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s\ACO_Cluster\CUDA_test_c++\TRACE_ITOG_EXCEL\3060Laptop\"/>
    </mc:Choice>
  </mc:AlternateContent>
  <bookViews>
    <workbookView xWindow="0" yWindow="0" windowWidth="19140" windowHeight="6180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3976" i="26" l="1"/>
  <c r="V3976" i="26"/>
  <c r="U3976" i="26"/>
  <c r="X3976" i="26" s="1"/>
  <c r="S3976" i="26"/>
  <c r="R3976" i="26"/>
  <c r="V3920" i="26"/>
  <c r="Y3920" i="26" s="1"/>
  <c r="U3920" i="26"/>
  <c r="X3920" i="26" s="1"/>
  <c r="S3920" i="26"/>
  <c r="R3920" i="26"/>
  <c r="Y3864" i="26"/>
  <c r="V3864" i="26"/>
  <c r="U3864" i="26"/>
  <c r="X3864" i="26" s="1"/>
  <c r="S3864" i="26"/>
  <c r="R3864" i="26"/>
  <c r="V3808" i="26"/>
  <c r="Y3808" i="26" s="1"/>
  <c r="U3808" i="26"/>
  <c r="X3808" i="26" s="1"/>
  <c r="S3808" i="26"/>
  <c r="R3808" i="26"/>
  <c r="Y3752" i="26"/>
  <c r="V3752" i="26"/>
  <c r="U3752" i="26"/>
  <c r="X3752" i="26" s="1"/>
  <c r="S3752" i="26"/>
  <c r="R3752" i="26"/>
  <c r="V3696" i="26"/>
  <c r="Y3696" i="26" s="1"/>
  <c r="U3696" i="26"/>
  <c r="X3696" i="26" s="1"/>
  <c r="S3696" i="26"/>
  <c r="R3696" i="26"/>
  <c r="Y3640" i="26"/>
  <c r="V3640" i="26"/>
  <c r="U3640" i="26"/>
  <c r="X3640" i="26" s="1"/>
  <c r="S3640" i="26"/>
  <c r="R3640" i="26"/>
  <c r="V3584" i="26"/>
  <c r="Y3584" i="26" s="1"/>
  <c r="U3584" i="26"/>
  <c r="X3584" i="26" s="1"/>
  <c r="S3584" i="26"/>
  <c r="R3584" i="26"/>
  <c r="Y3528" i="26"/>
  <c r="V3528" i="26"/>
  <c r="U3528" i="26"/>
  <c r="X3528" i="26" s="1"/>
  <c r="S3528" i="26"/>
  <c r="R3528" i="26"/>
  <c r="V3472" i="26"/>
  <c r="Y3472" i="26" s="1"/>
  <c r="U3472" i="26"/>
  <c r="X3472" i="26" s="1"/>
  <c r="S3472" i="26"/>
  <c r="R3472" i="26"/>
  <c r="Y3416" i="26"/>
  <c r="V3416" i="26"/>
  <c r="U3416" i="26"/>
  <c r="X3416" i="26" s="1"/>
  <c r="S3416" i="26"/>
  <c r="R3416" i="26"/>
  <c r="V3360" i="26"/>
  <c r="Y3360" i="26" s="1"/>
  <c r="U3360" i="26"/>
  <c r="X3360" i="26" s="1"/>
  <c r="S3360" i="26"/>
  <c r="R3360" i="26"/>
  <c r="V3306" i="26"/>
  <c r="U3306" i="26"/>
  <c r="V3304" i="26"/>
  <c r="Y3304" i="26" s="1"/>
  <c r="U3304" i="26"/>
  <c r="X3304" i="26" s="1"/>
  <c r="S3304" i="26"/>
  <c r="R3304" i="26"/>
  <c r="V3248" i="26"/>
  <c r="Y3248" i="26" s="1"/>
  <c r="U3248" i="26"/>
  <c r="X3248" i="26" s="1"/>
  <c r="S3248" i="26"/>
  <c r="R3248" i="26"/>
  <c r="V3192" i="26"/>
  <c r="Y3192" i="26" s="1"/>
  <c r="U3192" i="26"/>
  <c r="X3192" i="26" s="1"/>
  <c r="S3192" i="26"/>
  <c r="R3192" i="26"/>
  <c r="V3136" i="26"/>
  <c r="Y3136" i="26" s="1"/>
  <c r="U3136" i="26"/>
  <c r="X3136" i="26" s="1"/>
  <c r="S3136" i="26"/>
  <c r="R3136" i="26"/>
  <c r="V3080" i="26"/>
  <c r="Y3080" i="26" s="1"/>
  <c r="U3080" i="26"/>
  <c r="X3080" i="26" s="1"/>
  <c r="S3080" i="26"/>
  <c r="R3080" i="26"/>
  <c r="V3024" i="26"/>
  <c r="Y3024" i="26" s="1"/>
  <c r="U3024" i="26"/>
  <c r="X3024" i="26" s="1"/>
  <c r="S3024" i="26"/>
  <c r="R3024" i="26"/>
  <c r="V2968" i="26"/>
  <c r="Y2968" i="26" s="1"/>
  <c r="U2968" i="26"/>
  <c r="X2968" i="26" s="1"/>
  <c r="S2968" i="26"/>
  <c r="R2968" i="26"/>
  <c r="V2912" i="26"/>
  <c r="Y2912" i="26" s="1"/>
  <c r="U2912" i="26"/>
  <c r="X2912" i="26" s="1"/>
  <c r="S2912" i="26"/>
  <c r="R2912" i="26"/>
  <c r="V2856" i="26"/>
  <c r="Y2856" i="26" s="1"/>
  <c r="U2856" i="26"/>
  <c r="X2856" i="26" s="1"/>
  <c r="S2856" i="26"/>
  <c r="R2856" i="26"/>
  <c r="V2800" i="26"/>
  <c r="Y2800" i="26" s="1"/>
  <c r="U2800" i="26"/>
  <c r="X2800" i="26" s="1"/>
  <c r="S2800" i="26"/>
  <c r="R2800" i="26"/>
  <c r="V2744" i="26"/>
  <c r="Y2744" i="26" s="1"/>
  <c r="U2744" i="26"/>
  <c r="X2744" i="26" s="1"/>
  <c r="S2744" i="26"/>
  <c r="R2744" i="26"/>
  <c r="V2688" i="26"/>
  <c r="Y2688" i="26" s="1"/>
  <c r="U2688" i="26"/>
  <c r="X2688" i="26" s="1"/>
  <c r="S2688" i="26"/>
  <c r="R2688" i="26"/>
  <c r="V2632" i="26"/>
  <c r="Y2632" i="26" s="1"/>
  <c r="U2632" i="26"/>
  <c r="X2632" i="26" s="1"/>
  <c r="S2632" i="26"/>
  <c r="R2632" i="26"/>
  <c r="V2576" i="26"/>
  <c r="Y2576" i="26" s="1"/>
  <c r="U2576" i="26"/>
  <c r="X2576" i="26" s="1"/>
  <c r="S2576" i="26"/>
  <c r="R2576" i="26"/>
  <c r="V2520" i="26"/>
  <c r="Y2520" i="26" s="1"/>
  <c r="U2520" i="26"/>
  <c r="X2520" i="26" s="1"/>
  <c r="S2520" i="26"/>
  <c r="R2520" i="26"/>
  <c r="V2464" i="26"/>
  <c r="Y2464" i="26" s="1"/>
  <c r="U2464" i="26"/>
  <c r="X2464" i="26" s="1"/>
  <c r="S2464" i="26"/>
  <c r="R2464" i="26"/>
  <c r="V2408" i="26"/>
  <c r="Y2408" i="26" s="1"/>
  <c r="U2408" i="26"/>
  <c r="X2408" i="26" s="1"/>
  <c r="S2408" i="26"/>
  <c r="R2408" i="26"/>
  <c r="V2352" i="26"/>
  <c r="Y2352" i="26" s="1"/>
  <c r="U2352" i="26"/>
  <c r="X2352" i="26" s="1"/>
  <c r="S2352" i="26"/>
  <c r="R2352" i="26"/>
  <c r="V2296" i="26"/>
  <c r="Y2296" i="26" s="1"/>
  <c r="U2296" i="26"/>
  <c r="X2296" i="26" s="1"/>
  <c r="S2296" i="26"/>
  <c r="R2296" i="26"/>
  <c r="V2240" i="26"/>
  <c r="Y2240" i="26" s="1"/>
  <c r="U2240" i="26"/>
  <c r="X2240" i="26" s="1"/>
  <c r="S2240" i="26"/>
  <c r="R2240" i="26"/>
  <c r="V2184" i="26"/>
  <c r="Y2184" i="26" s="1"/>
  <c r="U2184" i="26"/>
  <c r="X2184" i="26" s="1"/>
  <c r="S2184" i="26"/>
  <c r="R2184" i="26"/>
  <c r="V2128" i="26"/>
  <c r="Y2128" i="26" s="1"/>
  <c r="U2128" i="26"/>
  <c r="X2128" i="26" s="1"/>
  <c r="S2128" i="26"/>
  <c r="R2128" i="26"/>
  <c r="V2072" i="26"/>
  <c r="Y2072" i="26" s="1"/>
  <c r="U2072" i="26"/>
  <c r="X2072" i="26" s="1"/>
  <c r="S2072" i="26"/>
  <c r="R2072" i="26"/>
  <c r="V2018" i="26"/>
  <c r="U2018" i="26"/>
  <c r="Y2016" i="26"/>
  <c r="X2016" i="26"/>
  <c r="V2016" i="26"/>
  <c r="U2016" i="26"/>
  <c r="S2016" i="26"/>
  <c r="R2016" i="26"/>
  <c r="V1960" i="26"/>
  <c r="Y1960" i="26" s="1"/>
  <c r="U1960" i="26"/>
  <c r="X1960" i="26" s="1"/>
  <c r="S1960" i="26"/>
  <c r="R1960" i="26"/>
  <c r="V1904" i="26"/>
  <c r="Y1904" i="26" s="1"/>
  <c r="U1904" i="26"/>
  <c r="X1904" i="26" s="1"/>
  <c r="S1904" i="26"/>
  <c r="R1904" i="26"/>
  <c r="V1848" i="26"/>
  <c r="Y1848" i="26" s="1"/>
  <c r="U1848" i="26"/>
  <c r="X1848" i="26" s="1"/>
  <c r="S1848" i="26"/>
  <c r="R1848" i="26"/>
  <c r="Y1792" i="26"/>
  <c r="X1792" i="26"/>
  <c r="V1792" i="26"/>
  <c r="U1792" i="26"/>
  <c r="S1792" i="26"/>
  <c r="R1792" i="26"/>
  <c r="X1736" i="26"/>
  <c r="V1736" i="26"/>
  <c r="Y1736" i="26" s="1"/>
  <c r="U1736" i="26"/>
  <c r="S1736" i="26"/>
  <c r="R1736" i="26"/>
  <c r="Y1680" i="26"/>
  <c r="X1680" i="26"/>
  <c r="V1680" i="26"/>
  <c r="U1680" i="26"/>
  <c r="S1680" i="26"/>
  <c r="R1680" i="26"/>
  <c r="V1624" i="26"/>
  <c r="Y1624" i="26" s="1"/>
  <c r="U1624" i="26"/>
  <c r="X1624" i="26" s="1"/>
  <c r="S1624" i="26"/>
  <c r="R1624" i="26"/>
  <c r="Y1568" i="26"/>
  <c r="X1568" i="26"/>
  <c r="V1568" i="26"/>
  <c r="U1568" i="26"/>
  <c r="S1568" i="26"/>
  <c r="R1568" i="26"/>
  <c r="V1512" i="26"/>
  <c r="Y1512" i="26" s="1"/>
  <c r="U1512" i="26"/>
  <c r="X1512" i="26" s="1"/>
  <c r="S1512" i="26"/>
  <c r="R1512" i="26"/>
  <c r="Y1456" i="26"/>
  <c r="X1456" i="26"/>
  <c r="V1456" i="26"/>
  <c r="U1456" i="26"/>
  <c r="S1456" i="26"/>
  <c r="R1456" i="26"/>
  <c r="V1400" i="26"/>
  <c r="Y1400" i="26" s="1"/>
  <c r="U1400" i="26"/>
  <c r="X1400" i="26" s="1"/>
  <c r="S1400" i="26"/>
  <c r="R1400" i="26"/>
  <c r="Y1344" i="26"/>
  <c r="X1344" i="26"/>
  <c r="V1344" i="26"/>
  <c r="U1344" i="26"/>
  <c r="S1344" i="26"/>
  <c r="R1344" i="26"/>
  <c r="V1288" i="26"/>
  <c r="Y1288" i="26" s="1"/>
  <c r="U1288" i="26"/>
  <c r="X1288" i="26" s="1"/>
  <c r="S1288" i="26"/>
  <c r="R1288" i="26"/>
  <c r="Y1232" i="26"/>
  <c r="X1232" i="26"/>
  <c r="V1232" i="26"/>
  <c r="U1232" i="26"/>
  <c r="S1232" i="26"/>
  <c r="R1232" i="26"/>
  <c r="V1176" i="26"/>
  <c r="Y1176" i="26" s="1"/>
  <c r="U1176" i="26"/>
  <c r="X1176" i="26" s="1"/>
  <c r="S1176" i="26"/>
  <c r="R1176" i="26"/>
  <c r="Y1120" i="26"/>
  <c r="X1120" i="26"/>
  <c r="V1120" i="26"/>
  <c r="U1120" i="26"/>
  <c r="S1120" i="26"/>
  <c r="R1120" i="26"/>
  <c r="V1064" i="26"/>
  <c r="Y1064" i="26" s="1"/>
  <c r="U1064" i="26"/>
  <c r="X1064" i="26" s="1"/>
  <c r="S1064" i="26"/>
  <c r="R1064" i="26"/>
  <c r="Y1008" i="26"/>
  <c r="X1008" i="26"/>
  <c r="V1008" i="26"/>
  <c r="U1008" i="26"/>
  <c r="S1008" i="26"/>
  <c r="R1008" i="26"/>
  <c r="V952" i="26"/>
  <c r="Y952" i="26" s="1"/>
  <c r="U952" i="26"/>
  <c r="X952" i="26" s="1"/>
  <c r="S952" i="26"/>
  <c r="R952" i="26"/>
  <c r="Y896" i="26"/>
  <c r="X896" i="26"/>
  <c r="V896" i="26"/>
  <c r="U896" i="26"/>
  <c r="S896" i="26"/>
  <c r="R896" i="26"/>
  <c r="V840" i="26"/>
  <c r="Y840" i="26" s="1"/>
  <c r="U840" i="26"/>
  <c r="X840" i="26" s="1"/>
  <c r="S840" i="26"/>
  <c r="R840" i="26"/>
  <c r="Y784" i="26"/>
  <c r="X784" i="26"/>
  <c r="V784" i="26"/>
  <c r="U784" i="26"/>
  <c r="S784" i="26"/>
  <c r="R784" i="26"/>
  <c r="V730" i="26"/>
  <c r="U730" i="26"/>
  <c r="V728" i="26"/>
  <c r="Y728" i="26" s="1"/>
  <c r="U728" i="26"/>
  <c r="X728" i="26" s="1"/>
  <c r="S728" i="26"/>
  <c r="R728" i="26"/>
  <c r="Y672" i="26"/>
  <c r="V672" i="26"/>
  <c r="U672" i="26"/>
  <c r="X672" i="26" s="1"/>
  <c r="S672" i="26"/>
  <c r="R672" i="26"/>
  <c r="V616" i="26"/>
  <c r="Y616" i="26" s="1"/>
  <c r="U616" i="26"/>
  <c r="X616" i="26" s="1"/>
  <c r="S616" i="26"/>
  <c r="R616" i="26"/>
  <c r="Y560" i="26"/>
  <c r="V560" i="26"/>
  <c r="U560" i="26"/>
  <c r="X560" i="26" s="1"/>
  <c r="S560" i="26"/>
  <c r="R560" i="26"/>
  <c r="V504" i="26"/>
  <c r="Y504" i="26" s="1"/>
  <c r="U504" i="26"/>
  <c r="X504" i="26" s="1"/>
  <c r="S504" i="26"/>
  <c r="R504" i="26"/>
  <c r="Y448" i="26"/>
  <c r="V448" i="26"/>
  <c r="U448" i="26"/>
  <c r="X448" i="26" s="1"/>
  <c r="S448" i="26"/>
  <c r="R448" i="26"/>
  <c r="V392" i="26"/>
  <c r="Y392" i="26" s="1"/>
  <c r="U392" i="26"/>
  <c r="X392" i="26" s="1"/>
  <c r="S392" i="26"/>
  <c r="R392" i="26"/>
  <c r="Y336" i="26"/>
  <c r="V336" i="26"/>
  <c r="U336" i="26"/>
  <c r="X336" i="26" s="1"/>
  <c r="S336" i="26"/>
  <c r="R336" i="26"/>
  <c r="V280" i="26"/>
  <c r="Y280" i="26" s="1"/>
  <c r="U280" i="26"/>
  <c r="X280" i="26" s="1"/>
  <c r="S280" i="26"/>
  <c r="R280" i="26"/>
  <c r="Y224" i="26"/>
  <c r="V224" i="26"/>
  <c r="U224" i="26"/>
  <c r="X224" i="26" s="1"/>
  <c r="S224" i="26"/>
  <c r="R224" i="26"/>
  <c r="V168" i="26"/>
  <c r="Y168" i="26" s="1"/>
  <c r="U168" i="26"/>
  <c r="X168" i="26" s="1"/>
  <c r="S168" i="26"/>
  <c r="R168" i="26"/>
  <c r="Y112" i="26"/>
  <c r="V112" i="26"/>
  <c r="U112" i="26"/>
  <c r="X112" i="26" s="1"/>
  <c r="S112" i="26"/>
  <c r="R112" i="26"/>
  <c r="V56" i="26"/>
  <c r="Y56" i="26" s="1"/>
  <c r="U56" i="26"/>
  <c r="X56" i="26" s="1"/>
  <c r="S56" i="26"/>
  <c r="R56" i="26"/>
  <c r="V3976" i="21"/>
  <c r="Y3976" i="21" s="1"/>
  <c r="U3976" i="21"/>
  <c r="X3976" i="21" s="1"/>
  <c r="S3976" i="21"/>
  <c r="R3976" i="21"/>
  <c r="V3920" i="21"/>
  <c r="Y3920" i="21" s="1"/>
  <c r="U3920" i="21"/>
  <c r="X3920" i="21" s="1"/>
  <c r="S3920" i="21"/>
  <c r="R3920" i="21"/>
  <c r="V3864" i="21"/>
  <c r="Y3864" i="21" s="1"/>
  <c r="U3864" i="21"/>
  <c r="X3864" i="21" s="1"/>
  <c r="S3864" i="21"/>
  <c r="R3864" i="21"/>
  <c r="V3808" i="21"/>
  <c r="Y3808" i="21" s="1"/>
  <c r="U3808" i="21"/>
  <c r="X3808" i="21" s="1"/>
  <c r="S3808" i="21"/>
  <c r="R3808" i="21"/>
  <c r="V3752" i="21"/>
  <c r="Y3752" i="21" s="1"/>
  <c r="U3752" i="21"/>
  <c r="X3752" i="21" s="1"/>
  <c r="S3752" i="21"/>
  <c r="R3752" i="21"/>
  <c r="V3696" i="21"/>
  <c r="Y3696" i="21" s="1"/>
  <c r="U3696" i="21"/>
  <c r="X3696" i="21" s="1"/>
  <c r="S3696" i="21"/>
  <c r="R3696" i="21"/>
  <c r="V3640" i="21"/>
  <c r="Y3640" i="21" s="1"/>
  <c r="U3640" i="21"/>
  <c r="X3640" i="21" s="1"/>
  <c r="S3640" i="21"/>
  <c r="R3640" i="21"/>
  <c r="V3584" i="21"/>
  <c r="Y3584" i="21" s="1"/>
  <c r="U3584" i="21"/>
  <c r="X3584" i="21" s="1"/>
  <c r="S3584" i="21"/>
  <c r="R3584" i="21"/>
  <c r="V3528" i="21"/>
  <c r="Y3528" i="21" s="1"/>
  <c r="U3528" i="21"/>
  <c r="X3528" i="21" s="1"/>
  <c r="S3528" i="21"/>
  <c r="R3528" i="21"/>
  <c r="V3472" i="21"/>
  <c r="Y3472" i="21" s="1"/>
  <c r="U3472" i="21"/>
  <c r="X3472" i="21" s="1"/>
  <c r="S3472" i="21"/>
  <c r="R3472" i="21"/>
  <c r="V3416" i="21"/>
  <c r="Y3416" i="21" s="1"/>
  <c r="U3416" i="21"/>
  <c r="X3416" i="21" s="1"/>
  <c r="S3416" i="21"/>
  <c r="R3416" i="21"/>
  <c r="V3360" i="21"/>
  <c r="Y3360" i="21" s="1"/>
  <c r="U3360" i="21"/>
  <c r="X3360" i="21" s="1"/>
  <c r="S3360" i="21"/>
  <c r="R3360" i="21"/>
  <c r="V3306" i="21"/>
  <c r="U3306" i="21"/>
  <c r="V3304" i="21"/>
  <c r="Y3304" i="21" s="1"/>
  <c r="U3304" i="21"/>
  <c r="X3304" i="21" s="1"/>
  <c r="S3304" i="21"/>
  <c r="R3304" i="21"/>
  <c r="V3248" i="21"/>
  <c r="Y3248" i="21" s="1"/>
  <c r="U3248" i="21"/>
  <c r="X3248" i="21" s="1"/>
  <c r="S3248" i="21"/>
  <c r="R3248" i="21"/>
  <c r="V3192" i="21"/>
  <c r="Y3192" i="21" s="1"/>
  <c r="U3192" i="21"/>
  <c r="X3192" i="21" s="1"/>
  <c r="S3192" i="21"/>
  <c r="R3192" i="21"/>
  <c r="V3136" i="21"/>
  <c r="Y3136" i="21" s="1"/>
  <c r="U3136" i="21"/>
  <c r="X3136" i="21" s="1"/>
  <c r="S3136" i="21"/>
  <c r="R3136" i="21"/>
  <c r="V3080" i="21"/>
  <c r="Y3080" i="21" s="1"/>
  <c r="U3080" i="21"/>
  <c r="X3080" i="21" s="1"/>
  <c r="S3080" i="21"/>
  <c r="R3080" i="21"/>
  <c r="V3024" i="21"/>
  <c r="Y3024" i="21" s="1"/>
  <c r="U3024" i="21"/>
  <c r="X3024" i="21" s="1"/>
  <c r="S3024" i="21"/>
  <c r="R3024" i="21"/>
  <c r="V2968" i="21"/>
  <c r="Y2968" i="21" s="1"/>
  <c r="U2968" i="21"/>
  <c r="X2968" i="21" s="1"/>
  <c r="S2968" i="21"/>
  <c r="R2968" i="21"/>
  <c r="V2912" i="21"/>
  <c r="Y2912" i="21" s="1"/>
  <c r="U2912" i="21"/>
  <c r="X2912" i="21" s="1"/>
  <c r="S2912" i="21"/>
  <c r="R2912" i="21"/>
  <c r="V2856" i="21"/>
  <c r="Y2856" i="21" s="1"/>
  <c r="U2856" i="21"/>
  <c r="X2856" i="21" s="1"/>
  <c r="S2856" i="21"/>
  <c r="R2856" i="21"/>
  <c r="V2800" i="21"/>
  <c r="Y2800" i="21" s="1"/>
  <c r="U2800" i="21"/>
  <c r="X2800" i="21" s="1"/>
  <c r="S2800" i="21"/>
  <c r="R2800" i="21"/>
  <c r="V2744" i="21"/>
  <c r="Y2744" i="21" s="1"/>
  <c r="U2744" i="21"/>
  <c r="X2744" i="21" s="1"/>
  <c r="S2744" i="21"/>
  <c r="R2744" i="21"/>
  <c r="V2688" i="21"/>
  <c r="Y2688" i="21" s="1"/>
  <c r="U2688" i="21"/>
  <c r="X2688" i="21" s="1"/>
  <c r="S2688" i="21"/>
  <c r="R2688" i="21"/>
  <c r="V2632" i="21"/>
  <c r="Y2632" i="21" s="1"/>
  <c r="U2632" i="21"/>
  <c r="X2632" i="21" s="1"/>
  <c r="S2632" i="21"/>
  <c r="R2632" i="21"/>
  <c r="V2576" i="21"/>
  <c r="Y2576" i="21" s="1"/>
  <c r="U2576" i="21"/>
  <c r="X2576" i="21" s="1"/>
  <c r="S2576" i="21"/>
  <c r="R2576" i="21"/>
  <c r="V2520" i="21"/>
  <c r="Y2520" i="21" s="1"/>
  <c r="U2520" i="21"/>
  <c r="X2520" i="21" s="1"/>
  <c r="S2520" i="21"/>
  <c r="R2520" i="21"/>
  <c r="V2464" i="21"/>
  <c r="Y2464" i="21" s="1"/>
  <c r="U2464" i="21"/>
  <c r="X2464" i="21" s="1"/>
  <c r="S2464" i="21"/>
  <c r="R2464" i="21"/>
  <c r="V2408" i="21"/>
  <c r="Y2408" i="21" s="1"/>
  <c r="U2408" i="21"/>
  <c r="X2408" i="21" s="1"/>
  <c r="S2408" i="21"/>
  <c r="R2408" i="21"/>
  <c r="V2352" i="21"/>
  <c r="Y2352" i="21" s="1"/>
  <c r="U2352" i="21"/>
  <c r="X2352" i="21" s="1"/>
  <c r="S2352" i="21"/>
  <c r="R2352" i="21"/>
  <c r="V2296" i="21"/>
  <c r="Y2296" i="21" s="1"/>
  <c r="U2296" i="21"/>
  <c r="X2296" i="21" s="1"/>
  <c r="S2296" i="21"/>
  <c r="R2296" i="21"/>
  <c r="V2240" i="21"/>
  <c r="Y2240" i="21" s="1"/>
  <c r="U2240" i="21"/>
  <c r="X2240" i="21" s="1"/>
  <c r="S2240" i="21"/>
  <c r="R2240" i="21"/>
  <c r="V2184" i="21"/>
  <c r="Y2184" i="21" s="1"/>
  <c r="U2184" i="21"/>
  <c r="X2184" i="21" s="1"/>
  <c r="S2184" i="21"/>
  <c r="R2184" i="21"/>
  <c r="V2128" i="21"/>
  <c r="Y2128" i="21" s="1"/>
  <c r="U2128" i="21"/>
  <c r="X2128" i="21" s="1"/>
  <c r="S2128" i="21"/>
  <c r="R2128" i="21"/>
  <c r="V2072" i="21"/>
  <c r="Y2072" i="21" s="1"/>
  <c r="U2072" i="21"/>
  <c r="X2072" i="21" s="1"/>
  <c r="S2072" i="21"/>
  <c r="R2072" i="21"/>
  <c r="V2018" i="21"/>
  <c r="U2018" i="21"/>
  <c r="Y2016" i="21"/>
  <c r="X2016" i="21"/>
  <c r="V2016" i="21"/>
  <c r="U2016" i="21"/>
  <c r="S2016" i="21"/>
  <c r="R2016" i="21"/>
  <c r="V1960" i="21"/>
  <c r="Y1960" i="21" s="1"/>
  <c r="U1960" i="21"/>
  <c r="X1960" i="21" s="1"/>
  <c r="S1960" i="21"/>
  <c r="R1960" i="21"/>
  <c r="V1904" i="21"/>
  <c r="Y1904" i="21" s="1"/>
  <c r="U1904" i="21"/>
  <c r="X1904" i="21" s="1"/>
  <c r="S1904" i="21"/>
  <c r="R1904" i="21"/>
  <c r="V1848" i="21"/>
  <c r="Y1848" i="21" s="1"/>
  <c r="U1848" i="21"/>
  <c r="X1848" i="21" s="1"/>
  <c r="S1848" i="21"/>
  <c r="R1848" i="21"/>
  <c r="Y1792" i="21"/>
  <c r="X1792" i="21"/>
  <c r="V1792" i="21"/>
  <c r="U1792" i="21"/>
  <c r="S1792" i="21"/>
  <c r="R1792" i="21"/>
  <c r="V1736" i="21"/>
  <c r="Y1736" i="21" s="1"/>
  <c r="U1736" i="21"/>
  <c r="X1736" i="21" s="1"/>
  <c r="S1736" i="21"/>
  <c r="R1736" i="21"/>
  <c r="Y1680" i="21"/>
  <c r="X1680" i="21"/>
  <c r="V1680" i="21"/>
  <c r="U1680" i="21"/>
  <c r="S1680" i="21"/>
  <c r="R1680" i="21"/>
  <c r="V1624" i="21"/>
  <c r="Y1624" i="21" s="1"/>
  <c r="U1624" i="21"/>
  <c r="X1624" i="21" s="1"/>
  <c r="S1624" i="21"/>
  <c r="R1624" i="21"/>
  <c r="Y1568" i="21"/>
  <c r="X1568" i="21"/>
  <c r="V1568" i="21"/>
  <c r="U1568" i="21"/>
  <c r="S1568" i="21"/>
  <c r="R1568" i="21"/>
  <c r="V1512" i="21"/>
  <c r="Y1512" i="21" s="1"/>
  <c r="U1512" i="21"/>
  <c r="X1512" i="21" s="1"/>
  <c r="S1512" i="21"/>
  <c r="R1512" i="21"/>
  <c r="Y1456" i="21"/>
  <c r="X1456" i="21"/>
  <c r="V1456" i="21"/>
  <c r="U1456" i="21"/>
  <c r="S1456" i="21"/>
  <c r="R1456" i="21"/>
  <c r="V1400" i="21"/>
  <c r="Y1400" i="21" s="1"/>
  <c r="U1400" i="21"/>
  <c r="X1400" i="21" s="1"/>
  <c r="S1400" i="21"/>
  <c r="R1400" i="21"/>
  <c r="Y1344" i="21"/>
  <c r="X1344" i="21"/>
  <c r="V1344" i="21"/>
  <c r="U1344" i="21"/>
  <c r="S1344" i="21"/>
  <c r="R1344" i="21"/>
  <c r="V1288" i="21"/>
  <c r="Y1288" i="21" s="1"/>
  <c r="U1288" i="21"/>
  <c r="X1288" i="21" s="1"/>
  <c r="S1288" i="21"/>
  <c r="R1288" i="21"/>
  <c r="Y1232" i="21"/>
  <c r="X1232" i="21"/>
  <c r="V1232" i="21"/>
  <c r="U1232" i="21"/>
  <c r="S1232" i="21"/>
  <c r="R1232" i="21"/>
  <c r="V1176" i="21"/>
  <c r="Y1176" i="21" s="1"/>
  <c r="U1176" i="21"/>
  <c r="X1176" i="21" s="1"/>
  <c r="S1176" i="21"/>
  <c r="R1176" i="21"/>
  <c r="Y1120" i="21"/>
  <c r="X1120" i="21"/>
  <c r="V1120" i="21"/>
  <c r="U1120" i="21"/>
  <c r="S1120" i="21"/>
  <c r="R1120" i="21"/>
  <c r="V1064" i="21"/>
  <c r="Y1064" i="21" s="1"/>
  <c r="U1064" i="21"/>
  <c r="X1064" i="21" s="1"/>
  <c r="S1064" i="21"/>
  <c r="R1064" i="21"/>
  <c r="Y1008" i="21"/>
  <c r="X1008" i="21"/>
  <c r="V1008" i="21"/>
  <c r="U1008" i="21"/>
  <c r="S1008" i="21"/>
  <c r="R1008" i="21"/>
  <c r="V952" i="21"/>
  <c r="Y952" i="21" s="1"/>
  <c r="U952" i="21"/>
  <c r="X952" i="21" s="1"/>
  <c r="S952" i="21"/>
  <c r="R952" i="21"/>
  <c r="Y896" i="21"/>
  <c r="X896" i="21"/>
  <c r="V896" i="21"/>
  <c r="U896" i="21"/>
  <c r="S896" i="21"/>
  <c r="R896" i="21"/>
  <c r="V840" i="21"/>
  <c r="Y840" i="21" s="1"/>
  <c r="U840" i="21"/>
  <c r="X840" i="21" s="1"/>
  <c r="S840" i="21"/>
  <c r="R840" i="21"/>
  <c r="Y784" i="21"/>
  <c r="X784" i="21"/>
  <c r="V784" i="21"/>
  <c r="U784" i="21"/>
  <c r="S784" i="21"/>
  <c r="R784" i="21"/>
  <c r="V730" i="21"/>
  <c r="U730" i="21"/>
  <c r="V728" i="21"/>
  <c r="Y728" i="21" s="1"/>
  <c r="U728" i="21"/>
  <c r="X728" i="21" s="1"/>
  <c r="S728" i="21"/>
  <c r="R728" i="21"/>
  <c r="V672" i="21"/>
  <c r="Y672" i="21" s="1"/>
  <c r="U672" i="21"/>
  <c r="X672" i="21" s="1"/>
  <c r="S672" i="21"/>
  <c r="R672" i="21"/>
  <c r="V616" i="21"/>
  <c r="Y616" i="21" s="1"/>
  <c r="U616" i="21"/>
  <c r="X616" i="21" s="1"/>
  <c r="S616" i="21"/>
  <c r="R616" i="21"/>
  <c r="V560" i="21"/>
  <c r="Y560" i="21" s="1"/>
  <c r="U560" i="21"/>
  <c r="X560" i="21" s="1"/>
  <c r="S560" i="21"/>
  <c r="R560" i="21"/>
  <c r="V504" i="21"/>
  <c r="Y504" i="21" s="1"/>
  <c r="U504" i="21"/>
  <c r="X504" i="21" s="1"/>
  <c r="S504" i="21"/>
  <c r="R504" i="21"/>
  <c r="V448" i="21"/>
  <c r="Y448" i="21" s="1"/>
  <c r="U448" i="21"/>
  <c r="X448" i="21" s="1"/>
  <c r="S448" i="21"/>
  <c r="R448" i="21"/>
  <c r="V392" i="21"/>
  <c r="Y392" i="21" s="1"/>
  <c r="U392" i="21"/>
  <c r="X392" i="21" s="1"/>
  <c r="S392" i="21"/>
  <c r="R392" i="21"/>
  <c r="V336" i="21"/>
  <c r="Y336" i="21" s="1"/>
  <c r="U336" i="21"/>
  <c r="X336" i="21" s="1"/>
  <c r="S336" i="21"/>
  <c r="R336" i="21"/>
  <c r="V280" i="21"/>
  <c r="Y280" i="21" s="1"/>
  <c r="U280" i="21"/>
  <c r="X280" i="21" s="1"/>
  <c r="S280" i="21"/>
  <c r="R280" i="21"/>
  <c r="V224" i="21"/>
  <c r="Y224" i="21" s="1"/>
  <c r="U224" i="21"/>
  <c r="X224" i="21" s="1"/>
  <c r="S224" i="21"/>
  <c r="R224" i="21"/>
  <c r="V168" i="21"/>
  <c r="Y168" i="21" s="1"/>
  <c r="U168" i="21"/>
  <c r="X168" i="21" s="1"/>
  <c r="S168" i="21"/>
  <c r="R168" i="21"/>
  <c r="V112" i="21"/>
  <c r="Y112" i="21" s="1"/>
  <c r="U112" i="21"/>
  <c r="X112" i="21" s="1"/>
  <c r="S112" i="21"/>
  <c r="R112" i="21"/>
  <c r="V56" i="21"/>
  <c r="Y56" i="21" s="1"/>
  <c r="U56" i="21"/>
  <c r="X56" i="21" s="1"/>
  <c r="S56" i="21"/>
  <c r="R56" i="21"/>
  <c r="V3976" i="18"/>
  <c r="Y3976" i="18" s="1"/>
  <c r="U3976" i="18"/>
  <c r="X3976" i="18" s="1"/>
  <c r="S3976" i="18"/>
  <c r="R3976" i="18"/>
  <c r="V3920" i="18"/>
  <c r="Y3920" i="18" s="1"/>
  <c r="U3920" i="18"/>
  <c r="X3920" i="18" s="1"/>
  <c r="S3920" i="18"/>
  <c r="R3920" i="18"/>
  <c r="V3864" i="18"/>
  <c r="Y3864" i="18" s="1"/>
  <c r="U3864" i="18"/>
  <c r="X3864" i="18" s="1"/>
  <c r="S3864" i="18"/>
  <c r="R3864" i="18"/>
  <c r="V3808" i="18"/>
  <c r="Y3808" i="18" s="1"/>
  <c r="U3808" i="18"/>
  <c r="X3808" i="18" s="1"/>
  <c r="S3808" i="18"/>
  <c r="R3808" i="18"/>
  <c r="V3752" i="18"/>
  <c r="Y3752" i="18" s="1"/>
  <c r="U3752" i="18"/>
  <c r="X3752" i="18" s="1"/>
  <c r="S3752" i="18"/>
  <c r="R3752" i="18"/>
  <c r="V3696" i="18"/>
  <c r="Y3696" i="18" s="1"/>
  <c r="U3696" i="18"/>
  <c r="X3696" i="18" s="1"/>
  <c r="S3696" i="18"/>
  <c r="R3696" i="18"/>
  <c r="V3640" i="18"/>
  <c r="Y3640" i="18" s="1"/>
  <c r="U3640" i="18"/>
  <c r="X3640" i="18" s="1"/>
  <c r="S3640" i="18"/>
  <c r="R3640" i="18"/>
  <c r="V3584" i="18"/>
  <c r="Y3584" i="18" s="1"/>
  <c r="U3584" i="18"/>
  <c r="X3584" i="18" s="1"/>
  <c r="S3584" i="18"/>
  <c r="R3584" i="18"/>
  <c r="V3528" i="18"/>
  <c r="Y3528" i="18" s="1"/>
  <c r="U3528" i="18"/>
  <c r="X3528" i="18" s="1"/>
  <c r="S3528" i="18"/>
  <c r="R3528" i="18"/>
  <c r="V3472" i="18"/>
  <c r="Y3472" i="18" s="1"/>
  <c r="U3472" i="18"/>
  <c r="X3472" i="18" s="1"/>
  <c r="S3472" i="18"/>
  <c r="R3472" i="18"/>
  <c r="V3416" i="18"/>
  <c r="Y3416" i="18" s="1"/>
  <c r="U3416" i="18"/>
  <c r="X3416" i="18" s="1"/>
  <c r="S3416" i="18"/>
  <c r="R3416" i="18"/>
  <c r="V3360" i="18"/>
  <c r="Y3360" i="18" s="1"/>
  <c r="U3360" i="18"/>
  <c r="X3360" i="18" s="1"/>
  <c r="S3360" i="18"/>
  <c r="R3360" i="18"/>
  <c r="V3306" i="18"/>
  <c r="U3306" i="18"/>
  <c r="V3304" i="18"/>
  <c r="Y3304" i="18" s="1"/>
  <c r="U3304" i="18"/>
  <c r="X3304" i="18" s="1"/>
  <c r="S3304" i="18"/>
  <c r="R3304" i="18"/>
  <c r="V3248" i="18"/>
  <c r="Y3248" i="18" s="1"/>
  <c r="U3248" i="18"/>
  <c r="X3248" i="18" s="1"/>
  <c r="S3248" i="18"/>
  <c r="R3248" i="18"/>
  <c r="V3192" i="18"/>
  <c r="Y3192" i="18" s="1"/>
  <c r="U3192" i="18"/>
  <c r="X3192" i="18" s="1"/>
  <c r="S3192" i="18"/>
  <c r="R3192" i="18"/>
  <c r="V3136" i="18"/>
  <c r="Y3136" i="18" s="1"/>
  <c r="U3136" i="18"/>
  <c r="X3136" i="18" s="1"/>
  <c r="S3136" i="18"/>
  <c r="R3136" i="18"/>
  <c r="V3080" i="18"/>
  <c r="Y3080" i="18" s="1"/>
  <c r="U3080" i="18"/>
  <c r="X3080" i="18" s="1"/>
  <c r="S3080" i="18"/>
  <c r="R3080" i="18"/>
  <c r="V3024" i="18"/>
  <c r="Y3024" i="18" s="1"/>
  <c r="U3024" i="18"/>
  <c r="X3024" i="18" s="1"/>
  <c r="S3024" i="18"/>
  <c r="R3024" i="18"/>
  <c r="V2968" i="18"/>
  <c r="Y2968" i="18" s="1"/>
  <c r="U2968" i="18"/>
  <c r="X2968" i="18" s="1"/>
  <c r="S2968" i="18"/>
  <c r="R2968" i="18"/>
  <c r="V2912" i="18"/>
  <c r="Y2912" i="18" s="1"/>
  <c r="U2912" i="18"/>
  <c r="X2912" i="18" s="1"/>
  <c r="S2912" i="18"/>
  <c r="R2912" i="18"/>
  <c r="V2856" i="18"/>
  <c r="Y2856" i="18" s="1"/>
  <c r="U2856" i="18"/>
  <c r="X2856" i="18" s="1"/>
  <c r="S2856" i="18"/>
  <c r="R2856" i="18"/>
  <c r="V2800" i="18"/>
  <c r="Y2800" i="18" s="1"/>
  <c r="U2800" i="18"/>
  <c r="X2800" i="18" s="1"/>
  <c r="S2800" i="18"/>
  <c r="R2800" i="18"/>
  <c r="V2744" i="18"/>
  <c r="Y2744" i="18" s="1"/>
  <c r="U2744" i="18"/>
  <c r="X2744" i="18" s="1"/>
  <c r="S2744" i="18"/>
  <c r="R2744" i="18"/>
  <c r="V2688" i="18"/>
  <c r="Y2688" i="18" s="1"/>
  <c r="U2688" i="18"/>
  <c r="X2688" i="18" s="1"/>
  <c r="S2688" i="18"/>
  <c r="R2688" i="18"/>
  <c r="V2632" i="18"/>
  <c r="Y2632" i="18" s="1"/>
  <c r="U2632" i="18"/>
  <c r="X2632" i="18" s="1"/>
  <c r="S2632" i="18"/>
  <c r="R2632" i="18"/>
  <c r="V2576" i="18"/>
  <c r="Y2576" i="18" s="1"/>
  <c r="U2576" i="18"/>
  <c r="X2576" i="18" s="1"/>
  <c r="S2576" i="18"/>
  <c r="R2576" i="18"/>
  <c r="V2520" i="18"/>
  <c r="Y2520" i="18" s="1"/>
  <c r="U2520" i="18"/>
  <c r="X2520" i="18" s="1"/>
  <c r="S2520" i="18"/>
  <c r="R2520" i="18"/>
  <c r="V2464" i="18"/>
  <c r="Y2464" i="18" s="1"/>
  <c r="U2464" i="18"/>
  <c r="X2464" i="18" s="1"/>
  <c r="S2464" i="18"/>
  <c r="R2464" i="18"/>
  <c r="V2408" i="18"/>
  <c r="Y2408" i="18" s="1"/>
  <c r="U2408" i="18"/>
  <c r="X2408" i="18" s="1"/>
  <c r="S2408" i="18"/>
  <c r="R2408" i="18"/>
  <c r="V2352" i="18"/>
  <c r="Y2352" i="18" s="1"/>
  <c r="U2352" i="18"/>
  <c r="X2352" i="18" s="1"/>
  <c r="S2352" i="18"/>
  <c r="R2352" i="18"/>
  <c r="V2296" i="18"/>
  <c r="Y2296" i="18" s="1"/>
  <c r="U2296" i="18"/>
  <c r="X2296" i="18" s="1"/>
  <c r="S2296" i="18"/>
  <c r="R2296" i="18"/>
  <c r="V2240" i="18"/>
  <c r="Y2240" i="18" s="1"/>
  <c r="U2240" i="18"/>
  <c r="X2240" i="18" s="1"/>
  <c r="S2240" i="18"/>
  <c r="R2240" i="18"/>
  <c r="V2184" i="18"/>
  <c r="Y2184" i="18" s="1"/>
  <c r="U2184" i="18"/>
  <c r="X2184" i="18" s="1"/>
  <c r="S2184" i="18"/>
  <c r="R2184" i="18"/>
  <c r="V2128" i="18"/>
  <c r="Y2128" i="18" s="1"/>
  <c r="U2128" i="18"/>
  <c r="X2128" i="18" s="1"/>
  <c r="S2128" i="18"/>
  <c r="R2128" i="18"/>
  <c r="V2072" i="18"/>
  <c r="Y2072" i="18" s="1"/>
  <c r="U2072" i="18"/>
  <c r="X2072" i="18" s="1"/>
  <c r="S2072" i="18"/>
  <c r="R2072" i="18"/>
  <c r="V2018" i="18"/>
  <c r="U2018" i="18"/>
  <c r="Y2016" i="18"/>
  <c r="X2016" i="18"/>
  <c r="V2016" i="18"/>
  <c r="U2016" i="18"/>
  <c r="S2016" i="18"/>
  <c r="R2016" i="18"/>
  <c r="V1960" i="18"/>
  <c r="Y1960" i="18" s="1"/>
  <c r="U1960" i="18"/>
  <c r="X1960" i="18" s="1"/>
  <c r="S1960" i="18"/>
  <c r="R1960" i="18"/>
  <c r="V1904" i="18"/>
  <c r="Y1904" i="18" s="1"/>
  <c r="U1904" i="18"/>
  <c r="X1904" i="18" s="1"/>
  <c r="S1904" i="18"/>
  <c r="R1904" i="18"/>
  <c r="V1848" i="18"/>
  <c r="Y1848" i="18" s="1"/>
  <c r="U1848" i="18"/>
  <c r="X1848" i="18" s="1"/>
  <c r="S1848" i="18"/>
  <c r="R1848" i="18"/>
  <c r="Y1792" i="18"/>
  <c r="X1792" i="18"/>
  <c r="V1792" i="18"/>
  <c r="U1792" i="18"/>
  <c r="S1792" i="18"/>
  <c r="R1792" i="18"/>
  <c r="V1736" i="18"/>
  <c r="Y1736" i="18" s="1"/>
  <c r="U1736" i="18"/>
  <c r="X1736" i="18" s="1"/>
  <c r="S1736" i="18"/>
  <c r="R1736" i="18"/>
  <c r="Y1680" i="18"/>
  <c r="X1680" i="18"/>
  <c r="V1680" i="18"/>
  <c r="U1680" i="18"/>
  <c r="S1680" i="18"/>
  <c r="R1680" i="18"/>
  <c r="V1624" i="18"/>
  <c r="Y1624" i="18" s="1"/>
  <c r="U1624" i="18"/>
  <c r="X1624" i="18" s="1"/>
  <c r="S1624" i="18"/>
  <c r="R1624" i="18"/>
  <c r="Y1568" i="18"/>
  <c r="X1568" i="18"/>
  <c r="V1568" i="18"/>
  <c r="U1568" i="18"/>
  <c r="S1568" i="18"/>
  <c r="R1568" i="18"/>
  <c r="V1512" i="18"/>
  <c r="Y1512" i="18" s="1"/>
  <c r="U1512" i="18"/>
  <c r="X1512" i="18" s="1"/>
  <c r="S1512" i="18"/>
  <c r="R1512" i="18"/>
  <c r="Y1456" i="18"/>
  <c r="X1456" i="18"/>
  <c r="V1456" i="18"/>
  <c r="U1456" i="18"/>
  <c r="S1456" i="18"/>
  <c r="R1456" i="18"/>
  <c r="V1400" i="18"/>
  <c r="Y1400" i="18" s="1"/>
  <c r="U1400" i="18"/>
  <c r="X1400" i="18" s="1"/>
  <c r="S1400" i="18"/>
  <c r="R1400" i="18"/>
  <c r="Y1344" i="18"/>
  <c r="X1344" i="18"/>
  <c r="V1344" i="18"/>
  <c r="U1344" i="18"/>
  <c r="S1344" i="18"/>
  <c r="R1344" i="18"/>
  <c r="V1288" i="18"/>
  <c r="Y1288" i="18" s="1"/>
  <c r="U1288" i="18"/>
  <c r="X1288" i="18" s="1"/>
  <c r="S1288" i="18"/>
  <c r="R1288" i="18"/>
  <c r="Y1232" i="18"/>
  <c r="X1232" i="18"/>
  <c r="V1232" i="18"/>
  <c r="U1232" i="18"/>
  <c r="S1232" i="18"/>
  <c r="R1232" i="18"/>
  <c r="V1176" i="18"/>
  <c r="Y1176" i="18" s="1"/>
  <c r="U1176" i="18"/>
  <c r="X1176" i="18" s="1"/>
  <c r="S1176" i="18"/>
  <c r="R1176" i="18"/>
  <c r="Y1120" i="18"/>
  <c r="X1120" i="18"/>
  <c r="V1120" i="18"/>
  <c r="U1120" i="18"/>
  <c r="S1120" i="18"/>
  <c r="R1120" i="18"/>
  <c r="V1064" i="18"/>
  <c r="Y1064" i="18" s="1"/>
  <c r="U1064" i="18"/>
  <c r="X1064" i="18" s="1"/>
  <c r="S1064" i="18"/>
  <c r="R1064" i="18"/>
  <c r="Y1008" i="18"/>
  <c r="X1008" i="18"/>
  <c r="V1008" i="18"/>
  <c r="U1008" i="18"/>
  <c r="S1008" i="18"/>
  <c r="R1008" i="18"/>
  <c r="V952" i="18"/>
  <c r="Y952" i="18" s="1"/>
  <c r="U952" i="18"/>
  <c r="X952" i="18" s="1"/>
  <c r="S952" i="18"/>
  <c r="R952" i="18"/>
  <c r="Y896" i="18"/>
  <c r="X896" i="18"/>
  <c r="V896" i="18"/>
  <c r="U896" i="18"/>
  <c r="S896" i="18"/>
  <c r="R896" i="18"/>
  <c r="V840" i="18"/>
  <c r="Y840" i="18" s="1"/>
  <c r="U840" i="18"/>
  <c r="X840" i="18" s="1"/>
  <c r="S840" i="18"/>
  <c r="R840" i="18"/>
  <c r="Y784" i="18"/>
  <c r="X784" i="18"/>
  <c r="V784" i="18"/>
  <c r="U784" i="18"/>
  <c r="S784" i="18"/>
  <c r="R784" i="18"/>
  <c r="V730" i="18"/>
  <c r="U730" i="18"/>
  <c r="V728" i="18"/>
  <c r="Y728" i="18" s="1"/>
  <c r="U728" i="18"/>
  <c r="X728" i="18" s="1"/>
  <c r="S728" i="18"/>
  <c r="R728" i="18"/>
  <c r="V672" i="18"/>
  <c r="Y672" i="18" s="1"/>
  <c r="U672" i="18"/>
  <c r="X672" i="18" s="1"/>
  <c r="S672" i="18"/>
  <c r="R672" i="18"/>
  <c r="V616" i="18"/>
  <c r="Y616" i="18" s="1"/>
  <c r="U616" i="18"/>
  <c r="X616" i="18" s="1"/>
  <c r="S616" i="18"/>
  <c r="R616" i="18"/>
  <c r="V560" i="18"/>
  <c r="Y560" i="18" s="1"/>
  <c r="U560" i="18"/>
  <c r="X560" i="18" s="1"/>
  <c r="S560" i="18"/>
  <c r="R560" i="18"/>
  <c r="V504" i="18"/>
  <c r="Y504" i="18" s="1"/>
  <c r="U504" i="18"/>
  <c r="X504" i="18" s="1"/>
  <c r="S504" i="18"/>
  <c r="R504" i="18"/>
  <c r="V448" i="18"/>
  <c r="Y448" i="18" s="1"/>
  <c r="U448" i="18"/>
  <c r="X448" i="18" s="1"/>
  <c r="S448" i="18"/>
  <c r="R448" i="18"/>
  <c r="V392" i="18"/>
  <c r="Y392" i="18" s="1"/>
  <c r="U392" i="18"/>
  <c r="X392" i="18" s="1"/>
  <c r="S392" i="18"/>
  <c r="R392" i="18"/>
  <c r="V336" i="18"/>
  <c r="Y336" i="18" s="1"/>
  <c r="U336" i="18"/>
  <c r="X336" i="18" s="1"/>
  <c r="S336" i="18"/>
  <c r="R336" i="18"/>
  <c r="V280" i="18"/>
  <c r="Y280" i="18" s="1"/>
  <c r="U280" i="18"/>
  <c r="X280" i="18" s="1"/>
  <c r="S280" i="18"/>
  <c r="R280" i="18"/>
  <c r="V224" i="18"/>
  <c r="Y224" i="18" s="1"/>
  <c r="U224" i="18"/>
  <c r="X224" i="18" s="1"/>
  <c r="S224" i="18"/>
  <c r="R224" i="18"/>
  <c r="V168" i="18"/>
  <c r="Y168" i="18" s="1"/>
  <c r="U168" i="18"/>
  <c r="X168" i="18" s="1"/>
  <c r="S168" i="18"/>
  <c r="R168" i="18"/>
  <c r="V112" i="18"/>
  <c r="Y112" i="18" s="1"/>
  <c r="U112" i="18"/>
  <c r="X112" i="18" s="1"/>
  <c r="S112" i="18"/>
  <c r="R112" i="18"/>
  <c r="V56" i="18"/>
  <c r="Y56" i="18" s="1"/>
  <c r="U56" i="18"/>
  <c r="X56" i="18" s="1"/>
  <c r="S56" i="18"/>
  <c r="R56" i="18"/>
  <c r="Y3976" i="4" l="1"/>
  <c r="V3976" i="4"/>
  <c r="U3976" i="4"/>
  <c r="X3976" i="4" s="1"/>
  <c r="S3976" i="4"/>
  <c r="R3976" i="4"/>
  <c r="V3920" i="4"/>
  <c r="Y3920" i="4" s="1"/>
  <c r="U3920" i="4"/>
  <c r="X3920" i="4" s="1"/>
  <c r="S3920" i="4"/>
  <c r="R3920" i="4"/>
  <c r="Y3864" i="4"/>
  <c r="X3864" i="4"/>
  <c r="V3864" i="4"/>
  <c r="U3864" i="4"/>
  <c r="S3864" i="4"/>
  <c r="R3864" i="4"/>
  <c r="V3808" i="4"/>
  <c r="Y3808" i="4" s="1"/>
  <c r="U3808" i="4"/>
  <c r="X3808" i="4" s="1"/>
  <c r="S3808" i="4"/>
  <c r="R3808" i="4"/>
  <c r="Y3752" i="4"/>
  <c r="X3752" i="4"/>
  <c r="V3752" i="4"/>
  <c r="U3752" i="4"/>
  <c r="S3752" i="4"/>
  <c r="R3752" i="4"/>
  <c r="V3696" i="4"/>
  <c r="Y3696" i="4" s="1"/>
  <c r="U3696" i="4"/>
  <c r="X3696" i="4" s="1"/>
  <c r="S3696" i="4"/>
  <c r="R3696" i="4"/>
  <c r="Y3640" i="4"/>
  <c r="X3640" i="4"/>
  <c r="V3640" i="4"/>
  <c r="U3640" i="4"/>
  <c r="S3640" i="4"/>
  <c r="R3640" i="4"/>
  <c r="V3584" i="4"/>
  <c r="Y3584" i="4" s="1"/>
  <c r="U3584" i="4"/>
  <c r="X3584" i="4" s="1"/>
  <c r="S3584" i="4"/>
  <c r="R3584" i="4"/>
  <c r="Y3528" i="4"/>
  <c r="X3528" i="4"/>
  <c r="V3528" i="4"/>
  <c r="U3528" i="4"/>
  <c r="S3528" i="4"/>
  <c r="R3528" i="4"/>
  <c r="V3472" i="4"/>
  <c r="Y3472" i="4" s="1"/>
  <c r="U3472" i="4"/>
  <c r="X3472" i="4" s="1"/>
  <c r="S3472" i="4"/>
  <c r="R3472" i="4"/>
  <c r="Y3416" i="4"/>
  <c r="X3416" i="4"/>
  <c r="V3416" i="4"/>
  <c r="U3416" i="4"/>
  <c r="S3416" i="4"/>
  <c r="R3416" i="4"/>
  <c r="V3360" i="4"/>
  <c r="Y3360" i="4" s="1"/>
  <c r="U3360" i="4"/>
  <c r="X3360" i="4" s="1"/>
  <c r="S3360" i="4"/>
  <c r="R3360" i="4"/>
  <c r="V3306" i="4"/>
  <c r="U3306" i="4"/>
  <c r="X3304" i="4"/>
  <c r="V3304" i="4"/>
  <c r="Y3304" i="4" s="1"/>
  <c r="U3304" i="4"/>
  <c r="S3304" i="4"/>
  <c r="R3304" i="4"/>
  <c r="V3248" i="4"/>
  <c r="Y3248" i="4" s="1"/>
  <c r="U3248" i="4"/>
  <c r="X3248" i="4" s="1"/>
  <c r="S3248" i="4"/>
  <c r="R3248" i="4"/>
  <c r="X3192" i="4"/>
  <c r="V3192" i="4"/>
  <c r="Y3192" i="4" s="1"/>
  <c r="U3192" i="4"/>
  <c r="S3192" i="4"/>
  <c r="R3192" i="4"/>
  <c r="V3136" i="4"/>
  <c r="Y3136" i="4" s="1"/>
  <c r="U3136" i="4"/>
  <c r="X3136" i="4" s="1"/>
  <c r="S3136" i="4"/>
  <c r="R3136" i="4"/>
  <c r="X3080" i="4"/>
  <c r="V3080" i="4"/>
  <c r="Y3080" i="4" s="1"/>
  <c r="U3080" i="4"/>
  <c r="S3080" i="4"/>
  <c r="R3080" i="4"/>
  <c r="V3024" i="4"/>
  <c r="Y3024" i="4" s="1"/>
  <c r="U3024" i="4"/>
  <c r="X3024" i="4" s="1"/>
  <c r="S3024" i="4"/>
  <c r="R3024" i="4"/>
  <c r="X2968" i="4"/>
  <c r="V2968" i="4"/>
  <c r="Y2968" i="4" s="1"/>
  <c r="U2968" i="4"/>
  <c r="S2968" i="4"/>
  <c r="R2968" i="4"/>
  <c r="V2912" i="4"/>
  <c r="Y2912" i="4" s="1"/>
  <c r="U2912" i="4"/>
  <c r="X2912" i="4" s="1"/>
  <c r="S2912" i="4"/>
  <c r="R2912" i="4"/>
  <c r="X2856" i="4"/>
  <c r="V2856" i="4"/>
  <c r="Y2856" i="4" s="1"/>
  <c r="U2856" i="4"/>
  <c r="S2856" i="4"/>
  <c r="R2856" i="4"/>
  <c r="V2800" i="4"/>
  <c r="Y2800" i="4" s="1"/>
  <c r="U2800" i="4"/>
  <c r="X2800" i="4" s="1"/>
  <c r="S2800" i="4"/>
  <c r="R2800" i="4"/>
  <c r="X2744" i="4"/>
  <c r="V2744" i="4"/>
  <c r="Y2744" i="4" s="1"/>
  <c r="U2744" i="4"/>
  <c r="S2744" i="4"/>
  <c r="R2744" i="4"/>
  <c r="V2688" i="4"/>
  <c r="Y2688" i="4" s="1"/>
  <c r="U2688" i="4"/>
  <c r="X2688" i="4" s="1"/>
  <c r="S2688" i="4"/>
  <c r="R2688" i="4"/>
  <c r="X2632" i="4"/>
  <c r="V2632" i="4"/>
  <c r="Y2632" i="4" s="1"/>
  <c r="U2632" i="4"/>
  <c r="S2632" i="4"/>
  <c r="R2632" i="4"/>
  <c r="V2576" i="4"/>
  <c r="Y2576" i="4" s="1"/>
  <c r="U2576" i="4"/>
  <c r="X2576" i="4" s="1"/>
  <c r="S2576" i="4"/>
  <c r="R2576" i="4"/>
  <c r="X2520" i="4"/>
  <c r="V2520" i="4"/>
  <c r="Y2520" i="4" s="1"/>
  <c r="U2520" i="4"/>
  <c r="S2520" i="4"/>
  <c r="R2520" i="4"/>
  <c r="V2464" i="4"/>
  <c r="Y2464" i="4" s="1"/>
  <c r="U2464" i="4"/>
  <c r="X2464" i="4" s="1"/>
  <c r="S2464" i="4"/>
  <c r="R2464" i="4"/>
  <c r="X2408" i="4"/>
  <c r="V2408" i="4"/>
  <c r="Y2408" i="4" s="1"/>
  <c r="U2408" i="4"/>
  <c r="S2408" i="4"/>
  <c r="R2408" i="4"/>
  <c r="V2352" i="4"/>
  <c r="Y2352" i="4" s="1"/>
  <c r="U2352" i="4"/>
  <c r="X2352" i="4" s="1"/>
  <c r="S2352" i="4"/>
  <c r="R2352" i="4"/>
  <c r="X2296" i="4"/>
  <c r="V2296" i="4"/>
  <c r="Y2296" i="4" s="1"/>
  <c r="U2296" i="4"/>
  <c r="S2296" i="4"/>
  <c r="R2296" i="4"/>
  <c r="V2240" i="4"/>
  <c r="Y2240" i="4" s="1"/>
  <c r="U2240" i="4"/>
  <c r="X2240" i="4" s="1"/>
  <c r="S2240" i="4"/>
  <c r="R2240" i="4"/>
  <c r="X2184" i="4"/>
  <c r="V2184" i="4"/>
  <c r="Y2184" i="4" s="1"/>
  <c r="U2184" i="4"/>
  <c r="S2184" i="4"/>
  <c r="R2184" i="4"/>
  <c r="V2128" i="4"/>
  <c r="Y2128" i="4" s="1"/>
  <c r="U2128" i="4"/>
  <c r="X2128" i="4" s="1"/>
  <c r="S2128" i="4"/>
  <c r="R2128" i="4"/>
  <c r="X2072" i="4"/>
  <c r="V2072" i="4"/>
  <c r="Y2072" i="4" s="1"/>
  <c r="U2072" i="4"/>
  <c r="S2072" i="4"/>
  <c r="R2072" i="4"/>
  <c r="V2018" i="4"/>
  <c r="U2018" i="4"/>
  <c r="Y2016" i="4"/>
  <c r="X2016" i="4"/>
  <c r="V2016" i="4"/>
  <c r="U2016" i="4"/>
  <c r="S2016" i="4"/>
  <c r="R2016" i="4"/>
  <c r="V1960" i="4"/>
  <c r="Y1960" i="4" s="1"/>
  <c r="U1960" i="4"/>
  <c r="X1960" i="4" s="1"/>
  <c r="S1960" i="4"/>
  <c r="R1960" i="4"/>
  <c r="V1904" i="4"/>
  <c r="Y1904" i="4" s="1"/>
  <c r="U1904" i="4"/>
  <c r="X1904" i="4" s="1"/>
  <c r="S1904" i="4"/>
  <c r="R1904" i="4"/>
  <c r="V1848" i="4"/>
  <c r="Y1848" i="4" s="1"/>
  <c r="U1848" i="4"/>
  <c r="X1848" i="4" s="1"/>
  <c r="S1848" i="4"/>
  <c r="R1848" i="4"/>
  <c r="Y1792" i="4"/>
  <c r="X1792" i="4"/>
  <c r="V1792" i="4"/>
  <c r="U1792" i="4"/>
  <c r="S1792" i="4"/>
  <c r="R1792" i="4"/>
  <c r="Y1736" i="4"/>
  <c r="V1736" i="4"/>
  <c r="U1736" i="4"/>
  <c r="X1736" i="4" s="1"/>
  <c r="S1736" i="4"/>
  <c r="R1736" i="4"/>
  <c r="Y1680" i="4"/>
  <c r="X1680" i="4"/>
  <c r="V1680" i="4"/>
  <c r="U1680" i="4"/>
  <c r="S1680" i="4"/>
  <c r="R1680" i="4"/>
  <c r="Y1624" i="4"/>
  <c r="V1624" i="4"/>
  <c r="U1624" i="4"/>
  <c r="X1624" i="4" s="1"/>
  <c r="S1624" i="4"/>
  <c r="R1624" i="4"/>
  <c r="Y1568" i="4"/>
  <c r="X1568" i="4"/>
  <c r="V1568" i="4"/>
  <c r="U1568" i="4"/>
  <c r="S1568" i="4"/>
  <c r="R1568" i="4"/>
  <c r="Y1512" i="4"/>
  <c r="V1512" i="4"/>
  <c r="U1512" i="4"/>
  <c r="X1512" i="4" s="1"/>
  <c r="S1512" i="4"/>
  <c r="R1512" i="4"/>
  <c r="Y1456" i="4"/>
  <c r="X1456" i="4"/>
  <c r="V1456" i="4"/>
  <c r="U1456" i="4"/>
  <c r="S1456" i="4"/>
  <c r="R1456" i="4"/>
  <c r="Y1400" i="4"/>
  <c r="V1400" i="4"/>
  <c r="U1400" i="4"/>
  <c r="X1400" i="4" s="1"/>
  <c r="S1400" i="4"/>
  <c r="R1400" i="4"/>
  <c r="Y1344" i="4"/>
  <c r="X1344" i="4"/>
  <c r="V1344" i="4"/>
  <c r="U1344" i="4"/>
  <c r="S1344" i="4"/>
  <c r="R1344" i="4"/>
  <c r="Y1288" i="4"/>
  <c r="V1288" i="4"/>
  <c r="U1288" i="4"/>
  <c r="X1288" i="4" s="1"/>
  <c r="S1288" i="4"/>
  <c r="R1288" i="4"/>
  <c r="Y1232" i="4"/>
  <c r="X1232" i="4"/>
  <c r="V1232" i="4"/>
  <c r="U1232" i="4"/>
  <c r="S1232" i="4"/>
  <c r="R1232" i="4"/>
  <c r="Y1176" i="4"/>
  <c r="V1176" i="4"/>
  <c r="U1176" i="4"/>
  <c r="X1176" i="4" s="1"/>
  <c r="S1176" i="4"/>
  <c r="R1176" i="4"/>
  <c r="Y1120" i="4"/>
  <c r="X1120" i="4"/>
  <c r="V1120" i="4"/>
  <c r="U1120" i="4"/>
  <c r="S1120" i="4"/>
  <c r="R1120" i="4"/>
  <c r="Y1064" i="4"/>
  <c r="V1064" i="4"/>
  <c r="U1064" i="4"/>
  <c r="X1064" i="4" s="1"/>
  <c r="S1064" i="4"/>
  <c r="R1064" i="4"/>
  <c r="Y1008" i="4"/>
  <c r="X1008" i="4"/>
  <c r="V1008" i="4"/>
  <c r="U1008" i="4"/>
  <c r="S1008" i="4"/>
  <c r="R1008" i="4"/>
  <c r="Y952" i="4"/>
  <c r="V952" i="4"/>
  <c r="U952" i="4"/>
  <c r="X952" i="4" s="1"/>
  <c r="S952" i="4"/>
  <c r="R952" i="4"/>
  <c r="Y896" i="4"/>
  <c r="X896" i="4"/>
  <c r="V896" i="4"/>
  <c r="U896" i="4"/>
  <c r="S896" i="4"/>
  <c r="R896" i="4"/>
  <c r="Y840" i="4"/>
  <c r="V840" i="4"/>
  <c r="U840" i="4"/>
  <c r="X840" i="4" s="1"/>
  <c r="S840" i="4"/>
  <c r="R840" i="4"/>
  <c r="Y784" i="4"/>
  <c r="X784" i="4"/>
  <c r="V784" i="4"/>
  <c r="U784" i="4"/>
  <c r="S784" i="4"/>
  <c r="R784" i="4"/>
  <c r="V730" i="4"/>
  <c r="U730" i="4"/>
  <c r="V728" i="4"/>
  <c r="Y728" i="4" s="1"/>
  <c r="U728" i="4"/>
  <c r="X728" i="4" s="1"/>
  <c r="S728" i="4"/>
  <c r="R728" i="4"/>
  <c r="Y672" i="4"/>
  <c r="X672" i="4"/>
  <c r="V672" i="4"/>
  <c r="U672" i="4"/>
  <c r="S672" i="4"/>
  <c r="R672" i="4"/>
  <c r="V616" i="4"/>
  <c r="Y616" i="4" s="1"/>
  <c r="U616" i="4"/>
  <c r="X616" i="4" s="1"/>
  <c r="S616" i="4"/>
  <c r="R616" i="4"/>
  <c r="Y560" i="4"/>
  <c r="X560" i="4"/>
  <c r="V560" i="4"/>
  <c r="U560" i="4"/>
  <c r="S560" i="4"/>
  <c r="R560" i="4"/>
  <c r="V504" i="4"/>
  <c r="Y504" i="4" s="1"/>
  <c r="U504" i="4"/>
  <c r="X504" i="4" s="1"/>
  <c r="S504" i="4"/>
  <c r="R504" i="4"/>
  <c r="Y448" i="4"/>
  <c r="X448" i="4"/>
  <c r="V448" i="4"/>
  <c r="U448" i="4"/>
  <c r="S448" i="4"/>
  <c r="R448" i="4"/>
  <c r="V392" i="4"/>
  <c r="Y392" i="4" s="1"/>
  <c r="U392" i="4"/>
  <c r="X392" i="4" s="1"/>
  <c r="S392" i="4"/>
  <c r="R392" i="4"/>
  <c r="Y336" i="4"/>
  <c r="X336" i="4"/>
  <c r="V336" i="4"/>
  <c r="U336" i="4"/>
  <c r="S336" i="4"/>
  <c r="R336" i="4"/>
  <c r="V280" i="4"/>
  <c r="Y280" i="4" s="1"/>
  <c r="U280" i="4"/>
  <c r="X280" i="4" s="1"/>
  <c r="S280" i="4"/>
  <c r="R280" i="4"/>
  <c r="Y224" i="4"/>
  <c r="X224" i="4"/>
  <c r="V224" i="4"/>
  <c r="U224" i="4"/>
  <c r="S224" i="4"/>
  <c r="R224" i="4"/>
  <c r="V168" i="4"/>
  <c r="Y168" i="4" s="1"/>
  <c r="U168" i="4"/>
  <c r="X168" i="4" s="1"/>
  <c r="S168" i="4"/>
  <c r="R168" i="4"/>
  <c r="Y112" i="4"/>
  <c r="X112" i="4"/>
  <c r="V112" i="4"/>
  <c r="U112" i="4"/>
  <c r="S112" i="4"/>
  <c r="R112" i="4"/>
  <c r="V56" i="4"/>
  <c r="Y56" i="4" s="1"/>
  <c r="U56" i="4"/>
  <c r="X56" i="4" s="1"/>
  <c r="S56" i="4"/>
  <c r="R56" i="4"/>
  <c r="X3976" i="11"/>
  <c r="V3976" i="11"/>
  <c r="Y3976" i="11" s="1"/>
  <c r="U3976" i="11"/>
  <c r="S3976" i="11"/>
  <c r="R3976" i="11"/>
  <c r="V3920" i="11"/>
  <c r="Y3920" i="11" s="1"/>
  <c r="U3920" i="11"/>
  <c r="X3920" i="11" s="1"/>
  <c r="S3920" i="11"/>
  <c r="R3920" i="11"/>
  <c r="X3864" i="11"/>
  <c r="V3864" i="11"/>
  <c r="Y3864" i="11" s="1"/>
  <c r="U3864" i="11"/>
  <c r="S3864" i="11"/>
  <c r="R3864" i="11"/>
  <c r="V3808" i="11"/>
  <c r="Y3808" i="11" s="1"/>
  <c r="U3808" i="11"/>
  <c r="X3808" i="11" s="1"/>
  <c r="S3808" i="11"/>
  <c r="R3808" i="11"/>
  <c r="X3752" i="11"/>
  <c r="V3752" i="11"/>
  <c r="Y3752" i="11" s="1"/>
  <c r="U3752" i="11"/>
  <c r="S3752" i="11"/>
  <c r="R3752" i="11"/>
  <c r="V3696" i="11"/>
  <c r="Y3696" i="11" s="1"/>
  <c r="U3696" i="11"/>
  <c r="X3696" i="11" s="1"/>
  <c r="S3696" i="11"/>
  <c r="R3696" i="11"/>
  <c r="X3640" i="11"/>
  <c r="V3640" i="11"/>
  <c r="Y3640" i="11" s="1"/>
  <c r="U3640" i="11"/>
  <c r="S3640" i="11"/>
  <c r="R3640" i="11"/>
  <c r="V3584" i="11"/>
  <c r="Y3584" i="11" s="1"/>
  <c r="U3584" i="11"/>
  <c r="X3584" i="11" s="1"/>
  <c r="S3584" i="11"/>
  <c r="R3584" i="11"/>
  <c r="X3528" i="11"/>
  <c r="V3528" i="11"/>
  <c r="Y3528" i="11" s="1"/>
  <c r="U3528" i="11"/>
  <c r="S3528" i="11"/>
  <c r="R3528" i="11"/>
  <c r="V3472" i="11"/>
  <c r="Y3472" i="11" s="1"/>
  <c r="U3472" i="11"/>
  <c r="X3472" i="11" s="1"/>
  <c r="S3472" i="11"/>
  <c r="R3472" i="11"/>
  <c r="X3416" i="11"/>
  <c r="V3416" i="11"/>
  <c r="Y3416" i="11" s="1"/>
  <c r="U3416" i="11"/>
  <c r="S3416" i="11"/>
  <c r="R3416" i="11"/>
  <c r="V3360" i="11"/>
  <c r="Y3360" i="11" s="1"/>
  <c r="U3360" i="11"/>
  <c r="X3360" i="11" s="1"/>
  <c r="S3360" i="11"/>
  <c r="R3360" i="11"/>
  <c r="V3306" i="11"/>
  <c r="U3306" i="11"/>
  <c r="V3304" i="11"/>
  <c r="Y3304" i="11" s="1"/>
  <c r="U3304" i="11"/>
  <c r="X3304" i="11" s="1"/>
  <c r="S3304" i="11"/>
  <c r="R3304" i="11"/>
  <c r="V3248" i="11"/>
  <c r="Y3248" i="11" s="1"/>
  <c r="U3248" i="11"/>
  <c r="X3248" i="11" s="1"/>
  <c r="S3248" i="11"/>
  <c r="R3248" i="11"/>
  <c r="V3192" i="11"/>
  <c r="Y3192" i="11" s="1"/>
  <c r="U3192" i="11"/>
  <c r="X3192" i="11" s="1"/>
  <c r="S3192" i="11"/>
  <c r="R3192" i="11"/>
  <c r="V3136" i="11"/>
  <c r="Y3136" i="11" s="1"/>
  <c r="U3136" i="11"/>
  <c r="X3136" i="11" s="1"/>
  <c r="S3136" i="11"/>
  <c r="R3136" i="11"/>
  <c r="V3080" i="11"/>
  <c r="Y3080" i="11" s="1"/>
  <c r="U3080" i="11"/>
  <c r="X3080" i="11" s="1"/>
  <c r="S3080" i="11"/>
  <c r="R3080" i="11"/>
  <c r="V3024" i="11"/>
  <c r="Y3024" i="11" s="1"/>
  <c r="U3024" i="11"/>
  <c r="X3024" i="11" s="1"/>
  <c r="S3024" i="11"/>
  <c r="R3024" i="11"/>
  <c r="V2968" i="11"/>
  <c r="Y2968" i="11" s="1"/>
  <c r="U2968" i="11"/>
  <c r="X2968" i="11" s="1"/>
  <c r="S2968" i="11"/>
  <c r="R2968" i="11"/>
  <c r="V2912" i="11"/>
  <c r="Y2912" i="11" s="1"/>
  <c r="U2912" i="11"/>
  <c r="X2912" i="11" s="1"/>
  <c r="S2912" i="11"/>
  <c r="R2912" i="11"/>
  <c r="V2856" i="11"/>
  <c r="Y2856" i="11" s="1"/>
  <c r="U2856" i="11"/>
  <c r="X2856" i="11" s="1"/>
  <c r="S2856" i="11"/>
  <c r="R2856" i="11"/>
  <c r="V2800" i="11"/>
  <c r="Y2800" i="11" s="1"/>
  <c r="U2800" i="11"/>
  <c r="X2800" i="11" s="1"/>
  <c r="S2800" i="11"/>
  <c r="R2800" i="11"/>
  <c r="V2744" i="11"/>
  <c r="Y2744" i="11" s="1"/>
  <c r="U2744" i="11"/>
  <c r="X2744" i="11" s="1"/>
  <c r="S2744" i="11"/>
  <c r="R2744" i="11"/>
  <c r="V2688" i="11"/>
  <c r="Y2688" i="11" s="1"/>
  <c r="U2688" i="11"/>
  <c r="X2688" i="11" s="1"/>
  <c r="S2688" i="11"/>
  <c r="R2688" i="11"/>
  <c r="V2632" i="11"/>
  <c r="Y2632" i="11" s="1"/>
  <c r="U2632" i="11"/>
  <c r="X2632" i="11" s="1"/>
  <c r="S2632" i="11"/>
  <c r="R2632" i="11"/>
  <c r="V2576" i="11"/>
  <c r="Y2576" i="11" s="1"/>
  <c r="U2576" i="11"/>
  <c r="X2576" i="11" s="1"/>
  <c r="S2576" i="11"/>
  <c r="R2576" i="11"/>
  <c r="V2520" i="11"/>
  <c r="Y2520" i="11" s="1"/>
  <c r="U2520" i="11"/>
  <c r="X2520" i="11" s="1"/>
  <c r="S2520" i="11"/>
  <c r="R2520" i="11"/>
  <c r="V2464" i="11"/>
  <c r="Y2464" i="11" s="1"/>
  <c r="U2464" i="11"/>
  <c r="X2464" i="11" s="1"/>
  <c r="S2464" i="11"/>
  <c r="R2464" i="11"/>
  <c r="V2408" i="11"/>
  <c r="Y2408" i="11" s="1"/>
  <c r="U2408" i="11"/>
  <c r="X2408" i="11" s="1"/>
  <c r="S2408" i="11"/>
  <c r="R2408" i="11"/>
  <c r="V2352" i="11"/>
  <c r="Y2352" i="11" s="1"/>
  <c r="U2352" i="11"/>
  <c r="X2352" i="11" s="1"/>
  <c r="S2352" i="11"/>
  <c r="R2352" i="11"/>
  <c r="V2296" i="11"/>
  <c r="Y2296" i="11" s="1"/>
  <c r="U2296" i="11"/>
  <c r="X2296" i="11" s="1"/>
  <c r="S2296" i="11"/>
  <c r="R2296" i="11"/>
  <c r="V2240" i="11"/>
  <c r="Y2240" i="11" s="1"/>
  <c r="U2240" i="11"/>
  <c r="X2240" i="11" s="1"/>
  <c r="S2240" i="11"/>
  <c r="R2240" i="11"/>
  <c r="V2184" i="11"/>
  <c r="Y2184" i="11" s="1"/>
  <c r="U2184" i="11"/>
  <c r="X2184" i="11" s="1"/>
  <c r="S2184" i="11"/>
  <c r="R2184" i="11"/>
  <c r="V2128" i="11"/>
  <c r="Y2128" i="11" s="1"/>
  <c r="U2128" i="11"/>
  <c r="X2128" i="11" s="1"/>
  <c r="S2128" i="11"/>
  <c r="R2128" i="11"/>
  <c r="V2072" i="11"/>
  <c r="Y2072" i="11" s="1"/>
  <c r="U2072" i="11"/>
  <c r="X2072" i="11" s="1"/>
  <c r="S2072" i="11"/>
  <c r="R2072" i="11"/>
  <c r="V2018" i="11"/>
  <c r="U2018" i="11"/>
  <c r="Y2016" i="11"/>
  <c r="X2016" i="11"/>
  <c r="V2016" i="11"/>
  <c r="U2016" i="11"/>
  <c r="S2016" i="11"/>
  <c r="R2016" i="11"/>
  <c r="V1960" i="11"/>
  <c r="Y1960" i="11" s="1"/>
  <c r="U1960" i="11"/>
  <c r="X1960" i="11" s="1"/>
  <c r="S1960" i="11"/>
  <c r="R1960" i="11"/>
  <c r="V1904" i="11"/>
  <c r="Y1904" i="11" s="1"/>
  <c r="U1904" i="11"/>
  <c r="X1904" i="11" s="1"/>
  <c r="S1904" i="11"/>
  <c r="R1904" i="11"/>
  <c r="V1848" i="11"/>
  <c r="Y1848" i="11" s="1"/>
  <c r="U1848" i="11"/>
  <c r="X1848" i="11" s="1"/>
  <c r="S1848" i="11"/>
  <c r="R1848" i="11"/>
  <c r="Y1792" i="11"/>
  <c r="X1792" i="11"/>
  <c r="V1792" i="11"/>
  <c r="U1792" i="11"/>
  <c r="S1792" i="11"/>
  <c r="R1792" i="11"/>
  <c r="V1736" i="11"/>
  <c r="Y1736" i="11" s="1"/>
  <c r="U1736" i="11"/>
  <c r="X1736" i="11" s="1"/>
  <c r="S1736" i="11"/>
  <c r="R1736" i="11"/>
  <c r="Y1680" i="11"/>
  <c r="X1680" i="11"/>
  <c r="V1680" i="11"/>
  <c r="U1680" i="11"/>
  <c r="S1680" i="11"/>
  <c r="R1680" i="11"/>
  <c r="V1624" i="11"/>
  <c r="Y1624" i="11" s="1"/>
  <c r="U1624" i="11"/>
  <c r="X1624" i="11" s="1"/>
  <c r="S1624" i="11"/>
  <c r="R1624" i="11"/>
  <c r="Y1568" i="11"/>
  <c r="X1568" i="11"/>
  <c r="V1568" i="11"/>
  <c r="U1568" i="11"/>
  <c r="S1568" i="11"/>
  <c r="R1568" i="11"/>
  <c r="V1512" i="11"/>
  <c r="Y1512" i="11" s="1"/>
  <c r="U1512" i="11"/>
  <c r="X1512" i="11" s="1"/>
  <c r="S1512" i="11"/>
  <c r="R1512" i="11"/>
  <c r="Y1456" i="11"/>
  <c r="X1456" i="11"/>
  <c r="V1456" i="11"/>
  <c r="U1456" i="11"/>
  <c r="S1456" i="11"/>
  <c r="R1456" i="11"/>
  <c r="V1400" i="11"/>
  <c r="Y1400" i="11" s="1"/>
  <c r="U1400" i="11"/>
  <c r="X1400" i="11" s="1"/>
  <c r="S1400" i="11"/>
  <c r="R1400" i="11"/>
  <c r="Y1344" i="11"/>
  <c r="X1344" i="11"/>
  <c r="V1344" i="11"/>
  <c r="U1344" i="11"/>
  <c r="S1344" i="11"/>
  <c r="R1344" i="11"/>
  <c r="V1288" i="11"/>
  <c r="Y1288" i="11" s="1"/>
  <c r="U1288" i="11"/>
  <c r="X1288" i="11" s="1"/>
  <c r="S1288" i="11"/>
  <c r="R1288" i="11"/>
  <c r="Y1232" i="11"/>
  <c r="X1232" i="11"/>
  <c r="V1232" i="11"/>
  <c r="U1232" i="11"/>
  <c r="S1232" i="11"/>
  <c r="R1232" i="11"/>
  <c r="V1176" i="11"/>
  <c r="Y1176" i="11" s="1"/>
  <c r="U1176" i="11"/>
  <c r="X1176" i="11" s="1"/>
  <c r="S1176" i="11"/>
  <c r="R1176" i="11"/>
  <c r="Y1120" i="11"/>
  <c r="X1120" i="11"/>
  <c r="V1120" i="11"/>
  <c r="U1120" i="11"/>
  <c r="S1120" i="11"/>
  <c r="R1120" i="11"/>
  <c r="V1064" i="11"/>
  <c r="Y1064" i="11" s="1"/>
  <c r="U1064" i="11"/>
  <c r="X1064" i="11" s="1"/>
  <c r="S1064" i="11"/>
  <c r="R1064" i="11"/>
  <c r="Y1008" i="11"/>
  <c r="X1008" i="11"/>
  <c r="V1008" i="11"/>
  <c r="U1008" i="11"/>
  <c r="S1008" i="11"/>
  <c r="R1008" i="11"/>
  <c r="V952" i="11"/>
  <c r="Y952" i="11" s="1"/>
  <c r="U952" i="11"/>
  <c r="X952" i="11" s="1"/>
  <c r="S952" i="11"/>
  <c r="R952" i="11"/>
  <c r="Y896" i="11"/>
  <c r="X896" i="11"/>
  <c r="V896" i="11"/>
  <c r="U896" i="11"/>
  <c r="S896" i="11"/>
  <c r="R896" i="11"/>
  <c r="V840" i="11"/>
  <c r="Y840" i="11" s="1"/>
  <c r="U840" i="11"/>
  <c r="X840" i="11" s="1"/>
  <c r="S840" i="11"/>
  <c r="R840" i="11"/>
  <c r="Y784" i="11"/>
  <c r="X784" i="11"/>
  <c r="V784" i="11"/>
  <c r="U784" i="11"/>
  <c r="S784" i="11"/>
  <c r="R784" i="11"/>
  <c r="V730" i="11"/>
  <c r="U730" i="11"/>
  <c r="V728" i="11"/>
  <c r="Y728" i="11" s="1"/>
  <c r="U728" i="11"/>
  <c r="X728" i="11" s="1"/>
  <c r="S728" i="11"/>
  <c r="R728" i="11"/>
  <c r="X672" i="11"/>
  <c r="V672" i="11"/>
  <c r="Y672" i="11" s="1"/>
  <c r="U672" i="11"/>
  <c r="S672" i="11"/>
  <c r="R672" i="11"/>
  <c r="V616" i="11"/>
  <c r="Y616" i="11" s="1"/>
  <c r="U616" i="11"/>
  <c r="X616" i="11" s="1"/>
  <c r="S616" i="11"/>
  <c r="R616" i="11"/>
  <c r="X560" i="11"/>
  <c r="V560" i="11"/>
  <c r="Y560" i="11" s="1"/>
  <c r="U560" i="11"/>
  <c r="S560" i="11"/>
  <c r="R560" i="11"/>
  <c r="V504" i="11"/>
  <c r="Y504" i="11" s="1"/>
  <c r="U504" i="11"/>
  <c r="X504" i="11" s="1"/>
  <c r="S504" i="11"/>
  <c r="R504" i="11"/>
  <c r="X448" i="11"/>
  <c r="V448" i="11"/>
  <c r="Y448" i="11" s="1"/>
  <c r="U448" i="11"/>
  <c r="S448" i="11"/>
  <c r="R448" i="11"/>
  <c r="V392" i="11"/>
  <c r="Y392" i="11" s="1"/>
  <c r="U392" i="11"/>
  <c r="X392" i="11" s="1"/>
  <c r="S392" i="11"/>
  <c r="R392" i="11"/>
  <c r="X336" i="11"/>
  <c r="V336" i="11"/>
  <c r="Y336" i="11" s="1"/>
  <c r="U336" i="11"/>
  <c r="S336" i="11"/>
  <c r="R336" i="11"/>
  <c r="V280" i="11"/>
  <c r="Y280" i="11" s="1"/>
  <c r="U280" i="11"/>
  <c r="X280" i="11" s="1"/>
  <c r="S280" i="11"/>
  <c r="R280" i="11"/>
  <c r="X224" i="11"/>
  <c r="V224" i="11"/>
  <c r="Y224" i="11" s="1"/>
  <c r="U224" i="11"/>
  <c r="S224" i="11"/>
  <c r="R224" i="11"/>
  <c r="V168" i="11"/>
  <c r="Y168" i="11" s="1"/>
  <c r="U168" i="11"/>
  <c r="X168" i="11" s="1"/>
  <c r="S168" i="11"/>
  <c r="R168" i="11"/>
  <c r="X112" i="11"/>
  <c r="V112" i="11"/>
  <c r="Y112" i="11" s="1"/>
  <c r="U112" i="11"/>
  <c r="S112" i="11"/>
  <c r="R112" i="11"/>
  <c r="V56" i="11"/>
  <c r="Y56" i="11" s="1"/>
  <c r="U56" i="11"/>
  <c r="X56" i="11" s="1"/>
  <c r="S56" i="11"/>
  <c r="R56" i="11"/>
  <c r="V3976" i="15"/>
  <c r="Y3976" i="15" s="1"/>
  <c r="U3976" i="15"/>
  <c r="X3976" i="15" s="1"/>
  <c r="S3976" i="15"/>
  <c r="R3976" i="15"/>
  <c r="V3920" i="15"/>
  <c r="Y3920" i="15" s="1"/>
  <c r="U3920" i="15"/>
  <c r="X3920" i="15" s="1"/>
  <c r="S3920" i="15"/>
  <c r="R3920" i="15"/>
  <c r="V3864" i="15"/>
  <c r="Y3864" i="15" s="1"/>
  <c r="U3864" i="15"/>
  <c r="X3864" i="15" s="1"/>
  <c r="S3864" i="15"/>
  <c r="R3864" i="15"/>
  <c r="V3808" i="15"/>
  <c r="Y3808" i="15" s="1"/>
  <c r="U3808" i="15"/>
  <c r="X3808" i="15" s="1"/>
  <c r="S3808" i="15"/>
  <c r="R3808" i="15"/>
  <c r="V3752" i="15"/>
  <c r="Y3752" i="15" s="1"/>
  <c r="U3752" i="15"/>
  <c r="X3752" i="15" s="1"/>
  <c r="S3752" i="15"/>
  <c r="R3752" i="15"/>
  <c r="V3696" i="15"/>
  <c r="Y3696" i="15" s="1"/>
  <c r="U3696" i="15"/>
  <c r="X3696" i="15" s="1"/>
  <c r="S3696" i="15"/>
  <c r="R3696" i="15"/>
  <c r="V3640" i="15"/>
  <c r="Y3640" i="15" s="1"/>
  <c r="U3640" i="15"/>
  <c r="X3640" i="15" s="1"/>
  <c r="S3640" i="15"/>
  <c r="R3640" i="15"/>
  <c r="V3584" i="15"/>
  <c r="Y3584" i="15" s="1"/>
  <c r="U3584" i="15"/>
  <c r="X3584" i="15" s="1"/>
  <c r="S3584" i="15"/>
  <c r="R3584" i="15"/>
  <c r="V3528" i="15"/>
  <c r="Y3528" i="15" s="1"/>
  <c r="U3528" i="15"/>
  <c r="X3528" i="15" s="1"/>
  <c r="S3528" i="15"/>
  <c r="R3528" i="15"/>
  <c r="V3472" i="15"/>
  <c r="Y3472" i="15" s="1"/>
  <c r="U3472" i="15"/>
  <c r="X3472" i="15" s="1"/>
  <c r="S3472" i="15"/>
  <c r="R3472" i="15"/>
  <c r="V3416" i="15"/>
  <c r="Y3416" i="15" s="1"/>
  <c r="U3416" i="15"/>
  <c r="X3416" i="15" s="1"/>
  <c r="S3416" i="15"/>
  <c r="R3416" i="15"/>
  <c r="V3360" i="15"/>
  <c r="Y3360" i="15" s="1"/>
  <c r="U3360" i="15"/>
  <c r="X3360" i="15" s="1"/>
  <c r="S3360" i="15"/>
  <c r="R3360" i="15"/>
  <c r="V3306" i="15"/>
  <c r="U3306" i="15"/>
  <c r="V3304" i="15"/>
  <c r="Y3304" i="15" s="1"/>
  <c r="U3304" i="15"/>
  <c r="X3304" i="15" s="1"/>
  <c r="S3304" i="15"/>
  <c r="R3304" i="15"/>
  <c r="V3248" i="15"/>
  <c r="Y3248" i="15" s="1"/>
  <c r="U3248" i="15"/>
  <c r="X3248" i="15" s="1"/>
  <c r="S3248" i="15"/>
  <c r="R3248" i="15"/>
  <c r="V3192" i="15"/>
  <c r="Y3192" i="15" s="1"/>
  <c r="U3192" i="15"/>
  <c r="X3192" i="15" s="1"/>
  <c r="S3192" i="15"/>
  <c r="R3192" i="15"/>
  <c r="V3136" i="15"/>
  <c r="Y3136" i="15" s="1"/>
  <c r="U3136" i="15"/>
  <c r="X3136" i="15" s="1"/>
  <c r="S3136" i="15"/>
  <c r="R3136" i="15"/>
  <c r="V3080" i="15"/>
  <c r="Y3080" i="15" s="1"/>
  <c r="U3080" i="15"/>
  <c r="X3080" i="15" s="1"/>
  <c r="S3080" i="15"/>
  <c r="R3080" i="15"/>
  <c r="V3024" i="15"/>
  <c r="Y3024" i="15" s="1"/>
  <c r="U3024" i="15"/>
  <c r="X3024" i="15" s="1"/>
  <c r="S3024" i="15"/>
  <c r="R3024" i="15"/>
  <c r="V2968" i="15"/>
  <c r="Y2968" i="15" s="1"/>
  <c r="U2968" i="15"/>
  <c r="X2968" i="15" s="1"/>
  <c r="S2968" i="15"/>
  <c r="R2968" i="15"/>
  <c r="V2912" i="15"/>
  <c r="Y2912" i="15" s="1"/>
  <c r="U2912" i="15"/>
  <c r="X2912" i="15" s="1"/>
  <c r="S2912" i="15"/>
  <c r="R2912" i="15"/>
  <c r="V2856" i="15"/>
  <c r="Y2856" i="15" s="1"/>
  <c r="U2856" i="15"/>
  <c r="X2856" i="15" s="1"/>
  <c r="S2856" i="15"/>
  <c r="R2856" i="15"/>
  <c r="V2800" i="15"/>
  <c r="Y2800" i="15" s="1"/>
  <c r="U2800" i="15"/>
  <c r="X2800" i="15" s="1"/>
  <c r="S2800" i="15"/>
  <c r="R2800" i="15"/>
  <c r="V2744" i="15"/>
  <c r="Y2744" i="15" s="1"/>
  <c r="U2744" i="15"/>
  <c r="X2744" i="15" s="1"/>
  <c r="S2744" i="15"/>
  <c r="R2744" i="15"/>
  <c r="V2688" i="15"/>
  <c r="Y2688" i="15" s="1"/>
  <c r="U2688" i="15"/>
  <c r="X2688" i="15" s="1"/>
  <c r="S2688" i="15"/>
  <c r="R2688" i="15"/>
  <c r="V2632" i="15"/>
  <c r="Y2632" i="15" s="1"/>
  <c r="U2632" i="15"/>
  <c r="X2632" i="15" s="1"/>
  <c r="S2632" i="15"/>
  <c r="R2632" i="15"/>
  <c r="V2576" i="15"/>
  <c r="Y2576" i="15" s="1"/>
  <c r="U2576" i="15"/>
  <c r="X2576" i="15" s="1"/>
  <c r="S2576" i="15"/>
  <c r="R2576" i="15"/>
  <c r="V2520" i="15"/>
  <c r="Y2520" i="15" s="1"/>
  <c r="U2520" i="15"/>
  <c r="X2520" i="15" s="1"/>
  <c r="S2520" i="15"/>
  <c r="R2520" i="15"/>
  <c r="V2464" i="15"/>
  <c r="Y2464" i="15" s="1"/>
  <c r="U2464" i="15"/>
  <c r="X2464" i="15" s="1"/>
  <c r="S2464" i="15"/>
  <c r="R2464" i="15"/>
  <c r="V2408" i="15"/>
  <c r="Y2408" i="15" s="1"/>
  <c r="U2408" i="15"/>
  <c r="X2408" i="15" s="1"/>
  <c r="S2408" i="15"/>
  <c r="R2408" i="15"/>
  <c r="V2352" i="15"/>
  <c r="Y2352" i="15" s="1"/>
  <c r="U2352" i="15"/>
  <c r="X2352" i="15" s="1"/>
  <c r="S2352" i="15"/>
  <c r="R2352" i="15"/>
  <c r="V2296" i="15"/>
  <c r="Y2296" i="15" s="1"/>
  <c r="U2296" i="15"/>
  <c r="X2296" i="15" s="1"/>
  <c r="S2296" i="15"/>
  <c r="R2296" i="15"/>
  <c r="V2240" i="15"/>
  <c r="Y2240" i="15" s="1"/>
  <c r="U2240" i="15"/>
  <c r="X2240" i="15" s="1"/>
  <c r="S2240" i="15"/>
  <c r="R2240" i="15"/>
  <c r="V2184" i="15"/>
  <c r="Y2184" i="15" s="1"/>
  <c r="U2184" i="15"/>
  <c r="X2184" i="15" s="1"/>
  <c r="S2184" i="15"/>
  <c r="R2184" i="15"/>
  <c r="V2128" i="15"/>
  <c r="Y2128" i="15" s="1"/>
  <c r="U2128" i="15"/>
  <c r="X2128" i="15" s="1"/>
  <c r="S2128" i="15"/>
  <c r="R2128" i="15"/>
  <c r="V2072" i="15"/>
  <c r="Y2072" i="15" s="1"/>
  <c r="U2072" i="15"/>
  <c r="X2072" i="15" s="1"/>
  <c r="S2072" i="15"/>
  <c r="R2072" i="15"/>
  <c r="V2018" i="15"/>
  <c r="U2018" i="15"/>
  <c r="Y2016" i="15"/>
  <c r="X2016" i="15"/>
  <c r="V2016" i="15"/>
  <c r="U2016" i="15"/>
  <c r="S2016" i="15"/>
  <c r="R2016" i="15"/>
  <c r="V1960" i="15"/>
  <c r="Y1960" i="15" s="1"/>
  <c r="U1960" i="15"/>
  <c r="X1960" i="15" s="1"/>
  <c r="S1960" i="15"/>
  <c r="R1960" i="15"/>
  <c r="Y1904" i="15"/>
  <c r="X1904" i="15"/>
  <c r="V1904" i="15"/>
  <c r="U1904" i="15"/>
  <c r="S1904" i="15"/>
  <c r="R1904" i="15"/>
  <c r="V1848" i="15"/>
  <c r="Y1848" i="15" s="1"/>
  <c r="U1848" i="15"/>
  <c r="X1848" i="15" s="1"/>
  <c r="S1848" i="15"/>
  <c r="R1848" i="15"/>
  <c r="Y1792" i="15"/>
  <c r="X1792" i="15"/>
  <c r="V1792" i="15"/>
  <c r="U1792" i="15"/>
  <c r="S1792" i="15"/>
  <c r="R1792" i="15"/>
  <c r="V1736" i="15"/>
  <c r="Y1736" i="15" s="1"/>
  <c r="U1736" i="15"/>
  <c r="X1736" i="15" s="1"/>
  <c r="S1736" i="15"/>
  <c r="R1736" i="15"/>
  <c r="Y1680" i="15"/>
  <c r="X1680" i="15"/>
  <c r="V1680" i="15"/>
  <c r="U1680" i="15"/>
  <c r="S1680" i="15"/>
  <c r="R1680" i="15"/>
  <c r="V1624" i="15"/>
  <c r="Y1624" i="15" s="1"/>
  <c r="U1624" i="15"/>
  <c r="X1624" i="15" s="1"/>
  <c r="S1624" i="15"/>
  <c r="R1624" i="15"/>
  <c r="Y1568" i="15"/>
  <c r="X1568" i="15"/>
  <c r="V1568" i="15"/>
  <c r="U1568" i="15"/>
  <c r="S1568" i="15"/>
  <c r="R1568" i="15"/>
  <c r="V1512" i="15"/>
  <c r="Y1512" i="15" s="1"/>
  <c r="U1512" i="15"/>
  <c r="X1512" i="15" s="1"/>
  <c r="S1512" i="15"/>
  <c r="R1512" i="15"/>
  <c r="Y1456" i="15"/>
  <c r="X1456" i="15"/>
  <c r="V1456" i="15"/>
  <c r="U1456" i="15"/>
  <c r="S1456" i="15"/>
  <c r="R1456" i="15"/>
  <c r="V1400" i="15"/>
  <c r="Y1400" i="15" s="1"/>
  <c r="U1400" i="15"/>
  <c r="X1400" i="15" s="1"/>
  <c r="S1400" i="15"/>
  <c r="R1400" i="15"/>
  <c r="Y1344" i="15"/>
  <c r="X1344" i="15"/>
  <c r="V1344" i="15"/>
  <c r="U1344" i="15"/>
  <c r="S1344" i="15"/>
  <c r="R1344" i="15"/>
  <c r="V1288" i="15"/>
  <c r="Y1288" i="15" s="1"/>
  <c r="U1288" i="15"/>
  <c r="X1288" i="15" s="1"/>
  <c r="S1288" i="15"/>
  <c r="R1288" i="15"/>
  <c r="Y1232" i="15"/>
  <c r="X1232" i="15"/>
  <c r="V1232" i="15"/>
  <c r="U1232" i="15"/>
  <c r="S1232" i="15"/>
  <c r="R1232" i="15"/>
  <c r="V1176" i="15"/>
  <c r="Y1176" i="15" s="1"/>
  <c r="U1176" i="15"/>
  <c r="X1176" i="15" s="1"/>
  <c r="S1176" i="15"/>
  <c r="R1176" i="15"/>
  <c r="Y1120" i="15"/>
  <c r="X1120" i="15"/>
  <c r="V1120" i="15"/>
  <c r="U1120" i="15"/>
  <c r="S1120" i="15"/>
  <c r="R1120" i="15"/>
  <c r="V1064" i="15"/>
  <c r="Y1064" i="15" s="1"/>
  <c r="U1064" i="15"/>
  <c r="X1064" i="15" s="1"/>
  <c r="S1064" i="15"/>
  <c r="R1064" i="15"/>
  <c r="Y1008" i="15"/>
  <c r="X1008" i="15"/>
  <c r="V1008" i="15"/>
  <c r="U1008" i="15"/>
  <c r="S1008" i="15"/>
  <c r="R1008" i="15"/>
  <c r="V952" i="15"/>
  <c r="Y952" i="15" s="1"/>
  <c r="U952" i="15"/>
  <c r="X952" i="15" s="1"/>
  <c r="S952" i="15"/>
  <c r="R952" i="15"/>
  <c r="Y896" i="15"/>
  <c r="X896" i="15"/>
  <c r="V896" i="15"/>
  <c r="U896" i="15"/>
  <c r="S896" i="15"/>
  <c r="R896" i="15"/>
  <c r="V840" i="15"/>
  <c r="Y840" i="15" s="1"/>
  <c r="U840" i="15"/>
  <c r="X840" i="15" s="1"/>
  <c r="S840" i="15"/>
  <c r="R840" i="15"/>
  <c r="Y784" i="15"/>
  <c r="X784" i="15"/>
  <c r="V784" i="15"/>
  <c r="U784" i="15"/>
  <c r="S784" i="15"/>
  <c r="R784" i="15"/>
  <c r="V730" i="15"/>
  <c r="U730" i="15"/>
  <c r="V728" i="15"/>
  <c r="Y728" i="15" s="1"/>
  <c r="U728" i="15"/>
  <c r="X728" i="15" s="1"/>
  <c r="S728" i="15"/>
  <c r="R728" i="15"/>
  <c r="V672" i="15"/>
  <c r="Y672" i="15" s="1"/>
  <c r="U672" i="15"/>
  <c r="X672" i="15" s="1"/>
  <c r="S672" i="15"/>
  <c r="R672" i="15"/>
  <c r="V616" i="15"/>
  <c r="Y616" i="15" s="1"/>
  <c r="U616" i="15"/>
  <c r="X616" i="15" s="1"/>
  <c r="S616" i="15"/>
  <c r="R616" i="15"/>
  <c r="V560" i="15"/>
  <c r="Y560" i="15" s="1"/>
  <c r="U560" i="15"/>
  <c r="X560" i="15" s="1"/>
  <c r="S560" i="15"/>
  <c r="R560" i="15"/>
  <c r="V504" i="15"/>
  <c r="Y504" i="15" s="1"/>
  <c r="U504" i="15"/>
  <c r="X504" i="15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X336" i="15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X224" i="15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X112" i="15" s="1"/>
  <c r="S112" i="15"/>
  <c r="R112" i="15"/>
  <c r="V56" i="15"/>
  <c r="Y56" i="15" s="1"/>
  <c r="U56" i="15"/>
  <c r="X56" i="15" s="1"/>
  <c r="S56" i="15"/>
  <c r="R56" i="15"/>
  <c r="V3976" i="2"/>
  <c r="Y3976" i="2" s="1"/>
  <c r="U3976" i="2"/>
  <c r="X3976" i="2" s="1"/>
  <c r="S3976" i="2"/>
  <c r="R3976" i="2"/>
  <c r="V3920" i="2"/>
  <c r="Y3920" i="2" s="1"/>
  <c r="U3920" i="2"/>
  <c r="X3920" i="2" s="1"/>
  <c r="S3920" i="2"/>
  <c r="R3920" i="2"/>
  <c r="V3864" i="2"/>
  <c r="Y3864" i="2" s="1"/>
  <c r="U3864" i="2"/>
  <c r="X3864" i="2" s="1"/>
  <c r="S3864" i="2"/>
  <c r="R3864" i="2"/>
  <c r="V3808" i="2"/>
  <c r="Y3808" i="2" s="1"/>
  <c r="U3808" i="2"/>
  <c r="X3808" i="2" s="1"/>
  <c r="S3808" i="2"/>
  <c r="R3808" i="2"/>
  <c r="V3752" i="2"/>
  <c r="Y3752" i="2" s="1"/>
  <c r="U3752" i="2"/>
  <c r="X3752" i="2" s="1"/>
  <c r="S3752" i="2"/>
  <c r="R3752" i="2"/>
  <c r="V3696" i="2"/>
  <c r="Y3696" i="2" s="1"/>
  <c r="U3696" i="2"/>
  <c r="X3696" i="2" s="1"/>
  <c r="S3696" i="2"/>
  <c r="R3696" i="2"/>
  <c r="V3640" i="2"/>
  <c r="Y3640" i="2" s="1"/>
  <c r="U3640" i="2"/>
  <c r="X3640" i="2" s="1"/>
  <c r="S3640" i="2"/>
  <c r="R3640" i="2"/>
  <c r="V3584" i="2"/>
  <c r="Y3584" i="2" s="1"/>
  <c r="U3584" i="2"/>
  <c r="X3584" i="2" s="1"/>
  <c r="S3584" i="2"/>
  <c r="R3584" i="2"/>
  <c r="V3528" i="2"/>
  <c r="Y3528" i="2" s="1"/>
  <c r="U3528" i="2"/>
  <c r="X3528" i="2" s="1"/>
  <c r="S3528" i="2"/>
  <c r="R3528" i="2"/>
  <c r="V3472" i="2"/>
  <c r="Y3472" i="2" s="1"/>
  <c r="U3472" i="2"/>
  <c r="X3472" i="2" s="1"/>
  <c r="S3472" i="2"/>
  <c r="R3472" i="2"/>
  <c r="V3416" i="2"/>
  <c r="Y3416" i="2" s="1"/>
  <c r="U3416" i="2"/>
  <c r="X3416" i="2" s="1"/>
  <c r="S3416" i="2"/>
  <c r="R3416" i="2"/>
  <c r="V3360" i="2"/>
  <c r="Y3360" i="2" s="1"/>
  <c r="U3360" i="2"/>
  <c r="X3360" i="2" s="1"/>
  <c r="S3360" i="2"/>
  <c r="R3360" i="2"/>
  <c r="V3306" i="2"/>
  <c r="U3306" i="2"/>
  <c r="V3304" i="2"/>
  <c r="Y3304" i="2" s="1"/>
  <c r="U3304" i="2"/>
  <c r="X3304" i="2" s="1"/>
  <c r="S3304" i="2"/>
  <c r="R3304" i="2"/>
  <c r="V3248" i="2"/>
  <c r="Y3248" i="2" s="1"/>
  <c r="U3248" i="2"/>
  <c r="X3248" i="2" s="1"/>
  <c r="S3248" i="2"/>
  <c r="R3248" i="2"/>
  <c r="V3192" i="2"/>
  <c r="Y3192" i="2" s="1"/>
  <c r="U3192" i="2"/>
  <c r="X3192" i="2" s="1"/>
  <c r="S3192" i="2"/>
  <c r="R3192" i="2"/>
  <c r="V3136" i="2"/>
  <c r="Y3136" i="2" s="1"/>
  <c r="U3136" i="2"/>
  <c r="X3136" i="2" s="1"/>
  <c r="S3136" i="2"/>
  <c r="R3136" i="2"/>
  <c r="V3080" i="2"/>
  <c r="Y3080" i="2" s="1"/>
  <c r="U3080" i="2"/>
  <c r="X3080" i="2" s="1"/>
  <c r="S3080" i="2"/>
  <c r="R3080" i="2"/>
  <c r="V3024" i="2"/>
  <c r="Y3024" i="2" s="1"/>
  <c r="U3024" i="2"/>
  <c r="X3024" i="2" s="1"/>
  <c r="S3024" i="2"/>
  <c r="R3024" i="2"/>
  <c r="V2968" i="2"/>
  <c r="Y2968" i="2" s="1"/>
  <c r="U2968" i="2"/>
  <c r="X2968" i="2" s="1"/>
  <c r="S2968" i="2"/>
  <c r="R2968" i="2"/>
  <c r="V2912" i="2"/>
  <c r="Y2912" i="2" s="1"/>
  <c r="U2912" i="2"/>
  <c r="X2912" i="2" s="1"/>
  <c r="S2912" i="2"/>
  <c r="R2912" i="2"/>
  <c r="V2856" i="2"/>
  <c r="Y2856" i="2" s="1"/>
  <c r="U2856" i="2"/>
  <c r="X2856" i="2" s="1"/>
  <c r="S2856" i="2"/>
  <c r="R2856" i="2"/>
  <c r="V2800" i="2"/>
  <c r="Y2800" i="2" s="1"/>
  <c r="U2800" i="2"/>
  <c r="X2800" i="2" s="1"/>
  <c r="S2800" i="2"/>
  <c r="R2800" i="2"/>
  <c r="V2744" i="2"/>
  <c r="Y2744" i="2" s="1"/>
  <c r="U2744" i="2"/>
  <c r="X2744" i="2" s="1"/>
  <c r="S2744" i="2"/>
  <c r="R2744" i="2"/>
  <c r="V2688" i="2"/>
  <c r="Y2688" i="2" s="1"/>
  <c r="U2688" i="2"/>
  <c r="X2688" i="2" s="1"/>
  <c r="S2688" i="2"/>
  <c r="R2688" i="2"/>
  <c r="V2632" i="2"/>
  <c r="Y2632" i="2" s="1"/>
  <c r="U2632" i="2"/>
  <c r="X2632" i="2" s="1"/>
  <c r="S2632" i="2"/>
  <c r="R2632" i="2"/>
  <c r="C64" i="19" l="1"/>
  <c r="D64" i="19"/>
  <c r="E64" i="19"/>
  <c r="F64" i="19"/>
  <c r="G64" i="19"/>
  <c r="H64" i="19"/>
  <c r="C65" i="19"/>
  <c r="D65" i="19"/>
  <c r="E65" i="19"/>
  <c r="F65" i="19"/>
  <c r="G65" i="19"/>
  <c r="H65" i="19"/>
  <c r="C66" i="19"/>
  <c r="D66" i="19"/>
  <c r="E66" i="19"/>
  <c r="F66" i="19"/>
  <c r="G66" i="19"/>
  <c r="H66" i="19"/>
  <c r="C67" i="19"/>
  <c r="D67" i="19"/>
  <c r="E67" i="19"/>
  <c r="F67" i="19"/>
  <c r="G67" i="19"/>
  <c r="H67" i="19"/>
  <c r="C68" i="19"/>
  <c r="D68" i="19"/>
  <c r="E68" i="19"/>
  <c r="F68" i="19"/>
  <c r="G68" i="19"/>
  <c r="H68" i="19"/>
  <c r="C69" i="19"/>
  <c r="D69" i="19"/>
  <c r="E69" i="19"/>
  <c r="F69" i="19"/>
  <c r="G69" i="19"/>
  <c r="H69" i="19"/>
  <c r="C70" i="19"/>
  <c r="D70" i="19"/>
  <c r="E70" i="19"/>
  <c r="F70" i="19"/>
  <c r="G70" i="19"/>
  <c r="H70" i="19"/>
  <c r="C71" i="19"/>
  <c r="D71" i="19"/>
  <c r="E71" i="19"/>
  <c r="F71" i="19"/>
  <c r="G71" i="19"/>
  <c r="H71" i="19"/>
  <c r="C72" i="19"/>
  <c r="D72" i="19"/>
  <c r="E72" i="19"/>
  <c r="F72" i="19"/>
  <c r="G72" i="19"/>
  <c r="H72" i="19"/>
  <c r="C73" i="19"/>
  <c r="D73" i="19"/>
  <c r="E73" i="19"/>
  <c r="F73" i="19"/>
  <c r="G73" i="19"/>
  <c r="H73" i="19"/>
  <c r="C74" i="19"/>
  <c r="D74" i="19"/>
  <c r="E74" i="19"/>
  <c r="F74" i="19"/>
  <c r="G74" i="19"/>
  <c r="H74" i="19"/>
  <c r="C75" i="19"/>
  <c r="D75" i="19"/>
  <c r="E75" i="19"/>
  <c r="F75" i="19"/>
  <c r="G75" i="19"/>
  <c r="H75" i="19"/>
  <c r="C76" i="19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J65" i="19" l="1"/>
  <c r="H37" i="9" s="1"/>
  <c r="Z37" i="9" s="1"/>
  <c r="J64" i="19"/>
  <c r="K64" i="19" s="1"/>
  <c r="J79" i="19"/>
  <c r="K79" i="19" s="1"/>
  <c r="J73" i="19"/>
  <c r="K73" i="19" s="1"/>
  <c r="J71" i="19"/>
  <c r="K71" i="19" s="1"/>
  <c r="J67" i="19"/>
  <c r="K67" i="19" s="1"/>
  <c r="J75" i="19"/>
  <c r="K75" i="19" s="1"/>
  <c r="J80" i="19"/>
  <c r="K80" i="19" s="1"/>
  <c r="J69" i="19"/>
  <c r="K69" i="19" s="1"/>
  <c r="J74" i="19"/>
  <c r="K74" i="19" s="1"/>
  <c r="J70" i="19"/>
  <c r="K70" i="19" s="1"/>
  <c r="J77" i="19"/>
  <c r="K77" i="19" s="1"/>
  <c r="J66" i="19"/>
  <c r="K66" i="19" s="1"/>
  <c r="J78" i="19"/>
  <c r="K78" i="19" s="1"/>
  <c r="J72" i="19"/>
  <c r="K72" i="19" s="1"/>
  <c r="J68" i="19"/>
  <c r="K68" i="19" s="1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C30" i="9"/>
  <c r="L30" i="9" s="1"/>
  <c r="U30" i="9" s="1"/>
  <c r="C31" i="9"/>
  <c r="L31" i="9" s="1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C29" i="9"/>
  <c r="L29" i="9" s="1"/>
  <c r="U29" i="9" s="1"/>
  <c r="C26" i="9"/>
  <c r="L26" i="9" s="1"/>
  <c r="U26" i="9" s="1"/>
  <c r="C27" i="9"/>
  <c r="L27" i="9" s="1"/>
  <c r="U27" i="9" s="1"/>
  <c r="C28" i="9"/>
  <c r="L28" i="9" s="1"/>
  <c r="U28" i="9" s="1"/>
  <c r="V2576" i="2"/>
  <c r="Y2576" i="2" s="1"/>
  <c r="U2576" i="2"/>
  <c r="X2576" i="2" s="1"/>
  <c r="S2576" i="2"/>
  <c r="E129" i="12" s="1"/>
  <c r="R2576" i="2"/>
  <c r="D129" i="12" s="1"/>
  <c r="V2520" i="2"/>
  <c r="Y2520" i="2" s="1"/>
  <c r="U2520" i="2"/>
  <c r="X2520" i="2" s="1"/>
  <c r="S2520" i="2"/>
  <c r="E128" i="12" s="1"/>
  <c r="R2520" i="2"/>
  <c r="D128" i="12" s="1"/>
  <c r="V2464" i="2"/>
  <c r="Y2464" i="2" s="1"/>
  <c r="U2464" i="2"/>
  <c r="X2464" i="2" s="1"/>
  <c r="S2464" i="2"/>
  <c r="E127" i="12" s="1"/>
  <c r="R2464" i="2"/>
  <c r="V2408" i="2"/>
  <c r="Y2408" i="2" s="1"/>
  <c r="U2408" i="2"/>
  <c r="X2408" i="2" s="1"/>
  <c r="S2408" i="2"/>
  <c r="E126" i="12" s="1"/>
  <c r="R2408" i="2"/>
  <c r="D126" i="12" s="1"/>
  <c r="V2352" i="2"/>
  <c r="Y2352" i="2" s="1"/>
  <c r="U2352" i="2"/>
  <c r="X2352" i="2" s="1"/>
  <c r="S2352" i="2"/>
  <c r="E125" i="12" s="1"/>
  <c r="R2352" i="2"/>
  <c r="V2296" i="2"/>
  <c r="Y2296" i="2" s="1"/>
  <c r="U2296" i="2"/>
  <c r="X2296" i="2" s="1"/>
  <c r="S2296" i="2"/>
  <c r="E124" i="12" s="1"/>
  <c r="R2296" i="2"/>
  <c r="D124" i="12" s="1"/>
  <c r="V2240" i="2"/>
  <c r="Y2240" i="2" s="1"/>
  <c r="U2240" i="2"/>
  <c r="X2240" i="2" s="1"/>
  <c r="S2240" i="2"/>
  <c r="E70" i="12" s="1"/>
  <c r="R2240" i="2"/>
  <c r="D123" i="12" s="1"/>
  <c r="V2184" i="2"/>
  <c r="Y2184" i="2" s="1"/>
  <c r="U2184" i="2"/>
  <c r="X2184" i="2" s="1"/>
  <c r="S2184" i="2"/>
  <c r="E122" i="12" s="1"/>
  <c r="R2184" i="2"/>
  <c r="D122" i="12" s="1"/>
  <c r="V2128" i="2"/>
  <c r="Y2128" i="2" s="1"/>
  <c r="U2128" i="2"/>
  <c r="X2128" i="2" s="1"/>
  <c r="S2128" i="2"/>
  <c r="R2128" i="2"/>
  <c r="V2072" i="2"/>
  <c r="Y2072" i="2" s="1"/>
  <c r="U2072" i="2"/>
  <c r="X2072" i="2" s="1"/>
  <c r="S2072" i="2"/>
  <c r="E120" i="12" s="1"/>
  <c r="R2072" i="2"/>
  <c r="D120" i="12" s="1"/>
  <c r="V2018" i="2"/>
  <c r="U2018" i="2"/>
  <c r="V2016" i="2"/>
  <c r="Y2016" i="2" s="1"/>
  <c r="U2016" i="2"/>
  <c r="X2016" i="2" s="1"/>
  <c r="S2016" i="2"/>
  <c r="E119" i="12" s="1"/>
  <c r="R2016" i="2"/>
  <c r="V1960" i="2"/>
  <c r="Y1960" i="2" s="1"/>
  <c r="U1960" i="2"/>
  <c r="X1960" i="2" s="1"/>
  <c r="S1960" i="2"/>
  <c r="E65" i="12" s="1"/>
  <c r="R1960" i="2"/>
  <c r="D65" i="12" s="1"/>
  <c r="V1904" i="2"/>
  <c r="Y1904" i="2" s="1"/>
  <c r="U1904" i="2"/>
  <c r="X1904" i="2" s="1"/>
  <c r="S1904" i="2"/>
  <c r="E117" i="12" s="1"/>
  <c r="R1904" i="2"/>
  <c r="D117" i="12" s="1"/>
  <c r="V1848" i="2"/>
  <c r="Y1848" i="2" s="1"/>
  <c r="U1848" i="2"/>
  <c r="D170" i="12" s="1"/>
  <c r="S1848" i="2"/>
  <c r="D63" i="12" s="1"/>
  <c r="R1848" i="2"/>
  <c r="V1792" i="2"/>
  <c r="Y1792" i="2" s="1"/>
  <c r="U1792" i="2"/>
  <c r="X1792" i="2" s="1"/>
  <c r="S1792" i="2"/>
  <c r="E115" i="12" s="1"/>
  <c r="R1792" i="2"/>
  <c r="D62" i="12" s="1"/>
  <c r="V1736" i="2"/>
  <c r="Y1736" i="2" s="1"/>
  <c r="U1736" i="2"/>
  <c r="X1736" i="2" s="1"/>
  <c r="S1736" i="2"/>
  <c r="E61" i="12" s="1"/>
  <c r="R1736" i="2"/>
  <c r="D61" i="12" s="1"/>
  <c r="V1680" i="2"/>
  <c r="Y1680" i="2" s="1"/>
  <c r="U1680" i="2"/>
  <c r="X1680" i="2" s="1"/>
  <c r="S1680" i="2"/>
  <c r="E113" i="12" s="1"/>
  <c r="R1680" i="2"/>
  <c r="V1624" i="2"/>
  <c r="Y1624" i="2" s="1"/>
  <c r="U1624" i="2"/>
  <c r="X1624" i="2" s="1"/>
  <c r="S1624" i="2"/>
  <c r="R1624" i="2"/>
  <c r="V1568" i="2"/>
  <c r="Y1568" i="2" s="1"/>
  <c r="U1568" i="2"/>
  <c r="X1568" i="2" s="1"/>
  <c r="S1568" i="2"/>
  <c r="R1568" i="2"/>
  <c r="V1512" i="2"/>
  <c r="Y1512" i="2" s="1"/>
  <c r="U1512" i="2"/>
  <c r="X1512" i="2" s="1"/>
  <c r="S1512" i="2"/>
  <c r="R1512" i="2"/>
  <c r="V1456" i="2"/>
  <c r="Y1456" i="2" s="1"/>
  <c r="U1456" i="2"/>
  <c r="X1456" i="2" s="1"/>
  <c r="S1456" i="2"/>
  <c r="R1456" i="2"/>
  <c r="V1400" i="2"/>
  <c r="Y1400" i="2" s="1"/>
  <c r="U1400" i="2"/>
  <c r="X1400" i="2" s="1"/>
  <c r="S1400" i="2"/>
  <c r="R1400" i="2"/>
  <c r="V1344" i="2"/>
  <c r="Y1344" i="2" s="1"/>
  <c r="U1344" i="2"/>
  <c r="X1344" i="2" s="1"/>
  <c r="S1344" i="2"/>
  <c r="R1344" i="2"/>
  <c r="V1288" i="2"/>
  <c r="Y1288" i="2" s="1"/>
  <c r="U1288" i="2"/>
  <c r="X1288" i="2" s="1"/>
  <c r="S1288" i="2"/>
  <c r="R1288" i="2"/>
  <c r="V1232" i="2"/>
  <c r="Y1232" i="2" s="1"/>
  <c r="U1232" i="2"/>
  <c r="X1232" i="2" s="1"/>
  <c r="S1232" i="2"/>
  <c r="R1232" i="2"/>
  <c r="V1176" i="2"/>
  <c r="Y1176" i="2" s="1"/>
  <c r="U1176" i="2"/>
  <c r="X1176" i="2" s="1"/>
  <c r="S1176" i="2"/>
  <c r="R1176" i="2"/>
  <c r="V1120" i="2"/>
  <c r="Y1120" i="2" s="1"/>
  <c r="U1120" i="2"/>
  <c r="X1120" i="2" s="1"/>
  <c r="S1120" i="2"/>
  <c r="R1120" i="2"/>
  <c r="V1064" i="2"/>
  <c r="Y1064" i="2" s="1"/>
  <c r="U1064" i="2"/>
  <c r="X1064" i="2" s="1"/>
  <c r="S1064" i="2"/>
  <c r="R1064" i="2"/>
  <c r="V1008" i="2"/>
  <c r="Y1008" i="2" s="1"/>
  <c r="U1008" i="2"/>
  <c r="X1008" i="2" s="1"/>
  <c r="S1008" i="2"/>
  <c r="R1008" i="2"/>
  <c r="V952" i="2"/>
  <c r="Y952" i="2" s="1"/>
  <c r="U952" i="2"/>
  <c r="X952" i="2" s="1"/>
  <c r="S952" i="2"/>
  <c r="R952" i="2"/>
  <c r="V896" i="2"/>
  <c r="Y896" i="2" s="1"/>
  <c r="U896" i="2"/>
  <c r="X896" i="2" s="1"/>
  <c r="S896" i="2"/>
  <c r="R896" i="2"/>
  <c r="V840" i="2"/>
  <c r="Y840" i="2" s="1"/>
  <c r="U840" i="2"/>
  <c r="X840" i="2" s="1"/>
  <c r="S840" i="2"/>
  <c r="R840" i="2"/>
  <c r="V784" i="2"/>
  <c r="Y784" i="2" s="1"/>
  <c r="U784" i="2"/>
  <c r="X784" i="2" s="1"/>
  <c r="S784" i="2"/>
  <c r="R784" i="2"/>
  <c r="V730" i="2"/>
  <c r="U730" i="2"/>
  <c r="V728" i="2"/>
  <c r="Y728" i="2" s="1"/>
  <c r="U728" i="2"/>
  <c r="X728" i="2" s="1"/>
  <c r="S728" i="2"/>
  <c r="R728" i="2"/>
  <c r="V672" i="2"/>
  <c r="Y672" i="2" s="1"/>
  <c r="U672" i="2"/>
  <c r="X672" i="2" s="1"/>
  <c r="S672" i="2"/>
  <c r="R672" i="2"/>
  <c r="V616" i="2"/>
  <c r="Y616" i="2" s="1"/>
  <c r="U616" i="2"/>
  <c r="X616" i="2" s="1"/>
  <c r="S616" i="2"/>
  <c r="R616" i="2"/>
  <c r="V560" i="2"/>
  <c r="Y560" i="2" s="1"/>
  <c r="U560" i="2"/>
  <c r="X560" i="2" s="1"/>
  <c r="S560" i="2"/>
  <c r="R560" i="2"/>
  <c r="V504" i="2"/>
  <c r="Y504" i="2" s="1"/>
  <c r="U504" i="2"/>
  <c r="X504" i="2" s="1"/>
  <c r="S504" i="2"/>
  <c r="R504" i="2"/>
  <c r="V448" i="2"/>
  <c r="Y448" i="2" s="1"/>
  <c r="U448" i="2"/>
  <c r="X448" i="2" s="1"/>
  <c r="S448" i="2"/>
  <c r="R448" i="2"/>
  <c r="V392" i="2"/>
  <c r="Y392" i="2" s="1"/>
  <c r="U392" i="2"/>
  <c r="X392" i="2" s="1"/>
  <c r="S392" i="2"/>
  <c r="R392" i="2"/>
  <c r="V336" i="2"/>
  <c r="Y336" i="2" s="1"/>
  <c r="U336" i="2"/>
  <c r="X336" i="2" s="1"/>
  <c r="S336" i="2"/>
  <c r="R336" i="2"/>
  <c r="V280" i="2"/>
  <c r="Y280" i="2" s="1"/>
  <c r="U280" i="2"/>
  <c r="X280" i="2" s="1"/>
  <c r="S280" i="2"/>
  <c r="R280" i="2"/>
  <c r="V224" i="2"/>
  <c r="Y224" i="2" s="1"/>
  <c r="U224" i="2"/>
  <c r="X224" i="2" s="1"/>
  <c r="S224" i="2"/>
  <c r="R224" i="2"/>
  <c r="V168" i="2"/>
  <c r="Y168" i="2" s="1"/>
  <c r="U168" i="2"/>
  <c r="X168" i="2" s="1"/>
  <c r="S168" i="2"/>
  <c r="R168" i="2"/>
  <c r="V112" i="2"/>
  <c r="Y112" i="2" s="1"/>
  <c r="U112" i="2"/>
  <c r="X112" i="2" s="1"/>
  <c r="S112" i="2"/>
  <c r="R112" i="2"/>
  <c r="V56" i="2"/>
  <c r="Y56" i="2" s="1"/>
  <c r="U56" i="2"/>
  <c r="X56" i="2" s="1"/>
  <c r="S56" i="2"/>
  <c r="R56" i="2"/>
  <c r="E129" i="16"/>
  <c r="D76" i="16"/>
  <c r="E75" i="16"/>
  <c r="D128" i="16"/>
  <c r="E127" i="16"/>
  <c r="E73" i="16"/>
  <c r="D73" i="16"/>
  <c r="D179" i="16"/>
  <c r="E72" i="16"/>
  <c r="D125" i="16"/>
  <c r="E124" i="16"/>
  <c r="D71" i="16"/>
  <c r="E70" i="16"/>
  <c r="D70" i="16"/>
  <c r="E176" i="16"/>
  <c r="E231" i="16" s="1"/>
  <c r="E122" i="16"/>
  <c r="D122" i="16"/>
  <c r="D175" i="16"/>
  <c r="E68" i="16"/>
  <c r="E67" i="16"/>
  <c r="D67" i="16"/>
  <c r="D119" i="16"/>
  <c r="E172" i="16"/>
  <c r="D172" i="16"/>
  <c r="E117" i="16"/>
  <c r="E170" i="16"/>
  <c r="E225" i="16" s="1"/>
  <c r="D170" i="16"/>
  <c r="E115" i="16"/>
  <c r="E168" i="16"/>
  <c r="E223" i="16" s="1"/>
  <c r="D168" i="16"/>
  <c r="D223" i="16" s="1"/>
  <c r="E113" i="16"/>
  <c r="D154" i="16"/>
  <c r="D153" i="16"/>
  <c r="D184" i="13"/>
  <c r="D239" i="13" s="1"/>
  <c r="E76" i="13"/>
  <c r="D130" i="13"/>
  <c r="D183" i="13"/>
  <c r="D238" i="13" s="1"/>
  <c r="E129" i="13"/>
  <c r="D129" i="13"/>
  <c r="D182" i="13"/>
  <c r="E74" i="13"/>
  <c r="D74" i="13"/>
  <c r="E181" i="13"/>
  <c r="E236" i="13" s="1"/>
  <c r="D181" i="13"/>
  <c r="D236" i="13" s="1"/>
  <c r="E127" i="13"/>
  <c r="D127" i="13"/>
  <c r="D180" i="13"/>
  <c r="E72" i="13"/>
  <c r="D179" i="13"/>
  <c r="D234" i="13" s="1"/>
  <c r="E71" i="13"/>
  <c r="D125" i="13"/>
  <c r="D178" i="13"/>
  <c r="E70" i="13"/>
  <c r="D70" i="13"/>
  <c r="E177" i="13"/>
  <c r="E232" i="13" s="1"/>
  <c r="D177" i="13"/>
  <c r="D232" i="13" s="1"/>
  <c r="E123" i="13"/>
  <c r="D123" i="13"/>
  <c r="D176" i="13"/>
  <c r="E68" i="13"/>
  <c r="D68" i="13"/>
  <c r="E175" i="13"/>
  <c r="E230" i="13" s="1"/>
  <c r="D175" i="13"/>
  <c r="E121" i="13"/>
  <c r="D121" i="13"/>
  <c r="D174" i="13"/>
  <c r="E66" i="13"/>
  <c r="D66" i="13"/>
  <c r="D173" i="13"/>
  <c r="E65" i="13"/>
  <c r="D119" i="13"/>
  <c r="D172" i="13"/>
  <c r="D227" i="13" s="1"/>
  <c r="E64" i="13"/>
  <c r="E171" i="13"/>
  <c r="E226" i="13" s="1"/>
  <c r="D171" i="13"/>
  <c r="E63" i="13"/>
  <c r="D63" i="13"/>
  <c r="D170" i="13"/>
  <c r="E62" i="13"/>
  <c r="D62" i="13"/>
  <c r="D169" i="13"/>
  <c r="D115" i="13"/>
  <c r="D168" i="13"/>
  <c r="D223" i="13" s="1"/>
  <c r="E60" i="13"/>
  <c r="D60" i="13"/>
  <c r="E130" i="6"/>
  <c r="D76" i="6"/>
  <c r="E75" i="6"/>
  <c r="D129" i="6"/>
  <c r="E128" i="6"/>
  <c r="D128" i="6"/>
  <c r="D181" i="6"/>
  <c r="D236" i="6" s="1"/>
  <c r="E73" i="6"/>
  <c r="D127" i="6"/>
  <c r="E126" i="6"/>
  <c r="E71" i="6"/>
  <c r="D125" i="6"/>
  <c r="E124" i="6"/>
  <c r="D70" i="6"/>
  <c r="E69" i="6"/>
  <c r="D123" i="6"/>
  <c r="E122" i="6"/>
  <c r="D68" i="6"/>
  <c r="D175" i="6"/>
  <c r="D121" i="6"/>
  <c r="E120" i="6"/>
  <c r="E173" i="6"/>
  <c r="E228" i="6" s="1"/>
  <c r="E118" i="6"/>
  <c r="D64" i="6"/>
  <c r="E171" i="6"/>
  <c r="E226" i="6" s="1"/>
  <c r="E63" i="6"/>
  <c r="D117" i="6"/>
  <c r="E116" i="6"/>
  <c r="D62" i="6"/>
  <c r="E169" i="6"/>
  <c r="E224" i="6" s="1"/>
  <c r="E115" i="6"/>
  <c r="D115" i="6"/>
  <c r="E114" i="6"/>
  <c r="D60" i="6"/>
  <c r="E183" i="19"/>
  <c r="E238" i="19" s="1"/>
  <c r="E129" i="19"/>
  <c r="E128" i="19"/>
  <c r="D128" i="19"/>
  <c r="D181" i="19"/>
  <c r="D236" i="19" s="1"/>
  <c r="E126" i="19"/>
  <c r="D126" i="19"/>
  <c r="D179" i="19"/>
  <c r="D234" i="19" s="1"/>
  <c r="E125" i="19"/>
  <c r="D125" i="19"/>
  <c r="E124" i="19"/>
  <c r="D124" i="19"/>
  <c r="D177" i="19"/>
  <c r="D232" i="19" s="1"/>
  <c r="E123" i="19"/>
  <c r="E122" i="19"/>
  <c r="D122" i="19"/>
  <c r="D175" i="19"/>
  <c r="D230" i="19" s="1"/>
  <c r="E121" i="19"/>
  <c r="E120" i="19"/>
  <c r="D120" i="19"/>
  <c r="D173" i="19"/>
  <c r="E118" i="19"/>
  <c r="D118" i="19"/>
  <c r="D171" i="19"/>
  <c r="E116" i="19"/>
  <c r="D116" i="19"/>
  <c r="D169" i="19"/>
  <c r="E115" i="19"/>
  <c r="D115" i="19"/>
  <c r="E114" i="19"/>
  <c r="D114" i="19"/>
  <c r="D76" i="23"/>
  <c r="D130" i="23"/>
  <c r="E183" i="23"/>
  <c r="E238" i="23" s="1"/>
  <c r="D183" i="23"/>
  <c r="D238" i="23" s="1"/>
  <c r="D75" i="23"/>
  <c r="E74" i="23"/>
  <c r="D128" i="23"/>
  <c r="E181" i="23"/>
  <c r="E236" i="23" s="1"/>
  <c r="D181" i="23"/>
  <c r="D236" i="23" s="1"/>
  <c r="E127" i="23"/>
  <c r="D127" i="23"/>
  <c r="D126" i="23"/>
  <c r="E179" i="23"/>
  <c r="E234" i="23" s="1"/>
  <c r="D179" i="23"/>
  <c r="D234" i="23" s="1"/>
  <c r="E71" i="23"/>
  <c r="D71" i="23"/>
  <c r="E124" i="23"/>
  <c r="D124" i="23"/>
  <c r="E177" i="23"/>
  <c r="D177" i="23"/>
  <c r="D232" i="23" s="1"/>
  <c r="E123" i="23"/>
  <c r="D69" i="23"/>
  <c r="E122" i="23"/>
  <c r="D122" i="23"/>
  <c r="E175" i="23"/>
  <c r="E230" i="23" s="1"/>
  <c r="D175" i="23"/>
  <c r="E121" i="23"/>
  <c r="E120" i="23"/>
  <c r="D120" i="23"/>
  <c r="E173" i="23"/>
  <c r="E228" i="23" s="1"/>
  <c r="D173" i="23"/>
  <c r="E118" i="23"/>
  <c r="D118" i="23"/>
  <c r="E171" i="23"/>
  <c r="D171" i="23"/>
  <c r="E116" i="23"/>
  <c r="D116" i="23"/>
  <c r="E169" i="23"/>
  <c r="E224" i="23" s="1"/>
  <c r="D169" i="23"/>
  <c r="E61" i="23"/>
  <c r="D61" i="23"/>
  <c r="E114" i="23"/>
  <c r="D114" i="23"/>
  <c r="E76" i="27"/>
  <c r="D76" i="27"/>
  <c r="E183" i="27"/>
  <c r="E238" i="27" s="1"/>
  <c r="D183" i="27"/>
  <c r="D238" i="27" s="1"/>
  <c r="E129" i="27"/>
  <c r="D129" i="27"/>
  <c r="E74" i="27"/>
  <c r="D74" i="27"/>
  <c r="E181" i="27"/>
  <c r="E236" i="27" s="1"/>
  <c r="D181" i="27"/>
  <c r="D236" i="27" s="1"/>
  <c r="E73" i="27"/>
  <c r="D127" i="27"/>
  <c r="E72" i="27"/>
  <c r="D72" i="27"/>
  <c r="E179" i="27"/>
  <c r="E234" i="27" s="1"/>
  <c r="D179" i="27"/>
  <c r="E125" i="27"/>
  <c r="D125" i="27"/>
  <c r="E70" i="27"/>
  <c r="D70" i="27"/>
  <c r="D177" i="27"/>
  <c r="E123" i="27"/>
  <c r="D123" i="27"/>
  <c r="E68" i="27"/>
  <c r="D68" i="27"/>
  <c r="E67" i="27"/>
  <c r="D121" i="27"/>
  <c r="E66" i="27"/>
  <c r="D66" i="27"/>
  <c r="E173" i="27"/>
  <c r="E228" i="27" s="1"/>
  <c r="D173" i="27"/>
  <c r="E119" i="27"/>
  <c r="D65" i="27"/>
  <c r="E64" i="27"/>
  <c r="D64" i="27"/>
  <c r="E171" i="27"/>
  <c r="E226" i="27" s="1"/>
  <c r="D171" i="27"/>
  <c r="E63" i="27"/>
  <c r="D63" i="27"/>
  <c r="E62" i="27"/>
  <c r="E169" i="27"/>
  <c r="E224" i="27" s="1"/>
  <c r="D169" i="27"/>
  <c r="D115" i="27"/>
  <c r="E60" i="27"/>
  <c r="D60" i="27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E170" i="27"/>
  <c r="E225" i="27" s="1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D174" i="27"/>
  <c r="E174" i="27"/>
  <c r="E229" i="27" s="1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D178" i="27"/>
  <c r="D233" i="27" s="1"/>
  <c r="E178" i="27"/>
  <c r="E233" i="27" s="1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E235" i="27" s="1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E182" i="27"/>
  <c r="E237" i="27" s="1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F184" i="27"/>
  <c r="F239" i="27" s="1"/>
  <c r="G184" i="27"/>
  <c r="G239" i="27" s="1"/>
  <c r="H184" i="27"/>
  <c r="H239" i="27" s="1"/>
  <c r="C185" i="27"/>
  <c r="D185" i="27"/>
  <c r="E185" i="27"/>
  <c r="E240" i="27" s="1"/>
  <c r="F185" i="27"/>
  <c r="F240" i="27" s="1"/>
  <c r="G185" i="27"/>
  <c r="G240" i="27" s="1"/>
  <c r="H185" i="27"/>
  <c r="H240" i="27" s="1"/>
  <c r="C186" i="27"/>
  <c r="D186" i="27"/>
  <c r="D241" i="27" s="1"/>
  <c r="E186" i="27"/>
  <c r="E241" i="27" s="1"/>
  <c r="F186" i="27"/>
  <c r="F241" i="27" s="1"/>
  <c r="G186" i="27"/>
  <c r="G241" i="27" s="1"/>
  <c r="H186" i="27"/>
  <c r="H241" i="27" s="1"/>
  <c r="C187" i="27"/>
  <c r="D187" i="27"/>
  <c r="E187" i="27"/>
  <c r="E242" i="27" s="1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E114" i="27"/>
  <c r="F114" i="27"/>
  <c r="G114" i="27"/>
  <c r="H114" i="27"/>
  <c r="C115" i="27"/>
  <c r="E115" i="27"/>
  <c r="F115" i="27"/>
  <c r="G115" i="27"/>
  <c r="H115" i="27"/>
  <c r="C116" i="27"/>
  <c r="F116" i="27"/>
  <c r="G116" i="27"/>
  <c r="H116" i="27"/>
  <c r="C117" i="27"/>
  <c r="F117" i="27"/>
  <c r="G117" i="27"/>
  <c r="H117" i="27"/>
  <c r="C118" i="27"/>
  <c r="E118" i="27"/>
  <c r="F118" i="27"/>
  <c r="G118" i="27"/>
  <c r="H118" i="27"/>
  <c r="C119" i="27"/>
  <c r="F119" i="27"/>
  <c r="G119" i="27"/>
  <c r="H119" i="27"/>
  <c r="C120" i="27"/>
  <c r="E120" i="27"/>
  <c r="F120" i="27"/>
  <c r="G120" i="27"/>
  <c r="H120" i="27"/>
  <c r="C121" i="27"/>
  <c r="F121" i="27"/>
  <c r="G121" i="27"/>
  <c r="H121" i="27"/>
  <c r="C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E61" i="27"/>
  <c r="F61" i="27"/>
  <c r="G61" i="27"/>
  <c r="H61" i="27"/>
  <c r="C62" i="27"/>
  <c r="F62" i="27"/>
  <c r="G62" i="27"/>
  <c r="H62" i="27"/>
  <c r="C63" i="27"/>
  <c r="F63" i="27"/>
  <c r="G63" i="27"/>
  <c r="H63" i="27"/>
  <c r="C64" i="27"/>
  <c r="F64" i="27"/>
  <c r="G64" i="27"/>
  <c r="H64" i="27"/>
  <c r="C65" i="27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D168" i="23"/>
  <c r="D223" i="23" s="1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E170" i="23"/>
  <c r="E225" i="23" s="1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D172" i="23"/>
  <c r="D227" i="23" s="1"/>
  <c r="E172" i="23"/>
  <c r="E227" i="23" s="1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E174" i="23"/>
  <c r="E229" i="23" s="1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E176" i="23"/>
  <c r="E231" i="23" s="1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E180" i="23"/>
  <c r="E235" i="23" s="1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E237" i="23" s="1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F184" i="23"/>
  <c r="F239" i="23" s="1"/>
  <c r="G184" i="23"/>
  <c r="G239" i="23" s="1"/>
  <c r="H184" i="23"/>
  <c r="C185" i="23"/>
  <c r="D185" i="23"/>
  <c r="D240" i="23" s="1"/>
  <c r="E185" i="23"/>
  <c r="E240" i="23" s="1"/>
  <c r="F185" i="23"/>
  <c r="F240" i="23" s="1"/>
  <c r="G185" i="23"/>
  <c r="G240" i="23" s="1"/>
  <c r="H185" i="23"/>
  <c r="H240" i="23" s="1"/>
  <c r="C186" i="23"/>
  <c r="D186" i="23"/>
  <c r="D241" i="23" s="1"/>
  <c r="E186" i="23"/>
  <c r="E241" i="23" s="1"/>
  <c r="F186" i="23"/>
  <c r="F241" i="23" s="1"/>
  <c r="G186" i="23"/>
  <c r="G241" i="23" s="1"/>
  <c r="H186" i="23"/>
  <c r="H241" i="23" s="1"/>
  <c r="C187" i="23"/>
  <c r="D187" i="23"/>
  <c r="D242" i="23" s="1"/>
  <c r="E187" i="23"/>
  <c r="E242" i="23" s="1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E115" i="23"/>
  <c r="F115" i="23"/>
  <c r="G115" i="23"/>
  <c r="H115" i="23"/>
  <c r="C116" i="23"/>
  <c r="F116" i="23"/>
  <c r="G116" i="23"/>
  <c r="H116" i="23"/>
  <c r="C117" i="23"/>
  <c r="D117" i="23"/>
  <c r="E117" i="23"/>
  <c r="F117" i="23"/>
  <c r="G117" i="23"/>
  <c r="H117" i="23"/>
  <c r="C118" i="23"/>
  <c r="F118" i="23"/>
  <c r="G118" i="23"/>
  <c r="H118" i="23"/>
  <c r="C119" i="23"/>
  <c r="D119" i="23"/>
  <c r="E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F122" i="23"/>
  <c r="G122" i="23"/>
  <c r="H122" i="23"/>
  <c r="C123" i="23"/>
  <c r="D123" i="23"/>
  <c r="F123" i="23"/>
  <c r="G123" i="23"/>
  <c r="H123" i="23"/>
  <c r="C124" i="23"/>
  <c r="F124" i="23"/>
  <c r="G124" i="23"/>
  <c r="H124" i="23"/>
  <c r="C125" i="23"/>
  <c r="F125" i="23"/>
  <c r="G125" i="23"/>
  <c r="H125" i="23"/>
  <c r="C126" i="23"/>
  <c r="E126" i="23"/>
  <c r="F126" i="23"/>
  <c r="G126" i="23"/>
  <c r="H126" i="23"/>
  <c r="C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E60" i="23"/>
  <c r="F60" i="23"/>
  <c r="G60" i="23"/>
  <c r="H60" i="23"/>
  <c r="C61" i="23"/>
  <c r="F61" i="23"/>
  <c r="G61" i="23"/>
  <c r="H61" i="23"/>
  <c r="C62" i="23"/>
  <c r="F62" i="23"/>
  <c r="G62" i="23"/>
  <c r="H62" i="23"/>
  <c r="C63" i="23"/>
  <c r="D63" i="23"/>
  <c r="E63" i="23"/>
  <c r="F63" i="23"/>
  <c r="G63" i="23"/>
  <c r="H63" i="23"/>
  <c r="C64" i="23"/>
  <c r="F64" i="23"/>
  <c r="G64" i="23"/>
  <c r="H64" i="23"/>
  <c r="C65" i="23"/>
  <c r="D65" i="23"/>
  <c r="E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E68" i="23"/>
  <c r="F68" i="23"/>
  <c r="G68" i="23"/>
  <c r="H68" i="23"/>
  <c r="C69" i="23"/>
  <c r="F69" i="23"/>
  <c r="G69" i="23"/>
  <c r="H69" i="23"/>
  <c r="C70" i="23"/>
  <c r="F70" i="23"/>
  <c r="G70" i="23"/>
  <c r="H70" i="23"/>
  <c r="C71" i="23"/>
  <c r="F71" i="23"/>
  <c r="G71" i="23"/>
  <c r="H71" i="23"/>
  <c r="C72" i="23"/>
  <c r="E72" i="23"/>
  <c r="F72" i="23"/>
  <c r="G72" i="23"/>
  <c r="H72" i="23"/>
  <c r="C73" i="23"/>
  <c r="F73" i="23"/>
  <c r="G73" i="23"/>
  <c r="H73" i="23"/>
  <c r="C74" i="23"/>
  <c r="F74" i="23"/>
  <c r="G74" i="23"/>
  <c r="H74" i="23"/>
  <c r="C75" i="23"/>
  <c r="E75" i="23"/>
  <c r="F75" i="23"/>
  <c r="G75" i="23"/>
  <c r="H75" i="23"/>
  <c r="C76" i="23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168" i="19"/>
  <c r="D168" i="19"/>
  <c r="E168" i="19"/>
  <c r="E223" i="19" s="1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D170" i="19"/>
  <c r="E170" i="19"/>
  <c r="E225" i="19" s="1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D172" i="19"/>
  <c r="D227" i="19" s="1"/>
  <c r="E172" i="19"/>
  <c r="E227" i="19" s="1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D229" i="19" s="1"/>
  <c r="F174" i="19"/>
  <c r="F229" i="19" s="1"/>
  <c r="G174" i="19"/>
  <c r="G229" i="19" s="1"/>
  <c r="H174" i="19"/>
  <c r="H229" i="19" s="1"/>
  <c r="C175" i="19"/>
  <c r="F175" i="19"/>
  <c r="F230" i="19" s="1"/>
  <c r="G175" i="19"/>
  <c r="H175" i="19"/>
  <c r="H230" i="19" s="1"/>
  <c r="C176" i="19"/>
  <c r="D176" i="19"/>
  <c r="D231" i="19" s="1"/>
  <c r="E176" i="19"/>
  <c r="E231" i="19" s="1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E233" i="19" s="1"/>
  <c r="F178" i="19"/>
  <c r="F233" i="19" s="1"/>
  <c r="G178" i="19"/>
  <c r="G233" i="19" s="1"/>
  <c r="H178" i="19"/>
  <c r="H233" i="19" s="1"/>
  <c r="C179" i="19"/>
  <c r="F179" i="19"/>
  <c r="F234" i="19" s="1"/>
  <c r="G179" i="19"/>
  <c r="H179" i="19"/>
  <c r="H234" i="19" s="1"/>
  <c r="C180" i="19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E237" i="19" s="1"/>
  <c r="F182" i="19"/>
  <c r="F237" i="19" s="1"/>
  <c r="G182" i="19"/>
  <c r="G237" i="19" s="1"/>
  <c r="H182" i="19"/>
  <c r="H237" i="19" s="1"/>
  <c r="C183" i="19"/>
  <c r="F183" i="19"/>
  <c r="F238" i="19" s="1"/>
  <c r="G183" i="19"/>
  <c r="H183" i="19"/>
  <c r="H238" i="19" s="1"/>
  <c r="C184" i="19"/>
  <c r="D184" i="19"/>
  <c r="D239" i="19" s="1"/>
  <c r="E184" i="19"/>
  <c r="E239" i="19" s="1"/>
  <c r="F184" i="19"/>
  <c r="F239" i="19" s="1"/>
  <c r="G184" i="19"/>
  <c r="G239" i="19" s="1"/>
  <c r="H184" i="19"/>
  <c r="H239" i="19" s="1"/>
  <c r="C185" i="19"/>
  <c r="D185" i="19"/>
  <c r="D240" i="19" s="1"/>
  <c r="E185" i="19"/>
  <c r="E240" i="19" s="1"/>
  <c r="F185" i="19"/>
  <c r="F240" i="19" s="1"/>
  <c r="G185" i="19"/>
  <c r="G240" i="19" s="1"/>
  <c r="H185" i="19"/>
  <c r="H240" i="19" s="1"/>
  <c r="C186" i="19"/>
  <c r="D186" i="19"/>
  <c r="D241" i="19" s="1"/>
  <c r="E186" i="19"/>
  <c r="E241" i="19" s="1"/>
  <c r="F186" i="19"/>
  <c r="F241" i="19" s="1"/>
  <c r="G186" i="19"/>
  <c r="G241" i="19" s="1"/>
  <c r="H186" i="19"/>
  <c r="H241" i="19" s="1"/>
  <c r="C187" i="19"/>
  <c r="D187" i="19"/>
  <c r="D242" i="19" s="1"/>
  <c r="E187" i="19"/>
  <c r="E242" i="19" s="1"/>
  <c r="F187" i="19"/>
  <c r="F242" i="19" s="1"/>
  <c r="G187" i="19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D119" i="19"/>
  <c r="E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0" i="19"/>
  <c r="D60" i="19"/>
  <c r="E60" i="19"/>
  <c r="F60" i="19"/>
  <c r="G60" i="19"/>
  <c r="H60" i="19"/>
  <c r="C61" i="19"/>
  <c r="E61" i="19"/>
  <c r="F61" i="19"/>
  <c r="G61" i="19"/>
  <c r="H61" i="19"/>
  <c r="C62" i="19"/>
  <c r="E62" i="19"/>
  <c r="F62" i="19"/>
  <c r="G62" i="19"/>
  <c r="H62" i="19"/>
  <c r="C63" i="19"/>
  <c r="D63" i="19"/>
  <c r="E63" i="19"/>
  <c r="F63" i="19"/>
  <c r="G63" i="19"/>
  <c r="H63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D168" i="6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D170" i="6"/>
  <c r="E170" i="6"/>
  <c r="E225" i="6" s="1"/>
  <c r="F170" i="6"/>
  <c r="F225" i="6" s="1"/>
  <c r="G170" i="6"/>
  <c r="G225" i="6" s="1"/>
  <c r="H170" i="6"/>
  <c r="H225" i="6" s="1"/>
  <c r="C171" i="6"/>
  <c r="D171" i="6"/>
  <c r="F171" i="6"/>
  <c r="F226" i="6" s="1"/>
  <c r="G171" i="6"/>
  <c r="G226" i="6" s="1"/>
  <c r="H171" i="6"/>
  <c r="H226" i="6" s="1"/>
  <c r="C172" i="6"/>
  <c r="D172" i="6"/>
  <c r="D227" i="6" s="1"/>
  <c r="E172" i="6"/>
  <c r="E227" i="6" s="1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D174" i="6"/>
  <c r="E174" i="6"/>
  <c r="E229" i="6" s="1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E176" i="6"/>
  <c r="E231" i="6" s="1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D178" i="6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F180" i="6"/>
  <c r="F235" i="6" s="1"/>
  <c r="G180" i="6"/>
  <c r="G235" i="6" s="1"/>
  <c r="H180" i="6"/>
  <c r="C181" i="6"/>
  <c r="F181" i="6"/>
  <c r="G181" i="6"/>
  <c r="H181" i="6"/>
  <c r="H236" i="6" s="1"/>
  <c r="C182" i="6"/>
  <c r="E182" i="6"/>
  <c r="E237" i="6" s="1"/>
  <c r="F182" i="6"/>
  <c r="F237" i="6" s="1"/>
  <c r="G182" i="6"/>
  <c r="G237" i="6" s="1"/>
  <c r="H182" i="6"/>
  <c r="C183" i="6"/>
  <c r="D183" i="6"/>
  <c r="D238" i="6" s="1"/>
  <c r="F183" i="6"/>
  <c r="G183" i="6"/>
  <c r="H183" i="6"/>
  <c r="H238" i="6" s="1"/>
  <c r="C184" i="6"/>
  <c r="F184" i="6"/>
  <c r="F239" i="6" s="1"/>
  <c r="G184" i="6"/>
  <c r="G239" i="6" s="1"/>
  <c r="H184" i="6"/>
  <c r="H239" i="6" s="1"/>
  <c r="C185" i="6"/>
  <c r="D185" i="6"/>
  <c r="D240" i="6" s="1"/>
  <c r="E185" i="6"/>
  <c r="E240" i="6" s="1"/>
  <c r="F185" i="6"/>
  <c r="G185" i="6"/>
  <c r="G240" i="6" s="1"/>
  <c r="H185" i="6"/>
  <c r="H240" i="6" s="1"/>
  <c r="C186" i="6"/>
  <c r="D186" i="6"/>
  <c r="D241" i="6" s="1"/>
  <c r="E186" i="6"/>
  <c r="E241" i="6" s="1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F114" i="6"/>
  <c r="G114" i="6"/>
  <c r="H114" i="6"/>
  <c r="C115" i="6"/>
  <c r="F115" i="6"/>
  <c r="G115" i="6"/>
  <c r="H115" i="6"/>
  <c r="C116" i="6"/>
  <c r="F116" i="6"/>
  <c r="G116" i="6"/>
  <c r="H116" i="6"/>
  <c r="C117" i="6"/>
  <c r="F117" i="6"/>
  <c r="G117" i="6"/>
  <c r="H117" i="6"/>
  <c r="C118" i="6"/>
  <c r="D118" i="6"/>
  <c r="F118" i="6"/>
  <c r="G118" i="6"/>
  <c r="H118" i="6"/>
  <c r="C119" i="6"/>
  <c r="D119" i="6"/>
  <c r="E119" i="6"/>
  <c r="F119" i="6"/>
  <c r="G119" i="6"/>
  <c r="H119" i="6"/>
  <c r="C120" i="6"/>
  <c r="D120" i="6"/>
  <c r="F120" i="6"/>
  <c r="G120" i="6"/>
  <c r="H120" i="6"/>
  <c r="C121" i="6"/>
  <c r="F121" i="6"/>
  <c r="G121" i="6"/>
  <c r="H121" i="6"/>
  <c r="C122" i="6"/>
  <c r="F122" i="6"/>
  <c r="G122" i="6"/>
  <c r="H122" i="6"/>
  <c r="C123" i="6"/>
  <c r="F123" i="6"/>
  <c r="G123" i="6"/>
  <c r="H123" i="6"/>
  <c r="C124" i="6"/>
  <c r="F124" i="6"/>
  <c r="G124" i="6"/>
  <c r="H124" i="6"/>
  <c r="C125" i="6"/>
  <c r="F125" i="6"/>
  <c r="G125" i="6"/>
  <c r="H125" i="6"/>
  <c r="C126" i="6"/>
  <c r="D126" i="6"/>
  <c r="F126" i="6"/>
  <c r="G126" i="6"/>
  <c r="H126" i="6"/>
  <c r="C127" i="6"/>
  <c r="E127" i="6"/>
  <c r="F127" i="6"/>
  <c r="G127" i="6"/>
  <c r="H127" i="6"/>
  <c r="C128" i="6"/>
  <c r="F128" i="6"/>
  <c r="G128" i="6"/>
  <c r="H128" i="6"/>
  <c r="C129" i="6"/>
  <c r="F129" i="6"/>
  <c r="G129" i="6"/>
  <c r="H129" i="6"/>
  <c r="C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E60" i="6"/>
  <c r="F60" i="6"/>
  <c r="G60" i="6"/>
  <c r="H60" i="6"/>
  <c r="C61" i="6"/>
  <c r="F61" i="6"/>
  <c r="G61" i="6"/>
  <c r="H61" i="6"/>
  <c r="C62" i="6"/>
  <c r="E62" i="6"/>
  <c r="F62" i="6"/>
  <c r="G62" i="6"/>
  <c r="H62" i="6"/>
  <c r="C63" i="6"/>
  <c r="D63" i="6"/>
  <c r="F63" i="6"/>
  <c r="G63" i="6"/>
  <c r="H63" i="6"/>
  <c r="C64" i="6"/>
  <c r="E64" i="6"/>
  <c r="F64" i="6"/>
  <c r="G64" i="6"/>
  <c r="H64" i="6"/>
  <c r="C65" i="6"/>
  <c r="D65" i="6"/>
  <c r="E65" i="6"/>
  <c r="F65" i="6"/>
  <c r="G65" i="6"/>
  <c r="H65" i="6"/>
  <c r="C66" i="6"/>
  <c r="E66" i="6"/>
  <c r="F66" i="6"/>
  <c r="G66" i="6"/>
  <c r="H66" i="6"/>
  <c r="C67" i="6"/>
  <c r="F67" i="6"/>
  <c r="G67" i="6"/>
  <c r="H67" i="6"/>
  <c r="C68" i="6"/>
  <c r="E68" i="6"/>
  <c r="F68" i="6"/>
  <c r="G68" i="6"/>
  <c r="H68" i="6"/>
  <c r="C69" i="6"/>
  <c r="F69" i="6"/>
  <c r="G69" i="6"/>
  <c r="H69" i="6"/>
  <c r="C70" i="6"/>
  <c r="F70" i="6"/>
  <c r="G70" i="6"/>
  <c r="H70" i="6"/>
  <c r="C71" i="6"/>
  <c r="F71" i="6"/>
  <c r="G71" i="6"/>
  <c r="H71" i="6"/>
  <c r="C72" i="6"/>
  <c r="D72" i="6"/>
  <c r="F72" i="6"/>
  <c r="G72" i="6"/>
  <c r="H72" i="6"/>
  <c r="C73" i="6"/>
  <c r="F73" i="6"/>
  <c r="G73" i="6"/>
  <c r="H73" i="6"/>
  <c r="C74" i="6"/>
  <c r="D74" i="6"/>
  <c r="E74" i="6"/>
  <c r="F74" i="6"/>
  <c r="G74" i="6"/>
  <c r="H74" i="6"/>
  <c r="C75" i="6"/>
  <c r="F75" i="6"/>
  <c r="G75" i="6"/>
  <c r="H75" i="6"/>
  <c r="C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G223" i="13" s="1"/>
  <c r="H168" i="13"/>
  <c r="H223" i="13" s="1"/>
  <c r="C169" i="13"/>
  <c r="F169" i="13"/>
  <c r="F224" i="13" s="1"/>
  <c r="G169" i="13"/>
  <c r="G224" i="13" s="1"/>
  <c r="H169" i="13"/>
  <c r="H224" i="13" s="1"/>
  <c r="C170" i="13"/>
  <c r="F170" i="13"/>
  <c r="F225" i="13" s="1"/>
  <c r="G170" i="13"/>
  <c r="G225" i="13" s="1"/>
  <c r="H170" i="13"/>
  <c r="C171" i="13"/>
  <c r="F171" i="13"/>
  <c r="F226" i="13" s="1"/>
  <c r="G171" i="13"/>
  <c r="G226" i="13" s="1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G228" i="13" s="1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G232" i="13" s="1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G236" i="13" s="1"/>
  <c r="H181" i="13"/>
  <c r="H236" i="13" s="1"/>
  <c r="C182" i="13"/>
  <c r="F182" i="13"/>
  <c r="G182" i="13"/>
  <c r="H182" i="13"/>
  <c r="C183" i="13"/>
  <c r="F183" i="13"/>
  <c r="F238" i="13" s="1"/>
  <c r="G183" i="13"/>
  <c r="G238" i="13" s="1"/>
  <c r="H183" i="13"/>
  <c r="H238" i="13" s="1"/>
  <c r="C184" i="13"/>
  <c r="F184" i="13"/>
  <c r="G184" i="13"/>
  <c r="H184" i="13"/>
  <c r="C185" i="13"/>
  <c r="D185" i="13"/>
  <c r="D240" i="13" s="1"/>
  <c r="E185" i="13"/>
  <c r="E240" i="13" s="1"/>
  <c r="F185" i="13"/>
  <c r="F240" i="13" s="1"/>
  <c r="G185" i="13"/>
  <c r="G240" i="13" s="1"/>
  <c r="H185" i="13"/>
  <c r="H240" i="13" s="1"/>
  <c r="C186" i="13"/>
  <c r="D186" i="13"/>
  <c r="D241" i="13" s="1"/>
  <c r="E186" i="13"/>
  <c r="E241" i="13" s="1"/>
  <c r="F186" i="13"/>
  <c r="G186" i="13"/>
  <c r="H186" i="13"/>
  <c r="C187" i="13"/>
  <c r="D187" i="13"/>
  <c r="D242" i="13" s="1"/>
  <c r="E187" i="13"/>
  <c r="E242" i="13" s="1"/>
  <c r="F187" i="13"/>
  <c r="F242" i="13" s="1"/>
  <c r="G187" i="13"/>
  <c r="G242" i="13" s="1"/>
  <c r="H187" i="13"/>
  <c r="H242" i="13" s="1"/>
  <c r="C188" i="13"/>
  <c r="D188" i="13"/>
  <c r="D243" i="13" s="1"/>
  <c r="E188" i="13"/>
  <c r="F188" i="13"/>
  <c r="G188" i="13"/>
  <c r="H188" i="13"/>
  <c r="C114" i="13"/>
  <c r="E114" i="13"/>
  <c r="F114" i="13"/>
  <c r="G114" i="13"/>
  <c r="H114" i="13"/>
  <c r="C115" i="13"/>
  <c r="E115" i="13"/>
  <c r="F115" i="13"/>
  <c r="G115" i="13"/>
  <c r="H115" i="13"/>
  <c r="C116" i="13"/>
  <c r="E116" i="13"/>
  <c r="F116" i="13"/>
  <c r="G116" i="13"/>
  <c r="H116" i="13"/>
  <c r="C117" i="13"/>
  <c r="E117" i="13"/>
  <c r="F117" i="13"/>
  <c r="G117" i="13"/>
  <c r="H117" i="13"/>
  <c r="C118" i="13"/>
  <c r="F118" i="13"/>
  <c r="G118" i="13"/>
  <c r="H118" i="13"/>
  <c r="C119" i="13"/>
  <c r="F119" i="13"/>
  <c r="G119" i="13"/>
  <c r="H119" i="13"/>
  <c r="C120" i="13"/>
  <c r="F120" i="13"/>
  <c r="G120" i="13"/>
  <c r="H120" i="13"/>
  <c r="C121" i="13"/>
  <c r="F121" i="13"/>
  <c r="G121" i="13"/>
  <c r="H121" i="13"/>
  <c r="C122" i="13"/>
  <c r="D122" i="13"/>
  <c r="E122" i="13"/>
  <c r="F122" i="13"/>
  <c r="G122" i="13"/>
  <c r="H122" i="13"/>
  <c r="C123" i="13"/>
  <c r="F123" i="13"/>
  <c r="G123" i="13"/>
  <c r="H123" i="13"/>
  <c r="C124" i="13"/>
  <c r="F124" i="13"/>
  <c r="G124" i="13"/>
  <c r="H124" i="13"/>
  <c r="C125" i="13"/>
  <c r="F125" i="13"/>
  <c r="G125" i="13"/>
  <c r="H125" i="13"/>
  <c r="C126" i="13"/>
  <c r="F126" i="13"/>
  <c r="G126" i="13"/>
  <c r="H126" i="13"/>
  <c r="C127" i="13"/>
  <c r="F127" i="13"/>
  <c r="G127" i="13"/>
  <c r="H127" i="13"/>
  <c r="C128" i="13"/>
  <c r="D128" i="13"/>
  <c r="E128" i="13"/>
  <c r="F128" i="13"/>
  <c r="G128" i="13"/>
  <c r="H128" i="13"/>
  <c r="C129" i="13"/>
  <c r="F129" i="13"/>
  <c r="G129" i="13"/>
  <c r="H129" i="13"/>
  <c r="C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60" i="13"/>
  <c r="F60" i="13"/>
  <c r="G60" i="13"/>
  <c r="H60" i="13"/>
  <c r="C61" i="13"/>
  <c r="E61" i="13"/>
  <c r="F61" i="13"/>
  <c r="G61" i="13"/>
  <c r="H61" i="13"/>
  <c r="C62" i="13"/>
  <c r="F62" i="13"/>
  <c r="G62" i="13"/>
  <c r="H62" i="13"/>
  <c r="C63" i="13"/>
  <c r="F63" i="13"/>
  <c r="G63" i="13"/>
  <c r="H63" i="13"/>
  <c r="C64" i="13"/>
  <c r="F64" i="13"/>
  <c r="G64" i="13"/>
  <c r="H64" i="13"/>
  <c r="C65" i="13"/>
  <c r="F65" i="13"/>
  <c r="G65" i="13"/>
  <c r="H65" i="13"/>
  <c r="C66" i="13"/>
  <c r="F66" i="13"/>
  <c r="G66" i="13"/>
  <c r="H66" i="13"/>
  <c r="C67" i="13"/>
  <c r="F67" i="13"/>
  <c r="G67" i="13"/>
  <c r="H67" i="13"/>
  <c r="C68" i="13"/>
  <c r="F68" i="13"/>
  <c r="G68" i="13"/>
  <c r="H68" i="13"/>
  <c r="C69" i="13"/>
  <c r="F69" i="13"/>
  <c r="G69" i="13"/>
  <c r="H69" i="13"/>
  <c r="C70" i="13"/>
  <c r="F70" i="13"/>
  <c r="G70" i="13"/>
  <c r="H70" i="13"/>
  <c r="C71" i="13"/>
  <c r="F71" i="13"/>
  <c r="G71" i="13"/>
  <c r="H71" i="13"/>
  <c r="C72" i="13"/>
  <c r="F72" i="13"/>
  <c r="G72" i="13"/>
  <c r="H72" i="13"/>
  <c r="C73" i="13"/>
  <c r="F73" i="13"/>
  <c r="G73" i="13"/>
  <c r="H73" i="13"/>
  <c r="C74" i="13"/>
  <c r="F74" i="13"/>
  <c r="G74" i="13"/>
  <c r="H74" i="13"/>
  <c r="C75" i="13"/>
  <c r="F75" i="13"/>
  <c r="G75" i="13"/>
  <c r="H75" i="13"/>
  <c r="C76" i="13"/>
  <c r="F76" i="13"/>
  <c r="G76" i="13"/>
  <c r="H76" i="13"/>
  <c r="C77" i="13"/>
  <c r="D77" i="13"/>
  <c r="E77" i="13"/>
  <c r="F77" i="13"/>
  <c r="G77" i="13"/>
  <c r="H77" i="13"/>
  <c r="C78" i="13"/>
  <c r="D78" i="13"/>
  <c r="E78" i="13"/>
  <c r="F78" i="13"/>
  <c r="G78" i="13"/>
  <c r="H78" i="13"/>
  <c r="C79" i="13"/>
  <c r="D79" i="13"/>
  <c r="E79" i="13"/>
  <c r="F79" i="13"/>
  <c r="G79" i="13"/>
  <c r="H79" i="13"/>
  <c r="C80" i="13"/>
  <c r="D80" i="13"/>
  <c r="E80" i="13"/>
  <c r="F80" i="13"/>
  <c r="G80" i="13"/>
  <c r="H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F167" i="12"/>
  <c r="F223" i="12" s="1"/>
  <c r="G167" i="12"/>
  <c r="G223" i="12" s="1"/>
  <c r="H167" i="12"/>
  <c r="H223" i="12" s="1"/>
  <c r="C168" i="12"/>
  <c r="E168" i="12"/>
  <c r="E224" i="12" s="1"/>
  <c r="F168" i="12"/>
  <c r="F224" i="12" s="1"/>
  <c r="G168" i="12"/>
  <c r="G224" i="12" s="1"/>
  <c r="H168" i="12"/>
  <c r="H224" i="12" s="1"/>
  <c r="C169" i="12"/>
  <c r="E169" i="12"/>
  <c r="E225" i="12" s="1"/>
  <c r="F169" i="12"/>
  <c r="F225" i="12" s="1"/>
  <c r="G169" i="12"/>
  <c r="G225" i="12" s="1"/>
  <c r="H169" i="12"/>
  <c r="H225" i="12" s="1"/>
  <c r="C170" i="12"/>
  <c r="F170" i="12"/>
  <c r="F226" i="12" s="1"/>
  <c r="G170" i="12"/>
  <c r="G226" i="12" s="1"/>
  <c r="H170" i="12"/>
  <c r="H226" i="12" s="1"/>
  <c r="C171" i="12"/>
  <c r="F171" i="12"/>
  <c r="F227" i="12" s="1"/>
  <c r="G171" i="12"/>
  <c r="G227" i="12" s="1"/>
  <c r="H171" i="12"/>
  <c r="H227" i="12" s="1"/>
  <c r="C172" i="12"/>
  <c r="E172" i="12"/>
  <c r="E228" i="12" s="1"/>
  <c r="F172" i="12"/>
  <c r="F228" i="12" s="1"/>
  <c r="G172" i="12"/>
  <c r="G228" i="12" s="1"/>
  <c r="H172" i="12"/>
  <c r="H228" i="12" s="1"/>
  <c r="C173" i="12"/>
  <c r="F173" i="12"/>
  <c r="F229" i="12" s="1"/>
  <c r="G173" i="12"/>
  <c r="G229" i="12" s="1"/>
  <c r="H173" i="12"/>
  <c r="H229" i="12" s="1"/>
  <c r="C174" i="12"/>
  <c r="F174" i="12"/>
  <c r="F230" i="12" s="1"/>
  <c r="G174" i="12"/>
  <c r="G230" i="12" s="1"/>
  <c r="H174" i="12"/>
  <c r="H230" i="12" s="1"/>
  <c r="C175" i="12"/>
  <c r="D175" i="12"/>
  <c r="F175" i="12"/>
  <c r="F231" i="12" s="1"/>
  <c r="G175" i="12"/>
  <c r="G231" i="12" s="1"/>
  <c r="H175" i="12"/>
  <c r="H231" i="12" s="1"/>
  <c r="C176" i="12"/>
  <c r="F176" i="12"/>
  <c r="F232" i="12" s="1"/>
  <c r="G176" i="12"/>
  <c r="G232" i="12" s="1"/>
  <c r="H176" i="12"/>
  <c r="H232" i="12" s="1"/>
  <c r="C177" i="12"/>
  <c r="F177" i="12"/>
  <c r="F233" i="12" s="1"/>
  <c r="G177" i="12"/>
  <c r="G233" i="12" s="1"/>
  <c r="H177" i="12"/>
  <c r="H233" i="12" s="1"/>
  <c r="C178" i="12"/>
  <c r="D178" i="12"/>
  <c r="D234" i="12" s="1"/>
  <c r="F178" i="12"/>
  <c r="F234" i="12" s="1"/>
  <c r="G178" i="12"/>
  <c r="G234" i="12" s="1"/>
  <c r="H178" i="12"/>
  <c r="H234" i="12" s="1"/>
  <c r="C179" i="12"/>
  <c r="F179" i="12"/>
  <c r="F235" i="12" s="1"/>
  <c r="G179" i="12"/>
  <c r="G235" i="12" s="1"/>
  <c r="H179" i="12"/>
  <c r="H235" i="12" s="1"/>
  <c r="C180" i="12"/>
  <c r="F180" i="12"/>
  <c r="F236" i="12" s="1"/>
  <c r="G180" i="12"/>
  <c r="G236" i="12" s="1"/>
  <c r="H180" i="12"/>
  <c r="H236" i="12" s="1"/>
  <c r="C181" i="12"/>
  <c r="D181" i="12"/>
  <c r="F181" i="12"/>
  <c r="F237" i="12" s="1"/>
  <c r="G181" i="12"/>
  <c r="G237" i="12" s="1"/>
  <c r="H181" i="12"/>
  <c r="H237" i="12" s="1"/>
  <c r="C182" i="12"/>
  <c r="F182" i="12"/>
  <c r="F238" i="12" s="1"/>
  <c r="G182" i="12"/>
  <c r="G238" i="12" s="1"/>
  <c r="H182" i="12"/>
  <c r="H238" i="12" s="1"/>
  <c r="C183" i="12"/>
  <c r="F183" i="12"/>
  <c r="F239" i="12" s="1"/>
  <c r="G183" i="12"/>
  <c r="G239" i="12" s="1"/>
  <c r="H183" i="12"/>
  <c r="H239" i="12" s="1"/>
  <c r="C184" i="12"/>
  <c r="D184" i="12"/>
  <c r="E184" i="12"/>
  <c r="E240" i="12" s="1"/>
  <c r="F184" i="12"/>
  <c r="F240" i="12" s="1"/>
  <c r="G184" i="12"/>
  <c r="G240" i="12" s="1"/>
  <c r="H184" i="12"/>
  <c r="H240" i="12" s="1"/>
  <c r="C185" i="12"/>
  <c r="D185" i="12"/>
  <c r="D241" i="12" s="1"/>
  <c r="E185" i="12"/>
  <c r="E241" i="12" s="1"/>
  <c r="F185" i="12"/>
  <c r="F241" i="12" s="1"/>
  <c r="G185" i="12"/>
  <c r="G241" i="12" s="1"/>
  <c r="H185" i="12"/>
  <c r="H241" i="12" s="1"/>
  <c r="C186" i="12"/>
  <c r="D186" i="12"/>
  <c r="D242" i="12" s="1"/>
  <c r="E186" i="12"/>
  <c r="E242" i="12" s="1"/>
  <c r="F186" i="12"/>
  <c r="F242" i="12" s="1"/>
  <c r="G186" i="12"/>
  <c r="G242" i="12" s="1"/>
  <c r="H186" i="12"/>
  <c r="H242" i="12" s="1"/>
  <c r="C187" i="12"/>
  <c r="D187" i="12"/>
  <c r="D243" i="12" s="1"/>
  <c r="E187" i="12"/>
  <c r="E243" i="12" s="1"/>
  <c r="F187" i="12"/>
  <c r="F243" i="12" s="1"/>
  <c r="G187" i="12"/>
  <c r="G243" i="12" s="1"/>
  <c r="H187" i="12"/>
  <c r="H243" i="12" s="1"/>
  <c r="C113" i="12"/>
  <c r="D113" i="12"/>
  <c r="F113" i="12"/>
  <c r="G113" i="12"/>
  <c r="H113" i="12"/>
  <c r="C114" i="12"/>
  <c r="F114" i="12"/>
  <c r="G114" i="12"/>
  <c r="H114" i="12"/>
  <c r="C115" i="12"/>
  <c r="D115" i="12"/>
  <c r="F115" i="12"/>
  <c r="G115" i="12"/>
  <c r="H115" i="12"/>
  <c r="C116" i="12"/>
  <c r="D116" i="12"/>
  <c r="F116" i="12"/>
  <c r="G116" i="12"/>
  <c r="H116" i="12"/>
  <c r="C117" i="12"/>
  <c r="F117" i="12"/>
  <c r="G117" i="12"/>
  <c r="H117" i="12"/>
  <c r="C118" i="12"/>
  <c r="F118" i="12"/>
  <c r="G118" i="12"/>
  <c r="H118" i="12"/>
  <c r="C119" i="12"/>
  <c r="D119" i="12"/>
  <c r="F119" i="12"/>
  <c r="G119" i="12"/>
  <c r="H119" i="12"/>
  <c r="C120" i="12"/>
  <c r="F120" i="12"/>
  <c r="G120" i="12"/>
  <c r="H120" i="12"/>
  <c r="C121" i="12"/>
  <c r="D121" i="12"/>
  <c r="E121" i="12"/>
  <c r="F121" i="12"/>
  <c r="G121" i="12"/>
  <c r="H121" i="12"/>
  <c r="C122" i="12"/>
  <c r="F122" i="12"/>
  <c r="G122" i="12"/>
  <c r="H122" i="12"/>
  <c r="C123" i="12"/>
  <c r="F123" i="12"/>
  <c r="G123" i="12"/>
  <c r="H123" i="12"/>
  <c r="C124" i="12"/>
  <c r="F124" i="12"/>
  <c r="G124" i="12"/>
  <c r="H124" i="12"/>
  <c r="C125" i="12"/>
  <c r="F125" i="12"/>
  <c r="G125" i="12"/>
  <c r="H125" i="12"/>
  <c r="C126" i="12"/>
  <c r="F126" i="12"/>
  <c r="G126" i="12"/>
  <c r="H126" i="12"/>
  <c r="C127" i="12"/>
  <c r="D127" i="12"/>
  <c r="F127" i="12"/>
  <c r="G127" i="12"/>
  <c r="H127" i="12"/>
  <c r="C128" i="12"/>
  <c r="F128" i="12"/>
  <c r="G128" i="12"/>
  <c r="H128" i="12"/>
  <c r="C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F60" i="12"/>
  <c r="G60" i="12"/>
  <c r="H60" i="12"/>
  <c r="C61" i="12"/>
  <c r="F61" i="12"/>
  <c r="G61" i="12"/>
  <c r="H61" i="12"/>
  <c r="C62" i="12"/>
  <c r="E62" i="12"/>
  <c r="F62" i="12"/>
  <c r="G62" i="12"/>
  <c r="H62" i="12"/>
  <c r="C63" i="12"/>
  <c r="F63" i="12"/>
  <c r="G63" i="12"/>
  <c r="H63" i="12"/>
  <c r="C64" i="12"/>
  <c r="F64" i="12"/>
  <c r="G64" i="12"/>
  <c r="H64" i="12"/>
  <c r="C65" i="12"/>
  <c r="F65" i="12"/>
  <c r="G65" i="12"/>
  <c r="H65" i="12"/>
  <c r="C66" i="12"/>
  <c r="F66" i="12"/>
  <c r="G66" i="12"/>
  <c r="H66" i="12"/>
  <c r="C67" i="12"/>
  <c r="F67" i="12"/>
  <c r="G67" i="12"/>
  <c r="H67" i="12"/>
  <c r="C68" i="12"/>
  <c r="D68" i="12"/>
  <c r="E68" i="12"/>
  <c r="F68" i="12"/>
  <c r="G68" i="12"/>
  <c r="H68" i="12"/>
  <c r="C69" i="12"/>
  <c r="F69" i="12"/>
  <c r="G69" i="12"/>
  <c r="H69" i="12"/>
  <c r="C70" i="12"/>
  <c r="F70" i="12"/>
  <c r="G70" i="12"/>
  <c r="H70" i="12"/>
  <c r="C71" i="12"/>
  <c r="F71" i="12"/>
  <c r="G71" i="12"/>
  <c r="H71" i="12"/>
  <c r="C72" i="12"/>
  <c r="F72" i="12"/>
  <c r="G72" i="12"/>
  <c r="H72" i="12"/>
  <c r="C73" i="12"/>
  <c r="F73" i="12"/>
  <c r="G73" i="12"/>
  <c r="H73" i="12"/>
  <c r="C74" i="12"/>
  <c r="D74" i="12"/>
  <c r="E74" i="12"/>
  <c r="F74" i="12"/>
  <c r="G74" i="12"/>
  <c r="H74" i="12"/>
  <c r="C75" i="12"/>
  <c r="F75" i="12"/>
  <c r="G75" i="12"/>
  <c r="H75" i="12"/>
  <c r="C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D113" i="16"/>
  <c r="F113" i="16"/>
  <c r="G113" i="16"/>
  <c r="H113" i="16"/>
  <c r="C114" i="16"/>
  <c r="D114" i="16"/>
  <c r="E114" i="16"/>
  <c r="F114" i="16"/>
  <c r="G114" i="16"/>
  <c r="H114" i="16"/>
  <c r="C115" i="16"/>
  <c r="D115" i="16"/>
  <c r="F115" i="16"/>
  <c r="G115" i="16"/>
  <c r="H115" i="16"/>
  <c r="C116" i="16"/>
  <c r="D116" i="16"/>
  <c r="E116" i="16"/>
  <c r="F116" i="16"/>
  <c r="G116" i="16"/>
  <c r="H116" i="16"/>
  <c r="C117" i="16"/>
  <c r="D117" i="16"/>
  <c r="F117" i="16"/>
  <c r="G117" i="16"/>
  <c r="H117" i="16"/>
  <c r="C118" i="16"/>
  <c r="D118" i="16"/>
  <c r="E118" i="16"/>
  <c r="F118" i="16"/>
  <c r="G118" i="16"/>
  <c r="H118" i="16"/>
  <c r="C119" i="16"/>
  <c r="F119" i="16"/>
  <c r="G119" i="16"/>
  <c r="H119" i="16"/>
  <c r="C120" i="16"/>
  <c r="E120" i="16"/>
  <c r="F120" i="16"/>
  <c r="G120" i="16"/>
  <c r="H120" i="16"/>
  <c r="C121" i="16"/>
  <c r="F121" i="16"/>
  <c r="G121" i="16"/>
  <c r="H121" i="16"/>
  <c r="C122" i="16"/>
  <c r="F122" i="16"/>
  <c r="G122" i="16"/>
  <c r="H122" i="16"/>
  <c r="C123" i="16"/>
  <c r="E123" i="16"/>
  <c r="F123" i="16"/>
  <c r="G123" i="16"/>
  <c r="H123" i="16"/>
  <c r="C124" i="16"/>
  <c r="F124" i="16"/>
  <c r="G124" i="16"/>
  <c r="H124" i="16"/>
  <c r="C125" i="16"/>
  <c r="F125" i="16"/>
  <c r="G125" i="16"/>
  <c r="H125" i="16"/>
  <c r="C126" i="16"/>
  <c r="F126" i="16"/>
  <c r="G126" i="16"/>
  <c r="H126" i="16"/>
  <c r="C127" i="16"/>
  <c r="F127" i="16"/>
  <c r="G127" i="16"/>
  <c r="H127" i="16"/>
  <c r="C128" i="16"/>
  <c r="E128" i="16"/>
  <c r="F128" i="16"/>
  <c r="G128" i="16"/>
  <c r="H128" i="16"/>
  <c r="C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E167" i="16"/>
  <c r="E222" i="16" s="1"/>
  <c r="F167" i="16"/>
  <c r="F222" i="16" s="1"/>
  <c r="G167" i="16"/>
  <c r="G222" i="16" s="1"/>
  <c r="H167" i="16"/>
  <c r="H222" i="16" s="1"/>
  <c r="C168" i="16"/>
  <c r="F168" i="16"/>
  <c r="F223" i="16" s="1"/>
  <c r="G168" i="16"/>
  <c r="G223" i="16" s="1"/>
  <c r="H168" i="16"/>
  <c r="H223" i="16" s="1"/>
  <c r="C169" i="16"/>
  <c r="E169" i="16"/>
  <c r="E224" i="16" s="1"/>
  <c r="F169" i="16"/>
  <c r="F224" i="16" s="1"/>
  <c r="G169" i="16"/>
  <c r="G224" i="16" s="1"/>
  <c r="H169" i="16"/>
  <c r="H224" i="16" s="1"/>
  <c r="C170" i="16"/>
  <c r="F170" i="16"/>
  <c r="F225" i="16" s="1"/>
  <c r="G170" i="16"/>
  <c r="G225" i="16" s="1"/>
  <c r="H170" i="16"/>
  <c r="H225" i="16" s="1"/>
  <c r="C171" i="16"/>
  <c r="E171" i="16"/>
  <c r="F171" i="16"/>
  <c r="G171" i="16"/>
  <c r="G226" i="16" s="1"/>
  <c r="H171" i="16"/>
  <c r="C172" i="16"/>
  <c r="F172" i="16"/>
  <c r="F227" i="16" s="1"/>
  <c r="G172" i="16"/>
  <c r="G227" i="16" s="1"/>
  <c r="H172" i="16"/>
  <c r="C173" i="16"/>
  <c r="E173" i="16"/>
  <c r="F173" i="16"/>
  <c r="G173" i="16"/>
  <c r="H173" i="16"/>
  <c r="C174" i="16"/>
  <c r="F174" i="16"/>
  <c r="F229" i="16" s="1"/>
  <c r="G174" i="16"/>
  <c r="G229" i="16" s="1"/>
  <c r="H174" i="16"/>
  <c r="C175" i="16"/>
  <c r="E175" i="16"/>
  <c r="F175" i="16"/>
  <c r="G175" i="16"/>
  <c r="H175" i="16"/>
  <c r="C176" i="16"/>
  <c r="F176" i="16"/>
  <c r="F231" i="16" s="1"/>
  <c r="G176" i="16"/>
  <c r="G231" i="16" s="1"/>
  <c r="H176" i="16"/>
  <c r="C177" i="16"/>
  <c r="E177" i="16"/>
  <c r="E232" i="16" s="1"/>
  <c r="F177" i="16"/>
  <c r="F232" i="16" s="1"/>
  <c r="G177" i="16"/>
  <c r="G232" i="16" s="1"/>
  <c r="H177" i="16"/>
  <c r="H232" i="16" s="1"/>
  <c r="C178" i="16"/>
  <c r="E178" i="16"/>
  <c r="E233" i="16" s="1"/>
  <c r="F178" i="16"/>
  <c r="F233" i="16" s="1"/>
  <c r="G178" i="16"/>
  <c r="G233" i="16" s="1"/>
  <c r="H178" i="16"/>
  <c r="C179" i="16"/>
  <c r="F179" i="16"/>
  <c r="F234" i="16" s="1"/>
  <c r="G179" i="16"/>
  <c r="G234" i="16" s="1"/>
  <c r="H179" i="16"/>
  <c r="H234" i="16" s="1"/>
  <c r="C180" i="16"/>
  <c r="F180" i="16"/>
  <c r="F235" i="16" s="1"/>
  <c r="G180" i="16"/>
  <c r="G235" i="16" s="1"/>
  <c r="H180" i="16"/>
  <c r="H235" i="16" s="1"/>
  <c r="C181" i="16"/>
  <c r="D181" i="16"/>
  <c r="D236" i="16" s="1"/>
  <c r="E181" i="16"/>
  <c r="F181" i="16"/>
  <c r="G181" i="16"/>
  <c r="G236" i="16" s="1"/>
  <c r="H181" i="16"/>
  <c r="H236" i="16" s="1"/>
  <c r="C182" i="16"/>
  <c r="E182" i="16"/>
  <c r="E237" i="16" s="1"/>
  <c r="F182" i="16"/>
  <c r="F237" i="16" s="1"/>
  <c r="G182" i="16"/>
  <c r="G237" i="16" s="1"/>
  <c r="H182" i="16"/>
  <c r="H237" i="16" s="1"/>
  <c r="C183" i="16"/>
  <c r="D183" i="16"/>
  <c r="E183" i="16"/>
  <c r="F183" i="16"/>
  <c r="G183" i="16"/>
  <c r="G238" i="16" s="1"/>
  <c r="H183" i="16"/>
  <c r="C184" i="16"/>
  <c r="D184" i="16"/>
  <c r="D239" i="16" s="1"/>
  <c r="E184" i="16"/>
  <c r="E239" i="16" s="1"/>
  <c r="F184" i="16"/>
  <c r="F239" i="16" s="1"/>
  <c r="G184" i="16"/>
  <c r="G239" i="16" s="1"/>
  <c r="H184" i="16"/>
  <c r="C185" i="16"/>
  <c r="D185" i="16"/>
  <c r="E185" i="16"/>
  <c r="F185" i="16"/>
  <c r="G185" i="16"/>
  <c r="H185" i="16"/>
  <c r="C186" i="16"/>
  <c r="D186" i="16"/>
  <c r="D241" i="16" s="1"/>
  <c r="E186" i="16"/>
  <c r="E241" i="16" s="1"/>
  <c r="F186" i="16"/>
  <c r="F241" i="16" s="1"/>
  <c r="G186" i="16"/>
  <c r="G241" i="16" s="1"/>
  <c r="H186" i="16"/>
  <c r="C187" i="16"/>
  <c r="D187" i="16"/>
  <c r="E187" i="16"/>
  <c r="F187" i="16"/>
  <c r="G187" i="16"/>
  <c r="H187" i="16"/>
  <c r="H242" i="16" s="1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D138" i="16"/>
  <c r="E138" i="16"/>
  <c r="F138" i="16"/>
  <c r="G138" i="16"/>
  <c r="H138" i="16"/>
  <c r="C139" i="16"/>
  <c r="D139" i="16"/>
  <c r="F139" i="16"/>
  <c r="G139" i="16"/>
  <c r="H139" i="16"/>
  <c r="C140" i="16"/>
  <c r="D140" i="16"/>
  <c r="E140" i="16"/>
  <c r="F140" i="16"/>
  <c r="G140" i="16"/>
  <c r="H140" i="16"/>
  <c r="C141" i="16"/>
  <c r="D141" i="16"/>
  <c r="F141" i="16"/>
  <c r="G141" i="16"/>
  <c r="H141" i="16"/>
  <c r="C142" i="16"/>
  <c r="D142" i="16"/>
  <c r="E142" i="16"/>
  <c r="F142" i="16"/>
  <c r="G142" i="16"/>
  <c r="H142" i="16"/>
  <c r="C143" i="16"/>
  <c r="D143" i="16"/>
  <c r="F143" i="16"/>
  <c r="G143" i="16"/>
  <c r="H143" i="16"/>
  <c r="C144" i="16"/>
  <c r="D144" i="16"/>
  <c r="E144" i="16"/>
  <c r="F144" i="16"/>
  <c r="G144" i="16"/>
  <c r="H144" i="16"/>
  <c r="C145" i="16"/>
  <c r="D145" i="16"/>
  <c r="F145" i="16"/>
  <c r="G145" i="16"/>
  <c r="H145" i="16"/>
  <c r="C146" i="16"/>
  <c r="D146" i="16"/>
  <c r="E146" i="16"/>
  <c r="F146" i="16"/>
  <c r="G146" i="16"/>
  <c r="H146" i="16"/>
  <c r="C147" i="16"/>
  <c r="D147" i="16"/>
  <c r="F147" i="16"/>
  <c r="G147" i="16"/>
  <c r="H147" i="16"/>
  <c r="C148" i="16"/>
  <c r="D148" i="16"/>
  <c r="E148" i="16"/>
  <c r="F148" i="16"/>
  <c r="G148" i="16"/>
  <c r="H148" i="16"/>
  <c r="C149" i="16"/>
  <c r="D149" i="16"/>
  <c r="F149" i="16"/>
  <c r="G149" i="16"/>
  <c r="H149" i="16"/>
  <c r="C150" i="16"/>
  <c r="D150" i="16"/>
  <c r="E150" i="16"/>
  <c r="F150" i="16"/>
  <c r="G150" i="16"/>
  <c r="H150" i="16"/>
  <c r="C151" i="16"/>
  <c r="E151" i="16"/>
  <c r="F151" i="16"/>
  <c r="G151" i="16"/>
  <c r="H151" i="16"/>
  <c r="C152" i="16"/>
  <c r="E152" i="16"/>
  <c r="F152" i="16"/>
  <c r="G152" i="16"/>
  <c r="H152" i="16"/>
  <c r="C153" i="16"/>
  <c r="E153" i="16"/>
  <c r="F153" i="16"/>
  <c r="G153" i="16"/>
  <c r="H153" i="16"/>
  <c r="C154" i="16"/>
  <c r="E154" i="16"/>
  <c r="F154" i="16"/>
  <c r="G154" i="16"/>
  <c r="H154" i="16"/>
  <c r="C66" i="16"/>
  <c r="F66" i="16"/>
  <c r="G66" i="16"/>
  <c r="H66" i="16"/>
  <c r="C67" i="16"/>
  <c r="F67" i="16"/>
  <c r="G67" i="16"/>
  <c r="H67" i="16"/>
  <c r="C68" i="16"/>
  <c r="F68" i="16"/>
  <c r="G68" i="16"/>
  <c r="H68" i="16"/>
  <c r="C69" i="16"/>
  <c r="E69" i="16"/>
  <c r="F69" i="16"/>
  <c r="G69" i="16"/>
  <c r="H69" i="16"/>
  <c r="C70" i="16"/>
  <c r="F70" i="16"/>
  <c r="G70" i="16"/>
  <c r="H70" i="16"/>
  <c r="C71" i="16"/>
  <c r="E71" i="16"/>
  <c r="F71" i="16"/>
  <c r="G71" i="16"/>
  <c r="H71" i="16"/>
  <c r="C72" i="16"/>
  <c r="F72" i="16"/>
  <c r="G72" i="16"/>
  <c r="H72" i="16"/>
  <c r="C73" i="16"/>
  <c r="F73" i="16"/>
  <c r="G73" i="16"/>
  <c r="H73" i="16"/>
  <c r="C74" i="16"/>
  <c r="E74" i="16"/>
  <c r="F74" i="16"/>
  <c r="G74" i="16"/>
  <c r="H74" i="16"/>
  <c r="C75" i="16"/>
  <c r="F75" i="16"/>
  <c r="G75" i="16"/>
  <c r="H75" i="16"/>
  <c r="C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E60" i="16"/>
  <c r="F60" i="16"/>
  <c r="G60" i="16"/>
  <c r="H60" i="16"/>
  <c r="C61" i="16"/>
  <c r="D61" i="16"/>
  <c r="E61" i="16"/>
  <c r="F61" i="16"/>
  <c r="G61" i="16"/>
  <c r="H61" i="16"/>
  <c r="C62" i="16"/>
  <c r="E62" i="16"/>
  <c r="F62" i="16"/>
  <c r="G62" i="16"/>
  <c r="H62" i="16"/>
  <c r="C63" i="16"/>
  <c r="D63" i="16"/>
  <c r="E63" i="16"/>
  <c r="F63" i="16"/>
  <c r="G63" i="16"/>
  <c r="H63" i="16"/>
  <c r="C64" i="16"/>
  <c r="E64" i="16"/>
  <c r="F64" i="16"/>
  <c r="G64" i="16"/>
  <c r="H64" i="16"/>
  <c r="C65" i="16"/>
  <c r="D65" i="16"/>
  <c r="E65" i="16"/>
  <c r="F65" i="16"/>
  <c r="G65" i="16"/>
  <c r="H65" i="16"/>
  <c r="J171" i="23" l="1"/>
  <c r="J226" i="23" s="1"/>
  <c r="I139" i="9" s="1"/>
  <c r="J173" i="23"/>
  <c r="J228" i="23" s="1"/>
  <c r="I141" i="9" s="1"/>
  <c r="J65" i="23"/>
  <c r="I37" i="9" s="1"/>
  <c r="AA37" i="9" s="1"/>
  <c r="J63" i="23"/>
  <c r="I35" i="9" s="1"/>
  <c r="AA35" i="9" s="1"/>
  <c r="K65" i="19"/>
  <c r="H36" i="9"/>
  <c r="Z36" i="9" s="1"/>
  <c r="J63" i="19"/>
  <c r="H35" i="9" s="1"/>
  <c r="Z35" i="9" s="1"/>
  <c r="J65" i="6"/>
  <c r="G37" i="9" s="1"/>
  <c r="Y37" i="9" s="1"/>
  <c r="J64" i="6"/>
  <c r="G36" i="9" s="1"/>
  <c r="Y36" i="9" s="1"/>
  <c r="E184" i="27"/>
  <c r="E239" i="27" s="1"/>
  <c r="E130" i="27"/>
  <c r="D184" i="27"/>
  <c r="D239" i="27" s="1"/>
  <c r="E130" i="23"/>
  <c r="E76" i="23"/>
  <c r="J76" i="23" s="1"/>
  <c r="E184" i="23"/>
  <c r="E239" i="23" s="1"/>
  <c r="D184" i="23"/>
  <c r="D293" i="23" s="1"/>
  <c r="D130" i="19"/>
  <c r="D76" i="19"/>
  <c r="E130" i="19"/>
  <c r="E76" i="19"/>
  <c r="D130" i="6"/>
  <c r="E184" i="6"/>
  <c r="E239" i="6" s="1"/>
  <c r="E76" i="6"/>
  <c r="J76" i="6" s="1"/>
  <c r="D184" i="6"/>
  <c r="D239" i="6" s="1"/>
  <c r="E130" i="13"/>
  <c r="D76" i="13"/>
  <c r="J76" i="13" s="1"/>
  <c r="E76" i="16"/>
  <c r="J76" i="16" s="1"/>
  <c r="E76" i="12"/>
  <c r="E183" i="12"/>
  <c r="E239" i="12" s="1"/>
  <c r="D76" i="12"/>
  <c r="D183" i="12"/>
  <c r="D239" i="12" s="1"/>
  <c r="E176" i="27"/>
  <c r="E231" i="27" s="1"/>
  <c r="E117" i="27"/>
  <c r="J66" i="27"/>
  <c r="AB38" i="9" s="1"/>
  <c r="J174" i="27"/>
  <c r="J229" i="27" s="1"/>
  <c r="J142" i="9" s="1"/>
  <c r="D122" i="27"/>
  <c r="J68" i="27"/>
  <c r="J40" i="9" s="1"/>
  <c r="AB40" i="9" s="1"/>
  <c r="E122" i="27"/>
  <c r="D176" i="27"/>
  <c r="J63" i="27"/>
  <c r="J35" i="9" s="1"/>
  <c r="AB35" i="9" s="1"/>
  <c r="J64" i="27"/>
  <c r="J36" i="9" s="1"/>
  <c r="AB36" i="9" s="1"/>
  <c r="D117" i="27"/>
  <c r="E172" i="27"/>
  <c r="E227" i="27" s="1"/>
  <c r="D172" i="27"/>
  <c r="D227" i="27" s="1"/>
  <c r="J173" i="27"/>
  <c r="J228" i="27" s="1"/>
  <c r="J141" i="9" s="1"/>
  <c r="E65" i="27"/>
  <c r="J65" i="27" s="1"/>
  <c r="D119" i="27"/>
  <c r="D72" i="23"/>
  <c r="J72" i="23" s="1"/>
  <c r="D174" i="23"/>
  <c r="J174" i="23" s="1"/>
  <c r="J229" i="23" s="1"/>
  <c r="I142" i="9" s="1"/>
  <c r="E178" i="23"/>
  <c r="E233" i="23" s="1"/>
  <c r="D178" i="23"/>
  <c r="D233" i="23" s="1"/>
  <c r="E125" i="23"/>
  <c r="E288" i="23" s="1"/>
  <c r="D74" i="23"/>
  <c r="J74" i="23" s="1"/>
  <c r="J175" i="23"/>
  <c r="J230" i="23" s="1"/>
  <c r="I143" i="9" s="1"/>
  <c r="D125" i="23"/>
  <c r="D288" i="23" s="1"/>
  <c r="J176" i="23"/>
  <c r="I92" i="9" s="1"/>
  <c r="D68" i="23"/>
  <c r="J68" i="23" s="1"/>
  <c r="I40" i="9" s="1"/>
  <c r="AA40" i="9" s="1"/>
  <c r="E70" i="23"/>
  <c r="D70" i="23"/>
  <c r="D180" i="23"/>
  <c r="J180" i="23" s="1"/>
  <c r="D67" i="23"/>
  <c r="G242" i="19"/>
  <c r="G238" i="19"/>
  <c r="G230" i="19"/>
  <c r="G234" i="19"/>
  <c r="D228" i="19"/>
  <c r="D226" i="19"/>
  <c r="E180" i="19"/>
  <c r="E235" i="19" s="1"/>
  <c r="Z38" i="9"/>
  <c r="D180" i="19"/>
  <c r="D235" i="19" s="1"/>
  <c r="E174" i="19"/>
  <c r="E229" i="19" s="1"/>
  <c r="J176" i="19"/>
  <c r="L68" i="19" s="1"/>
  <c r="H40" i="9"/>
  <c r="Z40" i="9" s="1"/>
  <c r="D180" i="6"/>
  <c r="D235" i="6" s="1"/>
  <c r="D124" i="6"/>
  <c r="D287" i="6" s="1"/>
  <c r="D75" i="6"/>
  <c r="J75" i="6" s="1"/>
  <c r="E70" i="6"/>
  <c r="J70" i="6" s="1"/>
  <c r="E72" i="6"/>
  <c r="J72" i="6" s="1"/>
  <c r="E180" i="6"/>
  <c r="E235" i="6" s="1"/>
  <c r="D71" i="6"/>
  <c r="J71" i="6" s="1"/>
  <c r="D182" i="6"/>
  <c r="D237" i="6" s="1"/>
  <c r="E125" i="6"/>
  <c r="E178" i="6"/>
  <c r="E233" i="6" s="1"/>
  <c r="J63" i="6"/>
  <c r="G35" i="9" s="1"/>
  <c r="Y35" i="9" s="1"/>
  <c r="E117" i="6"/>
  <c r="E280" i="6" s="1"/>
  <c r="J171" i="6"/>
  <c r="G87" i="9" s="1"/>
  <c r="J68" i="6"/>
  <c r="G40" i="9" s="1"/>
  <c r="Y40" i="9" s="1"/>
  <c r="D122" i="6"/>
  <c r="D176" i="6"/>
  <c r="J176" i="6" s="1"/>
  <c r="J231" i="6" s="1"/>
  <c r="G144" i="9" s="1"/>
  <c r="J174" i="6"/>
  <c r="G90" i="9" s="1"/>
  <c r="D66" i="6"/>
  <c r="J66" i="6" s="1"/>
  <c r="G38" i="9" s="1"/>
  <c r="Y38" i="9" s="1"/>
  <c r="D117" i="13"/>
  <c r="D280" i="13" s="1"/>
  <c r="J175" i="13"/>
  <c r="J230" i="13" s="1"/>
  <c r="F143" i="9" s="1"/>
  <c r="D72" i="13"/>
  <c r="J72" i="13" s="1"/>
  <c r="E126" i="13"/>
  <c r="J68" i="13"/>
  <c r="F40" i="9" s="1"/>
  <c r="X40" i="9" s="1"/>
  <c r="J66" i="13"/>
  <c r="F38" i="9" s="1"/>
  <c r="X38" i="9" s="1"/>
  <c r="D126" i="13"/>
  <c r="D289" i="13" s="1"/>
  <c r="E119" i="13"/>
  <c r="E124" i="13"/>
  <c r="J63" i="13"/>
  <c r="F35" i="9" s="1"/>
  <c r="X35" i="9" s="1"/>
  <c r="D124" i="13"/>
  <c r="D287" i="13" s="1"/>
  <c r="D65" i="13"/>
  <c r="J65" i="13" s="1"/>
  <c r="F37" i="9" s="1"/>
  <c r="X37" i="9" s="1"/>
  <c r="E118" i="13"/>
  <c r="E120" i="13"/>
  <c r="D64" i="13"/>
  <c r="J64" i="13" s="1"/>
  <c r="F36" i="9" s="1"/>
  <c r="X36" i="9" s="1"/>
  <c r="E125" i="16"/>
  <c r="D174" i="16"/>
  <c r="D229" i="16" s="1"/>
  <c r="J175" i="16"/>
  <c r="J230" i="16" s="1"/>
  <c r="E144" i="9" s="1"/>
  <c r="E126" i="16"/>
  <c r="D177" i="16"/>
  <c r="J177" i="16" s="1"/>
  <c r="E179" i="16"/>
  <c r="E234" i="16" s="1"/>
  <c r="E121" i="16"/>
  <c r="E284" i="16" s="1"/>
  <c r="D66" i="16"/>
  <c r="J67" i="16"/>
  <c r="E39" i="9" s="1"/>
  <c r="W39" i="9" s="1"/>
  <c r="E180" i="16"/>
  <c r="E235" i="16" s="1"/>
  <c r="E174" i="16"/>
  <c r="E229" i="16" s="1"/>
  <c r="D182" i="16"/>
  <c r="J182" i="16" s="1"/>
  <c r="D180" i="16"/>
  <c r="D235" i="16" s="1"/>
  <c r="D178" i="16"/>
  <c r="D233" i="16" s="1"/>
  <c r="D176" i="16"/>
  <c r="D231" i="16" s="1"/>
  <c r="D74" i="16"/>
  <c r="J74" i="16" s="1"/>
  <c r="D68" i="16"/>
  <c r="J68" i="16" s="1"/>
  <c r="E40" i="9" s="1"/>
  <c r="W40" i="9" s="1"/>
  <c r="J68" i="12"/>
  <c r="K68" i="12" s="1"/>
  <c r="D197" i="9" s="1"/>
  <c r="D72" i="12"/>
  <c r="D125" i="12"/>
  <c r="E177" i="12"/>
  <c r="E233" i="12" s="1"/>
  <c r="D177" i="12"/>
  <c r="D233" i="12" s="1"/>
  <c r="E179" i="12"/>
  <c r="E235" i="12" s="1"/>
  <c r="E181" i="12"/>
  <c r="E237" i="12" s="1"/>
  <c r="E114" i="12"/>
  <c r="E72" i="12"/>
  <c r="E123" i="12"/>
  <c r="E175" i="12"/>
  <c r="E231" i="12" s="1"/>
  <c r="D179" i="12"/>
  <c r="D70" i="12"/>
  <c r="J70" i="12" s="1"/>
  <c r="D42" i="9" s="1"/>
  <c r="E118" i="12"/>
  <c r="E182" i="12"/>
  <c r="E238" i="12" s="1"/>
  <c r="E180" i="12"/>
  <c r="E236" i="12" s="1"/>
  <c r="E178" i="12"/>
  <c r="E234" i="12" s="1"/>
  <c r="E176" i="12"/>
  <c r="E232" i="12" s="1"/>
  <c r="E174" i="12"/>
  <c r="E230" i="12" s="1"/>
  <c r="D118" i="12"/>
  <c r="D182" i="12"/>
  <c r="D238" i="12" s="1"/>
  <c r="D180" i="12"/>
  <c r="D236" i="12" s="1"/>
  <c r="D176" i="12"/>
  <c r="D232" i="12" s="1"/>
  <c r="D174" i="12"/>
  <c r="J61" i="12"/>
  <c r="D33" i="9" s="1"/>
  <c r="V33" i="9" s="1"/>
  <c r="E173" i="12"/>
  <c r="E229" i="12" s="1"/>
  <c r="E116" i="12"/>
  <c r="E64" i="12"/>
  <c r="J65" i="12"/>
  <c r="D37" i="9" s="1"/>
  <c r="V37" i="9" s="1"/>
  <c r="J62" i="12"/>
  <c r="D34" i="9" s="1"/>
  <c r="V34" i="9" s="1"/>
  <c r="D114" i="12"/>
  <c r="E170" i="12"/>
  <c r="E226" i="12" s="1"/>
  <c r="E66" i="12"/>
  <c r="E60" i="12"/>
  <c r="D66" i="12"/>
  <c r="D64" i="12"/>
  <c r="D60" i="12"/>
  <c r="E167" i="12"/>
  <c r="E223" i="12" s="1"/>
  <c r="E63" i="12"/>
  <c r="J63" i="12" s="1"/>
  <c r="E171" i="12"/>
  <c r="E227" i="12" s="1"/>
  <c r="D61" i="27"/>
  <c r="J61" i="27" s="1"/>
  <c r="J60" i="27"/>
  <c r="J32" i="9" s="1"/>
  <c r="AB32" i="9" s="1"/>
  <c r="E168" i="27"/>
  <c r="E223" i="27" s="1"/>
  <c r="D170" i="27"/>
  <c r="D225" i="27" s="1"/>
  <c r="J169" i="27"/>
  <c r="J224" i="27" s="1"/>
  <c r="J137" i="9" s="1"/>
  <c r="D62" i="27"/>
  <c r="J62" i="27" s="1"/>
  <c r="J34" i="9" s="1"/>
  <c r="AB34" i="9" s="1"/>
  <c r="E116" i="27"/>
  <c r="D168" i="27"/>
  <c r="D223" i="27" s="1"/>
  <c r="D60" i="23"/>
  <c r="J60" i="23" s="1"/>
  <c r="I32" i="9" s="1"/>
  <c r="AA32" i="9" s="1"/>
  <c r="E168" i="23"/>
  <c r="E223" i="23" s="1"/>
  <c r="E62" i="23"/>
  <c r="J61" i="23"/>
  <c r="I33" i="9" s="1"/>
  <c r="AA33" i="9" s="1"/>
  <c r="D115" i="23"/>
  <c r="D278" i="23" s="1"/>
  <c r="J169" i="23"/>
  <c r="J224" i="23" s="1"/>
  <c r="I137" i="9" s="1"/>
  <c r="D170" i="23"/>
  <c r="D225" i="23" s="1"/>
  <c r="J168" i="19"/>
  <c r="H84" i="9" s="1"/>
  <c r="J60" i="19"/>
  <c r="H32" i="9" s="1"/>
  <c r="Z32" i="9" s="1"/>
  <c r="D61" i="19"/>
  <c r="J61" i="19" s="1"/>
  <c r="H33" i="9" s="1"/>
  <c r="Z33" i="9" s="1"/>
  <c r="D62" i="19"/>
  <c r="J62" i="19" s="1"/>
  <c r="H34" i="9" s="1"/>
  <c r="Z34" i="9" s="1"/>
  <c r="J170" i="19"/>
  <c r="H86" i="9" s="1"/>
  <c r="E168" i="6"/>
  <c r="J168" i="6" s="1"/>
  <c r="J62" i="6"/>
  <c r="G34" i="9" s="1"/>
  <c r="Y34" i="9" s="1"/>
  <c r="J60" i="6"/>
  <c r="G32" i="9" s="1"/>
  <c r="Y32" i="9" s="1"/>
  <c r="E61" i="6"/>
  <c r="D61" i="6"/>
  <c r="D114" i="6"/>
  <c r="D277" i="6" s="1"/>
  <c r="D169" i="6"/>
  <c r="J169" i="6" s="1"/>
  <c r="J224" i="6" s="1"/>
  <c r="G137" i="9" s="1"/>
  <c r="J60" i="13"/>
  <c r="F32" i="9" s="1"/>
  <c r="X32" i="9" s="1"/>
  <c r="J62" i="13"/>
  <c r="F34" i="9" s="1"/>
  <c r="X34" i="9" s="1"/>
  <c r="D61" i="13"/>
  <c r="J61" i="13" s="1"/>
  <c r="F33" i="9" s="1"/>
  <c r="X33" i="9" s="1"/>
  <c r="I89" i="9"/>
  <c r="D172" i="12"/>
  <c r="J172" i="12" s="1"/>
  <c r="D168" i="12"/>
  <c r="J168" i="12" s="1"/>
  <c r="X1848" i="2"/>
  <c r="E75" i="12"/>
  <c r="E73" i="12"/>
  <c r="E71" i="12"/>
  <c r="E69" i="12"/>
  <c r="E67" i="12"/>
  <c r="D75" i="12"/>
  <c r="D73" i="12"/>
  <c r="D71" i="12"/>
  <c r="D69" i="12"/>
  <c r="D67" i="12"/>
  <c r="D173" i="12"/>
  <c r="D171" i="12"/>
  <c r="D227" i="12" s="1"/>
  <c r="D169" i="12"/>
  <c r="D225" i="12" s="1"/>
  <c r="D167" i="12"/>
  <c r="D223" i="12" s="1"/>
  <c r="D60" i="16"/>
  <c r="J60" i="16" s="1"/>
  <c r="D75" i="16"/>
  <c r="J75" i="16" s="1"/>
  <c r="D69" i="16"/>
  <c r="J69" i="16" s="1"/>
  <c r="D152" i="16"/>
  <c r="J152" i="16" s="1"/>
  <c r="D173" i="16"/>
  <c r="J173" i="16" s="1"/>
  <c r="D171" i="16"/>
  <c r="D226" i="16" s="1"/>
  <c r="D169" i="16"/>
  <c r="D224" i="16" s="1"/>
  <c r="D167" i="16"/>
  <c r="D222" i="16" s="1"/>
  <c r="D126" i="16"/>
  <c r="D124" i="16"/>
  <c r="D120" i="16"/>
  <c r="D64" i="16"/>
  <c r="J64" i="16" s="1"/>
  <c r="D62" i="16"/>
  <c r="J62" i="16" s="1"/>
  <c r="E66" i="16"/>
  <c r="E149" i="16"/>
  <c r="J149" i="16" s="1"/>
  <c r="E147" i="16"/>
  <c r="J147" i="16" s="1"/>
  <c r="E145" i="16"/>
  <c r="J145" i="16" s="1"/>
  <c r="E143" i="16"/>
  <c r="J143" i="16" s="1"/>
  <c r="E141" i="16"/>
  <c r="J141" i="16" s="1"/>
  <c r="E139" i="16"/>
  <c r="J139" i="16" s="1"/>
  <c r="E119" i="16"/>
  <c r="E282" i="16" s="1"/>
  <c r="D72" i="16"/>
  <c r="J72" i="16" s="1"/>
  <c r="D151" i="16"/>
  <c r="J151" i="16" s="1"/>
  <c r="D129" i="16"/>
  <c r="D292" i="16" s="1"/>
  <c r="D127" i="16"/>
  <c r="D290" i="16" s="1"/>
  <c r="D123" i="16"/>
  <c r="D121" i="16"/>
  <c r="D284" i="16" s="1"/>
  <c r="E75" i="13"/>
  <c r="E69" i="13"/>
  <c r="E179" i="13"/>
  <c r="E234" i="13" s="1"/>
  <c r="E169" i="13"/>
  <c r="E224" i="13" s="1"/>
  <c r="D71" i="13"/>
  <c r="J71" i="13" s="1"/>
  <c r="D118" i="13"/>
  <c r="D281" i="13" s="1"/>
  <c r="D114" i="13"/>
  <c r="D277" i="13" s="1"/>
  <c r="E73" i="13"/>
  <c r="E67" i="13"/>
  <c r="E183" i="13"/>
  <c r="E238" i="13" s="1"/>
  <c r="E173" i="13"/>
  <c r="E228" i="13" s="1"/>
  <c r="D73" i="13"/>
  <c r="D67" i="13"/>
  <c r="D116" i="13"/>
  <c r="D279" i="13" s="1"/>
  <c r="E125" i="13"/>
  <c r="E184" i="13"/>
  <c r="E239" i="13" s="1"/>
  <c r="E182" i="13"/>
  <c r="E237" i="13" s="1"/>
  <c r="E180" i="13"/>
  <c r="E235" i="13" s="1"/>
  <c r="E178" i="13"/>
  <c r="E233" i="13" s="1"/>
  <c r="E176" i="13"/>
  <c r="E231" i="13" s="1"/>
  <c r="E174" i="13"/>
  <c r="E229" i="13" s="1"/>
  <c r="E172" i="13"/>
  <c r="E227" i="13" s="1"/>
  <c r="E170" i="13"/>
  <c r="E225" i="13" s="1"/>
  <c r="E168" i="13"/>
  <c r="E223" i="13" s="1"/>
  <c r="D75" i="13"/>
  <c r="D69" i="13"/>
  <c r="D120" i="13"/>
  <c r="D283" i="13" s="1"/>
  <c r="D69" i="6"/>
  <c r="J69" i="6" s="1"/>
  <c r="D177" i="6"/>
  <c r="D232" i="6" s="1"/>
  <c r="E181" i="6"/>
  <c r="E236" i="6" s="1"/>
  <c r="E179" i="6"/>
  <c r="E234" i="6" s="1"/>
  <c r="E123" i="6"/>
  <c r="D116" i="6"/>
  <c r="D279" i="6" s="1"/>
  <c r="E177" i="6"/>
  <c r="E232" i="6" s="1"/>
  <c r="E67" i="6"/>
  <c r="E121" i="6"/>
  <c r="E175" i="6"/>
  <c r="E230" i="6" s="1"/>
  <c r="E183" i="6"/>
  <c r="E238" i="6" s="1"/>
  <c r="D173" i="6"/>
  <c r="J173" i="6" s="1"/>
  <c r="D67" i="6"/>
  <c r="E129" i="6"/>
  <c r="D73" i="6"/>
  <c r="J73" i="6" s="1"/>
  <c r="E127" i="19"/>
  <c r="D121" i="19"/>
  <c r="E181" i="19"/>
  <c r="E236" i="19" s="1"/>
  <c r="E179" i="19"/>
  <c r="E234" i="19" s="1"/>
  <c r="E177" i="19"/>
  <c r="E232" i="19" s="1"/>
  <c r="E175" i="19"/>
  <c r="E230" i="19" s="1"/>
  <c r="E173" i="19"/>
  <c r="E228" i="19" s="1"/>
  <c r="E171" i="19"/>
  <c r="E226" i="19" s="1"/>
  <c r="E169" i="19"/>
  <c r="E224" i="19" s="1"/>
  <c r="D129" i="19"/>
  <c r="D127" i="19"/>
  <c r="D123" i="19"/>
  <c r="D183" i="19"/>
  <c r="D238" i="19" s="1"/>
  <c r="E73" i="23"/>
  <c r="D242" i="27"/>
  <c r="J187" i="27"/>
  <c r="D240" i="27"/>
  <c r="J185" i="27"/>
  <c r="E66" i="23"/>
  <c r="E64" i="23"/>
  <c r="D66" i="23"/>
  <c r="D64" i="23"/>
  <c r="D62" i="23"/>
  <c r="E286" i="23"/>
  <c r="E67" i="23"/>
  <c r="E280" i="23"/>
  <c r="E69" i="23"/>
  <c r="J69" i="23" s="1"/>
  <c r="D121" i="23"/>
  <c r="D284" i="23" s="1"/>
  <c r="D73" i="23"/>
  <c r="J171" i="27"/>
  <c r="D226" i="27"/>
  <c r="D234" i="27"/>
  <c r="J179" i="27"/>
  <c r="D232" i="27"/>
  <c r="E71" i="27"/>
  <c r="D75" i="27"/>
  <c r="J75" i="27" s="1"/>
  <c r="D120" i="27"/>
  <c r="D116" i="27"/>
  <c r="E75" i="27"/>
  <c r="E69" i="27"/>
  <c r="D71" i="27"/>
  <c r="J71" i="27" s="1"/>
  <c r="D67" i="27"/>
  <c r="J67" i="27" s="1"/>
  <c r="D118" i="27"/>
  <c r="E177" i="27"/>
  <c r="E232" i="27" s="1"/>
  <c r="E175" i="27"/>
  <c r="E230" i="27" s="1"/>
  <c r="D175" i="27"/>
  <c r="E127" i="27"/>
  <c r="E121" i="27"/>
  <c r="D73" i="27"/>
  <c r="J73" i="27" s="1"/>
  <c r="D69" i="27"/>
  <c r="D114" i="27"/>
  <c r="J182" i="27"/>
  <c r="J180" i="27"/>
  <c r="D229" i="27"/>
  <c r="D235" i="27"/>
  <c r="D224" i="27"/>
  <c r="D237" i="27"/>
  <c r="D228" i="27"/>
  <c r="J188" i="27"/>
  <c r="J178" i="27"/>
  <c r="J183" i="27"/>
  <c r="J181" i="27"/>
  <c r="J186" i="27"/>
  <c r="J76" i="27"/>
  <c r="J79" i="27"/>
  <c r="J72" i="27"/>
  <c r="J80" i="27"/>
  <c r="J77" i="27"/>
  <c r="J74" i="27"/>
  <c r="J78" i="27"/>
  <c r="J70" i="27"/>
  <c r="H284" i="23"/>
  <c r="H294" i="23"/>
  <c r="H290" i="23"/>
  <c r="H286" i="23"/>
  <c r="H282" i="23"/>
  <c r="D231" i="23"/>
  <c r="H296" i="23"/>
  <c r="H292" i="23"/>
  <c r="H288" i="23"/>
  <c r="H293" i="23"/>
  <c r="J172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4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6" i="23"/>
  <c r="D282" i="23"/>
  <c r="D280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E297" i="23"/>
  <c r="E295" i="23"/>
  <c r="E291" i="23"/>
  <c r="E289" i="23"/>
  <c r="E285" i="23"/>
  <c r="E283" i="23"/>
  <c r="E281" i="23"/>
  <c r="E279" i="23"/>
  <c r="D297" i="23"/>
  <c r="D295" i="23"/>
  <c r="D291" i="23"/>
  <c r="D285" i="23"/>
  <c r="D281" i="23"/>
  <c r="D277" i="23"/>
  <c r="J177" i="23"/>
  <c r="D226" i="23"/>
  <c r="J187" i="23"/>
  <c r="E232" i="23"/>
  <c r="J185" i="23"/>
  <c r="J179" i="23"/>
  <c r="D230" i="23"/>
  <c r="J182" i="23"/>
  <c r="D224" i="23"/>
  <c r="D228" i="23"/>
  <c r="J183" i="23"/>
  <c r="J181" i="23"/>
  <c r="J188" i="23"/>
  <c r="J186" i="23"/>
  <c r="J79" i="23"/>
  <c r="J71" i="23"/>
  <c r="J75" i="23"/>
  <c r="J78" i="23"/>
  <c r="J77" i="23"/>
  <c r="J80" i="23"/>
  <c r="J187" i="19"/>
  <c r="J242" i="19" s="1"/>
  <c r="J185" i="19"/>
  <c r="J240" i="19" s="1"/>
  <c r="D225" i="19"/>
  <c r="J182" i="19"/>
  <c r="J237" i="19" s="1"/>
  <c r="D223" i="19"/>
  <c r="J172" i="19"/>
  <c r="J227" i="19" s="1"/>
  <c r="J184" i="19"/>
  <c r="J239" i="19" s="1"/>
  <c r="D224" i="19"/>
  <c r="J188" i="19"/>
  <c r="J243" i="19" s="1"/>
  <c r="J186" i="19"/>
  <c r="J241" i="19" s="1"/>
  <c r="J178" i="19"/>
  <c r="J233" i="19" s="1"/>
  <c r="H193" i="9"/>
  <c r="H281" i="6"/>
  <c r="G281" i="6"/>
  <c r="J172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E278" i="6"/>
  <c r="F281" i="6"/>
  <c r="F279" i="6"/>
  <c r="H237" i="6"/>
  <c r="H284" i="6"/>
  <c r="H294" i="6"/>
  <c r="F243" i="6"/>
  <c r="D280" i="6"/>
  <c r="H277" i="6"/>
  <c r="D226" i="6"/>
  <c r="G277" i="6"/>
  <c r="H292" i="6"/>
  <c r="H279" i="6"/>
  <c r="F277" i="6"/>
  <c r="D233" i="6"/>
  <c r="G279" i="6"/>
  <c r="F242" i="6"/>
  <c r="F296" i="6"/>
  <c r="F240" i="6"/>
  <c r="F294" i="6"/>
  <c r="F236" i="6"/>
  <c r="F290" i="6"/>
  <c r="D225" i="6"/>
  <c r="J170" i="6"/>
  <c r="D223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H282" i="6"/>
  <c r="J187" i="6"/>
  <c r="H235" i="6"/>
  <c r="E297" i="6"/>
  <c r="E295" i="6"/>
  <c r="E291" i="6"/>
  <c r="E285" i="6"/>
  <c r="E283" i="6"/>
  <c r="E281" i="6"/>
  <c r="E279" i="6"/>
  <c r="F288" i="6"/>
  <c r="F286" i="6"/>
  <c r="F284" i="6"/>
  <c r="F282" i="6"/>
  <c r="E294" i="6"/>
  <c r="E282" i="6"/>
  <c r="D296" i="6"/>
  <c r="D294" i="6"/>
  <c r="D292" i="6"/>
  <c r="D290" i="6"/>
  <c r="D288" i="6"/>
  <c r="D284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J185" i="6"/>
  <c r="D297" i="6"/>
  <c r="D295" i="6"/>
  <c r="D283" i="6"/>
  <c r="D281" i="6"/>
  <c r="D229" i="6"/>
  <c r="J188" i="6"/>
  <c r="J186" i="6"/>
  <c r="J79" i="6"/>
  <c r="D296" i="13"/>
  <c r="D282" i="13"/>
  <c r="J187" i="13"/>
  <c r="D290" i="13"/>
  <c r="H288" i="13"/>
  <c r="D294" i="13"/>
  <c r="D288" i="13"/>
  <c r="D284" i="13"/>
  <c r="J80" i="6"/>
  <c r="D292" i="13"/>
  <c r="D286" i="13"/>
  <c r="D291" i="13"/>
  <c r="J77" i="6"/>
  <c r="J74" i="6"/>
  <c r="J78" i="6"/>
  <c r="F294" i="13"/>
  <c r="G284" i="13"/>
  <c r="G288" i="13"/>
  <c r="F288" i="13"/>
  <c r="H282" i="13"/>
  <c r="D225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E290" i="13"/>
  <c r="E286" i="13"/>
  <c r="E284" i="13"/>
  <c r="E280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J171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D226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D233" i="13"/>
  <c r="F281" i="13"/>
  <c r="F279" i="13"/>
  <c r="F277" i="13"/>
  <c r="E295" i="13"/>
  <c r="D297" i="13"/>
  <c r="D295" i="13"/>
  <c r="D293" i="13"/>
  <c r="D285" i="13"/>
  <c r="J185" i="13"/>
  <c r="J177" i="13"/>
  <c r="D231" i="13"/>
  <c r="D230" i="13"/>
  <c r="D237" i="13"/>
  <c r="D235" i="13"/>
  <c r="D224" i="13"/>
  <c r="D229" i="13"/>
  <c r="D228" i="13"/>
  <c r="J188" i="13"/>
  <c r="J181" i="13"/>
  <c r="J186" i="13"/>
  <c r="J80" i="13"/>
  <c r="J79" i="13"/>
  <c r="J77" i="13"/>
  <c r="J78" i="13"/>
  <c r="J70" i="13"/>
  <c r="J74" i="13"/>
  <c r="D226" i="12"/>
  <c r="J184" i="12"/>
  <c r="D240" i="12"/>
  <c r="D231" i="12"/>
  <c r="J186" i="12"/>
  <c r="D237" i="12"/>
  <c r="J187" i="12"/>
  <c r="J185" i="12"/>
  <c r="J80" i="12"/>
  <c r="D52" i="9" s="1"/>
  <c r="J79" i="12"/>
  <c r="D51" i="9" s="1"/>
  <c r="F296" i="16"/>
  <c r="H277" i="16"/>
  <c r="G295" i="16"/>
  <c r="G287" i="16"/>
  <c r="J78" i="12"/>
  <c r="D50" i="9" s="1"/>
  <c r="E292" i="16"/>
  <c r="E280" i="16"/>
  <c r="E295" i="16"/>
  <c r="E287" i="16"/>
  <c r="J186" i="16"/>
  <c r="D295" i="16"/>
  <c r="J77" i="12"/>
  <c r="D49" i="9" s="1"/>
  <c r="F280" i="16"/>
  <c r="F295" i="16"/>
  <c r="F287" i="16"/>
  <c r="E290" i="16"/>
  <c r="J184" i="16"/>
  <c r="J74" i="12"/>
  <c r="D46" i="9" s="1"/>
  <c r="F286" i="16"/>
  <c r="G279" i="16"/>
  <c r="F283" i="16"/>
  <c r="H293" i="16"/>
  <c r="G281" i="16"/>
  <c r="G291" i="16"/>
  <c r="E286" i="16"/>
  <c r="G296" i="16"/>
  <c r="H295" i="16"/>
  <c r="H285" i="16"/>
  <c r="E281" i="16"/>
  <c r="H296" i="16"/>
  <c r="H289" i="16"/>
  <c r="H283" i="16"/>
  <c r="F291" i="16"/>
  <c r="E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J172" i="16"/>
  <c r="H288" i="16"/>
  <c r="G288" i="16"/>
  <c r="F288" i="16"/>
  <c r="G242" i="16"/>
  <c r="F242" i="16"/>
  <c r="D288" i="16"/>
  <c r="E285" i="16"/>
  <c r="F279" i="16"/>
  <c r="E279" i="16"/>
  <c r="H230" i="16"/>
  <c r="G230" i="16"/>
  <c r="E277" i="16"/>
  <c r="G293" i="16"/>
  <c r="G289" i="16"/>
  <c r="D277" i="16"/>
  <c r="D234" i="16"/>
  <c r="E227" i="16"/>
  <c r="F293" i="16"/>
  <c r="F289" i="16"/>
  <c r="D227" i="16"/>
  <c r="E293" i="16"/>
  <c r="D281" i="16"/>
  <c r="H276" i="16"/>
  <c r="J183" i="16"/>
  <c r="D293" i="16"/>
  <c r="G276" i="16"/>
  <c r="J181" i="16"/>
  <c r="H286" i="16"/>
  <c r="F276" i="16"/>
  <c r="G286" i="16"/>
  <c r="G283" i="16"/>
  <c r="E276" i="16"/>
  <c r="D225" i="16"/>
  <c r="J170" i="16"/>
  <c r="D279" i="16"/>
  <c r="F284" i="16"/>
  <c r="F230" i="16"/>
  <c r="G282" i="16"/>
  <c r="G228" i="16"/>
  <c r="F277" i="16"/>
  <c r="H294" i="16"/>
  <c r="H240" i="16"/>
  <c r="G294" i="16"/>
  <c r="G240" i="16"/>
  <c r="H282" i="16"/>
  <c r="H228" i="16"/>
  <c r="G277" i="16"/>
  <c r="E230" i="16"/>
  <c r="H287" i="16"/>
  <c r="H233" i="16"/>
  <c r="E296" i="16"/>
  <c r="E242" i="16"/>
  <c r="J185" i="16"/>
  <c r="D242" i="16"/>
  <c r="H238" i="16"/>
  <c r="D230" i="16"/>
  <c r="F228" i="16"/>
  <c r="H226" i="16"/>
  <c r="H290" i="16"/>
  <c r="H278" i="16"/>
  <c r="E240" i="16"/>
  <c r="H231" i="16"/>
  <c r="G292" i="16"/>
  <c r="G280" i="16"/>
  <c r="F238" i="16"/>
  <c r="F226" i="16"/>
  <c r="F278" i="16"/>
  <c r="E278" i="16"/>
  <c r="F236" i="16"/>
  <c r="D294" i="16"/>
  <c r="H239" i="16"/>
  <c r="E236" i="16"/>
  <c r="J187" i="16"/>
  <c r="J168" i="16"/>
  <c r="F240" i="16"/>
  <c r="E228" i="16"/>
  <c r="G290" i="16"/>
  <c r="G278" i="16"/>
  <c r="D240" i="16"/>
  <c r="H241" i="16"/>
  <c r="E238" i="16"/>
  <c r="H229" i="16"/>
  <c r="E226" i="16"/>
  <c r="D238" i="16"/>
  <c r="H227" i="16"/>
  <c r="H291" i="16"/>
  <c r="H279" i="16"/>
  <c r="J138" i="16"/>
  <c r="J140" i="16"/>
  <c r="J142" i="16"/>
  <c r="J154" i="16"/>
  <c r="J150" i="16"/>
  <c r="J78" i="16"/>
  <c r="J70" i="16"/>
  <c r="J153" i="16"/>
  <c r="J148" i="16"/>
  <c r="J146" i="16"/>
  <c r="J144" i="16"/>
  <c r="J77" i="16"/>
  <c r="J71" i="16"/>
  <c r="J73" i="16"/>
  <c r="J80" i="16"/>
  <c r="J79" i="16"/>
  <c r="J63" i="16"/>
  <c r="E35" i="9" s="1"/>
  <c r="W35" i="9" s="1"/>
  <c r="J65" i="16"/>
  <c r="J61" i="16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K65" i="23" l="1"/>
  <c r="L65" i="23" s="1"/>
  <c r="I283" i="9" s="1"/>
  <c r="I87" i="9"/>
  <c r="K63" i="23"/>
  <c r="I192" i="9" s="1"/>
  <c r="J64" i="23"/>
  <c r="I36" i="9" s="1"/>
  <c r="AA36" i="9" s="1"/>
  <c r="J173" i="19"/>
  <c r="H89" i="9" s="1"/>
  <c r="K63" i="19"/>
  <c r="J171" i="19"/>
  <c r="J226" i="19" s="1"/>
  <c r="H139" i="9" s="1"/>
  <c r="K64" i="6"/>
  <c r="G193" i="9" s="1"/>
  <c r="K65" i="6"/>
  <c r="G194" i="9" s="1"/>
  <c r="J184" i="23"/>
  <c r="J239" i="23" s="1"/>
  <c r="I152" i="9" s="1"/>
  <c r="D239" i="23"/>
  <c r="J184" i="27"/>
  <c r="J100" i="9" s="1"/>
  <c r="E293" i="23"/>
  <c r="J184" i="6"/>
  <c r="J239" i="6" s="1"/>
  <c r="G152" i="9" s="1"/>
  <c r="J76" i="19"/>
  <c r="K76" i="19" s="1"/>
  <c r="L76" i="19" s="1"/>
  <c r="D293" i="6"/>
  <c r="E293" i="6"/>
  <c r="K66" i="27"/>
  <c r="L66" i="27" s="1"/>
  <c r="J284" i="9" s="1"/>
  <c r="J76" i="12"/>
  <c r="D48" i="9" s="1"/>
  <c r="V48" i="9" s="1"/>
  <c r="J184" i="13"/>
  <c r="F100" i="9" s="1"/>
  <c r="J90" i="9"/>
  <c r="J69" i="27"/>
  <c r="K69" i="27" s="1"/>
  <c r="J183" i="12"/>
  <c r="J239" i="12" s="1"/>
  <c r="D152" i="9" s="1"/>
  <c r="J176" i="27"/>
  <c r="J231" i="27" s="1"/>
  <c r="J144" i="9" s="1"/>
  <c r="J177" i="27"/>
  <c r="J232" i="27" s="1"/>
  <c r="J145" i="9" s="1"/>
  <c r="K64" i="27"/>
  <c r="J193" i="9" s="1"/>
  <c r="K68" i="27"/>
  <c r="J89" i="9"/>
  <c r="D231" i="27"/>
  <c r="J172" i="27"/>
  <c r="J227" i="27" s="1"/>
  <c r="J140" i="9" s="1"/>
  <c r="K63" i="27"/>
  <c r="J192" i="9" s="1"/>
  <c r="D289" i="23"/>
  <c r="J37" i="9"/>
  <c r="AB37" i="9" s="1"/>
  <c r="K65" i="27"/>
  <c r="L65" i="27" s="1"/>
  <c r="J283" i="9" s="1"/>
  <c r="D287" i="23"/>
  <c r="I90" i="9"/>
  <c r="I91" i="9"/>
  <c r="J70" i="23"/>
  <c r="I42" i="9" s="1"/>
  <c r="AA42" i="9" s="1"/>
  <c r="D229" i="23"/>
  <c r="D235" i="23"/>
  <c r="D283" i="23"/>
  <c r="J66" i="23"/>
  <c r="K66" i="23" s="1"/>
  <c r="K68" i="23"/>
  <c r="L68" i="23" s="1"/>
  <c r="I286" i="9" s="1"/>
  <c r="J178" i="23"/>
  <c r="J233" i="23" s="1"/>
  <c r="I146" i="9" s="1"/>
  <c r="J231" i="23"/>
  <c r="I144" i="9" s="1"/>
  <c r="E287" i="23"/>
  <c r="J73" i="23"/>
  <c r="K73" i="23" s="1"/>
  <c r="J67" i="23"/>
  <c r="L78" i="19"/>
  <c r="J174" i="19"/>
  <c r="L66" i="19" s="1"/>
  <c r="H284" i="9" s="1"/>
  <c r="J226" i="6"/>
  <c r="G139" i="9" s="1"/>
  <c r="L80" i="19"/>
  <c r="L79" i="19"/>
  <c r="D289" i="6"/>
  <c r="L77" i="19"/>
  <c r="L74" i="19"/>
  <c r="L64" i="19"/>
  <c r="H282" i="9" s="1"/>
  <c r="L70" i="19"/>
  <c r="J231" i="19"/>
  <c r="H144" i="9" s="1"/>
  <c r="J180" i="19"/>
  <c r="J177" i="19"/>
  <c r="L69" i="19" s="1"/>
  <c r="H44" i="9"/>
  <c r="Z44" i="9" s="1"/>
  <c r="J179" i="19"/>
  <c r="H92" i="9"/>
  <c r="J181" i="19"/>
  <c r="L73" i="19" s="1"/>
  <c r="H39" i="9"/>
  <c r="Z39" i="9" s="1"/>
  <c r="H196" i="9"/>
  <c r="J175" i="19"/>
  <c r="J183" i="6"/>
  <c r="G99" i="9" s="1"/>
  <c r="E289" i="6"/>
  <c r="J182" i="6"/>
  <c r="J237" i="6" s="1"/>
  <c r="G150" i="9" s="1"/>
  <c r="E287" i="6"/>
  <c r="J181" i="6"/>
  <c r="J236" i="6" s="1"/>
  <c r="G149" i="9" s="1"/>
  <c r="D231" i="6"/>
  <c r="J178" i="6"/>
  <c r="G94" i="9" s="1"/>
  <c r="J179" i="6"/>
  <c r="G95" i="9" s="1"/>
  <c r="D291" i="6"/>
  <c r="J180" i="6"/>
  <c r="G96" i="9" s="1"/>
  <c r="J229" i="6"/>
  <c r="G142" i="9" s="1"/>
  <c r="K63" i="6"/>
  <c r="G192" i="9" s="1"/>
  <c r="K68" i="6"/>
  <c r="G197" i="9" s="1"/>
  <c r="G92" i="9"/>
  <c r="D285" i="6"/>
  <c r="J67" i="6"/>
  <c r="K67" i="6" s="1"/>
  <c r="K66" i="6"/>
  <c r="G195" i="9" s="1"/>
  <c r="K68" i="13"/>
  <c r="F197" i="9" s="1"/>
  <c r="J175" i="6"/>
  <c r="F91" i="9"/>
  <c r="K66" i="13"/>
  <c r="F195" i="9" s="1"/>
  <c r="J75" i="13"/>
  <c r="F47" i="9" s="1"/>
  <c r="X47" i="9" s="1"/>
  <c r="J73" i="13"/>
  <c r="K73" i="13" s="1"/>
  <c r="J182" i="13"/>
  <c r="F98" i="9" s="1"/>
  <c r="J183" i="13"/>
  <c r="J238" i="13" s="1"/>
  <c r="F151" i="9" s="1"/>
  <c r="J179" i="13"/>
  <c r="F95" i="9" s="1"/>
  <c r="J180" i="13"/>
  <c r="F96" i="9" s="1"/>
  <c r="J69" i="13"/>
  <c r="F41" i="9" s="1"/>
  <c r="X41" i="9" s="1"/>
  <c r="E288" i="16"/>
  <c r="J174" i="13"/>
  <c r="J67" i="13"/>
  <c r="K67" i="13" s="1"/>
  <c r="J176" i="13"/>
  <c r="K63" i="13"/>
  <c r="F192" i="9" s="1"/>
  <c r="D283" i="16"/>
  <c r="K65" i="13"/>
  <c r="F194" i="9" s="1"/>
  <c r="J173" i="13"/>
  <c r="J178" i="13"/>
  <c r="J233" i="13" s="1"/>
  <c r="F146" i="9" s="1"/>
  <c r="E92" i="9"/>
  <c r="K64" i="13"/>
  <c r="F193" i="9" s="1"/>
  <c r="J172" i="13"/>
  <c r="J227" i="13" s="1"/>
  <c r="F140" i="9" s="1"/>
  <c r="D232" i="16"/>
  <c r="J178" i="16"/>
  <c r="E95" i="9" s="1"/>
  <c r="J66" i="16"/>
  <c r="E38" i="9" s="1"/>
  <c r="W38" i="9" s="1"/>
  <c r="D40" i="9"/>
  <c r="V40" i="9" s="1"/>
  <c r="K67" i="16"/>
  <c r="E196" i="9" s="1"/>
  <c r="D286" i="16"/>
  <c r="J72" i="12"/>
  <c r="D44" i="9" s="1"/>
  <c r="V44" i="9" s="1"/>
  <c r="K68" i="16"/>
  <c r="E197" i="9" s="1"/>
  <c r="J179" i="16"/>
  <c r="J234" i="16" s="1"/>
  <c r="E148" i="9" s="1"/>
  <c r="D287" i="16"/>
  <c r="D285" i="16"/>
  <c r="D289" i="16"/>
  <c r="E289" i="16"/>
  <c r="D237" i="16"/>
  <c r="J174" i="16"/>
  <c r="E91" i="9" s="1"/>
  <c r="D291" i="16"/>
  <c r="J180" i="16"/>
  <c r="E97" i="9" s="1"/>
  <c r="J176" i="16"/>
  <c r="J231" i="16" s="1"/>
  <c r="E145" i="9" s="1"/>
  <c r="E283" i="16"/>
  <c r="J178" i="12"/>
  <c r="J234" i="12" s="1"/>
  <c r="D147" i="9" s="1"/>
  <c r="J177" i="12"/>
  <c r="J233" i="12" s="1"/>
  <c r="D146" i="9" s="1"/>
  <c r="J67" i="12"/>
  <c r="D39" i="9" s="1"/>
  <c r="V39" i="9" s="1"/>
  <c r="J69" i="12"/>
  <c r="D41" i="9" s="1"/>
  <c r="V41" i="9" s="1"/>
  <c r="J71" i="12"/>
  <c r="D43" i="9" s="1"/>
  <c r="V43" i="9" s="1"/>
  <c r="J182" i="12"/>
  <c r="D99" i="9" s="1"/>
  <c r="J73" i="12"/>
  <c r="D45" i="9" s="1"/>
  <c r="V45" i="9" s="1"/>
  <c r="J181" i="12"/>
  <c r="D98" i="9" s="1"/>
  <c r="J75" i="12"/>
  <c r="D47" i="9" s="1"/>
  <c r="V47" i="9" s="1"/>
  <c r="J85" i="9"/>
  <c r="J66" i="12"/>
  <c r="D38" i="9" s="1"/>
  <c r="V38" i="9" s="1"/>
  <c r="J174" i="12"/>
  <c r="J230" i="12" s="1"/>
  <c r="D143" i="9" s="1"/>
  <c r="J179" i="12"/>
  <c r="J235" i="12" s="1"/>
  <c r="D148" i="9" s="1"/>
  <c r="J175" i="12"/>
  <c r="D235" i="12"/>
  <c r="J180" i="12"/>
  <c r="J236" i="12" s="1"/>
  <c r="D149" i="9" s="1"/>
  <c r="J176" i="12"/>
  <c r="J232" i="12" s="1"/>
  <c r="D145" i="9" s="1"/>
  <c r="D230" i="12"/>
  <c r="K61" i="12"/>
  <c r="D190" i="9" s="1"/>
  <c r="J173" i="12"/>
  <c r="J229" i="12" s="1"/>
  <c r="D142" i="9" s="1"/>
  <c r="K65" i="12"/>
  <c r="D194" i="9" s="1"/>
  <c r="D35" i="9"/>
  <c r="V35" i="9" s="1"/>
  <c r="K63" i="12"/>
  <c r="D192" i="9" s="1"/>
  <c r="J60" i="12"/>
  <c r="J170" i="12"/>
  <c r="K62" i="12"/>
  <c r="D191" i="9" s="1"/>
  <c r="J64" i="12"/>
  <c r="D36" i="9" s="1"/>
  <c r="V36" i="9" s="1"/>
  <c r="K60" i="27"/>
  <c r="J189" i="9" s="1"/>
  <c r="J33" i="9"/>
  <c r="AB33" i="9" s="1"/>
  <c r="K61" i="27"/>
  <c r="L61" i="27" s="1"/>
  <c r="J279" i="9" s="1"/>
  <c r="K62" i="27"/>
  <c r="J191" i="9" s="1"/>
  <c r="J170" i="27"/>
  <c r="J225" i="27" s="1"/>
  <c r="J138" i="9" s="1"/>
  <c r="J168" i="27"/>
  <c r="J223" i="27" s="1"/>
  <c r="J136" i="9" s="1"/>
  <c r="J62" i="23"/>
  <c r="K62" i="23" s="1"/>
  <c r="J168" i="23"/>
  <c r="J223" i="23" s="1"/>
  <c r="I136" i="9" s="1"/>
  <c r="K61" i="23"/>
  <c r="I190" i="9" s="1"/>
  <c r="K60" i="23"/>
  <c r="I189" i="9" s="1"/>
  <c r="J170" i="23"/>
  <c r="I86" i="9" s="1"/>
  <c r="D279" i="23"/>
  <c r="J223" i="19"/>
  <c r="H136" i="9" s="1"/>
  <c r="I85" i="9"/>
  <c r="E277" i="23"/>
  <c r="K61" i="19"/>
  <c r="H190" i="9" s="1"/>
  <c r="K60" i="19"/>
  <c r="L60" i="19" s="1"/>
  <c r="H278" i="9" s="1"/>
  <c r="E223" i="6"/>
  <c r="J225" i="19"/>
  <c r="H138" i="9" s="1"/>
  <c r="K62" i="6"/>
  <c r="G191" i="9" s="1"/>
  <c r="J169" i="19"/>
  <c r="K60" i="6"/>
  <c r="G189" i="9" s="1"/>
  <c r="E277" i="6"/>
  <c r="K62" i="19"/>
  <c r="H191" i="9" s="1"/>
  <c r="D278" i="6"/>
  <c r="J61" i="6"/>
  <c r="G33" i="9" s="1"/>
  <c r="Y33" i="9" s="1"/>
  <c r="K62" i="13"/>
  <c r="F191" i="9" s="1"/>
  <c r="K61" i="13"/>
  <c r="F190" i="9" s="1"/>
  <c r="K60" i="13"/>
  <c r="F189" i="9" s="1"/>
  <c r="D224" i="6"/>
  <c r="G85" i="9"/>
  <c r="J169" i="13"/>
  <c r="J170" i="13"/>
  <c r="J168" i="13"/>
  <c r="F84" i="9" s="1"/>
  <c r="H194" i="9"/>
  <c r="H195" i="9"/>
  <c r="H286" i="9"/>
  <c r="H197" i="9"/>
  <c r="J243" i="6"/>
  <c r="G156" i="9" s="1"/>
  <c r="G104" i="9"/>
  <c r="H156" i="9"/>
  <c r="H104" i="9"/>
  <c r="J243" i="23"/>
  <c r="I156" i="9" s="1"/>
  <c r="I104" i="9"/>
  <c r="J235" i="27"/>
  <c r="J148" i="9" s="1"/>
  <c r="J96" i="9"/>
  <c r="J232" i="16"/>
  <c r="E146" i="9" s="1"/>
  <c r="E94" i="9"/>
  <c r="J236" i="16"/>
  <c r="E150" i="9" s="1"/>
  <c r="E98" i="9"/>
  <c r="J242" i="6"/>
  <c r="G155" i="9" s="1"/>
  <c r="G103" i="9"/>
  <c r="J225" i="6"/>
  <c r="G138" i="9" s="1"/>
  <c r="G86" i="9"/>
  <c r="J236" i="27"/>
  <c r="J149" i="9" s="1"/>
  <c r="J97" i="9"/>
  <c r="J232" i="13"/>
  <c r="F145" i="9" s="1"/>
  <c r="F93" i="9"/>
  <c r="J238" i="27"/>
  <c r="J151" i="9" s="1"/>
  <c r="J99" i="9"/>
  <c r="J226" i="27"/>
  <c r="J139" i="9" s="1"/>
  <c r="J87" i="9"/>
  <c r="J224" i="12"/>
  <c r="D137" i="9" s="1"/>
  <c r="D85" i="9"/>
  <c r="J238" i="16"/>
  <c r="E152" i="9" s="1"/>
  <c r="E100" i="9"/>
  <c r="J226" i="13"/>
  <c r="F139" i="9" s="1"/>
  <c r="F87" i="9"/>
  <c r="J240" i="6"/>
  <c r="G153" i="9" s="1"/>
  <c r="G101" i="9"/>
  <c r="J233" i="27"/>
  <c r="J146" i="9" s="1"/>
  <c r="J94" i="9"/>
  <c r="J240" i="27"/>
  <c r="J153" i="9" s="1"/>
  <c r="J101" i="9"/>
  <c r="J228" i="12"/>
  <c r="D141" i="9" s="1"/>
  <c r="D89" i="9"/>
  <c r="J240" i="16"/>
  <c r="E154" i="9" s="1"/>
  <c r="E102" i="9"/>
  <c r="J240" i="13"/>
  <c r="F153" i="9" s="1"/>
  <c r="F101" i="9"/>
  <c r="H152" i="9"/>
  <c r="H100" i="9"/>
  <c r="J242" i="23"/>
  <c r="I155" i="9" s="1"/>
  <c r="I103" i="9"/>
  <c r="J243" i="27"/>
  <c r="J156" i="9" s="1"/>
  <c r="J104" i="9"/>
  <c r="J225" i="16"/>
  <c r="E139" i="9" s="1"/>
  <c r="E87" i="9"/>
  <c r="J240" i="12"/>
  <c r="D153" i="9" s="1"/>
  <c r="D101" i="9"/>
  <c r="H153" i="9"/>
  <c r="H101" i="9"/>
  <c r="J242" i="27"/>
  <c r="J155" i="9" s="1"/>
  <c r="J103" i="9"/>
  <c r="J223" i="16"/>
  <c r="E137" i="9" s="1"/>
  <c r="E85" i="9"/>
  <c r="H140" i="9"/>
  <c r="H88" i="9"/>
  <c r="H155" i="9"/>
  <c r="H103" i="9"/>
  <c r="J237" i="23"/>
  <c r="I150" i="9" s="1"/>
  <c r="I98" i="9"/>
  <c r="J232" i="23"/>
  <c r="I145" i="9" s="1"/>
  <c r="I93" i="9"/>
  <c r="J228" i="16"/>
  <c r="E142" i="9" s="1"/>
  <c r="E90" i="9"/>
  <c r="J223" i="6"/>
  <c r="G136" i="9" s="1"/>
  <c r="G84" i="9"/>
  <c r="J227" i="16"/>
  <c r="E141" i="9" s="1"/>
  <c r="E89" i="9"/>
  <c r="J241" i="13"/>
  <c r="F154" i="9" s="1"/>
  <c r="F102" i="9"/>
  <c r="H150" i="9"/>
  <c r="H98" i="9"/>
  <c r="J236" i="23"/>
  <c r="I149" i="9" s="1"/>
  <c r="I97" i="9"/>
  <c r="J234" i="23"/>
  <c r="I147" i="9" s="1"/>
  <c r="I95" i="9"/>
  <c r="J234" i="27"/>
  <c r="J147" i="9" s="1"/>
  <c r="J95" i="9"/>
  <c r="J236" i="13"/>
  <c r="F149" i="9" s="1"/>
  <c r="F97" i="9"/>
  <c r="J238" i="23"/>
  <c r="I151" i="9" s="1"/>
  <c r="I99" i="9"/>
  <c r="J240" i="23"/>
  <c r="I153" i="9" s="1"/>
  <c r="I101" i="9"/>
  <c r="J241" i="27"/>
  <c r="J154" i="9" s="1"/>
  <c r="J102" i="9"/>
  <c r="J237" i="27"/>
  <c r="J150" i="9" s="1"/>
  <c r="J98" i="9"/>
  <c r="J241" i="12"/>
  <c r="D154" i="9" s="1"/>
  <c r="D102" i="9"/>
  <c r="J241" i="16"/>
  <c r="E155" i="9" s="1"/>
  <c r="E103" i="9"/>
  <c r="J243" i="12"/>
  <c r="D156" i="9" s="1"/>
  <c r="D104" i="9"/>
  <c r="J242" i="12"/>
  <c r="D155" i="9" s="1"/>
  <c r="D103" i="9"/>
  <c r="J243" i="13"/>
  <c r="F156" i="9" s="1"/>
  <c r="F104" i="9"/>
  <c r="J239" i="16"/>
  <c r="E153" i="9" s="1"/>
  <c r="E101" i="9"/>
  <c r="J241" i="6"/>
  <c r="G154" i="9" s="1"/>
  <c r="G102" i="9"/>
  <c r="H146" i="9"/>
  <c r="H94" i="9"/>
  <c r="J228" i="6"/>
  <c r="G141" i="9" s="1"/>
  <c r="G89" i="9"/>
  <c r="J242" i="16"/>
  <c r="E156" i="9" s="1"/>
  <c r="E104" i="9"/>
  <c r="J237" i="16"/>
  <c r="E151" i="9" s="1"/>
  <c r="E99" i="9"/>
  <c r="J242" i="13"/>
  <c r="F155" i="9" s="1"/>
  <c r="F103" i="9"/>
  <c r="J227" i="6"/>
  <c r="G140" i="9" s="1"/>
  <c r="G88" i="9"/>
  <c r="H154" i="9"/>
  <c r="H102" i="9"/>
  <c r="J241" i="23"/>
  <c r="I154" i="9" s="1"/>
  <c r="I102" i="9"/>
  <c r="J235" i="23"/>
  <c r="I148" i="9" s="1"/>
  <c r="I96" i="9"/>
  <c r="J227" i="23"/>
  <c r="I140" i="9" s="1"/>
  <c r="I88" i="9"/>
  <c r="J171" i="12"/>
  <c r="E290" i="6"/>
  <c r="J183" i="19"/>
  <c r="E292" i="6"/>
  <c r="J169" i="12"/>
  <c r="D224" i="12"/>
  <c r="D228" i="12"/>
  <c r="E286" i="6"/>
  <c r="D276" i="16"/>
  <c r="J167" i="16"/>
  <c r="D229" i="12"/>
  <c r="H50" i="9"/>
  <c r="Z50" i="9" s="1"/>
  <c r="K75" i="23"/>
  <c r="I47" i="9"/>
  <c r="AA47" i="9" s="1"/>
  <c r="K71" i="27"/>
  <c r="AB43" i="9"/>
  <c r="K76" i="16"/>
  <c r="E205" i="9" s="1"/>
  <c r="E48" i="9"/>
  <c r="W48" i="9" s="1"/>
  <c r="K71" i="23"/>
  <c r="I43" i="9"/>
  <c r="AA43" i="9" s="1"/>
  <c r="K73" i="27"/>
  <c r="AB45" i="9"/>
  <c r="K74" i="12"/>
  <c r="D203" i="9" s="1"/>
  <c r="V46" i="9"/>
  <c r="K78" i="13"/>
  <c r="F50" i="9"/>
  <c r="X50" i="9" s="1"/>
  <c r="K77" i="16"/>
  <c r="E206" i="9" s="1"/>
  <c r="E49" i="9"/>
  <c r="W49" i="9" s="1"/>
  <c r="K77" i="13"/>
  <c r="F49" i="9"/>
  <c r="X49" i="9" s="1"/>
  <c r="K76" i="6"/>
  <c r="G48" i="9"/>
  <c r="Y48" i="9" s="1"/>
  <c r="K72" i="27"/>
  <c r="AB44" i="9"/>
  <c r="K61" i="16"/>
  <c r="E33" i="9"/>
  <c r="W33" i="9" s="1"/>
  <c r="K78" i="12"/>
  <c r="V50" i="9"/>
  <c r="H204" i="9"/>
  <c r="H47" i="9"/>
  <c r="Z47" i="9" s="1"/>
  <c r="K76" i="23"/>
  <c r="I48" i="9"/>
  <c r="AA48" i="9" s="1"/>
  <c r="K62" i="16"/>
  <c r="E34" i="9"/>
  <c r="W34" i="9" s="1"/>
  <c r="K79" i="13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AB42" i="9"/>
  <c r="H49" i="9"/>
  <c r="Z49" i="9" s="1"/>
  <c r="K69" i="6"/>
  <c r="G198" i="9" s="1"/>
  <c r="G41" i="9"/>
  <c r="Y41" i="9" s="1"/>
  <c r="K79" i="16"/>
  <c r="E208" i="9" s="1"/>
  <c r="E51" i="9"/>
  <c r="W51" i="9" s="1"/>
  <c r="K77" i="12"/>
  <c r="V49" i="9"/>
  <c r="K78" i="6"/>
  <c r="G50" i="9"/>
  <c r="Y50" i="9" s="1"/>
  <c r="K74" i="27"/>
  <c r="AB46" i="9"/>
  <c r="K73" i="6"/>
  <c r="G45" i="9"/>
  <c r="Y45" i="9" s="1"/>
  <c r="K70" i="16"/>
  <c r="E199" i="9" s="1"/>
  <c r="E42" i="9"/>
  <c r="W42" i="9" s="1"/>
  <c r="H203" i="9"/>
  <c r="H46" i="9"/>
  <c r="Z46" i="9" s="1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K74" i="13"/>
  <c r="F46" i="9"/>
  <c r="X46" i="9" s="1"/>
  <c r="K72" i="13"/>
  <c r="F44" i="9"/>
  <c r="X44" i="9" s="1"/>
  <c r="K74" i="6"/>
  <c r="G46" i="9"/>
  <c r="Y46" i="9" s="1"/>
  <c r="K79" i="6"/>
  <c r="G51" i="9"/>
  <c r="Y51" i="9" s="1"/>
  <c r="H51" i="9"/>
  <c r="Z51" i="9" s="1"/>
  <c r="K69" i="23"/>
  <c r="I198" i="9" s="1"/>
  <c r="AA41" i="9"/>
  <c r="K70" i="13"/>
  <c r="F42" i="9"/>
  <c r="X42" i="9" s="1"/>
  <c r="K79" i="12"/>
  <c r="V51" i="9"/>
  <c r="K71" i="16"/>
  <c r="E200" i="9" s="1"/>
  <c r="E43" i="9"/>
  <c r="W43" i="9" s="1"/>
  <c r="K72" i="16"/>
  <c r="E201" i="9" s="1"/>
  <c r="E44" i="9"/>
  <c r="W44" i="9" s="1"/>
  <c r="K70" i="12"/>
  <c r="D199" i="9" s="1"/>
  <c r="V42" i="9"/>
  <c r="K64" i="16"/>
  <c r="E36" i="9"/>
  <c r="W36" i="9" s="1"/>
  <c r="K79" i="23"/>
  <c r="I51" i="9"/>
  <c r="AA51" i="9" s="1"/>
  <c r="K79" i="27"/>
  <c r="J51" i="9"/>
  <c r="AB51" i="9" s="1"/>
  <c r="K69" i="16"/>
  <c r="E198" i="9" s="1"/>
  <c r="E41" i="9"/>
  <c r="W41" i="9" s="1"/>
  <c r="K71" i="6"/>
  <c r="G43" i="9"/>
  <c r="Y43" i="9" s="1"/>
  <c r="K80" i="23"/>
  <c r="I52" i="9"/>
  <c r="AA52" i="9" s="1"/>
  <c r="AA38" i="9"/>
  <c r="K65" i="16"/>
  <c r="E194" i="9" s="1"/>
  <c r="E37" i="9"/>
  <c r="W37" i="9" s="1"/>
  <c r="K80" i="13"/>
  <c r="F52" i="9"/>
  <c r="X52" i="9" s="1"/>
  <c r="K77" i="23"/>
  <c r="I49" i="9"/>
  <c r="AA49" i="9" s="1"/>
  <c r="K60" i="16"/>
  <c r="E32" i="9"/>
  <c r="W32" i="9" s="1"/>
  <c r="K70" i="6"/>
  <c r="G42" i="9"/>
  <c r="Y42" i="9" s="1"/>
  <c r="K74" i="23"/>
  <c r="I46" i="9"/>
  <c r="AA46" i="9" s="1"/>
  <c r="K78" i="27"/>
  <c r="J50" i="9"/>
  <c r="AB50" i="9" s="1"/>
  <c r="K80" i="12"/>
  <c r="V52" i="9"/>
  <c r="K80" i="16"/>
  <c r="E209" i="9" s="1"/>
  <c r="E52" i="9"/>
  <c r="W52" i="9" s="1"/>
  <c r="K72" i="23"/>
  <c r="I44" i="9"/>
  <c r="AA44" i="9" s="1"/>
  <c r="K78" i="16"/>
  <c r="E207" i="9" s="1"/>
  <c r="E50" i="9"/>
  <c r="W50" i="9" s="1"/>
  <c r="K76" i="13"/>
  <c r="F48" i="9"/>
  <c r="X48" i="9" s="1"/>
  <c r="K77" i="6"/>
  <c r="G49" i="9"/>
  <c r="Y49" i="9" s="1"/>
  <c r="K72" i="6"/>
  <c r="G44" i="9"/>
  <c r="Y44" i="9" s="1"/>
  <c r="H202" i="9"/>
  <c r="Z45" i="9"/>
  <c r="K78" i="23"/>
  <c r="I50" i="9"/>
  <c r="AA50" i="9" s="1"/>
  <c r="K80" i="27"/>
  <c r="J52" i="9"/>
  <c r="AB52" i="9" s="1"/>
  <c r="K67" i="27"/>
  <c r="J196" i="9" s="1"/>
  <c r="J39" i="9"/>
  <c r="AB39" i="9" s="1"/>
  <c r="K75" i="27"/>
  <c r="AB47" i="9"/>
  <c r="AA45" i="9"/>
  <c r="K71" i="13"/>
  <c r="F43" i="9"/>
  <c r="X43" i="9" s="1"/>
  <c r="E278" i="13"/>
  <c r="E277" i="13"/>
  <c r="E279" i="13"/>
  <c r="J167" i="12"/>
  <c r="D228" i="6"/>
  <c r="E291" i="13"/>
  <c r="D282" i="6"/>
  <c r="E293" i="13"/>
  <c r="E288" i="13"/>
  <c r="D278" i="16"/>
  <c r="D280" i="16"/>
  <c r="E284" i="6"/>
  <c r="J171" i="16"/>
  <c r="D282" i="16"/>
  <c r="D228" i="16"/>
  <c r="J169" i="16"/>
  <c r="E282" i="13"/>
  <c r="D286" i="6"/>
  <c r="E281" i="13"/>
  <c r="E283" i="13"/>
  <c r="E292" i="13"/>
  <c r="E287" i="13"/>
  <c r="E285" i="13"/>
  <c r="E289" i="13"/>
  <c r="J177" i="6"/>
  <c r="E288" i="6"/>
  <c r="J175" i="27"/>
  <c r="J91" i="9" s="1"/>
  <c r="D230" i="27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J4" i="7" s="1"/>
  <c r="L63" i="23" l="1"/>
  <c r="I281" i="9" s="1"/>
  <c r="I194" i="9"/>
  <c r="K64" i="23"/>
  <c r="L64" i="23" s="1"/>
  <c r="I282" i="9" s="1"/>
  <c r="J228" i="19"/>
  <c r="H141" i="9" s="1"/>
  <c r="L65" i="19"/>
  <c r="H283" i="9" s="1"/>
  <c r="I100" i="9"/>
  <c r="L64" i="6"/>
  <c r="G282" i="9" s="1"/>
  <c r="L63" i="19"/>
  <c r="H281" i="9" s="1"/>
  <c r="J239" i="27"/>
  <c r="J152" i="9" s="1"/>
  <c r="H192" i="9"/>
  <c r="H87" i="9"/>
  <c r="L65" i="6"/>
  <c r="G283" i="9" s="1"/>
  <c r="G100" i="9"/>
  <c r="K76" i="12"/>
  <c r="D205" i="9" s="1"/>
  <c r="H48" i="9"/>
  <c r="Z48" i="9" s="1"/>
  <c r="J195" i="9"/>
  <c r="J239" i="13"/>
  <c r="F152" i="9" s="1"/>
  <c r="D100" i="9"/>
  <c r="J92" i="9"/>
  <c r="L68" i="27"/>
  <c r="J286" i="9" s="1"/>
  <c r="AB41" i="9"/>
  <c r="J93" i="9"/>
  <c r="L64" i="27"/>
  <c r="J282" i="9" s="1"/>
  <c r="J197" i="9"/>
  <c r="L63" i="27"/>
  <c r="J281" i="9" s="1"/>
  <c r="J194" i="9"/>
  <c r="K70" i="23"/>
  <c r="L70" i="23" s="1"/>
  <c r="I288" i="9" s="1"/>
  <c r="J88" i="9"/>
  <c r="I94" i="9"/>
  <c r="I197" i="9"/>
  <c r="J229" i="19"/>
  <c r="H142" i="9" s="1"/>
  <c r="I39" i="9"/>
  <c r="AA39" i="9" s="1"/>
  <c r="K67" i="23"/>
  <c r="H90" i="9"/>
  <c r="J235" i="19"/>
  <c r="H148" i="9" s="1"/>
  <c r="L72" i="19"/>
  <c r="H290" i="9" s="1"/>
  <c r="L68" i="6"/>
  <c r="G286" i="9" s="1"/>
  <c r="J230" i="19"/>
  <c r="H143" i="9" s="1"/>
  <c r="L67" i="19"/>
  <c r="H285" i="9" s="1"/>
  <c r="H96" i="9"/>
  <c r="J238" i="6"/>
  <c r="G151" i="9" s="1"/>
  <c r="J238" i="19"/>
  <c r="H151" i="9" s="1"/>
  <c r="L75" i="19"/>
  <c r="H293" i="9" s="1"/>
  <c r="J234" i="19"/>
  <c r="H147" i="9" s="1"/>
  <c r="L71" i="19"/>
  <c r="H289" i="9" s="1"/>
  <c r="L63" i="6"/>
  <c r="G281" i="9" s="1"/>
  <c r="J236" i="19"/>
  <c r="H149" i="9" s="1"/>
  <c r="J233" i="6"/>
  <c r="G146" i="9" s="1"/>
  <c r="H95" i="9"/>
  <c r="H93" i="9"/>
  <c r="J232" i="19"/>
  <c r="H145" i="9" s="1"/>
  <c r="H42" i="9"/>
  <c r="Z42" i="9" s="1"/>
  <c r="H43" i="9"/>
  <c r="Z43" i="9" s="1"/>
  <c r="H97" i="9"/>
  <c r="J235" i="6"/>
  <c r="G148" i="9" s="1"/>
  <c r="G98" i="9"/>
  <c r="Z41" i="9"/>
  <c r="J234" i="6"/>
  <c r="G147" i="9" s="1"/>
  <c r="G97" i="9"/>
  <c r="H91" i="9"/>
  <c r="G39" i="9"/>
  <c r="Y39" i="9" s="1"/>
  <c r="L66" i="6"/>
  <c r="G284" i="9" s="1"/>
  <c r="F45" i="9"/>
  <c r="X45" i="9" s="1"/>
  <c r="J235" i="13"/>
  <c r="F148" i="9" s="1"/>
  <c r="F99" i="9"/>
  <c r="K75" i="13"/>
  <c r="L75" i="13" s="1"/>
  <c r="F293" i="9" s="1"/>
  <c r="J230" i="6"/>
  <c r="G143" i="9" s="1"/>
  <c r="G91" i="9"/>
  <c r="L66" i="13"/>
  <c r="F284" i="9" s="1"/>
  <c r="J237" i="13"/>
  <c r="F150" i="9" s="1"/>
  <c r="J234" i="13"/>
  <c r="F147" i="9" s="1"/>
  <c r="F88" i="9"/>
  <c r="K69" i="13"/>
  <c r="F198" i="9" s="1"/>
  <c r="L65" i="13"/>
  <c r="F283" i="9" s="1"/>
  <c r="E96" i="9"/>
  <c r="L63" i="13"/>
  <c r="F281" i="9" s="1"/>
  <c r="F39" i="9"/>
  <c r="X39" i="9" s="1"/>
  <c r="L64" i="13"/>
  <c r="F282" i="9" s="1"/>
  <c r="J231" i="13"/>
  <c r="F144" i="9" s="1"/>
  <c r="F92" i="9"/>
  <c r="L68" i="13"/>
  <c r="F286" i="9" s="1"/>
  <c r="J229" i="13"/>
  <c r="F142" i="9" s="1"/>
  <c r="F90" i="9"/>
  <c r="J233" i="16"/>
  <c r="E147" i="9" s="1"/>
  <c r="J235" i="16"/>
  <c r="E149" i="9" s="1"/>
  <c r="K66" i="16"/>
  <c r="E195" i="9" s="1"/>
  <c r="F94" i="9"/>
  <c r="E93" i="9"/>
  <c r="J228" i="13"/>
  <c r="F141" i="9" s="1"/>
  <c r="F89" i="9"/>
  <c r="J237" i="12"/>
  <c r="D150" i="9" s="1"/>
  <c r="K67" i="12"/>
  <c r="D196" i="9" s="1"/>
  <c r="J229" i="16"/>
  <c r="E143" i="9" s="1"/>
  <c r="K72" i="12"/>
  <c r="D201" i="9" s="1"/>
  <c r="J238" i="12"/>
  <c r="D151" i="9" s="1"/>
  <c r="K73" i="12"/>
  <c r="D202" i="9" s="1"/>
  <c r="D95" i="9"/>
  <c r="D90" i="9"/>
  <c r="D94" i="9"/>
  <c r="K66" i="12"/>
  <c r="D195" i="9" s="1"/>
  <c r="K71" i="12"/>
  <c r="D200" i="9" s="1"/>
  <c r="K75" i="12"/>
  <c r="D204" i="9" s="1"/>
  <c r="K69" i="12"/>
  <c r="D198" i="9" s="1"/>
  <c r="D96" i="9"/>
  <c r="D91" i="9"/>
  <c r="J231" i="12"/>
  <c r="D144" i="9" s="1"/>
  <c r="D92" i="9"/>
  <c r="D97" i="9"/>
  <c r="D93" i="9"/>
  <c r="K64" i="12"/>
  <c r="D193" i="9" s="1"/>
  <c r="J226" i="12"/>
  <c r="D139" i="9" s="1"/>
  <c r="D87" i="9"/>
  <c r="D32" i="9"/>
  <c r="V32" i="9" s="1"/>
  <c r="K60" i="12"/>
  <c r="D189" i="9" s="1"/>
  <c r="J190" i="9"/>
  <c r="L62" i="27"/>
  <c r="J280" i="9" s="1"/>
  <c r="L69" i="23"/>
  <c r="I287" i="9" s="1"/>
  <c r="J225" i="23"/>
  <c r="I138" i="9" s="1"/>
  <c r="J86" i="9"/>
  <c r="I34" i="9"/>
  <c r="AA34" i="9" s="1"/>
  <c r="L60" i="27"/>
  <c r="J278" i="9" s="1"/>
  <c r="J84" i="9"/>
  <c r="H292" i="9"/>
  <c r="L60" i="23"/>
  <c r="I278" i="9" s="1"/>
  <c r="I84" i="9"/>
  <c r="L61" i="23"/>
  <c r="I279" i="9" s="1"/>
  <c r="L62" i="6"/>
  <c r="G280" i="9" s="1"/>
  <c r="L61" i="19"/>
  <c r="H279" i="9" s="1"/>
  <c r="L60" i="6"/>
  <c r="G278" i="9" s="1"/>
  <c r="H189" i="9"/>
  <c r="L61" i="13"/>
  <c r="F279" i="9" s="1"/>
  <c r="L62" i="19"/>
  <c r="H280" i="9" s="1"/>
  <c r="L62" i="13"/>
  <c r="F280" i="9" s="1"/>
  <c r="J224" i="19"/>
  <c r="H137" i="9" s="1"/>
  <c r="H85" i="9"/>
  <c r="K61" i="6"/>
  <c r="F86" i="9"/>
  <c r="J225" i="13"/>
  <c r="F138" i="9" s="1"/>
  <c r="L60" i="13"/>
  <c r="F278" i="9" s="1"/>
  <c r="J223" i="13"/>
  <c r="F136" i="9" s="1"/>
  <c r="F85" i="9"/>
  <c r="J224" i="13"/>
  <c r="F137" i="9" s="1"/>
  <c r="H291" i="9"/>
  <c r="L75" i="6"/>
  <c r="G293" i="9" s="1"/>
  <c r="G204" i="9"/>
  <c r="L74" i="23"/>
  <c r="I292" i="9" s="1"/>
  <c r="I203" i="9"/>
  <c r="L63" i="16"/>
  <c r="E281" i="9" s="1"/>
  <c r="E192" i="9"/>
  <c r="H298" i="9"/>
  <c r="H209" i="9"/>
  <c r="L78" i="23"/>
  <c r="I296" i="9" s="1"/>
  <c r="I207" i="9"/>
  <c r="L70" i="13"/>
  <c r="F288" i="9" s="1"/>
  <c r="F199" i="9"/>
  <c r="L76" i="6"/>
  <c r="G294" i="9" s="1"/>
  <c r="G205" i="9"/>
  <c r="L71" i="13"/>
  <c r="F289" i="9" s="1"/>
  <c r="F200" i="9"/>
  <c r="L66" i="23"/>
  <c r="I284" i="9" s="1"/>
  <c r="I195" i="9"/>
  <c r="L67" i="13"/>
  <c r="F285" i="9" s="1"/>
  <c r="F196" i="9"/>
  <c r="L72" i="13"/>
  <c r="F290" i="9" s="1"/>
  <c r="F201" i="9"/>
  <c r="L77" i="12"/>
  <c r="D295" i="9" s="1"/>
  <c r="D206" i="9"/>
  <c r="L77" i="13"/>
  <c r="F295" i="9" s="1"/>
  <c r="F206" i="9"/>
  <c r="L71" i="27"/>
  <c r="J289" i="9" s="1"/>
  <c r="J200" i="9"/>
  <c r="L72" i="6"/>
  <c r="G290" i="9" s="1"/>
  <c r="G201" i="9"/>
  <c r="L74" i="13"/>
  <c r="F292" i="9" s="1"/>
  <c r="F203" i="9"/>
  <c r="L78" i="12"/>
  <c r="D296" i="9" s="1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H294" i="9"/>
  <c r="H205" i="9"/>
  <c r="L77" i="23"/>
  <c r="I295" i="9" s="1"/>
  <c r="I206" i="9"/>
  <c r="L79" i="13"/>
  <c r="F297" i="9" s="1"/>
  <c r="F208" i="9"/>
  <c r="L71" i="23"/>
  <c r="I289" i="9" s="1"/>
  <c r="I200" i="9"/>
  <c r="L78" i="6"/>
  <c r="G296" i="9" s="1"/>
  <c r="G207" i="9"/>
  <c r="L78" i="13"/>
  <c r="F296" i="9" s="1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1" i="6"/>
  <c r="G289" i="9" s="1"/>
  <c r="G200" i="9"/>
  <c r="H297" i="9"/>
  <c r="H208" i="9"/>
  <c r="L61" i="16"/>
  <c r="E279" i="9" s="1"/>
  <c r="E190" i="9"/>
  <c r="L73" i="27"/>
  <c r="J291" i="9" s="1"/>
  <c r="J202" i="9"/>
  <c r="L76" i="13"/>
  <c r="F294" i="9" s="1"/>
  <c r="F205" i="9"/>
  <c r="H287" i="9"/>
  <c r="H198" i="9"/>
  <c r="H200" i="9"/>
  <c r="H288" i="9"/>
  <c r="H199" i="9"/>
  <c r="L73" i="6"/>
  <c r="G291" i="9" s="1"/>
  <c r="G202" i="9"/>
  <c r="H295" i="9"/>
  <c r="H206" i="9"/>
  <c r="L62" i="23"/>
  <c r="I280" i="9" s="1"/>
  <c r="I191" i="9"/>
  <c r="H296" i="9"/>
  <c r="H207" i="9"/>
  <c r="L80" i="27"/>
  <c r="J298" i="9" s="1"/>
  <c r="J209" i="9"/>
  <c r="D209" i="9"/>
  <c r="L80" i="13"/>
  <c r="F298" i="9" s="1"/>
  <c r="F209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H201" i="9"/>
  <c r="L73" i="13"/>
  <c r="F291" i="9" s="1"/>
  <c r="F202" i="9"/>
  <c r="J232" i="6"/>
  <c r="G145" i="9" s="1"/>
  <c r="G93" i="9"/>
  <c r="J226" i="16"/>
  <c r="E140" i="9" s="1"/>
  <c r="E88" i="9"/>
  <c r="J222" i="16"/>
  <c r="E136" i="9" s="1"/>
  <c r="E84" i="9"/>
  <c r="J223" i="12"/>
  <c r="D136" i="9" s="1"/>
  <c r="D84" i="9"/>
  <c r="J227" i="12"/>
  <c r="D140" i="9" s="1"/>
  <c r="D88" i="9"/>
  <c r="J225" i="12"/>
  <c r="D138" i="9" s="1"/>
  <c r="D86" i="9"/>
  <c r="J224" i="16"/>
  <c r="E138" i="9" s="1"/>
  <c r="E86" i="9"/>
  <c r="H99" i="9"/>
  <c r="L69" i="6"/>
  <c r="G287" i="9" s="1"/>
  <c r="J230" i="27"/>
  <c r="J143" i="9" s="1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D4" i="7"/>
  <c r="E4" i="7"/>
  <c r="F4" i="7"/>
  <c r="G4" i="7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39" i="27"/>
  <c r="E51" i="27"/>
  <c r="E52" i="27"/>
  <c r="E54" i="27"/>
  <c r="E55" i="27"/>
  <c r="E56" i="27"/>
  <c r="E57" i="27"/>
  <c r="E58" i="27"/>
  <c r="E59" i="27"/>
  <c r="E108" i="27"/>
  <c r="E109" i="27"/>
  <c r="E110" i="27"/>
  <c r="E111" i="27"/>
  <c r="E112" i="27"/>
  <c r="E113" i="27"/>
  <c r="E149" i="27"/>
  <c r="E204" i="27" s="1"/>
  <c r="E162" i="27"/>
  <c r="E217" i="27" s="1"/>
  <c r="E163" i="27"/>
  <c r="E218" i="27" s="1"/>
  <c r="E164" i="27"/>
  <c r="E165" i="27"/>
  <c r="E166" i="27"/>
  <c r="E221" i="27" s="1"/>
  <c r="E167" i="27"/>
  <c r="E192" i="27"/>
  <c r="D54" i="27"/>
  <c r="D55" i="27"/>
  <c r="D56" i="27"/>
  <c r="D57" i="27"/>
  <c r="D58" i="27"/>
  <c r="D59" i="27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E107" i="27"/>
  <c r="D53" i="27"/>
  <c r="E160" i="27"/>
  <c r="E215" i="27" s="1"/>
  <c r="E106" i="27"/>
  <c r="D52" i="27"/>
  <c r="E105" i="27"/>
  <c r="D51" i="27"/>
  <c r="E158" i="27"/>
  <c r="E213" i="27" s="1"/>
  <c r="E104" i="27"/>
  <c r="D50" i="27"/>
  <c r="E103" i="27"/>
  <c r="D49" i="27"/>
  <c r="E156" i="27"/>
  <c r="E48" i="27"/>
  <c r="D102" i="27"/>
  <c r="E10" i="7"/>
  <c r="E20" i="7" s="1"/>
  <c r="D10" i="7"/>
  <c r="D20" i="7" s="1"/>
  <c r="E154" i="27"/>
  <c r="E46" i="27"/>
  <c r="D100" i="27"/>
  <c r="E45" i="27"/>
  <c r="D99" i="27"/>
  <c r="E152" i="27"/>
  <c r="E44" i="27"/>
  <c r="D98" i="27"/>
  <c r="D151" i="27"/>
  <c r="E43" i="27"/>
  <c r="D27" i="27"/>
  <c r="E96" i="27"/>
  <c r="D25" i="27"/>
  <c r="E24" i="27"/>
  <c r="D24" i="27"/>
  <c r="E95" i="27"/>
  <c r="D23" i="27"/>
  <c r="E94" i="27"/>
  <c r="E20" i="27"/>
  <c r="D147" i="27"/>
  <c r="E93" i="27"/>
  <c r="D39" i="27"/>
  <c r="E17" i="27"/>
  <c r="D38" i="27"/>
  <c r="E145" i="27"/>
  <c r="E200" i="27" s="1"/>
  <c r="D16" i="27"/>
  <c r="E37" i="27"/>
  <c r="E36" i="27"/>
  <c r="D13" i="27"/>
  <c r="E143" i="27"/>
  <c r="E198" i="27" s="1"/>
  <c r="D12" i="27"/>
  <c r="E35" i="27"/>
  <c r="D11" i="27"/>
  <c r="E34" i="27"/>
  <c r="D88" i="27"/>
  <c r="E141" i="27"/>
  <c r="D141" i="27"/>
  <c r="D196" i="27" s="1"/>
  <c r="E7" i="27"/>
  <c r="D87" i="27"/>
  <c r="E5" i="27"/>
  <c r="D86" i="27"/>
  <c r="E139" i="27"/>
  <c r="E194" i="27" s="1"/>
  <c r="D139" i="27"/>
  <c r="D194" i="27" s="1"/>
  <c r="E31" i="27"/>
  <c r="D3" i="27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E57" i="23"/>
  <c r="E58" i="23"/>
  <c r="E59" i="23"/>
  <c r="E108" i="23"/>
  <c r="E109" i="23"/>
  <c r="E110" i="23"/>
  <c r="E111" i="23"/>
  <c r="E112" i="23"/>
  <c r="E113" i="23"/>
  <c r="E140" i="23"/>
  <c r="E195" i="23" s="1"/>
  <c r="E146" i="23"/>
  <c r="E162" i="23"/>
  <c r="E217" i="23" s="1"/>
  <c r="E163" i="23"/>
  <c r="E218" i="23" s="1"/>
  <c r="E164" i="23"/>
  <c r="E219" i="23" s="1"/>
  <c r="E165" i="23"/>
  <c r="E166" i="23"/>
  <c r="E167" i="23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E195" i="19" s="1"/>
  <c r="F140" i="19"/>
  <c r="F195" i="19" s="1"/>
  <c r="G140" i="19"/>
  <c r="G195" i="19" s="1"/>
  <c r="H140" i="19"/>
  <c r="H195" i="19" s="1"/>
  <c r="C141" i="19"/>
  <c r="D141" i="19"/>
  <c r="E141" i="19"/>
  <c r="E196" i="19" s="1"/>
  <c r="F141" i="19"/>
  <c r="F196" i="19" s="1"/>
  <c r="G141" i="19"/>
  <c r="H141" i="19"/>
  <c r="H196" i="19" s="1"/>
  <c r="C142" i="19"/>
  <c r="D142" i="19"/>
  <c r="D197" i="19" s="1"/>
  <c r="E142" i="19"/>
  <c r="E197" i="19" s="1"/>
  <c r="F142" i="19"/>
  <c r="F197" i="19" s="1"/>
  <c r="G142" i="19"/>
  <c r="G197" i="19" s="1"/>
  <c r="H142" i="19"/>
  <c r="H197" i="19" s="1"/>
  <c r="C143" i="19"/>
  <c r="D143" i="19"/>
  <c r="D198" i="19" s="1"/>
  <c r="E143" i="19"/>
  <c r="E198" i="19" s="1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E202" i="19" s="1"/>
  <c r="F147" i="19"/>
  <c r="F202" i="19" s="1"/>
  <c r="G147" i="19"/>
  <c r="G202" i="19" s="1"/>
  <c r="H147" i="19"/>
  <c r="H202" i="19" s="1"/>
  <c r="C148" i="19"/>
  <c r="D148" i="19"/>
  <c r="D203" i="19" s="1"/>
  <c r="E148" i="19"/>
  <c r="E203" i="19" s="1"/>
  <c r="F148" i="19"/>
  <c r="G148" i="19"/>
  <c r="G203" i="19" s="1"/>
  <c r="H148" i="19"/>
  <c r="H203" i="19" s="1"/>
  <c r="C149" i="19"/>
  <c r="D149" i="19"/>
  <c r="D204" i="19" s="1"/>
  <c r="E149" i="19"/>
  <c r="E204" i="19" s="1"/>
  <c r="F149" i="19"/>
  <c r="F204" i="19" s="1"/>
  <c r="G149" i="19"/>
  <c r="G204" i="19" s="1"/>
  <c r="H149" i="19"/>
  <c r="H204" i="19" s="1"/>
  <c r="C150" i="19"/>
  <c r="D150" i="19"/>
  <c r="E150" i="19"/>
  <c r="E205" i="19" s="1"/>
  <c r="F150" i="19"/>
  <c r="F205" i="19" s="1"/>
  <c r="G150" i="19"/>
  <c r="G205" i="19" s="1"/>
  <c r="H150" i="19"/>
  <c r="H205" i="19" s="1"/>
  <c r="C151" i="19"/>
  <c r="D151" i="19"/>
  <c r="D206" i="19" s="1"/>
  <c r="E151" i="19"/>
  <c r="E206" i="19" s="1"/>
  <c r="F151" i="19"/>
  <c r="G151" i="19"/>
  <c r="G206" i="19" s="1"/>
  <c r="H151" i="19"/>
  <c r="H206" i="19" s="1"/>
  <c r="C152" i="19"/>
  <c r="D152" i="19"/>
  <c r="D207" i="19" s="1"/>
  <c r="E152" i="19"/>
  <c r="E207" i="19" s="1"/>
  <c r="F152" i="19"/>
  <c r="F207" i="19" s="1"/>
  <c r="G152" i="19"/>
  <c r="H152" i="19"/>
  <c r="C153" i="19"/>
  <c r="D153" i="19"/>
  <c r="D208" i="19" s="1"/>
  <c r="E153" i="19"/>
  <c r="E208" i="19" s="1"/>
  <c r="F153" i="19"/>
  <c r="F208" i="19" s="1"/>
  <c r="G153" i="19"/>
  <c r="G208" i="19" s="1"/>
  <c r="H153" i="19"/>
  <c r="H208" i="19" s="1"/>
  <c r="C154" i="19"/>
  <c r="D154" i="19"/>
  <c r="D209" i="19" s="1"/>
  <c r="E154" i="19"/>
  <c r="E209" i="19" s="1"/>
  <c r="F154" i="19"/>
  <c r="G154" i="19"/>
  <c r="H154" i="19"/>
  <c r="C155" i="19"/>
  <c r="D155" i="19"/>
  <c r="D210" i="19" s="1"/>
  <c r="E155" i="19"/>
  <c r="E210" i="19" s="1"/>
  <c r="F155" i="19"/>
  <c r="F210" i="19" s="1"/>
  <c r="G155" i="19"/>
  <c r="G210" i="19" s="1"/>
  <c r="H155" i="19"/>
  <c r="H210" i="19" s="1"/>
  <c r="C156" i="19"/>
  <c r="D156" i="19"/>
  <c r="D211" i="19" s="1"/>
  <c r="E156" i="19"/>
  <c r="E211" i="19" s="1"/>
  <c r="F156" i="19"/>
  <c r="F211" i="19" s="1"/>
  <c r="G156" i="19"/>
  <c r="G211" i="19" s="1"/>
  <c r="H156" i="19"/>
  <c r="H211" i="19" s="1"/>
  <c r="C157" i="19"/>
  <c r="D157" i="19"/>
  <c r="D212" i="19" s="1"/>
  <c r="E157" i="19"/>
  <c r="E212" i="19" s="1"/>
  <c r="F157" i="19"/>
  <c r="F212" i="19" s="1"/>
  <c r="G157" i="19"/>
  <c r="G212" i="19" s="1"/>
  <c r="H157" i="19"/>
  <c r="H212" i="19" s="1"/>
  <c r="C158" i="19"/>
  <c r="D158" i="19"/>
  <c r="D213" i="19" s="1"/>
  <c r="E158" i="19"/>
  <c r="E213" i="19" s="1"/>
  <c r="F158" i="19"/>
  <c r="F213" i="19" s="1"/>
  <c r="G158" i="19"/>
  <c r="G213" i="19" s="1"/>
  <c r="H158" i="19"/>
  <c r="C159" i="19"/>
  <c r="D159" i="19"/>
  <c r="E159" i="19"/>
  <c r="E214" i="19" s="1"/>
  <c r="F159" i="19"/>
  <c r="F214" i="19" s="1"/>
  <c r="G159" i="19"/>
  <c r="G214" i="19" s="1"/>
  <c r="H159" i="19"/>
  <c r="H214" i="19" s="1"/>
  <c r="C160" i="19"/>
  <c r="D160" i="19"/>
  <c r="D215" i="19" s="1"/>
  <c r="E160" i="19"/>
  <c r="E215" i="19" s="1"/>
  <c r="F160" i="19"/>
  <c r="F215" i="19" s="1"/>
  <c r="G160" i="19"/>
  <c r="G215" i="19" s="1"/>
  <c r="H160" i="19"/>
  <c r="H215" i="19" s="1"/>
  <c r="C161" i="19"/>
  <c r="D161" i="19"/>
  <c r="D216" i="19" s="1"/>
  <c r="E161" i="19"/>
  <c r="E216" i="19" s="1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E218" i="19" s="1"/>
  <c r="F163" i="19"/>
  <c r="F218" i="19" s="1"/>
  <c r="G163" i="19"/>
  <c r="G218" i="19" s="1"/>
  <c r="H163" i="19"/>
  <c r="H218" i="19" s="1"/>
  <c r="C164" i="19"/>
  <c r="D164" i="19"/>
  <c r="D219" i="19" s="1"/>
  <c r="E164" i="19"/>
  <c r="E219" i="19" s="1"/>
  <c r="F164" i="19"/>
  <c r="F219" i="19" s="1"/>
  <c r="G164" i="19"/>
  <c r="G219" i="19" s="1"/>
  <c r="H164" i="19"/>
  <c r="H219" i="19" s="1"/>
  <c r="C165" i="19"/>
  <c r="D165" i="19"/>
  <c r="E165" i="19"/>
  <c r="E220" i="19" s="1"/>
  <c r="F165" i="19"/>
  <c r="F220" i="19" s="1"/>
  <c r="G165" i="19"/>
  <c r="G220" i="19" s="1"/>
  <c r="H165" i="19"/>
  <c r="H220" i="19" s="1"/>
  <c r="C166" i="19"/>
  <c r="D166" i="19"/>
  <c r="D221" i="19" s="1"/>
  <c r="E166" i="19"/>
  <c r="F166" i="19"/>
  <c r="G166" i="19"/>
  <c r="G221" i="19" s="1"/>
  <c r="H166" i="19"/>
  <c r="H221" i="19" s="1"/>
  <c r="C167" i="19"/>
  <c r="D167" i="19"/>
  <c r="E167" i="19"/>
  <c r="E222" i="19" s="1"/>
  <c r="F167" i="19"/>
  <c r="F222" i="19" s="1"/>
  <c r="G167" i="19"/>
  <c r="G222" i="19" s="1"/>
  <c r="H167" i="19"/>
  <c r="H222" i="19" s="1"/>
  <c r="C86" i="19"/>
  <c r="D86" i="19"/>
  <c r="E86" i="19"/>
  <c r="F86" i="19"/>
  <c r="G86" i="19"/>
  <c r="G249" i="19" s="1"/>
  <c r="H86" i="19"/>
  <c r="C87" i="19"/>
  <c r="D87" i="19"/>
  <c r="E87" i="19"/>
  <c r="F87" i="19"/>
  <c r="G87" i="19"/>
  <c r="H87" i="19"/>
  <c r="C88" i="19"/>
  <c r="D88" i="19"/>
  <c r="E88" i="19"/>
  <c r="F88" i="19"/>
  <c r="G88" i="19"/>
  <c r="H88" i="19"/>
  <c r="C89" i="19"/>
  <c r="D89" i="19"/>
  <c r="E89" i="19"/>
  <c r="F89" i="19"/>
  <c r="G89" i="19"/>
  <c r="H89" i="19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H112" i="19"/>
  <c r="C113" i="19"/>
  <c r="D113" i="19"/>
  <c r="E113" i="19"/>
  <c r="F113" i="19"/>
  <c r="G113" i="19"/>
  <c r="H113" i="19"/>
  <c r="C32" i="19"/>
  <c r="D32" i="19"/>
  <c r="E32" i="19"/>
  <c r="F32" i="19"/>
  <c r="G32" i="19"/>
  <c r="H32" i="19"/>
  <c r="C33" i="19"/>
  <c r="D33" i="19"/>
  <c r="E33" i="19"/>
  <c r="F33" i="19"/>
  <c r="G33" i="19"/>
  <c r="H33" i="19"/>
  <c r="C34" i="19"/>
  <c r="D34" i="19"/>
  <c r="E34" i="19"/>
  <c r="F34" i="19"/>
  <c r="G34" i="19"/>
  <c r="H34" i="19"/>
  <c r="C35" i="19"/>
  <c r="D35" i="19"/>
  <c r="E35" i="19"/>
  <c r="F35" i="19"/>
  <c r="G35" i="19"/>
  <c r="H35" i="19"/>
  <c r="C36" i="19"/>
  <c r="D36" i="19"/>
  <c r="E36" i="19"/>
  <c r="F36" i="19"/>
  <c r="G36" i="19"/>
  <c r="H36" i="19"/>
  <c r="C37" i="19"/>
  <c r="D37" i="19"/>
  <c r="E37" i="19"/>
  <c r="F37" i="19"/>
  <c r="G37" i="19"/>
  <c r="H37" i="19"/>
  <c r="C38" i="19"/>
  <c r="D38" i="19"/>
  <c r="E38" i="19"/>
  <c r="F38" i="19"/>
  <c r="G38" i="19"/>
  <c r="H38" i="19"/>
  <c r="C39" i="19"/>
  <c r="D39" i="19"/>
  <c r="E39" i="19"/>
  <c r="F39" i="19"/>
  <c r="G39" i="19"/>
  <c r="H39" i="19"/>
  <c r="C40" i="19"/>
  <c r="D40" i="19"/>
  <c r="E40" i="19"/>
  <c r="F40" i="19"/>
  <c r="G40" i="19"/>
  <c r="H40" i="19"/>
  <c r="C41" i="19"/>
  <c r="D41" i="19"/>
  <c r="E41" i="19"/>
  <c r="F41" i="19"/>
  <c r="G41" i="19"/>
  <c r="H41" i="19"/>
  <c r="C42" i="19"/>
  <c r="D42" i="19"/>
  <c r="E42" i="19"/>
  <c r="F42" i="19"/>
  <c r="G42" i="19"/>
  <c r="H42" i="19"/>
  <c r="C43" i="19"/>
  <c r="D43" i="19"/>
  <c r="E43" i="19"/>
  <c r="F43" i="19"/>
  <c r="G43" i="19"/>
  <c r="H43" i="19"/>
  <c r="C44" i="19"/>
  <c r="D44" i="19"/>
  <c r="E44" i="19"/>
  <c r="F44" i="19"/>
  <c r="G44" i="19"/>
  <c r="H44" i="19"/>
  <c r="C45" i="19"/>
  <c r="D45" i="19"/>
  <c r="E45" i="19"/>
  <c r="F45" i="19"/>
  <c r="G45" i="19"/>
  <c r="H45" i="19"/>
  <c r="C46" i="19"/>
  <c r="D46" i="19"/>
  <c r="E46" i="19"/>
  <c r="F46" i="19"/>
  <c r="G46" i="19"/>
  <c r="H46" i="19"/>
  <c r="C47" i="19"/>
  <c r="D47" i="19"/>
  <c r="E47" i="19"/>
  <c r="F47" i="19"/>
  <c r="G47" i="19"/>
  <c r="H47" i="19"/>
  <c r="C48" i="19"/>
  <c r="D48" i="19"/>
  <c r="E48" i="19"/>
  <c r="F48" i="19"/>
  <c r="G48" i="19"/>
  <c r="H48" i="19"/>
  <c r="C49" i="19"/>
  <c r="D49" i="19"/>
  <c r="E49" i="19"/>
  <c r="F49" i="19"/>
  <c r="G49" i="19"/>
  <c r="H49" i="19"/>
  <c r="C50" i="19"/>
  <c r="D50" i="19"/>
  <c r="E50" i="19"/>
  <c r="F50" i="19"/>
  <c r="G50" i="19"/>
  <c r="H50" i="19"/>
  <c r="C51" i="19"/>
  <c r="D51" i="19"/>
  <c r="E51" i="19"/>
  <c r="F51" i="19"/>
  <c r="G51" i="19"/>
  <c r="H51" i="19"/>
  <c r="C52" i="19"/>
  <c r="D52" i="19"/>
  <c r="E52" i="19"/>
  <c r="F52" i="19"/>
  <c r="G52" i="19"/>
  <c r="H52" i="19"/>
  <c r="C53" i="19"/>
  <c r="D53" i="19"/>
  <c r="E53" i="19"/>
  <c r="F53" i="19"/>
  <c r="G53" i="19"/>
  <c r="H53" i="19"/>
  <c r="C54" i="19"/>
  <c r="D54" i="19"/>
  <c r="E54" i="19"/>
  <c r="F54" i="19"/>
  <c r="G54" i="19"/>
  <c r="H54" i="19"/>
  <c r="C55" i="19"/>
  <c r="D55" i="19"/>
  <c r="E55" i="19"/>
  <c r="F55" i="19"/>
  <c r="G55" i="19"/>
  <c r="H55" i="19"/>
  <c r="C56" i="19"/>
  <c r="D56" i="19"/>
  <c r="E56" i="19"/>
  <c r="F56" i="19"/>
  <c r="G56" i="19"/>
  <c r="H56" i="19"/>
  <c r="C57" i="19"/>
  <c r="D57" i="19"/>
  <c r="E57" i="19"/>
  <c r="F57" i="19"/>
  <c r="G57" i="19"/>
  <c r="H57" i="19"/>
  <c r="C58" i="19"/>
  <c r="D58" i="19"/>
  <c r="E58" i="19"/>
  <c r="F58" i="19"/>
  <c r="G58" i="19"/>
  <c r="H58" i="19"/>
  <c r="C59" i="19"/>
  <c r="D59" i="19"/>
  <c r="E59" i="19"/>
  <c r="F59" i="19"/>
  <c r="G59" i="19"/>
  <c r="H59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E195" i="6" s="1"/>
  <c r="F140" i="6"/>
  <c r="F195" i="6" s="1"/>
  <c r="G140" i="6"/>
  <c r="G195" i="6" s="1"/>
  <c r="H140" i="6"/>
  <c r="H195" i="6" s="1"/>
  <c r="C141" i="6"/>
  <c r="D141" i="6"/>
  <c r="D196" i="6" s="1"/>
  <c r="E141" i="6"/>
  <c r="E196" i="6" s="1"/>
  <c r="F141" i="6"/>
  <c r="F196" i="6" s="1"/>
  <c r="G141" i="6"/>
  <c r="G196" i="6" s="1"/>
  <c r="H141" i="6"/>
  <c r="H196" i="6" s="1"/>
  <c r="C142" i="6"/>
  <c r="D142" i="6"/>
  <c r="D197" i="6" s="1"/>
  <c r="E142" i="6"/>
  <c r="E197" i="6" s="1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E199" i="6" s="1"/>
  <c r="F144" i="6"/>
  <c r="F199" i="6" s="1"/>
  <c r="G144" i="6"/>
  <c r="G199" i="6" s="1"/>
  <c r="H144" i="6"/>
  <c r="H199" i="6" s="1"/>
  <c r="C145" i="6"/>
  <c r="D145" i="6"/>
  <c r="D200" i="6" s="1"/>
  <c r="E145" i="6"/>
  <c r="E200" i="6" s="1"/>
  <c r="F145" i="6"/>
  <c r="F200" i="6" s="1"/>
  <c r="G145" i="6"/>
  <c r="G200" i="6" s="1"/>
  <c r="H145" i="6"/>
  <c r="H200" i="6" s="1"/>
  <c r="C146" i="6"/>
  <c r="D146" i="6"/>
  <c r="D201" i="6" s="1"/>
  <c r="E146" i="6"/>
  <c r="E201" i="6" s="1"/>
  <c r="F146" i="6"/>
  <c r="F201" i="6" s="1"/>
  <c r="G146" i="6"/>
  <c r="G201" i="6" s="1"/>
  <c r="H146" i="6"/>
  <c r="H201" i="6" s="1"/>
  <c r="C147" i="6"/>
  <c r="D147" i="6"/>
  <c r="E147" i="6"/>
  <c r="E202" i="6" s="1"/>
  <c r="F147" i="6"/>
  <c r="F202" i="6" s="1"/>
  <c r="G147" i="6"/>
  <c r="G202" i="6" s="1"/>
  <c r="H147" i="6"/>
  <c r="H202" i="6" s="1"/>
  <c r="C148" i="6"/>
  <c r="D148" i="6"/>
  <c r="D203" i="6" s="1"/>
  <c r="E148" i="6"/>
  <c r="E203" i="6" s="1"/>
  <c r="F148" i="6"/>
  <c r="G148" i="6"/>
  <c r="G203" i="6" s="1"/>
  <c r="H148" i="6"/>
  <c r="H203" i="6" s="1"/>
  <c r="C149" i="6"/>
  <c r="D149" i="6"/>
  <c r="D204" i="6" s="1"/>
  <c r="E149" i="6"/>
  <c r="E204" i="6" s="1"/>
  <c r="F149" i="6"/>
  <c r="F204" i="6" s="1"/>
  <c r="G149" i="6"/>
  <c r="G204" i="6" s="1"/>
  <c r="H149" i="6"/>
  <c r="H204" i="6" s="1"/>
  <c r="C150" i="6"/>
  <c r="D150" i="6"/>
  <c r="D205" i="6" s="1"/>
  <c r="E150" i="6"/>
  <c r="E205" i="6" s="1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E207" i="6" s="1"/>
  <c r="F152" i="6"/>
  <c r="F207" i="6" s="1"/>
  <c r="G152" i="6"/>
  <c r="G207" i="6" s="1"/>
  <c r="H152" i="6"/>
  <c r="H207" i="6" s="1"/>
  <c r="C153" i="6"/>
  <c r="D153" i="6"/>
  <c r="D208" i="6" s="1"/>
  <c r="E153" i="6"/>
  <c r="E208" i="6" s="1"/>
  <c r="F153" i="6"/>
  <c r="F208" i="6" s="1"/>
  <c r="G153" i="6"/>
  <c r="G208" i="6" s="1"/>
  <c r="H153" i="6"/>
  <c r="H208" i="6" s="1"/>
  <c r="C154" i="6"/>
  <c r="D154" i="6"/>
  <c r="D209" i="6" s="1"/>
  <c r="E154" i="6"/>
  <c r="E209" i="6" s="1"/>
  <c r="F154" i="6"/>
  <c r="G154" i="6"/>
  <c r="H154" i="6"/>
  <c r="H209" i="6" s="1"/>
  <c r="C155" i="6"/>
  <c r="D155" i="6"/>
  <c r="D210" i="6" s="1"/>
  <c r="E155" i="6"/>
  <c r="E210" i="6" s="1"/>
  <c r="F155" i="6"/>
  <c r="F210" i="6" s="1"/>
  <c r="G155" i="6"/>
  <c r="G210" i="6" s="1"/>
  <c r="H155" i="6"/>
  <c r="H210" i="6" s="1"/>
  <c r="C156" i="6"/>
  <c r="D156" i="6"/>
  <c r="E156" i="6"/>
  <c r="E211" i="6" s="1"/>
  <c r="F156" i="6"/>
  <c r="F211" i="6" s="1"/>
  <c r="G156" i="6"/>
  <c r="G211" i="6" s="1"/>
  <c r="H156" i="6"/>
  <c r="C157" i="6"/>
  <c r="D157" i="6"/>
  <c r="E157" i="6"/>
  <c r="E212" i="6" s="1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E214" i="6" s="1"/>
  <c r="F159" i="6"/>
  <c r="F214" i="6" s="1"/>
  <c r="G159" i="6"/>
  <c r="G214" i="6" s="1"/>
  <c r="H159" i="6"/>
  <c r="H214" i="6" s="1"/>
  <c r="C160" i="6"/>
  <c r="D160" i="6"/>
  <c r="D215" i="6" s="1"/>
  <c r="E160" i="6"/>
  <c r="E215" i="6" s="1"/>
  <c r="F160" i="6"/>
  <c r="F215" i="6" s="1"/>
  <c r="G160" i="6"/>
  <c r="G215" i="6" s="1"/>
  <c r="H160" i="6"/>
  <c r="H215" i="6" s="1"/>
  <c r="C161" i="6"/>
  <c r="D161" i="6"/>
  <c r="D216" i="6" s="1"/>
  <c r="E161" i="6"/>
  <c r="E216" i="6" s="1"/>
  <c r="F161" i="6"/>
  <c r="F216" i="6" s="1"/>
  <c r="G161" i="6"/>
  <c r="G216" i="6" s="1"/>
  <c r="H161" i="6"/>
  <c r="H216" i="6" s="1"/>
  <c r="C162" i="6"/>
  <c r="D162" i="6"/>
  <c r="E162" i="6"/>
  <c r="E217" i="6" s="1"/>
  <c r="F162" i="6"/>
  <c r="F217" i="6" s="1"/>
  <c r="G162" i="6"/>
  <c r="G217" i="6" s="1"/>
  <c r="H162" i="6"/>
  <c r="H217" i="6" s="1"/>
  <c r="C163" i="6"/>
  <c r="D163" i="6"/>
  <c r="E163" i="6"/>
  <c r="E218" i="6" s="1"/>
  <c r="F163" i="6"/>
  <c r="F218" i="6" s="1"/>
  <c r="G163" i="6"/>
  <c r="G218" i="6" s="1"/>
  <c r="H163" i="6"/>
  <c r="H218" i="6" s="1"/>
  <c r="C164" i="6"/>
  <c r="D164" i="6"/>
  <c r="E164" i="6"/>
  <c r="E219" i="6" s="1"/>
  <c r="F164" i="6"/>
  <c r="F219" i="6" s="1"/>
  <c r="G164" i="6"/>
  <c r="G219" i="6" s="1"/>
  <c r="H164" i="6"/>
  <c r="H219" i="6" s="1"/>
  <c r="C165" i="6"/>
  <c r="D165" i="6"/>
  <c r="E165" i="6"/>
  <c r="E220" i="6" s="1"/>
  <c r="F165" i="6"/>
  <c r="F220" i="6" s="1"/>
  <c r="G165" i="6"/>
  <c r="G220" i="6" s="1"/>
  <c r="H165" i="6"/>
  <c r="C166" i="6"/>
  <c r="D166" i="6"/>
  <c r="E166" i="6"/>
  <c r="E221" i="6" s="1"/>
  <c r="F166" i="6"/>
  <c r="F221" i="6" s="1"/>
  <c r="G166" i="6"/>
  <c r="G221" i="6" s="1"/>
  <c r="H166" i="6"/>
  <c r="H221" i="6" s="1"/>
  <c r="C167" i="6"/>
  <c r="D167" i="6"/>
  <c r="E167" i="6"/>
  <c r="E222" i="6" s="1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G258" i="6" s="1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G268" i="6" s="1"/>
  <c r="H105" i="6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F57" i="6"/>
  <c r="G57" i="6"/>
  <c r="H57" i="6"/>
  <c r="C58" i="6"/>
  <c r="D58" i="6"/>
  <c r="E58" i="6"/>
  <c r="F58" i="6"/>
  <c r="G58" i="6"/>
  <c r="H58" i="6"/>
  <c r="C59" i="6"/>
  <c r="D59" i="6"/>
  <c r="E59" i="6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E195" i="13" s="1"/>
  <c r="F140" i="13"/>
  <c r="F195" i="13" s="1"/>
  <c r="G140" i="13"/>
  <c r="G195" i="13" s="1"/>
  <c r="H140" i="13"/>
  <c r="H195" i="13" s="1"/>
  <c r="C141" i="13"/>
  <c r="D141" i="13"/>
  <c r="D196" i="13" s="1"/>
  <c r="E141" i="13"/>
  <c r="E196" i="13" s="1"/>
  <c r="F141" i="13"/>
  <c r="F196" i="13" s="1"/>
  <c r="G141" i="13"/>
  <c r="G196" i="13" s="1"/>
  <c r="H141" i="13"/>
  <c r="H196" i="13" s="1"/>
  <c r="C142" i="13"/>
  <c r="D142" i="13"/>
  <c r="E142" i="13"/>
  <c r="F142" i="13"/>
  <c r="F197" i="13" s="1"/>
  <c r="G142" i="13"/>
  <c r="G197" i="13" s="1"/>
  <c r="H142" i="13"/>
  <c r="H197" i="13" s="1"/>
  <c r="C143" i="13"/>
  <c r="D143" i="13"/>
  <c r="D198" i="13" s="1"/>
  <c r="E143" i="13"/>
  <c r="E198" i="13" s="1"/>
  <c r="F143" i="13"/>
  <c r="F198" i="13" s="1"/>
  <c r="G143" i="13"/>
  <c r="G198" i="13" s="1"/>
  <c r="H143" i="13"/>
  <c r="H198" i="13" s="1"/>
  <c r="C144" i="13"/>
  <c r="D144" i="13"/>
  <c r="D199" i="13" s="1"/>
  <c r="E144" i="13"/>
  <c r="E199" i="13" s="1"/>
  <c r="F144" i="13"/>
  <c r="F199" i="13" s="1"/>
  <c r="G144" i="13"/>
  <c r="G199" i="13" s="1"/>
  <c r="H144" i="13"/>
  <c r="H199" i="13" s="1"/>
  <c r="C145" i="13"/>
  <c r="D145" i="13"/>
  <c r="D200" i="13" s="1"/>
  <c r="E145" i="13"/>
  <c r="E200" i="13" s="1"/>
  <c r="F145" i="13"/>
  <c r="F200" i="13" s="1"/>
  <c r="G145" i="13"/>
  <c r="G200" i="13" s="1"/>
  <c r="H145" i="13"/>
  <c r="C146" i="13"/>
  <c r="D146" i="13"/>
  <c r="D201" i="13" s="1"/>
  <c r="E146" i="13"/>
  <c r="E201" i="13" s="1"/>
  <c r="F146" i="13"/>
  <c r="F201" i="13" s="1"/>
  <c r="G146" i="13"/>
  <c r="G201" i="13" s="1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E207" i="13" s="1"/>
  <c r="F152" i="13"/>
  <c r="F207" i="13" s="1"/>
  <c r="G152" i="13"/>
  <c r="G207" i="13" s="1"/>
  <c r="H152" i="13"/>
  <c r="H207" i="13" s="1"/>
  <c r="C153" i="13"/>
  <c r="D153" i="13"/>
  <c r="D208" i="13" s="1"/>
  <c r="E153" i="13"/>
  <c r="E208" i="13" s="1"/>
  <c r="F153" i="13"/>
  <c r="F208" i="13" s="1"/>
  <c r="G153" i="13"/>
  <c r="G208" i="13" s="1"/>
  <c r="H153" i="13"/>
  <c r="H208" i="13" s="1"/>
  <c r="C154" i="13"/>
  <c r="D154" i="13"/>
  <c r="D209" i="13" s="1"/>
  <c r="E154" i="13"/>
  <c r="E209" i="13" s="1"/>
  <c r="F154" i="13"/>
  <c r="G154" i="13"/>
  <c r="G209" i="13" s="1"/>
  <c r="H154" i="13"/>
  <c r="C155" i="13"/>
  <c r="D155" i="13"/>
  <c r="D210" i="13" s="1"/>
  <c r="E155" i="13"/>
  <c r="E210" i="13" s="1"/>
  <c r="F155" i="13"/>
  <c r="F210" i="13" s="1"/>
  <c r="G155" i="13"/>
  <c r="G210" i="13" s="1"/>
  <c r="H155" i="13"/>
  <c r="H210" i="13" s="1"/>
  <c r="C156" i="13"/>
  <c r="D156" i="13"/>
  <c r="E156" i="13"/>
  <c r="E211" i="13" s="1"/>
  <c r="F156" i="13"/>
  <c r="F211" i="13" s="1"/>
  <c r="G156" i="13"/>
  <c r="G211" i="13" s="1"/>
  <c r="H156" i="13"/>
  <c r="H211" i="13" s="1"/>
  <c r="C157" i="13"/>
  <c r="D157" i="13"/>
  <c r="D212" i="13" s="1"/>
  <c r="E157" i="13"/>
  <c r="E212" i="13" s="1"/>
  <c r="F157" i="13"/>
  <c r="F212" i="13" s="1"/>
  <c r="G157" i="13"/>
  <c r="G212" i="13" s="1"/>
  <c r="H157" i="13"/>
  <c r="H212" i="13" s="1"/>
  <c r="C158" i="13"/>
  <c r="D158" i="13"/>
  <c r="D213" i="13" s="1"/>
  <c r="E158" i="13"/>
  <c r="E213" i="13" s="1"/>
  <c r="F158" i="13"/>
  <c r="G158" i="13"/>
  <c r="G213" i="13" s="1"/>
  <c r="H158" i="13"/>
  <c r="H213" i="13" s="1"/>
  <c r="C159" i="13"/>
  <c r="D159" i="13"/>
  <c r="D214" i="13" s="1"/>
  <c r="E159" i="13"/>
  <c r="E214" i="13" s="1"/>
  <c r="F159" i="13"/>
  <c r="F214" i="13" s="1"/>
  <c r="G159" i="13"/>
  <c r="G214" i="13" s="1"/>
  <c r="H159" i="13"/>
  <c r="H214" i="13" s="1"/>
  <c r="C160" i="13"/>
  <c r="D160" i="13"/>
  <c r="D215" i="13" s="1"/>
  <c r="E160" i="13"/>
  <c r="E215" i="13" s="1"/>
  <c r="F160" i="13"/>
  <c r="F215" i="13" s="1"/>
  <c r="G160" i="13"/>
  <c r="G215" i="13" s="1"/>
  <c r="H160" i="13"/>
  <c r="H215" i="13" s="1"/>
  <c r="C161" i="13"/>
  <c r="D161" i="13"/>
  <c r="D216" i="13" s="1"/>
  <c r="E161" i="13"/>
  <c r="E216" i="13" s="1"/>
  <c r="F161" i="13"/>
  <c r="F216" i="13" s="1"/>
  <c r="G161" i="13"/>
  <c r="G216" i="13" s="1"/>
  <c r="H161" i="13"/>
  <c r="H216" i="13" s="1"/>
  <c r="C162" i="13"/>
  <c r="D162" i="13"/>
  <c r="E162" i="13"/>
  <c r="E217" i="13" s="1"/>
  <c r="F162" i="13"/>
  <c r="F217" i="13" s="1"/>
  <c r="G162" i="13"/>
  <c r="G217" i="13" s="1"/>
  <c r="H162" i="13"/>
  <c r="H217" i="13" s="1"/>
  <c r="C163" i="13"/>
  <c r="D163" i="13"/>
  <c r="E163" i="13"/>
  <c r="E218" i="13" s="1"/>
  <c r="F163" i="13"/>
  <c r="F218" i="13" s="1"/>
  <c r="G163" i="13"/>
  <c r="G218" i="13" s="1"/>
  <c r="H163" i="13"/>
  <c r="H218" i="13" s="1"/>
  <c r="C164" i="13"/>
  <c r="D164" i="13"/>
  <c r="D219" i="13" s="1"/>
  <c r="E164" i="13"/>
  <c r="E219" i="13" s="1"/>
  <c r="F164" i="13"/>
  <c r="F219" i="13" s="1"/>
  <c r="G164" i="13"/>
  <c r="G219" i="13" s="1"/>
  <c r="H164" i="13"/>
  <c r="H219" i="13" s="1"/>
  <c r="C165" i="13"/>
  <c r="D165" i="13"/>
  <c r="E165" i="13"/>
  <c r="E220" i="13" s="1"/>
  <c r="F165" i="13"/>
  <c r="F220" i="13" s="1"/>
  <c r="G165" i="13"/>
  <c r="G220" i="13" s="1"/>
  <c r="H165" i="13"/>
  <c r="H220" i="13" s="1"/>
  <c r="C166" i="13"/>
  <c r="D166" i="13"/>
  <c r="D221" i="13" s="1"/>
  <c r="E166" i="13"/>
  <c r="E221" i="13" s="1"/>
  <c r="F166" i="13"/>
  <c r="F221" i="13" s="1"/>
  <c r="G166" i="13"/>
  <c r="G221" i="13" s="1"/>
  <c r="H166" i="13"/>
  <c r="H221" i="13" s="1"/>
  <c r="C167" i="13"/>
  <c r="D167" i="13"/>
  <c r="E167" i="13"/>
  <c r="E222" i="13" s="1"/>
  <c r="F167" i="13"/>
  <c r="F222" i="13" s="1"/>
  <c r="G167" i="13"/>
  <c r="G222" i="13" s="1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D44" i="13"/>
  <c r="E44" i="13"/>
  <c r="F44" i="13"/>
  <c r="G44" i="13"/>
  <c r="H44" i="13"/>
  <c r="C45" i="13"/>
  <c r="D45" i="13"/>
  <c r="E45" i="13"/>
  <c r="F45" i="13"/>
  <c r="G45" i="13"/>
  <c r="H45" i="13"/>
  <c r="C46" i="13"/>
  <c r="D46" i="13"/>
  <c r="E46" i="13"/>
  <c r="F46" i="13"/>
  <c r="G46" i="13"/>
  <c r="H46" i="13"/>
  <c r="C47" i="13"/>
  <c r="D47" i="13"/>
  <c r="E47" i="13"/>
  <c r="F47" i="13"/>
  <c r="G47" i="13"/>
  <c r="H47" i="13"/>
  <c r="C48" i="13"/>
  <c r="D48" i="13"/>
  <c r="E48" i="13"/>
  <c r="F48" i="13"/>
  <c r="G48" i="13"/>
  <c r="H48" i="13"/>
  <c r="C49" i="13"/>
  <c r="D49" i="13"/>
  <c r="E49" i="13"/>
  <c r="F49" i="13"/>
  <c r="G49" i="13"/>
  <c r="H49" i="13"/>
  <c r="C50" i="13"/>
  <c r="D50" i="13"/>
  <c r="E50" i="13"/>
  <c r="F50" i="13"/>
  <c r="G50" i="13"/>
  <c r="H50" i="13"/>
  <c r="C51" i="13"/>
  <c r="D51" i="13"/>
  <c r="E51" i="13"/>
  <c r="F51" i="13"/>
  <c r="G51" i="13"/>
  <c r="H51" i="13"/>
  <c r="C52" i="13"/>
  <c r="D52" i="13"/>
  <c r="E52" i="13"/>
  <c r="F52" i="13"/>
  <c r="G52" i="13"/>
  <c r="H52" i="13"/>
  <c r="C53" i="13"/>
  <c r="D53" i="13"/>
  <c r="E53" i="13"/>
  <c r="F53" i="13"/>
  <c r="G53" i="13"/>
  <c r="H53" i="13"/>
  <c r="C54" i="13"/>
  <c r="D54" i="13"/>
  <c r="E54" i="13"/>
  <c r="F54" i="13"/>
  <c r="G54" i="13"/>
  <c r="H54" i="13"/>
  <c r="C55" i="13"/>
  <c r="D55" i="13"/>
  <c r="E55" i="13"/>
  <c r="F55" i="13"/>
  <c r="G55" i="13"/>
  <c r="H55" i="13"/>
  <c r="C56" i="13"/>
  <c r="D56" i="13"/>
  <c r="E56" i="13"/>
  <c r="F56" i="13"/>
  <c r="G56" i="13"/>
  <c r="H56" i="13"/>
  <c r="C57" i="13"/>
  <c r="D57" i="13"/>
  <c r="E57" i="13"/>
  <c r="F57" i="13"/>
  <c r="G57" i="13"/>
  <c r="H57" i="13"/>
  <c r="C58" i="13"/>
  <c r="D58" i="13"/>
  <c r="E58" i="13"/>
  <c r="F58" i="13"/>
  <c r="G58" i="13"/>
  <c r="H58" i="13"/>
  <c r="C59" i="13"/>
  <c r="D59" i="13"/>
  <c r="E59" i="13"/>
  <c r="F59" i="13"/>
  <c r="G59" i="13"/>
  <c r="H59" i="13"/>
  <c r="D32" i="13"/>
  <c r="E32" i="13"/>
  <c r="D33" i="13"/>
  <c r="E33" i="13"/>
  <c r="D34" i="13"/>
  <c r="E34" i="13"/>
  <c r="D35" i="13"/>
  <c r="E35" i="13"/>
  <c r="D36" i="13"/>
  <c r="E36" i="13"/>
  <c r="D37" i="13"/>
  <c r="E37" i="13"/>
  <c r="D38" i="13"/>
  <c r="E38" i="13"/>
  <c r="D39" i="13"/>
  <c r="E39" i="13"/>
  <c r="D40" i="13"/>
  <c r="E40" i="13"/>
  <c r="D41" i="13"/>
  <c r="E41" i="13"/>
  <c r="D42" i="13"/>
  <c r="E42" i="13"/>
  <c r="D43" i="13"/>
  <c r="E43" i="13"/>
  <c r="E31" i="13"/>
  <c r="D31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194" i="16"/>
  <c r="G194" i="16"/>
  <c r="H194" i="16"/>
  <c r="F195" i="16"/>
  <c r="G195" i="16"/>
  <c r="F196" i="16"/>
  <c r="H196" i="16"/>
  <c r="E197" i="16"/>
  <c r="F198" i="16"/>
  <c r="G198" i="16"/>
  <c r="H198" i="16"/>
  <c r="F199" i="16"/>
  <c r="G199" i="16"/>
  <c r="H199" i="16"/>
  <c r="E200" i="16"/>
  <c r="F200" i="16"/>
  <c r="G200" i="16"/>
  <c r="H200" i="16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C44" i="16"/>
  <c r="F44" i="16"/>
  <c r="G44" i="16"/>
  <c r="H44" i="16"/>
  <c r="C45" i="16"/>
  <c r="F45" i="16"/>
  <c r="G45" i="16"/>
  <c r="H45" i="16"/>
  <c r="C46" i="16"/>
  <c r="F46" i="16"/>
  <c r="G46" i="16"/>
  <c r="H46" i="16"/>
  <c r="C47" i="16"/>
  <c r="F47" i="16"/>
  <c r="G47" i="16"/>
  <c r="H47" i="16"/>
  <c r="C48" i="16"/>
  <c r="E48" i="16"/>
  <c r="F48" i="16"/>
  <c r="G48" i="16"/>
  <c r="H48" i="16"/>
  <c r="C49" i="16"/>
  <c r="F49" i="16"/>
  <c r="G49" i="16"/>
  <c r="H49" i="16"/>
  <c r="C50" i="16"/>
  <c r="F50" i="16"/>
  <c r="G50" i="16"/>
  <c r="H50" i="16"/>
  <c r="C51" i="16"/>
  <c r="E51" i="16"/>
  <c r="F51" i="16"/>
  <c r="G51" i="16"/>
  <c r="H51" i="16"/>
  <c r="C52" i="16"/>
  <c r="F52" i="16"/>
  <c r="G52" i="16"/>
  <c r="H52" i="16"/>
  <c r="C53" i="16"/>
  <c r="F53" i="16"/>
  <c r="G53" i="16"/>
  <c r="H53" i="16"/>
  <c r="C54" i="16"/>
  <c r="D54" i="16"/>
  <c r="E54" i="16"/>
  <c r="F54" i="16"/>
  <c r="G54" i="16"/>
  <c r="H54" i="16"/>
  <c r="C55" i="16"/>
  <c r="F55" i="16"/>
  <c r="G55" i="16"/>
  <c r="H55" i="16"/>
  <c r="C56" i="16"/>
  <c r="F56" i="16"/>
  <c r="G56" i="16"/>
  <c r="H56" i="16"/>
  <c r="C57" i="16"/>
  <c r="F57" i="16"/>
  <c r="G57" i="16"/>
  <c r="H57" i="16"/>
  <c r="C58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E206" i="16"/>
  <c r="H207" i="16"/>
  <c r="E208" i="16"/>
  <c r="F208" i="16"/>
  <c r="G208" i="16"/>
  <c r="H208" i="16"/>
  <c r="G209" i="16"/>
  <c r="C155" i="16"/>
  <c r="F155" i="16"/>
  <c r="F210" i="16" s="1"/>
  <c r="G155" i="16"/>
  <c r="G210" i="16" s="1"/>
  <c r="H155" i="16"/>
  <c r="H210" i="16" s="1"/>
  <c r="C156" i="16"/>
  <c r="F156" i="16"/>
  <c r="F211" i="16" s="1"/>
  <c r="G156" i="16"/>
  <c r="G211" i="16" s="1"/>
  <c r="H156" i="16"/>
  <c r="H211" i="16" s="1"/>
  <c r="C157" i="16"/>
  <c r="F157" i="16"/>
  <c r="F212" i="16" s="1"/>
  <c r="G157" i="16"/>
  <c r="G212" i="16" s="1"/>
  <c r="H157" i="16"/>
  <c r="H212" i="16" s="1"/>
  <c r="C158" i="16"/>
  <c r="F158" i="16"/>
  <c r="F213" i="16" s="1"/>
  <c r="G158" i="16"/>
  <c r="G213" i="16" s="1"/>
  <c r="H158" i="16"/>
  <c r="C159" i="16"/>
  <c r="E159" i="16"/>
  <c r="E214" i="16" s="1"/>
  <c r="F159" i="16"/>
  <c r="G159" i="16"/>
  <c r="H159" i="16"/>
  <c r="H214" i="16" s="1"/>
  <c r="C160" i="16"/>
  <c r="F160" i="16"/>
  <c r="F215" i="16" s="1"/>
  <c r="G160" i="16"/>
  <c r="G215" i="16" s="1"/>
  <c r="H160" i="16"/>
  <c r="H215" i="16" s="1"/>
  <c r="C161" i="16"/>
  <c r="F161" i="16"/>
  <c r="G161" i="16"/>
  <c r="H161" i="16"/>
  <c r="C162" i="16"/>
  <c r="F162" i="16"/>
  <c r="F217" i="16" s="1"/>
  <c r="G162" i="16"/>
  <c r="G217" i="16" s="1"/>
  <c r="H162" i="16"/>
  <c r="H217" i="16" s="1"/>
  <c r="C163" i="16"/>
  <c r="F163" i="16"/>
  <c r="G163" i="16"/>
  <c r="H163" i="16"/>
  <c r="C164" i="16"/>
  <c r="F164" i="16"/>
  <c r="G164" i="16"/>
  <c r="H164" i="16"/>
  <c r="H219" i="16" s="1"/>
  <c r="C165" i="16"/>
  <c r="F165" i="16"/>
  <c r="G165" i="16"/>
  <c r="H165" i="16"/>
  <c r="C166" i="16"/>
  <c r="F166" i="16"/>
  <c r="F221" i="16" s="1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E213" i="12" s="1"/>
  <c r="F157" i="12"/>
  <c r="F213" i="12" s="1"/>
  <c r="G157" i="12"/>
  <c r="G213" i="12" s="1"/>
  <c r="H157" i="12"/>
  <c r="H213" i="12" s="1"/>
  <c r="C158" i="12"/>
  <c r="D158" i="12"/>
  <c r="D214" i="12" s="1"/>
  <c r="E158" i="12"/>
  <c r="E214" i="12" s="1"/>
  <c r="F158" i="12"/>
  <c r="G158" i="12"/>
  <c r="H158" i="12"/>
  <c r="H214" i="12" s="1"/>
  <c r="C159" i="12"/>
  <c r="D159" i="12"/>
  <c r="D215" i="12" s="1"/>
  <c r="E159" i="12"/>
  <c r="E215" i="12" s="1"/>
  <c r="F159" i="12"/>
  <c r="F215" i="12" s="1"/>
  <c r="G159" i="12"/>
  <c r="G215" i="12" s="1"/>
  <c r="H159" i="12"/>
  <c r="H215" i="12" s="1"/>
  <c r="C160" i="12"/>
  <c r="D160" i="12"/>
  <c r="E160" i="12"/>
  <c r="E216" i="12" s="1"/>
  <c r="F160" i="12"/>
  <c r="F216" i="12" s="1"/>
  <c r="G160" i="12"/>
  <c r="G216" i="12" s="1"/>
  <c r="H160" i="12"/>
  <c r="H216" i="12" s="1"/>
  <c r="C161" i="12"/>
  <c r="D161" i="12"/>
  <c r="E161" i="12"/>
  <c r="E217" i="12" s="1"/>
  <c r="F161" i="12"/>
  <c r="F217" i="12" s="1"/>
  <c r="G161" i="12"/>
  <c r="G217" i="12" s="1"/>
  <c r="H161" i="12"/>
  <c r="H217" i="12" s="1"/>
  <c r="C162" i="12"/>
  <c r="D162" i="12"/>
  <c r="E162" i="12"/>
  <c r="E218" i="12" s="1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E164" i="12"/>
  <c r="E220" i="12" s="1"/>
  <c r="F164" i="12"/>
  <c r="F220" i="12" s="1"/>
  <c r="G164" i="12"/>
  <c r="G220" i="12" s="1"/>
  <c r="H164" i="12"/>
  <c r="H220" i="12" s="1"/>
  <c r="C165" i="12"/>
  <c r="D165" i="12"/>
  <c r="E165" i="12"/>
  <c r="E221" i="12" s="1"/>
  <c r="F165" i="12"/>
  <c r="F221" i="12" s="1"/>
  <c r="G165" i="12"/>
  <c r="G221" i="12" s="1"/>
  <c r="H165" i="12"/>
  <c r="H221" i="12" s="1"/>
  <c r="C166" i="12"/>
  <c r="D166" i="12"/>
  <c r="E166" i="12"/>
  <c r="E222" i="12" s="1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D53" i="23"/>
  <c r="E160" i="23"/>
  <c r="E215" i="23" s="1"/>
  <c r="D160" i="23"/>
  <c r="E106" i="23"/>
  <c r="D106" i="23"/>
  <c r="E105" i="23"/>
  <c r="E50" i="23"/>
  <c r="D50" i="23"/>
  <c r="D103" i="23"/>
  <c r="E48" i="23"/>
  <c r="E101" i="23"/>
  <c r="D101" i="23"/>
  <c r="E154" i="23"/>
  <c r="E209" i="23" s="1"/>
  <c r="E100" i="23"/>
  <c r="D100" i="23"/>
  <c r="E99" i="23"/>
  <c r="D99" i="23"/>
  <c r="E44" i="23"/>
  <c r="D44" i="23"/>
  <c r="E151" i="23"/>
  <c r="E206" i="23" s="1"/>
  <c r="D151" i="23"/>
  <c r="E97" i="23"/>
  <c r="E96" i="23"/>
  <c r="E149" i="23"/>
  <c r="E204" i="23" s="1"/>
  <c r="D24" i="23"/>
  <c r="E95" i="23"/>
  <c r="E94" i="23"/>
  <c r="E147" i="23"/>
  <c r="E202" i="23" s="1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D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D197" i="16"/>
  <c r="E35" i="16"/>
  <c r="E34" i="16"/>
  <c r="D87" i="16"/>
  <c r="D195" i="16"/>
  <c r="E86" i="16"/>
  <c r="D33" i="16"/>
  <c r="I193" i="9" l="1"/>
  <c r="G275" i="19"/>
  <c r="I199" i="9"/>
  <c r="L67" i="23"/>
  <c r="I285" i="9" s="1"/>
  <c r="I196" i="9"/>
  <c r="G254" i="6"/>
  <c r="F204" i="9"/>
  <c r="L69" i="13"/>
  <c r="F287" i="9" s="1"/>
  <c r="H252" i="19"/>
  <c r="L80" i="12"/>
  <c r="D298" i="9" s="1"/>
  <c r="J58" i="12"/>
  <c r="D30" i="9" s="1"/>
  <c r="V30" i="9" s="1"/>
  <c r="J165" i="12"/>
  <c r="J221" i="12" s="1"/>
  <c r="D134" i="9" s="1"/>
  <c r="J59" i="12"/>
  <c r="D31" i="9" s="1"/>
  <c r="V31" i="9" s="1"/>
  <c r="J57" i="12"/>
  <c r="D29" i="9" s="1"/>
  <c r="V29" i="9" s="1"/>
  <c r="J166" i="12"/>
  <c r="J222" i="12" s="1"/>
  <c r="D135" i="9" s="1"/>
  <c r="J164" i="12"/>
  <c r="J220" i="12" s="1"/>
  <c r="D133" i="9" s="1"/>
  <c r="J57" i="27"/>
  <c r="J29" i="9" s="1"/>
  <c r="AB29" i="9" s="1"/>
  <c r="J58" i="27"/>
  <c r="J30" i="9" s="1"/>
  <c r="AB30" i="9" s="1"/>
  <c r="J55" i="27"/>
  <c r="J27" i="9" s="1"/>
  <c r="AB27" i="9" s="1"/>
  <c r="J59" i="27"/>
  <c r="J31" i="9" s="1"/>
  <c r="AB31" i="9" s="1"/>
  <c r="J56" i="27"/>
  <c r="J28" i="9" s="1"/>
  <c r="AB28" i="9" s="1"/>
  <c r="J54" i="27"/>
  <c r="J26" i="9" s="1"/>
  <c r="AB26" i="9" s="1"/>
  <c r="H268" i="6"/>
  <c r="H264" i="6"/>
  <c r="J59" i="23"/>
  <c r="I31" i="9" s="1"/>
  <c r="AA31" i="9" s="1"/>
  <c r="J58" i="23"/>
  <c r="I30" i="9" s="1"/>
  <c r="AA30" i="9" s="1"/>
  <c r="J56" i="23"/>
  <c r="I28" i="9" s="1"/>
  <c r="AA28" i="9" s="1"/>
  <c r="J55" i="23"/>
  <c r="I27" i="9" s="1"/>
  <c r="AA27" i="9" s="1"/>
  <c r="J54" i="23"/>
  <c r="I26" i="9" s="1"/>
  <c r="AA26" i="9" s="1"/>
  <c r="J57" i="23"/>
  <c r="I29" i="9" s="1"/>
  <c r="AA29" i="9" s="1"/>
  <c r="J162" i="23"/>
  <c r="I78" i="9" s="1"/>
  <c r="J58" i="19"/>
  <c r="H30" i="9" s="1"/>
  <c r="Z30" i="9" s="1"/>
  <c r="J59" i="19"/>
  <c r="H31" i="9" s="1"/>
  <c r="Z31" i="9" s="1"/>
  <c r="J54" i="19"/>
  <c r="H26" i="9" s="1"/>
  <c r="Z26" i="9" s="1"/>
  <c r="J56" i="19"/>
  <c r="H28" i="9" s="1"/>
  <c r="Z28" i="9" s="1"/>
  <c r="J162" i="19"/>
  <c r="J217" i="19" s="1"/>
  <c r="H130" i="9" s="1"/>
  <c r="J57" i="19"/>
  <c r="H29" i="9" s="1"/>
  <c r="Z29" i="9" s="1"/>
  <c r="J55" i="19"/>
  <c r="H27" i="9" s="1"/>
  <c r="Z27" i="9" s="1"/>
  <c r="J167" i="19"/>
  <c r="H83" i="9" s="1"/>
  <c r="J165" i="19"/>
  <c r="J220" i="19" s="1"/>
  <c r="H133" i="9" s="1"/>
  <c r="L61" i="6"/>
  <c r="G279" i="9" s="1"/>
  <c r="G190" i="9"/>
  <c r="J54" i="6"/>
  <c r="G26" i="9" s="1"/>
  <c r="Y26" i="9" s="1"/>
  <c r="J59" i="6"/>
  <c r="G31" i="9" s="1"/>
  <c r="Y31" i="9" s="1"/>
  <c r="J57" i="6"/>
  <c r="G29" i="9" s="1"/>
  <c r="Y29" i="9" s="1"/>
  <c r="J55" i="6"/>
  <c r="G27" i="9" s="1"/>
  <c r="Y27" i="9" s="1"/>
  <c r="J167" i="6"/>
  <c r="J222" i="6" s="1"/>
  <c r="G135" i="9" s="1"/>
  <c r="J165" i="6"/>
  <c r="J220" i="6" s="1"/>
  <c r="G133" i="9" s="1"/>
  <c r="J163" i="6"/>
  <c r="J218" i="6" s="1"/>
  <c r="G131" i="9" s="1"/>
  <c r="J56" i="6"/>
  <c r="G28" i="9" s="1"/>
  <c r="Y28" i="9" s="1"/>
  <c r="J162" i="6"/>
  <c r="J217" i="6" s="1"/>
  <c r="G130" i="9" s="1"/>
  <c r="J58" i="6"/>
  <c r="G30" i="9" s="1"/>
  <c r="Y30" i="9" s="1"/>
  <c r="J58" i="13"/>
  <c r="F30" i="9" s="1"/>
  <c r="X30" i="9" s="1"/>
  <c r="J56" i="13"/>
  <c r="F28" i="9" s="1"/>
  <c r="X28" i="9" s="1"/>
  <c r="J54" i="13"/>
  <c r="F26" i="9" s="1"/>
  <c r="X26" i="9" s="1"/>
  <c r="J162" i="13"/>
  <c r="J217" i="13" s="1"/>
  <c r="F130" i="9" s="1"/>
  <c r="J57" i="13"/>
  <c r="F29" i="9" s="1"/>
  <c r="X29" i="9" s="1"/>
  <c r="J59" i="13"/>
  <c r="F31" i="9" s="1"/>
  <c r="X31" i="9" s="1"/>
  <c r="J167" i="13"/>
  <c r="J222" i="13" s="1"/>
  <c r="F135" i="9" s="1"/>
  <c r="J165" i="13"/>
  <c r="J220" i="13" s="1"/>
  <c r="F133" i="9" s="1"/>
  <c r="J163" i="13"/>
  <c r="J218" i="13" s="1"/>
  <c r="F131" i="9" s="1"/>
  <c r="J55" i="13"/>
  <c r="F27" i="9" s="1"/>
  <c r="X27" i="9" s="1"/>
  <c r="H250" i="19"/>
  <c r="J54" i="12"/>
  <c r="D26" i="9" s="1"/>
  <c r="V26" i="9" s="1"/>
  <c r="J55" i="12"/>
  <c r="D27" i="9" s="1"/>
  <c r="V27" i="9" s="1"/>
  <c r="J162" i="12"/>
  <c r="J218" i="12" s="1"/>
  <c r="D131" i="9" s="1"/>
  <c r="J56" i="12"/>
  <c r="D28" i="9" s="1"/>
  <c r="V28" i="9" s="1"/>
  <c r="J163" i="12"/>
  <c r="J219" i="12" s="1"/>
  <c r="D132" i="9" s="1"/>
  <c r="J161" i="12"/>
  <c r="J217" i="12" s="1"/>
  <c r="D130" i="9" s="1"/>
  <c r="J163" i="16"/>
  <c r="J218" i="16" s="1"/>
  <c r="E132" i="9" s="1"/>
  <c r="G261" i="16"/>
  <c r="J57" i="16"/>
  <c r="E29" i="9" s="1"/>
  <c r="W29" i="9" s="1"/>
  <c r="D260" i="16"/>
  <c r="D44" i="16"/>
  <c r="J44" i="16" s="1"/>
  <c r="E56" i="16"/>
  <c r="D56" i="16"/>
  <c r="E97" i="16"/>
  <c r="E260" i="16" s="1"/>
  <c r="E50" i="16"/>
  <c r="J50" i="16" s="1"/>
  <c r="D86" i="16"/>
  <c r="D249" i="16" s="1"/>
  <c r="E157" i="16"/>
  <c r="E212" i="16" s="1"/>
  <c r="H260" i="16"/>
  <c r="D34" i="16"/>
  <c r="E199" i="16"/>
  <c r="D157" i="16"/>
  <c r="D212" i="16" s="1"/>
  <c r="D196" i="16"/>
  <c r="E103" i="16"/>
  <c r="J54" i="16"/>
  <c r="E26" i="9" s="1"/>
  <c r="W26" i="9" s="1"/>
  <c r="J55" i="16"/>
  <c r="E27" i="9" s="1"/>
  <c r="W27" i="9" s="1"/>
  <c r="E196" i="16"/>
  <c r="D47" i="16"/>
  <c r="J47" i="16" s="1"/>
  <c r="D53" i="16"/>
  <c r="D59" i="16"/>
  <c r="J59" i="16" s="1"/>
  <c r="E31" i="9" s="1"/>
  <c r="W31" i="9" s="1"/>
  <c r="D35" i="16"/>
  <c r="E88" i="16"/>
  <c r="E251" i="16" s="1"/>
  <c r="E165" i="16"/>
  <c r="J165" i="16" s="1"/>
  <c r="E155" i="16"/>
  <c r="E210" i="16" s="1"/>
  <c r="E46" i="16"/>
  <c r="E194" i="16"/>
  <c r="D161" i="16"/>
  <c r="D216" i="16" s="1"/>
  <c r="D155" i="16"/>
  <c r="D210" i="16" s="1"/>
  <c r="J58" i="16"/>
  <c r="E30" i="9" s="1"/>
  <c r="W30" i="9" s="1"/>
  <c r="D52" i="16"/>
  <c r="J52" i="16" s="1"/>
  <c r="D46" i="16"/>
  <c r="D194" i="16"/>
  <c r="D36" i="16"/>
  <c r="E89" i="16"/>
  <c r="E166" i="16"/>
  <c r="E162" i="16"/>
  <c r="E217" i="16" s="1"/>
  <c r="E158" i="16"/>
  <c r="E112" i="16"/>
  <c r="E108" i="16"/>
  <c r="E102" i="16"/>
  <c r="E53" i="16"/>
  <c r="D166" i="16"/>
  <c r="D221" i="16" s="1"/>
  <c r="D164" i="16"/>
  <c r="D219" i="16" s="1"/>
  <c r="D160" i="16"/>
  <c r="D215" i="16" s="1"/>
  <c r="D158" i="16"/>
  <c r="D213" i="16" s="1"/>
  <c r="D156" i="16"/>
  <c r="D211" i="16" s="1"/>
  <c r="D209" i="16"/>
  <c r="D207" i="16"/>
  <c r="D112" i="16"/>
  <c r="D110" i="16"/>
  <c r="D108" i="16"/>
  <c r="D271" i="16" s="1"/>
  <c r="D106" i="16"/>
  <c r="D104" i="16"/>
  <c r="D102" i="16"/>
  <c r="D100" i="16"/>
  <c r="D98" i="16"/>
  <c r="E33" i="16"/>
  <c r="D200" i="16"/>
  <c r="E195" i="16"/>
  <c r="E105" i="16"/>
  <c r="E268" i="16" s="1"/>
  <c r="D159" i="16"/>
  <c r="D214" i="16" s="1"/>
  <c r="D262" i="16"/>
  <c r="E198" i="16"/>
  <c r="D198" i="16"/>
  <c r="E160" i="16"/>
  <c r="E215" i="16" s="1"/>
  <c r="E156" i="16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D36" i="23"/>
  <c r="E38" i="23"/>
  <c r="E3" i="23"/>
  <c r="D33" i="23"/>
  <c r="E36" i="23"/>
  <c r="D159" i="23"/>
  <c r="D214" i="23" s="1"/>
  <c r="D97" i="23"/>
  <c r="D260" i="23" s="1"/>
  <c r="D31" i="23"/>
  <c r="J31" i="23" s="1"/>
  <c r="D5" i="23"/>
  <c r="D38" i="23"/>
  <c r="D41" i="23"/>
  <c r="D49" i="23"/>
  <c r="D155" i="23"/>
  <c r="D210" i="23" s="1"/>
  <c r="D95" i="23"/>
  <c r="D28" i="23"/>
  <c r="E28" i="23"/>
  <c r="D147" i="23"/>
  <c r="J147" i="23" s="1"/>
  <c r="I63" i="9" s="1"/>
  <c r="D92" i="23"/>
  <c r="D23" i="23"/>
  <c r="E159" i="23"/>
  <c r="E214" i="23" s="1"/>
  <c r="E27" i="23"/>
  <c r="D145" i="23"/>
  <c r="D200" i="23" s="1"/>
  <c r="D85" i="23"/>
  <c r="D248" i="23" s="1"/>
  <c r="D22" i="23"/>
  <c r="E157" i="23"/>
  <c r="E212" i="23" s="1"/>
  <c r="D8" i="23"/>
  <c r="E155" i="23"/>
  <c r="E210" i="23" s="1"/>
  <c r="E23" i="23"/>
  <c r="D13" i="23"/>
  <c r="D39" i="23"/>
  <c r="D25" i="23"/>
  <c r="D7" i="23"/>
  <c r="E153" i="23"/>
  <c r="E262" i="23" s="1"/>
  <c r="E104" i="23"/>
  <c r="E51" i="23"/>
  <c r="E22" i="23"/>
  <c r="D4" i="23"/>
  <c r="E152" i="23"/>
  <c r="E207" i="23" s="1"/>
  <c r="E92" i="23"/>
  <c r="E255" i="23" s="1"/>
  <c r="E91" i="23"/>
  <c r="E45" i="23"/>
  <c r="E12" i="23"/>
  <c r="D48" i="23"/>
  <c r="J48" i="23" s="1"/>
  <c r="I20" i="9" s="1"/>
  <c r="D51" i="23"/>
  <c r="E148" i="23"/>
  <c r="E203" i="23" s="1"/>
  <c r="E90" i="23"/>
  <c r="E43" i="23"/>
  <c r="E5" i="23"/>
  <c r="E9" i="7"/>
  <c r="E19" i="7" s="1"/>
  <c r="D37" i="27"/>
  <c r="J37" i="27" s="1"/>
  <c r="D40" i="27"/>
  <c r="E49" i="27"/>
  <c r="J49" i="27" s="1"/>
  <c r="D106" i="27"/>
  <c r="E53" i="27"/>
  <c r="J53" i="27" s="1"/>
  <c r="D158" i="27"/>
  <c r="D213" i="27" s="1"/>
  <c r="D146" i="27"/>
  <c r="D201" i="27" s="1"/>
  <c r="D97" i="27"/>
  <c r="D260" i="27" s="1"/>
  <c r="D85" i="27"/>
  <c r="D248" i="27" s="1"/>
  <c r="D48" i="27"/>
  <c r="J48" i="27" s="1"/>
  <c r="D36" i="27"/>
  <c r="J36" i="27" s="1"/>
  <c r="D22" i="27"/>
  <c r="D10" i="27"/>
  <c r="E140" i="27"/>
  <c r="E91" i="27"/>
  <c r="E254" i="27" s="1"/>
  <c r="E42" i="27"/>
  <c r="E28" i="27"/>
  <c r="E16" i="27"/>
  <c r="E4" i="27"/>
  <c r="D157" i="27"/>
  <c r="D145" i="27"/>
  <c r="D200" i="27" s="1"/>
  <c r="D96" i="27"/>
  <c r="D47" i="27"/>
  <c r="D35" i="27"/>
  <c r="J35" i="27" s="1"/>
  <c r="D21" i="27"/>
  <c r="D9" i="27"/>
  <c r="E151" i="27"/>
  <c r="J151" i="27" s="1"/>
  <c r="E102" i="27"/>
  <c r="E265" i="27" s="1"/>
  <c r="E90" i="27"/>
  <c r="E41" i="27"/>
  <c r="E27" i="27"/>
  <c r="E15" i="27"/>
  <c r="E3" i="27"/>
  <c r="D156" i="27"/>
  <c r="D211" i="27" s="1"/>
  <c r="D144" i="27"/>
  <c r="D199" i="27" s="1"/>
  <c r="D107" i="27"/>
  <c r="D95" i="27"/>
  <c r="D46" i="27"/>
  <c r="J46" i="27" s="1"/>
  <c r="D34" i="27"/>
  <c r="J34" i="27" s="1"/>
  <c r="D20" i="27"/>
  <c r="D8" i="27"/>
  <c r="E150" i="27"/>
  <c r="E205" i="27" s="1"/>
  <c r="E101" i="27"/>
  <c r="E89" i="27"/>
  <c r="E252" i="27" s="1"/>
  <c r="E40" i="27"/>
  <c r="E26" i="27"/>
  <c r="E14" i="27"/>
  <c r="D155" i="27"/>
  <c r="D143" i="27"/>
  <c r="D198" i="27" s="1"/>
  <c r="D94" i="27"/>
  <c r="D45" i="27"/>
  <c r="J45" i="27" s="1"/>
  <c r="D33" i="27"/>
  <c r="D19" i="27"/>
  <c r="D7" i="27"/>
  <c r="E161" i="27"/>
  <c r="E216" i="27" s="1"/>
  <c r="E100" i="27"/>
  <c r="E263" i="27" s="1"/>
  <c r="E88" i="27"/>
  <c r="E25" i="27"/>
  <c r="E13" i="27"/>
  <c r="D154" i="27"/>
  <c r="J154" i="27" s="1"/>
  <c r="D142" i="27"/>
  <c r="D197" i="27" s="1"/>
  <c r="D105" i="27"/>
  <c r="D93" i="27"/>
  <c r="D256" i="27" s="1"/>
  <c r="D44" i="27"/>
  <c r="J44" i="27" s="1"/>
  <c r="D32" i="27"/>
  <c r="D18" i="27"/>
  <c r="D6" i="27"/>
  <c r="E148" i="27"/>
  <c r="E203" i="27" s="1"/>
  <c r="E99" i="27"/>
  <c r="E87" i="27"/>
  <c r="E250" i="27" s="1"/>
  <c r="E50" i="27"/>
  <c r="J50" i="27" s="1"/>
  <c r="E38" i="27"/>
  <c r="J38" i="27" s="1"/>
  <c r="E12" i="27"/>
  <c r="D153" i="27"/>
  <c r="D208" i="27" s="1"/>
  <c r="D104" i="27"/>
  <c r="D92" i="27"/>
  <c r="D43" i="27"/>
  <c r="J43" i="27" s="1"/>
  <c r="D31" i="27"/>
  <c r="J31" i="27" s="1"/>
  <c r="D17" i="27"/>
  <c r="D5" i="27"/>
  <c r="E159" i="27"/>
  <c r="E214" i="27" s="1"/>
  <c r="E147" i="27"/>
  <c r="E202" i="27" s="1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201" i="27" s="1"/>
  <c r="E97" i="27"/>
  <c r="E85" i="27"/>
  <c r="E248" i="27" s="1"/>
  <c r="E22" i="27"/>
  <c r="E10" i="27"/>
  <c r="D90" i="27"/>
  <c r="D41" i="27"/>
  <c r="D15" i="27"/>
  <c r="E157" i="27"/>
  <c r="E212" i="27" s="1"/>
  <c r="E47" i="27"/>
  <c r="E21" i="27"/>
  <c r="E9" i="27"/>
  <c r="D150" i="27"/>
  <c r="D101" i="27"/>
  <c r="D89" i="27"/>
  <c r="D26" i="27"/>
  <c r="D14" i="27"/>
  <c r="E144" i="27"/>
  <c r="E199" i="27" s="1"/>
  <c r="E8" i="27"/>
  <c r="D161" i="27"/>
  <c r="D216" i="27" s="1"/>
  <c r="D149" i="27"/>
  <c r="D204" i="27" s="1"/>
  <c r="E155" i="27"/>
  <c r="E33" i="27"/>
  <c r="E19" i="27"/>
  <c r="D160" i="27"/>
  <c r="J160" i="27" s="1"/>
  <c r="D148" i="27"/>
  <c r="D203" i="27" s="1"/>
  <c r="E142" i="27"/>
  <c r="E197" i="27" s="1"/>
  <c r="E32" i="27"/>
  <c r="E18" i="27"/>
  <c r="E6" i="27"/>
  <c r="D159" i="27"/>
  <c r="D214" i="27" s="1"/>
  <c r="E153" i="27"/>
  <c r="E208" i="27" s="1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L20" i="9"/>
  <c r="U20" i="9" s="1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E89" i="23"/>
  <c r="E252" i="23" s="1"/>
  <c r="E49" i="23"/>
  <c r="E47" i="23"/>
  <c r="D96" i="23"/>
  <c r="D141" i="23"/>
  <c r="D250" i="23" s="1"/>
  <c r="D47" i="23"/>
  <c r="D18" i="23"/>
  <c r="E103" i="23"/>
  <c r="E42" i="23"/>
  <c r="D94" i="23"/>
  <c r="D45" i="23"/>
  <c r="D17" i="23"/>
  <c r="E141" i="23"/>
  <c r="E16" i="23"/>
  <c r="D157" i="23"/>
  <c r="D21" i="23"/>
  <c r="D43" i="23"/>
  <c r="E161" i="23"/>
  <c r="E216" i="23" s="1"/>
  <c r="E15" i="23"/>
  <c r="D35" i="23"/>
  <c r="E87" i="23"/>
  <c r="D146" i="23"/>
  <c r="D201" i="23" s="1"/>
  <c r="D98" i="23"/>
  <c r="E25" i="23"/>
  <c r="E150" i="23"/>
  <c r="E205" i="23" s="1"/>
  <c r="D143" i="23"/>
  <c r="J143" i="23" s="1"/>
  <c r="I59" i="9" s="1"/>
  <c r="D11" i="23"/>
  <c r="E40" i="23"/>
  <c r="D52" i="23"/>
  <c r="D86" i="23"/>
  <c r="D37" i="23"/>
  <c r="J37" i="23" s="1"/>
  <c r="I9" i="9" s="1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D102" i="23"/>
  <c r="D90" i="23"/>
  <c r="E145" i="23"/>
  <c r="E200" i="23" s="1"/>
  <c r="E35" i="23"/>
  <c r="E21" i="23"/>
  <c r="E9" i="23"/>
  <c r="D150" i="23"/>
  <c r="D205" i="23" s="1"/>
  <c r="D26" i="23"/>
  <c r="D14" i="23"/>
  <c r="E156" i="23"/>
  <c r="E211" i="23" s="1"/>
  <c r="E144" i="23"/>
  <c r="E199" i="23" s="1"/>
  <c r="E46" i="23"/>
  <c r="E34" i="23"/>
  <c r="E20" i="23"/>
  <c r="E8" i="23"/>
  <c r="E102" i="23"/>
  <c r="E39" i="23"/>
  <c r="D105" i="23"/>
  <c r="D32" i="23"/>
  <c r="J32" i="23" s="1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E19" i="23"/>
  <c r="D148" i="23"/>
  <c r="E142" i="23"/>
  <c r="E197" i="23" s="1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58" i="27"/>
  <c r="E269" i="27"/>
  <c r="E220" i="27"/>
  <c r="E196" i="27"/>
  <c r="E219" i="27"/>
  <c r="E207" i="27"/>
  <c r="D222" i="27"/>
  <c r="D221" i="27"/>
  <c r="D217" i="27"/>
  <c r="J52" i="27"/>
  <c r="D273" i="27"/>
  <c r="D274" i="27"/>
  <c r="D250" i="27"/>
  <c r="D202" i="27"/>
  <c r="J162" i="27"/>
  <c r="D271" i="27"/>
  <c r="J164" i="27"/>
  <c r="J39" i="27"/>
  <c r="J51" i="27"/>
  <c r="J163" i="27"/>
  <c r="J139" i="27"/>
  <c r="J167" i="27"/>
  <c r="J141" i="27"/>
  <c r="J165" i="27"/>
  <c r="J166" i="27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J164" i="23"/>
  <c r="I80" i="9" s="1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J166" i="23"/>
  <c r="I82" i="9" s="1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J44" i="23"/>
  <c r="I16" i="9" s="1"/>
  <c r="J164" i="19"/>
  <c r="E276" i="19"/>
  <c r="J139" i="23"/>
  <c r="I55" i="9" s="1"/>
  <c r="J163" i="23"/>
  <c r="I79" i="9" s="1"/>
  <c r="J50" i="23"/>
  <c r="I22" i="9" s="1"/>
  <c r="R3" i="9" s="1"/>
  <c r="F250" i="19"/>
  <c r="J165" i="23"/>
  <c r="I81" i="9" s="1"/>
  <c r="J160" i="23"/>
  <c r="I76" i="9" s="1"/>
  <c r="J151" i="23"/>
  <c r="I67" i="9" s="1"/>
  <c r="J167" i="23"/>
  <c r="I83" i="9" s="1"/>
  <c r="J53" i="23"/>
  <c r="I25" i="9" s="1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J166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J145" i="19"/>
  <c r="J200" i="19" s="1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J43" i="19"/>
  <c r="K43" i="19" s="1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J151" i="19"/>
  <c r="J206" i="19" s="1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J32" i="19"/>
  <c r="K32" i="19" s="1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J144" i="19"/>
  <c r="J199" i="19" s="1"/>
  <c r="G271" i="19"/>
  <c r="J140" i="19"/>
  <c r="J195" i="19" s="1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E221" i="19"/>
  <c r="H201" i="19"/>
  <c r="E273" i="19"/>
  <c r="E265" i="19"/>
  <c r="E263" i="19"/>
  <c r="E261" i="19"/>
  <c r="E259" i="19"/>
  <c r="E251" i="19"/>
  <c r="E249" i="19"/>
  <c r="H258" i="19"/>
  <c r="J44" i="19"/>
  <c r="H269" i="19"/>
  <c r="G273" i="19"/>
  <c r="G257" i="19"/>
  <c r="J163" i="19"/>
  <c r="D205" i="19"/>
  <c r="D275" i="19"/>
  <c r="D273" i="19"/>
  <c r="D265" i="19"/>
  <c r="D263" i="19"/>
  <c r="D261" i="19"/>
  <c r="D255" i="19"/>
  <c r="D253" i="19"/>
  <c r="D251" i="19"/>
  <c r="D249" i="19"/>
  <c r="J157" i="19"/>
  <c r="J52" i="19"/>
  <c r="J146" i="19"/>
  <c r="J201" i="19" s="1"/>
  <c r="J161" i="19"/>
  <c r="J150" i="19"/>
  <c r="J205" i="19" s="1"/>
  <c r="J148" i="19"/>
  <c r="J203" i="19" s="1"/>
  <c r="D220" i="19"/>
  <c r="E201" i="19"/>
  <c r="J142" i="19"/>
  <c r="J197" i="19" s="1"/>
  <c r="J159" i="19"/>
  <c r="J40" i="19"/>
  <c r="K40" i="19" s="1"/>
  <c r="J156" i="19"/>
  <c r="J36" i="19"/>
  <c r="K36" i="19" s="1"/>
  <c r="J51" i="19"/>
  <c r="J152" i="19"/>
  <c r="J147" i="19"/>
  <c r="J202" i="19" s="1"/>
  <c r="D214" i="19"/>
  <c r="D202" i="19"/>
  <c r="J42" i="19"/>
  <c r="K42" i="19" s="1"/>
  <c r="J39" i="19"/>
  <c r="K39" i="19" s="1"/>
  <c r="J158" i="19"/>
  <c r="J155" i="19"/>
  <c r="J153" i="19"/>
  <c r="J149" i="19"/>
  <c r="J204" i="19" s="1"/>
  <c r="J160" i="19"/>
  <c r="J154" i="19"/>
  <c r="J143" i="19"/>
  <c r="J198" i="19" s="1"/>
  <c r="J141" i="19"/>
  <c r="J196" i="19" s="1"/>
  <c r="J47" i="19"/>
  <c r="J48" i="19"/>
  <c r="J35" i="19"/>
  <c r="K35" i="19" s="1"/>
  <c r="H266" i="13"/>
  <c r="J53" i="19"/>
  <c r="J45" i="19"/>
  <c r="J49" i="19"/>
  <c r="J46" i="19"/>
  <c r="J34" i="19"/>
  <c r="K34" i="19" s="1"/>
  <c r="J50" i="19"/>
  <c r="J41" i="19"/>
  <c r="K41" i="19" s="1"/>
  <c r="J37" i="19"/>
  <c r="K37" i="19" s="1"/>
  <c r="J33" i="19"/>
  <c r="K33" i="19" s="1"/>
  <c r="J38" i="19"/>
  <c r="K38" i="19" s="1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J164" i="6"/>
  <c r="D253" i="6"/>
  <c r="G222" i="6"/>
  <c r="G276" i="6"/>
  <c r="D221" i="6"/>
  <c r="J166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J32" i="6"/>
  <c r="K32" i="6" s="1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J157" i="6"/>
  <c r="J151" i="6"/>
  <c r="J206" i="6" s="1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J142" i="6"/>
  <c r="J197" i="6" s="1"/>
  <c r="J140" i="6"/>
  <c r="J195" i="6" s="1"/>
  <c r="J144" i="6"/>
  <c r="J199" i="6" s="1"/>
  <c r="J51" i="6"/>
  <c r="J159" i="6"/>
  <c r="J149" i="6"/>
  <c r="J204" i="6" s="1"/>
  <c r="J156" i="6"/>
  <c r="D218" i="6"/>
  <c r="D211" i="6"/>
  <c r="D256" i="13"/>
  <c r="J152" i="6"/>
  <c r="D199" i="6"/>
  <c r="J147" i="6"/>
  <c r="J202" i="6" s="1"/>
  <c r="J145" i="6"/>
  <c r="J200" i="6" s="1"/>
  <c r="D202" i="6"/>
  <c r="J161" i="6"/>
  <c r="D207" i="6"/>
  <c r="J154" i="6"/>
  <c r="J36" i="6"/>
  <c r="K36" i="6" s="1"/>
  <c r="J148" i="6"/>
  <c r="J203" i="6" s="1"/>
  <c r="J155" i="6"/>
  <c r="J141" i="6"/>
  <c r="J196" i="6" s="1"/>
  <c r="J160" i="6"/>
  <c r="J143" i="6"/>
  <c r="J198" i="6" s="1"/>
  <c r="J150" i="6"/>
  <c r="J205" i="6" s="1"/>
  <c r="J146" i="6"/>
  <c r="J201" i="6" s="1"/>
  <c r="J153" i="6"/>
  <c r="J158" i="6"/>
  <c r="J52" i="6"/>
  <c r="J43" i="6"/>
  <c r="K43" i="6" s="1"/>
  <c r="J39" i="6"/>
  <c r="K39" i="6" s="1"/>
  <c r="J44" i="6"/>
  <c r="E256" i="13"/>
  <c r="J35" i="6"/>
  <c r="K35" i="6" s="1"/>
  <c r="G276" i="13"/>
  <c r="E259" i="13"/>
  <c r="H254" i="13"/>
  <c r="J42" i="6"/>
  <c r="K42" i="6" s="1"/>
  <c r="J40" i="6"/>
  <c r="K40" i="6" s="1"/>
  <c r="J47" i="6"/>
  <c r="J48" i="6"/>
  <c r="J53" i="6"/>
  <c r="J50" i="6"/>
  <c r="J45" i="6"/>
  <c r="H260" i="13"/>
  <c r="H262" i="13"/>
  <c r="E260" i="13"/>
  <c r="J49" i="6"/>
  <c r="J34" i="6"/>
  <c r="K34" i="6" s="1"/>
  <c r="J166" i="13"/>
  <c r="H200" i="13"/>
  <c r="H268" i="13"/>
  <c r="H250" i="13"/>
  <c r="H272" i="13"/>
  <c r="H263" i="13"/>
  <c r="H257" i="13"/>
  <c r="J37" i="6"/>
  <c r="K37" i="6" s="1"/>
  <c r="J33" i="6"/>
  <c r="K33" i="6" s="1"/>
  <c r="J38" i="6"/>
  <c r="K38" i="6" s="1"/>
  <c r="H264" i="13"/>
  <c r="J41" i="6"/>
  <c r="K41" i="6" s="1"/>
  <c r="H274" i="13"/>
  <c r="H256" i="13"/>
  <c r="J46" i="6"/>
  <c r="H258" i="13"/>
  <c r="G257" i="13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J149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J151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J159" i="13"/>
  <c r="J142" i="13"/>
  <c r="J140" i="13"/>
  <c r="D197" i="13"/>
  <c r="D195" i="13"/>
  <c r="D220" i="13"/>
  <c r="J144" i="13"/>
  <c r="D222" i="13"/>
  <c r="J164" i="13"/>
  <c r="D217" i="13"/>
  <c r="J152" i="13"/>
  <c r="J156" i="13"/>
  <c r="D211" i="13"/>
  <c r="J147" i="13"/>
  <c r="J145" i="13"/>
  <c r="J158" i="13"/>
  <c r="D207" i="13"/>
  <c r="J154" i="13"/>
  <c r="J161" i="13"/>
  <c r="J150" i="13"/>
  <c r="J155" i="13"/>
  <c r="J143" i="13"/>
  <c r="J141" i="13"/>
  <c r="J157" i="13"/>
  <c r="J153" i="13"/>
  <c r="J160" i="13"/>
  <c r="J52" i="13"/>
  <c r="J148" i="13"/>
  <c r="J146" i="13"/>
  <c r="J51" i="13"/>
  <c r="J47" i="13"/>
  <c r="J45" i="13"/>
  <c r="J44" i="13"/>
  <c r="G260" i="16"/>
  <c r="J48" i="13"/>
  <c r="J53" i="13"/>
  <c r="J50" i="13"/>
  <c r="J49" i="13"/>
  <c r="J46" i="13"/>
  <c r="D251" i="16"/>
  <c r="G250" i="16"/>
  <c r="H249" i="16"/>
  <c r="F279" i="12"/>
  <c r="H251" i="16"/>
  <c r="G251" i="16"/>
  <c r="F251" i="16"/>
  <c r="F274" i="16"/>
  <c r="F272" i="16"/>
  <c r="F270" i="16"/>
  <c r="H195" i="16"/>
  <c r="H197" i="16"/>
  <c r="G197" i="16"/>
  <c r="F197" i="16"/>
  <c r="G252" i="16"/>
  <c r="H248" i="16"/>
  <c r="J48" i="16"/>
  <c r="F252" i="16"/>
  <c r="G248" i="16"/>
  <c r="G249" i="16"/>
  <c r="G196" i="16"/>
  <c r="F249" i="16"/>
  <c r="D199" i="16"/>
  <c r="H250" i="16"/>
  <c r="F248" i="16"/>
  <c r="H252" i="16"/>
  <c r="F250" i="16"/>
  <c r="F263" i="16"/>
  <c r="J51" i="16"/>
  <c r="G274" i="16"/>
  <c r="G272" i="16"/>
  <c r="G270" i="16"/>
  <c r="G268" i="16"/>
  <c r="E272" i="16"/>
  <c r="J45" i="16"/>
  <c r="G206" i="16"/>
  <c r="D218" i="16"/>
  <c r="H265" i="16"/>
  <c r="H261" i="16"/>
  <c r="G265" i="16"/>
  <c r="H262" i="16"/>
  <c r="F275" i="16"/>
  <c r="F267" i="16"/>
  <c r="F265" i="16"/>
  <c r="G262" i="16"/>
  <c r="H274" i="16"/>
  <c r="H272" i="16"/>
  <c r="H270" i="16"/>
  <c r="J49" i="16"/>
  <c r="D217" i="16"/>
  <c r="H206" i="16"/>
  <c r="H264" i="16"/>
  <c r="G220" i="16"/>
  <c r="G264" i="16"/>
  <c r="E262" i="16"/>
  <c r="F262" i="16"/>
  <c r="H220" i="16"/>
  <c r="E218" i="16"/>
  <c r="F264" i="16"/>
  <c r="H218" i="16"/>
  <c r="E270" i="16"/>
  <c r="F268" i="16"/>
  <c r="G218" i="16"/>
  <c r="F218" i="16"/>
  <c r="H275" i="16"/>
  <c r="G275" i="16"/>
  <c r="G273" i="16"/>
  <c r="F273" i="16"/>
  <c r="H267" i="16"/>
  <c r="F206" i="16"/>
  <c r="G269" i="16"/>
  <c r="G267" i="16"/>
  <c r="H263" i="16"/>
  <c r="H209" i="16"/>
  <c r="F269" i="16"/>
  <c r="G263" i="16"/>
  <c r="F220" i="16"/>
  <c r="G214" i="16"/>
  <c r="F209" i="16"/>
  <c r="D274" i="16"/>
  <c r="H268" i="16"/>
  <c r="D220" i="16"/>
  <c r="G216" i="16"/>
  <c r="H273" i="16"/>
  <c r="D272" i="16"/>
  <c r="H216" i="16"/>
  <c r="H221" i="16"/>
  <c r="F216" i="16"/>
  <c r="H213" i="16"/>
  <c r="G221" i="16"/>
  <c r="E216" i="16"/>
  <c r="G266" i="16"/>
  <c r="H266" i="16"/>
  <c r="G219" i="16"/>
  <c r="F214" i="16"/>
  <c r="G207" i="16"/>
  <c r="H271" i="16"/>
  <c r="H269" i="16"/>
  <c r="F266" i="16"/>
  <c r="F219" i="16"/>
  <c r="F207" i="16"/>
  <c r="G271" i="16"/>
  <c r="E219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J159" i="12"/>
  <c r="D278" i="12"/>
  <c r="D276" i="12"/>
  <c r="D274" i="12"/>
  <c r="D272" i="12"/>
  <c r="D270" i="12"/>
  <c r="H277" i="12"/>
  <c r="G275" i="12"/>
  <c r="F277" i="12"/>
  <c r="D217" i="12"/>
  <c r="D219" i="12"/>
  <c r="D221" i="12"/>
  <c r="J157" i="12"/>
  <c r="D220" i="12"/>
  <c r="D222" i="12"/>
  <c r="D218" i="12"/>
  <c r="J158" i="12"/>
  <c r="J160" i="12"/>
  <c r="J50" i="12"/>
  <c r="J53" i="12"/>
  <c r="J51" i="12"/>
  <c r="J52" i="12"/>
  <c r="K58" i="12" l="1"/>
  <c r="D187" i="9" s="1"/>
  <c r="K59" i="12"/>
  <c r="D188" i="9" s="1"/>
  <c r="K57" i="12"/>
  <c r="D186" i="9" s="1"/>
  <c r="D82" i="9"/>
  <c r="L75" i="12"/>
  <c r="D293" i="9" s="1"/>
  <c r="D83" i="9"/>
  <c r="D81" i="9"/>
  <c r="L74" i="12"/>
  <c r="D292" i="9" s="1"/>
  <c r="L76" i="12"/>
  <c r="D294" i="9" s="1"/>
  <c r="K57" i="27"/>
  <c r="J186" i="9" s="1"/>
  <c r="K58" i="27"/>
  <c r="J187" i="9" s="1"/>
  <c r="K59" i="23"/>
  <c r="I188" i="9" s="1"/>
  <c r="K54" i="27"/>
  <c r="J183" i="9" s="1"/>
  <c r="K55" i="27"/>
  <c r="J184" i="9" s="1"/>
  <c r="H81" i="9"/>
  <c r="K59" i="27"/>
  <c r="J188" i="9" s="1"/>
  <c r="K56" i="27"/>
  <c r="J185" i="9" s="1"/>
  <c r="K56" i="23"/>
  <c r="I185" i="9" s="1"/>
  <c r="K57" i="23"/>
  <c r="I186" i="9" s="1"/>
  <c r="K58" i="23"/>
  <c r="I187" i="9" s="1"/>
  <c r="K54" i="23"/>
  <c r="I183" i="9" s="1"/>
  <c r="J222" i="19"/>
  <c r="H135" i="9" s="1"/>
  <c r="K56" i="19"/>
  <c r="H185" i="9" s="1"/>
  <c r="K54" i="19"/>
  <c r="L54" i="19" s="1"/>
  <c r="H272" i="9" s="1"/>
  <c r="K55" i="23"/>
  <c r="I184" i="9" s="1"/>
  <c r="K59" i="19"/>
  <c r="L59" i="19" s="1"/>
  <c r="H277" i="9" s="1"/>
  <c r="K58" i="19"/>
  <c r="H187" i="9" s="1"/>
  <c r="J217" i="23"/>
  <c r="I130" i="9" s="1"/>
  <c r="K57" i="6"/>
  <c r="G186" i="9" s="1"/>
  <c r="K57" i="19"/>
  <c r="L57" i="19" s="1"/>
  <c r="H275" i="9" s="1"/>
  <c r="F78" i="9"/>
  <c r="K55" i="19"/>
  <c r="H184" i="9" s="1"/>
  <c r="H78" i="9"/>
  <c r="K57" i="13"/>
  <c r="L57" i="13" s="1"/>
  <c r="F275" i="9" s="1"/>
  <c r="K54" i="6"/>
  <c r="G183" i="9" s="1"/>
  <c r="K59" i="13"/>
  <c r="L59" i="13" s="1"/>
  <c r="F277" i="9" s="1"/>
  <c r="K55" i="6"/>
  <c r="L55" i="6" s="1"/>
  <c r="G273" i="9" s="1"/>
  <c r="K59" i="6"/>
  <c r="L59" i="6" s="1"/>
  <c r="G277" i="9" s="1"/>
  <c r="K54" i="13"/>
  <c r="L54" i="13" s="1"/>
  <c r="F272" i="9" s="1"/>
  <c r="K58" i="13"/>
  <c r="F187" i="9" s="1"/>
  <c r="G83" i="9"/>
  <c r="K56" i="6"/>
  <c r="G185" i="9" s="1"/>
  <c r="K58" i="6"/>
  <c r="G187" i="9" s="1"/>
  <c r="G78" i="9"/>
  <c r="G79" i="9"/>
  <c r="G81" i="9"/>
  <c r="F79" i="9"/>
  <c r="D78" i="9"/>
  <c r="K56" i="13"/>
  <c r="F185" i="9" s="1"/>
  <c r="F83" i="9"/>
  <c r="F81" i="9"/>
  <c r="K55" i="13"/>
  <c r="L55" i="13" s="1"/>
  <c r="F273" i="9" s="1"/>
  <c r="L72" i="12"/>
  <c r="D290" i="9" s="1"/>
  <c r="D79" i="9"/>
  <c r="D259" i="27"/>
  <c r="K54" i="12"/>
  <c r="D183" i="9" s="1"/>
  <c r="K56" i="12"/>
  <c r="D185" i="9" s="1"/>
  <c r="K55" i="12"/>
  <c r="D184" i="9" s="1"/>
  <c r="D80" i="9"/>
  <c r="L71" i="12"/>
  <c r="D289" i="9" s="1"/>
  <c r="L73" i="12"/>
  <c r="D291" i="9" s="1"/>
  <c r="E80" i="9"/>
  <c r="J56" i="16"/>
  <c r="E28" i="9" s="1"/>
  <c r="W28" i="9" s="1"/>
  <c r="D206" i="16"/>
  <c r="D250" i="16"/>
  <c r="E206" i="27"/>
  <c r="J40" i="23"/>
  <c r="I12" i="9" s="1"/>
  <c r="E70" i="9"/>
  <c r="D273" i="16"/>
  <c r="E263" i="16"/>
  <c r="J53" i="16"/>
  <c r="K53" i="16" s="1"/>
  <c r="J158" i="16"/>
  <c r="E75" i="9" s="1"/>
  <c r="K57" i="16"/>
  <c r="E186" i="9" s="1"/>
  <c r="J156" i="16"/>
  <c r="J211" i="16" s="1"/>
  <c r="E125" i="9" s="1"/>
  <c r="J160" i="16"/>
  <c r="J215" i="16" s="1"/>
  <c r="E129" i="9" s="1"/>
  <c r="K55" i="16"/>
  <c r="E184" i="9" s="1"/>
  <c r="K54" i="16"/>
  <c r="E183" i="9" s="1"/>
  <c r="D248" i="16"/>
  <c r="E250" i="16"/>
  <c r="E269" i="16"/>
  <c r="D266" i="16"/>
  <c r="D264" i="16"/>
  <c r="J46" i="16"/>
  <c r="E18" i="9" s="1"/>
  <c r="W18" i="9" s="1"/>
  <c r="K59" i="16"/>
  <c r="E188" i="9" s="1"/>
  <c r="J157" i="16"/>
  <c r="J212" i="16" s="1"/>
  <c r="E126" i="9" s="1"/>
  <c r="D275" i="16"/>
  <c r="D269" i="16"/>
  <c r="K58" i="16"/>
  <c r="E187" i="9" s="1"/>
  <c r="E271" i="16"/>
  <c r="D265" i="16"/>
  <c r="J155" i="16"/>
  <c r="J210" i="16" s="1"/>
  <c r="E124" i="9" s="1"/>
  <c r="E265" i="16"/>
  <c r="E253" i="27"/>
  <c r="D208" i="16"/>
  <c r="E267" i="16"/>
  <c r="J162" i="16"/>
  <c r="E79" i="9" s="1"/>
  <c r="E252" i="16"/>
  <c r="E275" i="16"/>
  <c r="E207" i="16"/>
  <c r="E266" i="16"/>
  <c r="J220" i="16"/>
  <c r="E134" i="9" s="1"/>
  <c r="E82" i="9"/>
  <c r="J159" i="16"/>
  <c r="E76" i="9" s="1"/>
  <c r="D263" i="16"/>
  <c r="E213" i="16"/>
  <c r="E211" i="16"/>
  <c r="E274" i="16"/>
  <c r="E249" i="16"/>
  <c r="E71" i="9"/>
  <c r="D252" i="16"/>
  <c r="E209" i="16"/>
  <c r="E221" i="16"/>
  <c r="D261" i="16"/>
  <c r="D267" i="16"/>
  <c r="D268" i="16"/>
  <c r="J207" i="16"/>
  <c r="E121" i="9" s="1"/>
  <c r="J166" i="16"/>
  <c r="E83" i="9" s="1"/>
  <c r="J161" i="16"/>
  <c r="J216" i="16" s="1"/>
  <c r="E130" i="9" s="1"/>
  <c r="E220" i="16"/>
  <c r="E264" i="16"/>
  <c r="J164" i="16"/>
  <c r="E81" i="9" s="1"/>
  <c r="D270" i="16"/>
  <c r="E248" i="16"/>
  <c r="J49" i="23"/>
  <c r="I21" i="9" s="1"/>
  <c r="AA21" i="9" s="1"/>
  <c r="J36" i="23"/>
  <c r="I8" i="9" s="1"/>
  <c r="J40" i="27"/>
  <c r="K40" i="27" s="1"/>
  <c r="J169" i="9" s="1"/>
  <c r="J51" i="23"/>
  <c r="I23" i="9" s="1"/>
  <c r="J32" i="27"/>
  <c r="K32" i="27" s="1"/>
  <c r="J161" i="9" s="1"/>
  <c r="D264" i="23"/>
  <c r="E264" i="23"/>
  <c r="D268" i="23"/>
  <c r="J45" i="23"/>
  <c r="I17" i="9" s="1"/>
  <c r="AA17" i="9" s="1"/>
  <c r="E261" i="23"/>
  <c r="E255" i="27"/>
  <c r="D254" i="27"/>
  <c r="E266" i="23"/>
  <c r="J41" i="23"/>
  <c r="K41" i="23" s="1"/>
  <c r="I170" i="9" s="1"/>
  <c r="D202" i="23"/>
  <c r="D256" i="23"/>
  <c r="J38" i="23"/>
  <c r="I10" i="9" s="1"/>
  <c r="D263" i="27"/>
  <c r="J43" i="23"/>
  <c r="K43" i="23" s="1"/>
  <c r="D253" i="27"/>
  <c r="J33" i="23"/>
  <c r="K33" i="23" s="1"/>
  <c r="I162" i="9" s="1"/>
  <c r="D258" i="23"/>
  <c r="J157" i="23"/>
  <c r="I73" i="9" s="1"/>
  <c r="J155" i="23"/>
  <c r="I71" i="9" s="1"/>
  <c r="E208" i="23"/>
  <c r="J145" i="27"/>
  <c r="J61" i="9" s="1"/>
  <c r="E267" i="23"/>
  <c r="E268" i="23"/>
  <c r="D254" i="23"/>
  <c r="J159" i="23"/>
  <c r="I75" i="9" s="1"/>
  <c r="E257" i="23"/>
  <c r="D249" i="27"/>
  <c r="D266" i="27"/>
  <c r="D265" i="27"/>
  <c r="J39" i="23"/>
  <c r="I11" i="9" s="1"/>
  <c r="J42" i="27"/>
  <c r="K42" i="27" s="1"/>
  <c r="J171" i="9" s="1"/>
  <c r="D215" i="27"/>
  <c r="J156" i="27"/>
  <c r="J211" i="27" s="1"/>
  <c r="J124" i="9" s="1"/>
  <c r="D205" i="27"/>
  <c r="J152" i="27"/>
  <c r="J68" i="9" s="1"/>
  <c r="D257" i="27"/>
  <c r="E264" i="27"/>
  <c r="J33" i="27"/>
  <c r="K33" i="27" s="1"/>
  <c r="J162" i="9" s="1"/>
  <c r="E249" i="27"/>
  <c r="D269" i="27"/>
  <c r="E210" i="27"/>
  <c r="D209" i="27"/>
  <c r="D251" i="27"/>
  <c r="D212" i="27"/>
  <c r="J155" i="27"/>
  <c r="J210" i="27" s="1"/>
  <c r="J123" i="9" s="1"/>
  <c r="D270" i="27"/>
  <c r="J157" i="27"/>
  <c r="J212" i="27" s="1"/>
  <c r="J125" i="9" s="1"/>
  <c r="J41" i="27"/>
  <c r="K41" i="27" s="1"/>
  <c r="J170" i="9" s="1"/>
  <c r="J140" i="27"/>
  <c r="J56" i="9" s="1"/>
  <c r="D267" i="27"/>
  <c r="D268" i="27"/>
  <c r="D261" i="27"/>
  <c r="J144" i="27"/>
  <c r="J60" i="9" s="1"/>
  <c r="E257" i="27"/>
  <c r="J158" i="27"/>
  <c r="J213" i="27" s="1"/>
  <c r="J126" i="9" s="1"/>
  <c r="J149" i="27"/>
  <c r="J65" i="9" s="1"/>
  <c r="E266" i="27"/>
  <c r="D258" i="27"/>
  <c r="J148" i="27"/>
  <c r="J203" i="27" s="1"/>
  <c r="J116" i="9" s="1"/>
  <c r="E260" i="27"/>
  <c r="J47" i="27"/>
  <c r="K47" i="27" s="1"/>
  <c r="J176" i="9" s="1"/>
  <c r="E262" i="27"/>
  <c r="J153" i="27"/>
  <c r="J69" i="9" s="1"/>
  <c r="E195" i="27"/>
  <c r="D210" i="27"/>
  <c r="D252" i="27"/>
  <c r="J150" i="27"/>
  <c r="J205" i="27" s="1"/>
  <c r="J118" i="9" s="1"/>
  <c r="D264" i="27"/>
  <c r="J159" i="27"/>
  <c r="J75" i="9" s="1"/>
  <c r="J146" i="27"/>
  <c r="J201" i="27" s="1"/>
  <c r="J114" i="9" s="1"/>
  <c r="E270" i="27"/>
  <c r="J147" i="27"/>
  <c r="J202" i="27" s="1"/>
  <c r="J115" i="9" s="1"/>
  <c r="J143" i="27"/>
  <c r="J59" i="9" s="1"/>
  <c r="E256" i="27"/>
  <c r="E259" i="27"/>
  <c r="J142" i="27"/>
  <c r="J58" i="9" s="1"/>
  <c r="E268" i="27"/>
  <c r="D262" i="27"/>
  <c r="E251" i="27"/>
  <c r="J161" i="27"/>
  <c r="J77" i="9" s="1"/>
  <c r="D255" i="27"/>
  <c r="D253" i="23"/>
  <c r="J34" i="23"/>
  <c r="I6" i="9" s="1"/>
  <c r="J46" i="23"/>
  <c r="I18" i="9" s="1"/>
  <c r="AA18" i="9" s="1"/>
  <c r="D204" i="23"/>
  <c r="J221" i="27"/>
  <c r="J134" i="9" s="1"/>
  <c r="J82" i="9"/>
  <c r="K44" i="27"/>
  <c r="J173" i="9" s="1"/>
  <c r="J16" i="9"/>
  <c r="AB16" i="9" s="1"/>
  <c r="K36" i="27"/>
  <c r="J165" i="9" s="1"/>
  <c r="J8" i="9"/>
  <c r="AB8" i="9" s="1"/>
  <c r="K52" i="27"/>
  <c r="J181" i="9" s="1"/>
  <c r="J24" i="9"/>
  <c r="AB24" i="9" s="1"/>
  <c r="J209" i="27"/>
  <c r="J122" i="9" s="1"/>
  <c r="J70" i="9"/>
  <c r="K45" i="27"/>
  <c r="J174" i="9" s="1"/>
  <c r="J17" i="9"/>
  <c r="AB17" i="9" s="1"/>
  <c r="K43" i="27"/>
  <c r="J172" i="9" s="1"/>
  <c r="AB15" i="9"/>
  <c r="J219" i="27"/>
  <c r="J132" i="9" s="1"/>
  <c r="J80" i="9"/>
  <c r="K53" i="27"/>
  <c r="J182" i="9" s="1"/>
  <c r="J25" i="9"/>
  <c r="AB25" i="9" s="1"/>
  <c r="K37" i="27"/>
  <c r="J166" i="9" s="1"/>
  <c r="J9" i="9"/>
  <c r="AB9" i="9" s="1"/>
  <c r="J220" i="27"/>
  <c r="J133" i="9" s="1"/>
  <c r="J81" i="9"/>
  <c r="D265" i="23"/>
  <c r="J206" i="27"/>
  <c r="J119" i="9" s="1"/>
  <c r="J67" i="9"/>
  <c r="AB14" i="9"/>
  <c r="K31" i="27"/>
  <c r="J160" i="9" s="1"/>
  <c r="AB3" i="9"/>
  <c r="E250" i="23"/>
  <c r="J196" i="27"/>
  <c r="J109" i="9" s="1"/>
  <c r="J57" i="9"/>
  <c r="J222" i="27"/>
  <c r="J135" i="9" s="1"/>
  <c r="J83" i="9"/>
  <c r="K34" i="27"/>
  <c r="J163" i="9" s="1"/>
  <c r="J6" i="9"/>
  <c r="AB6" i="9" s="1"/>
  <c r="K46" i="27"/>
  <c r="J175" i="9" s="1"/>
  <c r="J18" i="9"/>
  <c r="AB18" i="9" s="1"/>
  <c r="K49" i="27"/>
  <c r="J178" i="9" s="1"/>
  <c r="J21" i="9"/>
  <c r="AB21" i="9" s="1"/>
  <c r="J217" i="27"/>
  <c r="J130" i="9" s="1"/>
  <c r="J78" i="9"/>
  <c r="AB5" i="9"/>
  <c r="K51" i="27"/>
  <c r="J180" i="9" s="1"/>
  <c r="J23" i="9"/>
  <c r="J215" i="27"/>
  <c r="J128" i="9" s="1"/>
  <c r="J76" i="9"/>
  <c r="K48" i="27"/>
  <c r="J177" i="9" s="1"/>
  <c r="J20" i="9"/>
  <c r="AB20" i="9" s="1"/>
  <c r="K39" i="27"/>
  <c r="J168" i="9" s="1"/>
  <c r="J11" i="9"/>
  <c r="AB11" i="9" s="1"/>
  <c r="AB4" i="9"/>
  <c r="D252" i="23"/>
  <c r="D266" i="23"/>
  <c r="K50" i="27"/>
  <c r="J179" i="9" s="1"/>
  <c r="J22" i="9"/>
  <c r="K35" i="27"/>
  <c r="J164" i="9" s="1"/>
  <c r="J7" i="9"/>
  <c r="AB7" i="9" s="1"/>
  <c r="J194" i="27"/>
  <c r="J107" i="9" s="1"/>
  <c r="J55" i="9"/>
  <c r="J218" i="27"/>
  <c r="J131" i="9" s="1"/>
  <c r="J79" i="9"/>
  <c r="K38" i="27"/>
  <c r="J167" i="9" s="1"/>
  <c r="J10" i="9"/>
  <c r="AB10" i="9" s="1"/>
  <c r="D212" i="23"/>
  <c r="J149" i="23"/>
  <c r="I65" i="9" s="1"/>
  <c r="D211" i="23"/>
  <c r="E253" i="23"/>
  <c r="D257" i="23"/>
  <c r="J42" i="23"/>
  <c r="E265" i="23"/>
  <c r="D208" i="23"/>
  <c r="E196" i="23"/>
  <c r="J47" i="23"/>
  <c r="I19" i="9" s="1"/>
  <c r="AA19" i="9" s="1"/>
  <c r="J153" i="23"/>
  <c r="I69" i="9" s="1"/>
  <c r="J144" i="23"/>
  <c r="I60" i="9" s="1"/>
  <c r="D198" i="23"/>
  <c r="J158" i="23"/>
  <c r="J141" i="23"/>
  <c r="D249" i="23"/>
  <c r="J145" i="23"/>
  <c r="J140" i="23"/>
  <c r="J52" i="23"/>
  <c r="J35" i="23"/>
  <c r="K53" i="23"/>
  <c r="I182" i="9" s="1"/>
  <c r="AA25" i="9"/>
  <c r="E213" i="23"/>
  <c r="J198" i="23"/>
  <c r="I111" i="9" s="1"/>
  <c r="J146" i="23"/>
  <c r="I62" i="9" s="1"/>
  <c r="J194" i="23"/>
  <c r="I107" i="9" s="1"/>
  <c r="D255" i="23"/>
  <c r="J161" i="23"/>
  <c r="I77" i="9" s="1"/>
  <c r="J215" i="23"/>
  <c r="I128" i="9" s="1"/>
  <c r="K44" i="23"/>
  <c r="I173" i="9" s="1"/>
  <c r="AA16" i="9"/>
  <c r="J218" i="23"/>
  <c r="I131" i="9" s="1"/>
  <c r="K48" i="23"/>
  <c r="I177" i="9" s="1"/>
  <c r="AA20" i="9"/>
  <c r="J220" i="23"/>
  <c r="I133" i="9" s="1"/>
  <c r="K31" i="23"/>
  <c r="K32" i="23"/>
  <c r="J221" i="23"/>
  <c r="I134" i="9" s="1"/>
  <c r="K37" i="23"/>
  <c r="J222" i="23"/>
  <c r="I135" i="9" s="1"/>
  <c r="J156" i="23"/>
  <c r="I72" i="9" s="1"/>
  <c r="E254" i="23"/>
  <c r="J206" i="23"/>
  <c r="I119" i="9" s="1"/>
  <c r="K50" i="23"/>
  <c r="I179" i="9" s="1"/>
  <c r="J219" i="23"/>
  <c r="I132" i="9" s="1"/>
  <c r="J202" i="23"/>
  <c r="I115" i="9" s="1"/>
  <c r="D196" i="23"/>
  <c r="E259" i="23"/>
  <c r="D263" i="23"/>
  <c r="J154" i="23"/>
  <c r="I70" i="9" s="1"/>
  <c r="D270" i="23"/>
  <c r="J148" i="23"/>
  <c r="I64" i="9" s="1"/>
  <c r="E270" i="23"/>
  <c r="J142" i="23"/>
  <c r="I58" i="9" s="1"/>
  <c r="J150" i="23"/>
  <c r="I66" i="9" s="1"/>
  <c r="D251" i="23"/>
  <c r="J152" i="23"/>
  <c r="I68" i="9" s="1"/>
  <c r="D267" i="23"/>
  <c r="D197" i="23"/>
  <c r="D261" i="23"/>
  <c r="D259" i="23"/>
  <c r="D203" i="23"/>
  <c r="E251" i="23"/>
  <c r="J214" i="6"/>
  <c r="G127" i="9" s="1"/>
  <c r="G75" i="9"/>
  <c r="J216" i="6"/>
  <c r="G129" i="9" s="1"/>
  <c r="G77" i="9"/>
  <c r="J218" i="19"/>
  <c r="H131" i="9" s="1"/>
  <c r="H79" i="9"/>
  <c r="J210" i="19"/>
  <c r="H123" i="9" s="1"/>
  <c r="H71" i="9"/>
  <c r="J209" i="13"/>
  <c r="F122" i="9" s="1"/>
  <c r="F70" i="9"/>
  <c r="J213" i="19"/>
  <c r="H126" i="9" s="1"/>
  <c r="H74" i="9"/>
  <c r="J214" i="13"/>
  <c r="F127" i="9" s="1"/>
  <c r="F75" i="9"/>
  <c r="J211" i="13"/>
  <c r="F124" i="9" s="1"/>
  <c r="F72" i="9"/>
  <c r="J215" i="19"/>
  <c r="H128" i="9" s="1"/>
  <c r="H76" i="9"/>
  <c r="J221" i="13"/>
  <c r="F134" i="9" s="1"/>
  <c r="F82" i="9"/>
  <c r="J208" i="6"/>
  <c r="G121" i="9" s="1"/>
  <c r="G69" i="9"/>
  <c r="J212" i="19"/>
  <c r="H125" i="9" s="1"/>
  <c r="H73" i="9"/>
  <c r="J214" i="19"/>
  <c r="H127" i="9" s="1"/>
  <c r="H75" i="9"/>
  <c r="J208" i="13"/>
  <c r="F121" i="9" s="1"/>
  <c r="F69" i="9"/>
  <c r="J213" i="12"/>
  <c r="D74" i="9"/>
  <c r="J215" i="12"/>
  <c r="D76" i="9"/>
  <c r="J212" i="13"/>
  <c r="F125" i="9" s="1"/>
  <c r="F73" i="9"/>
  <c r="J207" i="19"/>
  <c r="H120" i="9" s="1"/>
  <c r="H68" i="9"/>
  <c r="J219" i="13"/>
  <c r="F132" i="9" s="1"/>
  <c r="F80" i="9"/>
  <c r="J213" i="6"/>
  <c r="G126" i="9" s="1"/>
  <c r="G74" i="9"/>
  <c r="J213" i="13"/>
  <c r="F126" i="9" s="1"/>
  <c r="F74" i="9"/>
  <c r="J215" i="6"/>
  <c r="G128" i="9" s="1"/>
  <c r="G76" i="9"/>
  <c r="J207" i="6"/>
  <c r="G120" i="9" s="1"/>
  <c r="G68" i="9"/>
  <c r="J211" i="6"/>
  <c r="G124" i="9" s="1"/>
  <c r="G72" i="9"/>
  <c r="J207" i="13"/>
  <c r="F120" i="9" s="1"/>
  <c r="F68" i="9"/>
  <c r="J209" i="6"/>
  <c r="G122" i="9" s="1"/>
  <c r="G70" i="9"/>
  <c r="J212" i="6"/>
  <c r="G125" i="9" s="1"/>
  <c r="G73" i="9"/>
  <c r="J209" i="19"/>
  <c r="H122" i="9" s="1"/>
  <c r="H70" i="9"/>
  <c r="J216" i="19"/>
  <c r="H129" i="9" s="1"/>
  <c r="H77" i="9"/>
  <c r="J221" i="6"/>
  <c r="G134" i="9" s="1"/>
  <c r="G82" i="9"/>
  <c r="J221" i="19"/>
  <c r="H134" i="9" s="1"/>
  <c r="H82" i="9"/>
  <c r="J216" i="12"/>
  <c r="D77" i="9"/>
  <c r="J214" i="12"/>
  <c r="D127" i="9" s="1"/>
  <c r="D75" i="9"/>
  <c r="J219" i="6"/>
  <c r="G132" i="9" s="1"/>
  <c r="G80" i="9"/>
  <c r="J210" i="13"/>
  <c r="F123" i="9" s="1"/>
  <c r="F71" i="9"/>
  <c r="J208" i="19"/>
  <c r="H121" i="9" s="1"/>
  <c r="H69" i="9"/>
  <c r="J216" i="13"/>
  <c r="F129" i="9" s="1"/>
  <c r="F77" i="9"/>
  <c r="J211" i="19"/>
  <c r="H124" i="9" s="1"/>
  <c r="H72" i="9"/>
  <c r="J206" i="16"/>
  <c r="E120" i="9" s="1"/>
  <c r="E68" i="9"/>
  <c r="J215" i="13"/>
  <c r="F128" i="9" s="1"/>
  <c r="F76" i="9"/>
  <c r="J210" i="6"/>
  <c r="G123" i="9" s="1"/>
  <c r="G71" i="9"/>
  <c r="J219" i="19"/>
  <c r="H132" i="9" s="1"/>
  <c r="H80" i="9"/>
  <c r="K53" i="19"/>
  <c r="H25" i="9"/>
  <c r="Z25" i="9" s="1"/>
  <c r="K51" i="16"/>
  <c r="E23" i="9"/>
  <c r="K48" i="16"/>
  <c r="E20" i="9"/>
  <c r="W20" i="9" s="1"/>
  <c r="K49" i="13"/>
  <c r="F21" i="9"/>
  <c r="X21" i="9" s="1"/>
  <c r="K51" i="13"/>
  <c r="F23" i="9"/>
  <c r="K49" i="6"/>
  <c r="G178" i="9" s="1"/>
  <c r="G21" i="9"/>
  <c r="Y21" i="9" s="1"/>
  <c r="K50" i="13"/>
  <c r="F22" i="9"/>
  <c r="K53" i="13"/>
  <c r="F25" i="9"/>
  <c r="X25" i="9" s="1"/>
  <c r="K45" i="6"/>
  <c r="G17" i="9"/>
  <c r="Y17" i="9" s="1"/>
  <c r="K50" i="6"/>
  <c r="G22" i="9"/>
  <c r="K50" i="19"/>
  <c r="H22" i="9"/>
  <c r="K47" i="19"/>
  <c r="H19" i="9"/>
  <c r="Z19" i="9" s="1"/>
  <c r="K52" i="12"/>
  <c r="D181" i="9" s="1"/>
  <c r="D24" i="9"/>
  <c r="V24" i="9" s="1"/>
  <c r="K53" i="6"/>
  <c r="G25" i="9"/>
  <c r="Y25" i="9" s="1"/>
  <c r="K44" i="6"/>
  <c r="G16" i="9"/>
  <c r="Y16" i="9" s="1"/>
  <c r="K50" i="16"/>
  <c r="E22" i="9"/>
  <c r="K44" i="16"/>
  <c r="E16" i="9"/>
  <c r="W16" i="9" s="1"/>
  <c r="K46" i="6"/>
  <c r="G175" i="9" s="1"/>
  <c r="G18" i="9"/>
  <c r="Y18" i="9" s="1"/>
  <c r="K48" i="6"/>
  <c r="G177" i="9" s="1"/>
  <c r="G20" i="9"/>
  <c r="Y20" i="9" s="1"/>
  <c r="K46" i="19"/>
  <c r="H18" i="9"/>
  <c r="Z18" i="9" s="1"/>
  <c r="K47" i="13"/>
  <c r="F19" i="9"/>
  <c r="X19" i="9" s="1"/>
  <c r="K49" i="16"/>
  <c r="E21" i="9"/>
  <c r="W21" i="9" s="1"/>
  <c r="K52" i="13"/>
  <c r="F181" i="9" s="1"/>
  <c r="F24" i="9"/>
  <c r="X24" i="9" s="1"/>
  <c r="K48" i="19"/>
  <c r="H20" i="9"/>
  <c r="Z20" i="9" s="1"/>
  <c r="K48" i="13"/>
  <c r="F20" i="9"/>
  <c r="X20" i="9" s="1"/>
  <c r="K51" i="12"/>
  <c r="D180" i="9" s="1"/>
  <c r="D23" i="9"/>
  <c r="K51" i="19"/>
  <c r="H23" i="9"/>
  <c r="K46" i="13"/>
  <c r="F18" i="9"/>
  <c r="X18" i="9" s="1"/>
  <c r="K50" i="12"/>
  <c r="D179" i="9" s="1"/>
  <c r="D22" i="9"/>
  <c r="K47" i="16"/>
  <c r="E19" i="9"/>
  <c r="W19" i="9" s="1"/>
  <c r="K44" i="19"/>
  <c r="H16" i="9"/>
  <c r="Z16" i="9" s="1"/>
  <c r="K52" i="16"/>
  <c r="E24" i="9"/>
  <c r="W24" i="9" s="1"/>
  <c r="K49" i="19"/>
  <c r="H21" i="9"/>
  <c r="Z21" i="9" s="1"/>
  <c r="K53" i="12"/>
  <c r="D182" i="9" s="1"/>
  <c r="D25" i="9"/>
  <c r="V25" i="9" s="1"/>
  <c r="K45" i="16"/>
  <c r="E174" i="9" s="1"/>
  <c r="E17" i="9"/>
  <c r="W17" i="9" s="1"/>
  <c r="K44" i="13"/>
  <c r="F16" i="9"/>
  <c r="X16" i="9" s="1"/>
  <c r="K47" i="6"/>
  <c r="G19" i="9"/>
  <c r="Y19" i="9" s="1"/>
  <c r="K52" i="6"/>
  <c r="G24" i="9"/>
  <c r="Y24" i="9" s="1"/>
  <c r="K45" i="13"/>
  <c r="F17" i="9"/>
  <c r="X17" i="9" s="1"/>
  <c r="K51" i="6"/>
  <c r="G23" i="9"/>
  <c r="K45" i="19"/>
  <c r="H17" i="9"/>
  <c r="Z17" i="9" s="1"/>
  <c r="K52" i="19"/>
  <c r="H24" i="9"/>
  <c r="Z24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L56" i="27" l="1"/>
  <c r="J274" i="9" s="1"/>
  <c r="L57" i="23"/>
  <c r="I275" i="9" s="1"/>
  <c r="L54" i="27"/>
  <c r="J272" i="9" s="1"/>
  <c r="L54" i="23"/>
  <c r="I272" i="9" s="1"/>
  <c r="L55" i="27"/>
  <c r="J273" i="9" s="1"/>
  <c r="L58" i="27"/>
  <c r="J276" i="9" s="1"/>
  <c r="L57" i="27"/>
  <c r="J275" i="9" s="1"/>
  <c r="L59" i="23"/>
  <c r="I277" i="9" s="1"/>
  <c r="L56" i="23"/>
  <c r="I274" i="9" s="1"/>
  <c r="L59" i="27"/>
  <c r="J277" i="9" s="1"/>
  <c r="L58" i="23"/>
  <c r="I276" i="9" s="1"/>
  <c r="L56" i="19"/>
  <c r="H274" i="9" s="1"/>
  <c r="L55" i="23"/>
  <c r="I273" i="9" s="1"/>
  <c r="H183" i="9"/>
  <c r="H188" i="9"/>
  <c r="L57" i="6"/>
  <c r="G275" i="9" s="1"/>
  <c r="H186" i="9"/>
  <c r="L55" i="19"/>
  <c r="H273" i="9" s="1"/>
  <c r="L58" i="19"/>
  <c r="H276" i="9" s="1"/>
  <c r="G188" i="9"/>
  <c r="L54" i="6"/>
  <c r="G272" i="9" s="1"/>
  <c r="F186" i="9"/>
  <c r="G184" i="9"/>
  <c r="F188" i="9"/>
  <c r="L58" i="13"/>
  <c r="F276" i="9" s="1"/>
  <c r="L58" i="6"/>
  <c r="G276" i="9" s="1"/>
  <c r="L56" i="6"/>
  <c r="G274" i="9" s="1"/>
  <c r="F183" i="9"/>
  <c r="F184" i="9"/>
  <c r="L56" i="13"/>
  <c r="F274" i="9" s="1"/>
  <c r="N28" i="9"/>
  <c r="O28" i="9"/>
  <c r="O40" i="9"/>
  <c r="O92" i="9" s="1"/>
  <c r="O43" i="9"/>
  <c r="O95" i="9" s="1"/>
  <c r="O47" i="9"/>
  <c r="O99" i="9" s="1"/>
  <c r="O51" i="9"/>
  <c r="O103" i="9" s="1"/>
  <c r="O42" i="9"/>
  <c r="O94" i="9" s="1"/>
  <c r="O46" i="9"/>
  <c r="O98" i="9" s="1"/>
  <c r="O32" i="9"/>
  <c r="O84" i="9" s="1"/>
  <c r="O35" i="9"/>
  <c r="O87" i="9" s="1"/>
  <c r="O30" i="9"/>
  <c r="O37" i="9"/>
  <c r="O89" i="9" s="1"/>
  <c r="O50" i="9"/>
  <c r="O102" i="9" s="1"/>
  <c r="O27" i="9"/>
  <c r="O39" i="9"/>
  <c r="O91" i="9" s="1"/>
  <c r="O45" i="9"/>
  <c r="O97" i="9" s="1"/>
  <c r="O48" i="9"/>
  <c r="O100" i="9" s="1"/>
  <c r="O34" i="9"/>
  <c r="O86" i="9" s="1"/>
  <c r="O41" i="9"/>
  <c r="O93" i="9" s="1"/>
  <c r="O33" i="9"/>
  <c r="O85" i="9" s="1"/>
  <c r="O44" i="9"/>
  <c r="O96" i="9" s="1"/>
  <c r="O26" i="9"/>
  <c r="O36" i="9"/>
  <c r="O88" i="9" s="1"/>
  <c r="O38" i="9"/>
  <c r="O90" i="9" s="1"/>
  <c r="O31" i="9"/>
  <c r="O29" i="9"/>
  <c r="O49" i="9"/>
  <c r="O101" i="9" s="1"/>
  <c r="O52" i="9"/>
  <c r="O104" i="9" s="1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7" i="9"/>
  <c r="R51" i="9"/>
  <c r="R46" i="9"/>
  <c r="R50" i="9"/>
  <c r="R44" i="9"/>
  <c r="R45" i="9"/>
  <c r="R48" i="9"/>
  <c r="R26" i="9"/>
  <c r="R49" i="9"/>
  <c r="R52" i="9"/>
  <c r="Q26" i="9"/>
  <c r="Q27" i="9"/>
  <c r="Q28" i="9"/>
  <c r="Q29" i="9"/>
  <c r="Q30" i="9"/>
  <c r="Q31" i="9"/>
  <c r="Q32" i="9"/>
  <c r="Q84" i="9" s="1"/>
  <c r="Q33" i="9"/>
  <c r="Q85" i="9" s="1"/>
  <c r="Q34" i="9"/>
  <c r="Q86" i="9" s="1"/>
  <c r="Q35" i="9"/>
  <c r="Q87" i="9" s="1"/>
  <c r="Q36" i="9"/>
  <c r="Q88" i="9" s="1"/>
  <c r="Q37" i="9"/>
  <c r="Q89" i="9" s="1"/>
  <c r="Q38" i="9"/>
  <c r="Q90" i="9" s="1"/>
  <c r="Q39" i="9"/>
  <c r="Q91" i="9" s="1"/>
  <c r="Q40" i="9"/>
  <c r="Q92" i="9" s="1"/>
  <c r="Q41" i="9"/>
  <c r="Q93" i="9" s="1"/>
  <c r="Q42" i="9"/>
  <c r="Q94" i="9" s="1"/>
  <c r="Q43" i="9"/>
  <c r="Q95" i="9" s="1"/>
  <c r="Q44" i="9"/>
  <c r="Q96" i="9" s="1"/>
  <c r="Q45" i="9"/>
  <c r="Q97" i="9" s="1"/>
  <c r="Q46" i="9"/>
  <c r="Q98" i="9" s="1"/>
  <c r="Q47" i="9"/>
  <c r="Q99" i="9" s="1"/>
  <c r="Q48" i="9"/>
  <c r="Q100" i="9" s="1"/>
  <c r="Q49" i="9"/>
  <c r="Q101" i="9" s="1"/>
  <c r="Q50" i="9"/>
  <c r="Q102" i="9" s="1"/>
  <c r="Q51" i="9"/>
  <c r="Q103" i="9" s="1"/>
  <c r="Q52" i="9"/>
  <c r="Q104" i="9" s="1"/>
  <c r="M30" i="9"/>
  <c r="M34" i="9"/>
  <c r="M45" i="9"/>
  <c r="M37" i="9"/>
  <c r="M42" i="9"/>
  <c r="M46" i="9"/>
  <c r="M50" i="9"/>
  <c r="M32" i="9"/>
  <c r="M27" i="9"/>
  <c r="M39" i="9"/>
  <c r="M49" i="9"/>
  <c r="M29" i="9"/>
  <c r="M41" i="9"/>
  <c r="M28" i="9"/>
  <c r="M44" i="9"/>
  <c r="M38" i="9"/>
  <c r="M43" i="9"/>
  <c r="M33" i="9"/>
  <c r="M35" i="9"/>
  <c r="M31" i="9"/>
  <c r="M52" i="9"/>
  <c r="M51" i="9"/>
  <c r="M47" i="9"/>
  <c r="M26" i="9"/>
  <c r="M36" i="9"/>
  <c r="M40" i="9"/>
  <c r="M48" i="9"/>
  <c r="N35" i="9"/>
  <c r="N27" i="9"/>
  <c r="N39" i="9"/>
  <c r="N30" i="9"/>
  <c r="N37" i="9"/>
  <c r="N42" i="9"/>
  <c r="N46" i="9"/>
  <c r="N50" i="9"/>
  <c r="N32" i="9"/>
  <c r="N34" i="9"/>
  <c r="N45" i="9"/>
  <c r="N49" i="9"/>
  <c r="N51" i="9"/>
  <c r="N36" i="9"/>
  <c r="N33" i="9"/>
  <c r="N31" i="9"/>
  <c r="N29" i="9"/>
  <c r="N52" i="9"/>
  <c r="N44" i="9"/>
  <c r="N41" i="9"/>
  <c r="N47" i="9"/>
  <c r="N26" i="9"/>
  <c r="N38" i="9"/>
  <c r="N43" i="9"/>
  <c r="N40" i="9"/>
  <c r="N48" i="9"/>
  <c r="P26" i="9"/>
  <c r="P27" i="9"/>
  <c r="P28" i="9"/>
  <c r="P29" i="9"/>
  <c r="P30" i="9"/>
  <c r="P31" i="9"/>
  <c r="P32" i="9"/>
  <c r="P84" i="9" s="1"/>
  <c r="P33" i="9"/>
  <c r="P85" i="9" s="1"/>
  <c r="P34" i="9"/>
  <c r="P86" i="9" s="1"/>
  <c r="P35" i="9"/>
  <c r="P87" i="9" s="1"/>
  <c r="P36" i="9"/>
  <c r="P88" i="9" s="1"/>
  <c r="P37" i="9"/>
  <c r="P89" i="9" s="1"/>
  <c r="P38" i="9"/>
  <c r="P90" i="9" s="1"/>
  <c r="P39" i="9"/>
  <c r="P91" i="9" s="1"/>
  <c r="P40" i="9"/>
  <c r="P92" i="9" s="1"/>
  <c r="P41" i="9"/>
  <c r="P93" i="9" s="1"/>
  <c r="P42" i="9"/>
  <c r="P94" i="9" s="1"/>
  <c r="P43" i="9"/>
  <c r="P95" i="9" s="1"/>
  <c r="P44" i="9"/>
  <c r="P96" i="9" s="1"/>
  <c r="P45" i="9"/>
  <c r="P97" i="9" s="1"/>
  <c r="P46" i="9"/>
  <c r="P98" i="9" s="1"/>
  <c r="P47" i="9"/>
  <c r="P99" i="9" s="1"/>
  <c r="P48" i="9"/>
  <c r="P100" i="9" s="1"/>
  <c r="P49" i="9"/>
  <c r="P101" i="9" s="1"/>
  <c r="P50" i="9"/>
  <c r="P102" i="9" s="1"/>
  <c r="P51" i="9"/>
  <c r="P103" i="9" s="1"/>
  <c r="P52" i="9"/>
  <c r="P104" i="9" s="1"/>
  <c r="AB23" i="9"/>
  <c r="S33" i="9"/>
  <c r="S37" i="9"/>
  <c r="S28" i="9"/>
  <c r="S40" i="9"/>
  <c r="S35" i="9"/>
  <c r="S43" i="9"/>
  <c r="S47" i="9"/>
  <c r="S51" i="9"/>
  <c r="S30" i="9"/>
  <c r="S32" i="9"/>
  <c r="S42" i="9"/>
  <c r="S46" i="9"/>
  <c r="S50" i="9"/>
  <c r="S49" i="9"/>
  <c r="S52" i="9"/>
  <c r="S39" i="9"/>
  <c r="S44" i="9"/>
  <c r="S26" i="9"/>
  <c r="S38" i="9"/>
  <c r="S29" i="9"/>
  <c r="S27" i="9"/>
  <c r="S45" i="9"/>
  <c r="S48" i="9"/>
  <c r="S34" i="9"/>
  <c r="S41" i="9"/>
  <c r="S36" i="9"/>
  <c r="S31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L78" i="16"/>
  <c r="E296" i="9" s="1"/>
  <c r="L79" i="16"/>
  <c r="E297" i="9" s="1"/>
  <c r="K40" i="23"/>
  <c r="I169" i="9" s="1"/>
  <c r="J208" i="16"/>
  <c r="E25" i="9"/>
  <c r="W25" i="9" s="1"/>
  <c r="E77" i="9"/>
  <c r="J213" i="16"/>
  <c r="E127" i="9" s="1"/>
  <c r="E73" i="9"/>
  <c r="K51" i="23"/>
  <c r="L51" i="23" s="1"/>
  <c r="I269" i="9" s="1"/>
  <c r="K46" i="16"/>
  <c r="L46" i="16" s="1"/>
  <c r="E264" i="9" s="1"/>
  <c r="E78" i="9"/>
  <c r="E74" i="9"/>
  <c r="J214" i="16"/>
  <c r="E128" i="9" s="1"/>
  <c r="E69" i="9"/>
  <c r="J217" i="16"/>
  <c r="E131" i="9" s="1"/>
  <c r="L58" i="16"/>
  <c r="E276" i="9" s="1"/>
  <c r="L59" i="16"/>
  <c r="E277" i="9" s="1"/>
  <c r="K36" i="23"/>
  <c r="I165" i="9" s="1"/>
  <c r="J221" i="16"/>
  <c r="E135" i="9" s="1"/>
  <c r="E72" i="9"/>
  <c r="L54" i="16"/>
  <c r="E272" i="9" s="1"/>
  <c r="L55" i="16"/>
  <c r="E273" i="9" s="1"/>
  <c r="J209" i="16"/>
  <c r="E123" i="9" s="1"/>
  <c r="J219" i="16"/>
  <c r="E133" i="9" s="1"/>
  <c r="L57" i="16"/>
  <c r="E275" i="9" s="1"/>
  <c r="K49" i="23"/>
  <c r="I178" i="9" s="1"/>
  <c r="J12" i="9"/>
  <c r="AB12" i="9" s="1"/>
  <c r="K45" i="23"/>
  <c r="I174" i="9" s="1"/>
  <c r="J72" i="9"/>
  <c r="J212" i="23"/>
  <c r="I125" i="9" s="1"/>
  <c r="J204" i="27"/>
  <c r="J117" i="9" s="1"/>
  <c r="J200" i="27"/>
  <c r="J113" i="9" s="1"/>
  <c r="J207" i="27"/>
  <c r="J120" i="9" s="1"/>
  <c r="K38" i="23"/>
  <c r="L38" i="23" s="1"/>
  <c r="I256" i="9" s="1"/>
  <c r="J210" i="23"/>
  <c r="I123" i="9" s="1"/>
  <c r="J214" i="23"/>
  <c r="I127" i="9" s="1"/>
  <c r="K39" i="23"/>
  <c r="I168" i="9" s="1"/>
  <c r="J19" i="9"/>
  <c r="AB19" i="9" s="1"/>
  <c r="J195" i="27"/>
  <c r="J108" i="9" s="1"/>
  <c r="J199" i="27"/>
  <c r="J112" i="9" s="1"/>
  <c r="J198" i="27"/>
  <c r="J111" i="9" s="1"/>
  <c r="J73" i="9"/>
  <c r="J216" i="27"/>
  <c r="J129" i="9" s="1"/>
  <c r="J64" i="9"/>
  <c r="J71" i="9"/>
  <c r="J208" i="27"/>
  <c r="J121" i="9" s="1"/>
  <c r="J214" i="27"/>
  <c r="J127" i="9" s="1"/>
  <c r="J66" i="9"/>
  <c r="J74" i="9"/>
  <c r="J197" i="27"/>
  <c r="J110" i="9" s="1"/>
  <c r="J63" i="9"/>
  <c r="J62" i="9"/>
  <c r="J204" i="23"/>
  <c r="I117" i="9" s="1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32" i="27"/>
  <c r="J250" i="9" s="1"/>
  <c r="L53" i="27"/>
  <c r="J271" i="9" s="1"/>
  <c r="L51" i="27"/>
  <c r="J269" i="9" s="1"/>
  <c r="S20" i="9"/>
  <c r="S9" i="9"/>
  <c r="S10" i="9"/>
  <c r="S22" i="9"/>
  <c r="S24" i="9"/>
  <c r="S13" i="9"/>
  <c r="S14" i="9"/>
  <c r="S3" i="9"/>
  <c r="AB22" i="9"/>
  <c r="S4" i="9"/>
  <c r="S16" i="9"/>
  <c r="S6" i="9"/>
  <c r="S18" i="9"/>
  <c r="S7" i="9"/>
  <c r="L45" i="27"/>
  <c r="J263" i="9" s="1"/>
  <c r="L40" i="27"/>
  <c r="J258" i="9" s="1"/>
  <c r="S8" i="9"/>
  <c r="S21" i="9"/>
  <c r="S11" i="9"/>
  <c r="S23" i="9"/>
  <c r="S25" i="9"/>
  <c r="S15" i="9"/>
  <c r="S5" i="9"/>
  <c r="S17" i="9"/>
  <c r="L52" i="27"/>
  <c r="J270" i="9" s="1"/>
  <c r="AB13" i="9"/>
  <c r="L37" i="27"/>
  <c r="J255" i="9" s="1"/>
  <c r="L42" i="27"/>
  <c r="J260" i="9" s="1"/>
  <c r="L38" i="27"/>
  <c r="J256" i="9" s="1"/>
  <c r="L49" i="27"/>
  <c r="J267" i="9" s="1"/>
  <c r="L31" i="27"/>
  <c r="J249" i="9" s="1"/>
  <c r="K42" i="23"/>
  <c r="I171" i="9" s="1"/>
  <c r="L33" i="27"/>
  <c r="J251" i="9" s="1"/>
  <c r="L46" i="27"/>
  <c r="J264" i="9" s="1"/>
  <c r="L41" i="27"/>
  <c r="J259" i="9" s="1"/>
  <c r="L48" i="27"/>
  <c r="J266" i="9" s="1"/>
  <c r="L36" i="27"/>
  <c r="J254" i="9" s="1"/>
  <c r="L47" i="27"/>
  <c r="J265" i="9" s="1"/>
  <c r="K35" i="23"/>
  <c r="I7" i="9"/>
  <c r="R7" i="9" s="1"/>
  <c r="K47" i="23"/>
  <c r="L43" i="23"/>
  <c r="I261" i="9" s="1"/>
  <c r="I172" i="9"/>
  <c r="J195" i="23"/>
  <c r="I108" i="9" s="1"/>
  <c r="I56" i="9"/>
  <c r="L32" i="23"/>
  <c r="I250" i="9" s="1"/>
  <c r="I161" i="9"/>
  <c r="J200" i="23"/>
  <c r="I113" i="9" s="1"/>
  <c r="I61" i="9"/>
  <c r="J199" i="23"/>
  <c r="I112" i="9" s="1"/>
  <c r="L33" i="23"/>
  <c r="I251" i="9" s="1"/>
  <c r="I57" i="9"/>
  <c r="K52" i="23"/>
  <c r="I181" i="9" s="1"/>
  <c r="I24" i="9"/>
  <c r="AA24" i="9" s="1"/>
  <c r="L31" i="23"/>
  <c r="I249" i="9" s="1"/>
  <c r="I160" i="9"/>
  <c r="L37" i="23"/>
  <c r="I255" i="9" s="1"/>
  <c r="I166" i="9"/>
  <c r="J213" i="23"/>
  <c r="I126" i="9" s="1"/>
  <c r="I74" i="9"/>
  <c r="J208" i="23"/>
  <c r="I121" i="9" s="1"/>
  <c r="J196" i="23"/>
  <c r="I109" i="9" s="1"/>
  <c r="J205" i="23"/>
  <c r="I118" i="9" s="1"/>
  <c r="J211" i="23"/>
  <c r="I124" i="9" s="1"/>
  <c r="R9" i="9"/>
  <c r="R10" i="9"/>
  <c r="AA22" i="9"/>
  <c r="R12" i="9"/>
  <c r="R19" i="9"/>
  <c r="R20" i="9"/>
  <c r="R22" i="9"/>
  <c r="R4" i="9"/>
  <c r="R6" i="9"/>
  <c r="R13" i="9"/>
  <c r="R14" i="9"/>
  <c r="R16" i="9"/>
  <c r="R18" i="9"/>
  <c r="L48" i="23"/>
  <c r="I266" i="9" s="1"/>
  <c r="L41" i="23"/>
  <c r="I259" i="9" s="1"/>
  <c r="J201" i="23"/>
  <c r="I114" i="9" s="1"/>
  <c r="L50" i="23"/>
  <c r="I268" i="9" s="1"/>
  <c r="J207" i="23"/>
  <c r="I120" i="9" s="1"/>
  <c r="J197" i="23"/>
  <c r="I110" i="9" s="1"/>
  <c r="J203" i="23"/>
  <c r="I116" i="9" s="1"/>
  <c r="J216" i="23"/>
  <c r="I129" i="9" s="1"/>
  <c r="J209" i="23"/>
  <c r="I122" i="9" s="1"/>
  <c r="R23" i="9"/>
  <c r="R21" i="9"/>
  <c r="R17" i="9"/>
  <c r="R15" i="9"/>
  <c r="R8" i="9"/>
  <c r="R5" i="9"/>
  <c r="AA23" i="9"/>
  <c r="R25" i="9"/>
  <c r="R11" i="9"/>
  <c r="L49" i="6"/>
  <c r="G267" i="9" s="1"/>
  <c r="L53" i="23"/>
  <c r="I271" i="9" s="1"/>
  <c r="L44" i="23"/>
  <c r="I262" i="9" s="1"/>
  <c r="L46" i="6"/>
  <c r="G264" i="9" s="1"/>
  <c r="L52" i="13"/>
  <c r="F270" i="9" s="1"/>
  <c r="L45" i="16"/>
  <c r="E263" i="9" s="1"/>
  <c r="L48" i="6"/>
  <c r="G266" i="9" s="1"/>
  <c r="O23" i="9"/>
  <c r="O75" i="9" s="1"/>
  <c r="O25" i="9"/>
  <c r="O77" i="9" s="1"/>
  <c r="Q23" i="9"/>
  <c r="Q75" i="9" s="1"/>
  <c r="Q25" i="9"/>
  <c r="Q77" i="9" s="1"/>
  <c r="P23" i="9"/>
  <c r="P75" i="9" s="1"/>
  <c r="P25" i="9"/>
  <c r="P77" i="9" s="1"/>
  <c r="M23" i="9"/>
  <c r="M25" i="9"/>
  <c r="N23" i="9"/>
  <c r="P17" i="9"/>
  <c r="P69" i="9" s="1"/>
  <c r="P21" i="9"/>
  <c r="P73" i="9" s="1"/>
  <c r="Q21" i="9"/>
  <c r="Q73" i="9" s="1"/>
  <c r="O17" i="9"/>
  <c r="O69" i="9" s="1"/>
  <c r="O21" i="9"/>
  <c r="O73" i="9" s="1"/>
  <c r="N21" i="9"/>
  <c r="Q17" i="9"/>
  <c r="Q69" i="9" s="1"/>
  <c r="N17" i="9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L50" i="13"/>
  <c r="F268" i="9" s="1"/>
  <c r="F179" i="9"/>
  <c r="L45" i="19"/>
  <c r="H263" i="9" s="1"/>
  <c r="H174" i="9"/>
  <c r="L47" i="19"/>
  <c r="H265" i="9" s="1"/>
  <c r="H176" i="9"/>
  <c r="L51" i="6"/>
  <c r="G269" i="9" s="1"/>
  <c r="G180" i="9"/>
  <c r="L46" i="13"/>
  <c r="F264" i="9" s="1"/>
  <c r="F175" i="9"/>
  <c r="L53" i="16"/>
  <c r="E271" i="9" s="1"/>
  <c r="E182" i="9"/>
  <c r="L44" i="16"/>
  <c r="E262" i="9" s="1"/>
  <c r="E173" i="9"/>
  <c r="L50" i="19"/>
  <c r="H268" i="9" s="1"/>
  <c r="H179" i="9"/>
  <c r="L51" i="13"/>
  <c r="F269" i="9" s="1"/>
  <c r="F180" i="9"/>
  <c r="L53" i="13"/>
  <c r="F271" i="9" s="1"/>
  <c r="F182" i="9"/>
  <c r="L45" i="13"/>
  <c r="F263" i="9" s="1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L49" i="13"/>
  <c r="F267" i="9" s="1"/>
  <c r="F178" i="9"/>
  <c r="L47" i="6"/>
  <c r="G265" i="9" s="1"/>
  <c r="G176" i="9"/>
  <c r="L48" i="13"/>
  <c r="F266" i="9" s="1"/>
  <c r="F177" i="9"/>
  <c r="L46" i="19"/>
  <c r="H264" i="9" s="1"/>
  <c r="H175" i="9"/>
  <c r="L44" i="13"/>
  <c r="F262" i="9" s="1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L47" i="13"/>
  <c r="F265" i="9" s="1"/>
  <c r="F176" i="9"/>
  <c r="L44" i="6"/>
  <c r="G262" i="9" s="1"/>
  <c r="G173" i="9"/>
  <c r="L45" i="6"/>
  <c r="G263" i="9" s="1"/>
  <c r="G174" i="9"/>
  <c r="L48" i="16"/>
  <c r="E266" i="9" s="1"/>
  <c r="E177" i="9"/>
  <c r="N16" i="9"/>
  <c r="N18" i="9"/>
  <c r="N20" i="9"/>
  <c r="N22" i="9"/>
  <c r="N24" i="9"/>
  <c r="N19" i="9"/>
  <c r="Q19" i="9"/>
  <c r="Q71" i="9" s="1"/>
  <c r="Q16" i="9"/>
  <c r="Q68" i="9" s="1"/>
  <c r="Q18" i="9"/>
  <c r="Q70" i="9" s="1"/>
  <c r="Q20" i="9"/>
  <c r="Q72" i="9" s="1"/>
  <c r="Q22" i="9"/>
  <c r="Q74" i="9" s="1"/>
  <c r="Q24" i="9"/>
  <c r="Q76" i="9" s="1"/>
  <c r="P18" i="9"/>
  <c r="P70" i="9" s="1"/>
  <c r="P22" i="9"/>
  <c r="P74" i="9" s="1"/>
  <c r="P20" i="9"/>
  <c r="P72" i="9" s="1"/>
  <c r="P19" i="9"/>
  <c r="P71" i="9" s="1"/>
  <c r="P16" i="9"/>
  <c r="P68" i="9" s="1"/>
  <c r="P24" i="9"/>
  <c r="P76" i="9" s="1"/>
  <c r="O19" i="9"/>
  <c r="O71" i="9" s="1"/>
  <c r="O16" i="9"/>
  <c r="O68" i="9" s="1"/>
  <c r="O18" i="9"/>
  <c r="O70" i="9" s="1"/>
  <c r="O20" i="9"/>
  <c r="O72" i="9" s="1"/>
  <c r="O22" i="9"/>
  <c r="O74" i="9" s="1"/>
  <c r="O24" i="9"/>
  <c r="O76" i="9" s="1"/>
  <c r="M22" i="9"/>
  <c r="M24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L40" i="23" l="1"/>
  <c r="I258" i="9" s="1"/>
  <c r="N96" i="9"/>
  <c r="N98" i="9"/>
  <c r="R103" i="9"/>
  <c r="R85" i="9"/>
  <c r="S91" i="9"/>
  <c r="S92" i="9"/>
  <c r="N86" i="9"/>
  <c r="N104" i="9"/>
  <c r="S96" i="9"/>
  <c r="N90" i="9"/>
  <c r="N97" i="9"/>
  <c r="R98" i="9"/>
  <c r="R86" i="9"/>
  <c r="S95" i="9"/>
  <c r="N95" i="9"/>
  <c r="N101" i="9"/>
  <c r="R102" i="9"/>
  <c r="R87" i="9"/>
  <c r="S87" i="9"/>
  <c r="S104" i="9"/>
  <c r="N99" i="9"/>
  <c r="N84" i="9"/>
  <c r="S93" i="9"/>
  <c r="S102" i="9"/>
  <c r="S85" i="9"/>
  <c r="N94" i="9"/>
  <c r="R99" i="9"/>
  <c r="R84" i="9"/>
  <c r="S88" i="9"/>
  <c r="S101" i="9"/>
  <c r="S89" i="9"/>
  <c r="N93" i="9"/>
  <c r="N102" i="9"/>
  <c r="R95" i="9"/>
  <c r="S86" i="9"/>
  <c r="R104" i="9"/>
  <c r="R93" i="9"/>
  <c r="S100" i="9"/>
  <c r="S94" i="9"/>
  <c r="N89" i="9"/>
  <c r="R101" i="9"/>
  <c r="R92" i="9"/>
  <c r="S97" i="9"/>
  <c r="S84" i="9"/>
  <c r="R91" i="9"/>
  <c r="N91" i="9"/>
  <c r="R100" i="9"/>
  <c r="S103" i="9"/>
  <c r="N100" i="9"/>
  <c r="N88" i="9"/>
  <c r="R97" i="9"/>
  <c r="R89" i="9"/>
  <c r="R94" i="9"/>
  <c r="S98" i="9"/>
  <c r="N85" i="9"/>
  <c r="R90" i="9"/>
  <c r="S90" i="9"/>
  <c r="S99" i="9"/>
  <c r="N92" i="9"/>
  <c r="N103" i="9"/>
  <c r="N87" i="9"/>
  <c r="R96" i="9"/>
  <c r="R88" i="9"/>
  <c r="L56" i="16"/>
  <c r="E274" i="9" s="1"/>
  <c r="E122" i="9"/>
  <c r="L80" i="16"/>
  <c r="E298" i="9" s="1"/>
  <c r="N76" i="9"/>
  <c r="N74" i="9"/>
  <c r="I180" i="9"/>
  <c r="N25" i="9"/>
  <c r="N77" i="9" s="1"/>
  <c r="N73" i="9"/>
  <c r="N70" i="9"/>
  <c r="N68" i="9"/>
  <c r="L36" i="23"/>
  <c r="I254" i="9" s="1"/>
  <c r="N75" i="9"/>
  <c r="N69" i="9"/>
  <c r="E175" i="9"/>
  <c r="N71" i="9"/>
  <c r="L49" i="23"/>
  <c r="I267" i="9" s="1"/>
  <c r="N72" i="9"/>
  <c r="L45" i="23"/>
  <c r="I263" i="9" s="1"/>
  <c r="S55" i="9"/>
  <c r="S12" i="9"/>
  <c r="S64" i="9" s="1"/>
  <c r="I167" i="9"/>
  <c r="S19" i="9"/>
  <c r="S71" i="9" s="1"/>
  <c r="L39" i="23"/>
  <c r="I257" i="9" s="1"/>
  <c r="S83" i="9"/>
  <c r="S77" i="9"/>
  <c r="S56" i="9"/>
  <c r="S76" i="9"/>
  <c r="S78" i="9"/>
  <c r="S70" i="9"/>
  <c r="S57" i="9"/>
  <c r="S58" i="9"/>
  <c r="S72" i="9"/>
  <c r="S82" i="9"/>
  <c r="S79" i="9"/>
  <c r="S61" i="9"/>
  <c r="S67" i="9"/>
  <c r="S68" i="9"/>
  <c r="S81" i="9"/>
  <c r="S73" i="9"/>
  <c r="S66" i="9"/>
  <c r="S80" i="9"/>
  <c r="S60" i="9"/>
  <c r="S65" i="9"/>
  <c r="S74" i="9"/>
  <c r="S69" i="9"/>
  <c r="S59" i="9"/>
  <c r="S62" i="9"/>
  <c r="S75" i="9"/>
  <c r="S63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24" i="9"/>
  <c r="R76" i="9" s="1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D152" i="12"/>
  <c r="E152" i="12"/>
  <c r="E155" i="12"/>
  <c r="D99" i="12"/>
  <c r="D46" i="12"/>
  <c r="D102" i="12"/>
  <c r="D49" i="12"/>
  <c r="E99" i="12"/>
  <c r="E46" i="12"/>
  <c r="E102" i="12"/>
  <c r="E49" i="12"/>
  <c r="D153" i="12"/>
  <c r="D156" i="12"/>
  <c r="D97" i="12"/>
  <c r="D44" i="12"/>
  <c r="E153" i="12"/>
  <c r="E156" i="12"/>
  <c r="E97" i="12"/>
  <c r="E264" i="12" s="1"/>
  <c r="E44" i="12"/>
  <c r="D100" i="12"/>
  <c r="D47" i="12"/>
  <c r="D101" i="12"/>
  <c r="D48" i="12"/>
  <c r="E98" i="12"/>
  <c r="E45" i="12"/>
  <c r="D155" i="12"/>
  <c r="D151" i="12"/>
  <c r="E100" i="12"/>
  <c r="E47" i="12"/>
  <c r="D154" i="12"/>
  <c r="E154" i="12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J44" i="12" l="1"/>
  <c r="J46" i="12"/>
  <c r="J48" i="12"/>
  <c r="J47" i="12"/>
  <c r="J49" i="12"/>
  <c r="J45" i="12"/>
  <c r="E267" i="12"/>
  <c r="D269" i="12"/>
  <c r="J156" i="12"/>
  <c r="D73" i="9" s="1"/>
  <c r="E268" i="12"/>
  <c r="D267" i="12"/>
  <c r="J154" i="12"/>
  <c r="D71" i="9" s="1"/>
  <c r="D266" i="12"/>
  <c r="J153" i="12"/>
  <c r="D70" i="9" s="1"/>
  <c r="E265" i="12"/>
  <c r="D265" i="12"/>
  <c r="J152" i="12"/>
  <c r="D69" i="9" s="1"/>
  <c r="D264" i="12"/>
  <c r="J151" i="12"/>
  <c r="D68" i="9" s="1"/>
  <c r="E269" i="12"/>
  <c r="D268" i="12"/>
  <c r="J155" i="12"/>
  <c r="D72" i="9" s="1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M17" i="9" s="1"/>
  <c r="K47" i="12"/>
  <c r="D19" i="9"/>
  <c r="K49" i="12"/>
  <c r="D178" i="9" s="1"/>
  <c r="D21" i="9"/>
  <c r="M21" i="9" s="1"/>
  <c r="K48" i="12"/>
  <c r="D177" i="9" s="1"/>
  <c r="D20" i="9"/>
  <c r="M20" i="9" s="1"/>
  <c r="K46" i="12"/>
  <c r="D18" i="9"/>
  <c r="K44" i="12"/>
  <c r="D16" i="9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E85" i="19"/>
  <c r="E3" i="19"/>
  <c r="E9" i="19"/>
  <c r="E21" i="19"/>
  <c r="D4" i="19"/>
  <c r="D139" i="19"/>
  <c r="D10" i="19"/>
  <c r="D16" i="19"/>
  <c r="D22" i="19"/>
  <c r="D28" i="19"/>
  <c r="H10" i="9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91" i="9" l="1"/>
  <c r="M87" i="9"/>
  <c r="M95" i="9"/>
  <c r="M103" i="9"/>
  <c r="M97" i="9"/>
  <c r="M102" i="9"/>
  <c r="M90" i="9"/>
  <c r="M96" i="9"/>
  <c r="M94" i="9"/>
  <c r="M92" i="9"/>
  <c r="M86" i="9"/>
  <c r="M98" i="9"/>
  <c r="M100" i="9"/>
  <c r="M93" i="9"/>
  <c r="M99" i="9"/>
  <c r="M84" i="9"/>
  <c r="M104" i="9"/>
  <c r="M88" i="9"/>
  <c r="M89" i="9"/>
  <c r="M101" i="9"/>
  <c r="M85" i="9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M76" i="9"/>
  <c r="M74" i="9"/>
  <c r="M77" i="9"/>
  <c r="M75" i="9"/>
  <c r="V16" i="9"/>
  <c r="M16" i="9"/>
  <c r="M68" i="9" s="1"/>
  <c r="V18" i="9"/>
  <c r="M18" i="9"/>
  <c r="M70" i="9" s="1"/>
  <c r="V21" i="9"/>
  <c r="M73" i="9"/>
  <c r="V17" i="9"/>
  <c r="M69" i="9"/>
  <c r="V20" i="9"/>
  <c r="M72" i="9"/>
  <c r="Z10" i="9"/>
  <c r="Q10" i="9"/>
  <c r="V19" i="9"/>
  <c r="M19" i="9"/>
  <c r="M71" i="9" s="1"/>
  <c r="H6" i="9"/>
  <c r="J304" i="9" s="1"/>
  <c r="H161" i="9"/>
  <c r="H168" i="9"/>
  <c r="J139" i="19"/>
  <c r="H55" i="9" s="1"/>
  <c r="J31" i="19"/>
  <c r="H171" i="9"/>
  <c r="H172" i="9"/>
  <c r="H170" i="9"/>
  <c r="H12" i="9"/>
  <c r="H9" i="9"/>
  <c r="H7" i="9"/>
  <c r="H8" i="9"/>
  <c r="Q8" i="9" s="1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1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I224" i="9" l="1"/>
  <c r="J224" i="9"/>
  <c r="I223" i="9"/>
  <c r="J223" i="9"/>
  <c r="I222" i="9"/>
  <c r="J222" i="9"/>
  <c r="I216" i="9"/>
  <c r="J216" i="9"/>
  <c r="I219" i="9"/>
  <c r="J219" i="9"/>
  <c r="J306" i="9"/>
  <c r="I304" i="9"/>
  <c r="I306" i="9"/>
  <c r="Q12" i="9"/>
  <c r="H224" i="9"/>
  <c r="H223" i="9"/>
  <c r="H216" i="9"/>
  <c r="Q5" i="9"/>
  <c r="H222" i="9"/>
  <c r="H219" i="9"/>
  <c r="Q9" i="9"/>
  <c r="Z8" i="9"/>
  <c r="Z6" i="9"/>
  <c r="Q6" i="9"/>
  <c r="Z7" i="9"/>
  <c r="Q7" i="9"/>
  <c r="Z3" i="9"/>
  <c r="Q3" i="9"/>
  <c r="Q55" i="9" s="1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11" i="9"/>
  <c r="H66" i="9"/>
  <c r="J194" i="19"/>
  <c r="H107" i="9" s="1"/>
  <c r="H58" i="9"/>
  <c r="K31" i="19"/>
  <c r="H160" i="9" s="1"/>
  <c r="Q15" i="9"/>
  <c r="Q13" i="9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J38" i="13"/>
  <c r="F10" i="9" s="1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40" i="13"/>
  <c r="H41" i="13"/>
  <c r="H42" i="13"/>
  <c r="H43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3" i="16"/>
  <c r="H201" i="16"/>
  <c r="H204" i="16"/>
  <c r="H205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40" i="13"/>
  <c r="G41" i="13"/>
  <c r="G42" i="13"/>
  <c r="G43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40" i="13"/>
  <c r="F41" i="13"/>
  <c r="F42" i="13"/>
  <c r="F43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L66" i="12" l="1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14" i="9"/>
  <c r="Q66" i="9" s="1"/>
  <c r="H221" i="9"/>
  <c r="H215" i="9"/>
  <c r="Q11" i="9"/>
  <c r="Q63" i="9" s="1"/>
  <c r="Q59" i="9"/>
  <c r="Q58" i="9"/>
  <c r="Q65" i="9"/>
  <c r="Q60" i="9"/>
  <c r="Z11" i="9"/>
  <c r="Z4" i="9"/>
  <c r="Q4" i="9"/>
  <c r="Q56" i="9" s="1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E194" i="6" s="1"/>
  <c r="E11" i="6"/>
  <c r="D14" i="6"/>
  <c r="E6" i="6"/>
  <c r="G15" i="9"/>
  <c r="P15" i="9" s="1"/>
  <c r="D28" i="6"/>
  <c r="E18" i="6"/>
  <c r="D27" i="6"/>
  <c r="D24" i="6"/>
  <c r="E17" i="6"/>
  <c r="J35" i="13"/>
  <c r="G8" i="9"/>
  <c r="P8" i="9" s="1"/>
  <c r="J31" i="6"/>
  <c r="G3" i="9" s="1"/>
  <c r="P3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E20" i="6"/>
  <c r="E8" i="6"/>
  <c r="D25" i="6"/>
  <c r="D27" i="13"/>
  <c r="D15" i="13"/>
  <c r="D3" i="13"/>
  <c r="E248" i="13"/>
  <c r="J39" i="13"/>
  <c r="D24" i="13"/>
  <c r="D12" i="13"/>
  <c r="E15" i="13"/>
  <c r="J36" i="13"/>
  <c r="E11" i="13"/>
  <c r="D194" i="13"/>
  <c r="J42" i="13"/>
  <c r="J37" i="13"/>
  <c r="J41" i="13"/>
  <c r="J40" i="13"/>
  <c r="J34" i="13"/>
  <c r="J32" i="13"/>
  <c r="H248" i="6"/>
  <c r="G248" i="6"/>
  <c r="G194" i="6"/>
  <c r="F248" i="6"/>
  <c r="D194" i="6"/>
  <c r="H247" i="16"/>
  <c r="H257" i="16"/>
  <c r="H248" i="13"/>
  <c r="E205" i="13"/>
  <c r="H203" i="16"/>
  <c r="E204" i="13"/>
  <c r="H203" i="13"/>
  <c r="H202" i="13"/>
  <c r="G248" i="13"/>
  <c r="H258" i="16"/>
  <c r="E194" i="13"/>
  <c r="H259" i="16"/>
  <c r="E206" i="13"/>
  <c r="H202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3" i="16"/>
  <c r="G205" i="16"/>
  <c r="G204" i="16"/>
  <c r="F247" i="16"/>
  <c r="G203" i="16"/>
  <c r="G202" i="16"/>
  <c r="G201" i="16"/>
  <c r="F259" i="16"/>
  <c r="F258" i="16"/>
  <c r="F193" i="16"/>
  <c r="F205" i="16"/>
  <c r="F204" i="16"/>
  <c r="F203" i="16"/>
  <c r="F202" i="16"/>
  <c r="F201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G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F21" i="7" l="1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L3" i="9"/>
  <c r="U3" i="9" s="1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P4" i="9"/>
  <c r="Y6" i="9"/>
  <c r="P6" i="9"/>
  <c r="Y8" i="9"/>
  <c r="L39" i="6"/>
  <c r="L42" i="6"/>
  <c r="G9" i="9"/>
  <c r="E43" i="16"/>
  <c r="E96" i="16"/>
  <c r="E27" i="16"/>
  <c r="D28" i="16"/>
  <c r="E28" i="16"/>
  <c r="D27" i="16"/>
  <c r="D43" i="16"/>
  <c r="D96" i="16"/>
  <c r="E6" i="12"/>
  <c r="E139" i="12"/>
  <c r="E195" i="12" s="1"/>
  <c r="E142" i="12"/>
  <c r="E198" i="12" s="1"/>
  <c r="E145" i="12"/>
  <c r="E201" i="12" s="1"/>
  <c r="D7" i="12"/>
  <c r="D86" i="12"/>
  <c r="D33" i="12"/>
  <c r="D89" i="12"/>
  <c r="D36" i="12"/>
  <c r="E86" i="12"/>
  <c r="E33" i="12"/>
  <c r="E89" i="12"/>
  <c r="E36" i="12"/>
  <c r="D140" i="12"/>
  <c r="D196" i="12" s="1"/>
  <c r="D143" i="12"/>
  <c r="D199" i="12" s="1"/>
  <c r="E140" i="12"/>
  <c r="E196" i="12" s="1"/>
  <c r="E143" i="12"/>
  <c r="E199" i="12" s="1"/>
  <c r="D8" i="12"/>
  <c r="D87" i="12"/>
  <c r="D34" i="12"/>
  <c r="D15" i="12"/>
  <c r="D37" i="12"/>
  <c r="J37" i="12" s="1"/>
  <c r="K37" i="12" s="1"/>
  <c r="D42" i="12"/>
  <c r="J42" i="12" s="1"/>
  <c r="K42" i="12" s="1"/>
  <c r="E8" i="12"/>
  <c r="E19" i="12"/>
  <c r="E9" i="12"/>
  <c r="E87" i="12"/>
  <c r="E34" i="12"/>
  <c r="D96" i="12"/>
  <c r="D263" i="12" s="1"/>
  <c r="E146" i="12"/>
  <c r="E202" i="12" s="1"/>
  <c r="D141" i="12"/>
  <c r="D197" i="12" s="1"/>
  <c r="D144" i="12"/>
  <c r="D200" i="12" s="1"/>
  <c r="D146" i="12"/>
  <c r="D202" i="12" s="1"/>
  <c r="D27" i="12"/>
  <c r="E10" i="12"/>
  <c r="E141" i="12"/>
  <c r="E197" i="12" s="1"/>
  <c r="E144" i="12"/>
  <c r="E200" i="12" s="1"/>
  <c r="E27" i="12"/>
  <c r="D32" i="12"/>
  <c r="D85" i="12"/>
  <c r="D88" i="12"/>
  <c r="D35" i="12"/>
  <c r="E13" i="12"/>
  <c r="E85" i="12"/>
  <c r="E32" i="12"/>
  <c r="E88" i="12"/>
  <c r="E35" i="12"/>
  <c r="E17" i="12"/>
  <c r="E38" i="12"/>
  <c r="J38" i="12" s="1"/>
  <c r="K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D17" i="12"/>
  <c r="D18" i="12"/>
  <c r="D21" i="12"/>
  <c r="E31" i="12"/>
  <c r="D13" i="12"/>
  <c r="E22" i="12"/>
  <c r="E5" i="12"/>
  <c r="D10" i="12"/>
  <c r="D90" i="12"/>
  <c r="E15" i="12"/>
  <c r="E39" i="12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194" i="12" s="1"/>
  <c r="E41" i="12"/>
  <c r="D5" i="12"/>
  <c r="D41" i="12"/>
  <c r="D148" i="12"/>
  <c r="D25" i="12"/>
  <c r="E23" i="12"/>
  <c r="D9" i="12"/>
  <c r="E16" i="12"/>
  <c r="E4" i="12"/>
  <c r="E94" i="12"/>
  <c r="E148" i="12"/>
  <c r="D20" i="12"/>
  <c r="E20" i="12"/>
  <c r="D16" i="12"/>
  <c r="E149" i="12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J197" i="13"/>
  <c r="F110" i="9" s="1"/>
  <c r="F58" i="9"/>
  <c r="K37" i="13"/>
  <c r="F166" i="9" s="1"/>
  <c r="F9" i="9"/>
  <c r="O9" i="9" s="1"/>
  <c r="K34" i="13"/>
  <c r="F163" i="9" s="1"/>
  <c r="F6" i="9"/>
  <c r="J196" i="13"/>
  <c r="F109" i="9" s="1"/>
  <c r="F57" i="9"/>
  <c r="K35" i="13"/>
  <c r="F164" i="9" s="1"/>
  <c r="F7" i="9"/>
  <c r="O7" i="9" s="1"/>
  <c r="J202" i="13"/>
  <c r="F115" i="9" s="1"/>
  <c r="F63" i="9"/>
  <c r="K42" i="13"/>
  <c r="F171" i="9" s="1"/>
  <c r="F14" i="9"/>
  <c r="O14" i="9" s="1"/>
  <c r="J204" i="13"/>
  <c r="F117" i="9" s="1"/>
  <c r="F65" i="9"/>
  <c r="K40" i="13"/>
  <c r="F12" i="9"/>
  <c r="O12" i="9" s="1"/>
  <c r="J203" i="13"/>
  <c r="F116" i="9" s="1"/>
  <c r="F64" i="9"/>
  <c r="K39" i="13"/>
  <c r="F168" i="9" s="1"/>
  <c r="F11" i="9"/>
  <c r="O11" i="9" s="1"/>
  <c r="J205" i="13"/>
  <c r="F118" i="9" s="1"/>
  <c r="F66" i="9"/>
  <c r="K36" i="13"/>
  <c r="F165" i="9" s="1"/>
  <c r="F8" i="9"/>
  <c r="O8" i="9" s="1"/>
  <c r="J195" i="13"/>
  <c r="F108" i="9" s="1"/>
  <c r="F56" i="9"/>
  <c r="K32" i="13"/>
  <c r="F161" i="9" s="1"/>
  <c r="F4" i="9"/>
  <c r="J198" i="13"/>
  <c r="F111" i="9" s="1"/>
  <c r="F59" i="9"/>
  <c r="J200" i="13"/>
  <c r="F113" i="9" s="1"/>
  <c r="F61" i="9"/>
  <c r="J201" i="13"/>
  <c r="F114" i="9" s="1"/>
  <c r="F62" i="9"/>
  <c r="O62" i="9" s="1"/>
  <c r="K41" i="13"/>
  <c r="F170" i="9" s="1"/>
  <c r="F13" i="9"/>
  <c r="O13" i="9" s="1"/>
  <c r="G13" i="9"/>
  <c r="P13" i="9" s="1"/>
  <c r="J139" i="6"/>
  <c r="G55" i="9" s="1"/>
  <c r="P55" i="9" s="1"/>
  <c r="E248" i="6"/>
  <c r="G7" i="9"/>
  <c r="P7" i="9" s="1"/>
  <c r="G5" i="9"/>
  <c r="P5" i="9" s="1"/>
  <c r="J31" i="13"/>
  <c r="G12" i="9"/>
  <c r="P12" i="9" s="1"/>
  <c r="J43" i="13"/>
  <c r="J33" i="13"/>
  <c r="D206" i="13"/>
  <c r="D248" i="13"/>
  <c r="J139" i="13"/>
  <c r="J150" i="12"/>
  <c r="D67" i="9" s="1"/>
  <c r="J147" i="12"/>
  <c r="D64" i="9" s="1"/>
  <c r="D203" i="12"/>
  <c r="J43" i="12"/>
  <c r="K43" i="12" s="1"/>
  <c r="H251" i="12"/>
  <c r="H194" i="12"/>
  <c r="G251" i="12"/>
  <c r="G194" i="12"/>
  <c r="F251" i="12"/>
  <c r="F194" i="12"/>
  <c r="O59" i="9" l="1"/>
  <c r="O63" i="9"/>
  <c r="O65" i="9"/>
  <c r="O66" i="9"/>
  <c r="O64" i="9"/>
  <c r="O61" i="9"/>
  <c r="X4" i="9"/>
  <c r="O4" i="9"/>
  <c r="O56" i="9" s="1"/>
  <c r="X6" i="9"/>
  <c r="O6" i="9"/>
  <c r="O58" i="9" s="1"/>
  <c r="Y11" i="9"/>
  <c r="P63" i="9"/>
  <c r="X8" i="9"/>
  <c r="Y9" i="9"/>
  <c r="P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J36" i="12"/>
  <c r="K36" i="12" s="1"/>
  <c r="D165" i="9" s="1"/>
  <c r="J43" i="16"/>
  <c r="K43" i="16" s="1"/>
  <c r="E172" i="9" s="1"/>
  <c r="E223" i="9" s="1"/>
  <c r="D10" i="16"/>
  <c r="D22" i="16"/>
  <c r="E4" i="16"/>
  <c r="E22" i="16"/>
  <c r="D91" i="16"/>
  <c r="D254" i="16" s="1"/>
  <c r="D17" i="16"/>
  <c r="J38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D8" i="16"/>
  <c r="D20" i="16"/>
  <c r="D205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J33" i="12"/>
  <c r="K33" i="12" s="1"/>
  <c r="D162" i="9" s="1"/>
  <c r="E12" i="16"/>
  <c r="E24" i="16"/>
  <c r="E259" i="16"/>
  <c r="E205" i="16"/>
  <c r="D13" i="16"/>
  <c r="D25" i="16"/>
  <c r="D42" i="16"/>
  <c r="D95" i="16"/>
  <c r="E13" i="16"/>
  <c r="E95" i="16"/>
  <c r="E42" i="16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E84" i="16"/>
  <c r="E3" i="16"/>
  <c r="E9" i="16"/>
  <c r="E90" i="16"/>
  <c r="E253" i="16" s="1"/>
  <c r="E15" i="16"/>
  <c r="E21" i="16"/>
  <c r="E93" i="16"/>
  <c r="E40" i="16"/>
  <c r="J146" i="12"/>
  <c r="D63" i="9" s="1"/>
  <c r="E256" i="12"/>
  <c r="D254" i="12"/>
  <c r="E252" i="12"/>
  <c r="E259" i="12"/>
  <c r="D251" i="12"/>
  <c r="J140" i="12"/>
  <c r="D57" i="9" s="1"/>
  <c r="D167" i="9"/>
  <c r="D255" i="12"/>
  <c r="D198" i="12"/>
  <c r="D204" i="12"/>
  <c r="D261" i="12"/>
  <c r="J145" i="12"/>
  <c r="J201" i="12" s="1"/>
  <c r="D258" i="12"/>
  <c r="D252" i="12"/>
  <c r="E257" i="12"/>
  <c r="E255" i="12"/>
  <c r="E204" i="12"/>
  <c r="E261" i="12"/>
  <c r="E254" i="12"/>
  <c r="E205" i="12"/>
  <c r="E262" i="12"/>
  <c r="D257" i="12"/>
  <c r="D256" i="12"/>
  <c r="J32" i="12"/>
  <c r="K32" i="12" s="1"/>
  <c r="D161" i="9" s="1"/>
  <c r="J41" i="12"/>
  <c r="K41" i="12" s="1"/>
  <c r="D170" i="9" s="1"/>
  <c r="J40" i="12"/>
  <c r="K40" i="12" s="1"/>
  <c r="L40" i="12" s="1"/>
  <c r="D258" i="9" s="1"/>
  <c r="J144" i="12"/>
  <c r="D61" i="9" s="1"/>
  <c r="J34" i="12"/>
  <c r="K34" i="12" s="1"/>
  <c r="D163" i="9" s="1"/>
  <c r="J39" i="12"/>
  <c r="K39" i="12" s="1"/>
  <c r="D168" i="9" s="1"/>
  <c r="E251" i="12"/>
  <c r="J35" i="12"/>
  <c r="K35" i="12" s="1"/>
  <c r="J143" i="12"/>
  <c r="D60" i="9" s="1"/>
  <c r="J142" i="12"/>
  <c r="D59" i="9" s="1"/>
  <c r="J31" i="12"/>
  <c r="K31" i="12" s="1"/>
  <c r="D160" i="9" s="1"/>
  <c r="J138" i="12"/>
  <c r="D55" i="9" s="1"/>
  <c r="D205" i="12"/>
  <c r="J139" i="12"/>
  <c r="D56" i="9" s="1"/>
  <c r="J141" i="12"/>
  <c r="D58" i="9" s="1"/>
  <c r="J148" i="12"/>
  <c r="D65" i="9" s="1"/>
  <c r="J149" i="12"/>
  <c r="D66" i="9" s="1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L32" i="13"/>
  <c r="F250" i="9" s="1"/>
  <c r="L42" i="13"/>
  <c r="F260" i="9" s="1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L41" i="13"/>
  <c r="F259" i="9" s="1"/>
  <c r="L39" i="13"/>
  <c r="F257" i="9" s="1"/>
  <c r="G119" i="9"/>
  <c r="G169" i="9"/>
  <c r="G117" i="9"/>
  <c r="G110" i="9"/>
  <c r="G260" i="9"/>
  <c r="G111" i="9"/>
  <c r="G109" i="9"/>
  <c r="J194" i="6"/>
  <c r="G107" i="9" s="1"/>
  <c r="G108" i="9"/>
  <c r="G164" i="9"/>
  <c r="G170" i="9"/>
  <c r="G112" i="9"/>
  <c r="G116" i="9"/>
  <c r="L34" i="13"/>
  <c r="F252" i="9" s="1"/>
  <c r="J194" i="13"/>
  <c r="F107" i="9" s="1"/>
  <c r="F55" i="9"/>
  <c r="L40" i="13"/>
  <c r="F258" i="9" s="1"/>
  <c r="F169" i="9"/>
  <c r="F217" i="9" s="1"/>
  <c r="K33" i="13"/>
  <c r="F5" i="9"/>
  <c r="J199" i="13"/>
  <c r="F112" i="9" s="1"/>
  <c r="F60" i="9"/>
  <c r="K43" i="13"/>
  <c r="F172" i="9" s="1"/>
  <c r="F15" i="9"/>
  <c r="O15" i="9" s="1"/>
  <c r="J206" i="13"/>
  <c r="F119" i="9" s="1"/>
  <c r="F67" i="9"/>
  <c r="K31" i="13"/>
  <c r="F160" i="9" s="1"/>
  <c r="F3" i="9"/>
  <c r="O3" i="9" s="1"/>
  <c r="L35" i="13"/>
  <c r="F253" i="9" s="1"/>
  <c r="L37" i="13"/>
  <c r="F255" i="9" s="1"/>
  <c r="L31" i="6"/>
  <c r="G249" i="9" s="1"/>
  <c r="L36" i="13"/>
  <c r="F254" i="9" s="1"/>
  <c r="D172" i="9"/>
  <c r="L43" i="12"/>
  <c r="D261" i="9" s="1"/>
  <c r="D171" i="9"/>
  <c r="D166" i="9"/>
  <c r="D9" i="9"/>
  <c r="M9" i="9" s="1"/>
  <c r="D10" i="9"/>
  <c r="M10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L60" i="12" l="1"/>
  <c r="D278" i="9" s="1"/>
  <c r="E10" i="9"/>
  <c r="N10" i="9" s="1"/>
  <c r="K38" i="16"/>
  <c r="D15" i="7"/>
  <c r="D11" i="7"/>
  <c r="O55" i="9"/>
  <c r="O5" i="9"/>
  <c r="O57" i="9" s="1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J41" i="16"/>
  <c r="E13" i="9" s="1"/>
  <c r="N13" i="9" s="1"/>
  <c r="E15" i="9"/>
  <c r="N15" i="9" s="1"/>
  <c r="J32" i="16"/>
  <c r="K32" i="16" s="1"/>
  <c r="J42" i="16"/>
  <c r="E14" i="9" s="1"/>
  <c r="N14" i="9" s="1"/>
  <c r="J40" i="16"/>
  <c r="K40" i="16" s="1"/>
  <c r="J37" i="16"/>
  <c r="K37" i="16" s="1"/>
  <c r="J34" i="16"/>
  <c r="E6" i="9" s="1"/>
  <c r="D5" i="9"/>
  <c r="M5" i="9" s="1"/>
  <c r="J36" i="16"/>
  <c r="E8" i="9" s="1"/>
  <c r="N8" i="9" s="1"/>
  <c r="J35" i="16"/>
  <c r="E7" i="9" s="1"/>
  <c r="N7" i="9" s="1"/>
  <c r="J33" i="16"/>
  <c r="E5" i="9" s="1"/>
  <c r="N5" i="9" s="1"/>
  <c r="J39" i="16"/>
  <c r="E11" i="9" s="1"/>
  <c r="N11" i="9" s="1"/>
  <c r="J31" i="16"/>
  <c r="E3" i="9" s="1"/>
  <c r="N3" i="9" s="1"/>
  <c r="E203" i="16"/>
  <c r="E257" i="16"/>
  <c r="E204" i="16"/>
  <c r="E258" i="16"/>
  <c r="E202" i="16"/>
  <c r="E256" i="16"/>
  <c r="D203" i="16"/>
  <c r="D257" i="16"/>
  <c r="J205" i="16"/>
  <c r="E67" i="9"/>
  <c r="E193" i="16"/>
  <c r="E247" i="16"/>
  <c r="D204" i="16"/>
  <c r="D258" i="16"/>
  <c r="D201" i="16"/>
  <c r="D255" i="16"/>
  <c r="D256" i="16"/>
  <c r="D202" i="16"/>
  <c r="L43" i="16"/>
  <c r="E261" i="9" s="1"/>
  <c r="E255" i="16"/>
  <c r="E201" i="16"/>
  <c r="J202" i="12"/>
  <c r="D193" i="16"/>
  <c r="D247" i="16"/>
  <c r="L33" i="12"/>
  <c r="D251" i="9" s="1"/>
  <c r="L38" i="12"/>
  <c r="D256" i="9" s="1"/>
  <c r="D62" i="9"/>
  <c r="M62" i="9" s="1"/>
  <c r="D13" i="9"/>
  <c r="M13" i="9" s="1"/>
  <c r="M65" i="9" s="1"/>
  <c r="J200" i="12"/>
  <c r="L37" i="12"/>
  <c r="D255" i="9" s="1"/>
  <c r="D12" i="9"/>
  <c r="D169" i="9"/>
  <c r="D217" i="9" s="1"/>
  <c r="D6" i="9"/>
  <c r="L39" i="12"/>
  <c r="D257" i="9" s="1"/>
  <c r="D4" i="9"/>
  <c r="M4" i="9" s="1"/>
  <c r="D7" i="9"/>
  <c r="M7" i="9" s="1"/>
  <c r="M59" i="9" s="1"/>
  <c r="J199" i="12"/>
  <c r="L36" i="12"/>
  <c r="D254" i="9" s="1"/>
  <c r="D11" i="9"/>
  <c r="M11" i="9" s="1"/>
  <c r="J198" i="12"/>
  <c r="D3" i="9"/>
  <c r="J205" i="12"/>
  <c r="L35" i="12"/>
  <c r="D253" i="9" s="1"/>
  <c r="D164" i="9"/>
  <c r="D214" i="9" s="1"/>
  <c r="J204" i="12"/>
  <c r="L42" i="12"/>
  <c r="D260" i="9" s="1"/>
  <c r="J194" i="12"/>
  <c r="L31" i="12"/>
  <c r="D249" i="9" s="1"/>
  <c r="L41" i="12"/>
  <c r="D259" i="9" s="1"/>
  <c r="L34" i="12"/>
  <c r="D252" i="9" s="1"/>
  <c r="J195" i="12"/>
  <c r="J197" i="12"/>
  <c r="L32" i="12"/>
  <c r="D250" i="9" s="1"/>
  <c r="F313" i="9"/>
  <c r="X3" i="9"/>
  <c r="F302" i="9"/>
  <c r="X5" i="9"/>
  <c r="F304" i="9"/>
  <c r="V10" i="9"/>
  <c r="V9" i="9"/>
  <c r="G217" i="9"/>
  <c r="V14" i="9"/>
  <c r="G168" i="9"/>
  <c r="G257" i="9"/>
  <c r="D220" i="9"/>
  <c r="G224" i="9"/>
  <c r="D213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L43" i="13"/>
  <c r="F261" i="9" s="1"/>
  <c r="L33" i="13"/>
  <c r="F251" i="9" s="1"/>
  <c r="F162" i="9"/>
  <c r="D313" i="9"/>
  <c r="D16" i="7"/>
  <c r="D21" i="7" s="1"/>
  <c r="E16" i="7"/>
  <c r="E21" i="7" s="1"/>
  <c r="W10" i="9" l="1"/>
  <c r="E119" i="9"/>
  <c r="L77" i="16"/>
  <c r="E295" i="9" s="1"/>
  <c r="L38" i="16"/>
  <c r="E256" i="9" s="1"/>
  <c r="E167" i="9"/>
  <c r="I345" i="9"/>
  <c r="J345" i="9"/>
  <c r="M12" i="9"/>
  <c r="M64" i="9" s="1"/>
  <c r="V6" i="9"/>
  <c r="M6" i="9"/>
  <c r="M58" i="9" s="1"/>
  <c r="W6" i="9"/>
  <c r="N6" i="9"/>
  <c r="V11" i="9"/>
  <c r="M63" i="9"/>
  <c r="W15" i="9"/>
  <c r="N67" i="9"/>
  <c r="V4" i="9"/>
  <c r="M56" i="9"/>
  <c r="V8" i="9"/>
  <c r="M60" i="9"/>
  <c r="W8" i="9"/>
  <c r="V5" i="9"/>
  <c r="M57" i="9"/>
  <c r="V3" i="9"/>
  <c r="M3" i="9"/>
  <c r="M55" i="9" s="1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K35" i="16"/>
  <c r="E164" i="9" s="1"/>
  <c r="E214" i="9" s="1"/>
  <c r="K41" i="16"/>
  <c r="L41" i="16" s="1"/>
  <c r="E259" i="9" s="1"/>
  <c r="E9" i="9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J199" i="16"/>
  <c r="E61" i="9"/>
  <c r="J194" i="16"/>
  <c r="E56" i="9"/>
  <c r="J197" i="16"/>
  <c r="E59" i="9"/>
  <c r="N59" i="9" s="1"/>
  <c r="W14" i="9"/>
  <c r="E313" i="9"/>
  <c r="W3" i="9"/>
  <c r="W5" i="9"/>
  <c r="E304" i="9"/>
  <c r="E62" i="9"/>
  <c r="N62" i="9" s="1"/>
  <c r="J200" i="16"/>
  <c r="J195" i="16"/>
  <c r="E57" i="9"/>
  <c r="N57" i="9" s="1"/>
  <c r="J203" i="16"/>
  <c r="E65" i="9"/>
  <c r="N65" i="9" s="1"/>
  <c r="E309" i="9"/>
  <c r="W11" i="9"/>
  <c r="J198" i="16"/>
  <c r="E60" i="9"/>
  <c r="J193" i="16"/>
  <c r="E55" i="9"/>
  <c r="N55" i="9" s="1"/>
  <c r="E161" i="9"/>
  <c r="E219" i="9" s="1"/>
  <c r="L32" i="16"/>
  <c r="E250" i="9" s="1"/>
  <c r="J204" i="16"/>
  <c r="E66" i="9"/>
  <c r="N66" i="9" s="1"/>
  <c r="J202" i="16"/>
  <c r="E64" i="9"/>
  <c r="E166" i="9"/>
  <c r="E215" i="9" s="1"/>
  <c r="L37" i="16"/>
  <c r="E255" i="9" s="1"/>
  <c r="E169" i="9"/>
  <c r="E217" i="9" s="1"/>
  <c r="L40" i="16"/>
  <c r="E258" i="9" s="1"/>
  <c r="E58" i="9"/>
  <c r="J196" i="16"/>
  <c r="E63" i="9"/>
  <c r="N63" i="9" s="1"/>
  <c r="J201" i="16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D107" i="9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E107" i="9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9" i="9"/>
  <c r="N61" i="9" s="1"/>
  <c r="W4" i="9"/>
  <c r="N4" i="9"/>
  <c r="N56" i="9" s="1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O25" i="5"/>
  <c r="K26" i="5"/>
  <c r="L26" i="5"/>
  <c r="K27" i="5"/>
  <c r="L27" i="5"/>
  <c r="K28" i="5"/>
  <c r="L28" i="5"/>
  <c r="K29" i="5"/>
  <c r="L29" i="5"/>
  <c r="K30" i="5"/>
  <c r="L30" i="5"/>
  <c r="M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N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N47" i="5"/>
  <c r="K48" i="5"/>
  <c r="L48" i="5"/>
  <c r="K49" i="5"/>
  <c r="L49" i="5"/>
  <c r="K50" i="5"/>
  <c r="L50" i="5"/>
  <c r="K51" i="5"/>
  <c r="L51" i="5"/>
  <c r="M51" i="5"/>
  <c r="N51" i="5"/>
  <c r="O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O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O91" i="5"/>
  <c r="K92" i="5"/>
  <c r="L92" i="5"/>
  <c r="K93" i="5"/>
  <c r="L93" i="5"/>
  <c r="K94" i="5"/>
  <c r="L94" i="5"/>
  <c r="K95" i="5"/>
  <c r="L95" i="5"/>
  <c r="K96" i="5"/>
  <c r="L96" i="5"/>
  <c r="K97" i="5"/>
  <c r="L97" i="5"/>
  <c r="N97" i="5"/>
  <c r="K98" i="5"/>
  <c r="L98" i="5"/>
  <c r="K99" i="5"/>
  <c r="L99" i="5"/>
  <c r="M99" i="5"/>
  <c r="N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N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N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N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N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M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N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G51" i="5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F98" i="5"/>
  <c r="M98" i="5" s="1"/>
  <c r="G98" i="5"/>
  <c r="N98" i="5" s="1"/>
  <c r="F99" i="5"/>
  <c r="G99" i="5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<sst xmlns="http://schemas.openxmlformats.org/spreadsheetml/2006/main" count="110068" uniqueCount="229">
  <si>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</si>
  <si>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</si>
  <si>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</si>
  <si>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</si>
  <si>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</si>
  <si>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</si>
  <si>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</si>
  <si>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</si>
  <si>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</si>
  <si>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</si>
  <si>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</si>
  <si>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</si>
  <si>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</si>
  <si>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</si>
  <si>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</si>
  <si>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</si>
  <si>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</si>
  <si>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</si>
  <si>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</si>
  <si>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</si>
  <si>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</si>
  <si>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</si>
  <si>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</si>
  <si>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</si>
  <si>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>PARAMETR_SIZE: 42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</si>
  <si>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</si>
  <si>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</si>
  <si>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</si>
  <si>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</si>
  <si>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</si>
  <si>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</si>
  <si>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</si>
  <si>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</si>
  <si>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</si>
  <si>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</si>
  <si>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</si>
  <si>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</si>
  <si>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</si>
  <si>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</si>
  <si>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</si>
  <si>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</si>
  <si>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</si>
  <si>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</si>
  <si>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</si>
  <si>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</si>
  <si>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</t>
  </si>
  <si>
    <t>Time non CUDA: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</si>
  <si>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</si>
  <si>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</si>
  <si>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</si>
  <si>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</si>
  <si>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</si>
  <si>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</si>
  <si>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>PARAMETR_SIZE: 336</t>
  </si>
  <si>
    <t xml:space="preserve"> NAME_FILE_GRAPH: Parametr_Graph/test336,txt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</si>
  <si>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</si>
  <si>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</si>
  <si>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</si>
  <si>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</si>
  <si>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</si>
  <si>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</si>
  <si>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</si>
  <si>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</si>
  <si>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</si>
  <si>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</si>
  <si>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</si>
  <si>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</si>
  <si>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</si>
  <si>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</si>
  <si>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</si>
  <si>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</si>
  <si>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</si>
  <si>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PARAMETR_SIZE: 168</t>
  </si>
  <si>
    <t xml:space="preserve"> NAME_FILE_GRAPH: Parametr_Graph/test168,txt</t>
  </si>
  <si>
    <t>PARAMETR_SIZE: 84</t>
  </si>
  <si>
    <t xml:space="preserve"> NAME_FILE_GRAPH: Parametr_Graph/test84,txt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</si>
  <si>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</si>
  <si>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</si>
  <si>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</si>
  <si>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</si>
  <si>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</si>
  <si>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</si>
  <si>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</si>
  <si>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</si>
  <si>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</si>
  <si>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</si>
  <si>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</si>
  <si>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</si>
  <si>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</si>
  <si>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PARAMETR_SIZE: 672</t>
  </si>
  <si>
    <t xml:space="preserve"> NAME_FILE_GRAPH: Parametr_Graph/test672,txt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</si>
  <si>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</si>
  <si>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</si>
  <si>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</si>
  <si>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</si>
  <si>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</si>
  <si>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</si>
  <si>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</si>
  <si>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</si>
  <si>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</si>
  <si>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</si>
  <si>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</si>
  <si>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</si>
  <si>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</si>
  <si>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</si>
  <si>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</si>
  <si>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</si>
  <si>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>Device 0: NVIDIA GeForce RTX 3060 Laptop GPU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</si>
  <si>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</si>
  <si>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</si>
  <si>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</si>
  <si>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</si>
  <si>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</si>
  <si>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</si>
  <si>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</si>
  <si>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</si>
  <si>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</si>
  <si>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</si>
  <si>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</si>
  <si>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PARAMETR_SIZE: 1344</t>
  </si>
  <si>
    <t xml:space="preserve"> NAME_FILE_GRAPH: Parametr_Graph/test1344,txt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</si>
  <si>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</si>
  <si>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</si>
  <si>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</si>
  <si>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</si>
  <si>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</si>
  <si>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</si>
  <si>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</si>
  <si>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</si>
  <si>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</si>
  <si>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</si>
  <si>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</si>
  <si>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</si>
  <si>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</si>
  <si>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</si>
  <si>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</si>
  <si>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</si>
  <si>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</si>
  <si>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</si>
  <si>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</si>
  <si>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</si>
  <si>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</si>
  <si>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</si>
  <si>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</si>
  <si>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</si>
  <si>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</si>
  <si>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</si>
  <si>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01,05,6235</t>
  </si>
  <si>
    <t>01,02,6297</t>
  </si>
  <si>
    <t>01,02,5994</t>
  </si>
  <si>
    <t>01,02,4809</t>
  </si>
  <si>
    <t>01,02,5936</t>
  </si>
  <si>
    <t>01,04,5428</t>
  </si>
  <si>
    <t>01,02,4362</t>
  </si>
  <si>
    <t>01,02,8016</t>
  </si>
  <si>
    <t>01,02,8537</t>
  </si>
  <si>
    <t>01,03,5057</t>
  </si>
  <si>
    <t>01,02,7232</t>
  </si>
  <si>
    <t>01,02,5962</t>
  </si>
  <si>
    <t>01,02,8056</t>
  </si>
  <si>
    <t>non CUDA transp Time</t>
  </si>
  <si>
    <t>non CUDA transp</t>
  </si>
  <si>
    <t>non CUDA transp non hash</t>
  </si>
  <si>
    <t>non CUDA transp_AVX Time</t>
  </si>
  <si>
    <t>non CUDA transp_AVX</t>
  </si>
  <si>
    <t>non CUDA transp_AVX non hash</t>
  </si>
  <si>
    <t>non CUDA transp_AVX_OMP Time</t>
  </si>
  <si>
    <t>non CUDA transp_AVX_OMP</t>
  </si>
  <si>
    <t>non CUDA transp_AVX_OMP non hash</t>
  </si>
  <si>
    <t>CUDA ant add CPU_AVX_transp Time</t>
  </si>
  <si>
    <t>CUDA ant add CPU_AVX_transp</t>
  </si>
  <si>
    <t>CUDA ant add CPU_AVX_transp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</si>
  <si>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</si>
  <si>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</si>
  <si>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</si>
  <si>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</si>
  <si>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</si>
  <si>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</si>
  <si>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Time non CUDA_transp_AVX_time</t>
  </si>
  <si>
    <t>Time non CUDA_transp_AVX_time:</t>
  </si>
  <si>
    <t>Time non CUDA_transp_AVX</t>
  </si>
  <si>
    <t>Time non CUDA transp_AVX:</t>
  </si>
  <si>
    <t>Time non CUDA_transp_AVX non hash:</t>
  </si>
  <si>
    <t>Time non CUDA transp_AVX non hash:</t>
  </si>
  <si>
    <t>Time non CUDA_transp_AVX_OMP_time</t>
  </si>
  <si>
    <t>Time non CUDA_transp_AVX_OMP_time:</t>
  </si>
  <si>
    <t>Time non CUDA_transp_AVX_OMP</t>
  </si>
  <si>
    <t>Time non CUDA transp_AVX_OMP:</t>
  </si>
  <si>
    <t>Time non CUDA_transp_AVX_OMP non hash:</t>
  </si>
  <si>
    <t>Time non CUDA transp_AVX_OMP non hash:</t>
  </si>
  <si>
    <t>Time CUDA ant add CPU_AVX_transp Time:</t>
  </si>
  <si>
    <t>Time CUDA ant add CPU_AVX_transp:</t>
  </si>
  <si>
    <t>Time CUDA ant add CPU_AVX non hash:</t>
  </si>
  <si>
    <t>Time CUDA ant add CPU_AVX_transp non hash:</t>
  </si>
  <si>
    <t xml:space="preserve"> Max thread in blocks: 1024 Total Global Memory: 6143.5 MB Shared Memory per Block: 49152 bytes Constant Memory: 65536 bytes Registers per Block: 65536 Warp Size: 32 Compute Capability: 8.6 Can Map Host Memory: Yes Clock Rate: 1425 MHz L2 Cache Size: 3145728 bytes Multiprocessor Count: 30</t>
  </si>
  <si>
    <t xml:space="preserve"> NAME_FILE_GRAPH: Parametr_Graph/test42.txt</t>
  </si>
  <si>
    <t xml:space="preserve"> PARAMETR_RO: 0.999</t>
  </si>
  <si>
    <t>Time CUDA opt one:</t>
  </si>
  <si>
    <t>Time CUDA opt_one_GPU:</t>
  </si>
  <si>
    <t>Time CUDA opt one ant:</t>
  </si>
  <si>
    <t>Time CUDA opt_one_GPU ant:</t>
  </si>
  <si>
    <t>Time CUDA opt one ant local:</t>
  </si>
  <si>
    <t>Time CUDA opt_one_GPU ant local:</t>
  </si>
  <si>
    <t>Time CUDA Const:</t>
  </si>
  <si>
    <t>Time CUDA ant const:</t>
  </si>
  <si>
    <t>Time CUDA ant Const:</t>
  </si>
  <si>
    <t>Time CUDA ant par const:</t>
  </si>
  <si>
    <t>Time CUDA ant par Const:</t>
  </si>
  <si>
    <t>Time CUDA ant add CPU Const:</t>
  </si>
  <si>
    <t>Time CUDA opt Const:</t>
  </si>
  <si>
    <t>Time CUDA opt ant const:</t>
  </si>
  <si>
    <t>Time CUDA opt ant Const:</t>
  </si>
  <si>
    <t>Time CUDA opt ant par const:</t>
  </si>
  <si>
    <t>Time CUDA opt ant par Const:</t>
  </si>
  <si>
    <t>CUDA opt_one_GPU ant</t>
  </si>
  <si>
    <t>CUDA opt_one_GPU ant local</t>
  </si>
  <si>
    <t>CUDA Const</t>
  </si>
  <si>
    <t>CUDA ant Const</t>
  </si>
  <si>
    <t>CUDA ant par Const</t>
  </si>
  <si>
    <t>CUDA ant add CPU Const</t>
  </si>
  <si>
    <t>CUDA opt Const</t>
  </si>
  <si>
    <t>CUDA opt ant Const</t>
  </si>
  <si>
    <t>CUDA opt ant par Const</t>
  </si>
  <si>
    <t>Time CUDA ant par global:</t>
  </si>
  <si>
    <t>Time CUDA ant add CPU Time global:</t>
  </si>
  <si>
    <t>Time CUDA opt ant par global:</t>
  </si>
  <si>
    <t>CUDA ant par global</t>
  </si>
  <si>
    <t>CUDA ant add CPU Time global</t>
  </si>
  <si>
    <t>CUDA opt ant par 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</si>
</sst>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1" fillId="0" borderId="0" xfId="0" applyFont="1"/>
    <xf numFmtId="2" fontId="1" fillId="0" borderId="0" xfId="0" applyNumberFormat="1" applyFont="1"/>
    <xf numFmtId="2" fontId="0" fillId="0" borderId="0" xfId="0" applyNumberFormat="1" applyFill="1"/>
    <xf numFmtId="0" fontId="0" fillId="0" borderId="0" xfId="0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0.35163222271521349</c:v>
                </c:pt>
                <c:pt idx="1">
                  <c:v>0.543177865511416</c:v>
                </c:pt>
                <c:pt idx="2">
                  <c:v>0.82305367397208906</c:v>
                </c:pt>
                <c:pt idx="3">
                  <c:v>0.93942706165033751</c:v>
                </c:pt>
                <c:pt idx="4">
                  <c:v>1.4589192244591864E-3</c:v>
                </c:pt>
                <c:pt idx="5">
                  <c:v>1.4589192244591864E-3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0.43275295429419147</c:v>
                </c:pt>
                <c:pt idx="1">
                  <c:v>0.60484779746607831</c:v>
                </c:pt>
                <c:pt idx="2">
                  <c:v>0.76785155552009676</c:v>
                </c:pt>
                <c:pt idx="3">
                  <c:v>0.8980812737109517</c:v>
                </c:pt>
                <c:pt idx="4">
                  <c:v>0.65155326971193972</c:v>
                </c:pt>
                <c:pt idx="5">
                  <c:v>0.65155326971193972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5.6469098541712087E-2</c:v>
                </c:pt>
                <c:pt idx="1">
                  <c:v>3.8954168475481186E-2</c:v>
                </c:pt>
                <c:pt idx="2">
                  <c:v>2.8757113940251544E-2</c:v>
                </c:pt>
                <c:pt idx="3">
                  <c:v>0.74804152227468423</c:v>
                </c:pt>
                <c:pt idx="4">
                  <c:v>0.8463404943582733</c:v>
                </c:pt>
                <c:pt idx="5">
                  <c:v>0.8463404943582733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0.77759661863915741</c:v>
                </c:pt>
                <c:pt idx="1">
                  <c:v>0.80973740520141035</c:v>
                </c:pt>
                <c:pt idx="2">
                  <c:v>0.80543148684147736</c:v>
                </c:pt>
                <c:pt idx="3">
                  <c:v>0.80102015942311955</c:v>
                </c:pt>
                <c:pt idx="4">
                  <c:v>0.79919965551171557</c:v>
                </c:pt>
                <c:pt idx="5">
                  <c:v>0.79919965551171557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0.34293980361789655</c:v>
                </c:pt>
                <c:pt idx="1">
                  <c:v>0.53835659922853363</c:v>
                </c:pt>
                <c:pt idx="2">
                  <c:v>0.82164960761348871</c:v>
                </c:pt>
                <c:pt idx="3">
                  <c:v>0.93867919447477455</c:v>
                </c:pt>
                <c:pt idx="4">
                  <c:v>2.0272760317781406E-3</c:v>
                </c:pt>
                <c:pt idx="5">
                  <c:v>2.0272760317781406E-3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0.5155448953905567</c:v>
                </c:pt>
                <c:pt idx="1">
                  <c:v>0.58640434093225213</c:v>
                </c:pt>
                <c:pt idx="2">
                  <c:v>0.6401003504918743</c:v>
                </c:pt>
                <c:pt idx="3">
                  <c:v>0.65052785314302974</c:v>
                </c:pt>
                <c:pt idx="4">
                  <c:v>0.68772767211506192</c:v>
                </c:pt>
                <c:pt idx="5">
                  <c:v>0.68772767211506192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0.2995078425202729</c:v>
                </c:pt>
                <c:pt idx="1">
                  <c:v>0.44247041038557089</c:v>
                </c:pt>
                <c:pt idx="2">
                  <c:v>0.60402245101280738</c:v>
                </c:pt>
                <c:pt idx="3">
                  <c:v>0.74911893948782804</c:v>
                </c:pt>
                <c:pt idx="4">
                  <c:v>0.75876411539327937</c:v>
                </c:pt>
                <c:pt idx="5">
                  <c:v>0.75876411539327937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6.1404314472579956E-2</c:v>
                </c:pt>
                <c:pt idx="1">
                  <c:v>4.2318175119548267E-2</c:v>
                </c:pt>
                <c:pt idx="2">
                  <c:v>3.032717982060025E-2</c:v>
                </c:pt>
                <c:pt idx="3">
                  <c:v>0.6994105214440165</c:v>
                </c:pt>
                <c:pt idx="4">
                  <c:v>0.69329188977772427</c:v>
                </c:pt>
                <c:pt idx="5">
                  <c:v>0.69329188977772427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0.76691374712743843</c:v>
                </c:pt>
                <c:pt idx="1">
                  <c:v>0.76840390473409981</c:v>
                </c:pt>
                <c:pt idx="2">
                  <c:v>0.76278986799342352</c:v>
                </c:pt>
                <c:pt idx="3">
                  <c:v>0.7589113229082679</c:v>
                </c:pt>
                <c:pt idx="4">
                  <c:v>0.75892387453979016</c:v>
                </c:pt>
                <c:pt idx="5">
                  <c:v>0.75892387453979016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0.12952631612698179</c:v>
                </c:pt>
                <c:pt idx="1">
                  <c:v>0.24406671528889534</c:v>
                </c:pt>
                <c:pt idx="2">
                  <c:v>0.50895395267629773</c:v>
                </c:pt>
                <c:pt idx="3">
                  <c:v>0.82410263449889798</c:v>
                </c:pt>
                <c:pt idx="4">
                  <c:v>2.1239193812869908E-3</c:v>
                </c:pt>
                <c:pt idx="5">
                  <c:v>2.1239193812869908E-3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18.755789262016325</c:v>
                </c:pt>
                <c:pt idx="1">
                  <c:v>19.025784696713835</c:v>
                </c:pt>
                <c:pt idx="2">
                  <c:v>11.58601276164595</c:v>
                </c:pt>
                <c:pt idx="3">
                  <c:v>6.3836593829709321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18.377650052174779</c:v>
                </c:pt>
                <c:pt idx="1">
                  <c:v>18.499607255937356</c:v>
                </c:pt>
                <c:pt idx="2">
                  <c:v>11.445274768721793</c:v>
                </c:pt>
                <c:pt idx="3">
                  <c:v>6.3676992465635349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9.0832138637161854</c:v>
                </c:pt>
                <c:pt idx="1">
                  <c:v>11.868075772317331</c:v>
                </c:pt>
                <c:pt idx="2">
                  <c:v>12.941518624723697</c:v>
                </c:pt>
                <c:pt idx="3">
                  <c:v>10.365627559921816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16.561763310852982</c:v>
                </c:pt>
                <c:pt idx="1">
                  <c:v>19.729052752579467</c:v>
                </c:pt>
                <c:pt idx="2">
                  <c:v>22.631399259864956</c:v>
                </c:pt>
                <c:pt idx="3">
                  <c:v>23.967892724874762</c:v>
                </c:pt>
                <c:pt idx="4">
                  <c:v>23.002839746620371</c:v>
                </c:pt>
                <c:pt idx="5">
                  <c:v>23.553620532509115</c:v>
                </c:pt>
                <c:pt idx="6">
                  <c:v>23.469359466216442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16.136999572591908</c:v>
                </c:pt>
                <c:pt idx="1">
                  <c:v>19.55052266125011</c:v>
                </c:pt>
                <c:pt idx="2">
                  <c:v>22.716586574772535</c:v>
                </c:pt>
                <c:pt idx="3">
                  <c:v>24.592392505117836</c:v>
                </c:pt>
                <c:pt idx="4">
                  <c:v>25.641055344016696</c:v>
                </c:pt>
                <c:pt idx="5">
                  <c:v>26.324517939925954</c:v>
                </c:pt>
                <c:pt idx="6">
                  <c:v>27.478911647853483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9.9510826148134885</c:v>
                </c:pt>
                <c:pt idx="1">
                  <c:v>15.581731259404267</c:v>
                </c:pt>
                <c:pt idx="2">
                  <c:v>21.592584688037562</c:v>
                </c:pt>
                <c:pt idx="3">
                  <c:v>26.105479235640562</c:v>
                </c:pt>
                <c:pt idx="4">
                  <c:v>25.686450628400003</c:v>
                </c:pt>
                <c:pt idx="5">
                  <c:v>27.826177184052021</c:v>
                </c:pt>
                <c:pt idx="6">
                  <c:v>27.671731000125469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32.502756290662461</c:v>
                </c:pt>
                <c:pt idx="1">
                  <c:v>30.806130995866518</c:v>
                </c:pt>
                <c:pt idx="2">
                  <c:v>26.927488122345196</c:v>
                </c:pt>
                <c:pt idx="3">
                  <c:v>24.039222953760323</c:v>
                </c:pt>
                <c:pt idx="4">
                  <c:v>22.408107257792452</c:v>
                </c:pt>
                <c:pt idx="5">
                  <c:v>22.186907203327625</c:v>
                </c:pt>
                <c:pt idx="6">
                  <c:v>22.237600019801732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35.644885076286428</c:v>
                </c:pt>
                <c:pt idx="1">
                  <c:v>30.681255846880084</c:v>
                </c:pt>
                <c:pt idx="2">
                  <c:v>26.608024720248139</c:v>
                </c:pt>
                <c:pt idx="3">
                  <c:v>24.016400733192835</c:v>
                </c:pt>
                <c:pt idx="4">
                  <c:v>22.467110687716001</c:v>
                </c:pt>
                <c:pt idx="5">
                  <c:v>22.245608759165673</c:v>
                </c:pt>
                <c:pt idx="6">
                  <c:v>22.252236835353347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ant add CPU non hash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26.033500301497732</c:v>
                </c:pt>
                <c:pt idx="1">
                  <c:v>25.342579582464314</c:v>
                </c:pt>
                <c:pt idx="2">
                  <c:v>26.151811193974179</c:v>
                </c:pt>
                <c:pt idx="3">
                  <c:v>26.111959171897919</c:v>
                </c:pt>
                <c:pt idx="4">
                  <c:v>25.63725811881601</c:v>
                </c:pt>
                <c:pt idx="5">
                  <c:v>25.875103325859865</c:v>
                </c:pt>
                <c:pt idx="6">
                  <c:v>25.91427074600346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10.894847522300545</c:v>
                </c:pt>
                <c:pt idx="1">
                  <c:v>10.273163951515643</c:v>
                </c:pt>
                <c:pt idx="2">
                  <c:v>8.5483158541424089</c:v>
                </c:pt>
                <c:pt idx="3">
                  <c:v>8.3296855839839008</c:v>
                </c:pt>
                <c:pt idx="4">
                  <c:v>8.1669841939479539</c:v>
                </c:pt>
                <c:pt idx="5">
                  <c:v>8.6519526817869856</c:v>
                </c:pt>
                <c:pt idx="6">
                  <c:v>10.229249246566235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17.955721111261354</c:v>
                </c:pt>
                <c:pt idx="1">
                  <c:v>18.503699627018353</c:v>
                </c:pt>
                <c:pt idx="2">
                  <c:v>11.441288685324793</c:v>
                </c:pt>
                <c:pt idx="3">
                  <c:v>6.36517617722407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18.321908798055606</c:v>
                </c:pt>
                <c:pt idx="1">
                  <c:v>18.824044649869982</c:v>
                </c:pt>
                <c:pt idx="2">
                  <c:v>11.498207657316867</c:v>
                </c:pt>
                <c:pt idx="3">
                  <c:v>6.3719494284621065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13.618493707866403</c:v>
                </c:pt>
                <c:pt idx="1">
                  <c:v>22.217292012854003</c:v>
                </c:pt>
                <c:pt idx="2">
                  <c:v>27.697213294393304</c:v>
                </c:pt>
                <c:pt idx="3">
                  <c:v>17.88690289257579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16.107125535825709</c:v>
                </c:pt>
                <c:pt idx="1">
                  <c:v>19.705440751593365</c:v>
                </c:pt>
                <c:pt idx="2">
                  <c:v>22.572215473541007</c:v>
                </c:pt>
                <c:pt idx="3">
                  <c:v>23.998718214999055</c:v>
                </c:pt>
                <c:pt idx="4">
                  <c:v>22.672860725033541</c:v>
                </c:pt>
                <c:pt idx="5">
                  <c:v>23.545120700419666</c:v>
                </c:pt>
                <c:pt idx="6">
                  <c:v>23.43638379525807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9.881227186180837</c:v>
                </c:pt>
                <c:pt idx="1">
                  <c:v>15.652854472807398</c:v>
                </c:pt>
                <c:pt idx="2">
                  <c:v>21.423119204104122</c:v>
                </c:pt>
                <c:pt idx="3">
                  <c:v>25.953974664884083</c:v>
                </c:pt>
                <c:pt idx="4">
                  <c:v>25.584580792410271</c:v>
                </c:pt>
                <c:pt idx="5">
                  <c:v>27.838309427716613</c:v>
                </c:pt>
                <c:pt idx="6">
                  <c:v>27.626543052784193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16.675418424545253</c:v>
                </c:pt>
                <c:pt idx="1">
                  <c:v>19.58475503845019</c:v>
                </c:pt>
                <c:pt idx="2">
                  <c:v>22.527428266953084</c:v>
                </c:pt>
                <c:pt idx="3">
                  <c:v>24.588354831577472</c:v>
                </c:pt>
                <c:pt idx="4">
                  <c:v>25.574015441996803</c:v>
                </c:pt>
                <c:pt idx="5">
                  <c:v>26.333569449429977</c:v>
                </c:pt>
                <c:pt idx="6">
                  <c:v>27.453315119598177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18.231300187672872</c:v>
                </c:pt>
                <c:pt idx="1">
                  <c:v>15.827009112132965</c:v>
                </c:pt>
                <c:pt idx="2">
                  <c:v>14.244771828326044</c:v>
                </c:pt>
                <c:pt idx="3">
                  <c:v>13.276683124831756</c:v>
                </c:pt>
                <c:pt idx="4">
                  <c:v>12.555044389308112</c:v>
                </c:pt>
                <c:pt idx="5">
                  <c:v>12.586015884015616</c:v>
                </c:pt>
                <c:pt idx="6">
                  <c:v>12.397427309061623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non CUDA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20.718860890976487</c:v>
                </c:pt>
                <c:pt idx="1">
                  <c:v>16.969682645492334</c:v>
                </c:pt>
                <c:pt idx="2">
                  <c:v>14.667549375938648</c:v>
                </c:pt>
                <c:pt idx="3">
                  <c:v>13.447339011960635</c:v>
                </c:pt>
                <c:pt idx="4">
                  <c:v>12.552898255606712</c:v>
                </c:pt>
                <c:pt idx="5">
                  <c:v>12.636111861164594</c:v>
                </c:pt>
                <c:pt idx="6">
                  <c:v>12.549382598469952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14.260703240199016</c:v>
                </c:pt>
                <c:pt idx="1">
                  <c:v>13.783045323842362</c:v>
                </c:pt>
                <c:pt idx="2">
                  <c:v>13.228850193065975</c:v>
                </c:pt>
                <c:pt idx="3">
                  <c:v>12.99700384038959</c:v>
                </c:pt>
                <c:pt idx="4">
                  <c:v>12.476394773273668</c:v>
                </c:pt>
                <c:pt idx="5">
                  <c:v>12.809451651760863</c:v>
                </c:pt>
                <c:pt idx="6">
                  <c:v>12.713788123997455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Classic ACO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omp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19.071798411897024</c:v>
                </c:pt>
                <c:pt idx="1">
                  <c:v>16.40962824112917</c:v>
                </c:pt>
                <c:pt idx="2">
                  <c:v>14.469991692708257</c:v>
                </c:pt>
                <c:pt idx="3">
                  <c:v>13.140175323030359</c:v>
                </c:pt>
                <c:pt idx="4">
                  <c:v>12.301979766465784</c:v>
                </c:pt>
                <c:pt idx="5">
                  <c:v>12.469436827618086</c:v>
                </c:pt>
                <c:pt idx="6">
                  <c:v>12.44430266013911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omp non hash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14.364506423505702</c:v>
                </c:pt>
                <c:pt idx="1">
                  <c:v>13.915845831044374</c:v>
                </c:pt>
                <c:pt idx="2">
                  <c:v>12.804093698548931</c:v>
                </c:pt>
                <c:pt idx="3">
                  <c:v>12.60810596281893</c:v>
                </c:pt>
                <c:pt idx="4">
                  <c:v>12.294611078860635</c:v>
                </c:pt>
                <c:pt idx="5">
                  <c:v>12.716022554919348</c:v>
                </c:pt>
                <c:pt idx="6">
                  <c:v>12.617024199625684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81"/>
  <sheetViews>
    <sheetView topLeftCell="A881" workbookViewId="0">
      <selection activeCell="A902" sqref="A902:AN98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28.767140999999999</v>
      </c>
      <c r="I2">
        <v>1.8617999999999999E-2</v>
      </c>
      <c r="J2" t="s">
        <v>3</v>
      </c>
      <c r="K2">
        <v>27.583496</v>
      </c>
      <c r="L2">
        <v>5.4250000000000001E-3</v>
      </c>
      <c r="M2" t="s">
        <v>4</v>
      </c>
      <c r="N2">
        <v>16.880271</v>
      </c>
      <c r="O2">
        <v>1.212E-3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57.499716999999997</v>
      </c>
      <c r="I3">
        <v>3.3586999999999999E-2</v>
      </c>
      <c r="J3" t="s">
        <v>3</v>
      </c>
      <c r="K3">
        <v>55.162250999999998</v>
      </c>
      <c r="L3">
        <v>1.9491000000000001E-2</v>
      </c>
      <c r="M3" t="s">
        <v>4</v>
      </c>
      <c r="N3">
        <v>33.760049000000002</v>
      </c>
      <c r="O3">
        <v>4.6179999999999997E-3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86.247709999999998</v>
      </c>
      <c r="I4">
        <v>5.8886000000000001E-2</v>
      </c>
      <c r="J4" t="s">
        <v>3</v>
      </c>
      <c r="K4">
        <v>82.742514</v>
      </c>
      <c r="L4">
        <v>4.2122E-2</v>
      </c>
      <c r="M4" t="s">
        <v>4</v>
      </c>
      <c r="N4">
        <v>50.641404000000001</v>
      </c>
      <c r="O4">
        <v>1.0252000000000001E-2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114.98310499999999</v>
      </c>
      <c r="I5">
        <v>7.5957999999999998E-2</v>
      </c>
      <c r="J5" t="s">
        <v>3</v>
      </c>
      <c r="K5">
        <v>110.325665</v>
      </c>
      <c r="L5">
        <v>7.2470000000000007E-2</v>
      </c>
      <c r="M5" t="s">
        <v>4</v>
      </c>
      <c r="N5">
        <v>67.522971999999996</v>
      </c>
      <c r="O5">
        <v>1.7794999999999998E-2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143.73615100000001</v>
      </c>
      <c r="I6">
        <v>0.112886</v>
      </c>
      <c r="J6" t="s">
        <v>3</v>
      </c>
      <c r="K6">
        <v>137.91184100000001</v>
      </c>
      <c r="L6">
        <v>0.112293</v>
      </c>
      <c r="M6" t="s">
        <v>4</v>
      </c>
      <c r="N6">
        <v>84.404635999999996</v>
      </c>
      <c r="O6">
        <v>2.7566E-2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172.48083199999999</v>
      </c>
      <c r="I7">
        <v>0.16053600000000001</v>
      </c>
      <c r="J7" t="s">
        <v>3</v>
      </c>
      <c r="K7">
        <v>165.495316</v>
      </c>
      <c r="L7">
        <v>0.16216700000000001</v>
      </c>
      <c r="M7" t="s">
        <v>4</v>
      </c>
      <c r="N7">
        <v>101.285894</v>
      </c>
      <c r="O7">
        <v>3.9211999999999997E-2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201.240161</v>
      </c>
      <c r="I8">
        <v>0.209788</v>
      </c>
      <c r="J8" t="s">
        <v>3</v>
      </c>
      <c r="K8">
        <v>193.08245700000001</v>
      </c>
      <c r="L8">
        <v>0.21848999999999999</v>
      </c>
      <c r="M8" t="s">
        <v>4</v>
      </c>
      <c r="N8">
        <v>118.168453</v>
      </c>
      <c r="O8">
        <v>5.3151999999999998E-2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229.98008200000001</v>
      </c>
      <c r="I9">
        <v>0.26356499999999999</v>
      </c>
      <c r="J9" t="s">
        <v>3</v>
      </c>
      <c r="K9">
        <v>220.67087599999999</v>
      </c>
      <c r="L9">
        <v>0.28691499999999998</v>
      </c>
      <c r="M9" t="s">
        <v>4</v>
      </c>
      <c r="N9">
        <v>135.05003400000001</v>
      </c>
      <c r="O9">
        <v>7.0123000000000005E-2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258.739825</v>
      </c>
      <c r="I10">
        <v>0.31465100000000001</v>
      </c>
      <c r="J10" t="s">
        <v>3</v>
      </c>
      <c r="K10">
        <v>248.266132</v>
      </c>
      <c r="L10">
        <v>0.36502600000000002</v>
      </c>
      <c r="M10" t="s">
        <v>4</v>
      </c>
      <c r="N10">
        <v>151.933595</v>
      </c>
      <c r="O10">
        <v>8.8534000000000002E-2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287.49469399999998</v>
      </c>
      <c r="I11">
        <v>0.42285200000000001</v>
      </c>
      <c r="J11" t="s">
        <v>3</v>
      </c>
      <c r="K11">
        <v>275.86093</v>
      </c>
      <c r="L11">
        <v>0.45022800000000002</v>
      </c>
      <c r="M11" t="s">
        <v>4</v>
      </c>
      <c r="N11">
        <v>168.81600299999999</v>
      </c>
      <c r="O11">
        <v>0.109475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316.24900300000002</v>
      </c>
      <c r="I12">
        <v>0.49916899999999997</v>
      </c>
      <c r="J12" t="s">
        <v>3</v>
      </c>
      <c r="K12">
        <v>303.45332300000001</v>
      </c>
      <c r="L12">
        <v>0.54023100000000002</v>
      </c>
      <c r="M12" t="s">
        <v>4</v>
      </c>
      <c r="N12">
        <v>185.69670400000001</v>
      </c>
      <c r="O12">
        <v>0.131215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344.997252</v>
      </c>
      <c r="I13">
        <v>0.59613400000000005</v>
      </c>
      <c r="J13" t="s">
        <v>3</v>
      </c>
      <c r="K13">
        <v>331.05153300000001</v>
      </c>
      <c r="L13">
        <v>0.63827800000000001</v>
      </c>
      <c r="M13" t="s">
        <v>4</v>
      </c>
      <c r="N13">
        <v>202.58154500000001</v>
      </c>
      <c r="O13">
        <v>0.15529200000000001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373.76522599999998</v>
      </c>
      <c r="I14">
        <v>0.68012899999999998</v>
      </c>
      <c r="J14" t="s">
        <v>3</v>
      </c>
      <c r="K14">
        <v>358.65152399999999</v>
      </c>
      <c r="L14">
        <v>0.75171100000000002</v>
      </c>
      <c r="M14" t="s">
        <v>4</v>
      </c>
      <c r="N14">
        <v>219.465217</v>
      </c>
      <c r="O14">
        <v>0.18143500000000001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402.52183000000002</v>
      </c>
      <c r="I15">
        <v>0.79791800000000002</v>
      </c>
      <c r="J15" t="s">
        <v>3</v>
      </c>
      <c r="K15">
        <v>386.25318499999997</v>
      </c>
      <c r="L15">
        <v>0.86989399999999995</v>
      </c>
      <c r="M15" t="s">
        <v>4</v>
      </c>
      <c r="N15">
        <v>236.34887800000001</v>
      </c>
      <c r="O15">
        <v>0.20901400000000001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431.281947</v>
      </c>
      <c r="I16">
        <v>0.93126799999999998</v>
      </c>
      <c r="J16" t="s">
        <v>3</v>
      </c>
      <c r="K16">
        <v>413.856223</v>
      </c>
      <c r="L16">
        <v>1.001433</v>
      </c>
      <c r="M16" t="s">
        <v>4</v>
      </c>
      <c r="N16">
        <v>253.23373799999999</v>
      </c>
      <c r="O16">
        <v>0.24015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460.02479099999999</v>
      </c>
      <c r="I17">
        <v>1.008283</v>
      </c>
      <c r="J17" t="s">
        <v>3</v>
      </c>
      <c r="K17">
        <v>441.46508499999999</v>
      </c>
      <c r="L17">
        <v>1.12602</v>
      </c>
      <c r="M17" t="s">
        <v>4</v>
      </c>
      <c r="N17">
        <v>270.11898200000002</v>
      </c>
      <c r="O17">
        <v>0.27068999999999999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488.78019399999999</v>
      </c>
      <c r="I18">
        <v>1.0481560000000001</v>
      </c>
      <c r="J18" t="s">
        <v>3</v>
      </c>
      <c r="K18">
        <v>469.07226300000002</v>
      </c>
      <c r="L18">
        <v>1.251941</v>
      </c>
      <c r="M18" t="s">
        <v>4</v>
      </c>
      <c r="N18">
        <v>287.004165</v>
      </c>
      <c r="O18">
        <v>0.30113600000000001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517.55054399999995</v>
      </c>
      <c r="I19">
        <v>1.133664</v>
      </c>
      <c r="J19" t="s">
        <v>3</v>
      </c>
      <c r="K19">
        <v>496.68294100000003</v>
      </c>
      <c r="L19">
        <v>1.398574</v>
      </c>
      <c r="M19" t="s">
        <v>4</v>
      </c>
      <c r="N19">
        <v>303.89174300000002</v>
      </c>
      <c r="O19">
        <v>0.33641100000000002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546.34346100000005</v>
      </c>
      <c r="I20">
        <v>1.256189</v>
      </c>
      <c r="J20" t="s">
        <v>3</v>
      </c>
      <c r="K20">
        <v>524.29763400000002</v>
      </c>
      <c r="L20">
        <v>1.556932</v>
      </c>
      <c r="M20" t="s">
        <v>4</v>
      </c>
      <c r="N20">
        <v>320.77868599999999</v>
      </c>
      <c r="O20">
        <v>0.377029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s="3" t="s">
        <v>100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575.11209499999995</v>
      </c>
      <c r="I21" s="3">
        <v>1.3650230000000001</v>
      </c>
      <c r="J21" s="3" t="s">
        <v>3</v>
      </c>
      <c r="K21" s="3">
        <v>551.91538300000002</v>
      </c>
      <c r="L21" s="3">
        <v>1.7232700000000001</v>
      </c>
      <c r="M21" s="3" t="s">
        <v>4</v>
      </c>
      <c r="N21" s="3">
        <v>337.66722700000003</v>
      </c>
      <c r="O21" s="3">
        <v>0.41658699999999999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1</v>
      </c>
      <c r="AG21" s="3">
        <v>0</v>
      </c>
      <c r="AH21" s="3" t="s">
        <v>11</v>
      </c>
      <c r="AI21" s="3">
        <v>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s="3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1</v>
      </c>
      <c r="AG41" s="3">
        <v>0</v>
      </c>
      <c r="AH41" s="3" t="s">
        <v>11</v>
      </c>
      <c r="AI41" s="3">
        <v>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34.439999</v>
      </c>
      <c r="I42">
        <v>0.443527</v>
      </c>
      <c r="J42" t="s">
        <v>3</v>
      </c>
      <c r="K42">
        <v>33.212617000000002</v>
      </c>
      <c r="L42">
        <v>0.32736399999999999</v>
      </c>
      <c r="M42" t="s">
        <v>4</v>
      </c>
      <c r="N42">
        <v>17.543277</v>
      </c>
      <c r="O42">
        <v>1.4E-5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68.785184999999998</v>
      </c>
      <c r="I43">
        <v>0.92212499999999997</v>
      </c>
      <c r="J43" t="s">
        <v>3</v>
      </c>
      <c r="K43">
        <v>66.383894999999995</v>
      </c>
      <c r="L43">
        <v>0.70066099999999998</v>
      </c>
      <c r="M43" t="s">
        <v>4</v>
      </c>
      <c r="N43">
        <v>35.086202999999998</v>
      </c>
      <c r="O43">
        <v>2.5999999999999998E-5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102.970555</v>
      </c>
      <c r="I44">
        <v>1.648638</v>
      </c>
      <c r="J44" t="s">
        <v>3</v>
      </c>
      <c r="K44">
        <v>99.394336999999993</v>
      </c>
      <c r="L44">
        <v>1.2451700000000001</v>
      </c>
      <c r="M44" t="s">
        <v>4</v>
      </c>
      <c r="N44">
        <v>52.629415999999999</v>
      </c>
      <c r="O44">
        <v>2.9E-5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137.24140199999999</v>
      </c>
      <c r="I45">
        <v>2.7028590000000001</v>
      </c>
      <c r="J45" t="s">
        <v>3</v>
      </c>
      <c r="K45">
        <v>132.50824700000001</v>
      </c>
      <c r="L45">
        <v>2.0654189999999999</v>
      </c>
      <c r="M45" t="s">
        <v>4</v>
      </c>
      <c r="N45">
        <v>70.172905</v>
      </c>
      <c r="O45">
        <v>4.5000000000000003E-5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171.34624500000001</v>
      </c>
      <c r="I46">
        <v>4.0990929999999999</v>
      </c>
      <c r="J46" t="s">
        <v>3</v>
      </c>
      <c r="K46">
        <v>165.45995099999999</v>
      </c>
      <c r="L46">
        <v>3.1787700000000001</v>
      </c>
      <c r="M46" t="s">
        <v>4</v>
      </c>
      <c r="N46">
        <v>87.715862000000001</v>
      </c>
      <c r="O46">
        <v>5.7000000000000003E-5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205.530979</v>
      </c>
      <c r="I47">
        <v>5.7799759999999996</v>
      </c>
      <c r="J47" t="s">
        <v>3</v>
      </c>
      <c r="K47">
        <v>198.46574000000001</v>
      </c>
      <c r="L47">
        <v>4.5901740000000002</v>
      </c>
      <c r="M47" t="s">
        <v>4</v>
      </c>
      <c r="N47">
        <v>105.25831700000001</v>
      </c>
      <c r="O47">
        <v>6.6000000000000005E-5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239.79668799999999</v>
      </c>
      <c r="I48">
        <v>6.1756130000000002</v>
      </c>
      <c r="J48" t="s">
        <v>3</v>
      </c>
      <c r="K48">
        <v>231.50111100000001</v>
      </c>
      <c r="L48">
        <v>4.8004860000000003</v>
      </c>
      <c r="M48" t="s">
        <v>4</v>
      </c>
      <c r="N48">
        <v>122.80136</v>
      </c>
      <c r="O48">
        <v>8.1000000000000004E-5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274.06200100000001</v>
      </c>
      <c r="I49">
        <v>7.0729040000000003</v>
      </c>
      <c r="J49" t="s">
        <v>3</v>
      </c>
      <c r="K49">
        <v>264.56560400000001</v>
      </c>
      <c r="L49">
        <v>5.4132410000000002</v>
      </c>
      <c r="M49" t="s">
        <v>4</v>
      </c>
      <c r="N49">
        <v>140.34338199999999</v>
      </c>
      <c r="O49">
        <v>8.5000000000000006E-5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308.33455300000003</v>
      </c>
      <c r="I50">
        <v>7.5209659999999996</v>
      </c>
      <c r="J50" t="s">
        <v>3</v>
      </c>
      <c r="K50">
        <v>297.64122500000002</v>
      </c>
      <c r="L50">
        <v>5.6275529999999998</v>
      </c>
      <c r="M50" t="s">
        <v>4</v>
      </c>
      <c r="N50">
        <v>157.886336</v>
      </c>
      <c r="O50">
        <v>9.8999999999999994E-5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342.59498200000002</v>
      </c>
      <c r="I51">
        <v>8.2191939999999999</v>
      </c>
      <c r="J51" t="s">
        <v>3</v>
      </c>
      <c r="K51">
        <v>330.71695999999997</v>
      </c>
      <c r="L51">
        <v>5.8550050000000002</v>
      </c>
      <c r="M51" t="s">
        <v>4</v>
      </c>
      <c r="N51">
        <v>175.42977400000001</v>
      </c>
      <c r="O51">
        <v>1.2E-4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376.749279</v>
      </c>
      <c r="I52">
        <v>9.164066</v>
      </c>
      <c r="J52" t="s">
        <v>3</v>
      </c>
      <c r="K52">
        <v>363.67565999999999</v>
      </c>
      <c r="L52">
        <v>6.3539310000000002</v>
      </c>
      <c r="M52" t="s">
        <v>4</v>
      </c>
      <c r="N52">
        <v>192.97255699999999</v>
      </c>
      <c r="O52">
        <v>1.3999999999999999E-4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411.03078799999997</v>
      </c>
      <c r="I53">
        <v>10.182596999999999</v>
      </c>
      <c r="J53" t="s">
        <v>3</v>
      </c>
      <c r="K53">
        <v>396.76200699999998</v>
      </c>
      <c r="L53">
        <v>7.1537389999999998</v>
      </c>
      <c r="M53" t="s">
        <v>4</v>
      </c>
      <c r="N53">
        <v>210.51535799999999</v>
      </c>
      <c r="O53">
        <v>1.5200000000000001E-4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445.178022</v>
      </c>
      <c r="I54">
        <v>11.221218</v>
      </c>
      <c r="J54" t="s">
        <v>3</v>
      </c>
      <c r="K54">
        <v>429.73633100000001</v>
      </c>
      <c r="L54">
        <v>7.8358230000000004</v>
      </c>
      <c r="M54" t="s">
        <v>4</v>
      </c>
      <c r="N54">
        <v>228.059169</v>
      </c>
      <c r="O54">
        <v>1.6699999999999999E-4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479.18168300000002</v>
      </c>
      <c r="I55">
        <v>12.733492</v>
      </c>
      <c r="J55" t="s">
        <v>3</v>
      </c>
      <c r="K55">
        <v>462.60314299999999</v>
      </c>
      <c r="L55">
        <v>8.9546209999999995</v>
      </c>
      <c r="M55" t="s">
        <v>4</v>
      </c>
      <c r="N55">
        <v>245.603815</v>
      </c>
      <c r="O55">
        <v>2.6499999999999999E-4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513.36376499999994</v>
      </c>
      <c r="I56">
        <v>14.301309</v>
      </c>
      <c r="J56" t="s">
        <v>3</v>
      </c>
      <c r="K56">
        <v>495.61412899999999</v>
      </c>
      <c r="L56">
        <v>9.9858209999999996</v>
      </c>
      <c r="M56" t="s">
        <v>4</v>
      </c>
      <c r="N56">
        <v>263.147516</v>
      </c>
      <c r="O56">
        <v>2.4699999999999999E-4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547.50782300000003</v>
      </c>
      <c r="I57">
        <v>15.580329000000001</v>
      </c>
      <c r="J57" t="s">
        <v>3</v>
      </c>
      <c r="K57">
        <v>528.58829300000002</v>
      </c>
      <c r="L57">
        <v>10.508233000000001</v>
      </c>
      <c r="M57" t="s">
        <v>4</v>
      </c>
      <c r="N57">
        <v>280.68917399999998</v>
      </c>
      <c r="O57">
        <v>2.6699999999999998E-4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581.53209500000003</v>
      </c>
      <c r="I58">
        <v>16.790196000000002</v>
      </c>
      <c r="J58" t="s">
        <v>3</v>
      </c>
      <c r="K58">
        <v>561.44072500000004</v>
      </c>
      <c r="L58">
        <v>11.208913000000001</v>
      </c>
      <c r="M58" t="s">
        <v>4</v>
      </c>
      <c r="N58">
        <v>298.23288500000001</v>
      </c>
      <c r="O58">
        <v>2.8400000000000002E-4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615.73295800000005</v>
      </c>
      <c r="I59">
        <v>19.930164999999999</v>
      </c>
      <c r="J59" t="s">
        <v>3</v>
      </c>
      <c r="K59">
        <v>594.44555800000001</v>
      </c>
      <c r="L59">
        <v>13.298505</v>
      </c>
      <c r="M59" t="s">
        <v>4</v>
      </c>
      <c r="N59">
        <v>315.774587</v>
      </c>
      <c r="O59">
        <v>2.8899999999999998E-4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649.89064699999994</v>
      </c>
      <c r="I60">
        <v>21.282544999999999</v>
      </c>
      <c r="J60" t="s">
        <v>3</v>
      </c>
      <c r="K60">
        <v>627.42414099999996</v>
      </c>
      <c r="L60">
        <v>14.33619</v>
      </c>
      <c r="M60" t="s">
        <v>4</v>
      </c>
      <c r="N60">
        <v>333.31746299999998</v>
      </c>
      <c r="O60">
        <v>2.92E-4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s="3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684.12054799999999</v>
      </c>
      <c r="I61" s="3">
        <v>21.938507000000001</v>
      </c>
      <c r="J61" s="3" t="s">
        <v>3</v>
      </c>
      <c r="K61" s="3">
        <v>660.46951799999999</v>
      </c>
      <c r="L61" s="3">
        <v>14.635661000000001</v>
      </c>
      <c r="M61" s="3" t="s">
        <v>4</v>
      </c>
      <c r="N61" s="3">
        <v>350.86077899999998</v>
      </c>
      <c r="O61" s="3">
        <v>3.1799999999999998E-4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32.74015</v>
      </c>
      <c r="I62">
        <v>1.4643E-2</v>
      </c>
      <c r="J62" t="s">
        <v>3</v>
      </c>
      <c r="K62">
        <v>31.635245000000001</v>
      </c>
      <c r="L62">
        <v>1.7000000000000001E-4</v>
      </c>
      <c r="M62" t="s">
        <v>4</v>
      </c>
      <c r="N62">
        <v>21.348579999999998</v>
      </c>
      <c r="O62">
        <v>1.1E-5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65.459421000000006</v>
      </c>
      <c r="I63">
        <v>4.8051000000000003E-2</v>
      </c>
      <c r="J63" t="s">
        <v>3</v>
      </c>
      <c r="K63">
        <v>63.262205000000002</v>
      </c>
      <c r="L63">
        <v>2.7700000000000001E-4</v>
      </c>
      <c r="M63" t="s">
        <v>4</v>
      </c>
      <c r="N63">
        <v>42.696559999999998</v>
      </c>
      <c r="O63">
        <v>3.4E-5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98.169796000000005</v>
      </c>
      <c r="I64">
        <v>0.12094299999999999</v>
      </c>
      <c r="J64" t="s">
        <v>3</v>
      </c>
      <c r="K64">
        <v>94.906779</v>
      </c>
      <c r="L64">
        <v>3.9599999999999998E-4</v>
      </c>
      <c r="M64" t="s">
        <v>4</v>
      </c>
      <c r="N64">
        <v>64.045092999999994</v>
      </c>
      <c r="O64">
        <v>6.3E-5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130.92279300000001</v>
      </c>
      <c r="I65">
        <v>0.20812800000000001</v>
      </c>
      <c r="J65" t="s">
        <v>3</v>
      </c>
      <c r="K65">
        <v>126.562798</v>
      </c>
      <c r="L65">
        <v>5.9599999999999996E-4</v>
      </c>
      <c r="M65" t="s">
        <v>4</v>
      </c>
      <c r="N65">
        <v>85.393664999999999</v>
      </c>
      <c r="O65">
        <v>1.08E-4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163.691441</v>
      </c>
      <c r="I66">
        <v>0.36010199999999998</v>
      </c>
      <c r="J66" t="s">
        <v>3</v>
      </c>
      <c r="K66">
        <v>158.22610599999999</v>
      </c>
      <c r="L66">
        <v>8.1599999999999999E-4</v>
      </c>
      <c r="M66" t="s">
        <v>4</v>
      </c>
      <c r="N66">
        <v>106.74244899999999</v>
      </c>
      <c r="O66">
        <v>1.55E-4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196.45183</v>
      </c>
      <c r="I67">
        <v>0.482568</v>
      </c>
      <c r="J67" t="s">
        <v>3</v>
      </c>
      <c r="K67">
        <v>189.89653899999999</v>
      </c>
      <c r="L67">
        <v>1.0759999999999999E-3</v>
      </c>
      <c r="M67" t="s">
        <v>4</v>
      </c>
      <c r="N67">
        <v>128.091497</v>
      </c>
      <c r="O67">
        <v>2.3000000000000001E-4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229.22724299999999</v>
      </c>
      <c r="I68">
        <v>0.65963499999999997</v>
      </c>
      <c r="J68" t="s">
        <v>3</v>
      </c>
      <c r="K68">
        <v>221.571956</v>
      </c>
      <c r="L68">
        <v>1.281E-3</v>
      </c>
      <c r="M68" t="s">
        <v>4</v>
      </c>
      <c r="N68">
        <v>149.439482</v>
      </c>
      <c r="O68">
        <v>3.2699999999999998E-4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262.03788800000001</v>
      </c>
      <c r="I69">
        <v>0.88375300000000001</v>
      </c>
      <c r="J69" t="s">
        <v>3</v>
      </c>
      <c r="K69">
        <v>253.250529</v>
      </c>
      <c r="L69">
        <v>1.606E-3</v>
      </c>
      <c r="M69" t="s">
        <v>4</v>
      </c>
      <c r="N69">
        <v>170.78797900000001</v>
      </c>
      <c r="O69">
        <v>4.3800000000000002E-4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294.84366199999999</v>
      </c>
      <c r="I70">
        <v>1.1142019999999999</v>
      </c>
      <c r="J70" t="s">
        <v>3</v>
      </c>
      <c r="K70">
        <v>284.93441000000001</v>
      </c>
      <c r="L70">
        <v>1.9650000000000002E-3</v>
      </c>
      <c r="M70" t="s">
        <v>4</v>
      </c>
      <c r="N70">
        <v>192.13662199999999</v>
      </c>
      <c r="O70">
        <v>5.3799999999999996E-4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327.61195600000002</v>
      </c>
      <c r="I71">
        <v>1.371416</v>
      </c>
      <c r="J71" t="s">
        <v>3</v>
      </c>
      <c r="K71">
        <v>316.62012800000002</v>
      </c>
      <c r="L71">
        <v>2.398E-3</v>
      </c>
      <c r="M71" t="s">
        <v>4</v>
      </c>
      <c r="N71">
        <v>213.485015</v>
      </c>
      <c r="O71">
        <v>6.6100000000000002E-4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360.39395400000001</v>
      </c>
      <c r="I72">
        <v>1.5932569999999999</v>
      </c>
      <c r="J72" t="s">
        <v>3</v>
      </c>
      <c r="K72">
        <v>348.30660999999998</v>
      </c>
      <c r="L72">
        <v>2.911E-3</v>
      </c>
      <c r="M72" t="s">
        <v>4</v>
      </c>
      <c r="N72">
        <v>234.83356900000001</v>
      </c>
      <c r="O72">
        <v>8.1999999999999998E-4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393.18119899999999</v>
      </c>
      <c r="I73">
        <v>1.7753749999999999</v>
      </c>
      <c r="J73" t="s">
        <v>3</v>
      </c>
      <c r="K73">
        <v>379.99741399999999</v>
      </c>
      <c r="L73">
        <v>3.542E-3</v>
      </c>
      <c r="M73" t="s">
        <v>4</v>
      </c>
      <c r="N73">
        <v>256.182616</v>
      </c>
      <c r="O73">
        <v>9.9200000000000004E-4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425.98335700000001</v>
      </c>
      <c r="I74">
        <v>2.0339420000000001</v>
      </c>
      <c r="J74" t="s">
        <v>3</v>
      </c>
      <c r="K74">
        <v>411.69002</v>
      </c>
      <c r="L74">
        <v>4.1900000000000001E-3</v>
      </c>
      <c r="M74" t="s">
        <v>4</v>
      </c>
      <c r="N74">
        <v>277.531273</v>
      </c>
      <c r="O74">
        <v>1.181E-3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458.75605200000001</v>
      </c>
      <c r="I75">
        <v>2.2670949999999999</v>
      </c>
      <c r="J75" t="s">
        <v>3</v>
      </c>
      <c r="K75">
        <v>443.38629800000001</v>
      </c>
      <c r="L75">
        <v>4.9890000000000004E-3</v>
      </c>
      <c r="M75" t="s">
        <v>4</v>
      </c>
      <c r="N75">
        <v>298.88018699999998</v>
      </c>
      <c r="O75">
        <v>1.3519999999999999E-3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491.55559499999998</v>
      </c>
      <c r="I76">
        <v>2.548038</v>
      </c>
      <c r="J76" t="s">
        <v>3</v>
      </c>
      <c r="K76">
        <v>475.08603099999999</v>
      </c>
      <c r="L76">
        <v>5.9239999999999996E-3</v>
      </c>
      <c r="M76" t="s">
        <v>4</v>
      </c>
      <c r="N76">
        <v>320.22885200000002</v>
      </c>
      <c r="O76">
        <v>1.5870000000000001E-3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524.35419899999999</v>
      </c>
      <c r="I77">
        <v>2.9362780000000002</v>
      </c>
      <c r="J77" t="s">
        <v>3</v>
      </c>
      <c r="K77">
        <v>506.79196400000001</v>
      </c>
      <c r="L77">
        <v>7.0899999999999999E-3</v>
      </c>
      <c r="M77" t="s">
        <v>4</v>
      </c>
      <c r="N77">
        <v>341.57666999999998</v>
      </c>
      <c r="O77">
        <v>1.8439999999999999E-3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557.15180899999996</v>
      </c>
      <c r="I78">
        <v>3.3595090000000001</v>
      </c>
      <c r="J78" t="s">
        <v>3</v>
      </c>
      <c r="K78">
        <v>538.49911499999996</v>
      </c>
      <c r="L78">
        <v>8.1609999999999999E-3</v>
      </c>
      <c r="M78" t="s">
        <v>4</v>
      </c>
      <c r="N78">
        <v>362.92543000000001</v>
      </c>
      <c r="O78">
        <v>2.085E-3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589.93171299999995</v>
      </c>
      <c r="I79">
        <v>3.765504</v>
      </c>
      <c r="J79" t="s">
        <v>3</v>
      </c>
      <c r="K79">
        <v>570.20455400000003</v>
      </c>
      <c r="L79">
        <v>8.9130000000000008E-3</v>
      </c>
      <c r="M79" t="s">
        <v>4</v>
      </c>
      <c r="N79">
        <v>384.27358900000002</v>
      </c>
      <c r="O79">
        <v>2.3080000000000002E-3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622.72695199999998</v>
      </c>
      <c r="I80">
        <v>4.2043249999999999</v>
      </c>
      <c r="J80" t="s">
        <v>3</v>
      </c>
      <c r="K80">
        <v>601.91901399999995</v>
      </c>
      <c r="L80">
        <v>9.9310000000000006E-3</v>
      </c>
      <c r="M80" t="s">
        <v>4</v>
      </c>
      <c r="N80">
        <v>405.62187899999998</v>
      </c>
      <c r="O80">
        <v>2.5829999999999998E-3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s="3" t="s">
        <v>91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655.53988000000004</v>
      </c>
      <c r="I81" s="3">
        <v>4.7613450000000004</v>
      </c>
      <c r="J81" s="3" t="s">
        <v>3</v>
      </c>
      <c r="K81" s="3">
        <v>633.63478899999996</v>
      </c>
      <c r="L81" s="3">
        <v>1.0433E-2</v>
      </c>
      <c r="M81" s="3" t="s">
        <v>4</v>
      </c>
      <c r="N81" s="3">
        <v>426.97052000000002</v>
      </c>
      <c r="O81" s="3">
        <v>2.8379999999999998E-3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</v>
      </c>
      <c r="AM81" s="3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32.920976000000003</v>
      </c>
      <c r="I82">
        <v>2.8677999999999999E-2</v>
      </c>
      <c r="J82" t="s">
        <v>3</v>
      </c>
      <c r="K82">
        <v>31.708431999999998</v>
      </c>
      <c r="L82">
        <v>6.8079999999999998E-3</v>
      </c>
      <c r="M82" t="s">
        <v>4</v>
      </c>
      <c r="N82">
        <v>21.423532999999999</v>
      </c>
      <c r="O82">
        <v>6.7400000000000003E-3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65.913148000000007</v>
      </c>
      <c r="I83">
        <v>5.8147999999999998E-2</v>
      </c>
      <c r="J83" t="s">
        <v>3</v>
      </c>
      <c r="K83">
        <v>63.402428</v>
      </c>
      <c r="L83">
        <v>6.7679999999999997E-3</v>
      </c>
      <c r="M83" t="s">
        <v>4</v>
      </c>
      <c r="N83">
        <v>42.835152000000001</v>
      </c>
      <c r="O83">
        <v>6.7679999999999997E-3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98.910171000000005</v>
      </c>
      <c r="I84">
        <v>0.108736</v>
      </c>
      <c r="J84" t="s">
        <v>3</v>
      </c>
      <c r="K84">
        <v>95.115864999999999</v>
      </c>
      <c r="L84">
        <v>8.6820000000000005E-3</v>
      </c>
      <c r="M84" t="s">
        <v>4</v>
      </c>
      <c r="N84">
        <v>64.246859000000001</v>
      </c>
      <c r="O84">
        <v>6.8079999999999998E-3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131.932233</v>
      </c>
      <c r="I85">
        <v>0.14155000000000001</v>
      </c>
      <c r="J85" t="s">
        <v>3</v>
      </c>
      <c r="K85">
        <v>126.83580499999999</v>
      </c>
      <c r="L85">
        <v>8.8620000000000001E-3</v>
      </c>
      <c r="M85" t="s">
        <v>4</v>
      </c>
      <c r="N85">
        <v>85.658124999999998</v>
      </c>
      <c r="O85">
        <v>6.8960000000000002E-3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164.97406100000001</v>
      </c>
      <c r="I86">
        <v>0.16162000000000001</v>
      </c>
      <c r="J86" t="s">
        <v>3</v>
      </c>
      <c r="K86">
        <v>158.56717499999999</v>
      </c>
      <c r="L86">
        <v>9.2999999999999992E-3</v>
      </c>
      <c r="M86" t="s">
        <v>4</v>
      </c>
      <c r="N86">
        <v>107.06963</v>
      </c>
      <c r="O86">
        <v>7.0340000000000003E-3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198.03209799999999</v>
      </c>
      <c r="I87">
        <v>0.182392</v>
      </c>
      <c r="J87" t="s">
        <v>3</v>
      </c>
      <c r="K87">
        <v>190.30111400000001</v>
      </c>
      <c r="L87">
        <v>9.5309999999999995E-3</v>
      </c>
      <c r="M87" t="s">
        <v>4</v>
      </c>
      <c r="N87">
        <v>128.48111900000001</v>
      </c>
      <c r="O87">
        <v>7.1570000000000002E-3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231.11567299999999</v>
      </c>
      <c r="I88">
        <v>0.23535200000000001</v>
      </c>
      <c r="J88" t="s">
        <v>3</v>
      </c>
      <c r="K88">
        <v>222.04097899999999</v>
      </c>
      <c r="L88">
        <v>1.0303E-2</v>
      </c>
      <c r="M88" t="s">
        <v>4</v>
      </c>
      <c r="N88">
        <v>149.89306300000001</v>
      </c>
      <c r="O88">
        <v>7.3629999999999998E-3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264.184211</v>
      </c>
      <c r="I89">
        <v>0.34184500000000001</v>
      </c>
      <c r="J89" t="s">
        <v>3</v>
      </c>
      <c r="K89">
        <v>253.78474</v>
      </c>
      <c r="L89">
        <v>1.022E-2</v>
      </c>
      <c r="M89" t="s">
        <v>4</v>
      </c>
      <c r="N89">
        <v>171.304778</v>
      </c>
      <c r="O89">
        <v>7.509E-3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297.21045099999998</v>
      </c>
      <c r="I90">
        <v>0.41169600000000001</v>
      </c>
      <c r="J90" t="s">
        <v>3</v>
      </c>
      <c r="K90">
        <v>285.53189099999997</v>
      </c>
      <c r="L90">
        <v>1.0718E-2</v>
      </c>
      <c r="M90" t="s">
        <v>4</v>
      </c>
      <c r="N90">
        <v>192.71573900000001</v>
      </c>
      <c r="O90">
        <v>7.6680000000000003E-3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330.33135299999998</v>
      </c>
      <c r="I91">
        <v>0.460841</v>
      </c>
      <c r="J91" t="s">
        <v>3</v>
      </c>
      <c r="K91">
        <v>317.282085</v>
      </c>
      <c r="L91">
        <v>1.1095000000000001E-2</v>
      </c>
      <c r="M91" t="s">
        <v>4</v>
      </c>
      <c r="N91">
        <v>214.12734900000001</v>
      </c>
      <c r="O91">
        <v>7.9089999999999994E-3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363.41069399999998</v>
      </c>
      <c r="I92">
        <v>0.53546700000000003</v>
      </c>
      <c r="J92" t="s">
        <v>3</v>
      </c>
      <c r="K92">
        <v>349.03488199999998</v>
      </c>
      <c r="L92">
        <v>1.1553000000000001E-2</v>
      </c>
      <c r="M92" t="s">
        <v>4</v>
      </c>
      <c r="N92">
        <v>235.53904399999999</v>
      </c>
      <c r="O92">
        <v>8.0870000000000004E-3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396.47053199999999</v>
      </c>
      <c r="I93">
        <v>0.56588499999999997</v>
      </c>
      <c r="J93" t="s">
        <v>3</v>
      </c>
      <c r="K93">
        <v>380.79232200000001</v>
      </c>
      <c r="L93">
        <v>1.2296E-2</v>
      </c>
      <c r="M93" t="s">
        <v>4</v>
      </c>
      <c r="N93">
        <v>256.95038199999999</v>
      </c>
      <c r="O93">
        <v>8.2500000000000004E-3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429.53860200000003</v>
      </c>
      <c r="I94">
        <v>0.57736200000000004</v>
      </c>
      <c r="J94" t="s">
        <v>3</v>
      </c>
      <c r="K94">
        <v>412.55052999999998</v>
      </c>
      <c r="L94">
        <v>1.2586E-2</v>
      </c>
      <c r="M94" t="s">
        <v>4</v>
      </c>
      <c r="N94">
        <v>278.36165199999999</v>
      </c>
      <c r="O94">
        <v>8.3700000000000007E-3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462.61682100000002</v>
      </c>
      <c r="I95">
        <v>0.65701799999999999</v>
      </c>
      <c r="J95" t="s">
        <v>3</v>
      </c>
      <c r="K95">
        <v>444.31167900000003</v>
      </c>
      <c r="L95">
        <v>1.362E-2</v>
      </c>
      <c r="M95" t="s">
        <v>4</v>
      </c>
      <c r="N95">
        <v>299.77296000000001</v>
      </c>
      <c r="O95">
        <v>8.711E-3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495.71889800000002</v>
      </c>
      <c r="I96">
        <v>0.699013</v>
      </c>
      <c r="J96" t="s">
        <v>3</v>
      </c>
      <c r="K96">
        <v>476.07834700000001</v>
      </c>
      <c r="L96">
        <v>1.444E-2</v>
      </c>
      <c r="M96" t="s">
        <v>4</v>
      </c>
      <c r="N96">
        <v>321.184551</v>
      </c>
      <c r="O96">
        <v>8.9370000000000005E-3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528.79808100000002</v>
      </c>
      <c r="I97">
        <v>0.71248500000000003</v>
      </c>
      <c r="J97" t="s">
        <v>3</v>
      </c>
      <c r="K97">
        <v>507.84499799999998</v>
      </c>
      <c r="L97">
        <v>1.4737999999999999E-2</v>
      </c>
      <c r="M97" t="s">
        <v>4</v>
      </c>
      <c r="N97">
        <v>342.596362</v>
      </c>
      <c r="O97">
        <v>9.2300000000000004E-3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561.899407</v>
      </c>
      <c r="I98">
        <v>0.73287899999999995</v>
      </c>
      <c r="J98" t="s">
        <v>3</v>
      </c>
      <c r="K98">
        <v>539.618649</v>
      </c>
      <c r="L98">
        <v>1.5178000000000001E-2</v>
      </c>
      <c r="M98" t="s">
        <v>4</v>
      </c>
      <c r="N98">
        <v>364.00845199999998</v>
      </c>
      <c r="O98">
        <v>9.4129999999999995E-3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594.99097400000005</v>
      </c>
      <c r="I99">
        <v>0.79153200000000001</v>
      </c>
      <c r="J99" t="s">
        <v>3</v>
      </c>
      <c r="K99">
        <v>571.39283399999999</v>
      </c>
      <c r="L99">
        <v>1.6015999999999999E-2</v>
      </c>
      <c r="M99" t="s">
        <v>4</v>
      </c>
      <c r="N99">
        <v>385.42055499999998</v>
      </c>
      <c r="O99">
        <v>9.7070000000000004E-3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628.11073999999996</v>
      </c>
      <c r="I100">
        <v>0.79869100000000004</v>
      </c>
      <c r="J100" t="s">
        <v>3</v>
      </c>
      <c r="K100">
        <v>603.17041700000004</v>
      </c>
      <c r="L100">
        <v>1.6312E-2</v>
      </c>
      <c r="M100" t="s">
        <v>4</v>
      </c>
      <c r="N100">
        <v>406.83246300000002</v>
      </c>
      <c r="O100">
        <v>9.9030000000000003E-3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s="3" t="s">
        <v>101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661.24325999999996</v>
      </c>
      <c r="I101" s="3">
        <v>0.826735</v>
      </c>
      <c r="J101" s="3" t="s">
        <v>3</v>
      </c>
      <c r="K101" s="3">
        <v>634.95038899999997</v>
      </c>
      <c r="L101" s="3">
        <v>1.6088000000000002E-2</v>
      </c>
      <c r="M101" s="3" t="s">
        <v>4</v>
      </c>
      <c r="N101" s="3">
        <v>428.24444499999998</v>
      </c>
      <c r="O101" s="3">
        <v>1.0083999999999999E-2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</v>
      </c>
      <c r="AM101" s="3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30.287078999999999</v>
      </c>
      <c r="I102">
        <v>3.1109000000000001E-2</v>
      </c>
      <c r="J102" t="s">
        <v>3</v>
      </c>
      <c r="K102">
        <v>29.070142000000001</v>
      </c>
      <c r="L102">
        <v>8.3999999999999995E-5</v>
      </c>
      <c r="M102" t="s">
        <v>4</v>
      </c>
      <c r="N102">
        <v>21.344550999999999</v>
      </c>
      <c r="O102">
        <v>1.2E-5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60.553725999999997</v>
      </c>
      <c r="I103">
        <v>7.3551000000000005E-2</v>
      </c>
      <c r="J103" t="s">
        <v>3</v>
      </c>
      <c r="K103">
        <v>58.117409000000002</v>
      </c>
      <c r="L103">
        <v>2.33E-4</v>
      </c>
      <c r="M103" t="s">
        <v>4</v>
      </c>
      <c r="N103">
        <v>42.689224000000003</v>
      </c>
      <c r="O103">
        <v>4.1999999999999998E-5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90.840163000000004</v>
      </c>
      <c r="I104">
        <v>0.100255</v>
      </c>
      <c r="J104" t="s">
        <v>3</v>
      </c>
      <c r="K104">
        <v>87.164392000000007</v>
      </c>
      <c r="L104">
        <v>3.57E-4</v>
      </c>
      <c r="M104" t="s">
        <v>4</v>
      </c>
      <c r="N104">
        <v>64.034802999999997</v>
      </c>
      <c r="O104">
        <v>8.2999999999999998E-5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121.119214</v>
      </c>
      <c r="I105">
        <v>0.14849300000000001</v>
      </c>
      <c r="J105" t="s">
        <v>3</v>
      </c>
      <c r="K105">
        <v>116.210731</v>
      </c>
      <c r="L105">
        <v>4.9899999999999999E-4</v>
      </c>
      <c r="M105" t="s">
        <v>4</v>
      </c>
      <c r="N105">
        <v>85.379486</v>
      </c>
      <c r="O105">
        <v>1.44E-4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151.413389</v>
      </c>
      <c r="I106">
        <v>0.208317</v>
      </c>
      <c r="J106" t="s">
        <v>3</v>
      </c>
      <c r="K106">
        <v>145.256575</v>
      </c>
      <c r="L106">
        <v>6.8599999999999998E-4</v>
      </c>
      <c r="M106" t="s">
        <v>4</v>
      </c>
      <c r="N106">
        <v>106.723887</v>
      </c>
      <c r="O106">
        <v>2.1800000000000001E-4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181.67884799999999</v>
      </c>
      <c r="I107">
        <v>0.26691900000000002</v>
      </c>
      <c r="J107" t="s">
        <v>3</v>
      </c>
      <c r="K107">
        <v>174.30335299999999</v>
      </c>
      <c r="L107">
        <v>9.2500000000000004E-4</v>
      </c>
      <c r="M107" t="s">
        <v>4</v>
      </c>
      <c r="N107">
        <v>128.06911199999999</v>
      </c>
      <c r="O107">
        <v>2.9E-4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211.944906</v>
      </c>
      <c r="I108">
        <v>0.33594099999999999</v>
      </c>
      <c r="J108" t="s">
        <v>3</v>
      </c>
      <c r="K108">
        <v>203.34826799999999</v>
      </c>
      <c r="L108">
        <v>1.1460000000000001E-3</v>
      </c>
      <c r="M108" t="s">
        <v>4</v>
      </c>
      <c r="N108">
        <v>149.41409400000001</v>
      </c>
      <c r="O108">
        <v>3.7399999999999998E-4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242.240163</v>
      </c>
      <c r="I109">
        <v>0.43166599999999999</v>
      </c>
      <c r="J109" t="s">
        <v>3</v>
      </c>
      <c r="K109">
        <v>232.39424</v>
      </c>
      <c r="L109">
        <v>1.3569999999999999E-3</v>
      </c>
      <c r="M109" t="s">
        <v>4</v>
      </c>
      <c r="N109">
        <v>170.75948399999999</v>
      </c>
      <c r="O109">
        <v>4.66E-4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272.566619</v>
      </c>
      <c r="I110">
        <v>0.53949899999999995</v>
      </c>
      <c r="J110" t="s">
        <v>3</v>
      </c>
      <c r="K110">
        <v>261.43983800000001</v>
      </c>
      <c r="L110">
        <v>1.6130000000000001E-3</v>
      </c>
      <c r="M110" t="s">
        <v>4</v>
      </c>
      <c r="N110">
        <v>192.10459399999999</v>
      </c>
      <c r="O110">
        <v>5.7799999999999995E-4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302.86243100000002</v>
      </c>
      <c r="I111">
        <v>0.62641599999999997</v>
      </c>
      <c r="J111" t="s">
        <v>3</v>
      </c>
      <c r="K111">
        <v>290.48726299999998</v>
      </c>
      <c r="L111">
        <v>1.939E-3</v>
      </c>
      <c r="M111" t="s">
        <v>4</v>
      </c>
      <c r="N111">
        <v>213.44993600000001</v>
      </c>
      <c r="O111">
        <v>6.8900000000000005E-4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333.15362099999999</v>
      </c>
      <c r="I112">
        <v>0.73153699999999999</v>
      </c>
      <c r="J112" t="s">
        <v>3</v>
      </c>
      <c r="K112">
        <v>319.53509500000001</v>
      </c>
      <c r="L112">
        <v>2.3029999999999999E-3</v>
      </c>
      <c r="M112" t="s">
        <v>4</v>
      </c>
      <c r="N112">
        <v>234.79481699999999</v>
      </c>
      <c r="O112">
        <v>8.1700000000000002E-4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363.44746199999997</v>
      </c>
      <c r="I113">
        <v>0.86332500000000001</v>
      </c>
      <c r="J113" t="s">
        <v>3</v>
      </c>
      <c r="K113">
        <v>348.58013</v>
      </c>
      <c r="L113">
        <v>2.6700000000000001E-3</v>
      </c>
      <c r="M113" t="s">
        <v>4</v>
      </c>
      <c r="N113">
        <v>256.13929999999999</v>
      </c>
      <c r="O113">
        <v>9.9500000000000001E-4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393.72819099999998</v>
      </c>
      <c r="I114">
        <v>0.94580699999999995</v>
      </c>
      <c r="J114" t="s">
        <v>3</v>
      </c>
      <c r="K114">
        <v>377.62477699999999</v>
      </c>
      <c r="L114">
        <v>2.9819999999999998E-3</v>
      </c>
      <c r="M114" t="s">
        <v>4</v>
      </c>
      <c r="N114">
        <v>277.48335200000002</v>
      </c>
      <c r="O114">
        <v>1.111E-3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424.02392300000002</v>
      </c>
      <c r="I115">
        <v>1.013363</v>
      </c>
      <c r="J115" t="s">
        <v>3</v>
      </c>
      <c r="K115">
        <v>406.67074300000002</v>
      </c>
      <c r="L115">
        <v>3.4390000000000002E-3</v>
      </c>
      <c r="M115" t="s">
        <v>4</v>
      </c>
      <c r="N115">
        <v>298.827651</v>
      </c>
      <c r="O115">
        <v>1.3110000000000001E-3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454.34186799999998</v>
      </c>
      <c r="I116">
        <v>1.051445</v>
      </c>
      <c r="J116" t="s">
        <v>3</v>
      </c>
      <c r="K116">
        <v>435.71463599999998</v>
      </c>
      <c r="L116">
        <v>3.8319999999999999E-3</v>
      </c>
      <c r="M116" t="s">
        <v>4</v>
      </c>
      <c r="N116">
        <v>320.17141299999997</v>
      </c>
      <c r="O116">
        <v>1.5009999999999999E-3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484.65977400000003</v>
      </c>
      <c r="I117">
        <v>1.1398809999999999</v>
      </c>
      <c r="J117" t="s">
        <v>3</v>
      </c>
      <c r="K117">
        <v>464.75894899999997</v>
      </c>
      <c r="L117">
        <v>4.2329999999999998E-3</v>
      </c>
      <c r="M117" t="s">
        <v>4</v>
      </c>
      <c r="N117">
        <v>341.51542699999999</v>
      </c>
      <c r="O117">
        <v>1.6750000000000001E-3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514.96528699999999</v>
      </c>
      <c r="I118">
        <v>1.2660849999999999</v>
      </c>
      <c r="J118" t="s">
        <v>3</v>
      </c>
      <c r="K118">
        <v>493.80460399999998</v>
      </c>
      <c r="L118">
        <v>4.6119999999999998E-3</v>
      </c>
      <c r="M118" t="s">
        <v>4</v>
      </c>
      <c r="N118">
        <v>362.86059699999998</v>
      </c>
      <c r="O118">
        <v>1.8619999999999999E-3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545.25880700000005</v>
      </c>
      <c r="I119">
        <v>1.370754</v>
      </c>
      <c r="J119" t="s">
        <v>3</v>
      </c>
      <c r="K119">
        <v>522.85001299999999</v>
      </c>
      <c r="L119">
        <v>4.9040000000000004E-3</v>
      </c>
      <c r="M119" t="s">
        <v>4</v>
      </c>
      <c r="N119">
        <v>384.20475599999997</v>
      </c>
      <c r="O119">
        <v>2.0439999999999998E-3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575.54107699999997</v>
      </c>
      <c r="I120">
        <v>1.5201169999999999</v>
      </c>
      <c r="J120" t="s">
        <v>3</v>
      </c>
      <c r="K120">
        <v>551.89432399999998</v>
      </c>
      <c r="L120">
        <v>5.3489999999999996E-3</v>
      </c>
      <c r="M120" t="s">
        <v>4</v>
      </c>
      <c r="N120">
        <v>405.54905300000001</v>
      </c>
      <c r="O120">
        <v>2.2629999999999998E-3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s="3" t="s">
        <v>92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605.85996699999998</v>
      </c>
      <c r="I121" s="3">
        <v>1.7261899999999999</v>
      </c>
      <c r="J121" s="3" t="s">
        <v>3</v>
      </c>
      <c r="K121" s="3">
        <v>580.93858999999998</v>
      </c>
      <c r="L121" s="3">
        <v>5.7540000000000004E-3</v>
      </c>
      <c r="M121" s="3" t="s">
        <v>4</v>
      </c>
      <c r="N121" s="3">
        <v>426.89385499999997</v>
      </c>
      <c r="O121" s="3">
        <v>2.4910000000000002E-3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15.771022</v>
      </c>
      <c r="I122">
        <v>1.50478</v>
      </c>
      <c r="J122" t="s">
        <v>3</v>
      </c>
      <c r="K122">
        <v>15.560848999999999</v>
      </c>
      <c r="L122">
        <v>1.116004</v>
      </c>
      <c r="M122" t="s">
        <v>4</v>
      </c>
      <c r="N122">
        <v>1.8653839999999999</v>
      </c>
      <c r="O122">
        <v>9.6819999999999996E-3</v>
      </c>
      <c r="P122" t="s">
        <v>5</v>
      </c>
      <c r="Q122">
        <v>0.24521999999999999</v>
      </c>
      <c r="R122">
        <v>2.3504000000000001E-2</v>
      </c>
      <c r="S122" t="s">
        <v>6</v>
      </c>
      <c r="T122">
        <v>10.609403</v>
      </c>
      <c r="U122">
        <v>3.5566E-2</v>
      </c>
      <c r="V122" t="s">
        <v>7</v>
      </c>
      <c r="W122">
        <v>0.15788199999999999</v>
      </c>
      <c r="X122">
        <v>7.6599999999999997E-4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1.2340000000000001E-3</v>
      </c>
      <c r="AG122">
        <v>0</v>
      </c>
      <c r="AH122" t="s">
        <v>11</v>
      </c>
      <c r="AI122">
        <v>0.996502</v>
      </c>
      <c r="AJ122">
        <v>3.0000000000000001E-6</v>
      </c>
      <c r="AK122" t="s">
        <v>12</v>
      </c>
      <c r="AL122">
        <v>0</v>
      </c>
      <c r="AM122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31.457892999999999</v>
      </c>
      <c r="I123">
        <v>4.696898</v>
      </c>
      <c r="J123" t="s">
        <v>3</v>
      </c>
      <c r="K123">
        <v>31.055430999999999</v>
      </c>
      <c r="L123">
        <v>3.4439839999999999</v>
      </c>
      <c r="M123" t="s">
        <v>4</v>
      </c>
      <c r="N123">
        <v>3.735188</v>
      </c>
      <c r="O123">
        <v>3.6929999999999998E-2</v>
      </c>
      <c r="P123" t="s">
        <v>5</v>
      </c>
      <c r="Q123">
        <v>0.47717199999999999</v>
      </c>
      <c r="R123">
        <v>7.4453000000000005E-2</v>
      </c>
      <c r="S123" t="s">
        <v>6</v>
      </c>
      <c r="T123">
        <v>21.200847</v>
      </c>
      <c r="U123">
        <v>0.113216</v>
      </c>
      <c r="V123" t="s">
        <v>7</v>
      </c>
      <c r="W123">
        <v>0.31265399999999999</v>
      </c>
      <c r="X123">
        <v>2.3600000000000001E-3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1.2310000000000001E-3</v>
      </c>
      <c r="AG123">
        <v>0</v>
      </c>
      <c r="AH123" t="s">
        <v>11</v>
      </c>
      <c r="AI123">
        <v>0.997305</v>
      </c>
      <c r="AJ123">
        <v>3.9999999999999998E-6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46.969295000000002</v>
      </c>
      <c r="I124">
        <v>9.5081120000000006</v>
      </c>
      <c r="J124" t="s">
        <v>3</v>
      </c>
      <c r="K124">
        <v>46.385387000000001</v>
      </c>
      <c r="L124">
        <v>6.9519190000000002</v>
      </c>
      <c r="M124" t="s">
        <v>4</v>
      </c>
      <c r="N124">
        <v>5.5736720000000002</v>
      </c>
      <c r="O124">
        <v>5.1033000000000002E-2</v>
      </c>
      <c r="P124" t="s">
        <v>5</v>
      </c>
      <c r="Q124">
        <v>0.70310399999999995</v>
      </c>
      <c r="R124">
        <v>0.15371599999999999</v>
      </c>
      <c r="S124" t="s">
        <v>6</v>
      </c>
      <c r="T124">
        <v>31.787426</v>
      </c>
      <c r="U124">
        <v>0.22370599999999999</v>
      </c>
      <c r="V124" t="s">
        <v>7</v>
      </c>
      <c r="W124">
        <v>0.460924</v>
      </c>
      <c r="X124">
        <v>4.3870000000000003E-3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1.23E-3</v>
      </c>
      <c r="AG124">
        <v>0</v>
      </c>
      <c r="AH124" t="s">
        <v>11</v>
      </c>
      <c r="AI124">
        <v>0.99793600000000005</v>
      </c>
      <c r="AJ124">
        <v>3.0000000000000001E-6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62.396824000000002</v>
      </c>
      <c r="I125">
        <v>16.966788999999999</v>
      </c>
      <c r="J125" t="s">
        <v>3</v>
      </c>
      <c r="K125">
        <v>61.640389999999996</v>
      </c>
      <c r="L125">
        <v>12.459058000000001</v>
      </c>
      <c r="M125" t="s">
        <v>4</v>
      </c>
      <c r="N125">
        <v>7.4017660000000003</v>
      </c>
      <c r="O125">
        <v>7.0286000000000001E-2</v>
      </c>
      <c r="P125" t="s">
        <v>5</v>
      </c>
      <c r="Q125">
        <v>0.92037199999999997</v>
      </c>
      <c r="R125">
        <v>0.26519100000000001</v>
      </c>
      <c r="S125" t="s">
        <v>6</v>
      </c>
      <c r="T125">
        <v>42.370047</v>
      </c>
      <c r="U125">
        <v>0.40784300000000001</v>
      </c>
      <c r="V125" t="s">
        <v>7</v>
      </c>
      <c r="W125">
        <v>0.60043599999999997</v>
      </c>
      <c r="X125">
        <v>7.7510000000000001E-3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1.23E-3</v>
      </c>
      <c r="AG125">
        <v>0</v>
      </c>
      <c r="AH125" t="s">
        <v>11</v>
      </c>
      <c r="AI125">
        <v>0.99834699999999998</v>
      </c>
      <c r="AJ125">
        <v>1.9999999999999999E-6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77.973595000000003</v>
      </c>
      <c r="I126">
        <v>24.233661000000001</v>
      </c>
      <c r="J126" t="s">
        <v>3</v>
      </c>
      <c r="K126">
        <v>77.007344000000003</v>
      </c>
      <c r="L126">
        <v>18.005481</v>
      </c>
      <c r="M126" t="s">
        <v>4</v>
      </c>
      <c r="N126">
        <v>9.2254559999999994</v>
      </c>
      <c r="O126">
        <v>8.0756999999999995E-2</v>
      </c>
      <c r="P126" t="s">
        <v>5</v>
      </c>
      <c r="Q126">
        <v>1.16788</v>
      </c>
      <c r="R126">
        <v>0.36243799999999998</v>
      </c>
      <c r="S126" t="s">
        <v>6</v>
      </c>
      <c r="T126">
        <v>52.979554999999998</v>
      </c>
      <c r="U126">
        <v>0.588256</v>
      </c>
      <c r="V126" t="s">
        <v>7</v>
      </c>
      <c r="W126">
        <v>0.74351599999999995</v>
      </c>
      <c r="X126">
        <v>1.1471E-2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0.99851699999999999</v>
      </c>
      <c r="AJ126">
        <v>1.9999999999999999E-6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93.424580000000006</v>
      </c>
      <c r="I127">
        <v>27.320357000000001</v>
      </c>
      <c r="J127" t="s">
        <v>3</v>
      </c>
      <c r="K127">
        <v>92.282021</v>
      </c>
      <c r="L127">
        <v>20.252120999999999</v>
      </c>
      <c r="M127" t="s">
        <v>4</v>
      </c>
      <c r="N127">
        <v>11.039393</v>
      </c>
      <c r="O127">
        <v>9.6797999999999995E-2</v>
      </c>
      <c r="P127" t="s">
        <v>5</v>
      </c>
      <c r="Q127">
        <v>1.383718</v>
      </c>
      <c r="R127">
        <v>0.41381000000000001</v>
      </c>
      <c r="S127" t="s">
        <v>6</v>
      </c>
      <c r="T127">
        <v>63.580643000000002</v>
      </c>
      <c r="U127">
        <v>0.66071199999999997</v>
      </c>
      <c r="V127" t="s">
        <v>7</v>
      </c>
      <c r="W127">
        <v>0.88294600000000001</v>
      </c>
      <c r="X127">
        <v>1.2777999999999999E-2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0.99880599999999997</v>
      </c>
      <c r="AJ127">
        <v>9.9999999999999995E-7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109.365335</v>
      </c>
      <c r="I128">
        <v>31.535962000000001</v>
      </c>
      <c r="J128" t="s">
        <v>3</v>
      </c>
      <c r="K128">
        <v>107.989553</v>
      </c>
      <c r="L128">
        <v>23.353237</v>
      </c>
      <c r="M128" t="s">
        <v>4</v>
      </c>
      <c r="N128">
        <v>12.859132000000001</v>
      </c>
      <c r="O128">
        <v>0.108505</v>
      </c>
      <c r="P128" t="s">
        <v>5</v>
      </c>
      <c r="Q128">
        <v>1.651402</v>
      </c>
      <c r="R128">
        <v>0.48299300000000001</v>
      </c>
      <c r="S128" t="s">
        <v>6</v>
      </c>
      <c r="T128">
        <v>74.253012999999996</v>
      </c>
      <c r="U128">
        <v>0.76616499999999998</v>
      </c>
      <c r="V128" t="s">
        <v>7</v>
      </c>
      <c r="W128">
        <v>1.0361419999999999</v>
      </c>
      <c r="X128">
        <v>1.3441E-2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0.99890100000000004</v>
      </c>
      <c r="AJ128">
        <v>9.9999999999999995E-7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125.23895400000001</v>
      </c>
      <c r="I129">
        <v>34.316285999999998</v>
      </c>
      <c r="J129" t="s">
        <v>3</v>
      </c>
      <c r="K129">
        <v>123.625152</v>
      </c>
      <c r="L129">
        <v>25.399151</v>
      </c>
      <c r="M129" t="s">
        <v>4</v>
      </c>
      <c r="N129">
        <v>14.669752000000001</v>
      </c>
      <c r="O129">
        <v>0.136572</v>
      </c>
      <c r="P129" t="s">
        <v>5</v>
      </c>
      <c r="Q129">
        <v>1.9185859999999999</v>
      </c>
      <c r="R129">
        <v>0.52947100000000002</v>
      </c>
      <c r="S129" t="s">
        <v>6</v>
      </c>
      <c r="T129">
        <v>84.926319000000007</v>
      </c>
      <c r="U129">
        <v>0.84175999999999995</v>
      </c>
      <c r="V129" t="s">
        <v>7</v>
      </c>
      <c r="W129">
        <v>1.1873320000000001</v>
      </c>
      <c r="X129">
        <v>1.5049E-2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0.998942</v>
      </c>
      <c r="AJ129">
        <v>9.9999999999999995E-7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141.12027499999999</v>
      </c>
      <c r="I130">
        <v>39.120562999999997</v>
      </c>
      <c r="J130" t="s">
        <v>3</v>
      </c>
      <c r="K130">
        <v>139.26551000000001</v>
      </c>
      <c r="L130">
        <v>28.983844999999999</v>
      </c>
      <c r="M130" t="s">
        <v>4</v>
      </c>
      <c r="N130">
        <v>16.480806999999999</v>
      </c>
      <c r="O130">
        <v>0.162629</v>
      </c>
      <c r="P130" t="s">
        <v>5</v>
      </c>
      <c r="Q130">
        <v>2.1898840000000002</v>
      </c>
      <c r="R130">
        <v>0.60321899999999995</v>
      </c>
      <c r="S130" t="s">
        <v>6</v>
      </c>
      <c r="T130">
        <v>95.595011999999997</v>
      </c>
      <c r="U130">
        <v>0.95296499999999995</v>
      </c>
      <c r="V130" t="s">
        <v>7</v>
      </c>
      <c r="W130">
        <v>1.3368100000000001</v>
      </c>
      <c r="X130">
        <v>1.7888999999999999E-2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0.99901700000000004</v>
      </c>
      <c r="AJ130">
        <v>9.9999999999999995E-7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156.62036599999999</v>
      </c>
      <c r="I131">
        <v>42.554195</v>
      </c>
      <c r="J131" t="s">
        <v>3</v>
      </c>
      <c r="K131">
        <v>154.56779</v>
      </c>
      <c r="L131">
        <v>31.492407</v>
      </c>
      <c r="M131" t="s">
        <v>4</v>
      </c>
      <c r="N131">
        <v>18.301297999999999</v>
      </c>
      <c r="O131">
        <v>0.18343999999999999</v>
      </c>
      <c r="P131" t="s">
        <v>5</v>
      </c>
      <c r="Q131">
        <v>2.417996</v>
      </c>
      <c r="R131">
        <v>0.66713800000000001</v>
      </c>
      <c r="S131" t="s">
        <v>6</v>
      </c>
      <c r="T131">
        <v>106.216848</v>
      </c>
      <c r="U131">
        <v>1.049169</v>
      </c>
      <c r="V131" t="s">
        <v>7</v>
      </c>
      <c r="W131">
        <v>1.4789840000000001</v>
      </c>
      <c r="X131">
        <v>2.0004000000000001E-2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0.99917</v>
      </c>
      <c r="AJ131">
        <v>9.9999999999999995E-7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172.27897200000001</v>
      </c>
      <c r="I132">
        <v>51.225484000000002</v>
      </c>
      <c r="J132" t="s">
        <v>3</v>
      </c>
      <c r="K132">
        <v>170.02470099999999</v>
      </c>
      <c r="L132">
        <v>37.965049</v>
      </c>
      <c r="M132" t="s">
        <v>4</v>
      </c>
      <c r="N132">
        <v>20.122358999999999</v>
      </c>
      <c r="O132">
        <v>0.192187</v>
      </c>
      <c r="P132" t="s">
        <v>5</v>
      </c>
      <c r="Q132">
        <v>2.655516</v>
      </c>
      <c r="R132">
        <v>0.80015999999999998</v>
      </c>
      <c r="S132" t="s">
        <v>6</v>
      </c>
      <c r="T132">
        <v>116.86086299999999</v>
      </c>
      <c r="U132">
        <v>1.2658400000000001</v>
      </c>
      <c r="V132" t="s">
        <v>7</v>
      </c>
      <c r="W132">
        <v>1.62432</v>
      </c>
      <c r="X132">
        <v>2.5061E-2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0.99928600000000001</v>
      </c>
      <c r="AJ132">
        <v>9.9999999999999995E-7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188.23768899999999</v>
      </c>
      <c r="I133">
        <v>59.420456000000001</v>
      </c>
      <c r="J133" t="s">
        <v>3</v>
      </c>
      <c r="K133">
        <v>185.73567399999999</v>
      </c>
      <c r="L133">
        <v>44.168717999999998</v>
      </c>
      <c r="M133" t="s">
        <v>4</v>
      </c>
      <c r="N133">
        <v>21.948343999999999</v>
      </c>
      <c r="O133">
        <v>0.21698899999999999</v>
      </c>
      <c r="P133" t="s">
        <v>5</v>
      </c>
      <c r="Q133">
        <v>2.9307340000000002</v>
      </c>
      <c r="R133">
        <v>0.924072</v>
      </c>
      <c r="S133" t="s">
        <v>6</v>
      </c>
      <c r="T133">
        <v>127.55091899999999</v>
      </c>
      <c r="U133">
        <v>1.47655</v>
      </c>
      <c r="V133" t="s">
        <v>7</v>
      </c>
      <c r="W133">
        <v>1.7742579999999999</v>
      </c>
      <c r="X133">
        <v>2.9592E-2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0.99931300000000001</v>
      </c>
      <c r="AJ133">
        <v>9.9999999999999995E-7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203.999447</v>
      </c>
      <c r="I134">
        <v>68.264831999999998</v>
      </c>
      <c r="J134" t="s">
        <v>3</v>
      </c>
      <c r="K134">
        <v>201.274844</v>
      </c>
      <c r="L134">
        <v>50.758909000000003</v>
      </c>
      <c r="M134" t="s">
        <v>4</v>
      </c>
      <c r="N134">
        <v>23.767765000000001</v>
      </c>
      <c r="O134">
        <v>0.246142</v>
      </c>
      <c r="P134" t="s">
        <v>5</v>
      </c>
      <c r="Q134">
        <v>3.1870440000000002</v>
      </c>
      <c r="R134">
        <v>1.062791</v>
      </c>
      <c r="S134" t="s">
        <v>6</v>
      </c>
      <c r="T134">
        <v>138.218638</v>
      </c>
      <c r="U134">
        <v>1.7134130000000001</v>
      </c>
      <c r="V134" t="s">
        <v>7</v>
      </c>
      <c r="W134">
        <v>1.9187620000000001</v>
      </c>
      <c r="X134">
        <v>3.4120999999999999E-2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0.99932600000000005</v>
      </c>
      <c r="AJ134">
        <v>9.9999999999999995E-7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219.67754600000001</v>
      </c>
      <c r="I135">
        <v>75.163349999999994</v>
      </c>
      <c r="J135" t="s">
        <v>3</v>
      </c>
      <c r="K135">
        <v>216.745676</v>
      </c>
      <c r="L135">
        <v>55.832025999999999</v>
      </c>
      <c r="M135" t="s">
        <v>4</v>
      </c>
      <c r="N135">
        <v>25.59423</v>
      </c>
      <c r="O135">
        <v>0.29864200000000002</v>
      </c>
      <c r="P135" t="s">
        <v>5</v>
      </c>
      <c r="Q135">
        <v>3.4277479999999998</v>
      </c>
      <c r="R135">
        <v>1.1723129999999999</v>
      </c>
      <c r="S135" t="s">
        <v>6</v>
      </c>
      <c r="T135">
        <v>148.871565</v>
      </c>
      <c r="U135">
        <v>1.9034690000000001</v>
      </c>
      <c r="V135" t="s">
        <v>7</v>
      </c>
      <c r="W135">
        <v>2.0614439999999998</v>
      </c>
      <c r="X135">
        <v>3.7754999999999997E-2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0.99941899999999995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235.34433200000001</v>
      </c>
      <c r="I136">
        <v>83.326340999999999</v>
      </c>
      <c r="J136" t="s">
        <v>3</v>
      </c>
      <c r="K136">
        <v>232.203112</v>
      </c>
      <c r="L136">
        <v>62.03631</v>
      </c>
      <c r="M136" t="s">
        <v>4</v>
      </c>
      <c r="N136">
        <v>27.427744000000001</v>
      </c>
      <c r="O136">
        <v>0.31825999999999999</v>
      </c>
      <c r="P136" t="s">
        <v>5</v>
      </c>
      <c r="Q136">
        <v>3.6669930000000002</v>
      </c>
      <c r="R136">
        <v>1.2957510000000001</v>
      </c>
      <c r="S136" t="s">
        <v>6</v>
      </c>
      <c r="T136">
        <v>159.524339</v>
      </c>
      <c r="U136">
        <v>2.1226280000000002</v>
      </c>
      <c r="V136" t="s">
        <v>7</v>
      </c>
      <c r="W136">
        <v>2.2071740000000002</v>
      </c>
      <c r="X136">
        <v>4.1847000000000002E-2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0.99948300000000001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251.039366</v>
      </c>
      <c r="I137">
        <v>86.795614</v>
      </c>
      <c r="J137" t="s">
        <v>3</v>
      </c>
      <c r="K137">
        <v>247.692598</v>
      </c>
      <c r="L137">
        <v>64.442498000000001</v>
      </c>
      <c r="M137" t="s">
        <v>4</v>
      </c>
      <c r="N137">
        <v>29.253094999999998</v>
      </c>
      <c r="O137">
        <v>0.35106399999999999</v>
      </c>
      <c r="P137" t="s">
        <v>5</v>
      </c>
      <c r="Q137">
        <v>3.9098250000000001</v>
      </c>
      <c r="R137">
        <v>1.3645449999999999</v>
      </c>
      <c r="S137" t="s">
        <v>6</v>
      </c>
      <c r="T137">
        <v>170.19373400000001</v>
      </c>
      <c r="U137">
        <v>2.2279300000000002</v>
      </c>
      <c r="V137" t="s">
        <v>7</v>
      </c>
      <c r="W137">
        <v>2.3507980000000002</v>
      </c>
      <c r="X137">
        <v>4.3728000000000003E-2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0.99959299999999995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266.82405899999998</v>
      </c>
      <c r="I138">
        <v>91.609209000000007</v>
      </c>
      <c r="J138" t="s">
        <v>3</v>
      </c>
      <c r="K138">
        <v>263.26083499999999</v>
      </c>
      <c r="L138">
        <v>68.067808999999997</v>
      </c>
      <c r="M138" t="s">
        <v>4</v>
      </c>
      <c r="N138">
        <v>31.067385999999999</v>
      </c>
      <c r="O138">
        <v>0.37697799999999998</v>
      </c>
      <c r="P138" t="s">
        <v>5</v>
      </c>
      <c r="Q138">
        <v>4.1642859999999997</v>
      </c>
      <c r="R138">
        <v>1.4328000000000001</v>
      </c>
      <c r="S138" t="s">
        <v>6</v>
      </c>
      <c r="T138">
        <v>180.87426199999999</v>
      </c>
      <c r="U138">
        <v>2.3435190000000001</v>
      </c>
      <c r="V138" t="s">
        <v>7</v>
      </c>
      <c r="W138">
        <v>2.49925</v>
      </c>
      <c r="X138">
        <v>4.5919000000000001E-2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0.99962099999999998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282.68800199999998</v>
      </c>
      <c r="I139">
        <v>96.078064999999995</v>
      </c>
      <c r="J139" t="s">
        <v>3</v>
      </c>
      <c r="K139">
        <v>278.89914599999997</v>
      </c>
      <c r="L139">
        <v>71.339235000000002</v>
      </c>
      <c r="M139" t="s">
        <v>4</v>
      </c>
      <c r="N139">
        <v>32.903447999999997</v>
      </c>
      <c r="O139">
        <v>0.44292900000000002</v>
      </c>
      <c r="P139" t="s">
        <v>5</v>
      </c>
      <c r="Q139">
        <v>4.4232129999999996</v>
      </c>
      <c r="R139">
        <v>1.5062819999999999</v>
      </c>
      <c r="S139" t="s">
        <v>6</v>
      </c>
      <c r="T139">
        <v>191.56799799999999</v>
      </c>
      <c r="U139">
        <v>2.4618899999999999</v>
      </c>
      <c r="V139" t="s">
        <v>7</v>
      </c>
      <c r="W139">
        <v>2.64595</v>
      </c>
      <c r="X139">
        <v>4.9522999999999998E-2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0.99962899999999999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298.42006800000001</v>
      </c>
      <c r="I140">
        <v>100.949834</v>
      </c>
      <c r="J140" t="s">
        <v>3</v>
      </c>
      <c r="K140">
        <v>294.41713199999998</v>
      </c>
      <c r="L140">
        <v>75.151178999999999</v>
      </c>
      <c r="M140" t="s">
        <v>4</v>
      </c>
      <c r="N140">
        <v>34.720967999999999</v>
      </c>
      <c r="O140">
        <v>0.45644200000000001</v>
      </c>
      <c r="P140" t="s">
        <v>5</v>
      </c>
      <c r="Q140">
        <v>4.6700049999999997</v>
      </c>
      <c r="R140">
        <v>1.595164</v>
      </c>
      <c r="S140" t="s">
        <v>6</v>
      </c>
      <c r="T140">
        <v>202.247345</v>
      </c>
      <c r="U140">
        <v>2.6088070000000001</v>
      </c>
      <c r="V140" t="s">
        <v>7</v>
      </c>
      <c r="W140">
        <v>2.7908300000000001</v>
      </c>
      <c r="X140">
        <v>5.1085999999999999E-2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0.99963000000000002</v>
      </c>
      <c r="AJ140">
        <v>0</v>
      </c>
      <c r="AK140" t="s">
        <v>12</v>
      </c>
      <c r="AL140">
        <v>0</v>
      </c>
      <c r="AM140">
        <v>0</v>
      </c>
    </row>
    <row r="141" spans="1:39" s="3" customFormat="1" x14ac:dyDescent="0.25">
      <c r="A141" s="3" t="s">
        <v>102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314.16355700000003</v>
      </c>
      <c r="I141" s="3">
        <v>106.798581</v>
      </c>
      <c r="J141" s="3" t="s">
        <v>3</v>
      </c>
      <c r="K141" s="3">
        <v>309.95007900000002</v>
      </c>
      <c r="L141" s="3">
        <v>79.577567999999999</v>
      </c>
      <c r="M141" s="3" t="s">
        <v>4</v>
      </c>
      <c r="N141" s="3">
        <v>36.550435999999998</v>
      </c>
      <c r="O141" s="3">
        <v>0.49186000000000002</v>
      </c>
      <c r="P141" s="3" t="s">
        <v>5</v>
      </c>
      <c r="Q141" s="3">
        <v>4.913672</v>
      </c>
      <c r="R141" s="3">
        <v>1.69432</v>
      </c>
      <c r="S141" s="3" t="s">
        <v>6</v>
      </c>
      <c r="T141" s="3">
        <v>212.93247299999999</v>
      </c>
      <c r="U141" s="3">
        <v>2.7763960000000001</v>
      </c>
      <c r="V141" s="3" t="s">
        <v>7</v>
      </c>
      <c r="W141" s="3">
        <v>2.935146</v>
      </c>
      <c r="X141" s="3">
        <v>5.3226000000000002E-2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1.23E-3</v>
      </c>
      <c r="AG141" s="3">
        <v>0</v>
      </c>
      <c r="AH141" s="3" t="s">
        <v>11</v>
      </c>
      <c r="AI141" s="3">
        <v>0.99963199999999997</v>
      </c>
      <c r="AJ141" s="3">
        <v>0</v>
      </c>
      <c r="AK141" s="3" t="s">
        <v>12</v>
      </c>
      <c r="AL141" s="3">
        <v>0</v>
      </c>
      <c r="AM141" s="3">
        <v>0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11.621796</v>
      </c>
      <c r="I162">
        <v>0.38395899999999999</v>
      </c>
      <c r="J162" t="s">
        <v>3</v>
      </c>
      <c r="K162">
        <v>11.602005999999999</v>
      </c>
      <c r="L162">
        <v>0.29433999999999999</v>
      </c>
      <c r="M162" t="s">
        <v>4</v>
      </c>
      <c r="N162">
        <v>1.8104720000000001</v>
      </c>
      <c r="O162">
        <v>3.797E-3</v>
      </c>
      <c r="P162" t="s">
        <v>5</v>
      </c>
      <c r="Q162">
        <v>7.3321999999999998E-2</v>
      </c>
      <c r="R162">
        <v>4.7239999999999999E-3</v>
      </c>
      <c r="S162" t="s">
        <v>6</v>
      </c>
      <c r="T162">
        <v>7.8236829999999999</v>
      </c>
      <c r="U162">
        <v>7.0330000000000002E-3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1.2340000000000001E-3</v>
      </c>
      <c r="AG162">
        <v>0</v>
      </c>
      <c r="AH162" t="s">
        <v>11</v>
      </c>
      <c r="AI162">
        <v>0.99619100000000005</v>
      </c>
      <c r="AJ162">
        <v>1.9999999999999999E-6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23.077356999999999</v>
      </c>
      <c r="I163">
        <v>0.85830899999999999</v>
      </c>
      <c r="J163" t="s">
        <v>3</v>
      </c>
      <c r="K163">
        <v>23.059936</v>
      </c>
      <c r="L163">
        <v>0.65867600000000004</v>
      </c>
      <c r="M163" t="s">
        <v>4</v>
      </c>
      <c r="N163">
        <v>3.6269999999999998</v>
      </c>
      <c r="O163">
        <v>1.6199999999999999E-2</v>
      </c>
      <c r="P163" t="s">
        <v>5</v>
      </c>
      <c r="Q163">
        <v>0.128444</v>
      </c>
      <c r="R163">
        <v>9.8150000000000008E-3</v>
      </c>
      <c r="S163" t="s">
        <v>6</v>
      </c>
      <c r="T163">
        <v>15.596348000000001</v>
      </c>
      <c r="U163">
        <v>1.8090999999999999E-2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1.2310000000000001E-3</v>
      </c>
      <c r="AG163">
        <v>0</v>
      </c>
      <c r="AH163" t="s">
        <v>11</v>
      </c>
      <c r="AI163">
        <v>0.99695900000000004</v>
      </c>
      <c r="AJ163">
        <v>1.9999999999999999E-6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34.539749</v>
      </c>
      <c r="I164">
        <v>1.41412</v>
      </c>
      <c r="J164" t="s">
        <v>3</v>
      </c>
      <c r="K164">
        <v>34.514952000000001</v>
      </c>
      <c r="L164">
        <v>1.0911770000000001</v>
      </c>
      <c r="M164" t="s">
        <v>4</v>
      </c>
      <c r="N164">
        <v>5.4352900000000002</v>
      </c>
      <c r="O164">
        <v>3.5305000000000003E-2</v>
      </c>
      <c r="P164" t="s">
        <v>5</v>
      </c>
      <c r="Q164">
        <v>0.192916</v>
      </c>
      <c r="R164">
        <v>1.6721E-2</v>
      </c>
      <c r="S164" t="s">
        <v>6</v>
      </c>
      <c r="T164">
        <v>23.370806999999999</v>
      </c>
      <c r="U164">
        <v>2.9776E-2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1.23E-3</v>
      </c>
      <c r="AG164">
        <v>0</v>
      </c>
      <c r="AH164" t="s">
        <v>11</v>
      </c>
      <c r="AI164">
        <v>0.99725600000000003</v>
      </c>
      <c r="AJ164">
        <v>1.9999999999999999E-6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45.824604999999998</v>
      </c>
      <c r="I165">
        <v>1.7032590000000001</v>
      </c>
      <c r="J165" t="s">
        <v>3</v>
      </c>
      <c r="K165">
        <v>45.816443999999997</v>
      </c>
      <c r="L165">
        <v>1.339259</v>
      </c>
      <c r="M165" t="s">
        <v>4</v>
      </c>
      <c r="N165">
        <v>7.2311319999999997</v>
      </c>
      <c r="O165">
        <v>6.0359000000000003E-2</v>
      </c>
      <c r="P165" t="s">
        <v>5</v>
      </c>
      <c r="Q165">
        <v>0.2364</v>
      </c>
      <c r="R165">
        <v>1.8963000000000001E-2</v>
      </c>
      <c r="S165" t="s">
        <v>6</v>
      </c>
      <c r="T165">
        <v>31.119551000000001</v>
      </c>
      <c r="U165">
        <v>3.4853000000000002E-2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1.23E-3</v>
      </c>
      <c r="AG165">
        <v>0</v>
      </c>
      <c r="AH165" t="s">
        <v>11</v>
      </c>
      <c r="AI165">
        <v>0.99775100000000005</v>
      </c>
      <c r="AJ165">
        <v>1.9999999999999999E-6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57.134082999999997</v>
      </c>
      <c r="I166">
        <v>2.0641820000000002</v>
      </c>
      <c r="J166" t="s">
        <v>3</v>
      </c>
      <c r="K166">
        <v>57.133108999999997</v>
      </c>
      <c r="L166">
        <v>1.6555740000000001</v>
      </c>
      <c r="M166" t="s">
        <v>4</v>
      </c>
      <c r="N166">
        <v>9.0166240000000002</v>
      </c>
      <c r="O166">
        <v>8.4401000000000004E-2</v>
      </c>
      <c r="P166" t="s">
        <v>5</v>
      </c>
      <c r="Q166">
        <v>0.28514200000000001</v>
      </c>
      <c r="R166">
        <v>2.1378000000000001E-2</v>
      </c>
      <c r="S166" t="s">
        <v>6</v>
      </c>
      <c r="T166">
        <v>38.874080999999997</v>
      </c>
      <c r="U166">
        <v>3.9343000000000003E-2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1.23E-3</v>
      </c>
      <c r="AG166">
        <v>0</v>
      </c>
      <c r="AH166" t="s">
        <v>11</v>
      </c>
      <c r="AI166">
        <v>0.99813399999999997</v>
      </c>
      <c r="AJ166">
        <v>1.9999999999999999E-6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68.402696000000006</v>
      </c>
      <c r="I167">
        <v>2.2757510000000001</v>
      </c>
      <c r="J167" t="s">
        <v>3</v>
      </c>
      <c r="K167">
        <v>68.414727999999997</v>
      </c>
      <c r="L167">
        <v>1.8573599999999999</v>
      </c>
      <c r="M167" t="s">
        <v>4</v>
      </c>
      <c r="N167">
        <v>10.814140999999999</v>
      </c>
      <c r="O167">
        <v>0.111579</v>
      </c>
      <c r="P167" t="s">
        <v>5</v>
      </c>
      <c r="Q167">
        <v>0.327544</v>
      </c>
      <c r="R167">
        <v>2.1971999999999998E-2</v>
      </c>
      <c r="S167" t="s">
        <v>6</v>
      </c>
      <c r="T167">
        <v>46.621161999999998</v>
      </c>
      <c r="U167">
        <v>4.0528000000000002E-2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1.23E-3</v>
      </c>
      <c r="AG167">
        <v>0</v>
      </c>
      <c r="AH167" t="s">
        <v>11</v>
      </c>
      <c r="AI167">
        <v>0.99836999999999998</v>
      </c>
      <c r="AJ167">
        <v>1.9999999999999999E-6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79.810340999999994</v>
      </c>
      <c r="I168">
        <v>2.8226339999999999</v>
      </c>
      <c r="J168" t="s">
        <v>3</v>
      </c>
      <c r="K168">
        <v>79.817648000000005</v>
      </c>
      <c r="L168">
        <v>2.3144339999999999</v>
      </c>
      <c r="M168" t="s">
        <v>4</v>
      </c>
      <c r="N168">
        <v>12.616712</v>
      </c>
      <c r="O168">
        <v>0.14310999999999999</v>
      </c>
      <c r="P168" t="s">
        <v>5</v>
      </c>
      <c r="Q168">
        <v>0.38396400000000003</v>
      </c>
      <c r="R168">
        <v>2.5964000000000001E-2</v>
      </c>
      <c r="S168" t="s">
        <v>6</v>
      </c>
      <c r="T168">
        <v>54.389597000000002</v>
      </c>
      <c r="U168">
        <v>5.1291999999999997E-2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1.23E-3</v>
      </c>
      <c r="AG168">
        <v>0</v>
      </c>
      <c r="AH168" t="s">
        <v>11</v>
      </c>
      <c r="AI168">
        <v>0.99861699999999998</v>
      </c>
      <c r="AJ168">
        <v>1.9999999999999999E-6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91.205864000000005</v>
      </c>
      <c r="I169">
        <v>4.0327780000000004</v>
      </c>
      <c r="J169" t="s">
        <v>3</v>
      </c>
      <c r="K169">
        <v>91.213624999999993</v>
      </c>
      <c r="L169">
        <v>3.3341440000000002</v>
      </c>
      <c r="M169" t="s">
        <v>4</v>
      </c>
      <c r="N169">
        <v>14.414370999999999</v>
      </c>
      <c r="O169">
        <v>0.18182100000000001</v>
      </c>
      <c r="P169" t="s">
        <v>5</v>
      </c>
      <c r="Q169">
        <v>0.43903399999999998</v>
      </c>
      <c r="R169">
        <v>3.6854999999999999E-2</v>
      </c>
      <c r="S169" t="s">
        <v>6</v>
      </c>
      <c r="T169">
        <v>62.154394000000003</v>
      </c>
      <c r="U169">
        <v>7.3144000000000001E-2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1.23E-3</v>
      </c>
      <c r="AG169">
        <v>0</v>
      </c>
      <c r="AH169" t="s">
        <v>11</v>
      </c>
      <c r="AI169">
        <v>0.99880100000000005</v>
      </c>
      <c r="AJ169">
        <v>9.9999999999999995E-7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102.57875799999999</v>
      </c>
      <c r="I170">
        <v>5.6727359999999996</v>
      </c>
      <c r="J170" t="s">
        <v>3</v>
      </c>
      <c r="K170">
        <v>102.5822</v>
      </c>
      <c r="L170">
        <v>4.5888</v>
      </c>
      <c r="M170" t="s">
        <v>4</v>
      </c>
      <c r="N170">
        <v>16.21387</v>
      </c>
      <c r="O170">
        <v>0.22437699999999999</v>
      </c>
      <c r="P170" t="s">
        <v>5</v>
      </c>
      <c r="Q170">
        <v>0.49857800000000002</v>
      </c>
      <c r="R170">
        <v>6.0281000000000001E-2</v>
      </c>
      <c r="S170" t="s">
        <v>6</v>
      </c>
      <c r="T170">
        <v>69.918375999999995</v>
      </c>
      <c r="U170">
        <v>0.10747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1.23E-3</v>
      </c>
      <c r="AG170">
        <v>0</v>
      </c>
      <c r="AH170" t="s">
        <v>11</v>
      </c>
      <c r="AI170">
        <v>0.99892499999999995</v>
      </c>
      <c r="AJ170">
        <v>9.9999999999999995E-7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114.061971</v>
      </c>
      <c r="I171">
        <v>7.8700450000000002</v>
      </c>
      <c r="J171" t="s">
        <v>3</v>
      </c>
      <c r="K171">
        <v>114.04285299999999</v>
      </c>
      <c r="L171">
        <v>6.3736699999999997</v>
      </c>
      <c r="M171" t="s">
        <v>4</v>
      </c>
      <c r="N171">
        <v>18.004985000000001</v>
      </c>
      <c r="O171">
        <v>0.27114300000000002</v>
      </c>
      <c r="P171" t="s">
        <v>5</v>
      </c>
      <c r="Q171">
        <v>0.56809200000000004</v>
      </c>
      <c r="R171">
        <v>8.2550999999999999E-2</v>
      </c>
      <c r="S171" t="s">
        <v>6</v>
      </c>
      <c r="T171">
        <v>77.700547</v>
      </c>
      <c r="U171">
        <v>0.14959900000000001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1.23E-3</v>
      </c>
      <c r="AG171">
        <v>0</v>
      </c>
      <c r="AH171" t="s">
        <v>11</v>
      </c>
      <c r="AI171">
        <v>0.99901200000000001</v>
      </c>
      <c r="AJ171">
        <v>9.9999999999999995E-7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125.626876</v>
      </c>
      <c r="I172">
        <v>10.192048</v>
      </c>
      <c r="J172" t="s">
        <v>3</v>
      </c>
      <c r="K172">
        <v>125.58086299999999</v>
      </c>
      <c r="L172">
        <v>8.286956</v>
      </c>
      <c r="M172" t="s">
        <v>4</v>
      </c>
      <c r="N172">
        <v>19.797018000000001</v>
      </c>
      <c r="O172">
        <v>0.30920799999999998</v>
      </c>
      <c r="P172" t="s">
        <v>5</v>
      </c>
      <c r="Q172">
        <v>0.64302099999999995</v>
      </c>
      <c r="R172">
        <v>0.104641</v>
      </c>
      <c r="S172" t="s">
        <v>6</v>
      </c>
      <c r="T172">
        <v>85.491050999999999</v>
      </c>
      <c r="U172">
        <v>0.194439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1.23E-3</v>
      </c>
      <c r="AG172">
        <v>0</v>
      </c>
      <c r="AH172" t="s">
        <v>11</v>
      </c>
      <c r="AI172">
        <v>0.99919599999999997</v>
      </c>
      <c r="AJ172">
        <v>9.9999999999999995E-7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136.88476299999999</v>
      </c>
      <c r="I173">
        <v>10.539230999999999</v>
      </c>
      <c r="J173" t="s">
        <v>3</v>
      </c>
      <c r="K173">
        <v>136.849268</v>
      </c>
      <c r="L173">
        <v>8.5952699999999993</v>
      </c>
      <c r="M173" t="s">
        <v>4</v>
      </c>
      <c r="N173">
        <v>21.592269000000002</v>
      </c>
      <c r="O173">
        <v>0.34581600000000001</v>
      </c>
      <c r="P173" t="s">
        <v>5</v>
      </c>
      <c r="Q173">
        <v>0.68600499999999998</v>
      </c>
      <c r="R173">
        <v>0.107075</v>
      </c>
      <c r="S173" t="s">
        <v>6</v>
      </c>
      <c r="T173">
        <v>93.236627999999996</v>
      </c>
      <c r="U173">
        <v>0.20016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1.23E-3</v>
      </c>
      <c r="AG173">
        <v>0</v>
      </c>
      <c r="AH173" t="s">
        <v>11</v>
      </c>
      <c r="AI173">
        <v>0.99934800000000001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148.119325</v>
      </c>
      <c r="I174">
        <v>11.152454000000001</v>
      </c>
      <c r="J174" t="s">
        <v>3</v>
      </c>
      <c r="K174">
        <v>148.098005</v>
      </c>
      <c r="L174">
        <v>9.1644939999999995</v>
      </c>
      <c r="M174" t="s">
        <v>4</v>
      </c>
      <c r="N174">
        <v>23.379269000000001</v>
      </c>
      <c r="O174">
        <v>0.38053700000000001</v>
      </c>
      <c r="P174" t="s">
        <v>5</v>
      </c>
      <c r="Q174">
        <v>0.72662899999999997</v>
      </c>
      <c r="R174">
        <v>0.109573</v>
      </c>
      <c r="S174" t="s">
        <v>6</v>
      </c>
      <c r="T174">
        <v>100.980318</v>
      </c>
      <c r="U174">
        <v>0.20760600000000001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1.23E-3</v>
      </c>
      <c r="AG174">
        <v>0</v>
      </c>
      <c r="AH174" t="s">
        <v>11</v>
      </c>
      <c r="AI174">
        <v>0.99946000000000002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159.35377399999999</v>
      </c>
      <c r="I175">
        <v>11.489204000000001</v>
      </c>
      <c r="J175" t="s">
        <v>3</v>
      </c>
      <c r="K175">
        <v>159.34812700000001</v>
      </c>
      <c r="L175">
        <v>9.4837799999999994</v>
      </c>
      <c r="M175" t="s">
        <v>4</v>
      </c>
      <c r="N175">
        <v>25.167809999999999</v>
      </c>
      <c r="O175">
        <v>0.42183500000000002</v>
      </c>
      <c r="P175" t="s">
        <v>5</v>
      </c>
      <c r="Q175">
        <v>0.76825500000000002</v>
      </c>
      <c r="R175">
        <v>0.110263</v>
      </c>
      <c r="S175" t="s">
        <v>6</v>
      </c>
      <c r="T175">
        <v>108.727515</v>
      </c>
      <c r="U175">
        <v>0.211617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1.23E-3</v>
      </c>
      <c r="AG175">
        <v>0</v>
      </c>
      <c r="AH175" t="s">
        <v>11</v>
      </c>
      <c r="AI175">
        <v>0.99949100000000002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170.63650100000001</v>
      </c>
      <c r="I176">
        <v>12.526852</v>
      </c>
      <c r="J176" t="s">
        <v>3</v>
      </c>
      <c r="K176">
        <v>170.63645199999999</v>
      </c>
      <c r="L176">
        <v>10.341043000000001</v>
      </c>
      <c r="M176" t="s">
        <v>4</v>
      </c>
      <c r="N176">
        <v>26.951924999999999</v>
      </c>
      <c r="O176">
        <v>0.47486200000000001</v>
      </c>
      <c r="P176" t="s">
        <v>5</v>
      </c>
      <c r="Q176">
        <v>0.81518100000000004</v>
      </c>
      <c r="R176">
        <v>0.118239</v>
      </c>
      <c r="S176" t="s">
        <v>6</v>
      </c>
      <c r="T176">
        <v>116.48033599999999</v>
      </c>
      <c r="U176">
        <v>0.22576099999999999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1.23E-3</v>
      </c>
      <c r="AG176">
        <v>0</v>
      </c>
      <c r="AH176" t="s">
        <v>11</v>
      </c>
      <c r="AI176">
        <v>0.99950799999999995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182.00816699999999</v>
      </c>
      <c r="I177">
        <v>14.300418000000001</v>
      </c>
      <c r="J177" t="s">
        <v>3</v>
      </c>
      <c r="K177">
        <v>182.00018399999999</v>
      </c>
      <c r="L177">
        <v>11.781580999999999</v>
      </c>
      <c r="M177" t="s">
        <v>4</v>
      </c>
      <c r="N177">
        <v>28.735261000000001</v>
      </c>
      <c r="O177">
        <v>0.53997600000000001</v>
      </c>
      <c r="P177" t="s">
        <v>5</v>
      </c>
      <c r="Q177">
        <v>0.87351999999999996</v>
      </c>
      <c r="R177">
        <v>0.13367799999999999</v>
      </c>
      <c r="S177" t="s">
        <v>6</v>
      </c>
      <c r="T177">
        <v>124.24967100000001</v>
      </c>
      <c r="U177">
        <v>0.25118299999999999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1.23E-3</v>
      </c>
      <c r="AG177">
        <v>0</v>
      </c>
      <c r="AH177" t="s">
        <v>11</v>
      </c>
      <c r="AI177">
        <v>0.99954399999999999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193.271771</v>
      </c>
      <c r="I178">
        <v>16.370341</v>
      </c>
      <c r="J178" t="s">
        <v>3</v>
      </c>
      <c r="K178">
        <v>193.26639700000001</v>
      </c>
      <c r="L178">
        <v>13.442408</v>
      </c>
      <c r="M178" t="s">
        <v>4</v>
      </c>
      <c r="N178">
        <v>30.51164</v>
      </c>
      <c r="O178">
        <v>0.61735099999999998</v>
      </c>
      <c r="P178" t="s">
        <v>5</v>
      </c>
      <c r="Q178">
        <v>0.92066599999999998</v>
      </c>
      <c r="R178">
        <v>0.15352199999999999</v>
      </c>
      <c r="S178" t="s">
        <v>6</v>
      </c>
      <c r="T178">
        <v>132.00158300000001</v>
      </c>
      <c r="U178">
        <v>0.28532400000000002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1.23E-3</v>
      </c>
      <c r="AG178">
        <v>0</v>
      </c>
      <c r="AH178" t="s">
        <v>11</v>
      </c>
      <c r="AI178">
        <v>0.99955400000000005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204.599458</v>
      </c>
      <c r="I179">
        <v>19.601932000000001</v>
      </c>
      <c r="J179" t="s">
        <v>3</v>
      </c>
      <c r="K179">
        <v>204.59312499999999</v>
      </c>
      <c r="L179">
        <v>16.070903000000001</v>
      </c>
      <c r="M179" t="s">
        <v>4</v>
      </c>
      <c r="N179">
        <v>32.293779999999998</v>
      </c>
      <c r="O179">
        <v>0.70541900000000002</v>
      </c>
      <c r="P179" t="s">
        <v>5</v>
      </c>
      <c r="Q179">
        <v>0.97376600000000002</v>
      </c>
      <c r="R179">
        <v>0.18294299999999999</v>
      </c>
      <c r="S179" t="s">
        <v>6</v>
      </c>
      <c r="T179">
        <v>139.76227900000001</v>
      </c>
      <c r="U179">
        <v>0.33935300000000002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1.23E-3</v>
      </c>
      <c r="AG179">
        <v>0</v>
      </c>
      <c r="AH179" t="s">
        <v>11</v>
      </c>
      <c r="AI179">
        <v>0.99957600000000002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215.97664700000001</v>
      </c>
      <c r="I180">
        <v>23.598056</v>
      </c>
      <c r="J180" t="s">
        <v>3</v>
      </c>
      <c r="K180">
        <v>215.962502</v>
      </c>
      <c r="L180">
        <v>19.318337</v>
      </c>
      <c r="M180" t="s">
        <v>4</v>
      </c>
      <c r="N180">
        <v>34.071266000000001</v>
      </c>
      <c r="O180">
        <v>0.79616399999999998</v>
      </c>
      <c r="P180" t="s">
        <v>5</v>
      </c>
      <c r="Q180">
        <v>1.031758</v>
      </c>
      <c r="R180">
        <v>0.218643</v>
      </c>
      <c r="S180" t="s">
        <v>6</v>
      </c>
      <c r="T180">
        <v>147.53268299999999</v>
      </c>
      <c r="U180">
        <v>0.41307700000000003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1.23E-3</v>
      </c>
      <c r="AG180">
        <v>0</v>
      </c>
      <c r="AH180" t="s">
        <v>11</v>
      </c>
      <c r="AI180">
        <v>0.99960899999999997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227.30485999999999</v>
      </c>
      <c r="I181">
        <v>27.992004999999999</v>
      </c>
      <c r="J181" t="s">
        <v>3</v>
      </c>
      <c r="K181">
        <v>227.29017300000001</v>
      </c>
      <c r="L181">
        <v>22.785108000000001</v>
      </c>
      <c r="M181" t="s">
        <v>4</v>
      </c>
      <c r="N181">
        <v>35.852826</v>
      </c>
      <c r="O181">
        <v>0.88303399999999999</v>
      </c>
      <c r="P181" t="s">
        <v>5</v>
      </c>
      <c r="Q181">
        <v>1.086767</v>
      </c>
      <c r="R181">
        <v>0.26749800000000001</v>
      </c>
      <c r="S181" t="s">
        <v>6</v>
      </c>
      <c r="T181">
        <v>155.29359299999999</v>
      </c>
      <c r="U181">
        <v>0.49811800000000001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1.23E-3</v>
      </c>
      <c r="AG181">
        <v>0</v>
      </c>
      <c r="AH181" t="s">
        <v>11</v>
      </c>
      <c r="AI181">
        <v>0.99965000000000004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49.947387999999997</v>
      </c>
      <c r="I182">
        <v>0.45435900000000001</v>
      </c>
      <c r="J182" t="s">
        <v>3</v>
      </c>
      <c r="K182">
        <v>48.809480999999998</v>
      </c>
      <c r="L182">
        <v>0.394345</v>
      </c>
      <c r="M182" t="s">
        <v>4</v>
      </c>
      <c r="N182">
        <v>21.569420999999998</v>
      </c>
      <c r="O182">
        <v>1.5124E-2</v>
      </c>
      <c r="P182" t="s">
        <v>5</v>
      </c>
      <c r="Q182">
        <v>24.404226000000001</v>
      </c>
      <c r="R182">
        <v>0.41271999999999998</v>
      </c>
      <c r="S182" t="s">
        <v>6</v>
      </c>
      <c r="T182">
        <v>47.364778000000001</v>
      </c>
      <c r="U182">
        <v>0.76985700000000001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1.237E-3</v>
      </c>
      <c r="AG182">
        <v>0</v>
      </c>
      <c r="AH182" t="s">
        <v>11</v>
      </c>
      <c r="AI182">
        <v>0.99634299999999998</v>
      </c>
      <c r="AJ182">
        <v>1.9999999999999999E-6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99.673162000000005</v>
      </c>
      <c r="I183">
        <v>1.68624</v>
      </c>
      <c r="J183" t="s">
        <v>3</v>
      </c>
      <c r="K183">
        <v>97.409554</v>
      </c>
      <c r="L183">
        <v>1.4468399999999999</v>
      </c>
      <c r="M183" t="s">
        <v>4</v>
      </c>
      <c r="N183">
        <v>43.135285000000003</v>
      </c>
      <c r="O183">
        <v>4.8619000000000002E-2</v>
      </c>
      <c r="P183" t="s">
        <v>5</v>
      </c>
      <c r="Q183">
        <v>48.624367999999997</v>
      </c>
      <c r="R183">
        <v>1.8328880000000001</v>
      </c>
      <c r="S183" t="s">
        <v>6</v>
      </c>
      <c r="T183">
        <v>94.549634999999995</v>
      </c>
      <c r="U183">
        <v>3.2337790000000002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1.2310000000000001E-3</v>
      </c>
      <c r="AG183">
        <v>0</v>
      </c>
      <c r="AH183" t="s">
        <v>11</v>
      </c>
      <c r="AI183">
        <v>0.99728799999999995</v>
      </c>
      <c r="AJ183">
        <v>3.0000000000000001E-6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149.537701</v>
      </c>
      <c r="I184">
        <v>3.9640029999999999</v>
      </c>
      <c r="J184" t="s">
        <v>3</v>
      </c>
      <c r="K184">
        <v>146.12917400000001</v>
      </c>
      <c r="L184">
        <v>3.5124070000000001</v>
      </c>
      <c r="M184" t="s">
        <v>4</v>
      </c>
      <c r="N184">
        <v>64.717975999999993</v>
      </c>
      <c r="O184">
        <v>8.0943000000000001E-2</v>
      </c>
      <c r="P184" t="s">
        <v>5</v>
      </c>
      <c r="Q184">
        <v>73.010242000000005</v>
      </c>
      <c r="R184">
        <v>4.1704330000000001</v>
      </c>
      <c r="S184" t="s">
        <v>6</v>
      </c>
      <c r="T184">
        <v>141.971091</v>
      </c>
      <c r="U184">
        <v>7.0839420000000004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1.23E-3</v>
      </c>
      <c r="AG184">
        <v>0</v>
      </c>
      <c r="AH184" t="s">
        <v>11</v>
      </c>
      <c r="AI184">
        <v>0.99785800000000002</v>
      </c>
      <c r="AJ184">
        <v>1.9999999999999999E-6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199.28796500000001</v>
      </c>
      <c r="I185">
        <v>6.1042899999999998</v>
      </c>
      <c r="J185" t="s">
        <v>3</v>
      </c>
      <c r="K185">
        <v>194.77225300000001</v>
      </c>
      <c r="L185">
        <v>5.5924310000000004</v>
      </c>
      <c r="M185" t="s">
        <v>4</v>
      </c>
      <c r="N185">
        <v>86.257497000000001</v>
      </c>
      <c r="O185">
        <v>0.106471</v>
      </c>
      <c r="P185" t="s">
        <v>5</v>
      </c>
      <c r="Q185">
        <v>97.347866999999994</v>
      </c>
      <c r="R185">
        <v>7.3667720000000001</v>
      </c>
      <c r="S185" t="s">
        <v>6</v>
      </c>
      <c r="T185">
        <v>189.188399</v>
      </c>
      <c r="U185">
        <v>11.23499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1.23E-3</v>
      </c>
      <c r="AG185">
        <v>0</v>
      </c>
      <c r="AH185" t="s">
        <v>11</v>
      </c>
      <c r="AI185">
        <v>0.99829699999999999</v>
      </c>
      <c r="AJ185">
        <v>1.9999999999999999E-6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248.99486899999999</v>
      </c>
      <c r="I186">
        <v>8.6299840000000003</v>
      </c>
      <c r="J186" t="s">
        <v>3</v>
      </c>
      <c r="K186">
        <v>243.35489999999999</v>
      </c>
      <c r="L186">
        <v>8.0501509999999996</v>
      </c>
      <c r="M186" t="s">
        <v>4</v>
      </c>
      <c r="N186">
        <v>107.824038</v>
      </c>
      <c r="O186">
        <v>0.154366</v>
      </c>
      <c r="P186" t="s">
        <v>5</v>
      </c>
      <c r="Q186">
        <v>121.66656399999999</v>
      </c>
      <c r="R186">
        <v>11.122721</v>
      </c>
      <c r="S186" t="s">
        <v>6</v>
      </c>
      <c r="T186">
        <v>236.45873800000001</v>
      </c>
      <c r="U186">
        <v>16.621314000000002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1.23E-3</v>
      </c>
      <c r="AG186">
        <v>0</v>
      </c>
      <c r="AH186" t="s">
        <v>11</v>
      </c>
      <c r="AI186">
        <v>0.99865000000000004</v>
      </c>
      <c r="AJ186">
        <v>9.9999999999999995E-7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298.750586</v>
      </c>
      <c r="I187">
        <v>12.438195</v>
      </c>
      <c r="J187" t="s">
        <v>3</v>
      </c>
      <c r="K187">
        <v>291.97381999999999</v>
      </c>
      <c r="L187">
        <v>11.626193000000001</v>
      </c>
      <c r="M187" t="s">
        <v>4</v>
      </c>
      <c r="N187">
        <v>129.40366</v>
      </c>
      <c r="O187">
        <v>0.18568599999999999</v>
      </c>
      <c r="P187" t="s">
        <v>5</v>
      </c>
      <c r="Q187">
        <v>145.918778</v>
      </c>
      <c r="R187">
        <v>15.968287999999999</v>
      </c>
      <c r="S187" t="s">
        <v>6</v>
      </c>
      <c r="T187">
        <v>283.76081399999998</v>
      </c>
      <c r="U187">
        <v>23.660323999999999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1.23E-3</v>
      </c>
      <c r="AG187">
        <v>0</v>
      </c>
      <c r="AH187" t="s">
        <v>11</v>
      </c>
      <c r="AI187">
        <v>0.99879300000000004</v>
      </c>
      <c r="AJ187">
        <v>9.9999999999999995E-7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348.44446799999997</v>
      </c>
      <c r="I188">
        <v>16.300972000000002</v>
      </c>
      <c r="J188" t="s">
        <v>3</v>
      </c>
      <c r="K188">
        <v>340.53707600000001</v>
      </c>
      <c r="L188">
        <v>15.323593000000001</v>
      </c>
      <c r="M188" t="s">
        <v>4</v>
      </c>
      <c r="N188">
        <v>150.98696799999999</v>
      </c>
      <c r="O188">
        <v>0.214696</v>
      </c>
      <c r="P188" t="s">
        <v>5</v>
      </c>
      <c r="Q188">
        <v>170.080457</v>
      </c>
      <c r="R188">
        <v>21.035619000000001</v>
      </c>
      <c r="S188" t="s">
        <v>6</v>
      </c>
      <c r="T188">
        <v>330.94812400000001</v>
      </c>
      <c r="U188">
        <v>30.569593999999999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1.23E-3</v>
      </c>
      <c r="AG188">
        <v>0</v>
      </c>
      <c r="AH188" t="s">
        <v>11</v>
      </c>
      <c r="AI188">
        <v>0.99888600000000005</v>
      </c>
      <c r="AJ188">
        <v>9.9999999999999995E-7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398.14819499999999</v>
      </c>
      <c r="I189">
        <v>19.860030999999999</v>
      </c>
      <c r="J189" t="s">
        <v>3</v>
      </c>
      <c r="K189">
        <v>389.11008199999998</v>
      </c>
      <c r="L189">
        <v>18.438334999999999</v>
      </c>
      <c r="M189" t="s">
        <v>4</v>
      </c>
      <c r="N189">
        <v>172.571246</v>
      </c>
      <c r="O189">
        <v>0.25966600000000001</v>
      </c>
      <c r="P189" t="s">
        <v>5</v>
      </c>
      <c r="Q189">
        <v>194.228622</v>
      </c>
      <c r="R189">
        <v>25.789484000000002</v>
      </c>
      <c r="S189" t="s">
        <v>6</v>
      </c>
      <c r="T189">
        <v>378.06494400000003</v>
      </c>
      <c r="U189">
        <v>38.577005999999997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1.23E-3</v>
      </c>
      <c r="AG189">
        <v>0</v>
      </c>
      <c r="AH189" t="s">
        <v>11</v>
      </c>
      <c r="AI189">
        <v>0.99900100000000003</v>
      </c>
      <c r="AJ189">
        <v>9.9999999999999995E-7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448.02665300000001</v>
      </c>
      <c r="I190">
        <v>24.990482</v>
      </c>
      <c r="J190" t="s">
        <v>3</v>
      </c>
      <c r="K190">
        <v>437.849918</v>
      </c>
      <c r="L190">
        <v>22.698264999999999</v>
      </c>
      <c r="M190" t="s">
        <v>4</v>
      </c>
      <c r="N190">
        <v>194.15814900000001</v>
      </c>
      <c r="O190">
        <v>0.33451799999999998</v>
      </c>
      <c r="P190" t="s">
        <v>5</v>
      </c>
      <c r="Q190">
        <v>218.57088200000001</v>
      </c>
      <c r="R190">
        <v>31.208483999999999</v>
      </c>
      <c r="S190" t="s">
        <v>6</v>
      </c>
      <c r="T190">
        <v>425.42809799999998</v>
      </c>
      <c r="U190">
        <v>49.275284999999997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1.23E-3</v>
      </c>
      <c r="AG190">
        <v>0</v>
      </c>
      <c r="AH190" t="s">
        <v>11</v>
      </c>
      <c r="AI190">
        <v>0.99911899999999998</v>
      </c>
      <c r="AJ190">
        <v>9.9999999999999995E-7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497.76167800000002</v>
      </c>
      <c r="I191">
        <v>30.647621000000001</v>
      </c>
      <c r="J191" t="s">
        <v>3</v>
      </c>
      <c r="K191">
        <v>486.47117200000002</v>
      </c>
      <c r="L191">
        <v>27.565785999999999</v>
      </c>
      <c r="M191" t="s">
        <v>4</v>
      </c>
      <c r="N191">
        <v>215.714912</v>
      </c>
      <c r="O191">
        <v>0.40715699999999999</v>
      </c>
      <c r="P191" t="s">
        <v>5</v>
      </c>
      <c r="Q191">
        <v>242.802809</v>
      </c>
      <c r="R191">
        <v>36.875734999999999</v>
      </c>
      <c r="S191" t="s">
        <v>6</v>
      </c>
      <c r="T191">
        <v>472.59674899999999</v>
      </c>
      <c r="U191">
        <v>59.484796000000003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1.23E-3</v>
      </c>
      <c r="AG191">
        <v>0</v>
      </c>
      <c r="AH191" t="s">
        <v>11</v>
      </c>
      <c r="AI191">
        <v>0.99928399999999995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547.28254800000002</v>
      </c>
      <c r="I192">
        <v>35.627538999999999</v>
      </c>
      <c r="J192" t="s">
        <v>3</v>
      </c>
      <c r="K192">
        <v>534.89185899999995</v>
      </c>
      <c r="L192">
        <v>31.927546</v>
      </c>
      <c r="M192" t="s">
        <v>4</v>
      </c>
      <c r="N192">
        <v>237.26111299999999</v>
      </c>
      <c r="O192">
        <v>0.49010399999999998</v>
      </c>
      <c r="P192" t="s">
        <v>5</v>
      </c>
      <c r="Q192">
        <v>266.85494299999999</v>
      </c>
      <c r="R192">
        <v>43.732396000000001</v>
      </c>
      <c r="S192" t="s">
        <v>6</v>
      </c>
      <c r="T192">
        <v>519.51630399999999</v>
      </c>
      <c r="U192">
        <v>71.058743000000007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1.23E-3</v>
      </c>
      <c r="AG192">
        <v>0</v>
      </c>
      <c r="AH192" t="s">
        <v>11</v>
      </c>
      <c r="AI192">
        <v>0.99929100000000004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596.93337899999995</v>
      </c>
      <c r="I193">
        <v>40.612614999999998</v>
      </c>
      <c r="J193" t="s">
        <v>3</v>
      </c>
      <c r="K193">
        <v>583.430745</v>
      </c>
      <c r="L193">
        <v>36.474784999999997</v>
      </c>
      <c r="M193" t="s">
        <v>4</v>
      </c>
      <c r="N193">
        <v>258.82221700000002</v>
      </c>
      <c r="O193">
        <v>0.54731700000000005</v>
      </c>
      <c r="P193" t="s">
        <v>5</v>
      </c>
      <c r="Q193">
        <v>291.02863300000001</v>
      </c>
      <c r="R193">
        <v>50.695320000000002</v>
      </c>
      <c r="S193" t="s">
        <v>6</v>
      </c>
      <c r="T193">
        <v>566.61203899999998</v>
      </c>
      <c r="U193">
        <v>81.789766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1.23E-3</v>
      </c>
      <c r="AG193">
        <v>0</v>
      </c>
      <c r="AH193" t="s">
        <v>11</v>
      </c>
      <c r="AI193">
        <v>0.99931300000000001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646.61181399999998</v>
      </c>
      <c r="I194">
        <v>44.543413000000001</v>
      </c>
      <c r="J194" t="s">
        <v>3</v>
      </c>
      <c r="K194">
        <v>631.98498500000005</v>
      </c>
      <c r="L194">
        <v>40.218139000000001</v>
      </c>
      <c r="M194" t="s">
        <v>4</v>
      </c>
      <c r="N194">
        <v>280.39659699999999</v>
      </c>
      <c r="O194">
        <v>0.61140600000000001</v>
      </c>
      <c r="P194" t="s">
        <v>5</v>
      </c>
      <c r="Q194">
        <v>315.23899899999998</v>
      </c>
      <c r="R194">
        <v>56.925651999999999</v>
      </c>
      <c r="S194" t="s">
        <v>6</v>
      </c>
      <c r="T194">
        <v>613.78683599999999</v>
      </c>
      <c r="U194">
        <v>90.741410000000002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1.23E-3</v>
      </c>
      <c r="AG194">
        <v>0</v>
      </c>
      <c r="AH194" t="s">
        <v>11</v>
      </c>
      <c r="AI194">
        <v>0.99931400000000004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696.15624100000002</v>
      </c>
      <c r="I195">
        <v>49.178634000000002</v>
      </c>
      <c r="J195" t="s">
        <v>3</v>
      </c>
      <c r="K195">
        <v>680.43200999999999</v>
      </c>
      <c r="L195">
        <v>44.377785000000003</v>
      </c>
      <c r="M195" t="s">
        <v>4</v>
      </c>
      <c r="N195">
        <v>301.949028</v>
      </c>
      <c r="O195">
        <v>0.69694199999999995</v>
      </c>
      <c r="P195" t="s">
        <v>5</v>
      </c>
      <c r="Q195">
        <v>339.30313999999998</v>
      </c>
      <c r="R195">
        <v>64.087210999999996</v>
      </c>
      <c r="S195" t="s">
        <v>6</v>
      </c>
      <c r="T195">
        <v>660.71773299999995</v>
      </c>
      <c r="U195">
        <v>102.077752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1.23E-3</v>
      </c>
      <c r="AG195">
        <v>0</v>
      </c>
      <c r="AH195" t="s">
        <v>11</v>
      </c>
      <c r="AI195">
        <v>0.99935700000000005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745.80490499999996</v>
      </c>
      <c r="I196">
        <v>51.935209999999998</v>
      </c>
      <c r="J196" t="s">
        <v>3</v>
      </c>
      <c r="K196">
        <v>728.94952799999999</v>
      </c>
      <c r="L196">
        <v>47.079062</v>
      </c>
      <c r="M196" t="s">
        <v>4</v>
      </c>
      <c r="N196">
        <v>323.51078799999999</v>
      </c>
      <c r="O196">
        <v>0.74341400000000002</v>
      </c>
      <c r="P196" t="s">
        <v>5</v>
      </c>
      <c r="Q196">
        <v>363.37370600000003</v>
      </c>
      <c r="R196">
        <v>71.243566000000001</v>
      </c>
      <c r="S196" t="s">
        <v>6</v>
      </c>
      <c r="T196">
        <v>707.74609499999997</v>
      </c>
      <c r="U196">
        <v>111.754918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1.23E-3</v>
      </c>
      <c r="AG196">
        <v>0</v>
      </c>
      <c r="AH196" t="s">
        <v>11</v>
      </c>
      <c r="AI196">
        <v>0.99946699999999999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795.43157199999996</v>
      </c>
      <c r="I197">
        <v>54.249277999999997</v>
      </c>
      <c r="J197" t="s">
        <v>3</v>
      </c>
      <c r="K197">
        <v>777.47043699999995</v>
      </c>
      <c r="L197">
        <v>49.375646000000003</v>
      </c>
      <c r="M197" t="s">
        <v>4</v>
      </c>
      <c r="N197">
        <v>345.05382600000002</v>
      </c>
      <c r="O197">
        <v>0.75548499999999996</v>
      </c>
      <c r="P197" t="s">
        <v>5</v>
      </c>
      <c r="Q197">
        <v>387.65093300000001</v>
      </c>
      <c r="R197">
        <v>75.310180000000003</v>
      </c>
      <c r="S197" t="s">
        <v>6</v>
      </c>
      <c r="T197">
        <v>755.09395500000005</v>
      </c>
      <c r="U197">
        <v>116.800521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1.23E-3</v>
      </c>
      <c r="AG197">
        <v>0</v>
      </c>
      <c r="AH197" t="s">
        <v>11</v>
      </c>
      <c r="AI197">
        <v>0.99951299999999998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845.21244300000001</v>
      </c>
      <c r="I198">
        <v>57.376351</v>
      </c>
      <c r="J198" t="s">
        <v>3</v>
      </c>
      <c r="K198">
        <v>826.13528699999995</v>
      </c>
      <c r="L198">
        <v>52.135579</v>
      </c>
      <c r="M198" t="s">
        <v>4</v>
      </c>
      <c r="N198">
        <v>366.62565000000001</v>
      </c>
      <c r="O198">
        <v>0.825156</v>
      </c>
      <c r="P198" t="s">
        <v>5</v>
      </c>
      <c r="Q198">
        <v>411.964496</v>
      </c>
      <c r="R198">
        <v>80.540897999999999</v>
      </c>
      <c r="S198" t="s">
        <v>6</v>
      </c>
      <c r="T198">
        <v>802.38451399999997</v>
      </c>
      <c r="U198">
        <v>126.135187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1.23E-3</v>
      </c>
      <c r="AG198">
        <v>0</v>
      </c>
      <c r="AH198" t="s">
        <v>11</v>
      </c>
      <c r="AI198">
        <v>0.99952700000000005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895.01793899999996</v>
      </c>
      <c r="I199">
        <v>61.477094999999998</v>
      </c>
      <c r="J199" t="s">
        <v>3</v>
      </c>
      <c r="K199">
        <v>874.80966799999999</v>
      </c>
      <c r="L199">
        <v>55.939658000000001</v>
      </c>
      <c r="M199" t="s">
        <v>4</v>
      </c>
      <c r="N199">
        <v>388.20499799999999</v>
      </c>
      <c r="O199">
        <v>0.89062200000000002</v>
      </c>
      <c r="P199" t="s">
        <v>5</v>
      </c>
      <c r="Q199">
        <v>436.28339399999999</v>
      </c>
      <c r="R199">
        <v>87.254554999999996</v>
      </c>
      <c r="S199" t="s">
        <v>6</v>
      </c>
      <c r="T199">
        <v>849.74467800000002</v>
      </c>
      <c r="U199">
        <v>135.434606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1.23E-3</v>
      </c>
      <c r="AG199">
        <v>0</v>
      </c>
      <c r="AH199" t="s">
        <v>11</v>
      </c>
      <c r="AI199">
        <v>0.99954100000000001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944.71941200000003</v>
      </c>
      <c r="I200">
        <v>64.626835</v>
      </c>
      <c r="J200" t="s">
        <v>3</v>
      </c>
      <c r="K200">
        <v>923.37932699999999</v>
      </c>
      <c r="L200">
        <v>58.658566</v>
      </c>
      <c r="M200" t="s">
        <v>4</v>
      </c>
      <c r="N200">
        <v>409.77605</v>
      </c>
      <c r="O200">
        <v>0.96223000000000003</v>
      </c>
      <c r="P200" t="s">
        <v>5</v>
      </c>
      <c r="Q200">
        <v>460.48658899999998</v>
      </c>
      <c r="R200">
        <v>93.113709999999998</v>
      </c>
      <c r="S200" t="s">
        <v>6</v>
      </c>
      <c r="T200">
        <v>896.90522899999996</v>
      </c>
      <c r="U200">
        <v>144.44010800000001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1.23E-3</v>
      </c>
      <c r="AG200">
        <v>0</v>
      </c>
      <c r="AH200" t="s">
        <v>11</v>
      </c>
      <c r="AI200">
        <v>0.999552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994.57817999999997</v>
      </c>
      <c r="I201">
        <v>66.502392999999998</v>
      </c>
      <c r="J201" t="s">
        <v>3</v>
      </c>
      <c r="K201">
        <v>972.11060199999997</v>
      </c>
      <c r="L201">
        <v>60.002963000000001</v>
      </c>
      <c r="M201" t="s">
        <v>4</v>
      </c>
      <c r="N201">
        <v>431.34494100000001</v>
      </c>
      <c r="O201">
        <v>1.083853</v>
      </c>
      <c r="P201" t="s">
        <v>5</v>
      </c>
      <c r="Q201">
        <v>484.79544299999998</v>
      </c>
      <c r="R201">
        <v>98.640739999999994</v>
      </c>
      <c r="S201" t="s">
        <v>6</v>
      </c>
      <c r="T201">
        <v>944.19016399999998</v>
      </c>
      <c r="U201">
        <v>154.41867400000001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1.23E-3</v>
      </c>
      <c r="AG201">
        <v>0</v>
      </c>
      <c r="AH201" t="s">
        <v>11</v>
      </c>
      <c r="AI201">
        <v>0.99956800000000001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28.870262</v>
      </c>
      <c r="I222">
        <v>2.6096000000000001E-2</v>
      </c>
      <c r="J222" t="s">
        <v>3</v>
      </c>
      <c r="K222">
        <v>10.683056000000001</v>
      </c>
      <c r="L222">
        <v>7.8999999999999996E-5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57.810091</v>
      </c>
      <c r="I223">
        <v>5.0526000000000001E-2</v>
      </c>
      <c r="J223" t="s">
        <v>3</v>
      </c>
      <c r="K223">
        <v>21.362660000000002</v>
      </c>
      <c r="L223">
        <v>2.7799999999999998E-4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86.733587</v>
      </c>
      <c r="I224">
        <v>9.7237000000000004E-2</v>
      </c>
      <c r="J224" t="s">
        <v>3</v>
      </c>
      <c r="K224">
        <v>32.044417000000003</v>
      </c>
      <c r="L224">
        <v>5.6499999999999996E-4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115.669788</v>
      </c>
      <c r="I225">
        <v>0.17220099999999999</v>
      </c>
      <c r="J225" t="s">
        <v>3</v>
      </c>
      <c r="K225">
        <v>42.726759999999999</v>
      </c>
      <c r="L225">
        <v>9.5200000000000005E-4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144.64129</v>
      </c>
      <c r="I226">
        <v>0.24666399999999999</v>
      </c>
      <c r="J226" t="s">
        <v>3</v>
      </c>
      <c r="K226">
        <v>53.412948</v>
      </c>
      <c r="L226">
        <v>1.4790000000000001E-3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173.60784200000001</v>
      </c>
      <c r="I227">
        <v>0.31171700000000002</v>
      </c>
      <c r="J227" t="s">
        <v>3</v>
      </c>
      <c r="K227">
        <v>64.101460000000003</v>
      </c>
      <c r="L227">
        <v>2.1059999999999998E-3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202.53982300000001</v>
      </c>
      <c r="I228">
        <v>0.38401800000000003</v>
      </c>
      <c r="J228" t="s">
        <v>3</v>
      </c>
      <c r="K228">
        <v>74.789486999999994</v>
      </c>
      <c r="L228">
        <v>2.7910000000000001E-3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231.48555300000001</v>
      </c>
      <c r="I229">
        <v>0.49356100000000003</v>
      </c>
      <c r="J229" t="s">
        <v>3</v>
      </c>
      <c r="K229">
        <v>85.478301999999999</v>
      </c>
      <c r="L229">
        <v>3.6519999999999999E-3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260.38816400000002</v>
      </c>
      <c r="I230">
        <v>0.60467499999999996</v>
      </c>
      <c r="J230" t="s">
        <v>3</v>
      </c>
      <c r="K230">
        <v>96.172393</v>
      </c>
      <c r="L230">
        <v>4.4980000000000003E-3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289.31777199999999</v>
      </c>
      <c r="I231">
        <v>0.71344099999999999</v>
      </c>
      <c r="J231" t="s">
        <v>3</v>
      </c>
      <c r="K231">
        <v>106.868661</v>
      </c>
      <c r="L231">
        <v>5.5500000000000002E-3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318.304417</v>
      </c>
      <c r="I232">
        <v>0.87412699999999999</v>
      </c>
      <c r="J232" t="s">
        <v>3</v>
      </c>
      <c r="K232">
        <v>117.56237</v>
      </c>
      <c r="L232">
        <v>6.4660000000000004E-3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347.28204299999999</v>
      </c>
      <c r="I233">
        <v>0.95087999999999995</v>
      </c>
      <c r="J233" t="s">
        <v>3</v>
      </c>
      <c r="K233">
        <v>128.259501</v>
      </c>
      <c r="L233">
        <v>7.7359999999999998E-3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376.28969799999999</v>
      </c>
      <c r="I234">
        <v>1.081134</v>
      </c>
      <c r="J234" t="s">
        <v>3</v>
      </c>
      <c r="K234">
        <v>138.95847599999999</v>
      </c>
      <c r="L234">
        <v>8.5839999999999996E-3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405.26902799999999</v>
      </c>
      <c r="I235">
        <v>1.2361979999999999</v>
      </c>
      <c r="J235" t="s">
        <v>3</v>
      </c>
      <c r="K235">
        <v>149.660034</v>
      </c>
      <c r="L235">
        <v>9.9389999999999999E-3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434.19448399999999</v>
      </c>
      <c r="I236">
        <v>1.4285330000000001</v>
      </c>
      <c r="J236" t="s">
        <v>3</v>
      </c>
      <c r="K236">
        <v>160.35997800000001</v>
      </c>
      <c r="L236">
        <v>1.1016E-2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463.14937600000002</v>
      </c>
      <c r="I237">
        <v>1.626932</v>
      </c>
      <c r="J237" t="s">
        <v>3</v>
      </c>
      <c r="K237">
        <v>171.06384299999999</v>
      </c>
      <c r="L237">
        <v>1.2545000000000001E-2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492.12958300000003</v>
      </c>
      <c r="I238">
        <v>1.7739130000000001</v>
      </c>
      <c r="J238" t="s">
        <v>3</v>
      </c>
      <c r="K238">
        <v>181.769316</v>
      </c>
      <c r="L238">
        <v>1.3979E-2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521.10304199999996</v>
      </c>
      <c r="I239">
        <v>1.8857189999999999</v>
      </c>
      <c r="J239" t="s">
        <v>3</v>
      </c>
      <c r="K239">
        <v>192.47962200000001</v>
      </c>
      <c r="L239">
        <v>1.5616E-2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550.04346099999998</v>
      </c>
      <c r="I240">
        <v>2.1318220000000001</v>
      </c>
      <c r="J240" t="s">
        <v>3</v>
      </c>
      <c r="K240">
        <v>203.190642</v>
      </c>
      <c r="L240">
        <v>1.7654E-2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579.00163299999997</v>
      </c>
      <c r="I241">
        <v>2.2537539999999998</v>
      </c>
      <c r="J241" t="s">
        <v>3</v>
      </c>
      <c r="K241">
        <v>213.900081</v>
      </c>
      <c r="L241">
        <v>1.9139E-2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21.877996</v>
      </c>
      <c r="I242">
        <v>2.2654000000000001E-2</v>
      </c>
      <c r="J242" t="s">
        <v>3</v>
      </c>
      <c r="K242">
        <v>3.0913979999999999</v>
      </c>
      <c r="L242">
        <v>2.3E-5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43.829965999999999</v>
      </c>
      <c r="I243">
        <v>5.1374999999999997E-2</v>
      </c>
      <c r="J243" t="s">
        <v>3</v>
      </c>
      <c r="K243">
        <v>6.1810280000000004</v>
      </c>
      <c r="L243">
        <v>7.2000000000000002E-5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65.843202000000005</v>
      </c>
      <c r="I244">
        <v>9.4475000000000003E-2</v>
      </c>
      <c r="J244" t="s">
        <v>3</v>
      </c>
      <c r="K244">
        <v>9.2707759999999997</v>
      </c>
      <c r="L244">
        <v>1.25E-4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87.908131999999995</v>
      </c>
      <c r="I245">
        <v>0.17225599999999999</v>
      </c>
      <c r="J245" t="s">
        <v>3</v>
      </c>
      <c r="K245">
        <v>12.361345</v>
      </c>
      <c r="L245">
        <v>2.1900000000000001E-4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109.931287</v>
      </c>
      <c r="I246">
        <v>0.23905699999999999</v>
      </c>
      <c r="J246" t="s">
        <v>3</v>
      </c>
      <c r="K246">
        <v>15.452489999999999</v>
      </c>
      <c r="L246">
        <v>3.57E-4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131.948283</v>
      </c>
      <c r="I247">
        <v>0.31339800000000001</v>
      </c>
      <c r="J247" t="s">
        <v>3</v>
      </c>
      <c r="K247">
        <v>18.543700000000001</v>
      </c>
      <c r="L247">
        <v>5.0199999999999995E-4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153.95544799999999</v>
      </c>
      <c r="I248">
        <v>0.40191300000000002</v>
      </c>
      <c r="J248" t="s">
        <v>3</v>
      </c>
      <c r="K248">
        <v>21.633873999999999</v>
      </c>
      <c r="L248">
        <v>6.5399999999999996E-4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175.96122700000001</v>
      </c>
      <c r="I249">
        <v>0.48273300000000002</v>
      </c>
      <c r="J249" t="s">
        <v>3</v>
      </c>
      <c r="K249">
        <v>24.724011999999998</v>
      </c>
      <c r="L249">
        <v>8.1099999999999998E-4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197.99352300000001</v>
      </c>
      <c r="I250">
        <v>0.51855700000000005</v>
      </c>
      <c r="J250" t="s">
        <v>3</v>
      </c>
      <c r="K250">
        <v>27.814751000000001</v>
      </c>
      <c r="L250">
        <v>1.072E-3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219.98639700000001</v>
      </c>
      <c r="I251">
        <v>0.58454700000000004</v>
      </c>
      <c r="J251" t="s">
        <v>3</v>
      </c>
      <c r="K251">
        <v>30.905222999999999</v>
      </c>
      <c r="L251">
        <v>1.304E-3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241.98424</v>
      </c>
      <c r="I252">
        <v>0.65159999999999996</v>
      </c>
      <c r="J252" t="s">
        <v>3</v>
      </c>
      <c r="K252">
        <v>33.996555999999998</v>
      </c>
      <c r="L252">
        <v>1.516E-3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263.98240800000002</v>
      </c>
      <c r="I253">
        <v>0.75500599999999995</v>
      </c>
      <c r="J253" t="s">
        <v>3</v>
      </c>
      <c r="K253">
        <v>37.087232</v>
      </c>
      <c r="L253">
        <v>1.7279999999999999E-3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286.01834500000001</v>
      </c>
      <c r="I254">
        <v>0.86279099999999997</v>
      </c>
      <c r="J254" t="s">
        <v>3</v>
      </c>
      <c r="K254">
        <v>40.177168999999999</v>
      </c>
      <c r="L254">
        <v>1.9650000000000002E-3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308.041516</v>
      </c>
      <c r="I255">
        <v>0.96551900000000002</v>
      </c>
      <c r="J255" t="s">
        <v>3</v>
      </c>
      <c r="K255">
        <v>43.267795</v>
      </c>
      <c r="L255">
        <v>2.2690000000000002E-3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330.01142900000002</v>
      </c>
      <c r="I256">
        <v>1.0411980000000001</v>
      </c>
      <c r="J256" t="s">
        <v>3</v>
      </c>
      <c r="K256">
        <v>46.357819999999997</v>
      </c>
      <c r="L256">
        <v>2.6159999999999998E-3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351.98988000000003</v>
      </c>
      <c r="I257">
        <v>1.1592089999999999</v>
      </c>
      <c r="J257" t="s">
        <v>3</v>
      </c>
      <c r="K257">
        <v>49.448532</v>
      </c>
      <c r="L257">
        <v>2.9060000000000002E-3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374.01757600000002</v>
      </c>
      <c r="I258">
        <v>1.233514</v>
      </c>
      <c r="J258" t="s">
        <v>3</v>
      </c>
      <c r="K258">
        <v>52.538187999999998</v>
      </c>
      <c r="L258">
        <v>3.2829999999999999E-3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396.02518700000002</v>
      </c>
      <c r="I259">
        <v>1.3587119999999999</v>
      </c>
      <c r="J259" t="s">
        <v>3</v>
      </c>
      <c r="K259">
        <v>55.627451999999998</v>
      </c>
      <c r="L259">
        <v>3.6440000000000001E-3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418.01358399999998</v>
      </c>
      <c r="I260">
        <v>1.529865</v>
      </c>
      <c r="J260" t="s">
        <v>3</v>
      </c>
      <c r="K260">
        <v>58.717512999999997</v>
      </c>
      <c r="L260">
        <v>3.9979999999999998E-3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440.01150799999999</v>
      </c>
      <c r="I261">
        <v>1.621999</v>
      </c>
      <c r="J261" t="s">
        <v>3</v>
      </c>
      <c r="K261">
        <v>61.807566999999999</v>
      </c>
      <c r="L261">
        <v>4.3909999999999999E-3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32.803043000000002</v>
      </c>
      <c r="I262">
        <v>3.0469E-2</v>
      </c>
      <c r="J262" t="s">
        <v>3</v>
      </c>
      <c r="K262">
        <v>10.355751</v>
      </c>
      <c r="L262">
        <v>7.8999999999999996E-5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65.869928000000002</v>
      </c>
      <c r="I263">
        <v>5.8186000000000002E-2</v>
      </c>
      <c r="J263" t="s">
        <v>3</v>
      </c>
      <c r="K263">
        <v>20.709980999999999</v>
      </c>
      <c r="L263">
        <v>1.76E-4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98.920788000000002</v>
      </c>
      <c r="I264">
        <v>9.9129999999999996E-2</v>
      </c>
      <c r="J264" t="s">
        <v>3</v>
      </c>
      <c r="K264">
        <v>31.082124</v>
      </c>
      <c r="L264">
        <v>2.3000000000000001E-4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131.98348200000001</v>
      </c>
      <c r="I265">
        <v>0.139545</v>
      </c>
      <c r="J265" t="s">
        <v>3</v>
      </c>
      <c r="K265">
        <v>41.465381999999998</v>
      </c>
      <c r="L265">
        <v>2.9500000000000001E-4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165.058919</v>
      </c>
      <c r="I266">
        <v>0.18179300000000001</v>
      </c>
      <c r="J266" t="s">
        <v>3</v>
      </c>
      <c r="K266">
        <v>51.857022000000001</v>
      </c>
      <c r="L266">
        <v>3.1399999999999999E-4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198.11698000000001</v>
      </c>
      <c r="I267">
        <v>0.23697799999999999</v>
      </c>
      <c r="J267" t="s">
        <v>3</v>
      </c>
      <c r="K267">
        <v>62.256951999999998</v>
      </c>
      <c r="L267">
        <v>4.2499999999999998E-4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231.18959000000001</v>
      </c>
      <c r="I268">
        <v>0.28159099999999998</v>
      </c>
      <c r="J268" t="s">
        <v>3</v>
      </c>
      <c r="K268">
        <v>72.660472999999996</v>
      </c>
      <c r="L268">
        <v>5.2899999999999996E-4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264.27685700000001</v>
      </c>
      <c r="I269">
        <v>0.382664</v>
      </c>
      <c r="J269" t="s">
        <v>3</v>
      </c>
      <c r="K269">
        <v>83.067029000000005</v>
      </c>
      <c r="L269">
        <v>5.9800000000000001E-4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297.367863</v>
      </c>
      <c r="I270">
        <v>0.43847399999999997</v>
      </c>
      <c r="J270" t="s">
        <v>3</v>
      </c>
      <c r="K270">
        <v>93.475271000000006</v>
      </c>
      <c r="L270">
        <v>7.2000000000000005E-4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330.46416499999998</v>
      </c>
      <c r="I271">
        <v>0.47519099999999997</v>
      </c>
      <c r="J271" t="s">
        <v>3</v>
      </c>
      <c r="K271">
        <v>103.886866</v>
      </c>
      <c r="L271">
        <v>8.8199999999999997E-4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363.58164599999998</v>
      </c>
      <c r="I272">
        <v>0.51399499999999998</v>
      </c>
      <c r="J272" t="s">
        <v>3</v>
      </c>
      <c r="K272">
        <v>114.30038500000001</v>
      </c>
      <c r="L272">
        <v>9.9200000000000004E-4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396.67935699999998</v>
      </c>
      <c r="I273">
        <v>0.62908500000000001</v>
      </c>
      <c r="J273" t="s">
        <v>3</v>
      </c>
      <c r="K273">
        <v>124.720236</v>
      </c>
      <c r="L273">
        <v>1.021E-3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429.767742</v>
      </c>
      <c r="I274">
        <v>0.67100300000000002</v>
      </c>
      <c r="J274" t="s">
        <v>3</v>
      </c>
      <c r="K274">
        <v>135.14128600000001</v>
      </c>
      <c r="L274">
        <v>1.253E-3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462.88154900000001</v>
      </c>
      <c r="I275">
        <v>0.76294200000000001</v>
      </c>
      <c r="J275" t="s">
        <v>3</v>
      </c>
      <c r="K275">
        <v>145.56403399999999</v>
      </c>
      <c r="L275">
        <v>1.387E-3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495.98739</v>
      </c>
      <c r="I276">
        <v>0.859375</v>
      </c>
      <c r="J276" t="s">
        <v>3</v>
      </c>
      <c r="K276">
        <v>155.990906</v>
      </c>
      <c r="L276">
        <v>1.5950000000000001E-3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529.09557700000005</v>
      </c>
      <c r="I277">
        <v>0.93614299999999995</v>
      </c>
      <c r="J277" t="s">
        <v>3</v>
      </c>
      <c r="K277">
        <v>166.42364900000001</v>
      </c>
      <c r="L277">
        <v>1.671E-3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562.20542699999999</v>
      </c>
      <c r="I278">
        <v>1.049722</v>
      </c>
      <c r="J278" t="s">
        <v>3</v>
      </c>
      <c r="K278">
        <v>176.85749100000001</v>
      </c>
      <c r="L278">
        <v>2.006E-3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595.28053799999998</v>
      </c>
      <c r="I279">
        <v>1.151286</v>
      </c>
      <c r="J279" t="s">
        <v>3</v>
      </c>
      <c r="K279">
        <v>187.29499999999999</v>
      </c>
      <c r="L279">
        <v>2.042E-3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628.38462300000003</v>
      </c>
      <c r="I280">
        <v>1.247881</v>
      </c>
      <c r="J280" t="s">
        <v>3</v>
      </c>
      <c r="K280">
        <v>197.73336</v>
      </c>
      <c r="L280">
        <v>2.3159999999999999E-3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661.49215900000002</v>
      </c>
      <c r="I281">
        <v>1.3525180000000001</v>
      </c>
      <c r="J281" t="s">
        <v>3</v>
      </c>
      <c r="K281">
        <v>208.178585</v>
      </c>
      <c r="L281">
        <v>2.826E-3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30.205289</v>
      </c>
      <c r="I282">
        <v>3.0741999999999998E-2</v>
      </c>
      <c r="J282" t="s">
        <v>3</v>
      </c>
      <c r="K282">
        <v>7.7740619999999998</v>
      </c>
      <c r="L282">
        <v>2.8E-5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60.631875000000001</v>
      </c>
      <c r="I283">
        <v>0.117686</v>
      </c>
      <c r="J283" t="s">
        <v>3</v>
      </c>
      <c r="K283">
        <v>15.527748000000001</v>
      </c>
      <c r="L283">
        <v>3.1999999999999999E-5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91.056550000000001</v>
      </c>
      <c r="I284">
        <v>0.271895</v>
      </c>
      <c r="J284" t="s">
        <v>3</v>
      </c>
      <c r="K284">
        <v>23.281420000000001</v>
      </c>
      <c r="L284">
        <v>4.6E-5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121.508539</v>
      </c>
      <c r="I285">
        <v>0.44949699999999998</v>
      </c>
      <c r="J285" t="s">
        <v>3</v>
      </c>
      <c r="K285">
        <v>31.035353000000001</v>
      </c>
      <c r="L285">
        <v>6.0000000000000002E-5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151.94370599999999</v>
      </c>
      <c r="I286">
        <v>0.63883199999999996</v>
      </c>
      <c r="J286" t="s">
        <v>3</v>
      </c>
      <c r="K286">
        <v>38.789704999999998</v>
      </c>
      <c r="L286">
        <v>7.8999999999999996E-5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182.362954</v>
      </c>
      <c r="I287">
        <v>0.89019400000000004</v>
      </c>
      <c r="J287" t="s">
        <v>3</v>
      </c>
      <c r="K287">
        <v>46.543255000000002</v>
      </c>
      <c r="L287">
        <v>1.02E-4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212.81358</v>
      </c>
      <c r="I288">
        <v>1.207268</v>
      </c>
      <c r="J288" t="s">
        <v>3</v>
      </c>
      <c r="K288">
        <v>54.296880000000002</v>
      </c>
      <c r="L288">
        <v>1.3100000000000001E-4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243.31494599999999</v>
      </c>
      <c r="I289">
        <v>1.578538</v>
      </c>
      <c r="J289" t="s">
        <v>3</v>
      </c>
      <c r="K289">
        <v>62.050573999999997</v>
      </c>
      <c r="L289">
        <v>1.6899999999999999E-4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273.82636500000001</v>
      </c>
      <c r="I290">
        <v>2.000461</v>
      </c>
      <c r="J290" t="s">
        <v>3</v>
      </c>
      <c r="K290">
        <v>69.803873999999993</v>
      </c>
      <c r="L290">
        <v>1.9699999999999999E-4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304.28936299999998</v>
      </c>
      <c r="I291">
        <v>2.4897580000000001</v>
      </c>
      <c r="J291" t="s">
        <v>3</v>
      </c>
      <c r="K291">
        <v>77.557383000000002</v>
      </c>
      <c r="L291">
        <v>2.2900000000000001E-4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334.74436300000002</v>
      </c>
      <c r="I292">
        <v>2.997341</v>
      </c>
      <c r="J292" t="s">
        <v>3</v>
      </c>
      <c r="K292">
        <v>85.310621999999995</v>
      </c>
      <c r="L292">
        <v>2.81E-4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365.17325</v>
      </c>
      <c r="I293">
        <v>3.4922740000000001</v>
      </c>
      <c r="J293" t="s">
        <v>3</v>
      </c>
      <c r="K293">
        <v>93.064238000000003</v>
      </c>
      <c r="L293">
        <v>3.48E-4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395.56093399999997</v>
      </c>
      <c r="I294">
        <v>3.975727</v>
      </c>
      <c r="J294" t="s">
        <v>3</v>
      </c>
      <c r="K294">
        <v>100.817521</v>
      </c>
      <c r="L294">
        <v>4.0000000000000002E-4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425.94241599999998</v>
      </c>
      <c r="I295">
        <v>4.5009899999999998</v>
      </c>
      <c r="J295" t="s">
        <v>3</v>
      </c>
      <c r="K295">
        <v>108.571704</v>
      </c>
      <c r="L295">
        <v>4.66E-4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456.38141100000001</v>
      </c>
      <c r="I296">
        <v>5.1976800000000001</v>
      </c>
      <c r="J296" t="s">
        <v>3</v>
      </c>
      <c r="K296">
        <v>116.324865</v>
      </c>
      <c r="L296">
        <v>5.22E-4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486.83477399999998</v>
      </c>
      <c r="I297">
        <v>5.9138489999999999</v>
      </c>
      <c r="J297" t="s">
        <v>3</v>
      </c>
      <c r="K297">
        <v>124.07810600000001</v>
      </c>
      <c r="L297">
        <v>5.6999999999999998E-4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517.31266600000004</v>
      </c>
      <c r="I298">
        <v>6.6537740000000003</v>
      </c>
      <c r="J298" t="s">
        <v>3</v>
      </c>
      <c r="K298">
        <v>131.83211</v>
      </c>
      <c r="L298">
        <v>6.6E-4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547.77728300000001</v>
      </c>
      <c r="I299">
        <v>7.53559</v>
      </c>
      <c r="J299" t="s">
        <v>3</v>
      </c>
      <c r="K299">
        <v>139.58556799999999</v>
      </c>
      <c r="L299">
        <v>7.0899999999999999E-4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578.21245099999999</v>
      </c>
      <c r="I300">
        <v>8.3858250000000005</v>
      </c>
      <c r="J300" t="s">
        <v>3</v>
      </c>
      <c r="K300">
        <v>147.33888300000001</v>
      </c>
      <c r="L300">
        <v>7.6400000000000003E-4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608.65513199999998</v>
      </c>
      <c r="I301">
        <v>9.2798259999999999</v>
      </c>
      <c r="J301" t="s">
        <v>3</v>
      </c>
      <c r="K301">
        <v>155.09249700000001</v>
      </c>
      <c r="L301">
        <v>8.5499999999999997E-4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32.710222000000002</v>
      </c>
      <c r="I302">
        <v>4.7489999999999997E-3</v>
      </c>
      <c r="J302" t="s">
        <v>3</v>
      </c>
      <c r="K302">
        <v>10.356116</v>
      </c>
      <c r="L302">
        <v>1.15E-4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65.604117000000002</v>
      </c>
      <c r="I303">
        <v>1.2174000000000001E-2</v>
      </c>
      <c r="J303" t="s">
        <v>3</v>
      </c>
      <c r="K303">
        <v>20.707017</v>
      </c>
      <c r="L303">
        <v>1.6799999999999999E-4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98.511519000000007</v>
      </c>
      <c r="I304">
        <v>1.6874E-2</v>
      </c>
      <c r="J304" t="s">
        <v>3</v>
      </c>
      <c r="K304">
        <v>31.076895</v>
      </c>
      <c r="L304">
        <v>3.1300000000000002E-4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131.423867</v>
      </c>
      <c r="I305">
        <v>1.5873999999999999E-2</v>
      </c>
      <c r="J305" t="s">
        <v>3</v>
      </c>
      <c r="K305">
        <v>41.458503</v>
      </c>
      <c r="L305">
        <v>4.2900000000000002E-4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164.351056</v>
      </c>
      <c r="I306">
        <v>1.7395999999999998E-2</v>
      </c>
      <c r="J306" t="s">
        <v>3</v>
      </c>
      <c r="K306">
        <v>51.846879000000001</v>
      </c>
      <c r="L306">
        <v>4.7699999999999999E-4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197.281972</v>
      </c>
      <c r="I307">
        <v>2.0188999999999999E-2</v>
      </c>
      <c r="J307" t="s">
        <v>3</v>
      </c>
      <c r="K307">
        <v>62.242590999999997</v>
      </c>
      <c r="L307">
        <v>4.3899999999999999E-4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230.22958600000001</v>
      </c>
      <c r="I308">
        <v>3.0897000000000001E-2</v>
      </c>
      <c r="J308" t="s">
        <v>3</v>
      </c>
      <c r="K308">
        <v>72.643191000000002</v>
      </c>
      <c r="L308">
        <v>4.7600000000000002E-4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263.17278900000002</v>
      </c>
      <c r="I309">
        <v>5.1046000000000001E-2</v>
      </c>
      <c r="J309" t="s">
        <v>3</v>
      </c>
      <c r="K309">
        <v>83.044775000000001</v>
      </c>
      <c r="L309">
        <v>6.1899999999999998E-4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296.10624300000001</v>
      </c>
      <c r="I310">
        <v>5.8092999999999999E-2</v>
      </c>
      <c r="J310" t="s">
        <v>3</v>
      </c>
      <c r="K310">
        <v>93.448245999999997</v>
      </c>
      <c r="L310">
        <v>8.0500000000000005E-4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329.04049400000002</v>
      </c>
      <c r="I311">
        <v>5.7396999999999997E-2</v>
      </c>
      <c r="J311" t="s">
        <v>3</v>
      </c>
      <c r="K311">
        <v>103.856371</v>
      </c>
      <c r="L311">
        <v>9.1E-4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361.98933799999998</v>
      </c>
      <c r="I312">
        <v>5.7820000000000003E-2</v>
      </c>
      <c r="J312" t="s">
        <v>3</v>
      </c>
      <c r="K312">
        <v>114.269689</v>
      </c>
      <c r="L312">
        <v>9.8700000000000003E-4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394.95192400000002</v>
      </c>
      <c r="I313">
        <v>7.2674000000000002E-2</v>
      </c>
      <c r="J313" t="s">
        <v>3</v>
      </c>
      <c r="K313">
        <v>124.682636</v>
      </c>
      <c r="L313">
        <v>1.3060000000000001E-3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427.91612800000001</v>
      </c>
      <c r="I314">
        <v>0.11214399999999999</v>
      </c>
      <c r="J314" t="s">
        <v>3</v>
      </c>
      <c r="K314">
        <v>135.10142200000001</v>
      </c>
      <c r="L314">
        <v>1.5070000000000001E-3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460.87781100000001</v>
      </c>
      <c r="I315">
        <v>0.12264</v>
      </c>
      <c r="J315" t="s">
        <v>3</v>
      </c>
      <c r="K315">
        <v>145.52271099999999</v>
      </c>
      <c r="L315">
        <v>1.4940000000000001E-3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493.82992000000002</v>
      </c>
      <c r="I316">
        <v>0.12221700000000001</v>
      </c>
      <c r="J316" t="s">
        <v>3</v>
      </c>
      <c r="K316">
        <v>155.944095</v>
      </c>
      <c r="L316">
        <v>1.637E-3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526.78885000000002</v>
      </c>
      <c r="I317">
        <v>0.120855</v>
      </c>
      <c r="J317" t="s">
        <v>3</v>
      </c>
      <c r="K317">
        <v>166.370982</v>
      </c>
      <c r="L317">
        <v>1.8220000000000001E-3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559.75512500000002</v>
      </c>
      <c r="I318">
        <v>0.123364</v>
      </c>
      <c r="J318" t="s">
        <v>3</v>
      </c>
      <c r="K318">
        <v>176.80291500000001</v>
      </c>
      <c r="L318">
        <v>1.727E-3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592.72876299999996</v>
      </c>
      <c r="I319">
        <v>0.129221</v>
      </c>
      <c r="J319" t="s">
        <v>3</v>
      </c>
      <c r="K319">
        <v>187.23581899999999</v>
      </c>
      <c r="L319">
        <v>1.7669999999999999E-3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625.71408099999996</v>
      </c>
      <c r="I320">
        <v>0.13481199999999999</v>
      </c>
      <c r="J320" t="s">
        <v>3</v>
      </c>
      <c r="K320">
        <v>197.67190500000001</v>
      </c>
      <c r="L320">
        <v>1.97E-3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658.70228999999995</v>
      </c>
      <c r="I321">
        <v>0.147595</v>
      </c>
      <c r="J321" t="s">
        <v>3</v>
      </c>
      <c r="K321">
        <v>208.11461499999999</v>
      </c>
      <c r="L321">
        <v>1.92E-3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28.831285999999999</v>
      </c>
      <c r="I322">
        <v>1.2638240000000001</v>
      </c>
      <c r="J322" t="s">
        <v>3</v>
      </c>
      <c r="K322">
        <v>28.794509999999999</v>
      </c>
      <c r="L322">
        <v>1.262121</v>
      </c>
      <c r="M322" t="s">
        <v>4</v>
      </c>
      <c r="N322">
        <v>1.5786659999999999</v>
      </c>
      <c r="O322">
        <v>1.8339999999999999E-3</v>
      </c>
      <c r="P322" t="s">
        <v>5</v>
      </c>
      <c r="Q322">
        <v>6.6236160000000002</v>
      </c>
      <c r="R322">
        <v>0.21701799999999999</v>
      </c>
      <c r="S322" t="s">
        <v>6</v>
      </c>
      <c r="T322">
        <v>1.554932</v>
      </c>
      <c r="U322">
        <v>4.0509999999999999E-3</v>
      </c>
      <c r="V322" t="s">
        <v>7</v>
      </c>
      <c r="W322">
        <v>1.0040039999999999</v>
      </c>
      <c r="X322">
        <v>1.1280999999999999E-2</v>
      </c>
      <c r="Y322" t="s">
        <v>8</v>
      </c>
      <c r="Z322">
        <v>2.7784409999999999</v>
      </c>
      <c r="AA322">
        <v>6.6098000000000004E-2</v>
      </c>
      <c r="AB322" t="s">
        <v>9</v>
      </c>
      <c r="AC322">
        <v>19.699916000000002</v>
      </c>
      <c r="AD322">
        <v>0.35261100000000001</v>
      </c>
      <c r="AE322" t="s">
        <v>10</v>
      </c>
      <c r="AF322">
        <v>1.2329999999999999E-3</v>
      </c>
      <c r="AG322">
        <v>0</v>
      </c>
      <c r="AH322" t="s">
        <v>11</v>
      </c>
      <c r="AI322">
        <v>0.99643800000000005</v>
      </c>
      <c r="AJ322">
        <v>3.0000000000000001E-6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57.276398999999998</v>
      </c>
      <c r="I323">
        <v>5.1486739999999998</v>
      </c>
      <c r="J323" t="s">
        <v>3</v>
      </c>
      <c r="K323">
        <v>57.204079999999998</v>
      </c>
      <c r="L323">
        <v>5.1406919999999996</v>
      </c>
      <c r="M323" t="s">
        <v>4</v>
      </c>
      <c r="N323">
        <v>3.148034</v>
      </c>
      <c r="O323">
        <v>5.4860000000000004E-3</v>
      </c>
      <c r="P323" t="s">
        <v>5</v>
      </c>
      <c r="Q323">
        <v>13.027108999999999</v>
      </c>
      <c r="R323">
        <v>0.890652</v>
      </c>
      <c r="S323" t="s">
        <v>6</v>
      </c>
      <c r="T323">
        <v>3.0896530000000002</v>
      </c>
      <c r="U323">
        <v>1.3233999999999999E-2</v>
      </c>
      <c r="V323" t="s">
        <v>7</v>
      </c>
      <c r="W323">
        <v>2.0040909999999998</v>
      </c>
      <c r="X323">
        <v>4.9827999999999997E-2</v>
      </c>
      <c r="Y323" t="s">
        <v>8</v>
      </c>
      <c r="Z323">
        <v>5.3582070000000002</v>
      </c>
      <c r="AA323">
        <v>0.25767099999999998</v>
      </c>
      <c r="AB323" t="s">
        <v>9</v>
      </c>
      <c r="AC323">
        <v>39.236376</v>
      </c>
      <c r="AD323">
        <v>1.4211020000000001</v>
      </c>
      <c r="AE323" t="s">
        <v>10</v>
      </c>
      <c r="AF323">
        <v>1.2310000000000001E-3</v>
      </c>
      <c r="AG323">
        <v>0</v>
      </c>
      <c r="AH323" t="s">
        <v>11</v>
      </c>
      <c r="AI323">
        <v>0.99733000000000005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85.804203999999999</v>
      </c>
      <c r="I324">
        <v>11.118827</v>
      </c>
      <c r="J324" t="s">
        <v>3</v>
      </c>
      <c r="K324">
        <v>85.696450999999996</v>
      </c>
      <c r="L324">
        <v>11.100425</v>
      </c>
      <c r="M324" t="s">
        <v>4</v>
      </c>
      <c r="N324">
        <v>4.7173660000000002</v>
      </c>
      <c r="O324">
        <v>1.1053E-2</v>
      </c>
      <c r="P324" t="s">
        <v>5</v>
      </c>
      <c r="Q324">
        <v>19.430662999999999</v>
      </c>
      <c r="R324">
        <v>1.9356910000000001</v>
      </c>
      <c r="S324" t="s">
        <v>6</v>
      </c>
      <c r="T324">
        <v>4.6225350000000001</v>
      </c>
      <c r="U324">
        <v>2.605E-2</v>
      </c>
      <c r="V324" t="s">
        <v>7</v>
      </c>
      <c r="W324">
        <v>3.0040399999999998</v>
      </c>
      <c r="X324">
        <v>0.111861</v>
      </c>
      <c r="Y324" t="s">
        <v>8</v>
      </c>
      <c r="Z324">
        <v>7.9364059999999998</v>
      </c>
      <c r="AA324">
        <v>0.55111600000000005</v>
      </c>
      <c r="AB324" t="s">
        <v>9</v>
      </c>
      <c r="AC324">
        <v>58.854266000000003</v>
      </c>
      <c r="AD324">
        <v>3.0534669999999999</v>
      </c>
      <c r="AE324" t="s">
        <v>10</v>
      </c>
      <c r="AF324">
        <v>1.23E-3</v>
      </c>
      <c r="AG324">
        <v>0</v>
      </c>
      <c r="AH324" t="s">
        <v>11</v>
      </c>
      <c r="AI324">
        <v>0.99769099999999999</v>
      </c>
      <c r="AJ324">
        <v>3.0000000000000001E-6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114.260552</v>
      </c>
      <c r="I325">
        <v>18.988074999999998</v>
      </c>
      <c r="J325" t="s">
        <v>3</v>
      </c>
      <c r="K325">
        <v>114.117034</v>
      </c>
      <c r="L325">
        <v>18.953465999999999</v>
      </c>
      <c r="M325" t="s">
        <v>4</v>
      </c>
      <c r="N325">
        <v>6.2913059999999996</v>
      </c>
      <c r="O325">
        <v>1.8568999999999999E-2</v>
      </c>
      <c r="P325" t="s">
        <v>5</v>
      </c>
      <c r="Q325">
        <v>25.829052000000001</v>
      </c>
      <c r="R325">
        <v>3.2699560000000001</v>
      </c>
      <c r="S325" t="s">
        <v>6</v>
      </c>
      <c r="T325">
        <v>6.155869</v>
      </c>
      <c r="U325">
        <v>4.2606999999999999E-2</v>
      </c>
      <c r="V325" t="s">
        <v>7</v>
      </c>
      <c r="W325">
        <v>3.998767</v>
      </c>
      <c r="X325">
        <v>0.18790899999999999</v>
      </c>
      <c r="Y325" t="s">
        <v>8</v>
      </c>
      <c r="Z325">
        <v>10.520614</v>
      </c>
      <c r="AA325">
        <v>0.93990300000000004</v>
      </c>
      <c r="AB325" t="s">
        <v>9</v>
      </c>
      <c r="AC325">
        <v>78.387407999999994</v>
      </c>
      <c r="AD325">
        <v>5.2712729999999999</v>
      </c>
      <c r="AE325" t="s">
        <v>10</v>
      </c>
      <c r="AF325">
        <v>1.23E-3</v>
      </c>
      <c r="AG325">
        <v>0</v>
      </c>
      <c r="AH325" t="s">
        <v>11</v>
      </c>
      <c r="AI325">
        <v>0.99823600000000001</v>
      </c>
      <c r="AJ325">
        <v>1.9999999999999999E-6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142.79567700000001</v>
      </c>
      <c r="I326">
        <v>29.241159</v>
      </c>
      <c r="J326" t="s">
        <v>3</v>
      </c>
      <c r="K326">
        <v>142.61640600000001</v>
      </c>
      <c r="L326">
        <v>29.185929999999999</v>
      </c>
      <c r="M326" t="s">
        <v>4</v>
      </c>
      <c r="N326">
        <v>7.8755139999999999</v>
      </c>
      <c r="O326">
        <v>3.2072999999999997E-2</v>
      </c>
      <c r="P326" t="s">
        <v>5</v>
      </c>
      <c r="Q326">
        <v>32.232598000000003</v>
      </c>
      <c r="R326">
        <v>5.0490279999999998</v>
      </c>
      <c r="S326" t="s">
        <v>6</v>
      </c>
      <c r="T326">
        <v>7.6918259999999998</v>
      </c>
      <c r="U326">
        <v>6.2853000000000006E-2</v>
      </c>
      <c r="V326" t="s">
        <v>7</v>
      </c>
      <c r="W326">
        <v>4.9996299999999998</v>
      </c>
      <c r="X326">
        <v>0.28885300000000003</v>
      </c>
      <c r="Y326" t="s">
        <v>8</v>
      </c>
      <c r="Z326">
        <v>13.107810000000001</v>
      </c>
      <c r="AA326">
        <v>1.4636579999999999</v>
      </c>
      <c r="AB326" t="s">
        <v>9</v>
      </c>
      <c r="AC326">
        <v>97.993122999999997</v>
      </c>
      <c r="AD326">
        <v>8.0608839999999997</v>
      </c>
      <c r="AE326" t="s">
        <v>10</v>
      </c>
      <c r="AF326">
        <v>1.23E-3</v>
      </c>
      <c r="AG326">
        <v>0</v>
      </c>
      <c r="AH326" t="s">
        <v>11</v>
      </c>
      <c r="AI326">
        <v>0.99845600000000001</v>
      </c>
      <c r="AJ326">
        <v>1.9999999999999999E-6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171.27402799999999</v>
      </c>
      <c r="I327">
        <v>39.711100999999999</v>
      </c>
      <c r="J327" t="s">
        <v>3</v>
      </c>
      <c r="K327">
        <v>171.05935199999999</v>
      </c>
      <c r="L327">
        <v>39.636747999999997</v>
      </c>
      <c r="M327" t="s">
        <v>4</v>
      </c>
      <c r="N327">
        <v>9.4452180000000006</v>
      </c>
      <c r="O327">
        <v>4.5009E-2</v>
      </c>
      <c r="P327" t="s">
        <v>5</v>
      </c>
      <c r="Q327">
        <v>38.616320000000002</v>
      </c>
      <c r="R327">
        <v>6.9129740000000002</v>
      </c>
      <c r="S327" t="s">
        <v>6</v>
      </c>
      <c r="T327">
        <v>9.2193210000000008</v>
      </c>
      <c r="U327">
        <v>8.7090000000000001E-2</v>
      </c>
      <c r="V327" t="s">
        <v>7</v>
      </c>
      <c r="W327">
        <v>5.9999779999999996</v>
      </c>
      <c r="X327">
        <v>0.38996799999999998</v>
      </c>
      <c r="Y327" t="s">
        <v>8</v>
      </c>
      <c r="Z327">
        <v>15.684659999999999</v>
      </c>
      <c r="AA327">
        <v>2.0111460000000001</v>
      </c>
      <c r="AB327" t="s">
        <v>9</v>
      </c>
      <c r="AC327">
        <v>117.569362</v>
      </c>
      <c r="AD327">
        <v>10.812453</v>
      </c>
      <c r="AE327" t="s">
        <v>10</v>
      </c>
      <c r="AF327">
        <v>1.23E-3</v>
      </c>
      <c r="AG327">
        <v>0</v>
      </c>
      <c r="AH327" t="s">
        <v>11</v>
      </c>
      <c r="AI327">
        <v>0.99860000000000004</v>
      </c>
      <c r="AJ327">
        <v>1.9999999999999999E-6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199.68291199999999</v>
      </c>
      <c r="I328">
        <v>48.926400000000001</v>
      </c>
      <c r="J328" t="s">
        <v>3</v>
      </c>
      <c r="K328">
        <v>199.43272200000001</v>
      </c>
      <c r="L328">
        <v>48.837088000000001</v>
      </c>
      <c r="M328" t="s">
        <v>4</v>
      </c>
      <c r="N328">
        <v>11.013474</v>
      </c>
      <c r="O328">
        <v>5.5347E-2</v>
      </c>
      <c r="P328" t="s">
        <v>5</v>
      </c>
      <c r="Q328">
        <v>45.031222</v>
      </c>
      <c r="R328">
        <v>8.4577740000000006</v>
      </c>
      <c r="S328" t="s">
        <v>6</v>
      </c>
      <c r="T328">
        <v>10.749176</v>
      </c>
      <c r="U328">
        <v>9.9545999999999996E-2</v>
      </c>
      <c r="V328" t="s">
        <v>7</v>
      </c>
      <c r="W328">
        <v>7.0106330000000003</v>
      </c>
      <c r="X328">
        <v>0.47339599999999998</v>
      </c>
      <c r="Y328" t="s">
        <v>8</v>
      </c>
      <c r="Z328">
        <v>18.282153000000001</v>
      </c>
      <c r="AA328">
        <v>2.501261</v>
      </c>
      <c r="AB328" t="s">
        <v>9</v>
      </c>
      <c r="AC328">
        <v>137.07040699999999</v>
      </c>
      <c r="AD328">
        <v>13.457732</v>
      </c>
      <c r="AE328" t="s">
        <v>10</v>
      </c>
      <c r="AF328">
        <v>1.23E-3</v>
      </c>
      <c r="AG328">
        <v>0</v>
      </c>
      <c r="AH328" t="s">
        <v>11</v>
      </c>
      <c r="AI328">
        <v>0.99876699999999996</v>
      </c>
      <c r="AJ328">
        <v>1.9999999999999999E-6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227.99563000000001</v>
      </c>
      <c r="I329">
        <v>54.449022999999997</v>
      </c>
      <c r="J329" t="s">
        <v>3</v>
      </c>
      <c r="K329">
        <v>227.70998</v>
      </c>
      <c r="L329">
        <v>54.351587000000002</v>
      </c>
      <c r="M329" t="s">
        <v>4</v>
      </c>
      <c r="N329">
        <v>12.576981999999999</v>
      </c>
      <c r="O329">
        <v>6.0070999999999999E-2</v>
      </c>
      <c r="P329" t="s">
        <v>5</v>
      </c>
      <c r="Q329">
        <v>51.379300999999998</v>
      </c>
      <c r="R329">
        <v>9.5406949999999995</v>
      </c>
      <c r="S329" t="s">
        <v>6</v>
      </c>
      <c r="T329">
        <v>12.274025</v>
      </c>
      <c r="U329">
        <v>0.112178</v>
      </c>
      <c r="V329" t="s">
        <v>7</v>
      </c>
      <c r="W329">
        <v>7.9999960000000003</v>
      </c>
      <c r="X329">
        <v>0.52712300000000001</v>
      </c>
      <c r="Y329" t="s">
        <v>8</v>
      </c>
      <c r="Z329">
        <v>20.846474000000001</v>
      </c>
      <c r="AA329">
        <v>2.8648889999999998</v>
      </c>
      <c r="AB329" t="s">
        <v>9</v>
      </c>
      <c r="AC329">
        <v>156.56556599999999</v>
      </c>
      <c r="AD329">
        <v>14.816634000000001</v>
      </c>
      <c r="AE329" t="s">
        <v>10</v>
      </c>
      <c r="AF329">
        <v>1.23E-3</v>
      </c>
      <c r="AG329">
        <v>0</v>
      </c>
      <c r="AH329" t="s">
        <v>11</v>
      </c>
      <c r="AI329">
        <v>0.99897599999999998</v>
      </c>
      <c r="AJ329">
        <v>9.9999999999999995E-7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256.212919</v>
      </c>
      <c r="I330">
        <v>60.671835999999999</v>
      </c>
      <c r="J330" t="s">
        <v>3</v>
      </c>
      <c r="K330">
        <v>255.891921</v>
      </c>
      <c r="L330">
        <v>60.563265999999999</v>
      </c>
      <c r="M330" t="s">
        <v>4</v>
      </c>
      <c r="N330">
        <v>14.14161</v>
      </c>
      <c r="O330">
        <v>6.6133999999999998E-2</v>
      </c>
      <c r="P330" t="s">
        <v>5</v>
      </c>
      <c r="Q330">
        <v>57.679504000000001</v>
      </c>
      <c r="R330">
        <v>10.770125999999999</v>
      </c>
      <c r="S330" t="s">
        <v>6</v>
      </c>
      <c r="T330">
        <v>13.791848999999999</v>
      </c>
      <c r="U330">
        <v>0.12436700000000001</v>
      </c>
      <c r="V330" t="s">
        <v>7</v>
      </c>
      <c r="W330">
        <v>8.9826359999999994</v>
      </c>
      <c r="X330">
        <v>0.58182400000000001</v>
      </c>
      <c r="Y330" t="s">
        <v>8</v>
      </c>
      <c r="Z330">
        <v>23.374611000000002</v>
      </c>
      <c r="AA330">
        <v>3.2873399999999999</v>
      </c>
      <c r="AB330" t="s">
        <v>9</v>
      </c>
      <c r="AC330">
        <v>176.01997399999999</v>
      </c>
      <c r="AD330">
        <v>16.443871000000001</v>
      </c>
      <c r="AE330" t="s">
        <v>10</v>
      </c>
      <c r="AF330">
        <v>1.23E-3</v>
      </c>
      <c r="AG330">
        <v>0</v>
      </c>
      <c r="AH330" t="s">
        <v>11</v>
      </c>
      <c r="AI330">
        <v>0.99904300000000001</v>
      </c>
      <c r="AJ330">
        <v>9.9999999999999995E-7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284.39525500000002</v>
      </c>
      <c r="I331">
        <v>66.233169000000004</v>
      </c>
      <c r="J331" t="s">
        <v>3</v>
      </c>
      <c r="K331">
        <v>284.03906599999999</v>
      </c>
      <c r="L331">
        <v>66.113083000000003</v>
      </c>
      <c r="M331" t="s">
        <v>4</v>
      </c>
      <c r="N331">
        <v>15.704656999999999</v>
      </c>
      <c r="O331">
        <v>7.3077000000000003E-2</v>
      </c>
      <c r="P331" t="s">
        <v>5</v>
      </c>
      <c r="Q331">
        <v>63.958399</v>
      </c>
      <c r="R331">
        <v>11.849235</v>
      </c>
      <c r="S331" t="s">
        <v>6</v>
      </c>
      <c r="T331">
        <v>15.315455999999999</v>
      </c>
      <c r="U331">
        <v>0.141731</v>
      </c>
      <c r="V331" t="s">
        <v>7</v>
      </c>
      <c r="W331">
        <v>9.9505359999999996</v>
      </c>
      <c r="X331">
        <v>0.62662600000000002</v>
      </c>
      <c r="Y331" t="s">
        <v>8</v>
      </c>
      <c r="Z331">
        <v>25.896394999999998</v>
      </c>
      <c r="AA331">
        <v>3.6580590000000002</v>
      </c>
      <c r="AB331" t="s">
        <v>9</v>
      </c>
      <c r="AC331">
        <v>195.46536599999999</v>
      </c>
      <c r="AD331">
        <v>17.897801999999999</v>
      </c>
      <c r="AE331" t="s">
        <v>10</v>
      </c>
      <c r="AF331">
        <v>1.23E-3</v>
      </c>
      <c r="AG331">
        <v>0</v>
      </c>
      <c r="AH331" t="s">
        <v>11</v>
      </c>
      <c r="AI331">
        <v>0.99910299999999996</v>
      </c>
      <c r="AJ331">
        <v>9.9999999999999995E-7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312.54940399999998</v>
      </c>
      <c r="I332">
        <v>68.149665999999996</v>
      </c>
      <c r="J332" t="s">
        <v>3</v>
      </c>
      <c r="K332">
        <v>312.157938</v>
      </c>
      <c r="L332">
        <v>68.026346000000004</v>
      </c>
      <c r="M332" t="s">
        <v>4</v>
      </c>
      <c r="N332">
        <v>17.267277</v>
      </c>
      <c r="O332">
        <v>7.7894000000000005E-2</v>
      </c>
      <c r="P332" t="s">
        <v>5</v>
      </c>
      <c r="Q332">
        <v>70.289556000000005</v>
      </c>
      <c r="R332">
        <v>12.193663000000001</v>
      </c>
      <c r="S332" t="s">
        <v>6</v>
      </c>
      <c r="T332">
        <v>16.835975999999999</v>
      </c>
      <c r="U332">
        <v>0.14588400000000001</v>
      </c>
      <c r="V332" t="s">
        <v>7</v>
      </c>
      <c r="W332">
        <v>10.928018</v>
      </c>
      <c r="X332">
        <v>0.62694899999999998</v>
      </c>
      <c r="Y332" t="s">
        <v>8</v>
      </c>
      <c r="Z332">
        <v>28.436098999999999</v>
      </c>
      <c r="AA332">
        <v>3.825828</v>
      </c>
      <c r="AB332" t="s">
        <v>9</v>
      </c>
      <c r="AC332">
        <v>214.85389599999999</v>
      </c>
      <c r="AD332">
        <v>18.470061999999999</v>
      </c>
      <c r="AE332" t="s">
        <v>10</v>
      </c>
      <c r="AF332">
        <v>1.23E-3</v>
      </c>
      <c r="AG332">
        <v>0</v>
      </c>
      <c r="AH332" t="s">
        <v>11</v>
      </c>
      <c r="AI332">
        <v>0.99919400000000003</v>
      </c>
      <c r="AJ332">
        <v>9.9999999999999995E-7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340.81823100000003</v>
      </c>
      <c r="I333">
        <v>67.481690999999998</v>
      </c>
      <c r="J333" t="s">
        <v>3</v>
      </c>
      <c r="K333">
        <v>340.39144399999998</v>
      </c>
      <c r="L333">
        <v>67.360524999999996</v>
      </c>
      <c r="M333" t="s">
        <v>4</v>
      </c>
      <c r="N333">
        <v>18.829378999999999</v>
      </c>
      <c r="O333">
        <v>8.1129999999999994E-2</v>
      </c>
      <c r="P333" t="s">
        <v>5</v>
      </c>
      <c r="Q333">
        <v>76.634601000000004</v>
      </c>
      <c r="R333">
        <v>12.371886999999999</v>
      </c>
      <c r="S333" t="s">
        <v>6</v>
      </c>
      <c r="T333">
        <v>18.354513000000001</v>
      </c>
      <c r="U333">
        <v>0.152952</v>
      </c>
      <c r="V333" t="s">
        <v>7</v>
      </c>
      <c r="W333">
        <v>11.908229</v>
      </c>
      <c r="X333">
        <v>0.61328300000000002</v>
      </c>
      <c r="Y333" t="s">
        <v>8</v>
      </c>
      <c r="Z333">
        <v>30.981593</v>
      </c>
      <c r="AA333">
        <v>3.9548489999999998</v>
      </c>
      <c r="AB333" t="s">
        <v>9</v>
      </c>
      <c r="AC333">
        <v>234.34849700000001</v>
      </c>
      <c r="AD333">
        <v>18.070654000000001</v>
      </c>
      <c r="AE333" t="s">
        <v>10</v>
      </c>
      <c r="AF333">
        <v>1.23E-3</v>
      </c>
      <c r="AG333">
        <v>0</v>
      </c>
      <c r="AH333" t="s">
        <v>11</v>
      </c>
      <c r="AI333">
        <v>0.99936100000000005</v>
      </c>
      <c r="AJ333">
        <v>9.9999999999999995E-7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368.92471399999999</v>
      </c>
      <c r="I334">
        <v>68.043290999999996</v>
      </c>
      <c r="J334" t="s">
        <v>3</v>
      </c>
      <c r="K334">
        <v>368.46211899999997</v>
      </c>
      <c r="L334">
        <v>67.920893000000007</v>
      </c>
      <c r="M334" t="s">
        <v>4</v>
      </c>
      <c r="N334">
        <v>20.389104</v>
      </c>
      <c r="O334">
        <v>8.4242999999999998E-2</v>
      </c>
      <c r="P334" t="s">
        <v>5</v>
      </c>
      <c r="Q334">
        <v>82.929520999999994</v>
      </c>
      <c r="R334">
        <v>12.618099000000001</v>
      </c>
      <c r="S334" t="s">
        <v>6</v>
      </c>
      <c r="T334">
        <v>19.860907999999998</v>
      </c>
      <c r="U334">
        <v>0.16173599999999999</v>
      </c>
      <c r="V334" t="s">
        <v>7</v>
      </c>
      <c r="W334">
        <v>12.878034</v>
      </c>
      <c r="X334">
        <v>0.61910100000000001</v>
      </c>
      <c r="Y334" t="s">
        <v>8</v>
      </c>
      <c r="Z334">
        <v>33.499541000000001</v>
      </c>
      <c r="AA334">
        <v>4.0630050000000004</v>
      </c>
      <c r="AB334" t="s">
        <v>9</v>
      </c>
      <c r="AC334">
        <v>253.728601</v>
      </c>
      <c r="AD334">
        <v>18.084204</v>
      </c>
      <c r="AE334" t="s">
        <v>10</v>
      </c>
      <c r="AF334">
        <v>1.23E-3</v>
      </c>
      <c r="AG334">
        <v>0</v>
      </c>
      <c r="AH334" t="s">
        <v>11</v>
      </c>
      <c r="AI334">
        <v>0.99939599999999995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397.06100600000002</v>
      </c>
      <c r="I335">
        <v>69.280203999999998</v>
      </c>
      <c r="J335" t="s">
        <v>3</v>
      </c>
      <c r="K335">
        <v>396.56315999999998</v>
      </c>
      <c r="L335">
        <v>69.156377000000006</v>
      </c>
      <c r="M335" t="s">
        <v>4</v>
      </c>
      <c r="N335">
        <v>21.947486000000001</v>
      </c>
      <c r="O335">
        <v>8.6871000000000004E-2</v>
      </c>
      <c r="P335" t="s">
        <v>5</v>
      </c>
      <c r="Q335">
        <v>89.223872</v>
      </c>
      <c r="R335">
        <v>13.039039000000001</v>
      </c>
      <c r="S335" t="s">
        <v>6</v>
      </c>
      <c r="T335">
        <v>21.360097</v>
      </c>
      <c r="U335">
        <v>0.168903</v>
      </c>
      <c r="V335" t="s">
        <v>7</v>
      </c>
      <c r="W335">
        <v>13.851222</v>
      </c>
      <c r="X335">
        <v>0.62910600000000005</v>
      </c>
      <c r="Y335" t="s">
        <v>8</v>
      </c>
      <c r="Z335">
        <v>36.016426000000003</v>
      </c>
      <c r="AA335">
        <v>4.2408799999999998</v>
      </c>
      <c r="AB335" t="s">
        <v>9</v>
      </c>
      <c r="AC335">
        <v>273.11438399999997</v>
      </c>
      <c r="AD335">
        <v>18.272670000000002</v>
      </c>
      <c r="AE335" t="s">
        <v>10</v>
      </c>
      <c r="AF335">
        <v>1.23E-3</v>
      </c>
      <c r="AG335">
        <v>0</v>
      </c>
      <c r="AH335" t="s">
        <v>11</v>
      </c>
      <c r="AI335">
        <v>0.99941999999999998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425.18194399999999</v>
      </c>
      <c r="I336">
        <v>69.503996000000001</v>
      </c>
      <c r="J336" t="s">
        <v>3</v>
      </c>
      <c r="K336">
        <v>424.648932</v>
      </c>
      <c r="L336">
        <v>69.379874999999998</v>
      </c>
      <c r="M336" t="s">
        <v>4</v>
      </c>
      <c r="N336">
        <v>23.507961999999999</v>
      </c>
      <c r="O336">
        <v>9.1898999999999995E-2</v>
      </c>
      <c r="P336" t="s">
        <v>5</v>
      </c>
      <c r="Q336">
        <v>95.540261999999998</v>
      </c>
      <c r="R336">
        <v>13.140093999999999</v>
      </c>
      <c r="S336" t="s">
        <v>6</v>
      </c>
      <c r="T336">
        <v>22.867850000000001</v>
      </c>
      <c r="U336">
        <v>0.17208000000000001</v>
      </c>
      <c r="V336" t="s">
        <v>7</v>
      </c>
      <c r="W336">
        <v>14.822137</v>
      </c>
      <c r="X336">
        <v>0.62166399999999999</v>
      </c>
      <c r="Y336" t="s">
        <v>8</v>
      </c>
      <c r="Z336">
        <v>38.536585000000002</v>
      </c>
      <c r="AA336">
        <v>4.3537480000000004</v>
      </c>
      <c r="AB336" t="s">
        <v>9</v>
      </c>
      <c r="AC336">
        <v>292.45708100000002</v>
      </c>
      <c r="AD336">
        <v>18.415821999999999</v>
      </c>
      <c r="AE336" t="s">
        <v>10</v>
      </c>
      <c r="AF336">
        <v>1.23E-3</v>
      </c>
      <c r="AG336">
        <v>0</v>
      </c>
      <c r="AH336" t="s">
        <v>11</v>
      </c>
      <c r="AI336">
        <v>0.99950799999999995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453.35942699999998</v>
      </c>
      <c r="I337">
        <v>69.790092999999999</v>
      </c>
      <c r="J337" t="s">
        <v>3</v>
      </c>
      <c r="K337">
        <v>452.79110500000002</v>
      </c>
      <c r="L337">
        <v>69.667848000000006</v>
      </c>
      <c r="M337" t="s">
        <v>4</v>
      </c>
      <c r="N337">
        <v>25.070543000000001</v>
      </c>
      <c r="O337">
        <v>9.5214999999999994E-2</v>
      </c>
      <c r="P337" t="s">
        <v>5</v>
      </c>
      <c r="Q337">
        <v>101.86727999999999</v>
      </c>
      <c r="R337">
        <v>13.435695000000001</v>
      </c>
      <c r="S337" t="s">
        <v>6</v>
      </c>
      <c r="T337">
        <v>24.380216000000001</v>
      </c>
      <c r="U337">
        <v>0.17542099999999999</v>
      </c>
      <c r="V337" t="s">
        <v>7</v>
      </c>
      <c r="W337">
        <v>15.799631</v>
      </c>
      <c r="X337">
        <v>0.63150799999999996</v>
      </c>
      <c r="Y337" t="s">
        <v>8</v>
      </c>
      <c r="Z337">
        <v>41.057203999999999</v>
      </c>
      <c r="AA337">
        <v>4.5437010000000004</v>
      </c>
      <c r="AB337" t="s">
        <v>9</v>
      </c>
      <c r="AC337">
        <v>311.84182299999998</v>
      </c>
      <c r="AD337">
        <v>18.486027</v>
      </c>
      <c r="AE337" t="s">
        <v>10</v>
      </c>
      <c r="AF337">
        <v>1.23E-3</v>
      </c>
      <c r="AG337">
        <v>0</v>
      </c>
      <c r="AH337" t="s">
        <v>11</v>
      </c>
      <c r="AI337">
        <v>0.99954799999999999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481.44363499999997</v>
      </c>
      <c r="I338">
        <v>72.020850999999993</v>
      </c>
      <c r="J338" t="s">
        <v>3</v>
      </c>
      <c r="K338">
        <v>480.84001599999999</v>
      </c>
      <c r="L338">
        <v>71.894935000000004</v>
      </c>
      <c r="M338" t="s">
        <v>4</v>
      </c>
      <c r="N338">
        <v>26.630386999999999</v>
      </c>
      <c r="O338">
        <v>0.101655</v>
      </c>
      <c r="P338" t="s">
        <v>5</v>
      </c>
      <c r="Q338">
        <v>108.185293</v>
      </c>
      <c r="R338">
        <v>13.771153</v>
      </c>
      <c r="S338" t="s">
        <v>6</v>
      </c>
      <c r="T338">
        <v>25.890893999999999</v>
      </c>
      <c r="U338">
        <v>0.17271800000000001</v>
      </c>
      <c r="V338" t="s">
        <v>7</v>
      </c>
      <c r="W338">
        <v>16.767033000000001</v>
      </c>
      <c r="X338">
        <v>0.64964999999999995</v>
      </c>
      <c r="Y338" t="s">
        <v>8</v>
      </c>
      <c r="Z338">
        <v>43.569777000000002</v>
      </c>
      <c r="AA338">
        <v>4.7317159999999996</v>
      </c>
      <c r="AB338" t="s">
        <v>9</v>
      </c>
      <c r="AC338">
        <v>331.14478100000002</v>
      </c>
      <c r="AD338">
        <v>19.291554000000001</v>
      </c>
      <c r="AE338" t="s">
        <v>10</v>
      </c>
      <c r="AF338">
        <v>1.23E-3</v>
      </c>
      <c r="AG338">
        <v>0</v>
      </c>
      <c r="AH338" t="s">
        <v>11</v>
      </c>
      <c r="AI338">
        <v>0.99954799999999999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509.50269800000001</v>
      </c>
      <c r="I339">
        <v>72.952287999999996</v>
      </c>
      <c r="J339" t="s">
        <v>3</v>
      </c>
      <c r="K339">
        <v>508.863249</v>
      </c>
      <c r="L339">
        <v>72.826642000000007</v>
      </c>
      <c r="M339" t="s">
        <v>4</v>
      </c>
      <c r="N339">
        <v>28.190707</v>
      </c>
      <c r="O339">
        <v>0.10894</v>
      </c>
      <c r="P339" t="s">
        <v>5</v>
      </c>
      <c r="Q339">
        <v>114.48509900000001</v>
      </c>
      <c r="R339">
        <v>13.978215000000001</v>
      </c>
      <c r="S339" t="s">
        <v>6</v>
      </c>
      <c r="T339">
        <v>27.397265999999998</v>
      </c>
      <c r="U339">
        <v>0.17250099999999999</v>
      </c>
      <c r="V339" t="s">
        <v>7</v>
      </c>
      <c r="W339">
        <v>17.731112</v>
      </c>
      <c r="X339">
        <v>0.64971400000000001</v>
      </c>
      <c r="Y339" t="s">
        <v>8</v>
      </c>
      <c r="Z339">
        <v>46.075521999999999</v>
      </c>
      <c r="AA339">
        <v>4.9135400000000002</v>
      </c>
      <c r="AB339" t="s">
        <v>9</v>
      </c>
      <c r="AC339">
        <v>350.44334800000001</v>
      </c>
      <c r="AD339">
        <v>19.478068</v>
      </c>
      <c r="AE339" t="s">
        <v>10</v>
      </c>
      <c r="AF339">
        <v>1.23E-3</v>
      </c>
      <c r="AG339">
        <v>0</v>
      </c>
      <c r="AH339" t="s">
        <v>11</v>
      </c>
      <c r="AI339">
        <v>0.99955400000000005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537.60492399999998</v>
      </c>
      <c r="I340">
        <v>74.238487000000006</v>
      </c>
      <c r="J340" t="s">
        <v>3</v>
      </c>
      <c r="K340">
        <v>536.93013299999996</v>
      </c>
      <c r="L340">
        <v>74.108422000000004</v>
      </c>
      <c r="M340" t="s">
        <v>4</v>
      </c>
      <c r="N340">
        <v>29.749071000000001</v>
      </c>
      <c r="O340">
        <v>0.115062</v>
      </c>
      <c r="P340" t="s">
        <v>5</v>
      </c>
      <c r="Q340">
        <v>120.77552</v>
      </c>
      <c r="R340">
        <v>14.152815</v>
      </c>
      <c r="S340" t="s">
        <v>6</v>
      </c>
      <c r="T340">
        <v>28.902165</v>
      </c>
      <c r="U340">
        <v>0.176097</v>
      </c>
      <c r="V340" t="s">
        <v>7</v>
      </c>
      <c r="W340">
        <v>18.688611000000002</v>
      </c>
      <c r="X340">
        <v>0.65823299999999996</v>
      </c>
      <c r="Y340" t="s">
        <v>8</v>
      </c>
      <c r="Z340">
        <v>48.582205000000002</v>
      </c>
      <c r="AA340">
        <v>5.0779199999999998</v>
      </c>
      <c r="AB340" t="s">
        <v>9</v>
      </c>
      <c r="AC340">
        <v>369.78930300000002</v>
      </c>
      <c r="AD340">
        <v>20.017992</v>
      </c>
      <c r="AE340" t="s">
        <v>10</v>
      </c>
      <c r="AF340">
        <v>1.23E-3</v>
      </c>
      <c r="AG340">
        <v>0</v>
      </c>
      <c r="AH340" t="s">
        <v>11</v>
      </c>
      <c r="AI340">
        <v>0.999556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565.72641599999997</v>
      </c>
      <c r="I341">
        <v>75.154218</v>
      </c>
      <c r="J341" t="s">
        <v>3</v>
      </c>
      <c r="K341">
        <v>565.01647200000002</v>
      </c>
      <c r="L341">
        <v>75.022419999999997</v>
      </c>
      <c r="M341" t="s">
        <v>4</v>
      </c>
      <c r="N341">
        <v>31.305007</v>
      </c>
      <c r="O341">
        <v>0.118767</v>
      </c>
      <c r="P341" t="s">
        <v>5</v>
      </c>
      <c r="Q341">
        <v>127.068493</v>
      </c>
      <c r="R341">
        <v>14.327197999999999</v>
      </c>
      <c r="S341" t="s">
        <v>6</v>
      </c>
      <c r="T341">
        <v>30.415613</v>
      </c>
      <c r="U341">
        <v>0.17816399999999999</v>
      </c>
      <c r="V341" t="s">
        <v>7</v>
      </c>
      <c r="W341">
        <v>19.645788</v>
      </c>
      <c r="X341">
        <v>0.65565700000000005</v>
      </c>
      <c r="Y341" t="s">
        <v>8</v>
      </c>
      <c r="Z341">
        <v>51.079222999999999</v>
      </c>
      <c r="AA341">
        <v>5.2685769999999996</v>
      </c>
      <c r="AB341" t="s">
        <v>9</v>
      </c>
      <c r="AC341">
        <v>389.15637099999998</v>
      </c>
      <c r="AD341">
        <v>20.349685999999998</v>
      </c>
      <c r="AE341" t="s">
        <v>10</v>
      </c>
      <c r="AF341">
        <v>1.23E-3</v>
      </c>
      <c r="AG341">
        <v>0</v>
      </c>
      <c r="AH341" t="s">
        <v>11</v>
      </c>
      <c r="AI341">
        <v>0.99956100000000003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23.576688000000001</v>
      </c>
      <c r="I362">
        <v>0.57235400000000003</v>
      </c>
      <c r="J362" t="s">
        <v>3</v>
      </c>
      <c r="K362">
        <v>23.539338000000001</v>
      </c>
      <c r="L362">
        <v>0.57078499999999999</v>
      </c>
      <c r="M362" t="s">
        <v>4</v>
      </c>
      <c r="N362">
        <v>1.6151260000000001</v>
      </c>
      <c r="O362">
        <v>4.6389999999999999E-3</v>
      </c>
      <c r="P362" t="s">
        <v>5</v>
      </c>
      <c r="Q362">
        <v>0</v>
      </c>
      <c r="R362">
        <v>0</v>
      </c>
      <c r="S362" t="s">
        <v>6</v>
      </c>
      <c r="T362">
        <v>1.568918</v>
      </c>
      <c r="U362">
        <v>2.6670000000000001E-3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1.2340000000000001E-3</v>
      </c>
      <c r="AD362">
        <v>0</v>
      </c>
      <c r="AE362" t="s">
        <v>10</v>
      </c>
      <c r="AF362">
        <v>0</v>
      </c>
      <c r="AG362">
        <v>0</v>
      </c>
      <c r="AH362" t="s">
        <v>11</v>
      </c>
      <c r="AI362">
        <v>0.99637799999999999</v>
      </c>
      <c r="AJ362">
        <v>3.0000000000000001E-6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46.505338999999999</v>
      </c>
      <c r="I363">
        <v>1.2524299999999999</v>
      </c>
      <c r="J363" t="s">
        <v>3</v>
      </c>
      <c r="K363">
        <v>46.431913999999999</v>
      </c>
      <c r="L363">
        <v>1.2478769999999999</v>
      </c>
      <c r="M363" t="s">
        <v>4</v>
      </c>
      <c r="N363">
        <v>3.192968</v>
      </c>
      <c r="O363">
        <v>6.3299999999999997E-3</v>
      </c>
      <c r="P363" t="s">
        <v>5</v>
      </c>
      <c r="Q363">
        <v>0</v>
      </c>
      <c r="R363">
        <v>0</v>
      </c>
      <c r="S363" t="s">
        <v>6</v>
      </c>
      <c r="T363">
        <v>3.1174599999999999</v>
      </c>
      <c r="U363">
        <v>7.8110000000000002E-3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1.2310000000000001E-3</v>
      </c>
      <c r="AD363">
        <v>0</v>
      </c>
      <c r="AE363" t="s">
        <v>10</v>
      </c>
      <c r="AF363">
        <v>0</v>
      </c>
      <c r="AG363">
        <v>0</v>
      </c>
      <c r="AH363" t="s">
        <v>11</v>
      </c>
      <c r="AI363">
        <v>0.99693399999999999</v>
      </c>
      <c r="AJ363">
        <v>3.0000000000000001E-6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69.261045999999993</v>
      </c>
      <c r="I364">
        <v>1.919659</v>
      </c>
      <c r="J364" t="s">
        <v>3</v>
      </c>
      <c r="K364">
        <v>69.152270999999999</v>
      </c>
      <c r="L364">
        <v>1.911923</v>
      </c>
      <c r="M364" t="s">
        <v>4</v>
      </c>
      <c r="N364">
        <v>4.7786099999999996</v>
      </c>
      <c r="O364">
        <v>2.581E-2</v>
      </c>
      <c r="P364" t="s">
        <v>5</v>
      </c>
      <c r="Q364">
        <v>0</v>
      </c>
      <c r="R364">
        <v>0</v>
      </c>
      <c r="S364" t="s">
        <v>6</v>
      </c>
      <c r="T364">
        <v>4.6535789999999997</v>
      </c>
      <c r="U364">
        <v>1.0225E-2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1.23E-3</v>
      </c>
      <c r="AD364">
        <v>0</v>
      </c>
      <c r="AE364" t="s">
        <v>10</v>
      </c>
      <c r="AF364">
        <v>0</v>
      </c>
      <c r="AG364">
        <v>0</v>
      </c>
      <c r="AH364" t="s">
        <v>11</v>
      </c>
      <c r="AI364">
        <v>0.99751900000000004</v>
      </c>
      <c r="AJ364">
        <v>3.0000000000000001E-6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92.042698999999999</v>
      </c>
      <c r="I365">
        <v>2.6780149999999998</v>
      </c>
      <c r="J365" t="s">
        <v>3</v>
      </c>
      <c r="K365">
        <v>91.898629999999997</v>
      </c>
      <c r="L365">
        <v>2.6667049999999999</v>
      </c>
      <c r="M365" t="s">
        <v>4</v>
      </c>
      <c r="N365">
        <v>6.3549939999999996</v>
      </c>
      <c r="O365">
        <v>3.458E-2</v>
      </c>
      <c r="P365" t="s">
        <v>5</v>
      </c>
      <c r="Q365">
        <v>0</v>
      </c>
      <c r="R365">
        <v>0</v>
      </c>
      <c r="S365" t="s">
        <v>6</v>
      </c>
      <c r="T365">
        <v>6.1853069999999999</v>
      </c>
      <c r="U365">
        <v>1.4683E-2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1.23E-3</v>
      </c>
      <c r="AD365">
        <v>0</v>
      </c>
      <c r="AE365" t="s">
        <v>10</v>
      </c>
      <c r="AF365">
        <v>0</v>
      </c>
      <c r="AG365">
        <v>0</v>
      </c>
      <c r="AH365" t="s">
        <v>11</v>
      </c>
      <c r="AI365">
        <v>0.99807900000000005</v>
      </c>
      <c r="AJ365">
        <v>3.0000000000000001E-6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114.700518</v>
      </c>
      <c r="I366">
        <v>3.2074189999999998</v>
      </c>
      <c r="J366" t="s">
        <v>3</v>
      </c>
      <c r="K366">
        <v>114.520819</v>
      </c>
      <c r="L366">
        <v>3.1922199999999998</v>
      </c>
      <c r="M366" t="s">
        <v>4</v>
      </c>
      <c r="N366">
        <v>7.9210859999999998</v>
      </c>
      <c r="O366">
        <v>3.7680999999999999E-2</v>
      </c>
      <c r="P366" t="s">
        <v>5</v>
      </c>
      <c r="Q366">
        <v>0</v>
      </c>
      <c r="R366">
        <v>0</v>
      </c>
      <c r="S366" t="s">
        <v>6</v>
      </c>
      <c r="T366">
        <v>7.7174909999999999</v>
      </c>
      <c r="U366">
        <v>2.1846000000000001E-2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1.23E-3</v>
      </c>
      <c r="AD366">
        <v>0</v>
      </c>
      <c r="AE366" t="s">
        <v>10</v>
      </c>
      <c r="AF366">
        <v>0</v>
      </c>
      <c r="AG366">
        <v>0</v>
      </c>
      <c r="AH366" t="s">
        <v>11</v>
      </c>
      <c r="AI366">
        <v>0.99831499999999995</v>
      </c>
      <c r="AJ366">
        <v>3.0000000000000001E-6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137.38150899999999</v>
      </c>
      <c r="I367">
        <v>3.5597690000000002</v>
      </c>
      <c r="J367" t="s">
        <v>3</v>
      </c>
      <c r="K367">
        <v>137.16647</v>
      </c>
      <c r="L367">
        <v>3.5427200000000001</v>
      </c>
      <c r="M367" t="s">
        <v>4</v>
      </c>
      <c r="N367">
        <v>9.4912069999999993</v>
      </c>
      <c r="O367">
        <v>3.9742E-2</v>
      </c>
      <c r="P367" t="s">
        <v>5</v>
      </c>
      <c r="Q367">
        <v>0</v>
      </c>
      <c r="R367">
        <v>0</v>
      </c>
      <c r="S367" t="s">
        <v>6</v>
      </c>
      <c r="T367">
        <v>9.2591549999999998</v>
      </c>
      <c r="U367">
        <v>2.5817E-2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1.23E-3</v>
      </c>
      <c r="AD367">
        <v>0</v>
      </c>
      <c r="AE367" t="s">
        <v>10</v>
      </c>
      <c r="AF367">
        <v>0</v>
      </c>
      <c r="AG367">
        <v>0</v>
      </c>
      <c r="AH367" t="s">
        <v>11</v>
      </c>
      <c r="AI367">
        <v>0.99857799999999997</v>
      </c>
      <c r="AJ367">
        <v>1.9999999999999999E-6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160.00241700000001</v>
      </c>
      <c r="I368">
        <v>3.8628300000000002</v>
      </c>
      <c r="J368" t="s">
        <v>3</v>
      </c>
      <c r="K368">
        <v>159.75203200000001</v>
      </c>
      <c r="L368">
        <v>3.8442280000000002</v>
      </c>
      <c r="M368" t="s">
        <v>4</v>
      </c>
      <c r="N368">
        <v>11.045873</v>
      </c>
      <c r="O368">
        <v>4.0207E-2</v>
      </c>
      <c r="P368" t="s">
        <v>5</v>
      </c>
      <c r="Q368">
        <v>0</v>
      </c>
      <c r="R368">
        <v>0</v>
      </c>
      <c r="S368" t="s">
        <v>6</v>
      </c>
      <c r="T368">
        <v>10.780970999999999</v>
      </c>
      <c r="U368">
        <v>2.9229999999999999E-2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1.23E-3</v>
      </c>
      <c r="AD368">
        <v>0</v>
      </c>
      <c r="AE368" t="s">
        <v>10</v>
      </c>
      <c r="AF368">
        <v>0</v>
      </c>
      <c r="AG368">
        <v>0</v>
      </c>
      <c r="AH368" t="s">
        <v>11</v>
      </c>
      <c r="AI368">
        <v>0.99868500000000004</v>
      </c>
      <c r="AJ368">
        <v>1.9999999999999999E-6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182.64248499999999</v>
      </c>
      <c r="I369">
        <v>4.5475500000000002</v>
      </c>
      <c r="J369" t="s">
        <v>3</v>
      </c>
      <c r="K369">
        <v>182.356854</v>
      </c>
      <c r="L369">
        <v>4.5245740000000003</v>
      </c>
      <c r="M369" t="s">
        <v>4</v>
      </c>
      <c r="N369">
        <v>12.610003000000001</v>
      </c>
      <c r="O369">
        <v>4.4652999999999998E-2</v>
      </c>
      <c r="P369" t="s">
        <v>5</v>
      </c>
      <c r="Q369">
        <v>0</v>
      </c>
      <c r="R369">
        <v>0</v>
      </c>
      <c r="S369" t="s">
        <v>6</v>
      </c>
      <c r="T369">
        <v>12.310570999999999</v>
      </c>
      <c r="U369">
        <v>3.5524E-2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1.23E-3</v>
      </c>
      <c r="AD369">
        <v>0</v>
      </c>
      <c r="AE369" t="s">
        <v>10</v>
      </c>
      <c r="AF369">
        <v>0</v>
      </c>
      <c r="AG369">
        <v>0</v>
      </c>
      <c r="AH369" t="s">
        <v>11</v>
      </c>
      <c r="AI369">
        <v>0.99881799999999998</v>
      </c>
      <c r="AJ369">
        <v>1.9999999999999999E-6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205.41154299999999</v>
      </c>
      <c r="I370">
        <v>5.3348750000000003</v>
      </c>
      <c r="J370" t="s">
        <v>3</v>
      </c>
      <c r="K370">
        <v>205.090576</v>
      </c>
      <c r="L370">
        <v>5.3083600000000004</v>
      </c>
      <c r="M370" t="s">
        <v>4</v>
      </c>
      <c r="N370">
        <v>14.174201</v>
      </c>
      <c r="O370">
        <v>4.7100000000000003E-2</v>
      </c>
      <c r="P370" t="s">
        <v>5</v>
      </c>
      <c r="Q370">
        <v>0</v>
      </c>
      <c r="R370">
        <v>0</v>
      </c>
      <c r="S370" t="s">
        <v>6</v>
      </c>
      <c r="T370">
        <v>13.845264999999999</v>
      </c>
      <c r="U370">
        <v>4.2070000000000003E-2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1.23E-3</v>
      </c>
      <c r="AD370">
        <v>0</v>
      </c>
      <c r="AE370" t="s">
        <v>10</v>
      </c>
      <c r="AF370">
        <v>0</v>
      </c>
      <c r="AG370">
        <v>0</v>
      </c>
      <c r="AH370" t="s">
        <v>11</v>
      </c>
      <c r="AI370">
        <v>0.99895199999999995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228.199512</v>
      </c>
      <c r="I371">
        <v>6.3626940000000003</v>
      </c>
      <c r="J371" t="s">
        <v>3</v>
      </c>
      <c r="K371">
        <v>227.84087500000001</v>
      </c>
      <c r="L371">
        <v>6.3221920000000003</v>
      </c>
      <c r="M371" t="s">
        <v>4</v>
      </c>
      <c r="N371">
        <v>15.743366999999999</v>
      </c>
      <c r="O371">
        <v>4.9340000000000002E-2</v>
      </c>
      <c r="P371" t="s">
        <v>5</v>
      </c>
      <c r="Q371">
        <v>0</v>
      </c>
      <c r="R371">
        <v>0</v>
      </c>
      <c r="S371" t="s">
        <v>6</v>
      </c>
      <c r="T371">
        <v>15.378175000000001</v>
      </c>
      <c r="U371">
        <v>4.7826E-2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1.23E-3</v>
      </c>
      <c r="AD371">
        <v>0</v>
      </c>
      <c r="AE371" t="s">
        <v>10</v>
      </c>
      <c r="AF371">
        <v>0</v>
      </c>
      <c r="AG371">
        <v>0</v>
      </c>
      <c r="AH371" t="s">
        <v>11</v>
      </c>
      <c r="AI371">
        <v>0.99901399999999996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250.95424</v>
      </c>
      <c r="I372">
        <v>7.5419109999999998</v>
      </c>
      <c r="J372" t="s">
        <v>3</v>
      </c>
      <c r="K372">
        <v>250.56018499999999</v>
      </c>
      <c r="L372">
        <v>7.4917639999999999</v>
      </c>
      <c r="M372" t="s">
        <v>4</v>
      </c>
      <c r="N372">
        <v>17.309517</v>
      </c>
      <c r="O372">
        <v>5.1971999999999997E-2</v>
      </c>
      <c r="P372" t="s">
        <v>5</v>
      </c>
      <c r="Q372">
        <v>0</v>
      </c>
      <c r="R372">
        <v>0</v>
      </c>
      <c r="S372" t="s">
        <v>6</v>
      </c>
      <c r="T372">
        <v>16.896808</v>
      </c>
      <c r="U372">
        <v>5.6654000000000003E-2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1.23E-3</v>
      </c>
      <c r="AD372">
        <v>0</v>
      </c>
      <c r="AE372" t="s">
        <v>10</v>
      </c>
      <c r="AF372">
        <v>0</v>
      </c>
      <c r="AG372">
        <v>0</v>
      </c>
      <c r="AH372" t="s">
        <v>11</v>
      </c>
      <c r="AI372">
        <v>0.99908699999999995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273.63182599999999</v>
      </c>
      <c r="I373">
        <v>8.7658170000000002</v>
      </c>
      <c r="J373" t="s">
        <v>3</v>
      </c>
      <c r="K373">
        <v>273.202067</v>
      </c>
      <c r="L373">
        <v>8.7045279999999998</v>
      </c>
      <c r="M373" t="s">
        <v>4</v>
      </c>
      <c r="N373">
        <v>18.877213000000001</v>
      </c>
      <c r="O373">
        <v>5.3665999999999998E-2</v>
      </c>
      <c r="P373" t="s">
        <v>5</v>
      </c>
      <c r="Q373">
        <v>0</v>
      </c>
      <c r="R373">
        <v>0</v>
      </c>
      <c r="S373" t="s">
        <v>6</v>
      </c>
      <c r="T373">
        <v>18.427005999999999</v>
      </c>
      <c r="U373">
        <v>6.4519000000000007E-2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1.23E-3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0.99915299999999996</v>
      </c>
      <c r="AJ373">
        <v>9.9999999999999995E-7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296.32182699999998</v>
      </c>
      <c r="I374">
        <v>10.604639000000001</v>
      </c>
      <c r="J374" t="s">
        <v>3</v>
      </c>
      <c r="K374">
        <v>295.85685999999998</v>
      </c>
      <c r="L374">
        <v>10.536303</v>
      </c>
      <c r="M374" t="s">
        <v>4</v>
      </c>
      <c r="N374">
        <v>20.452375</v>
      </c>
      <c r="O374">
        <v>7.9751000000000002E-2</v>
      </c>
      <c r="P374" t="s">
        <v>5</v>
      </c>
      <c r="Q374">
        <v>0</v>
      </c>
      <c r="R374">
        <v>0</v>
      </c>
      <c r="S374" t="s">
        <v>6</v>
      </c>
      <c r="T374">
        <v>19.955607000000001</v>
      </c>
      <c r="U374">
        <v>6.5045000000000006E-2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1.23E-3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0.99920100000000001</v>
      </c>
      <c r="AJ374">
        <v>9.9999999999999995E-7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319.07383399999998</v>
      </c>
      <c r="I375">
        <v>12.280158</v>
      </c>
      <c r="J375" t="s">
        <v>3</v>
      </c>
      <c r="K375">
        <v>318.57360399999999</v>
      </c>
      <c r="L375">
        <v>12.200480000000001</v>
      </c>
      <c r="M375" t="s">
        <v>4</v>
      </c>
      <c r="N375">
        <v>22.014415</v>
      </c>
      <c r="O375">
        <v>8.6567000000000005E-2</v>
      </c>
      <c r="P375" t="s">
        <v>5</v>
      </c>
      <c r="Q375">
        <v>0</v>
      </c>
      <c r="R375">
        <v>0</v>
      </c>
      <c r="S375" t="s">
        <v>6</v>
      </c>
      <c r="T375">
        <v>21.495092</v>
      </c>
      <c r="U375">
        <v>6.7958000000000005E-2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1.23E-3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0.99923300000000004</v>
      </c>
      <c r="AJ375">
        <v>9.9999999999999995E-7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341.80884700000001</v>
      </c>
      <c r="I376">
        <v>14.466756999999999</v>
      </c>
      <c r="J376" t="s">
        <v>3</v>
      </c>
      <c r="K376">
        <v>341.27259199999997</v>
      </c>
      <c r="L376">
        <v>14.372703</v>
      </c>
      <c r="M376" t="s">
        <v>4</v>
      </c>
      <c r="N376">
        <v>23.580987</v>
      </c>
      <c r="O376">
        <v>9.6482999999999999E-2</v>
      </c>
      <c r="P376" t="s">
        <v>5</v>
      </c>
      <c r="Q376">
        <v>0</v>
      </c>
      <c r="R376">
        <v>0</v>
      </c>
      <c r="S376" t="s">
        <v>6</v>
      </c>
      <c r="T376">
        <v>23.022193999999999</v>
      </c>
      <c r="U376">
        <v>8.3511000000000002E-2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1.23E-3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0.99933399999999994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364.423723</v>
      </c>
      <c r="I377">
        <v>15.666721000000001</v>
      </c>
      <c r="J377" t="s">
        <v>3</v>
      </c>
      <c r="K377">
        <v>363.85199999999998</v>
      </c>
      <c r="L377">
        <v>15.569746</v>
      </c>
      <c r="M377" t="s">
        <v>4</v>
      </c>
      <c r="N377">
        <v>25.145607999999999</v>
      </c>
      <c r="O377">
        <v>0.105224</v>
      </c>
      <c r="P377" t="s">
        <v>5</v>
      </c>
      <c r="Q377">
        <v>0</v>
      </c>
      <c r="R377">
        <v>0</v>
      </c>
      <c r="S377" t="s">
        <v>6</v>
      </c>
      <c r="T377">
        <v>24.539702999999999</v>
      </c>
      <c r="U377">
        <v>9.3887999999999999E-2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1.23E-3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0.99936199999999997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387.11909900000001</v>
      </c>
      <c r="I378">
        <v>16.947969000000001</v>
      </c>
      <c r="J378" t="s">
        <v>3</v>
      </c>
      <c r="K378">
        <v>386.51128199999999</v>
      </c>
      <c r="L378">
        <v>16.834371999999998</v>
      </c>
      <c r="M378" t="s">
        <v>4</v>
      </c>
      <c r="N378">
        <v>26.710193</v>
      </c>
      <c r="O378">
        <v>0.112861</v>
      </c>
      <c r="P378" t="s">
        <v>5</v>
      </c>
      <c r="Q378">
        <v>0</v>
      </c>
      <c r="R378">
        <v>0</v>
      </c>
      <c r="S378" t="s">
        <v>6</v>
      </c>
      <c r="T378">
        <v>26.068109</v>
      </c>
      <c r="U378">
        <v>0.105841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1.23E-3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0.99938400000000005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409.92800299999999</v>
      </c>
      <c r="I379">
        <v>16.872042</v>
      </c>
      <c r="J379" t="s">
        <v>3</v>
      </c>
      <c r="K379">
        <v>409.284674</v>
      </c>
      <c r="L379">
        <v>16.757845</v>
      </c>
      <c r="M379" t="s">
        <v>4</v>
      </c>
      <c r="N379">
        <v>28.280436999999999</v>
      </c>
      <c r="O379">
        <v>0.116924</v>
      </c>
      <c r="P379" t="s">
        <v>5</v>
      </c>
      <c r="Q379">
        <v>0</v>
      </c>
      <c r="R379">
        <v>0</v>
      </c>
      <c r="S379" t="s">
        <v>6</v>
      </c>
      <c r="T379">
        <v>27.602284999999998</v>
      </c>
      <c r="U379">
        <v>0.10417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1.23E-3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0.999413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432.56364300000001</v>
      </c>
      <c r="I380">
        <v>17.589858</v>
      </c>
      <c r="J380" t="s">
        <v>3</v>
      </c>
      <c r="K380">
        <v>431.88473199999999</v>
      </c>
      <c r="L380">
        <v>17.472365</v>
      </c>
      <c r="M380" t="s">
        <v>4</v>
      </c>
      <c r="N380">
        <v>29.842806</v>
      </c>
      <c r="O380">
        <v>0.11899800000000001</v>
      </c>
      <c r="P380" t="s">
        <v>5</v>
      </c>
      <c r="Q380">
        <v>0</v>
      </c>
      <c r="R380">
        <v>0</v>
      </c>
      <c r="S380" t="s">
        <v>6</v>
      </c>
      <c r="T380">
        <v>29.114250999999999</v>
      </c>
      <c r="U380">
        <v>0.11285299999999999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1.23E-3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0.999475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455.200354</v>
      </c>
      <c r="I381">
        <v>18.142892</v>
      </c>
      <c r="J381" t="s">
        <v>3</v>
      </c>
      <c r="K381">
        <v>454.48620699999998</v>
      </c>
      <c r="L381">
        <v>18.023069</v>
      </c>
      <c r="M381" t="s">
        <v>4</v>
      </c>
      <c r="N381">
        <v>31.403784000000002</v>
      </c>
      <c r="O381">
        <v>0.122642</v>
      </c>
      <c r="P381" t="s">
        <v>5</v>
      </c>
      <c r="Q381">
        <v>0</v>
      </c>
      <c r="R381">
        <v>0</v>
      </c>
      <c r="S381" t="s">
        <v>6</v>
      </c>
      <c r="T381">
        <v>30.636295</v>
      </c>
      <c r="U381">
        <v>0.119963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1.23E-3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0.99952399999999997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334.87074799999999</v>
      </c>
      <c r="I382">
        <v>29.214803</v>
      </c>
      <c r="J382" t="s">
        <v>3</v>
      </c>
      <c r="K382">
        <v>334.76642900000002</v>
      </c>
      <c r="L382">
        <v>29.158657999999999</v>
      </c>
      <c r="M382" t="s">
        <v>4</v>
      </c>
      <c r="N382">
        <v>5.82104</v>
      </c>
      <c r="O382">
        <v>1.9286999999999999E-2</v>
      </c>
      <c r="P382" t="s">
        <v>5</v>
      </c>
      <c r="Q382">
        <v>16.546823</v>
      </c>
      <c r="R382">
        <v>0.481128</v>
      </c>
      <c r="S382" t="s">
        <v>6</v>
      </c>
      <c r="T382">
        <v>5.2209370000000002</v>
      </c>
      <c r="U382">
        <v>6.6658999999999996E-2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1.232E-3</v>
      </c>
      <c r="AG382">
        <v>0</v>
      </c>
      <c r="AH382" t="s">
        <v>11</v>
      </c>
      <c r="AI382">
        <v>0.996332</v>
      </c>
      <c r="AJ382">
        <v>3.0000000000000001E-6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669.07599700000003</v>
      </c>
      <c r="I383">
        <v>86.154443000000001</v>
      </c>
      <c r="J383" t="s">
        <v>3</v>
      </c>
      <c r="K383">
        <v>668.87062900000001</v>
      </c>
      <c r="L383">
        <v>85.945685999999995</v>
      </c>
      <c r="M383" t="s">
        <v>4</v>
      </c>
      <c r="N383">
        <v>11.664427999999999</v>
      </c>
      <c r="O383">
        <v>6.4243999999999996E-2</v>
      </c>
      <c r="P383" t="s">
        <v>5</v>
      </c>
      <c r="Q383">
        <v>33.071973999999997</v>
      </c>
      <c r="R383">
        <v>1.288503</v>
      </c>
      <c r="S383" t="s">
        <v>6</v>
      </c>
      <c r="T383">
        <v>10.390086999999999</v>
      </c>
      <c r="U383">
        <v>9.2729000000000006E-2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1.2310000000000001E-3</v>
      </c>
      <c r="AG383">
        <v>0</v>
      </c>
      <c r="AH383" t="s">
        <v>11</v>
      </c>
      <c r="AI383">
        <v>0.99722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1003.591895</v>
      </c>
      <c r="I384">
        <v>196.65561199999999</v>
      </c>
      <c r="J384" t="s">
        <v>3</v>
      </c>
      <c r="K384">
        <v>1003.285541</v>
      </c>
      <c r="L384">
        <v>196.13632699999999</v>
      </c>
      <c r="M384" t="s">
        <v>4</v>
      </c>
      <c r="N384">
        <v>17.652196</v>
      </c>
      <c r="O384">
        <v>1.0690770000000001</v>
      </c>
      <c r="P384" t="s">
        <v>5</v>
      </c>
      <c r="Q384">
        <v>49.553035999999999</v>
      </c>
      <c r="R384">
        <v>3.096943</v>
      </c>
      <c r="S384" t="s">
        <v>6</v>
      </c>
      <c r="T384">
        <v>15.586527999999999</v>
      </c>
      <c r="U384">
        <v>0.142345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1.23E-3</v>
      </c>
      <c r="AG384">
        <v>0</v>
      </c>
      <c r="AH384" t="s">
        <v>11</v>
      </c>
      <c r="AI384">
        <v>0.99785000000000001</v>
      </c>
      <c r="AJ384">
        <v>1.9999999999999999E-6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1337.4226659999999</v>
      </c>
      <c r="I385">
        <v>285.881775</v>
      </c>
      <c r="J385" t="s">
        <v>3</v>
      </c>
      <c r="K385">
        <v>1337.0167750000001</v>
      </c>
      <c r="L385">
        <v>285.07376099999999</v>
      </c>
      <c r="M385" t="s">
        <v>4</v>
      </c>
      <c r="N385">
        <v>23.503236000000001</v>
      </c>
      <c r="O385">
        <v>1.0655479999999999</v>
      </c>
      <c r="P385" t="s">
        <v>5</v>
      </c>
      <c r="Q385">
        <v>65.980677999999997</v>
      </c>
      <c r="R385">
        <v>6.4776899999999999</v>
      </c>
      <c r="S385" t="s">
        <v>6</v>
      </c>
      <c r="T385">
        <v>20.765844999999999</v>
      </c>
      <c r="U385">
        <v>0.18241399999999999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1.23E-3</v>
      </c>
      <c r="AG385">
        <v>0</v>
      </c>
      <c r="AH385" t="s">
        <v>11</v>
      </c>
      <c r="AI385">
        <v>0.99812199999999995</v>
      </c>
      <c r="AJ385">
        <v>1.9999999999999999E-6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1671.3725460000001</v>
      </c>
      <c r="I386">
        <v>404.81090899999998</v>
      </c>
      <c r="J386" t="s">
        <v>3</v>
      </c>
      <c r="K386">
        <v>1670.8661500000001</v>
      </c>
      <c r="L386">
        <v>403.58268900000002</v>
      </c>
      <c r="M386" t="s">
        <v>4</v>
      </c>
      <c r="N386">
        <v>29.301396</v>
      </c>
      <c r="O386">
        <v>1.0770489999999999</v>
      </c>
      <c r="P386" t="s">
        <v>5</v>
      </c>
      <c r="Q386">
        <v>82.133469000000005</v>
      </c>
      <c r="R386">
        <v>10.035874</v>
      </c>
      <c r="S386" t="s">
        <v>6</v>
      </c>
      <c r="T386">
        <v>25.943432000000001</v>
      </c>
      <c r="U386">
        <v>0.20422599999999999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0.998502</v>
      </c>
      <c r="AJ386">
        <v>1.9999999999999999E-6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2005.1259640000001</v>
      </c>
      <c r="I387">
        <v>537.26351199999999</v>
      </c>
      <c r="J387" t="s">
        <v>3</v>
      </c>
      <c r="K387">
        <v>2004.5207760000001</v>
      </c>
      <c r="L387">
        <v>535.56677100000002</v>
      </c>
      <c r="M387" t="s">
        <v>4</v>
      </c>
      <c r="N387">
        <v>35.113712999999997</v>
      </c>
      <c r="O387">
        <v>1.1685049999999999</v>
      </c>
      <c r="P387" t="s">
        <v>5</v>
      </c>
      <c r="Q387">
        <v>98.387209999999996</v>
      </c>
      <c r="R387">
        <v>15.255521999999999</v>
      </c>
      <c r="S387" t="s">
        <v>6</v>
      </c>
      <c r="T387">
        <v>31.161629999999999</v>
      </c>
      <c r="U387">
        <v>0.34704800000000002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0.99870300000000001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2340.1342330000002</v>
      </c>
      <c r="I388">
        <v>664.37760500000002</v>
      </c>
      <c r="J388" t="s">
        <v>3</v>
      </c>
      <c r="K388">
        <v>2339.4280859999999</v>
      </c>
      <c r="L388">
        <v>662.11718699999994</v>
      </c>
      <c r="M388" t="s">
        <v>4</v>
      </c>
      <c r="N388">
        <v>40.955993999999997</v>
      </c>
      <c r="O388">
        <v>1.209538</v>
      </c>
      <c r="P388" t="s">
        <v>5</v>
      </c>
      <c r="Q388">
        <v>114.49952</v>
      </c>
      <c r="R388">
        <v>20.619969999999999</v>
      </c>
      <c r="S388" t="s">
        <v>6</v>
      </c>
      <c r="T388">
        <v>36.354655000000001</v>
      </c>
      <c r="U388">
        <v>0.40910200000000002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0.99886799999999998</v>
      </c>
      <c r="AJ388">
        <v>9.9999999999999995E-7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2673.787378</v>
      </c>
      <c r="I389">
        <v>818.30465200000003</v>
      </c>
      <c r="J389" t="s">
        <v>3</v>
      </c>
      <c r="K389">
        <v>2672.9825340000002</v>
      </c>
      <c r="L389">
        <v>815.41433500000005</v>
      </c>
      <c r="M389" t="s">
        <v>4</v>
      </c>
      <c r="N389">
        <v>46.775207999999999</v>
      </c>
      <c r="O389">
        <v>1.252893</v>
      </c>
      <c r="P389" t="s">
        <v>5</v>
      </c>
      <c r="Q389">
        <v>130.50389300000001</v>
      </c>
      <c r="R389">
        <v>27.199138999999999</v>
      </c>
      <c r="S389" t="s">
        <v>6</v>
      </c>
      <c r="T389">
        <v>41.537976999999998</v>
      </c>
      <c r="U389">
        <v>0.48539399999999999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0.99895199999999995</v>
      </c>
      <c r="AJ389">
        <v>9.9999999999999995E-7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3008.3080660000001</v>
      </c>
      <c r="I390">
        <v>1003.216891</v>
      </c>
      <c r="J390" t="s">
        <v>3</v>
      </c>
      <c r="K390">
        <v>3007.4027489999999</v>
      </c>
      <c r="L390">
        <v>999.56800699999997</v>
      </c>
      <c r="M390" t="s">
        <v>4</v>
      </c>
      <c r="N390">
        <v>52.583542000000001</v>
      </c>
      <c r="O390">
        <v>1.327485</v>
      </c>
      <c r="P390" t="s">
        <v>5</v>
      </c>
      <c r="Q390">
        <v>146.592928</v>
      </c>
      <c r="R390">
        <v>33.286333999999997</v>
      </c>
      <c r="S390" t="s">
        <v>6</v>
      </c>
      <c r="T390">
        <v>46.72466</v>
      </c>
      <c r="U390">
        <v>0.54888700000000001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0.99910600000000005</v>
      </c>
      <c r="AJ390">
        <v>9.9999999999999995E-7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3343.0024320000002</v>
      </c>
      <c r="I391">
        <v>1162.4505690000001</v>
      </c>
      <c r="J391" t="s">
        <v>3</v>
      </c>
      <c r="K391">
        <v>3341.9970750000002</v>
      </c>
      <c r="L391">
        <v>1158.1511410000001</v>
      </c>
      <c r="M391" t="s">
        <v>4</v>
      </c>
      <c r="N391">
        <v>58.403457000000003</v>
      </c>
      <c r="O391">
        <v>1.346778</v>
      </c>
      <c r="P391" t="s">
        <v>5</v>
      </c>
      <c r="Q391">
        <v>162.66693100000001</v>
      </c>
      <c r="R391">
        <v>38.279600000000002</v>
      </c>
      <c r="S391" t="s">
        <v>6</v>
      </c>
      <c r="T391">
        <v>51.914593000000004</v>
      </c>
      <c r="U391">
        <v>0.63461100000000004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0.99914999999999998</v>
      </c>
      <c r="AJ391">
        <v>9.9999999999999995E-7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3677.8287789999999</v>
      </c>
      <c r="I392">
        <v>1341.015952</v>
      </c>
      <c r="J392" t="s">
        <v>3</v>
      </c>
      <c r="K392">
        <v>3676.723696</v>
      </c>
      <c r="L392">
        <v>1335.956232</v>
      </c>
      <c r="M392" t="s">
        <v>4</v>
      </c>
      <c r="N392">
        <v>64.231795000000005</v>
      </c>
      <c r="O392">
        <v>1.45882</v>
      </c>
      <c r="P392" t="s">
        <v>5</v>
      </c>
      <c r="Q392">
        <v>178.74868699999999</v>
      </c>
      <c r="R392">
        <v>44.162481</v>
      </c>
      <c r="S392" t="s">
        <v>6</v>
      </c>
      <c r="T392">
        <v>57.101582000000001</v>
      </c>
      <c r="U392">
        <v>0.72771300000000005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0.99920799999999999</v>
      </c>
      <c r="AJ392">
        <v>9.9999999999999995E-7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4012.5548100000001</v>
      </c>
      <c r="I393">
        <v>1547.9769659999999</v>
      </c>
      <c r="J393" t="s">
        <v>3</v>
      </c>
      <c r="K393">
        <v>4011.3506539999998</v>
      </c>
      <c r="L393">
        <v>1542.209783</v>
      </c>
      <c r="M393" t="s">
        <v>4</v>
      </c>
      <c r="N393">
        <v>70.10763</v>
      </c>
      <c r="O393">
        <v>1.601424</v>
      </c>
      <c r="P393" t="s">
        <v>5</v>
      </c>
      <c r="Q393">
        <v>194.875327</v>
      </c>
      <c r="R393">
        <v>51.280543000000002</v>
      </c>
      <c r="S393" t="s">
        <v>6</v>
      </c>
      <c r="T393">
        <v>62.294856000000003</v>
      </c>
      <c r="U393">
        <v>0.81620300000000001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0.99925799999999998</v>
      </c>
      <c r="AJ393">
        <v>9.9999999999999995E-7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4347.7094040000002</v>
      </c>
      <c r="I394">
        <v>1904.4676899999999</v>
      </c>
      <c r="J394" t="s">
        <v>3</v>
      </c>
      <c r="K394">
        <v>4346.4047270000001</v>
      </c>
      <c r="L394">
        <v>1897.426868</v>
      </c>
      <c r="M394" t="s">
        <v>4</v>
      </c>
      <c r="N394">
        <v>75.969207999999995</v>
      </c>
      <c r="O394">
        <v>1.6481440000000001</v>
      </c>
      <c r="P394" t="s">
        <v>5</v>
      </c>
      <c r="Q394">
        <v>211.12883299999999</v>
      </c>
      <c r="R394">
        <v>60.209336</v>
      </c>
      <c r="S394" t="s">
        <v>6</v>
      </c>
      <c r="T394">
        <v>67.464962</v>
      </c>
      <c r="U394">
        <v>0.95094599999999996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0.99928300000000003</v>
      </c>
      <c r="AJ394">
        <v>9.9999999999999995E-7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4682.2344139999996</v>
      </c>
      <c r="I395">
        <v>2125.3536330000002</v>
      </c>
      <c r="J395" t="s">
        <v>3</v>
      </c>
      <c r="K395">
        <v>4680.8292680000004</v>
      </c>
      <c r="L395">
        <v>2117.3952260000001</v>
      </c>
      <c r="M395" t="s">
        <v>4</v>
      </c>
      <c r="N395">
        <v>81.809648999999993</v>
      </c>
      <c r="O395">
        <v>1.681705</v>
      </c>
      <c r="P395" t="s">
        <v>5</v>
      </c>
      <c r="Q395">
        <v>227.270216</v>
      </c>
      <c r="R395">
        <v>69.388898999999995</v>
      </c>
      <c r="S395" t="s">
        <v>6</v>
      </c>
      <c r="T395">
        <v>72.619628000000006</v>
      </c>
      <c r="U395">
        <v>1.062508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0.99938400000000005</v>
      </c>
      <c r="AJ395">
        <v>9.9999999999999995E-7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5016.6193649999996</v>
      </c>
      <c r="I396">
        <v>2380.0017670000002</v>
      </c>
      <c r="J396" t="s">
        <v>3</v>
      </c>
      <c r="K396">
        <v>5015.1136429999997</v>
      </c>
      <c r="L396">
        <v>2371.0248430000001</v>
      </c>
      <c r="M396" t="s">
        <v>4</v>
      </c>
      <c r="N396">
        <v>87.654919000000007</v>
      </c>
      <c r="O396">
        <v>1.7670049999999999</v>
      </c>
      <c r="P396" t="s">
        <v>5</v>
      </c>
      <c r="Q396">
        <v>243.50565800000001</v>
      </c>
      <c r="R396">
        <v>78.879457000000002</v>
      </c>
      <c r="S396" t="s">
        <v>6</v>
      </c>
      <c r="T396">
        <v>77.775650999999996</v>
      </c>
      <c r="U396">
        <v>1.1732480000000001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0.99944999999999995</v>
      </c>
      <c r="AJ396">
        <v>9.9999999999999995E-7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5350.5178610000003</v>
      </c>
      <c r="I397">
        <v>2591.5842849999999</v>
      </c>
      <c r="J397" t="s">
        <v>3</v>
      </c>
      <c r="K397">
        <v>5348.9107910000002</v>
      </c>
      <c r="L397">
        <v>2581.787096</v>
      </c>
      <c r="M397" t="s">
        <v>4</v>
      </c>
      <c r="N397">
        <v>93.504706999999996</v>
      </c>
      <c r="O397">
        <v>1.83463</v>
      </c>
      <c r="P397" t="s">
        <v>5</v>
      </c>
      <c r="Q397">
        <v>259.748065</v>
      </c>
      <c r="R397">
        <v>86.073207999999994</v>
      </c>
      <c r="S397" t="s">
        <v>6</v>
      </c>
      <c r="T397">
        <v>82.919911999999997</v>
      </c>
      <c r="U397">
        <v>1.248321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0.99948700000000001</v>
      </c>
      <c r="AJ397">
        <v>9.9999999999999995E-7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5684.2327830000004</v>
      </c>
      <c r="I398">
        <v>2799.9237130000001</v>
      </c>
      <c r="J398" t="s">
        <v>3</v>
      </c>
      <c r="K398">
        <v>5682.5258110000004</v>
      </c>
      <c r="L398">
        <v>2789.1426980000001</v>
      </c>
      <c r="M398" t="s">
        <v>4</v>
      </c>
      <c r="N398">
        <v>99.346832000000006</v>
      </c>
      <c r="O398">
        <v>1.899778</v>
      </c>
      <c r="P398" t="s">
        <v>5</v>
      </c>
      <c r="Q398">
        <v>276.162283</v>
      </c>
      <c r="R398">
        <v>96.390647999999999</v>
      </c>
      <c r="S398" t="s">
        <v>6</v>
      </c>
      <c r="T398">
        <v>88.060901000000001</v>
      </c>
      <c r="U398">
        <v>1.386155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0.99951599999999996</v>
      </c>
      <c r="AJ398">
        <v>9.9999999999999995E-7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6018.4872169999999</v>
      </c>
      <c r="I399">
        <v>3035.6912590000002</v>
      </c>
      <c r="J399" t="s">
        <v>3</v>
      </c>
      <c r="K399">
        <v>6016.6803810000001</v>
      </c>
      <c r="L399">
        <v>3023.9744649999998</v>
      </c>
      <c r="M399" t="s">
        <v>4</v>
      </c>
      <c r="N399">
        <v>105.21483600000001</v>
      </c>
      <c r="O399">
        <v>2.1908789999999998</v>
      </c>
      <c r="P399" t="s">
        <v>5</v>
      </c>
      <c r="Q399">
        <v>292.41252600000001</v>
      </c>
      <c r="R399">
        <v>103.547066</v>
      </c>
      <c r="S399" t="s">
        <v>6</v>
      </c>
      <c r="T399">
        <v>93.215355000000002</v>
      </c>
      <c r="U399">
        <v>1.518664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0.99954600000000005</v>
      </c>
      <c r="AJ399">
        <v>9.9999999999999995E-7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6353.4553809999998</v>
      </c>
      <c r="I400">
        <v>3432.0678039999998</v>
      </c>
      <c r="J400" t="s">
        <v>3</v>
      </c>
      <c r="K400">
        <v>6351.5474709999999</v>
      </c>
      <c r="L400">
        <v>3418.9288019999999</v>
      </c>
      <c r="M400" t="s">
        <v>4</v>
      </c>
      <c r="N400">
        <v>111.051973</v>
      </c>
      <c r="O400">
        <v>2.2739989999999999</v>
      </c>
      <c r="P400" t="s">
        <v>5</v>
      </c>
      <c r="Q400">
        <v>308.66292399999998</v>
      </c>
      <c r="R400">
        <v>114.70923000000001</v>
      </c>
      <c r="S400" t="s">
        <v>6</v>
      </c>
      <c r="T400">
        <v>98.368002000000004</v>
      </c>
      <c r="U400">
        <v>1.6555009999999999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0.99954600000000005</v>
      </c>
      <c r="AJ400">
        <v>9.9999999999999995E-7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6688.6068850000001</v>
      </c>
      <c r="I401">
        <v>3792.8715539999998</v>
      </c>
      <c r="J401" t="s">
        <v>3</v>
      </c>
      <c r="K401">
        <v>6686.5974319999996</v>
      </c>
      <c r="L401">
        <v>3778.3101900000001</v>
      </c>
      <c r="M401" t="s">
        <v>4</v>
      </c>
      <c r="N401">
        <v>116.90235699999999</v>
      </c>
      <c r="O401">
        <v>2.376611</v>
      </c>
      <c r="P401" t="s">
        <v>5</v>
      </c>
      <c r="Q401">
        <v>325.06019500000002</v>
      </c>
      <c r="R401">
        <v>121.08298600000001</v>
      </c>
      <c r="S401" t="s">
        <v>6</v>
      </c>
      <c r="T401">
        <v>103.536303</v>
      </c>
      <c r="U401">
        <v>1.7696860000000001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0.999583</v>
      </c>
      <c r="AJ401">
        <v>9.9999999999999995E-7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322.78951599999999</v>
      </c>
      <c r="I402">
        <v>11.635085999999999</v>
      </c>
      <c r="J402" t="s">
        <v>3</v>
      </c>
      <c r="K402">
        <v>322.68508200000002</v>
      </c>
      <c r="L402">
        <v>11.600854</v>
      </c>
      <c r="M402" t="s">
        <v>4</v>
      </c>
      <c r="N402">
        <v>5.6921160000000004</v>
      </c>
      <c r="O402">
        <v>8.4019999999999997E-3</v>
      </c>
      <c r="P402" t="s">
        <v>5</v>
      </c>
      <c r="Q402">
        <v>0</v>
      </c>
      <c r="R402">
        <v>0</v>
      </c>
      <c r="S402" t="s">
        <v>6</v>
      </c>
      <c r="T402">
        <v>5.0555159999999999</v>
      </c>
      <c r="U402">
        <v>1.1367E-2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1.2329999999999999E-3</v>
      </c>
      <c r="AG402">
        <v>0</v>
      </c>
      <c r="AH402" t="s">
        <v>11</v>
      </c>
      <c r="AI402">
        <v>0.99632100000000001</v>
      </c>
      <c r="AJ402">
        <v>1.9999999999999999E-6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645.83506199999999</v>
      </c>
      <c r="I403">
        <v>44.040416</v>
      </c>
      <c r="J403" t="s">
        <v>3</v>
      </c>
      <c r="K403">
        <v>645.62747200000001</v>
      </c>
      <c r="L403">
        <v>43.947332000000003</v>
      </c>
      <c r="M403" t="s">
        <v>4</v>
      </c>
      <c r="N403">
        <v>11.459172000000001</v>
      </c>
      <c r="O403">
        <v>0.15661900000000001</v>
      </c>
      <c r="P403" t="s">
        <v>5</v>
      </c>
      <c r="Q403">
        <v>0</v>
      </c>
      <c r="R403">
        <v>0</v>
      </c>
      <c r="S403" t="s">
        <v>6</v>
      </c>
      <c r="T403">
        <v>10.084379999999999</v>
      </c>
      <c r="U403">
        <v>2.4823999999999999E-2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1.2310000000000001E-3</v>
      </c>
      <c r="AG403">
        <v>0</v>
      </c>
      <c r="AH403" t="s">
        <v>11</v>
      </c>
      <c r="AI403">
        <v>0.99709099999999995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969.01000199999999</v>
      </c>
      <c r="I404">
        <v>81.375516000000005</v>
      </c>
      <c r="J404" t="s">
        <v>3</v>
      </c>
      <c r="K404">
        <v>968.69991700000003</v>
      </c>
      <c r="L404">
        <v>81.206897999999995</v>
      </c>
      <c r="M404" t="s">
        <v>4</v>
      </c>
      <c r="N404">
        <v>17.151475000000001</v>
      </c>
      <c r="O404">
        <v>0.14546100000000001</v>
      </c>
      <c r="P404" t="s">
        <v>5</v>
      </c>
      <c r="Q404">
        <v>0</v>
      </c>
      <c r="R404">
        <v>0</v>
      </c>
      <c r="S404" t="s">
        <v>6</v>
      </c>
      <c r="T404">
        <v>15.12138</v>
      </c>
      <c r="U404">
        <v>4.3255000000000002E-2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1.23E-3</v>
      </c>
      <c r="AG404">
        <v>0</v>
      </c>
      <c r="AH404" t="s">
        <v>11</v>
      </c>
      <c r="AI404">
        <v>0.99768100000000004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1290.792512</v>
      </c>
      <c r="I405">
        <v>120.621447</v>
      </c>
      <c r="J405" t="s">
        <v>3</v>
      </c>
      <c r="K405">
        <v>1290.3802780000001</v>
      </c>
      <c r="L405">
        <v>120.356972</v>
      </c>
      <c r="M405" t="s">
        <v>4</v>
      </c>
      <c r="N405">
        <v>22.850584999999999</v>
      </c>
      <c r="O405">
        <v>0.145675</v>
      </c>
      <c r="P405" t="s">
        <v>5</v>
      </c>
      <c r="Q405">
        <v>0</v>
      </c>
      <c r="R405">
        <v>0</v>
      </c>
      <c r="S405" t="s">
        <v>6</v>
      </c>
      <c r="T405">
        <v>20.194168999999999</v>
      </c>
      <c r="U405">
        <v>8.7957999999999995E-2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1.23E-3</v>
      </c>
      <c r="AG405">
        <v>0</v>
      </c>
      <c r="AH405" t="s">
        <v>11</v>
      </c>
      <c r="AI405">
        <v>0.99809099999999995</v>
      </c>
      <c r="AJ405">
        <v>1.9999999999999999E-6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1613.7032099999999</v>
      </c>
      <c r="I406">
        <v>152.69730999999999</v>
      </c>
      <c r="J406" t="s">
        <v>3</v>
      </c>
      <c r="K406">
        <v>1613.1887650000001</v>
      </c>
      <c r="L406">
        <v>152.31131199999999</v>
      </c>
      <c r="M406" t="s">
        <v>4</v>
      </c>
      <c r="N406">
        <v>28.628668999999999</v>
      </c>
      <c r="O406">
        <v>0.183976</v>
      </c>
      <c r="P406" t="s">
        <v>5</v>
      </c>
      <c r="Q406">
        <v>0</v>
      </c>
      <c r="R406">
        <v>0</v>
      </c>
      <c r="S406" t="s">
        <v>6</v>
      </c>
      <c r="T406">
        <v>25.21659</v>
      </c>
      <c r="U406">
        <v>9.5686999999999994E-2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1.23E-3</v>
      </c>
      <c r="AG406">
        <v>0</v>
      </c>
      <c r="AH406" t="s">
        <v>11</v>
      </c>
      <c r="AI406">
        <v>0.998448</v>
      </c>
      <c r="AJ406">
        <v>1.9999999999999999E-6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1936.4721239999999</v>
      </c>
      <c r="I407">
        <v>185.583777</v>
      </c>
      <c r="J407" t="s">
        <v>3</v>
      </c>
      <c r="K407">
        <v>1935.8569359999999</v>
      </c>
      <c r="L407">
        <v>185.080704</v>
      </c>
      <c r="M407" t="s">
        <v>4</v>
      </c>
      <c r="N407">
        <v>34.382109</v>
      </c>
      <c r="O407">
        <v>0.17386699999999999</v>
      </c>
      <c r="P407" t="s">
        <v>5</v>
      </c>
      <c r="Q407">
        <v>0</v>
      </c>
      <c r="R407">
        <v>0</v>
      </c>
      <c r="S407" t="s">
        <v>6</v>
      </c>
      <c r="T407">
        <v>30.248103</v>
      </c>
      <c r="U407">
        <v>0.101498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1.23E-3</v>
      </c>
      <c r="AG407">
        <v>0</v>
      </c>
      <c r="AH407" t="s">
        <v>11</v>
      </c>
      <c r="AI407">
        <v>0.99862099999999998</v>
      </c>
      <c r="AJ407">
        <v>1.9999999999999999E-6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2258.9940820000002</v>
      </c>
      <c r="I408">
        <v>216.64638600000001</v>
      </c>
      <c r="J408" t="s">
        <v>3</v>
      </c>
      <c r="K408">
        <v>2258.2767290000002</v>
      </c>
      <c r="L408">
        <v>215.99924899999999</v>
      </c>
      <c r="M408" t="s">
        <v>4</v>
      </c>
      <c r="N408">
        <v>40.169322000000001</v>
      </c>
      <c r="O408">
        <v>0.27483600000000002</v>
      </c>
      <c r="P408" t="s">
        <v>5</v>
      </c>
      <c r="Q408">
        <v>0</v>
      </c>
      <c r="R408">
        <v>0</v>
      </c>
      <c r="S408" t="s">
        <v>6</v>
      </c>
      <c r="T408">
        <v>35.271169999999998</v>
      </c>
      <c r="U408">
        <v>0.106526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1.23E-3</v>
      </c>
      <c r="AG408">
        <v>0</v>
      </c>
      <c r="AH408" t="s">
        <v>11</v>
      </c>
      <c r="AI408">
        <v>0.99871900000000002</v>
      </c>
      <c r="AJ408">
        <v>1.9999999999999999E-6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2582.2822609999998</v>
      </c>
      <c r="I409">
        <v>263.586232</v>
      </c>
      <c r="J409" t="s">
        <v>3</v>
      </c>
      <c r="K409">
        <v>2581.4617680000001</v>
      </c>
      <c r="L409">
        <v>262.806175</v>
      </c>
      <c r="M409" t="s">
        <v>4</v>
      </c>
      <c r="N409">
        <v>45.895122999999998</v>
      </c>
      <c r="O409">
        <v>0.31352799999999997</v>
      </c>
      <c r="P409" t="s">
        <v>5</v>
      </c>
      <c r="Q409">
        <v>0</v>
      </c>
      <c r="R409">
        <v>0</v>
      </c>
      <c r="S409" t="s">
        <v>6</v>
      </c>
      <c r="T409">
        <v>40.323293999999997</v>
      </c>
      <c r="U409">
        <v>0.124787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1.23E-3</v>
      </c>
      <c r="AG409">
        <v>0</v>
      </c>
      <c r="AH409" t="s">
        <v>11</v>
      </c>
      <c r="AI409">
        <v>0.99881500000000001</v>
      </c>
      <c r="AJ409">
        <v>9.9999999999999995E-7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2905.1891700000001</v>
      </c>
      <c r="I410">
        <v>324.72751099999999</v>
      </c>
      <c r="J410" t="s">
        <v>3</v>
      </c>
      <c r="K410">
        <v>2904.266963</v>
      </c>
      <c r="L410">
        <v>323.71534800000001</v>
      </c>
      <c r="M410" t="s">
        <v>4</v>
      </c>
      <c r="N410">
        <v>51.612501999999999</v>
      </c>
      <c r="O410">
        <v>0.36456499999999997</v>
      </c>
      <c r="P410" t="s">
        <v>5</v>
      </c>
      <c r="Q410">
        <v>0</v>
      </c>
      <c r="R410">
        <v>0</v>
      </c>
      <c r="S410" t="s">
        <v>6</v>
      </c>
      <c r="T410">
        <v>45.366148000000003</v>
      </c>
      <c r="U410">
        <v>0.15254799999999999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1.23E-3</v>
      </c>
      <c r="AG410">
        <v>0</v>
      </c>
      <c r="AH410" t="s">
        <v>11</v>
      </c>
      <c r="AI410">
        <v>0.99899099999999996</v>
      </c>
      <c r="AJ410">
        <v>9.9999999999999995E-7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3227.9562299999998</v>
      </c>
      <c r="I411">
        <v>370.32369199999999</v>
      </c>
      <c r="J411" t="s">
        <v>3</v>
      </c>
      <c r="K411">
        <v>3226.9328759999999</v>
      </c>
      <c r="L411">
        <v>369.10206299999999</v>
      </c>
      <c r="M411" t="s">
        <v>4</v>
      </c>
      <c r="N411">
        <v>57.329245</v>
      </c>
      <c r="O411">
        <v>0.44758199999999998</v>
      </c>
      <c r="P411" t="s">
        <v>5</v>
      </c>
      <c r="Q411">
        <v>0</v>
      </c>
      <c r="R411">
        <v>0</v>
      </c>
      <c r="S411" t="s">
        <v>6</v>
      </c>
      <c r="T411">
        <v>50.418346</v>
      </c>
      <c r="U411">
        <v>0.17610200000000001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1.23E-3</v>
      </c>
      <c r="AG411">
        <v>0</v>
      </c>
      <c r="AH411" t="s">
        <v>11</v>
      </c>
      <c r="AI411">
        <v>0.99905999999999995</v>
      </c>
      <c r="AJ411">
        <v>9.9999999999999995E-7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3550.5417430000002</v>
      </c>
      <c r="I412">
        <v>434.73002700000001</v>
      </c>
      <c r="J412" t="s">
        <v>3</v>
      </c>
      <c r="K412">
        <v>3549.4155219999998</v>
      </c>
      <c r="L412">
        <v>433.32852600000001</v>
      </c>
      <c r="M412" t="s">
        <v>4</v>
      </c>
      <c r="N412">
        <v>63.088476</v>
      </c>
      <c r="O412">
        <v>0.51584600000000003</v>
      </c>
      <c r="P412" t="s">
        <v>5</v>
      </c>
      <c r="Q412">
        <v>0</v>
      </c>
      <c r="R412">
        <v>0</v>
      </c>
      <c r="S412" t="s">
        <v>6</v>
      </c>
      <c r="T412">
        <v>55.468235</v>
      </c>
      <c r="U412">
        <v>0.21030299999999999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1.23E-3</v>
      </c>
      <c r="AG412">
        <v>0</v>
      </c>
      <c r="AH412" t="s">
        <v>11</v>
      </c>
      <c r="AI412">
        <v>0.99912400000000001</v>
      </c>
      <c r="AJ412">
        <v>9.9999999999999995E-7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3872.596274</v>
      </c>
      <c r="I413">
        <v>485.398729</v>
      </c>
      <c r="J413" t="s">
        <v>3</v>
      </c>
      <c r="K413">
        <v>3871.3684859999998</v>
      </c>
      <c r="L413">
        <v>483.76787100000001</v>
      </c>
      <c r="M413" t="s">
        <v>4</v>
      </c>
      <c r="N413">
        <v>68.788996999999995</v>
      </c>
      <c r="O413">
        <v>0.55200800000000005</v>
      </c>
      <c r="P413" t="s">
        <v>5</v>
      </c>
      <c r="Q413">
        <v>0</v>
      </c>
      <c r="R413">
        <v>0</v>
      </c>
      <c r="S413" t="s">
        <v>6</v>
      </c>
      <c r="T413">
        <v>60.528840000000002</v>
      </c>
      <c r="U413">
        <v>0.29426099999999999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1.23E-3</v>
      </c>
      <c r="AG413">
        <v>0</v>
      </c>
      <c r="AH413" t="s">
        <v>11</v>
      </c>
      <c r="AI413">
        <v>0.99921000000000004</v>
      </c>
      <c r="AJ413">
        <v>9.9999999999999995E-7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4195.6905859999997</v>
      </c>
      <c r="I414">
        <v>543.17373699999996</v>
      </c>
      <c r="J414" t="s">
        <v>3</v>
      </c>
      <c r="K414">
        <v>4194.3613379999997</v>
      </c>
      <c r="L414">
        <v>541.34818800000005</v>
      </c>
      <c r="M414" t="s">
        <v>4</v>
      </c>
      <c r="N414">
        <v>74.535838999999996</v>
      </c>
      <c r="O414">
        <v>0.65354299999999999</v>
      </c>
      <c r="P414" t="s">
        <v>5</v>
      </c>
      <c r="Q414">
        <v>0</v>
      </c>
      <c r="R414">
        <v>0</v>
      </c>
      <c r="S414" t="s">
        <v>6</v>
      </c>
      <c r="T414">
        <v>65.56729</v>
      </c>
      <c r="U414">
        <v>0.28569499999999998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1.23E-3</v>
      </c>
      <c r="AG414">
        <v>0</v>
      </c>
      <c r="AH414" t="s">
        <v>11</v>
      </c>
      <c r="AI414">
        <v>0.99923799999999996</v>
      </c>
      <c r="AJ414">
        <v>9.9999999999999995E-7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4518.5800390000004</v>
      </c>
      <c r="I415">
        <v>614.55643999999995</v>
      </c>
      <c r="J415" t="s">
        <v>3</v>
      </c>
      <c r="K415">
        <v>4517.1499320000003</v>
      </c>
      <c r="L415">
        <v>612.44328199999995</v>
      </c>
      <c r="M415" t="s">
        <v>4</v>
      </c>
      <c r="N415">
        <v>80.220303999999999</v>
      </c>
      <c r="O415">
        <v>0.71767599999999998</v>
      </c>
      <c r="P415" t="s">
        <v>5</v>
      </c>
      <c r="Q415">
        <v>0</v>
      </c>
      <c r="R415">
        <v>0</v>
      </c>
      <c r="S415" t="s">
        <v>6</v>
      </c>
      <c r="T415">
        <v>70.561417000000006</v>
      </c>
      <c r="U415">
        <v>0.30832700000000002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1.23E-3</v>
      </c>
      <c r="AG415">
        <v>0</v>
      </c>
      <c r="AH415" t="s">
        <v>11</v>
      </c>
      <c r="AI415">
        <v>0.99927600000000005</v>
      </c>
      <c r="AJ415">
        <v>9.9999999999999995E-7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4840.5739940000003</v>
      </c>
      <c r="I416">
        <v>665.37910399999998</v>
      </c>
      <c r="J416" t="s">
        <v>3</v>
      </c>
      <c r="K416">
        <v>4839.043584</v>
      </c>
      <c r="L416">
        <v>663.11906999999997</v>
      </c>
      <c r="M416" t="s">
        <v>4</v>
      </c>
      <c r="N416">
        <v>85.929821000000004</v>
      </c>
      <c r="O416">
        <v>0.76246999999999998</v>
      </c>
      <c r="P416" t="s">
        <v>5</v>
      </c>
      <c r="Q416">
        <v>0</v>
      </c>
      <c r="R416">
        <v>0</v>
      </c>
      <c r="S416" t="s">
        <v>6</v>
      </c>
      <c r="T416">
        <v>75.547460000000001</v>
      </c>
      <c r="U416">
        <v>0.31584400000000001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1.23E-3</v>
      </c>
      <c r="AG416">
        <v>0</v>
      </c>
      <c r="AH416" t="s">
        <v>11</v>
      </c>
      <c r="AI416">
        <v>0.99932200000000004</v>
      </c>
      <c r="AJ416">
        <v>9.9999999999999995E-7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5163.4100490000001</v>
      </c>
      <c r="I417">
        <v>799.39440000000002</v>
      </c>
      <c r="J417" t="s">
        <v>3</v>
      </c>
      <c r="K417">
        <v>5161.7797360000004</v>
      </c>
      <c r="L417">
        <v>796.70511799999997</v>
      </c>
      <c r="M417" t="s">
        <v>4</v>
      </c>
      <c r="N417">
        <v>91.626067000000006</v>
      </c>
      <c r="O417">
        <v>0.84499999999999997</v>
      </c>
      <c r="P417" t="s">
        <v>5</v>
      </c>
      <c r="Q417">
        <v>0</v>
      </c>
      <c r="R417">
        <v>0</v>
      </c>
      <c r="S417" t="s">
        <v>6</v>
      </c>
      <c r="T417">
        <v>80.570286999999993</v>
      </c>
      <c r="U417">
        <v>0.380971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1.23E-3</v>
      </c>
      <c r="AG417">
        <v>0</v>
      </c>
      <c r="AH417" t="s">
        <v>11</v>
      </c>
      <c r="AI417">
        <v>0.99933700000000003</v>
      </c>
      <c r="AJ417">
        <v>9.9999999999999995E-7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5486.8549409999996</v>
      </c>
      <c r="I418">
        <v>912.27843099999996</v>
      </c>
      <c r="J418" t="s">
        <v>3</v>
      </c>
      <c r="K418">
        <v>5485.0701950000002</v>
      </c>
      <c r="L418">
        <v>904.21318799999995</v>
      </c>
      <c r="M418" t="s">
        <v>4</v>
      </c>
      <c r="N418">
        <v>97.368758999999997</v>
      </c>
      <c r="O418">
        <v>0.850719</v>
      </c>
      <c r="P418" t="s">
        <v>5</v>
      </c>
      <c r="Q418">
        <v>0</v>
      </c>
      <c r="R418">
        <v>0</v>
      </c>
      <c r="S418" t="s">
        <v>6</v>
      </c>
      <c r="T418">
        <v>85.583447000000007</v>
      </c>
      <c r="U418">
        <v>0.45527800000000002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1.23E-3</v>
      </c>
      <c r="AG418">
        <v>0</v>
      </c>
      <c r="AH418" t="s">
        <v>11</v>
      </c>
      <c r="AI418">
        <v>0.99935600000000002</v>
      </c>
      <c r="AJ418">
        <v>9.9999999999999995E-7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5809.8378419999999</v>
      </c>
      <c r="I419">
        <v>1058.9608539999999</v>
      </c>
      <c r="J419" t="s">
        <v>3</v>
      </c>
      <c r="K419">
        <v>5807.9525000000003</v>
      </c>
      <c r="L419">
        <v>1050.1467520000001</v>
      </c>
      <c r="M419" t="s">
        <v>4</v>
      </c>
      <c r="N419">
        <v>103.096926</v>
      </c>
      <c r="O419">
        <v>0.86163000000000001</v>
      </c>
      <c r="P419" t="s">
        <v>5</v>
      </c>
      <c r="Q419">
        <v>0</v>
      </c>
      <c r="R419">
        <v>0</v>
      </c>
      <c r="S419" t="s">
        <v>6</v>
      </c>
      <c r="T419">
        <v>90.643445999999997</v>
      </c>
      <c r="U419">
        <v>0.67081599999999997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1.23E-3</v>
      </c>
      <c r="AG419">
        <v>0</v>
      </c>
      <c r="AH419" t="s">
        <v>11</v>
      </c>
      <c r="AI419">
        <v>0.99936599999999998</v>
      </c>
      <c r="AJ419">
        <v>9.9999999999999995E-7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6132.1826860000001</v>
      </c>
      <c r="I420">
        <v>1199.836243</v>
      </c>
      <c r="J420" t="s">
        <v>3</v>
      </c>
      <c r="K420">
        <v>6130.1974410000003</v>
      </c>
      <c r="L420">
        <v>1190.676678</v>
      </c>
      <c r="M420" t="s">
        <v>4</v>
      </c>
      <c r="N420">
        <v>108.824085</v>
      </c>
      <c r="O420">
        <v>0.83763799999999999</v>
      </c>
      <c r="P420" t="s">
        <v>5</v>
      </c>
      <c r="Q420">
        <v>0</v>
      </c>
      <c r="R420">
        <v>0</v>
      </c>
      <c r="S420" t="s">
        <v>6</v>
      </c>
      <c r="T420">
        <v>95.624791999999999</v>
      </c>
      <c r="U420">
        <v>0.73635799999999996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1.23E-3</v>
      </c>
      <c r="AG420">
        <v>0</v>
      </c>
      <c r="AH420" t="s">
        <v>11</v>
      </c>
      <c r="AI420">
        <v>0.99939199999999995</v>
      </c>
      <c r="AJ420">
        <v>9.9999999999999995E-7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6454.4716310000003</v>
      </c>
      <c r="I421">
        <v>1346.090097</v>
      </c>
      <c r="J421" t="s">
        <v>3</v>
      </c>
      <c r="K421">
        <v>6452.3850679999996</v>
      </c>
      <c r="L421">
        <v>1335.420787</v>
      </c>
      <c r="M421" t="s">
        <v>4</v>
      </c>
      <c r="N421">
        <v>114.529342</v>
      </c>
      <c r="O421">
        <v>0.902752</v>
      </c>
      <c r="P421" t="s">
        <v>5</v>
      </c>
      <c r="Q421">
        <v>0</v>
      </c>
      <c r="R421">
        <v>0</v>
      </c>
      <c r="S421" t="s">
        <v>6</v>
      </c>
      <c r="T421">
        <v>100.61110499999999</v>
      </c>
      <c r="U421">
        <v>0.79564800000000002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1.23E-3</v>
      </c>
      <c r="AG421">
        <v>0</v>
      </c>
      <c r="AH421" t="s">
        <v>11</v>
      </c>
      <c r="AI421">
        <v>0.99945799999999996</v>
      </c>
      <c r="AJ421">
        <v>9.9999999999999995E-7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27.19434</v>
      </c>
      <c r="I422">
        <v>0.638679</v>
      </c>
      <c r="J422" t="s">
        <v>3</v>
      </c>
      <c r="K422">
        <v>27.154492000000001</v>
      </c>
      <c r="L422">
        <v>0.63597999999999999</v>
      </c>
      <c r="M422" t="s">
        <v>4</v>
      </c>
      <c r="N422">
        <v>1.612152</v>
      </c>
      <c r="O422">
        <v>3.6219999999999998E-3</v>
      </c>
      <c r="P422" t="s">
        <v>5</v>
      </c>
      <c r="Q422">
        <v>5.5935410000000001</v>
      </c>
      <c r="R422">
        <v>3.9573999999999998E-2</v>
      </c>
      <c r="S422" t="s">
        <v>6</v>
      </c>
      <c r="T422">
        <v>1.555534</v>
      </c>
      <c r="U422">
        <v>2.3700000000000001E-3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1.238E-3</v>
      </c>
      <c r="AG422">
        <v>0</v>
      </c>
      <c r="AH422" t="s">
        <v>11</v>
      </c>
      <c r="AI422">
        <v>0.99656900000000004</v>
      </c>
      <c r="AJ422">
        <v>3.0000000000000001E-6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54.139519999999997</v>
      </c>
      <c r="I423">
        <v>2.4351639999999999</v>
      </c>
      <c r="J423" t="s">
        <v>3</v>
      </c>
      <c r="K423">
        <v>54.061307999999997</v>
      </c>
      <c r="L423">
        <v>2.4233189999999998</v>
      </c>
      <c r="M423" t="s">
        <v>4</v>
      </c>
      <c r="N423">
        <v>3.2214619999999998</v>
      </c>
      <c r="O423">
        <v>2.0412E-2</v>
      </c>
      <c r="P423" t="s">
        <v>5</v>
      </c>
      <c r="Q423">
        <v>11.050577000000001</v>
      </c>
      <c r="R423">
        <v>0.15381</v>
      </c>
      <c r="S423" t="s">
        <v>6</v>
      </c>
      <c r="T423">
        <v>3.1289020000000001</v>
      </c>
      <c r="U423">
        <v>1.6237999999999999E-2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1.2310000000000001E-3</v>
      </c>
      <c r="AG423">
        <v>0</v>
      </c>
      <c r="AH423" t="s">
        <v>11</v>
      </c>
      <c r="AI423">
        <v>0.99707400000000002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80.976089999999999</v>
      </c>
      <c r="I424">
        <v>4.8509209999999996</v>
      </c>
      <c r="J424" t="s">
        <v>3</v>
      </c>
      <c r="K424">
        <v>80.860211000000007</v>
      </c>
      <c r="L424">
        <v>4.8282590000000001</v>
      </c>
      <c r="M424" t="s">
        <v>4</v>
      </c>
      <c r="N424">
        <v>4.8221800000000004</v>
      </c>
      <c r="O424">
        <v>3.0268E-2</v>
      </c>
      <c r="P424" t="s">
        <v>5</v>
      </c>
      <c r="Q424">
        <v>16.464932000000001</v>
      </c>
      <c r="R424">
        <v>0.35403400000000002</v>
      </c>
      <c r="S424" t="s">
        <v>6</v>
      </c>
      <c r="T424">
        <v>4.6761780000000002</v>
      </c>
      <c r="U424">
        <v>2.5191999999999999E-2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1.23E-3</v>
      </c>
      <c r="AG424">
        <v>0</v>
      </c>
      <c r="AH424" t="s">
        <v>11</v>
      </c>
      <c r="AI424">
        <v>0.997699</v>
      </c>
      <c r="AJ424">
        <v>3.0000000000000001E-6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107.82887599999999</v>
      </c>
      <c r="I425">
        <v>8.5827969999999993</v>
      </c>
      <c r="J425" t="s">
        <v>3</v>
      </c>
      <c r="K425">
        <v>107.675741</v>
      </c>
      <c r="L425">
        <v>8.5471450000000004</v>
      </c>
      <c r="M425" t="s">
        <v>4</v>
      </c>
      <c r="N425">
        <v>6.419708</v>
      </c>
      <c r="O425">
        <v>4.5180999999999999E-2</v>
      </c>
      <c r="P425" t="s">
        <v>5</v>
      </c>
      <c r="Q425">
        <v>21.870975000000001</v>
      </c>
      <c r="R425">
        <v>0.60346200000000005</v>
      </c>
      <c r="S425" t="s">
        <v>6</v>
      </c>
      <c r="T425">
        <v>6.2361139999999997</v>
      </c>
      <c r="U425">
        <v>3.2293000000000002E-2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1.23E-3</v>
      </c>
      <c r="AG425">
        <v>0</v>
      </c>
      <c r="AH425" t="s">
        <v>11</v>
      </c>
      <c r="AI425">
        <v>0.99799800000000005</v>
      </c>
      <c r="AJ425">
        <v>3.0000000000000001E-6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134.59039100000001</v>
      </c>
      <c r="I426">
        <v>12.452453999999999</v>
      </c>
      <c r="J426" t="s">
        <v>3</v>
      </c>
      <c r="K426">
        <v>134.40010100000001</v>
      </c>
      <c r="L426">
        <v>12.400569000000001</v>
      </c>
      <c r="M426" t="s">
        <v>4</v>
      </c>
      <c r="N426">
        <v>8.0093999999999994</v>
      </c>
      <c r="O426">
        <v>6.0734000000000003E-2</v>
      </c>
      <c r="P426" t="s">
        <v>5</v>
      </c>
      <c r="Q426">
        <v>27.253686999999999</v>
      </c>
      <c r="R426">
        <v>0.87279799999999996</v>
      </c>
      <c r="S426" t="s">
        <v>6</v>
      </c>
      <c r="T426">
        <v>7.7852209999999999</v>
      </c>
      <c r="U426">
        <v>4.0920999999999999E-2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1.23E-3</v>
      </c>
      <c r="AG426">
        <v>0</v>
      </c>
      <c r="AH426" t="s">
        <v>11</v>
      </c>
      <c r="AI426">
        <v>0.99816300000000002</v>
      </c>
      <c r="AJ426">
        <v>3.0000000000000001E-6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161.27929800000001</v>
      </c>
      <c r="I427">
        <v>16.212782000000001</v>
      </c>
      <c r="J427" t="s">
        <v>3</v>
      </c>
      <c r="K427">
        <v>161.051996</v>
      </c>
      <c r="L427">
        <v>16.148257000000001</v>
      </c>
      <c r="M427" t="s">
        <v>4</v>
      </c>
      <c r="N427">
        <v>9.6151999999999997</v>
      </c>
      <c r="O427">
        <v>8.4185999999999997E-2</v>
      </c>
      <c r="P427" t="s">
        <v>5</v>
      </c>
      <c r="Q427">
        <v>32.608297</v>
      </c>
      <c r="R427">
        <v>1.1431770000000001</v>
      </c>
      <c r="S427" t="s">
        <v>6</v>
      </c>
      <c r="T427">
        <v>9.3205690000000008</v>
      </c>
      <c r="U427">
        <v>4.9403000000000002E-2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1.23E-3</v>
      </c>
      <c r="AG427">
        <v>0</v>
      </c>
      <c r="AH427" t="s">
        <v>11</v>
      </c>
      <c r="AI427">
        <v>0.99836800000000003</v>
      </c>
      <c r="AJ427">
        <v>3.0000000000000001E-6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187.93538599999999</v>
      </c>
      <c r="I428">
        <v>20.341297000000001</v>
      </c>
      <c r="J428" t="s">
        <v>3</v>
      </c>
      <c r="K428">
        <v>187.67105799999999</v>
      </c>
      <c r="L428">
        <v>20.263995000000001</v>
      </c>
      <c r="M428" t="s">
        <v>4</v>
      </c>
      <c r="N428">
        <v>11.199097999999999</v>
      </c>
      <c r="O428">
        <v>9.6490000000000006E-2</v>
      </c>
      <c r="P428" t="s">
        <v>5</v>
      </c>
      <c r="Q428">
        <v>38.012388000000001</v>
      </c>
      <c r="R428">
        <v>1.3964289999999999</v>
      </c>
      <c r="S428" t="s">
        <v>6</v>
      </c>
      <c r="T428">
        <v>10.891940999999999</v>
      </c>
      <c r="U428">
        <v>7.2707999999999995E-2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1.23E-3</v>
      </c>
      <c r="AG428">
        <v>0</v>
      </c>
      <c r="AH428" t="s">
        <v>11</v>
      </c>
      <c r="AI428">
        <v>0.99861599999999995</v>
      </c>
      <c r="AJ428">
        <v>1.9999999999999999E-6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214.76246</v>
      </c>
      <c r="I429">
        <v>25.074173999999999</v>
      </c>
      <c r="J429" t="s">
        <v>3</v>
      </c>
      <c r="K429">
        <v>214.46089900000001</v>
      </c>
      <c r="L429">
        <v>24.97805</v>
      </c>
      <c r="M429" t="s">
        <v>4</v>
      </c>
      <c r="N429">
        <v>12.790336</v>
      </c>
      <c r="O429">
        <v>0.112774</v>
      </c>
      <c r="P429" t="s">
        <v>5</v>
      </c>
      <c r="Q429">
        <v>43.421450999999998</v>
      </c>
      <c r="R429">
        <v>1.6480220000000001</v>
      </c>
      <c r="S429" t="s">
        <v>6</v>
      </c>
      <c r="T429">
        <v>12.454577</v>
      </c>
      <c r="U429">
        <v>8.7836999999999998E-2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1.23E-3</v>
      </c>
      <c r="AG429">
        <v>0</v>
      </c>
      <c r="AH429" t="s">
        <v>11</v>
      </c>
      <c r="AI429">
        <v>0.99867499999999998</v>
      </c>
      <c r="AJ429">
        <v>1.9999999999999999E-6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241.64200299999999</v>
      </c>
      <c r="I430">
        <v>29.245291999999999</v>
      </c>
      <c r="J430" t="s">
        <v>3</v>
      </c>
      <c r="K430">
        <v>241.302311</v>
      </c>
      <c r="L430">
        <v>29.120165</v>
      </c>
      <c r="M430" t="s">
        <v>4</v>
      </c>
      <c r="N430">
        <v>14.387905999999999</v>
      </c>
      <c r="O430">
        <v>0.128219</v>
      </c>
      <c r="P430" t="s">
        <v>5</v>
      </c>
      <c r="Q430">
        <v>48.834752000000002</v>
      </c>
      <c r="R430">
        <v>1.8834930000000001</v>
      </c>
      <c r="S430" t="s">
        <v>6</v>
      </c>
      <c r="T430">
        <v>14.007212000000001</v>
      </c>
      <c r="U430">
        <v>0.109698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1.23E-3</v>
      </c>
      <c r="AG430">
        <v>0</v>
      </c>
      <c r="AH430" t="s">
        <v>11</v>
      </c>
      <c r="AI430">
        <v>0.99895299999999998</v>
      </c>
      <c r="AJ430">
        <v>9.9999999999999995E-7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268.56282599999997</v>
      </c>
      <c r="I431">
        <v>34.952573999999998</v>
      </c>
      <c r="J431" t="s">
        <v>3</v>
      </c>
      <c r="K431">
        <v>268.18575600000003</v>
      </c>
      <c r="L431">
        <v>34.801810000000003</v>
      </c>
      <c r="M431" t="s">
        <v>4</v>
      </c>
      <c r="N431">
        <v>16.010383999999998</v>
      </c>
      <c r="O431">
        <v>0.19639400000000001</v>
      </c>
      <c r="P431" t="s">
        <v>5</v>
      </c>
      <c r="Q431">
        <v>54.271363000000001</v>
      </c>
      <c r="R431">
        <v>2.3038630000000002</v>
      </c>
      <c r="S431" t="s">
        <v>6</v>
      </c>
      <c r="T431">
        <v>15.55724</v>
      </c>
      <c r="U431">
        <v>0.121577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1.23E-3</v>
      </c>
      <c r="AG431">
        <v>0</v>
      </c>
      <c r="AH431" t="s">
        <v>11</v>
      </c>
      <c r="AI431">
        <v>0.99914000000000003</v>
      </c>
      <c r="AJ431">
        <v>9.9999999999999995E-7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295.53428500000001</v>
      </c>
      <c r="I432">
        <v>38.671311000000003</v>
      </c>
      <c r="J432" t="s">
        <v>3</v>
      </c>
      <c r="K432">
        <v>295.11984899999999</v>
      </c>
      <c r="L432">
        <v>38.502721999999999</v>
      </c>
      <c r="M432" t="s">
        <v>4</v>
      </c>
      <c r="N432">
        <v>17.603930999999999</v>
      </c>
      <c r="O432">
        <v>0.206292</v>
      </c>
      <c r="P432" t="s">
        <v>5</v>
      </c>
      <c r="Q432">
        <v>59.700923000000003</v>
      </c>
      <c r="R432">
        <v>2.5887739999999999</v>
      </c>
      <c r="S432" t="s">
        <v>6</v>
      </c>
      <c r="T432">
        <v>17.101334999999999</v>
      </c>
      <c r="U432">
        <v>0.12923000000000001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1.23E-3</v>
      </c>
      <c r="AG432">
        <v>0</v>
      </c>
      <c r="AH432" t="s">
        <v>11</v>
      </c>
      <c r="AI432">
        <v>0.999224</v>
      </c>
      <c r="AJ432">
        <v>9.9999999999999995E-7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322.50720999999999</v>
      </c>
      <c r="I433">
        <v>43.573501</v>
      </c>
      <c r="J433" t="s">
        <v>3</v>
      </c>
      <c r="K433">
        <v>322.05528800000002</v>
      </c>
      <c r="L433">
        <v>43.386327000000001</v>
      </c>
      <c r="M433" t="s">
        <v>4</v>
      </c>
      <c r="N433">
        <v>19.193912999999998</v>
      </c>
      <c r="O433">
        <v>0.22342300000000001</v>
      </c>
      <c r="P433" t="s">
        <v>5</v>
      </c>
      <c r="Q433">
        <v>65.168574000000007</v>
      </c>
      <c r="R433">
        <v>2.9262450000000002</v>
      </c>
      <c r="S433" t="s">
        <v>6</v>
      </c>
      <c r="T433">
        <v>18.641926000000002</v>
      </c>
      <c r="U433">
        <v>0.137652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1.23E-3</v>
      </c>
      <c r="AG433">
        <v>0</v>
      </c>
      <c r="AH433" t="s">
        <v>11</v>
      </c>
      <c r="AI433">
        <v>0.99927699999999997</v>
      </c>
      <c r="AJ433">
        <v>9.9999999999999995E-7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349.54084599999999</v>
      </c>
      <c r="I434">
        <v>49.475088</v>
      </c>
      <c r="J434" t="s">
        <v>3</v>
      </c>
      <c r="K434">
        <v>349.05122999999998</v>
      </c>
      <c r="L434">
        <v>49.271771999999999</v>
      </c>
      <c r="M434" t="s">
        <v>4</v>
      </c>
      <c r="N434">
        <v>20.788063000000001</v>
      </c>
      <c r="O434">
        <v>0.24124699999999999</v>
      </c>
      <c r="P434" t="s">
        <v>5</v>
      </c>
      <c r="Q434">
        <v>70.616044000000002</v>
      </c>
      <c r="R434">
        <v>3.4328270000000001</v>
      </c>
      <c r="S434" t="s">
        <v>6</v>
      </c>
      <c r="T434">
        <v>20.196306</v>
      </c>
      <c r="U434">
        <v>0.16244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1.23E-3</v>
      </c>
      <c r="AG434">
        <v>0</v>
      </c>
      <c r="AH434" t="s">
        <v>11</v>
      </c>
      <c r="AI434">
        <v>0.99936999999999998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376.323487</v>
      </c>
      <c r="I435">
        <v>54.805276999999997</v>
      </c>
      <c r="J435" t="s">
        <v>3</v>
      </c>
      <c r="K435">
        <v>375.79651999999999</v>
      </c>
      <c r="L435">
        <v>54.586331999999999</v>
      </c>
      <c r="M435" t="s">
        <v>4</v>
      </c>
      <c r="N435">
        <v>22.395806</v>
      </c>
      <c r="O435">
        <v>0.28022000000000002</v>
      </c>
      <c r="P435" t="s">
        <v>5</v>
      </c>
      <c r="Q435">
        <v>75.984666000000004</v>
      </c>
      <c r="R435">
        <v>3.7363650000000002</v>
      </c>
      <c r="S435" t="s">
        <v>6</v>
      </c>
      <c r="T435">
        <v>21.730751999999999</v>
      </c>
      <c r="U435">
        <v>0.17073099999999999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1.23E-3</v>
      </c>
      <c r="AG435">
        <v>0</v>
      </c>
      <c r="AH435" t="s">
        <v>11</v>
      </c>
      <c r="AI435">
        <v>0.99939699999999998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403.26039800000001</v>
      </c>
      <c r="I436">
        <v>61.547685000000001</v>
      </c>
      <c r="J436" t="s">
        <v>3</v>
      </c>
      <c r="K436">
        <v>402.694681</v>
      </c>
      <c r="L436">
        <v>61.296610999999999</v>
      </c>
      <c r="M436" t="s">
        <v>4</v>
      </c>
      <c r="N436">
        <v>24.00619</v>
      </c>
      <c r="O436">
        <v>0.30499599999999999</v>
      </c>
      <c r="P436" t="s">
        <v>5</v>
      </c>
      <c r="Q436">
        <v>81.378998999999993</v>
      </c>
      <c r="R436">
        <v>4.066649</v>
      </c>
      <c r="S436" t="s">
        <v>6</v>
      </c>
      <c r="T436">
        <v>23.273094</v>
      </c>
      <c r="U436">
        <v>0.184419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1.23E-3</v>
      </c>
      <c r="AG436">
        <v>0</v>
      </c>
      <c r="AH436" t="s">
        <v>11</v>
      </c>
      <c r="AI436">
        <v>0.99940799999999996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430.09872899999999</v>
      </c>
      <c r="I437">
        <v>66.434334000000007</v>
      </c>
      <c r="J437" t="s">
        <v>3</v>
      </c>
      <c r="K437">
        <v>429.49581999999998</v>
      </c>
      <c r="L437">
        <v>66.170379999999994</v>
      </c>
      <c r="M437" t="s">
        <v>4</v>
      </c>
      <c r="N437">
        <v>25.603459000000001</v>
      </c>
      <c r="O437">
        <v>0.324575</v>
      </c>
      <c r="P437" t="s">
        <v>5</v>
      </c>
      <c r="Q437">
        <v>86.749622000000002</v>
      </c>
      <c r="R437">
        <v>4.3336249999999996</v>
      </c>
      <c r="S437" t="s">
        <v>6</v>
      </c>
      <c r="T437">
        <v>24.799954</v>
      </c>
      <c r="U437">
        <v>0.19158500000000001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1.23E-3</v>
      </c>
      <c r="AG437">
        <v>0</v>
      </c>
      <c r="AH437" t="s">
        <v>11</v>
      </c>
      <c r="AI437">
        <v>0.99940899999999999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457.01409699999999</v>
      </c>
      <c r="I438">
        <v>70.644552000000004</v>
      </c>
      <c r="J438" t="s">
        <v>3</v>
      </c>
      <c r="K438">
        <v>456.373806</v>
      </c>
      <c r="L438">
        <v>70.371033999999995</v>
      </c>
      <c r="M438" t="s">
        <v>4</v>
      </c>
      <c r="N438">
        <v>27.214074</v>
      </c>
      <c r="O438">
        <v>0.33945799999999998</v>
      </c>
      <c r="P438" t="s">
        <v>5</v>
      </c>
      <c r="Q438">
        <v>92.173813999999993</v>
      </c>
      <c r="R438">
        <v>4.4965020000000004</v>
      </c>
      <c r="S438" t="s">
        <v>6</v>
      </c>
      <c r="T438">
        <v>26.334164000000001</v>
      </c>
      <c r="U438">
        <v>0.20253599999999999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1.23E-3</v>
      </c>
      <c r="AG438">
        <v>0</v>
      </c>
      <c r="AH438" t="s">
        <v>11</v>
      </c>
      <c r="AI438">
        <v>0.99943199999999999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483.89869700000003</v>
      </c>
      <c r="I439">
        <v>75.687037000000004</v>
      </c>
      <c r="J439" t="s">
        <v>3</v>
      </c>
      <c r="K439">
        <v>483.22113400000001</v>
      </c>
      <c r="L439">
        <v>75.394732000000005</v>
      </c>
      <c r="M439" t="s">
        <v>4</v>
      </c>
      <c r="N439">
        <v>28.807926999999999</v>
      </c>
      <c r="O439">
        <v>0.364508</v>
      </c>
      <c r="P439" t="s">
        <v>5</v>
      </c>
      <c r="Q439">
        <v>97.585282000000007</v>
      </c>
      <c r="R439">
        <v>4.7473530000000004</v>
      </c>
      <c r="S439" t="s">
        <v>6</v>
      </c>
      <c r="T439">
        <v>27.872216999999999</v>
      </c>
      <c r="U439">
        <v>0.21479000000000001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1.23E-3</v>
      </c>
      <c r="AG439">
        <v>0</v>
      </c>
      <c r="AH439" t="s">
        <v>11</v>
      </c>
      <c r="AI439">
        <v>0.99948300000000001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510.710778</v>
      </c>
      <c r="I440">
        <v>81.017388999999994</v>
      </c>
      <c r="J440" t="s">
        <v>3</v>
      </c>
      <c r="K440">
        <v>509.995002</v>
      </c>
      <c r="L440">
        <v>80.714332999999996</v>
      </c>
      <c r="M440" t="s">
        <v>4</v>
      </c>
      <c r="N440">
        <v>30.412251999999999</v>
      </c>
      <c r="O440">
        <v>0.37486199999999997</v>
      </c>
      <c r="P440" t="s">
        <v>5</v>
      </c>
      <c r="Q440">
        <v>102.961201</v>
      </c>
      <c r="R440">
        <v>5.2020309999999998</v>
      </c>
      <c r="S440" t="s">
        <v>6</v>
      </c>
      <c r="T440">
        <v>29.411097000000002</v>
      </c>
      <c r="U440">
        <v>0.24382599999999999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1.23E-3</v>
      </c>
      <c r="AG440">
        <v>0</v>
      </c>
      <c r="AH440" t="s">
        <v>11</v>
      </c>
      <c r="AI440">
        <v>0.99948300000000001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537.512744</v>
      </c>
      <c r="I441">
        <v>88.167838000000003</v>
      </c>
      <c r="J441" t="s">
        <v>3</v>
      </c>
      <c r="K441">
        <v>536.75969399999997</v>
      </c>
      <c r="L441">
        <v>87.842027999999999</v>
      </c>
      <c r="M441" t="s">
        <v>4</v>
      </c>
      <c r="N441">
        <v>32.002094</v>
      </c>
      <c r="O441">
        <v>0.38495699999999999</v>
      </c>
      <c r="P441" t="s">
        <v>5</v>
      </c>
      <c r="Q441">
        <v>108.347309</v>
      </c>
      <c r="R441">
        <v>5.736459</v>
      </c>
      <c r="S441" t="s">
        <v>6</v>
      </c>
      <c r="T441">
        <v>30.944535999999999</v>
      </c>
      <c r="U441">
        <v>0.26382800000000001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1.23E-3</v>
      </c>
      <c r="AG441">
        <v>0</v>
      </c>
      <c r="AH441" t="s">
        <v>11</v>
      </c>
      <c r="AI441">
        <v>0.99949399999999999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22.973911999999999</v>
      </c>
      <c r="I442">
        <v>0.26979300000000001</v>
      </c>
      <c r="J442" t="s">
        <v>3</v>
      </c>
      <c r="K442">
        <v>22.936381999999998</v>
      </c>
      <c r="L442">
        <v>0.26889400000000002</v>
      </c>
      <c r="M442" t="s">
        <v>4</v>
      </c>
      <c r="N442">
        <v>1.587526</v>
      </c>
      <c r="O442">
        <v>3.1770000000000001E-3</v>
      </c>
      <c r="P442" t="s">
        <v>5</v>
      </c>
      <c r="Q442">
        <v>0</v>
      </c>
      <c r="R442">
        <v>0</v>
      </c>
      <c r="S442" t="s">
        <v>6</v>
      </c>
      <c r="T442">
        <v>1.540187</v>
      </c>
      <c r="U442">
        <v>2.9160000000000002E-3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1.2340000000000001E-3</v>
      </c>
      <c r="AG442">
        <v>0</v>
      </c>
      <c r="AH442" t="s">
        <v>11</v>
      </c>
      <c r="AI442">
        <v>0.99639</v>
      </c>
      <c r="AJ442">
        <v>1.9999999999999999E-6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45.761856000000002</v>
      </c>
      <c r="I443">
        <v>0.57940000000000003</v>
      </c>
      <c r="J443" t="s">
        <v>3</v>
      </c>
      <c r="K443">
        <v>45.685316</v>
      </c>
      <c r="L443">
        <v>0.57889999999999997</v>
      </c>
      <c r="M443" t="s">
        <v>4</v>
      </c>
      <c r="N443">
        <v>3.183624</v>
      </c>
      <c r="O443">
        <v>1.1172E-2</v>
      </c>
      <c r="P443" t="s">
        <v>5</v>
      </c>
      <c r="Q443">
        <v>0</v>
      </c>
      <c r="R443">
        <v>0</v>
      </c>
      <c r="S443" t="s">
        <v>6</v>
      </c>
      <c r="T443">
        <v>3.0880239999999999</v>
      </c>
      <c r="U443">
        <v>2.0036999999999999E-2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1.23E-3</v>
      </c>
      <c r="AG443">
        <v>0</v>
      </c>
      <c r="AH443" t="s">
        <v>11</v>
      </c>
      <c r="AI443">
        <v>0.99684099999999998</v>
      </c>
      <c r="AJ443">
        <v>3.0000000000000001E-6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68.212736000000007</v>
      </c>
      <c r="I444">
        <v>0.66884299999999997</v>
      </c>
      <c r="J444" t="s">
        <v>3</v>
      </c>
      <c r="K444">
        <v>68.099672999999996</v>
      </c>
      <c r="L444">
        <v>0.66802399999999995</v>
      </c>
      <c r="M444" t="s">
        <v>4</v>
      </c>
      <c r="N444">
        <v>4.7566059999999997</v>
      </c>
      <c r="O444">
        <v>1.1486E-2</v>
      </c>
      <c r="P444" t="s">
        <v>5</v>
      </c>
      <c r="Q444">
        <v>0</v>
      </c>
      <c r="R444">
        <v>0</v>
      </c>
      <c r="S444" t="s">
        <v>6</v>
      </c>
      <c r="T444">
        <v>4.6112859999999998</v>
      </c>
      <c r="U444">
        <v>1.9894999999999999E-2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1.23E-3</v>
      </c>
      <c r="AG444">
        <v>0</v>
      </c>
      <c r="AH444" t="s">
        <v>11</v>
      </c>
      <c r="AI444">
        <v>0.99755700000000003</v>
      </c>
      <c r="AJ444">
        <v>3.0000000000000001E-6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90.714645000000004</v>
      </c>
      <c r="I445">
        <v>1.167916</v>
      </c>
      <c r="J445" t="s">
        <v>3</v>
      </c>
      <c r="K445">
        <v>90.565115000000006</v>
      </c>
      <c r="L445">
        <v>1.1662840000000001</v>
      </c>
      <c r="M445" t="s">
        <v>4</v>
      </c>
      <c r="N445">
        <v>6.325094</v>
      </c>
      <c r="O445">
        <v>1.2883E-2</v>
      </c>
      <c r="P445" t="s">
        <v>5</v>
      </c>
      <c r="Q445">
        <v>0</v>
      </c>
      <c r="R445">
        <v>0</v>
      </c>
      <c r="S445" t="s">
        <v>6</v>
      </c>
      <c r="T445">
        <v>6.1430980000000002</v>
      </c>
      <c r="U445">
        <v>3.3215000000000001E-2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1.23E-3</v>
      </c>
      <c r="AG445">
        <v>0</v>
      </c>
      <c r="AH445" t="s">
        <v>11</v>
      </c>
      <c r="AI445">
        <v>0.99829599999999996</v>
      </c>
      <c r="AJ445">
        <v>1.9999999999999999E-6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113.283535</v>
      </c>
      <c r="I446">
        <v>1.6814899999999999</v>
      </c>
      <c r="J446" t="s">
        <v>3</v>
      </c>
      <c r="K446">
        <v>113.09753499999999</v>
      </c>
      <c r="L446">
        <v>1.6753150000000001</v>
      </c>
      <c r="M446" t="s">
        <v>4</v>
      </c>
      <c r="N446">
        <v>7.9013359999999997</v>
      </c>
      <c r="O446">
        <v>1.8738999999999999E-2</v>
      </c>
      <c r="P446" t="s">
        <v>5</v>
      </c>
      <c r="Q446">
        <v>0</v>
      </c>
      <c r="R446">
        <v>0</v>
      </c>
      <c r="S446" t="s">
        <v>6</v>
      </c>
      <c r="T446">
        <v>7.6992010000000004</v>
      </c>
      <c r="U446">
        <v>6.4548999999999995E-2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1.23E-3</v>
      </c>
      <c r="AG446">
        <v>0</v>
      </c>
      <c r="AH446" t="s">
        <v>11</v>
      </c>
      <c r="AI446">
        <v>0.99867300000000003</v>
      </c>
      <c r="AJ446">
        <v>1.9999999999999999E-6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135.79722599999999</v>
      </c>
      <c r="I447">
        <v>2.2496339999999999</v>
      </c>
      <c r="J447" t="s">
        <v>3</v>
      </c>
      <c r="K447">
        <v>135.57459800000001</v>
      </c>
      <c r="L447">
        <v>2.2409870000000001</v>
      </c>
      <c r="M447" t="s">
        <v>4</v>
      </c>
      <c r="N447">
        <v>9.47546</v>
      </c>
      <c r="O447">
        <v>2.2858E-2</v>
      </c>
      <c r="P447" t="s">
        <v>5</v>
      </c>
      <c r="Q447">
        <v>0</v>
      </c>
      <c r="R447">
        <v>0</v>
      </c>
      <c r="S447" t="s">
        <v>6</v>
      </c>
      <c r="T447">
        <v>9.2132070000000006</v>
      </c>
      <c r="U447">
        <v>6.5701999999999997E-2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1.23E-3</v>
      </c>
      <c r="AG447">
        <v>0</v>
      </c>
      <c r="AH447" t="s">
        <v>11</v>
      </c>
      <c r="AI447">
        <v>0.99884700000000004</v>
      </c>
      <c r="AJ447">
        <v>1.9999999999999999E-6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158.43685300000001</v>
      </c>
      <c r="I448">
        <v>3.4268380000000001</v>
      </c>
      <c r="J448" t="s">
        <v>3</v>
      </c>
      <c r="K448">
        <v>158.17737700000001</v>
      </c>
      <c r="L448">
        <v>3.4137840000000002</v>
      </c>
      <c r="M448" t="s">
        <v>4</v>
      </c>
      <c r="N448">
        <v>11.075108</v>
      </c>
      <c r="O448">
        <v>4.4292999999999999E-2</v>
      </c>
      <c r="P448" t="s">
        <v>5</v>
      </c>
      <c r="Q448">
        <v>0</v>
      </c>
      <c r="R448">
        <v>0</v>
      </c>
      <c r="S448" t="s">
        <v>6</v>
      </c>
      <c r="T448">
        <v>10.732493</v>
      </c>
      <c r="U448">
        <v>7.3221999999999995E-2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1.23E-3</v>
      </c>
      <c r="AG448">
        <v>0</v>
      </c>
      <c r="AH448" t="s">
        <v>11</v>
      </c>
      <c r="AI448">
        <v>0.99889700000000003</v>
      </c>
      <c r="AJ448">
        <v>1.9999999999999999E-6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181.06121999999999</v>
      </c>
      <c r="I449">
        <v>4.4967160000000002</v>
      </c>
      <c r="J449" t="s">
        <v>3</v>
      </c>
      <c r="K449">
        <v>180.764746</v>
      </c>
      <c r="L449">
        <v>4.478764</v>
      </c>
      <c r="M449" t="s">
        <v>4</v>
      </c>
      <c r="N449">
        <v>12.647525999999999</v>
      </c>
      <c r="O449">
        <v>4.9260999999999999E-2</v>
      </c>
      <c r="P449" t="s">
        <v>5</v>
      </c>
      <c r="Q449">
        <v>0</v>
      </c>
      <c r="R449">
        <v>0</v>
      </c>
      <c r="S449" t="s">
        <v>6</v>
      </c>
      <c r="T449">
        <v>12.256354</v>
      </c>
      <c r="U449">
        <v>7.7969999999999998E-2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1.23E-3</v>
      </c>
      <c r="AG449">
        <v>0</v>
      </c>
      <c r="AH449" t="s">
        <v>11</v>
      </c>
      <c r="AI449">
        <v>0.99898799999999999</v>
      </c>
      <c r="AJ449">
        <v>9.9999999999999995E-7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203.62150299999999</v>
      </c>
      <c r="I450">
        <v>5.8115069999999998</v>
      </c>
      <c r="J450" t="s">
        <v>3</v>
      </c>
      <c r="K450">
        <v>203.28800200000001</v>
      </c>
      <c r="L450">
        <v>5.7893540000000003</v>
      </c>
      <c r="M450" t="s">
        <v>4</v>
      </c>
      <c r="N450">
        <v>14.228038</v>
      </c>
      <c r="O450">
        <v>5.4771E-2</v>
      </c>
      <c r="P450" t="s">
        <v>5</v>
      </c>
      <c r="Q450">
        <v>0</v>
      </c>
      <c r="R450">
        <v>0</v>
      </c>
      <c r="S450" t="s">
        <v>6</v>
      </c>
      <c r="T450">
        <v>13.779980999999999</v>
      </c>
      <c r="U450">
        <v>8.6203000000000002E-2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1.23E-3</v>
      </c>
      <c r="AG450">
        <v>0</v>
      </c>
      <c r="AH450" t="s">
        <v>11</v>
      </c>
      <c r="AI450">
        <v>0.99905200000000005</v>
      </c>
      <c r="AJ450">
        <v>9.9999999999999995E-7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226.14147800000001</v>
      </c>
      <c r="I451">
        <v>6.7924519999999999</v>
      </c>
      <c r="J451" t="s">
        <v>3</v>
      </c>
      <c r="K451">
        <v>225.77092200000001</v>
      </c>
      <c r="L451">
        <v>6.7643180000000003</v>
      </c>
      <c r="M451" t="s">
        <v>4</v>
      </c>
      <c r="N451">
        <v>15.809222</v>
      </c>
      <c r="O451">
        <v>6.2917000000000001E-2</v>
      </c>
      <c r="P451" t="s">
        <v>5</v>
      </c>
      <c r="Q451">
        <v>0</v>
      </c>
      <c r="R451">
        <v>0</v>
      </c>
      <c r="S451" t="s">
        <v>6</v>
      </c>
      <c r="T451">
        <v>15.300677</v>
      </c>
      <c r="U451">
        <v>8.7015999999999996E-2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1.23E-3</v>
      </c>
      <c r="AG451">
        <v>0</v>
      </c>
      <c r="AH451" t="s">
        <v>11</v>
      </c>
      <c r="AI451">
        <v>0.99917199999999995</v>
      </c>
      <c r="AJ451">
        <v>9.9999999999999995E-7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248.70677499999999</v>
      </c>
      <c r="I452">
        <v>7.7001790000000003</v>
      </c>
      <c r="J452" t="s">
        <v>3</v>
      </c>
      <c r="K452">
        <v>248.299834</v>
      </c>
      <c r="L452">
        <v>7.6700340000000002</v>
      </c>
      <c r="M452" t="s">
        <v>4</v>
      </c>
      <c r="N452">
        <v>17.378250000000001</v>
      </c>
      <c r="O452">
        <v>6.8337999999999996E-2</v>
      </c>
      <c r="P452" t="s">
        <v>5</v>
      </c>
      <c r="Q452">
        <v>0</v>
      </c>
      <c r="R452">
        <v>0</v>
      </c>
      <c r="S452" t="s">
        <v>6</v>
      </c>
      <c r="T452">
        <v>16.814772000000001</v>
      </c>
      <c r="U452">
        <v>9.0046000000000001E-2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1.23E-3</v>
      </c>
      <c r="AG452">
        <v>0</v>
      </c>
      <c r="AH452" t="s">
        <v>11</v>
      </c>
      <c r="AI452">
        <v>0.99927200000000005</v>
      </c>
      <c r="AJ452">
        <v>9.9999999999999995E-7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271.24408399999999</v>
      </c>
      <c r="I453">
        <v>9.0598659999999995</v>
      </c>
      <c r="J453" t="s">
        <v>3</v>
      </c>
      <c r="K453">
        <v>270.800612</v>
      </c>
      <c r="L453">
        <v>9.0245110000000004</v>
      </c>
      <c r="M453" t="s">
        <v>4</v>
      </c>
      <c r="N453">
        <v>18.955842000000001</v>
      </c>
      <c r="O453">
        <v>7.4257000000000004E-2</v>
      </c>
      <c r="P453" t="s">
        <v>5</v>
      </c>
      <c r="Q453">
        <v>0</v>
      </c>
      <c r="R453">
        <v>0</v>
      </c>
      <c r="S453" t="s">
        <v>6</v>
      </c>
      <c r="T453">
        <v>18.322514000000002</v>
      </c>
      <c r="U453">
        <v>9.4711000000000004E-2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1.23E-3</v>
      </c>
      <c r="AG453">
        <v>0</v>
      </c>
      <c r="AH453" t="s">
        <v>11</v>
      </c>
      <c r="AI453">
        <v>0.99939599999999995</v>
      </c>
      <c r="AJ453">
        <v>9.9999999999999995E-7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293.80998699999998</v>
      </c>
      <c r="I454">
        <v>10.322134</v>
      </c>
      <c r="J454" t="s">
        <v>3</v>
      </c>
      <c r="K454">
        <v>293.32986099999999</v>
      </c>
      <c r="L454">
        <v>10.280075</v>
      </c>
      <c r="M454" t="s">
        <v>4</v>
      </c>
      <c r="N454">
        <v>20.534233</v>
      </c>
      <c r="O454">
        <v>7.8863000000000003E-2</v>
      </c>
      <c r="P454" t="s">
        <v>5</v>
      </c>
      <c r="Q454">
        <v>0</v>
      </c>
      <c r="R454">
        <v>0</v>
      </c>
      <c r="S454" t="s">
        <v>6</v>
      </c>
      <c r="T454">
        <v>19.838543000000001</v>
      </c>
      <c r="U454">
        <v>9.8896999999999999E-2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1.23E-3</v>
      </c>
      <c r="AG454">
        <v>0</v>
      </c>
      <c r="AH454" t="s">
        <v>11</v>
      </c>
      <c r="AI454">
        <v>0.99946999999999997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316.37306899999999</v>
      </c>
      <c r="I455">
        <v>11.777659999999999</v>
      </c>
      <c r="J455" t="s">
        <v>3</v>
      </c>
      <c r="K455">
        <v>315.85630400000002</v>
      </c>
      <c r="L455">
        <v>11.730515</v>
      </c>
      <c r="M455" t="s">
        <v>4</v>
      </c>
      <c r="N455">
        <v>22.104754</v>
      </c>
      <c r="O455">
        <v>8.6380999999999999E-2</v>
      </c>
      <c r="P455" t="s">
        <v>5</v>
      </c>
      <c r="Q455">
        <v>0</v>
      </c>
      <c r="R455">
        <v>0</v>
      </c>
      <c r="S455" t="s">
        <v>6</v>
      </c>
      <c r="T455">
        <v>21.348839000000002</v>
      </c>
      <c r="U455">
        <v>0.10158200000000001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1.23E-3</v>
      </c>
      <c r="AG455">
        <v>0</v>
      </c>
      <c r="AH455" t="s">
        <v>11</v>
      </c>
      <c r="AI455">
        <v>0.99948400000000004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338.88881700000002</v>
      </c>
      <c r="I456">
        <v>12.622346</v>
      </c>
      <c r="J456" t="s">
        <v>3</v>
      </c>
      <c r="K456">
        <v>338.33548000000002</v>
      </c>
      <c r="L456">
        <v>12.569763</v>
      </c>
      <c r="M456" t="s">
        <v>4</v>
      </c>
      <c r="N456">
        <v>23.68262</v>
      </c>
      <c r="O456">
        <v>9.5653000000000002E-2</v>
      </c>
      <c r="P456" t="s">
        <v>5</v>
      </c>
      <c r="Q456">
        <v>0</v>
      </c>
      <c r="R456">
        <v>0</v>
      </c>
      <c r="S456" t="s">
        <v>6</v>
      </c>
      <c r="T456">
        <v>22.855862999999999</v>
      </c>
      <c r="U456">
        <v>0.10738200000000001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1.23E-3</v>
      </c>
      <c r="AG456">
        <v>0</v>
      </c>
      <c r="AH456" t="s">
        <v>11</v>
      </c>
      <c r="AI456">
        <v>0.99948599999999999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361.40727299999998</v>
      </c>
      <c r="I457">
        <v>14.226819000000001</v>
      </c>
      <c r="J457" t="s">
        <v>3</v>
      </c>
      <c r="K457">
        <v>360.81761899999998</v>
      </c>
      <c r="L457">
        <v>14.167040999999999</v>
      </c>
      <c r="M457" t="s">
        <v>4</v>
      </c>
      <c r="N457">
        <v>25.251709000000002</v>
      </c>
      <c r="O457">
        <v>0.103078</v>
      </c>
      <c r="P457" t="s">
        <v>5</v>
      </c>
      <c r="Q457">
        <v>0</v>
      </c>
      <c r="R457">
        <v>0</v>
      </c>
      <c r="S457" t="s">
        <v>6</v>
      </c>
      <c r="T457">
        <v>24.364681999999998</v>
      </c>
      <c r="U457">
        <v>0.11332100000000001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1.23E-3</v>
      </c>
      <c r="AG457">
        <v>0</v>
      </c>
      <c r="AH457" t="s">
        <v>11</v>
      </c>
      <c r="AI457">
        <v>0.99952799999999997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383.96474699999999</v>
      </c>
      <c r="I458">
        <v>15.020607999999999</v>
      </c>
      <c r="J458" t="s">
        <v>3</v>
      </c>
      <c r="K458">
        <v>383.338482</v>
      </c>
      <c r="L458">
        <v>14.957890000000001</v>
      </c>
      <c r="M458" t="s">
        <v>4</v>
      </c>
      <c r="N458">
        <v>26.823868999999998</v>
      </c>
      <c r="O458">
        <v>0.10990800000000001</v>
      </c>
      <c r="P458" t="s">
        <v>5</v>
      </c>
      <c r="Q458">
        <v>0</v>
      </c>
      <c r="R458">
        <v>0</v>
      </c>
      <c r="S458" t="s">
        <v>6</v>
      </c>
      <c r="T458">
        <v>25.877661</v>
      </c>
      <c r="U458">
        <v>0.11956600000000001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1.23E-3</v>
      </c>
      <c r="AG458">
        <v>0</v>
      </c>
      <c r="AH458" t="s">
        <v>11</v>
      </c>
      <c r="AI458">
        <v>0.99955799999999995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406.64186000000001</v>
      </c>
      <c r="I459">
        <v>15.463258</v>
      </c>
      <c r="J459" t="s">
        <v>3</v>
      </c>
      <c r="K459">
        <v>405.97884499999998</v>
      </c>
      <c r="L459">
        <v>15.395474999999999</v>
      </c>
      <c r="M459" t="s">
        <v>4</v>
      </c>
      <c r="N459">
        <v>28.413919</v>
      </c>
      <c r="O459">
        <v>0.12792799999999999</v>
      </c>
      <c r="P459" t="s">
        <v>5</v>
      </c>
      <c r="Q459">
        <v>0</v>
      </c>
      <c r="R459">
        <v>0</v>
      </c>
      <c r="S459" t="s">
        <v>6</v>
      </c>
      <c r="T459">
        <v>27.389863999999999</v>
      </c>
      <c r="U459">
        <v>0.12615499999999999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1.23E-3</v>
      </c>
      <c r="AG459">
        <v>0</v>
      </c>
      <c r="AH459" t="s">
        <v>11</v>
      </c>
      <c r="AI459">
        <v>0.999583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429.24602499999997</v>
      </c>
      <c r="I460">
        <v>17.132469</v>
      </c>
      <c r="J460" t="s">
        <v>3</v>
      </c>
      <c r="K460">
        <v>428.54627900000003</v>
      </c>
      <c r="L460">
        <v>17.055012999999999</v>
      </c>
      <c r="M460" t="s">
        <v>4</v>
      </c>
      <c r="N460">
        <v>29.99155</v>
      </c>
      <c r="O460">
        <v>0.143872</v>
      </c>
      <c r="P460" t="s">
        <v>5</v>
      </c>
      <c r="Q460">
        <v>0</v>
      </c>
      <c r="R460">
        <v>0</v>
      </c>
      <c r="S460" t="s">
        <v>6</v>
      </c>
      <c r="T460">
        <v>28.911988000000001</v>
      </c>
      <c r="U460">
        <v>0.136126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1.23E-3</v>
      </c>
      <c r="AG460">
        <v>0</v>
      </c>
      <c r="AH460" t="s">
        <v>11</v>
      </c>
      <c r="AI460">
        <v>0.99959500000000001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451.831928</v>
      </c>
      <c r="I461">
        <v>19.087776000000002</v>
      </c>
      <c r="J461" t="s">
        <v>3</v>
      </c>
      <c r="K461">
        <v>451.09540800000002</v>
      </c>
      <c r="L461">
        <v>18.998372</v>
      </c>
      <c r="M461" t="s">
        <v>4</v>
      </c>
      <c r="N461">
        <v>31.563534000000001</v>
      </c>
      <c r="O461">
        <v>0.15653800000000001</v>
      </c>
      <c r="P461" t="s">
        <v>5</v>
      </c>
      <c r="Q461">
        <v>0</v>
      </c>
      <c r="R461">
        <v>0</v>
      </c>
      <c r="S461" t="s">
        <v>6</v>
      </c>
      <c r="T461">
        <v>30.440895000000001</v>
      </c>
      <c r="U461">
        <v>0.15866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1.23E-3</v>
      </c>
      <c r="AG461">
        <v>0</v>
      </c>
      <c r="AH461" t="s">
        <v>11</v>
      </c>
      <c r="AI461">
        <v>0.99959699999999996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28.817864</v>
      </c>
      <c r="I462">
        <v>0.23804400000000001</v>
      </c>
      <c r="J462" t="s">
        <v>3</v>
      </c>
      <c r="K462">
        <v>28.755127999999999</v>
      </c>
      <c r="L462">
        <v>0.235486</v>
      </c>
      <c r="M462" t="s">
        <v>4</v>
      </c>
      <c r="N462">
        <v>1.6723159999999999</v>
      </c>
      <c r="O462">
        <v>8.5899999999999995E-4</v>
      </c>
      <c r="P462" t="s">
        <v>5</v>
      </c>
      <c r="Q462">
        <v>6.5174500000000002</v>
      </c>
      <c r="R462">
        <v>3.7876E-2</v>
      </c>
      <c r="S462" t="s">
        <v>6</v>
      </c>
      <c r="T462">
        <v>1.5338290000000001</v>
      </c>
      <c r="U462">
        <v>2.3089999999999999E-3</v>
      </c>
      <c r="V462" t="s">
        <v>7</v>
      </c>
      <c r="W462">
        <v>1.003997</v>
      </c>
      <c r="X462">
        <v>4.1339999999999997E-3</v>
      </c>
      <c r="Y462" t="s">
        <v>8</v>
      </c>
      <c r="Z462">
        <v>2.692148</v>
      </c>
      <c r="AA462">
        <v>1.0963000000000001E-2</v>
      </c>
      <c r="AB462" t="s">
        <v>9</v>
      </c>
      <c r="AC462">
        <v>19.673838</v>
      </c>
      <c r="AD462">
        <v>0.106936</v>
      </c>
      <c r="AE462" t="s">
        <v>10</v>
      </c>
      <c r="AF462">
        <v>1.232E-3</v>
      </c>
      <c r="AG462">
        <v>0</v>
      </c>
      <c r="AH462" t="s">
        <v>11</v>
      </c>
      <c r="AI462">
        <v>0.99632600000000004</v>
      </c>
      <c r="AJ462">
        <v>3.0000000000000001E-6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57.196066999999999</v>
      </c>
      <c r="I463">
        <v>0.465721</v>
      </c>
      <c r="J463" t="s">
        <v>3</v>
      </c>
      <c r="K463">
        <v>57.075307000000002</v>
      </c>
      <c r="L463">
        <v>0.46039999999999998</v>
      </c>
      <c r="M463" t="s">
        <v>4</v>
      </c>
      <c r="N463">
        <v>3.3289339999999998</v>
      </c>
      <c r="O463">
        <v>1.4610000000000001E-3</v>
      </c>
      <c r="P463" t="s">
        <v>5</v>
      </c>
      <c r="Q463">
        <v>12.766165000000001</v>
      </c>
      <c r="R463">
        <v>7.6191999999999996E-2</v>
      </c>
      <c r="S463" t="s">
        <v>6</v>
      </c>
      <c r="T463">
        <v>3.058046</v>
      </c>
      <c r="U463">
        <v>6.9109999999999996E-3</v>
      </c>
      <c r="V463" t="s">
        <v>7</v>
      </c>
      <c r="W463">
        <v>1.987465</v>
      </c>
      <c r="X463">
        <v>6.1859999999999997E-3</v>
      </c>
      <c r="Y463" t="s">
        <v>8</v>
      </c>
      <c r="Z463">
        <v>5.1722109999999999</v>
      </c>
      <c r="AA463">
        <v>2.2697999999999999E-2</v>
      </c>
      <c r="AB463" t="s">
        <v>9</v>
      </c>
      <c r="AC463">
        <v>39.205238999999999</v>
      </c>
      <c r="AD463">
        <v>0.22530600000000001</v>
      </c>
      <c r="AE463" t="s">
        <v>10</v>
      </c>
      <c r="AF463">
        <v>1.2310000000000001E-3</v>
      </c>
      <c r="AG463">
        <v>0</v>
      </c>
      <c r="AH463" t="s">
        <v>11</v>
      </c>
      <c r="AI463">
        <v>0.99699300000000002</v>
      </c>
      <c r="AJ463">
        <v>3.0000000000000001E-6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85.566705999999996</v>
      </c>
      <c r="I464">
        <v>0.80744099999999996</v>
      </c>
      <c r="J464" t="s">
        <v>3</v>
      </c>
      <c r="K464">
        <v>85.387225999999998</v>
      </c>
      <c r="L464">
        <v>0.79860399999999998</v>
      </c>
      <c r="M464" t="s">
        <v>4</v>
      </c>
      <c r="N464">
        <v>4.997986</v>
      </c>
      <c r="O464">
        <v>4.9969999999999997E-3</v>
      </c>
      <c r="P464" t="s">
        <v>5</v>
      </c>
      <c r="Q464">
        <v>19.012864</v>
      </c>
      <c r="R464">
        <v>0.115662</v>
      </c>
      <c r="S464" t="s">
        <v>6</v>
      </c>
      <c r="T464">
        <v>4.5786689999999997</v>
      </c>
      <c r="U464">
        <v>7.6800000000000002E-3</v>
      </c>
      <c r="V464" t="s">
        <v>7</v>
      </c>
      <c r="W464">
        <v>2.9717669999999998</v>
      </c>
      <c r="X464">
        <v>8.8839999999999995E-3</v>
      </c>
      <c r="Y464" t="s">
        <v>8</v>
      </c>
      <c r="Z464">
        <v>7.6481779999999997</v>
      </c>
      <c r="AA464">
        <v>4.2284000000000002E-2</v>
      </c>
      <c r="AB464" t="s">
        <v>9</v>
      </c>
      <c r="AC464">
        <v>58.716904999999997</v>
      </c>
      <c r="AD464">
        <v>0.40006000000000003</v>
      </c>
      <c r="AE464" t="s">
        <v>10</v>
      </c>
      <c r="AF464">
        <v>1.23E-3</v>
      </c>
      <c r="AG464">
        <v>0</v>
      </c>
      <c r="AH464" t="s">
        <v>11</v>
      </c>
      <c r="AI464">
        <v>0.99759200000000003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113.827277</v>
      </c>
      <c r="I465">
        <v>1.0022880000000001</v>
      </c>
      <c r="J465" t="s">
        <v>3</v>
      </c>
      <c r="K465">
        <v>113.589662</v>
      </c>
      <c r="L465">
        <v>0.988487</v>
      </c>
      <c r="M465" t="s">
        <v>4</v>
      </c>
      <c r="N465">
        <v>6.6513910000000003</v>
      </c>
      <c r="O465">
        <v>6.0809999999999996E-3</v>
      </c>
      <c r="P465" t="s">
        <v>5</v>
      </c>
      <c r="Q465">
        <v>25.232588</v>
      </c>
      <c r="R465">
        <v>0.143155</v>
      </c>
      <c r="S465" t="s">
        <v>6</v>
      </c>
      <c r="T465">
        <v>6.0997839999999997</v>
      </c>
      <c r="U465">
        <v>8.3730000000000002E-3</v>
      </c>
      <c r="V465" t="s">
        <v>7</v>
      </c>
      <c r="W465">
        <v>3.951851</v>
      </c>
      <c r="X465">
        <v>1.6836E-2</v>
      </c>
      <c r="Y465" t="s">
        <v>8</v>
      </c>
      <c r="Z465">
        <v>10.10773</v>
      </c>
      <c r="AA465">
        <v>5.9660999999999999E-2</v>
      </c>
      <c r="AB465" t="s">
        <v>9</v>
      </c>
      <c r="AC465">
        <v>78.163437000000002</v>
      </c>
      <c r="AD465">
        <v>0.49826999999999999</v>
      </c>
      <c r="AE465" t="s">
        <v>10</v>
      </c>
      <c r="AF465">
        <v>1.23E-3</v>
      </c>
      <c r="AG465">
        <v>0</v>
      </c>
      <c r="AH465" t="s">
        <v>11</v>
      </c>
      <c r="AI465">
        <v>0.99809499999999995</v>
      </c>
      <c r="AJ465">
        <v>1.9999999999999999E-6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142.20369199999999</v>
      </c>
      <c r="I466">
        <v>1.2979579999999999</v>
      </c>
      <c r="J466" t="s">
        <v>3</v>
      </c>
      <c r="K466">
        <v>141.90703300000001</v>
      </c>
      <c r="L466">
        <v>1.2804420000000001</v>
      </c>
      <c r="M466" t="s">
        <v>4</v>
      </c>
      <c r="N466">
        <v>8.3411469999999994</v>
      </c>
      <c r="O466">
        <v>2.7078999999999999E-2</v>
      </c>
      <c r="P466" t="s">
        <v>5</v>
      </c>
      <c r="Q466">
        <v>31.488274000000001</v>
      </c>
      <c r="R466">
        <v>0.17771999999999999</v>
      </c>
      <c r="S466" t="s">
        <v>6</v>
      </c>
      <c r="T466">
        <v>7.630395</v>
      </c>
      <c r="U466">
        <v>1.3355000000000001E-2</v>
      </c>
      <c r="V466" t="s">
        <v>7</v>
      </c>
      <c r="W466">
        <v>4.9325010000000002</v>
      </c>
      <c r="X466">
        <v>1.7989999999999999E-2</v>
      </c>
      <c r="Y466" t="s">
        <v>8</v>
      </c>
      <c r="Z466">
        <v>12.590441</v>
      </c>
      <c r="AA466">
        <v>6.9481000000000001E-2</v>
      </c>
      <c r="AB466" t="s">
        <v>9</v>
      </c>
      <c r="AC466">
        <v>97.647953000000001</v>
      </c>
      <c r="AD466">
        <v>0.62945399999999996</v>
      </c>
      <c r="AE466" t="s">
        <v>10</v>
      </c>
      <c r="AF466">
        <v>1.23E-3</v>
      </c>
      <c r="AG466">
        <v>0</v>
      </c>
      <c r="AH466" t="s">
        <v>11</v>
      </c>
      <c r="AI466">
        <v>0.99840200000000001</v>
      </c>
      <c r="AJ466">
        <v>1.9999999999999999E-6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170.617041</v>
      </c>
      <c r="I467">
        <v>1.478124</v>
      </c>
      <c r="J467" t="s">
        <v>3</v>
      </c>
      <c r="K467">
        <v>170.26141100000001</v>
      </c>
      <c r="L467">
        <v>1.4592039999999999</v>
      </c>
      <c r="M467" t="s">
        <v>4</v>
      </c>
      <c r="N467">
        <v>9.9988109999999999</v>
      </c>
      <c r="O467">
        <v>2.7893999999999999E-2</v>
      </c>
      <c r="P467" t="s">
        <v>5</v>
      </c>
      <c r="Q467">
        <v>37.770392999999999</v>
      </c>
      <c r="R467">
        <v>0.215172</v>
      </c>
      <c r="S467" t="s">
        <v>6</v>
      </c>
      <c r="T467">
        <v>9.1539269999999995</v>
      </c>
      <c r="U467">
        <v>1.6312E-2</v>
      </c>
      <c r="V467" t="s">
        <v>7</v>
      </c>
      <c r="W467">
        <v>5.917815</v>
      </c>
      <c r="X467">
        <v>1.9724999999999999E-2</v>
      </c>
      <c r="Y467" t="s">
        <v>8</v>
      </c>
      <c r="Z467">
        <v>15.095176</v>
      </c>
      <c r="AA467">
        <v>8.8691999999999993E-2</v>
      </c>
      <c r="AB467" t="s">
        <v>9</v>
      </c>
      <c r="AC467">
        <v>117.16453</v>
      </c>
      <c r="AD467">
        <v>0.75763400000000003</v>
      </c>
      <c r="AE467" t="s">
        <v>10</v>
      </c>
      <c r="AF467">
        <v>1.23E-3</v>
      </c>
      <c r="AG467">
        <v>0</v>
      </c>
      <c r="AH467" t="s">
        <v>11</v>
      </c>
      <c r="AI467">
        <v>0.99878400000000001</v>
      </c>
      <c r="AJ467">
        <v>9.9999999999999995E-7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198.997803</v>
      </c>
      <c r="I468">
        <v>1.7307900000000001</v>
      </c>
      <c r="J468" t="s">
        <v>3</v>
      </c>
      <c r="K468">
        <v>198.58274599999999</v>
      </c>
      <c r="L468">
        <v>1.7038089999999999</v>
      </c>
      <c r="M468" t="s">
        <v>4</v>
      </c>
      <c r="N468">
        <v>11.660959999999999</v>
      </c>
      <c r="O468">
        <v>3.1094E-2</v>
      </c>
      <c r="P468" t="s">
        <v>5</v>
      </c>
      <c r="Q468">
        <v>44.053401000000001</v>
      </c>
      <c r="R468">
        <v>0.31050800000000001</v>
      </c>
      <c r="S468" t="s">
        <v>6</v>
      </c>
      <c r="T468">
        <v>10.680222000000001</v>
      </c>
      <c r="U468">
        <v>1.7822000000000001E-2</v>
      </c>
      <c r="V468" t="s">
        <v>7</v>
      </c>
      <c r="W468">
        <v>6.9020200000000003</v>
      </c>
      <c r="X468">
        <v>2.0979000000000001E-2</v>
      </c>
      <c r="Y468" t="s">
        <v>8</v>
      </c>
      <c r="Z468">
        <v>17.609307999999999</v>
      </c>
      <c r="AA468">
        <v>0.14653099999999999</v>
      </c>
      <c r="AB468" t="s">
        <v>9</v>
      </c>
      <c r="AC468">
        <v>136.662621</v>
      </c>
      <c r="AD468">
        <v>0.75605800000000001</v>
      </c>
      <c r="AE468" t="s">
        <v>10</v>
      </c>
      <c r="AF468">
        <v>1.23E-3</v>
      </c>
      <c r="AG468">
        <v>0</v>
      </c>
      <c r="AH468" t="s">
        <v>11</v>
      </c>
      <c r="AI468">
        <v>0.99882800000000005</v>
      </c>
      <c r="AJ468">
        <v>9.9999999999999995E-7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227.43853300000001</v>
      </c>
      <c r="I469">
        <v>2.0010319999999999</v>
      </c>
      <c r="J469" t="s">
        <v>3</v>
      </c>
      <c r="K469">
        <v>226.96294700000001</v>
      </c>
      <c r="L469">
        <v>1.967117</v>
      </c>
      <c r="M469" t="s">
        <v>4</v>
      </c>
      <c r="N469">
        <v>13.320084</v>
      </c>
      <c r="O469">
        <v>3.3037999999999998E-2</v>
      </c>
      <c r="P469" t="s">
        <v>5</v>
      </c>
      <c r="Q469">
        <v>50.323264000000002</v>
      </c>
      <c r="R469">
        <v>0.36288700000000002</v>
      </c>
      <c r="S469" t="s">
        <v>6</v>
      </c>
      <c r="T469">
        <v>12.208189000000001</v>
      </c>
      <c r="U469">
        <v>1.8832000000000002E-2</v>
      </c>
      <c r="V469" t="s">
        <v>7</v>
      </c>
      <c r="W469">
        <v>7.884029</v>
      </c>
      <c r="X469">
        <v>2.3855000000000001E-2</v>
      </c>
      <c r="Y469" t="s">
        <v>8</v>
      </c>
      <c r="Z469">
        <v>20.105865000000001</v>
      </c>
      <c r="AA469">
        <v>0.17066700000000001</v>
      </c>
      <c r="AB469" t="s">
        <v>9</v>
      </c>
      <c r="AC469">
        <v>156.25257099999999</v>
      </c>
      <c r="AD469">
        <v>0.91415400000000002</v>
      </c>
      <c r="AE469" t="s">
        <v>10</v>
      </c>
      <c r="AF469">
        <v>1.23E-3</v>
      </c>
      <c r="AG469">
        <v>0</v>
      </c>
      <c r="AH469" t="s">
        <v>11</v>
      </c>
      <c r="AI469">
        <v>0.99911700000000003</v>
      </c>
      <c r="AJ469">
        <v>9.9999999999999995E-7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255.80320900000001</v>
      </c>
      <c r="I470">
        <v>2.4631340000000002</v>
      </c>
      <c r="J470" t="s">
        <v>3</v>
      </c>
      <c r="K470">
        <v>255.26934299999999</v>
      </c>
      <c r="L470">
        <v>2.4225210000000001</v>
      </c>
      <c r="M470" t="s">
        <v>4</v>
      </c>
      <c r="N470">
        <v>14.985129000000001</v>
      </c>
      <c r="O470">
        <v>3.7240000000000002E-2</v>
      </c>
      <c r="P470" t="s">
        <v>5</v>
      </c>
      <c r="Q470">
        <v>56.569164000000001</v>
      </c>
      <c r="R470">
        <v>0.43449399999999999</v>
      </c>
      <c r="S470" t="s">
        <v>6</v>
      </c>
      <c r="T470">
        <v>13.726924</v>
      </c>
      <c r="U470">
        <v>2.4239E-2</v>
      </c>
      <c r="V470" t="s">
        <v>7</v>
      </c>
      <c r="W470">
        <v>8.8690850000000001</v>
      </c>
      <c r="X470">
        <v>2.9621999999999999E-2</v>
      </c>
      <c r="Y470" t="s">
        <v>8</v>
      </c>
      <c r="Z470">
        <v>22.58653</v>
      </c>
      <c r="AA470">
        <v>0.19935700000000001</v>
      </c>
      <c r="AB470" t="s">
        <v>9</v>
      </c>
      <c r="AC470">
        <v>175.78565900000001</v>
      </c>
      <c r="AD470">
        <v>1.15086</v>
      </c>
      <c r="AE470" t="s">
        <v>10</v>
      </c>
      <c r="AF470">
        <v>1.23E-3</v>
      </c>
      <c r="AG470">
        <v>0</v>
      </c>
      <c r="AH470" t="s">
        <v>11</v>
      </c>
      <c r="AI470">
        <v>0.99915200000000004</v>
      </c>
      <c r="AJ470">
        <v>9.9999999999999995E-7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284.23296399999998</v>
      </c>
      <c r="I471">
        <v>3.0569950000000001</v>
      </c>
      <c r="J471" t="s">
        <v>3</v>
      </c>
      <c r="K471">
        <v>283.63925499999999</v>
      </c>
      <c r="L471">
        <v>2.9998710000000002</v>
      </c>
      <c r="M471" t="s">
        <v>4</v>
      </c>
      <c r="N471">
        <v>16.654171000000002</v>
      </c>
      <c r="O471">
        <v>3.8711000000000002E-2</v>
      </c>
      <c r="P471" t="s">
        <v>5</v>
      </c>
      <c r="Q471">
        <v>62.840158000000002</v>
      </c>
      <c r="R471">
        <v>0.49094700000000002</v>
      </c>
      <c r="S471" t="s">
        <v>6</v>
      </c>
      <c r="T471">
        <v>15.25564</v>
      </c>
      <c r="U471">
        <v>2.7862999999999999E-2</v>
      </c>
      <c r="V471" t="s">
        <v>7</v>
      </c>
      <c r="W471">
        <v>9.8527889999999996</v>
      </c>
      <c r="X471">
        <v>3.0032E-2</v>
      </c>
      <c r="Y471" t="s">
        <v>8</v>
      </c>
      <c r="Z471">
        <v>25.075673999999999</v>
      </c>
      <c r="AA471">
        <v>0.22941600000000001</v>
      </c>
      <c r="AB471" t="s">
        <v>9</v>
      </c>
      <c r="AC471">
        <v>195.352799</v>
      </c>
      <c r="AD471">
        <v>1.4710099999999999</v>
      </c>
      <c r="AE471" t="s">
        <v>10</v>
      </c>
      <c r="AF471">
        <v>1.23E-3</v>
      </c>
      <c r="AG471">
        <v>0</v>
      </c>
      <c r="AH471" t="s">
        <v>11</v>
      </c>
      <c r="AI471">
        <v>0.99924999999999997</v>
      </c>
      <c r="AJ471">
        <v>9.9999999999999995E-7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312.60382399999997</v>
      </c>
      <c r="I472">
        <v>3.6391399999999998</v>
      </c>
      <c r="J472" t="s">
        <v>3</v>
      </c>
      <c r="K472">
        <v>311.95198799999997</v>
      </c>
      <c r="L472">
        <v>3.562411</v>
      </c>
      <c r="M472" t="s">
        <v>4</v>
      </c>
      <c r="N472">
        <v>18.311527000000002</v>
      </c>
      <c r="O472">
        <v>4.2887000000000002E-2</v>
      </c>
      <c r="P472" t="s">
        <v>5</v>
      </c>
      <c r="Q472">
        <v>69.115030000000004</v>
      </c>
      <c r="R472">
        <v>0.58428500000000005</v>
      </c>
      <c r="S472" t="s">
        <v>6</v>
      </c>
      <c r="T472">
        <v>16.771142999999999</v>
      </c>
      <c r="U472">
        <v>3.1731000000000002E-2</v>
      </c>
      <c r="V472" t="s">
        <v>7</v>
      </c>
      <c r="W472">
        <v>10.843631999999999</v>
      </c>
      <c r="X472">
        <v>3.3099000000000003E-2</v>
      </c>
      <c r="Y472" t="s">
        <v>8</v>
      </c>
      <c r="Z472">
        <v>27.558374000000001</v>
      </c>
      <c r="AA472">
        <v>0.28367500000000001</v>
      </c>
      <c r="AB472" t="s">
        <v>9</v>
      </c>
      <c r="AC472">
        <v>214.892214</v>
      </c>
      <c r="AD472">
        <v>1.742658</v>
      </c>
      <c r="AE472" t="s">
        <v>10</v>
      </c>
      <c r="AF472">
        <v>1.23E-3</v>
      </c>
      <c r="AG472">
        <v>0</v>
      </c>
      <c r="AH472" t="s">
        <v>11</v>
      </c>
      <c r="AI472">
        <v>0.99929999999999997</v>
      </c>
      <c r="AJ472">
        <v>9.9999999999999995E-7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341.06416899999999</v>
      </c>
      <c r="I473">
        <v>4.6239939999999997</v>
      </c>
      <c r="J473" t="s">
        <v>3</v>
      </c>
      <c r="K473">
        <v>340.35308600000002</v>
      </c>
      <c r="L473">
        <v>4.5327310000000001</v>
      </c>
      <c r="M473" t="s">
        <v>4</v>
      </c>
      <c r="N473">
        <v>19.973230999999998</v>
      </c>
      <c r="O473">
        <v>4.6510999999999997E-2</v>
      </c>
      <c r="P473" t="s">
        <v>5</v>
      </c>
      <c r="Q473">
        <v>75.457317000000003</v>
      </c>
      <c r="R473">
        <v>0.62088600000000005</v>
      </c>
      <c r="S473" t="s">
        <v>6</v>
      </c>
      <c r="T473">
        <v>18.291271999999999</v>
      </c>
      <c r="U473">
        <v>3.1337999999999998E-2</v>
      </c>
      <c r="V473" t="s">
        <v>7</v>
      </c>
      <c r="W473">
        <v>11.831300000000001</v>
      </c>
      <c r="X473">
        <v>3.4189999999999998E-2</v>
      </c>
      <c r="Y473" t="s">
        <v>8</v>
      </c>
      <c r="Z473">
        <v>30.084479999999999</v>
      </c>
      <c r="AA473">
        <v>0.333596</v>
      </c>
      <c r="AB473" t="s">
        <v>9</v>
      </c>
      <c r="AC473">
        <v>234.45290800000001</v>
      </c>
      <c r="AD473">
        <v>2.3137150000000002</v>
      </c>
      <c r="AE473" t="s">
        <v>10</v>
      </c>
      <c r="AF473">
        <v>1.23E-3</v>
      </c>
      <c r="AG473">
        <v>0</v>
      </c>
      <c r="AH473" t="s">
        <v>11</v>
      </c>
      <c r="AI473">
        <v>0.99937100000000001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369.43169599999999</v>
      </c>
      <c r="I474">
        <v>5.4179250000000003</v>
      </c>
      <c r="J474" t="s">
        <v>3</v>
      </c>
      <c r="K474">
        <v>368.66264899999999</v>
      </c>
      <c r="L474">
        <v>5.3195439999999996</v>
      </c>
      <c r="M474" t="s">
        <v>4</v>
      </c>
      <c r="N474">
        <v>21.631565999999999</v>
      </c>
      <c r="O474">
        <v>5.1385E-2</v>
      </c>
      <c r="P474" t="s">
        <v>5</v>
      </c>
      <c r="Q474">
        <v>81.741460000000004</v>
      </c>
      <c r="R474">
        <v>0.65626200000000001</v>
      </c>
      <c r="S474" t="s">
        <v>6</v>
      </c>
      <c r="T474">
        <v>19.808675999999998</v>
      </c>
      <c r="U474">
        <v>3.5818999999999997E-2</v>
      </c>
      <c r="V474" t="s">
        <v>7</v>
      </c>
      <c r="W474">
        <v>12.815111</v>
      </c>
      <c r="X474">
        <v>3.4751999999999998E-2</v>
      </c>
      <c r="Y474" t="s">
        <v>8</v>
      </c>
      <c r="Z474">
        <v>32.563341999999999</v>
      </c>
      <c r="AA474">
        <v>0.342885</v>
      </c>
      <c r="AB474" t="s">
        <v>9</v>
      </c>
      <c r="AC474">
        <v>253.98506800000001</v>
      </c>
      <c r="AD474">
        <v>2.6950560000000001</v>
      </c>
      <c r="AE474" t="s">
        <v>10</v>
      </c>
      <c r="AF474">
        <v>1.23E-3</v>
      </c>
      <c r="AG474">
        <v>0</v>
      </c>
      <c r="AH474" t="s">
        <v>11</v>
      </c>
      <c r="AI474">
        <v>0.99943099999999996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397.871465</v>
      </c>
      <c r="I475">
        <v>6.0087099999999998</v>
      </c>
      <c r="J475" t="s">
        <v>3</v>
      </c>
      <c r="K475">
        <v>397.04371500000002</v>
      </c>
      <c r="L475">
        <v>5.9075420000000003</v>
      </c>
      <c r="M475" t="s">
        <v>4</v>
      </c>
      <c r="N475">
        <v>23.294134</v>
      </c>
      <c r="O475">
        <v>5.6121999999999998E-2</v>
      </c>
      <c r="P475" t="s">
        <v>5</v>
      </c>
      <c r="Q475">
        <v>88.040407999999999</v>
      </c>
      <c r="R475">
        <v>0.65278199999999997</v>
      </c>
      <c r="S475" t="s">
        <v>6</v>
      </c>
      <c r="T475">
        <v>21.345359999999999</v>
      </c>
      <c r="U475">
        <v>5.4455000000000003E-2</v>
      </c>
      <c r="V475" t="s">
        <v>7</v>
      </c>
      <c r="W475">
        <v>13.802352000000001</v>
      </c>
      <c r="X475">
        <v>3.7443999999999998E-2</v>
      </c>
      <c r="Y475" t="s">
        <v>8</v>
      </c>
      <c r="Z475">
        <v>35.025073999999996</v>
      </c>
      <c r="AA475">
        <v>0.33868599999999999</v>
      </c>
      <c r="AB475" t="s">
        <v>9</v>
      </c>
      <c r="AC475">
        <v>273.53965099999999</v>
      </c>
      <c r="AD475">
        <v>3.088784</v>
      </c>
      <c r="AE475" t="s">
        <v>10</v>
      </c>
      <c r="AF475">
        <v>1.23E-3</v>
      </c>
      <c r="AG475">
        <v>0</v>
      </c>
      <c r="AH475" t="s">
        <v>11</v>
      </c>
      <c r="AI475">
        <v>0.999502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426.25149199999998</v>
      </c>
      <c r="I476">
        <v>6.4204230000000004</v>
      </c>
      <c r="J476" t="s">
        <v>3</v>
      </c>
      <c r="K476">
        <v>425.36461500000001</v>
      </c>
      <c r="L476">
        <v>6.3108170000000001</v>
      </c>
      <c r="M476" t="s">
        <v>4</v>
      </c>
      <c r="N476">
        <v>24.951747000000001</v>
      </c>
      <c r="O476">
        <v>6.1344000000000003E-2</v>
      </c>
      <c r="P476" t="s">
        <v>5</v>
      </c>
      <c r="Q476">
        <v>94.320922999999993</v>
      </c>
      <c r="R476">
        <v>0.67066899999999996</v>
      </c>
      <c r="S476" t="s">
        <v>6</v>
      </c>
      <c r="T476">
        <v>22.859161</v>
      </c>
      <c r="U476">
        <v>6.0942000000000003E-2</v>
      </c>
      <c r="V476" t="s">
        <v>7</v>
      </c>
      <c r="W476">
        <v>14.786251999999999</v>
      </c>
      <c r="X476">
        <v>4.1307999999999997E-2</v>
      </c>
      <c r="Y476" t="s">
        <v>8</v>
      </c>
      <c r="Z476">
        <v>37.492418000000001</v>
      </c>
      <c r="AA476">
        <v>0.33692800000000001</v>
      </c>
      <c r="AB476" t="s">
        <v>9</v>
      </c>
      <c r="AC476">
        <v>293.05217499999998</v>
      </c>
      <c r="AD476">
        <v>3.2793220000000001</v>
      </c>
      <c r="AE476" t="s">
        <v>10</v>
      </c>
      <c r="AF476">
        <v>1.23E-3</v>
      </c>
      <c r="AG476">
        <v>0</v>
      </c>
      <c r="AH476" t="s">
        <v>11</v>
      </c>
      <c r="AI476">
        <v>0.99952300000000005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454.62210299999998</v>
      </c>
      <c r="I477">
        <v>6.7389469999999996</v>
      </c>
      <c r="J477" t="s">
        <v>3</v>
      </c>
      <c r="K477">
        <v>453.67632800000001</v>
      </c>
      <c r="L477">
        <v>6.6256060000000003</v>
      </c>
      <c r="M477" t="s">
        <v>4</v>
      </c>
      <c r="N477">
        <v>26.609518999999999</v>
      </c>
      <c r="O477">
        <v>6.5850000000000006E-2</v>
      </c>
      <c r="P477" t="s">
        <v>5</v>
      </c>
      <c r="Q477">
        <v>100.601651</v>
      </c>
      <c r="R477">
        <v>0.65694300000000005</v>
      </c>
      <c r="S477" t="s">
        <v>6</v>
      </c>
      <c r="T477">
        <v>24.371297999999999</v>
      </c>
      <c r="U477">
        <v>5.9867999999999998E-2</v>
      </c>
      <c r="V477" t="s">
        <v>7</v>
      </c>
      <c r="W477">
        <v>15.769493000000001</v>
      </c>
      <c r="X477">
        <v>4.0467999999999997E-2</v>
      </c>
      <c r="Y477" t="s">
        <v>8</v>
      </c>
      <c r="Z477">
        <v>39.961010999999999</v>
      </c>
      <c r="AA477">
        <v>0.34604499999999999</v>
      </c>
      <c r="AB477" t="s">
        <v>9</v>
      </c>
      <c r="AC477">
        <v>312.551445</v>
      </c>
      <c r="AD477">
        <v>3.5766100000000001</v>
      </c>
      <c r="AE477" t="s">
        <v>10</v>
      </c>
      <c r="AF477">
        <v>1.23E-3</v>
      </c>
      <c r="AG477">
        <v>0</v>
      </c>
      <c r="AH477" t="s">
        <v>11</v>
      </c>
      <c r="AI477">
        <v>0.99953700000000001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483.02385600000002</v>
      </c>
      <c r="I478">
        <v>7.6316949999999997</v>
      </c>
      <c r="J478" t="s">
        <v>3</v>
      </c>
      <c r="K478">
        <v>482.01988799999998</v>
      </c>
      <c r="L478">
        <v>7.5171359999999998</v>
      </c>
      <c r="M478" t="s">
        <v>4</v>
      </c>
      <c r="N478">
        <v>28.271605999999998</v>
      </c>
      <c r="O478">
        <v>7.0480000000000001E-2</v>
      </c>
      <c r="P478" t="s">
        <v>5</v>
      </c>
      <c r="Q478">
        <v>106.907487</v>
      </c>
      <c r="R478">
        <v>0.77070499999999997</v>
      </c>
      <c r="S478" t="s">
        <v>6</v>
      </c>
      <c r="T478">
        <v>25.888943999999999</v>
      </c>
      <c r="U478">
        <v>6.6930000000000003E-2</v>
      </c>
      <c r="V478" t="s">
        <v>7</v>
      </c>
      <c r="W478">
        <v>16.747406000000002</v>
      </c>
      <c r="X478">
        <v>4.2548999999999997E-2</v>
      </c>
      <c r="Y478" t="s">
        <v>8</v>
      </c>
      <c r="Z478">
        <v>42.440443000000002</v>
      </c>
      <c r="AA478">
        <v>0.39885599999999999</v>
      </c>
      <c r="AB478" t="s">
        <v>9</v>
      </c>
      <c r="AC478">
        <v>332.04890699999999</v>
      </c>
      <c r="AD478">
        <v>4.0705549999999997</v>
      </c>
      <c r="AE478" t="s">
        <v>10</v>
      </c>
      <c r="AF478">
        <v>1.23E-3</v>
      </c>
      <c r="AG478">
        <v>0</v>
      </c>
      <c r="AH478" t="s">
        <v>11</v>
      </c>
      <c r="AI478">
        <v>0.99956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511.58868000000001</v>
      </c>
      <c r="I479">
        <v>10.681494000000001</v>
      </c>
      <c r="J479" t="s">
        <v>3</v>
      </c>
      <c r="K479">
        <v>510.52529399999997</v>
      </c>
      <c r="L479">
        <v>10.536110000000001</v>
      </c>
      <c r="M479" t="s">
        <v>4</v>
      </c>
      <c r="N479">
        <v>29.928391000000001</v>
      </c>
      <c r="O479">
        <v>7.8205999999999998E-2</v>
      </c>
      <c r="P479" t="s">
        <v>5</v>
      </c>
      <c r="Q479">
        <v>113.302224</v>
      </c>
      <c r="R479">
        <v>1.471686</v>
      </c>
      <c r="S479" t="s">
        <v>6</v>
      </c>
      <c r="T479">
        <v>27.422384999999998</v>
      </c>
      <c r="U479">
        <v>8.4573999999999996E-2</v>
      </c>
      <c r="V479" t="s">
        <v>7</v>
      </c>
      <c r="W479">
        <v>17.723022</v>
      </c>
      <c r="X479">
        <v>4.4568000000000003E-2</v>
      </c>
      <c r="Y479" t="s">
        <v>8</v>
      </c>
      <c r="Z479">
        <v>44.943700999999997</v>
      </c>
      <c r="AA479">
        <v>0.51690800000000003</v>
      </c>
      <c r="AB479" t="s">
        <v>9</v>
      </c>
      <c r="AC479">
        <v>351.63143200000002</v>
      </c>
      <c r="AD479">
        <v>4.9450589999999996</v>
      </c>
      <c r="AE479" t="s">
        <v>10</v>
      </c>
      <c r="AF479">
        <v>1.23E-3</v>
      </c>
      <c r="AG479">
        <v>0</v>
      </c>
      <c r="AH479" t="s">
        <v>11</v>
      </c>
      <c r="AI479">
        <v>0.99958400000000003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539.95522500000004</v>
      </c>
      <c r="I480">
        <v>12.173178999999999</v>
      </c>
      <c r="J480" t="s">
        <v>3</v>
      </c>
      <c r="K480">
        <v>538.83322899999996</v>
      </c>
      <c r="L480">
        <v>12.012356</v>
      </c>
      <c r="M480" t="s">
        <v>4</v>
      </c>
      <c r="N480">
        <v>31.58663</v>
      </c>
      <c r="O480">
        <v>8.9972999999999997E-2</v>
      </c>
      <c r="P480" t="s">
        <v>5</v>
      </c>
      <c r="Q480">
        <v>119.588561</v>
      </c>
      <c r="R480">
        <v>1.6635500000000001</v>
      </c>
      <c r="S480" t="s">
        <v>6</v>
      </c>
      <c r="T480">
        <v>28.936176</v>
      </c>
      <c r="U480">
        <v>8.5743E-2</v>
      </c>
      <c r="V480" t="s">
        <v>7</v>
      </c>
      <c r="W480">
        <v>18.694765</v>
      </c>
      <c r="X480">
        <v>4.8334000000000002E-2</v>
      </c>
      <c r="Y480" t="s">
        <v>8</v>
      </c>
      <c r="Z480">
        <v>47.420085</v>
      </c>
      <c r="AA480">
        <v>0.590584</v>
      </c>
      <c r="AB480" t="s">
        <v>9</v>
      </c>
      <c r="AC480">
        <v>371.12113199999999</v>
      </c>
      <c r="AD480">
        <v>5.4982889999999998</v>
      </c>
      <c r="AE480" t="s">
        <v>10</v>
      </c>
      <c r="AF480">
        <v>1.23E-3</v>
      </c>
      <c r="AG480">
        <v>0</v>
      </c>
      <c r="AH480" t="s">
        <v>11</v>
      </c>
      <c r="AI480">
        <v>0.99959699999999996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568.38134300000002</v>
      </c>
      <c r="I481">
        <v>14.398830999999999</v>
      </c>
      <c r="J481" t="s">
        <v>3</v>
      </c>
      <c r="K481">
        <v>567.20012099999997</v>
      </c>
      <c r="L481">
        <v>14.221655999999999</v>
      </c>
      <c r="M481" t="s">
        <v>4</v>
      </c>
      <c r="N481">
        <v>33.256106000000003</v>
      </c>
      <c r="O481">
        <v>0.104658</v>
      </c>
      <c r="P481" t="s">
        <v>5</v>
      </c>
      <c r="Q481">
        <v>125.889529</v>
      </c>
      <c r="R481">
        <v>1.8536189999999999</v>
      </c>
      <c r="S481" t="s">
        <v>6</v>
      </c>
      <c r="T481">
        <v>30.450206000000001</v>
      </c>
      <c r="U481">
        <v>9.4992999999999994E-2</v>
      </c>
      <c r="V481" t="s">
        <v>7</v>
      </c>
      <c r="W481">
        <v>19.681197000000001</v>
      </c>
      <c r="X481">
        <v>5.8056000000000003E-2</v>
      </c>
      <c r="Y481" t="s">
        <v>8</v>
      </c>
      <c r="Z481">
        <v>49.895547000000001</v>
      </c>
      <c r="AA481">
        <v>0.64995400000000003</v>
      </c>
      <c r="AB481" t="s">
        <v>9</v>
      </c>
      <c r="AC481">
        <v>390.65047499999997</v>
      </c>
      <c r="AD481">
        <v>6.4757689999999997</v>
      </c>
      <c r="AE481" t="s">
        <v>10</v>
      </c>
      <c r="AF481">
        <v>1.23E-3</v>
      </c>
      <c r="AG481">
        <v>0</v>
      </c>
      <c r="AH481" t="s">
        <v>11</v>
      </c>
      <c r="AI481">
        <v>0.99961599999999995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23.470780000000001</v>
      </c>
      <c r="I502">
        <v>0.21001600000000001</v>
      </c>
      <c r="J502" t="s">
        <v>3</v>
      </c>
      <c r="K502">
        <v>23.407081999999999</v>
      </c>
      <c r="L502">
        <v>0.20830099999999999</v>
      </c>
      <c r="M502" t="s">
        <v>4</v>
      </c>
      <c r="N502">
        <v>1.695592</v>
      </c>
      <c r="O502">
        <v>2.0439999999999998E-3</v>
      </c>
      <c r="P502" t="s">
        <v>5</v>
      </c>
      <c r="Q502">
        <v>0</v>
      </c>
      <c r="R502">
        <v>0</v>
      </c>
      <c r="S502" t="s">
        <v>6</v>
      </c>
      <c r="T502">
        <v>1.5896399999999999</v>
      </c>
      <c r="U502">
        <v>4.2050000000000004E-3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1.232E-3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0.99663900000000005</v>
      </c>
      <c r="AJ502">
        <v>3.0000000000000001E-6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46.298596000000003</v>
      </c>
      <c r="I503">
        <v>0.40083999999999997</v>
      </c>
      <c r="J503" t="s">
        <v>3</v>
      </c>
      <c r="K503">
        <v>46.174765999999998</v>
      </c>
      <c r="L503">
        <v>0.39912599999999998</v>
      </c>
      <c r="M503" t="s">
        <v>4</v>
      </c>
      <c r="N503">
        <v>3.3599359999999998</v>
      </c>
      <c r="O503">
        <v>4.28E-3</v>
      </c>
      <c r="P503" t="s">
        <v>5</v>
      </c>
      <c r="Q503">
        <v>0</v>
      </c>
      <c r="R503">
        <v>0</v>
      </c>
      <c r="S503" t="s">
        <v>6</v>
      </c>
      <c r="T503">
        <v>3.1281119999999998</v>
      </c>
      <c r="U503">
        <v>7.1380000000000002E-3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1.2310000000000001E-3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0.99711099999999997</v>
      </c>
      <c r="AJ503">
        <v>3.0000000000000001E-6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69.103382999999994</v>
      </c>
      <c r="I504">
        <v>0.62355899999999997</v>
      </c>
      <c r="J504" t="s">
        <v>3</v>
      </c>
      <c r="K504">
        <v>68.923980999999998</v>
      </c>
      <c r="L504">
        <v>0.62038099999999996</v>
      </c>
      <c r="M504" t="s">
        <v>4</v>
      </c>
      <c r="N504">
        <v>5.0172980000000003</v>
      </c>
      <c r="O504">
        <v>5.2360000000000002E-3</v>
      </c>
      <c r="P504" t="s">
        <v>5</v>
      </c>
      <c r="Q504">
        <v>0</v>
      </c>
      <c r="R504">
        <v>0</v>
      </c>
      <c r="S504" t="s">
        <v>6</v>
      </c>
      <c r="T504">
        <v>4.6537059999999997</v>
      </c>
      <c r="U504">
        <v>1.1665999999999999E-2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1.2310000000000001E-3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0.997753</v>
      </c>
      <c r="AJ504">
        <v>3.0000000000000001E-6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91.853200000000001</v>
      </c>
      <c r="I505">
        <v>0.74841100000000005</v>
      </c>
      <c r="J505" t="s">
        <v>3</v>
      </c>
      <c r="K505">
        <v>91.619213999999999</v>
      </c>
      <c r="L505">
        <v>0.74261500000000003</v>
      </c>
      <c r="M505" t="s">
        <v>4</v>
      </c>
      <c r="N505">
        <v>6.6697189999999997</v>
      </c>
      <c r="O505">
        <v>6.6179999999999998E-3</v>
      </c>
      <c r="P505" t="s">
        <v>5</v>
      </c>
      <c r="Q505">
        <v>0</v>
      </c>
      <c r="R505">
        <v>0</v>
      </c>
      <c r="S505" t="s">
        <v>6</v>
      </c>
      <c r="T505">
        <v>6.1899439999999997</v>
      </c>
      <c r="U505">
        <v>1.4429000000000001E-2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1.23E-3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0.99804300000000001</v>
      </c>
      <c r="AJ505">
        <v>3.0000000000000001E-6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114.520847</v>
      </c>
      <c r="I506">
        <v>1.0000819999999999</v>
      </c>
      <c r="J506" t="s">
        <v>3</v>
      </c>
      <c r="K506">
        <v>114.23319600000001</v>
      </c>
      <c r="L506">
        <v>0.99149900000000002</v>
      </c>
      <c r="M506" t="s">
        <v>4</v>
      </c>
      <c r="N506">
        <v>8.3215830000000004</v>
      </c>
      <c r="O506">
        <v>8.7770000000000001E-3</v>
      </c>
      <c r="P506" t="s">
        <v>5</v>
      </c>
      <c r="Q506">
        <v>0</v>
      </c>
      <c r="R506">
        <v>0</v>
      </c>
      <c r="S506" t="s">
        <v>6</v>
      </c>
      <c r="T506">
        <v>7.7125570000000003</v>
      </c>
      <c r="U506">
        <v>1.6917999999999999E-2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1.23E-3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0.99833899999999998</v>
      </c>
      <c r="AJ506">
        <v>1.9999999999999999E-6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137.18894900000001</v>
      </c>
      <c r="I507">
        <v>1.1680980000000001</v>
      </c>
      <c r="J507" t="s">
        <v>3</v>
      </c>
      <c r="K507">
        <v>136.84721400000001</v>
      </c>
      <c r="L507">
        <v>1.157764</v>
      </c>
      <c r="M507" t="s">
        <v>4</v>
      </c>
      <c r="N507">
        <v>9.9723199999999999</v>
      </c>
      <c r="O507">
        <v>1.0120000000000001E-2</v>
      </c>
      <c r="P507" t="s">
        <v>5</v>
      </c>
      <c r="Q507">
        <v>0</v>
      </c>
      <c r="R507">
        <v>0</v>
      </c>
      <c r="S507" t="s">
        <v>6</v>
      </c>
      <c r="T507">
        <v>9.229203</v>
      </c>
      <c r="U507">
        <v>2.3644999999999999E-2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1.23E-3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0.99862700000000004</v>
      </c>
      <c r="AJ507">
        <v>9.9999999999999995E-7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159.897921</v>
      </c>
      <c r="I508">
        <v>1.5314019999999999</v>
      </c>
      <c r="J508" t="s">
        <v>3</v>
      </c>
      <c r="K508">
        <v>159.50235000000001</v>
      </c>
      <c r="L508">
        <v>1.520597</v>
      </c>
      <c r="M508" t="s">
        <v>4</v>
      </c>
      <c r="N508">
        <v>11.62152</v>
      </c>
      <c r="O508">
        <v>1.1338000000000001E-2</v>
      </c>
      <c r="P508" t="s">
        <v>5</v>
      </c>
      <c r="Q508">
        <v>0</v>
      </c>
      <c r="R508">
        <v>0</v>
      </c>
      <c r="S508" t="s">
        <v>6</v>
      </c>
      <c r="T508">
        <v>10.742914000000001</v>
      </c>
      <c r="U508">
        <v>2.1614000000000001E-2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1.23E-3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0.99867600000000001</v>
      </c>
      <c r="AJ508">
        <v>9.9999999999999995E-7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182.582155</v>
      </c>
      <c r="I509">
        <v>2.0052140000000001</v>
      </c>
      <c r="J509" t="s">
        <v>3</v>
      </c>
      <c r="K509">
        <v>182.13244499999999</v>
      </c>
      <c r="L509">
        <v>1.993538</v>
      </c>
      <c r="M509" t="s">
        <v>4</v>
      </c>
      <c r="N509">
        <v>13.272798999999999</v>
      </c>
      <c r="O509">
        <v>1.3176999999999999E-2</v>
      </c>
      <c r="P509" t="s">
        <v>5</v>
      </c>
      <c r="Q509">
        <v>0</v>
      </c>
      <c r="R509">
        <v>0</v>
      </c>
      <c r="S509" t="s">
        <v>6</v>
      </c>
      <c r="T509">
        <v>12.261099</v>
      </c>
      <c r="U509">
        <v>2.3196000000000001E-2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1.23E-3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0.99881600000000004</v>
      </c>
      <c r="AJ509">
        <v>9.9999999999999995E-7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205.226797</v>
      </c>
      <c r="I510">
        <v>2.4231410000000002</v>
      </c>
      <c r="J510" t="s">
        <v>3</v>
      </c>
      <c r="K510">
        <v>204.72319200000001</v>
      </c>
      <c r="L510">
        <v>2.4040170000000001</v>
      </c>
      <c r="M510" t="s">
        <v>4</v>
      </c>
      <c r="N510">
        <v>14.926883</v>
      </c>
      <c r="O510">
        <v>1.5806000000000001E-2</v>
      </c>
      <c r="P510" t="s">
        <v>5</v>
      </c>
      <c r="Q510">
        <v>0</v>
      </c>
      <c r="R510">
        <v>0</v>
      </c>
      <c r="S510" t="s">
        <v>6</v>
      </c>
      <c r="T510">
        <v>13.784376</v>
      </c>
      <c r="U510">
        <v>2.4371E-2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1.23E-3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0.99890900000000005</v>
      </c>
      <c r="AJ510">
        <v>9.9999999999999995E-7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227.89289199999999</v>
      </c>
      <c r="I511">
        <v>3.0144410000000001</v>
      </c>
      <c r="J511" t="s">
        <v>3</v>
      </c>
      <c r="K511">
        <v>227.33616699999999</v>
      </c>
      <c r="L511">
        <v>2.9930970000000001</v>
      </c>
      <c r="M511" t="s">
        <v>4</v>
      </c>
      <c r="N511">
        <v>16.580826999999999</v>
      </c>
      <c r="O511">
        <v>1.9673E-2</v>
      </c>
      <c r="P511" t="s">
        <v>5</v>
      </c>
      <c r="Q511">
        <v>0</v>
      </c>
      <c r="R511">
        <v>0</v>
      </c>
      <c r="S511" t="s">
        <v>6</v>
      </c>
      <c r="T511">
        <v>15.304205</v>
      </c>
      <c r="U511">
        <v>2.7113000000000002E-2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1.23E-3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0.998996</v>
      </c>
      <c r="AJ511">
        <v>9.9999999999999995E-7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250.63312199999999</v>
      </c>
      <c r="I512">
        <v>3.3029869999999999</v>
      </c>
      <c r="J512" t="s">
        <v>3</v>
      </c>
      <c r="K512">
        <v>250.02242799999999</v>
      </c>
      <c r="L512">
        <v>3.280011</v>
      </c>
      <c r="M512" t="s">
        <v>4</v>
      </c>
      <c r="N512">
        <v>18.230331</v>
      </c>
      <c r="O512">
        <v>2.3311999999999999E-2</v>
      </c>
      <c r="P512" t="s">
        <v>5</v>
      </c>
      <c r="Q512">
        <v>0</v>
      </c>
      <c r="R512">
        <v>0</v>
      </c>
      <c r="S512" t="s">
        <v>6</v>
      </c>
      <c r="T512">
        <v>16.820703999999999</v>
      </c>
      <c r="U512">
        <v>2.7619000000000001E-2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1.23E-3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0.99908399999999997</v>
      </c>
      <c r="AJ512">
        <v>9.9999999999999995E-7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273.36095</v>
      </c>
      <c r="I513">
        <v>3.7397070000000001</v>
      </c>
      <c r="J513" t="s">
        <v>3</v>
      </c>
      <c r="K513">
        <v>272.69592899999998</v>
      </c>
      <c r="L513">
        <v>3.7137180000000001</v>
      </c>
      <c r="M513" t="s">
        <v>4</v>
      </c>
      <c r="N513">
        <v>19.880769999999998</v>
      </c>
      <c r="O513">
        <v>2.5746000000000002E-2</v>
      </c>
      <c r="P513" t="s">
        <v>5</v>
      </c>
      <c r="Q513">
        <v>0</v>
      </c>
      <c r="R513">
        <v>0</v>
      </c>
      <c r="S513" t="s">
        <v>6</v>
      </c>
      <c r="T513">
        <v>18.330439999999999</v>
      </c>
      <c r="U513">
        <v>3.4326000000000002E-2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1.23E-3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0.999166</v>
      </c>
      <c r="AJ513">
        <v>9.9999999999999995E-7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296.11748399999999</v>
      </c>
      <c r="I514">
        <v>4.0123239999999996</v>
      </c>
      <c r="J514" t="s">
        <v>3</v>
      </c>
      <c r="K514">
        <v>295.39810399999999</v>
      </c>
      <c r="L514">
        <v>3.9866009999999998</v>
      </c>
      <c r="M514" t="s">
        <v>4</v>
      </c>
      <c r="N514">
        <v>21.534202000000001</v>
      </c>
      <c r="O514">
        <v>2.9314E-2</v>
      </c>
      <c r="P514" t="s">
        <v>5</v>
      </c>
      <c r="Q514">
        <v>0</v>
      </c>
      <c r="R514">
        <v>0</v>
      </c>
      <c r="S514" t="s">
        <v>6</v>
      </c>
      <c r="T514">
        <v>19.845196999999999</v>
      </c>
      <c r="U514">
        <v>3.8973000000000001E-2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1.23E-3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0.99921400000000005</v>
      </c>
      <c r="AJ514">
        <v>9.9999999999999995E-7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318.83112299999999</v>
      </c>
      <c r="I515">
        <v>4.6959739999999996</v>
      </c>
      <c r="J515" t="s">
        <v>3</v>
      </c>
      <c r="K515">
        <v>318.05657500000001</v>
      </c>
      <c r="L515">
        <v>4.650957</v>
      </c>
      <c r="M515" t="s">
        <v>4</v>
      </c>
      <c r="N515">
        <v>23.188013000000002</v>
      </c>
      <c r="O515">
        <v>3.7897E-2</v>
      </c>
      <c r="P515" t="s">
        <v>5</v>
      </c>
      <c r="Q515">
        <v>0</v>
      </c>
      <c r="R515">
        <v>0</v>
      </c>
      <c r="S515" t="s">
        <v>6</v>
      </c>
      <c r="T515">
        <v>21.359271</v>
      </c>
      <c r="U515">
        <v>4.6323999999999997E-2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1.23E-3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0.99927200000000005</v>
      </c>
      <c r="AJ515">
        <v>9.9999999999999995E-7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341.49526400000002</v>
      </c>
      <c r="I516">
        <v>5.5656249999999998</v>
      </c>
      <c r="J516" t="s">
        <v>3</v>
      </c>
      <c r="K516">
        <v>340.66698000000002</v>
      </c>
      <c r="L516">
        <v>5.505458</v>
      </c>
      <c r="M516" t="s">
        <v>4</v>
      </c>
      <c r="N516">
        <v>24.839822999999999</v>
      </c>
      <c r="O516">
        <v>4.2643E-2</v>
      </c>
      <c r="P516" t="s">
        <v>5</v>
      </c>
      <c r="Q516">
        <v>0</v>
      </c>
      <c r="R516">
        <v>0</v>
      </c>
      <c r="S516" t="s">
        <v>6</v>
      </c>
      <c r="T516">
        <v>22.874051000000001</v>
      </c>
      <c r="U516">
        <v>5.2301E-2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1.23E-3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0.99935799999999997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364.15472699999998</v>
      </c>
      <c r="I517">
        <v>6.1737099999999998</v>
      </c>
      <c r="J517" t="s">
        <v>3</v>
      </c>
      <c r="K517">
        <v>363.27284700000001</v>
      </c>
      <c r="L517">
        <v>6.0997310000000002</v>
      </c>
      <c r="M517" t="s">
        <v>4</v>
      </c>
      <c r="N517">
        <v>26.494859000000002</v>
      </c>
      <c r="O517">
        <v>4.9151E-2</v>
      </c>
      <c r="P517" t="s">
        <v>5</v>
      </c>
      <c r="Q517">
        <v>0</v>
      </c>
      <c r="R517">
        <v>0</v>
      </c>
      <c r="S517" t="s">
        <v>6</v>
      </c>
      <c r="T517">
        <v>24.381530999999999</v>
      </c>
      <c r="U517">
        <v>5.6741E-2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1.23E-3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0.99945499999999998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386.82557600000001</v>
      </c>
      <c r="I518">
        <v>6.6968500000000004</v>
      </c>
      <c r="J518" t="s">
        <v>3</v>
      </c>
      <c r="K518">
        <v>385.889993</v>
      </c>
      <c r="L518">
        <v>6.619599</v>
      </c>
      <c r="M518" t="s">
        <v>4</v>
      </c>
      <c r="N518">
        <v>28.146588999999999</v>
      </c>
      <c r="O518">
        <v>5.2993999999999999E-2</v>
      </c>
      <c r="P518" t="s">
        <v>5</v>
      </c>
      <c r="Q518">
        <v>0</v>
      </c>
      <c r="R518">
        <v>0</v>
      </c>
      <c r="S518" t="s">
        <v>6</v>
      </c>
      <c r="T518">
        <v>25.880616</v>
      </c>
      <c r="U518">
        <v>6.1143000000000003E-2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1.23E-3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0.99947299999999994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409.51138200000003</v>
      </c>
      <c r="I519">
        <v>6.7997339999999999</v>
      </c>
      <c r="J519" t="s">
        <v>3</v>
      </c>
      <c r="K519">
        <v>408.52100899999999</v>
      </c>
      <c r="L519">
        <v>6.7177689999999997</v>
      </c>
      <c r="M519" t="s">
        <v>4</v>
      </c>
      <c r="N519">
        <v>29.801148000000001</v>
      </c>
      <c r="O519">
        <v>5.6196000000000003E-2</v>
      </c>
      <c r="P519" t="s">
        <v>5</v>
      </c>
      <c r="Q519">
        <v>0</v>
      </c>
      <c r="R519">
        <v>0</v>
      </c>
      <c r="S519" t="s">
        <v>6</v>
      </c>
      <c r="T519">
        <v>27.395985</v>
      </c>
      <c r="U519">
        <v>6.7163E-2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1.23E-3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0.99952099999999999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432.24415599999998</v>
      </c>
      <c r="I520">
        <v>7.1251189999999998</v>
      </c>
      <c r="J520" t="s">
        <v>3</v>
      </c>
      <c r="K520">
        <v>431.19986299999999</v>
      </c>
      <c r="L520">
        <v>7.0409930000000003</v>
      </c>
      <c r="M520" t="s">
        <v>4</v>
      </c>
      <c r="N520">
        <v>31.452517</v>
      </c>
      <c r="O520">
        <v>6.1045000000000002E-2</v>
      </c>
      <c r="P520" t="s">
        <v>5</v>
      </c>
      <c r="Q520">
        <v>0</v>
      </c>
      <c r="R520">
        <v>0</v>
      </c>
      <c r="S520" t="s">
        <v>6</v>
      </c>
      <c r="T520">
        <v>28.904434999999999</v>
      </c>
      <c r="U520">
        <v>7.6581999999999997E-2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1.23E-3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0.99956199999999995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454.95020099999999</v>
      </c>
      <c r="I521">
        <v>7.2875290000000001</v>
      </c>
      <c r="J521" t="s">
        <v>3</v>
      </c>
      <c r="K521">
        <v>453.851381</v>
      </c>
      <c r="L521">
        <v>7.1982939999999997</v>
      </c>
      <c r="M521" t="s">
        <v>4</v>
      </c>
      <c r="N521">
        <v>33.109634</v>
      </c>
      <c r="O521">
        <v>6.6712999999999995E-2</v>
      </c>
      <c r="P521" t="s">
        <v>5</v>
      </c>
      <c r="Q521">
        <v>0</v>
      </c>
      <c r="R521">
        <v>0</v>
      </c>
      <c r="S521" t="s">
        <v>6</v>
      </c>
      <c r="T521">
        <v>30.417572</v>
      </c>
      <c r="U521">
        <v>7.6284000000000005E-2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1.23E-3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0.99957399999999996</v>
      </c>
      <c r="AJ521">
        <v>0</v>
      </c>
      <c r="AK521" t="s">
        <v>12</v>
      </c>
      <c r="AL521">
        <v>0</v>
      </c>
      <c r="AM52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214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214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214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214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214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214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214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214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214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214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214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214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214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214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214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214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214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214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214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214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215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215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215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215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215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215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215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215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215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215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215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215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215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215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215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215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215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215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215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215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216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28.724231</v>
      </c>
      <c r="I762">
        <v>1.1793E-2</v>
      </c>
      <c r="J762" t="s">
        <v>3</v>
      </c>
      <c r="K762">
        <v>27.508963000000001</v>
      </c>
      <c r="L762">
        <v>3.5100000000000002E-4</v>
      </c>
      <c r="M762" t="s">
        <v>4</v>
      </c>
      <c r="N762">
        <v>16.867173000000001</v>
      </c>
      <c r="O762">
        <v>1.92E-4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1</v>
      </c>
      <c r="AG762">
        <v>0</v>
      </c>
      <c r="AH762" t="s">
        <v>11</v>
      </c>
      <c r="AI762">
        <v>1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216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57.409471000000003</v>
      </c>
      <c r="I763">
        <v>3.4701000000000003E-2</v>
      </c>
      <c r="J763" t="s">
        <v>3</v>
      </c>
      <c r="K763">
        <v>55.012749999999997</v>
      </c>
      <c r="L763">
        <v>8.4000000000000003E-4</v>
      </c>
      <c r="M763" t="s">
        <v>4</v>
      </c>
      <c r="N763">
        <v>33.735131000000003</v>
      </c>
      <c r="O763">
        <v>8.34E-4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1</v>
      </c>
      <c r="AG763">
        <v>0</v>
      </c>
      <c r="AH763" t="s">
        <v>11</v>
      </c>
      <c r="AI763">
        <v>1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216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86.116899000000004</v>
      </c>
      <c r="I764">
        <v>8.3784999999999998E-2</v>
      </c>
      <c r="J764" t="s">
        <v>3</v>
      </c>
      <c r="K764">
        <v>82.517630999999994</v>
      </c>
      <c r="L764">
        <v>1.756E-3</v>
      </c>
      <c r="M764" t="s">
        <v>4</v>
      </c>
      <c r="N764">
        <v>50.604602</v>
      </c>
      <c r="O764">
        <v>1.67E-3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1</v>
      </c>
      <c r="AG764">
        <v>0</v>
      </c>
      <c r="AH764" t="s">
        <v>11</v>
      </c>
      <c r="AI764">
        <v>1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216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114.797241</v>
      </c>
      <c r="I765">
        <v>0.12670300000000001</v>
      </c>
      <c r="J765" t="s">
        <v>3</v>
      </c>
      <c r="K765">
        <v>110.023067</v>
      </c>
      <c r="L765">
        <v>2.7899999999999999E-3</v>
      </c>
      <c r="M765" t="s">
        <v>4</v>
      </c>
      <c r="N765">
        <v>67.475116999999997</v>
      </c>
      <c r="O765">
        <v>2.7139999999999998E-3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1</v>
      </c>
      <c r="AG765">
        <v>0</v>
      </c>
      <c r="AH765" t="s">
        <v>11</v>
      </c>
      <c r="AI765">
        <v>1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216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143.44354999999999</v>
      </c>
      <c r="I766">
        <v>0.151004</v>
      </c>
      <c r="J766" t="s">
        <v>3</v>
      </c>
      <c r="K766">
        <v>137.526487</v>
      </c>
      <c r="L766">
        <v>4.1660000000000004E-3</v>
      </c>
      <c r="M766" t="s">
        <v>4</v>
      </c>
      <c r="N766">
        <v>84.343581</v>
      </c>
      <c r="O766">
        <v>4.0099999999999997E-3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1</v>
      </c>
      <c r="AG766">
        <v>0</v>
      </c>
      <c r="AH766" t="s">
        <v>11</v>
      </c>
      <c r="AI766">
        <v>1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216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172.08840900000001</v>
      </c>
      <c r="I767">
        <v>0.179339</v>
      </c>
      <c r="J767" t="s">
        <v>3</v>
      </c>
      <c r="K767">
        <v>165.03100900000001</v>
      </c>
      <c r="L767">
        <v>5.4799999999999996E-3</v>
      </c>
      <c r="M767" t="s">
        <v>4</v>
      </c>
      <c r="N767">
        <v>101.208454</v>
      </c>
      <c r="O767">
        <v>5.28E-3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1</v>
      </c>
      <c r="AG767">
        <v>0</v>
      </c>
      <c r="AH767" t="s">
        <v>11</v>
      </c>
      <c r="AI767">
        <v>1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216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200.75762599999999</v>
      </c>
      <c r="I768">
        <v>0.22534000000000001</v>
      </c>
      <c r="J768" t="s">
        <v>3</v>
      </c>
      <c r="K768">
        <v>192.53535199999999</v>
      </c>
      <c r="L768">
        <v>7.2309999999999996E-3</v>
      </c>
      <c r="M768" t="s">
        <v>4</v>
      </c>
      <c r="N768">
        <v>118.076983</v>
      </c>
      <c r="O768">
        <v>7.077E-3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1</v>
      </c>
      <c r="AG768">
        <v>0</v>
      </c>
      <c r="AH768" t="s">
        <v>11</v>
      </c>
      <c r="AI768">
        <v>1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216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229.41458</v>
      </c>
      <c r="I769">
        <v>0.28462300000000001</v>
      </c>
      <c r="J769" t="s">
        <v>3</v>
      </c>
      <c r="K769">
        <v>220.04260600000001</v>
      </c>
      <c r="L769">
        <v>9.1269999999999997E-3</v>
      </c>
      <c r="M769" t="s">
        <v>4</v>
      </c>
      <c r="N769">
        <v>134.94618299999999</v>
      </c>
      <c r="O769">
        <v>9.0329999999999994E-3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1</v>
      </c>
      <c r="AG769">
        <v>0</v>
      </c>
      <c r="AH769" t="s">
        <v>11</v>
      </c>
      <c r="AI769">
        <v>1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216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258.09607999999997</v>
      </c>
      <c r="I770">
        <v>0.35909200000000002</v>
      </c>
      <c r="J770" t="s">
        <v>3</v>
      </c>
      <c r="K770">
        <v>247.551053</v>
      </c>
      <c r="L770">
        <v>1.1501000000000001E-2</v>
      </c>
      <c r="M770" t="s">
        <v>4</v>
      </c>
      <c r="N770">
        <v>151.81562400000001</v>
      </c>
      <c r="O770">
        <v>1.1431999999999999E-2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1</v>
      </c>
      <c r="AG770">
        <v>0</v>
      </c>
      <c r="AH770" t="s">
        <v>11</v>
      </c>
      <c r="AI770">
        <v>1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216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286.76414199999999</v>
      </c>
      <c r="I771">
        <v>0.40290199999999998</v>
      </c>
      <c r="J771" t="s">
        <v>3</v>
      </c>
      <c r="K771">
        <v>275.05878200000001</v>
      </c>
      <c r="L771">
        <v>1.4409E-2</v>
      </c>
      <c r="M771" t="s">
        <v>4</v>
      </c>
      <c r="N771">
        <v>168.68530899999999</v>
      </c>
      <c r="O771">
        <v>1.4175999999999999E-2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1</v>
      </c>
      <c r="AG771">
        <v>0</v>
      </c>
      <c r="AH771" t="s">
        <v>11</v>
      </c>
      <c r="AI771">
        <v>1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216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315.44482199999999</v>
      </c>
      <c r="I772">
        <v>0.44434000000000001</v>
      </c>
      <c r="J772" t="s">
        <v>3</v>
      </c>
      <c r="K772">
        <v>302.57075099999997</v>
      </c>
      <c r="L772">
        <v>1.7138E-2</v>
      </c>
      <c r="M772" t="s">
        <v>4</v>
      </c>
      <c r="N772">
        <v>185.55657199999999</v>
      </c>
      <c r="O772">
        <v>1.7076000000000001E-2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1</v>
      </c>
      <c r="AG772">
        <v>0</v>
      </c>
      <c r="AH772" t="s">
        <v>11</v>
      </c>
      <c r="AI772">
        <v>1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216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344.09761800000001</v>
      </c>
      <c r="I773">
        <v>0.51003399999999999</v>
      </c>
      <c r="J773" t="s">
        <v>3</v>
      </c>
      <c r="K773">
        <v>330.08097400000003</v>
      </c>
      <c r="L773">
        <v>2.0253E-2</v>
      </c>
      <c r="M773" t="s">
        <v>4</v>
      </c>
      <c r="N773">
        <v>202.42328599999999</v>
      </c>
      <c r="O773">
        <v>1.9897999999999999E-2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1</v>
      </c>
      <c r="AG773">
        <v>0</v>
      </c>
      <c r="AH773" t="s">
        <v>11</v>
      </c>
      <c r="AI773">
        <v>1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216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372.757385</v>
      </c>
      <c r="I774">
        <v>0.58820499999999998</v>
      </c>
      <c r="J774" t="s">
        <v>3</v>
      </c>
      <c r="K774">
        <v>357.59290299999998</v>
      </c>
      <c r="L774">
        <v>2.3938000000000001E-2</v>
      </c>
      <c r="M774" t="s">
        <v>4</v>
      </c>
      <c r="N774">
        <v>219.29317699999999</v>
      </c>
      <c r="O774">
        <v>2.3451E-2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1</v>
      </c>
      <c r="AG774">
        <v>0</v>
      </c>
      <c r="AH774" t="s">
        <v>11</v>
      </c>
      <c r="AI774">
        <v>1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216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401.41774800000002</v>
      </c>
      <c r="I775">
        <v>0.65993599999999997</v>
      </c>
      <c r="J775" t="s">
        <v>3</v>
      </c>
      <c r="K775">
        <v>385.10097500000001</v>
      </c>
      <c r="L775">
        <v>2.802E-2</v>
      </c>
      <c r="M775" t="s">
        <v>4</v>
      </c>
      <c r="N775">
        <v>236.16092399999999</v>
      </c>
      <c r="O775">
        <v>2.6998000000000001E-2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1</v>
      </c>
      <c r="AG775">
        <v>0</v>
      </c>
      <c r="AH775" t="s">
        <v>11</v>
      </c>
      <c r="AI775">
        <v>1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216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430.06864899999999</v>
      </c>
      <c r="I776">
        <v>0.726858</v>
      </c>
      <c r="J776" t="s">
        <v>3</v>
      </c>
      <c r="K776">
        <v>412.61234100000001</v>
      </c>
      <c r="L776">
        <v>3.0016999999999999E-2</v>
      </c>
      <c r="M776" t="s">
        <v>4</v>
      </c>
      <c r="N776">
        <v>253.028887</v>
      </c>
      <c r="O776">
        <v>2.9836000000000001E-2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1</v>
      </c>
      <c r="AG776">
        <v>0</v>
      </c>
      <c r="AH776" t="s">
        <v>11</v>
      </c>
      <c r="AI776">
        <v>1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216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458.74593700000003</v>
      </c>
      <c r="I777">
        <v>0.83503499999999997</v>
      </c>
      <c r="J777" t="s">
        <v>3</v>
      </c>
      <c r="K777">
        <v>440.12631499999998</v>
      </c>
      <c r="L777">
        <v>3.3425999999999997E-2</v>
      </c>
      <c r="M777" t="s">
        <v>4</v>
      </c>
      <c r="N777">
        <v>269.89956599999999</v>
      </c>
      <c r="O777">
        <v>3.322E-2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1</v>
      </c>
      <c r="AG777">
        <v>0</v>
      </c>
      <c r="AH777" t="s">
        <v>11</v>
      </c>
      <c r="AI777">
        <v>1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216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487.41451599999999</v>
      </c>
      <c r="I778">
        <v>0.95594400000000002</v>
      </c>
      <c r="J778" t="s">
        <v>3</v>
      </c>
      <c r="K778">
        <v>467.63991499999997</v>
      </c>
      <c r="L778">
        <v>3.7428999999999997E-2</v>
      </c>
      <c r="M778" t="s">
        <v>4</v>
      </c>
      <c r="N778">
        <v>286.768798</v>
      </c>
      <c r="O778">
        <v>3.7435000000000003E-2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1</v>
      </c>
      <c r="AG778">
        <v>0</v>
      </c>
      <c r="AH778" t="s">
        <v>11</v>
      </c>
      <c r="AI778">
        <v>1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216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516.08856600000001</v>
      </c>
      <c r="I779">
        <v>1.0560449999999999</v>
      </c>
      <c r="J779" t="s">
        <v>3</v>
      </c>
      <c r="K779">
        <v>495.154493</v>
      </c>
      <c r="L779">
        <v>4.1076000000000001E-2</v>
      </c>
      <c r="M779" t="s">
        <v>4</v>
      </c>
      <c r="N779">
        <v>303.63920999999999</v>
      </c>
      <c r="O779">
        <v>4.1533E-2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1</v>
      </c>
      <c r="AG779">
        <v>0</v>
      </c>
      <c r="AH779" t="s">
        <v>11</v>
      </c>
      <c r="AI779">
        <v>1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216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544.75740399999995</v>
      </c>
      <c r="I780">
        <v>1.159796</v>
      </c>
      <c r="J780" t="s">
        <v>3</v>
      </c>
      <c r="K780">
        <v>522.66677200000004</v>
      </c>
      <c r="L780">
        <v>4.3779999999999999E-2</v>
      </c>
      <c r="M780" t="s">
        <v>4</v>
      </c>
      <c r="N780">
        <v>320.50639799999999</v>
      </c>
      <c r="O780">
        <v>4.5079000000000001E-2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1</v>
      </c>
      <c r="AG780">
        <v>0</v>
      </c>
      <c r="AH780" t="s">
        <v>11</v>
      </c>
      <c r="AI780">
        <v>1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216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573.42501700000003</v>
      </c>
      <c r="I781">
        <v>1.2816399999999999</v>
      </c>
      <c r="J781" t="s">
        <v>3</v>
      </c>
      <c r="K781">
        <v>550.178854</v>
      </c>
      <c r="L781">
        <v>4.8162999999999997E-2</v>
      </c>
      <c r="M781" t="s">
        <v>4</v>
      </c>
      <c r="N781">
        <v>337.37421000000001</v>
      </c>
      <c r="O781">
        <v>4.9664E-2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1</v>
      </c>
      <c r="AG781">
        <v>0</v>
      </c>
      <c r="AH781" t="s">
        <v>11</v>
      </c>
      <c r="AI781">
        <v>1</v>
      </c>
      <c r="AJ781">
        <v>0</v>
      </c>
      <c r="AK781" t="s">
        <v>12</v>
      </c>
      <c r="AL781">
        <v>0</v>
      </c>
      <c r="AM781">
        <v>0</v>
      </c>
    </row>
    <row r="782" spans="1:39" x14ac:dyDescent="0.25">
      <c r="A782" t="s">
        <v>217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32.768016000000003</v>
      </c>
      <c r="I782">
        <v>1.1524E-2</v>
      </c>
      <c r="J782" t="s">
        <v>3</v>
      </c>
      <c r="K782">
        <v>31.640008000000002</v>
      </c>
      <c r="L782">
        <v>5.1E-5</v>
      </c>
      <c r="M782" t="s">
        <v>4</v>
      </c>
      <c r="N782">
        <v>21.472636999999999</v>
      </c>
      <c r="O782">
        <v>7.9999999999999996E-6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217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65.444001999999998</v>
      </c>
      <c r="I783">
        <v>1.7586000000000001E-2</v>
      </c>
      <c r="J783" t="s">
        <v>3</v>
      </c>
      <c r="K783">
        <v>63.254725999999998</v>
      </c>
      <c r="L783">
        <v>9.3999999999999994E-5</v>
      </c>
      <c r="M783" t="s">
        <v>4</v>
      </c>
      <c r="N783">
        <v>42.944600000000001</v>
      </c>
      <c r="O783">
        <v>2.0000000000000002E-5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217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98.110276999999996</v>
      </c>
      <c r="I784">
        <v>2.3771E-2</v>
      </c>
      <c r="J784" t="s">
        <v>3</v>
      </c>
      <c r="K784">
        <v>94.875800999999996</v>
      </c>
      <c r="L784">
        <v>2.05E-4</v>
      </c>
      <c r="M784" t="s">
        <v>4</v>
      </c>
      <c r="N784">
        <v>64.416504000000003</v>
      </c>
      <c r="O784">
        <v>3.6999999999999998E-5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217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130.78454199999999</v>
      </c>
      <c r="I785">
        <v>3.2795999999999999E-2</v>
      </c>
      <c r="J785" t="s">
        <v>3</v>
      </c>
      <c r="K785">
        <v>126.500755</v>
      </c>
      <c r="L785">
        <v>2.8899999999999998E-4</v>
      </c>
      <c r="M785" t="s">
        <v>4</v>
      </c>
      <c r="N785">
        <v>85.888839000000004</v>
      </c>
      <c r="O785">
        <v>5.3999999999999998E-5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217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163.46040600000001</v>
      </c>
      <c r="I786">
        <v>3.8161E-2</v>
      </c>
      <c r="J786" t="s">
        <v>3</v>
      </c>
      <c r="K786">
        <v>158.127512</v>
      </c>
      <c r="L786">
        <v>4.2499999999999998E-4</v>
      </c>
      <c r="M786" t="s">
        <v>4</v>
      </c>
      <c r="N786">
        <v>107.360519</v>
      </c>
      <c r="O786">
        <v>6.8999999999999997E-5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217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196.13025099999999</v>
      </c>
      <c r="I787">
        <v>4.2432999999999998E-2</v>
      </c>
      <c r="J787" t="s">
        <v>3</v>
      </c>
      <c r="K787">
        <v>189.755652</v>
      </c>
      <c r="L787">
        <v>5.3300000000000005E-4</v>
      </c>
      <c r="M787" t="s">
        <v>4</v>
      </c>
      <c r="N787">
        <v>128.83277699999999</v>
      </c>
      <c r="O787">
        <v>1E-4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217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228.80081000000001</v>
      </c>
      <c r="I788">
        <v>4.3196999999999999E-2</v>
      </c>
      <c r="J788" t="s">
        <v>3</v>
      </c>
      <c r="K788">
        <v>221.38671400000001</v>
      </c>
      <c r="L788">
        <v>6.5399999999999996E-4</v>
      </c>
      <c r="M788" t="s">
        <v>4</v>
      </c>
      <c r="N788">
        <v>150.30493300000001</v>
      </c>
      <c r="O788">
        <v>1.3999999999999999E-4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217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261.475212</v>
      </c>
      <c r="I789">
        <v>4.4006999999999998E-2</v>
      </c>
      <c r="J789" t="s">
        <v>3</v>
      </c>
      <c r="K789">
        <v>253.01900699999999</v>
      </c>
      <c r="L789">
        <v>9.2100000000000005E-4</v>
      </c>
      <c r="M789" t="s">
        <v>4</v>
      </c>
      <c r="N789">
        <v>171.77701400000001</v>
      </c>
      <c r="O789">
        <v>1.8100000000000001E-4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217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294.15161699999999</v>
      </c>
      <c r="I790">
        <v>4.6379999999999998E-2</v>
      </c>
      <c r="J790" t="s">
        <v>3</v>
      </c>
      <c r="K790">
        <v>284.651501</v>
      </c>
      <c r="L790">
        <v>1.1590000000000001E-3</v>
      </c>
      <c r="M790" t="s">
        <v>4</v>
      </c>
      <c r="N790">
        <v>193.24886699999999</v>
      </c>
      <c r="O790">
        <v>2.3699999999999999E-4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217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326.83301499999999</v>
      </c>
      <c r="I791">
        <v>5.2224E-2</v>
      </c>
      <c r="J791" t="s">
        <v>3</v>
      </c>
      <c r="K791">
        <v>316.285731</v>
      </c>
      <c r="L791">
        <v>1.451E-3</v>
      </c>
      <c r="M791" t="s">
        <v>4</v>
      </c>
      <c r="N791">
        <v>214.720833</v>
      </c>
      <c r="O791">
        <v>2.8899999999999998E-4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217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359.51386600000001</v>
      </c>
      <c r="I792">
        <v>5.9395999999999997E-2</v>
      </c>
      <c r="J792" t="s">
        <v>3</v>
      </c>
      <c r="K792">
        <v>347.92084599999998</v>
      </c>
      <c r="L792">
        <v>1.6149999999999999E-3</v>
      </c>
      <c r="M792" t="s">
        <v>4</v>
      </c>
      <c r="N792">
        <v>236.19261700000001</v>
      </c>
      <c r="O792">
        <v>3.3199999999999999E-4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217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392.199747</v>
      </c>
      <c r="I793">
        <v>6.4066999999999999E-2</v>
      </c>
      <c r="J793" t="s">
        <v>3</v>
      </c>
      <c r="K793">
        <v>379.55728499999998</v>
      </c>
      <c r="L793">
        <v>1.9620000000000002E-3</v>
      </c>
      <c r="M793" t="s">
        <v>4</v>
      </c>
      <c r="N793">
        <v>257.66447899999997</v>
      </c>
      <c r="O793">
        <v>3.6200000000000002E-4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217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424.89358299999998</v>
      </c>
      <c r="I794">
        <v>7.8375E-2</v>
      </c>
      <c r="J794" t="s">
        <v>3</v>
      </c>
      <c r="K794">
        <v>411.19447300000002</v>
      </c>
      <c r="L794">
        <v>2.098E-3</v>
      </c>
      <c r="M794" t="s">
        <v>4</v>
      </c>
      <c r="N794">
        <v>279.13662199999999</v>
      </c>
      <c r="O794">
        <v>3.9800000000000002E-4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217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457.59536000000003</v>
      </c>
      <c r="I795">
        <v>8.7235999999999994E-2</v>
      </c>
      <c r="J795" t="s">
        <v>3</v>
      </c>
      <c r="K795">
        <v>442.83382399999999</v>
      </c>
      <c r="L795">
        <v>2.3640000000000002E-3</v>
      </c>
      <c r="M795" t="s">
        <v>4</v>
      </c>
      <c r="N795">
        <v>300.60916099999997</v>
      </c>
      <c r="O795">
        <v>4.44E-4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217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490.296064</v>
      </c>
      <c r="I796">
        <v>0.110515</v>
      </c>
      <c r="J796" t="s">
        <v>3</v>
      </c>
      <c r="K796">
        <v>474.47465699999998</v>
      </c>
      <c r="L796">
        <v>2.7049999999999999E-3</v>
      </c>
      <c r="M796" t="s">
        <v>4</v>
      </c>
      <c r="N796">
        <v>322.08108800000002</v>
      </c>
      <c r="O796">
        <v>4.8099999999999998E-4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217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522.98981400000002</v>
      </c>
      <c r="I797">
        <v>0.122965</v>
      </c>
      <c r="J797" t="s">
        <v>3</v>
      </c>
      <c r="K797">
        <v>506.115928</v>
      </c>
      <c r="L797">
        <v>2.9989999999999999E-3</v>
      </c>
      <c r="M797" t="s">
        <v>4</v>
      </c>
      <c r="N797">
        <v>343.55276400000002</v>
      </c>
      <c r="O797">
        <v>5.5999999999999995E-4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217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555.68102199999998</v>
      </c>
      <c r="I798">
        <v>0.145481</v>
      </c>
      <c r="J798" t="s">
        <v>3</v>
      </c>
      <c r="K798">
        <v>537.75712799999997</v>
      </c>
      <c r="L798">
        <v>3.235E-3</v>
      </c>
      <c r="M798" t="s">
        <v>4</v>
      </c>
      <c r="N798">
        <v>365.02494100000001</v>
      </c>
      <c r="O798">
        <v>6.3299999999999999E-4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217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588.39299000000005</v>
      </c>
      <c r="I799">
        <v>0.19869400000000001</v>
      </c>
      <c r="J799" t="s">
        <v>3</v>
      </c>
      <c r="K799">
        <v>569.40120000000002</v>
      </c>
      <c r="L799">
        <v>3.5049999999999999E-3</v>
      </c>
      <c r="M799" t="s">
        <v>4</v>
      </c>
      <c r="N799">
        <v>386.49735399999997</v>
      </c>
      <c r="O799">
        <v>6.9300000000000004E-4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217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621.11048100000005</v>
      </c>
      <c r="I800">
        <v>0.27065299999999998</v>
      </c>
      <c r="J800" t="s">
        <v>3</v>
      </c>
      <c r="K800">
        <v>601.04611799999998</v>
      </c>
      <c r="L800">
        <v>3.7209999999999999E-3</v>
      </c>
      <c r="M800" t="s">
        <v>4</v>
      </c>
      <c r="N800">
        <v>407.96945399999998</v>
      </c>
      <c r="O800">
        <v>7.3999999999999999E-4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217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653.81545400000005</v>
      </c>
      <c r="I801">
        <v>0.33403699999999997</v>
      </c>
      <c r="J801" t="s">
        <v>3</v>
      </c>
      <c r="K801">
        <v>632.69483600000001</v>
      </c>
      <c r="L801">
        <v>4.4130000000000003E-3</v>
      </c>
      <c r="M801" t="s">
        <v>4</v>
      </c>
      <c r="N801">
        <v>429.44203099999999</v>
      </c>
      <c r="O801">
        <v>7.7499999999999997E-4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218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32.935811000000001</v>
      </c>
      <c r="I802">
        <v>1.2096000000000001E-2</v>
      </c>
      <c r="J802" t="s">
        <v>3</v>
      </c>
      <c r="K802">
        <v>31.714731</v>
      </c>
      <c r="L802">
        <v>8.8999999999999995E-5</v>
      </c>
      <c r="M802" t="s">
        <v>4</v>
      </c>
      <c r="N802">
        <v>21.548607000000001</v>
      </c>
      <c r="O802">
        <v>7.9999999999999996E-6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32767</v>
      </c>
      <c r="AG802">
        <v>0</v>
      </c>
      <c r="AH802" t="s">
        <v>11</v>
      </c>
      <c r="AI802">
        <v>-32767</v>
      </c>
      <c r="AJ802">
        <v>0</v>
      </c>
      <c r="AK802" t="s">
        <v>12</v>
      </c>
      <c r="AL802">
        <v>0</v>
      </c>
      <c r="AM802">
        <v>0</v>
      </c>
    </row>
    <row r="803" spans="1:39" x14ac:dyDescent="0.25">
      <c r="A803" t="s">
        <v>218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65.826757000000001</v>
      </c>
      <c r="I803">
        <v>3.1659E-2</v>
      </c>
      <c r="J803" t="s">
        <v>3</v>
      </c>
      <c r="K803">
        <v>63.407881000000003</v>
      </c>
      <c r="L803">
        <v>1.55E-4</v>
      </c>
      <c r="M803" t="s">
        <v>4</v>
      </c>
      <c r="N803">
        <v>43.097996999999999</v>
      </c>
      <c r="O803">
        <v>1.5E-5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32767</v>
      </c>
      <c r="AG803">
        <v>0</v>
      </c>
      <c r="AH803" t="s">
        <v>11</v>
      </c>
      <c r="AI803">
        <v>-32767</v>
      </c>
      <c r="AJ803">
        <v>0</v>
      </c>
      <c r="AK803" t="s">
        <v>12</v>
      </c>
      <c r="AL803">
        <v>0</v>
      </c>
      <c r="AM803">
        <v>0</v>
      </c>
    </row>
    <row r="804" spans="1:39" x14ac:dyDescent="0.25">
      <c r="A804" t="s">
        <v>218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98.690472999999997</v>
      </c>
      <c r="I804">
        <v>4.181E-2</v>
      </c>
      <c r="J804" t="s">
        <v>3</v>
      </c>
      <c r="K804">
        <v>95.104667000000006</v>
      </c>
      <c r="L804">
        <v>2.0799999999999999E-4</v>
      </c>
      <c r="M804" t="s">
        <v>4</v>
      </c>
      <c r="N804">
        <v>64.647165000000001</v>
      </c>
      <c r="O804">
        <v>3.0000000000000001E-5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32767</v>
      </c>
      <c r="AG804">
        <v>0</v>
      </c>
      <c r="AH804" t="s">
        <v>11</v>
      </c>
      <c r="AI804">
        <v>-32767</v>
      </c>
      <c r="AJ804">
        <v>0</v>
      </c>
      <c r="AK804" t="s">
        <v>12</v>
      </c>
      <c r="AL804">
        <v>0</v>
      </c>
      <c r="AM804">
        <v>0</v>
      </c>
    </row>
    <row r="805" spans="1:39" x14ac:dyDescent="0.25">
      <c r="A805" t="s">
        <v>218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131.53115</v>
      </c>
      <c r="I805">
        <v>4.7277E-2</v>
      </c>
      <c r="J805" t="s">
        <v>3</v>
      </c>
      <c r="K805">
        <v>126.804892</v>
      </c>
      <c r="L805">
        <v>2.8600000000000001E-4</v>
      </c>
      <c r="M805" t="s">
        <v>4</v>
      </c>
      <c r="N805">
        <v>86.196476000000004</v>
      </c>
      <c r="O805">
        <v>3.8999999999999999E-5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32767</v>
      </c>
      <c r="AG805">
        <v>0</v>
      </c>
      <c r="AH805" t="s">
        <v>11</v>
      </c>
      <c r="AI805">
        <v>-32767</v>
      </c>
      <c r="AJ805">
        <v>0</v>
      </c>
      <c r="AK805" t="s">
        <v>12</v>
      </c>
      <c r="AL805">
        <v>0</v>
      </c>
      <c r="AM805">
        <v>0</v>
      </c>
    </row>
    <row r="806" spans="1:39" x14ac:dyDescent="0.25">
      <c r="A806" t="s">
        <v>218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164.381507</v>
      </c>
      <c r="I806">
        <v>6.3797000000000006E-2</v>
      </c>
      <c r="J806" t="s">
        <v>3</v>
      </c>
      <c r="K806">
        <v>158.50904700000001</v>
      </c>
      <c r="L806">
        <v>3.8400000000000001E-4</v>
      </c>
      <c r="M806" t="s">
        <v>4</v>
      </c>
      <c r="N806">
        <v>107.745287</v>
      </c>
      <c r="O806">
        <v>5.5999999999999999E-5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32767</v>
      </c>
      <c r="AG806">
        <v>0</v>
      </c>
      <c r="AH806" t="s">
        <v>11</v>
      </c>
      <c r="AI806">
        <v>-32767</v>
      </c>
      <c r="AJ806">
        <v>0</v>
      </c>
      <c r="AK806" t="s">
        <v>12</v>
      </c>
      <c r="AL806">
        <v>0</v>
      </c>
      <c r="AM806">
        <v>0</v>
      </c>
    </row>
    <row r="807" spans="1:39" x14ac:dyDescent="0.25">
      <c r="A807" t="s">
        <v>218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197.25556</v>
      </c>
      <c r="I807">
        <v>8.4811999999999999E-2</v>
      </c>
      <c r="J807" t="s">
        <v>3</v>
      </c>
      <c r="K807">
        <v>190.21699799999999</v>
      </c>
      <c r="L807">
        <v>6.9300000000000004E-4</v>
      </c>
      <c r="M807" t="s">
        <v>4</v>
      </c>
      <c r="N807">
        <v>129.29452499999999</v>
      </c>
      <c r="O807">
        <v>7.7999999999999999E-5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32767</v>
      </c>
      <c r="AG807">
        <v>0</v>
      </c>
      <c r="AH807" t="s">
        <v>11</v>
      </c>
      <c r="AI807">
        <v>-32767</v>
      </c>
      <c r="AJ807">
        <v>0</v>
      </c>
      <c r="AK807" t="s">
        <v>12</v>
      </c>
      <c r="AL807">
        <v>0</v>
      </c>
      <c r="AM807">
        <v>0</v>
      </c>
    </row>
    <row r="808" spans="1:39" x14ac:dyDescent="0.25">
      <c r="A808" t="s">
        <v>218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230.12335200000001</v>
      </c>
      <c r="I808">
        <v>8.7846999999999995E-2</v>
      </c>
      <c r="J808" t="s">
        <v>3</v>
      </c>
      <c r="K808">
        <v>221.92463699999999</v>
      </c>
      <c r="L808">
        <v>8.2700000000000004E-4</v>
      </c>
      <c r="M808" t="s">
        <v>4</v>
      </c>
      <c r="N808">
        <v>150.84339399999999</v>
      </c>
      <c r="O808">
        <v>1.08E-4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32767</v>
      </c>
      <c r="AG808">
        <v>0</v>
      </c>
      <c r="AH808" t="s">
        <v>11</v>
      </c>
      <c r="AI808">
        <v>-32767</v>
      </c>
      <c r="AJ808">
        <v>0</v>
      </c>
      <c r="AK808" t="s">
        <v>12</v>
      </c>
      <c r="AL808">
        <v>0</v>
      </c>
      <c r="AM808">
        <v>0</v>
      </c>
    </row>
    <row r="809" spans="1:39" x14ac:dyDescent="0.25">
      <c r="A809" t="s">
        <v>218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262.990343</v>
      </c>
      <c r="I809">
        <v>0.128635</v>
      </c>
      <c r="J809" t="s">
        <v>3</v>
      </c>
      <c r="K809">
        <v>253.63435200000001</v>
      </c>
      <c r="L809">
        <v>9.3000000000000005E-4</v>
      </c>
      <c r="M809" t="s">
        <v>4</v>
      </c>
      <c r="N809">
        <v>172.39241899999999</v>
      </c>
      <c r="O809">
        <v>1.56E-4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32767</v>
      </c>
      <c r="AG809">
        <v>0</v>
      </c>
      <c r="AH809" t="s">
        <v>11</v>
      </c>
      <c r="AI809">
        <v>-32767</v>
      </c>
      <c r="AJ809">
        <v>0</v>
      </c>
      <c r="AK809" t="s">
        <v>12</v>
      </c>
      <c r="AL809">
        <v>0</v>
      </c>
      <c r="AM809">
        <v>0</v>
      </c>
    </row>
    <row r="810" spans="1:39" x14ac:dyDescent="0.25">
      <c r="A810" t="s">
        <v>218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295.85647599999999</v>
      </c>
      <c r="I810">
        <v>0.15502299999999999</v>
      </c>
      <c r="J810" t="s">
        <v>3</v>
      </c>
      <c r="K810">
        <v>285.34238599999998</v>
      </c>
      <c r="L810">
        <v>1.034E-3</v>
      </c>
      <c r="M810" t="s">
        <v>4</v>
      </c>
      <c r="N810">
        <v>193.94082399999999</v>
      </c>
      <c r="O810">
        <v>1.8900000000000001E-4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32767</v>
      </c>
      <c r="AG810">
        <v>0</v>
      </c>
      <c r="AH810" t="s">
        <v>11</v>
      </c>
      <c r="AI810">
        <v>-32767</v>
      </c>
      <c r="AJ810">
        <v>0</v>
      </c>
      <c r="AK810" t="s">
        <v>12</v>
      </c>
      <c r="AL810">
        <v>0</v>
      </c>
      <c r="AM810">
        <v>0</v>
      </c>
    </row>
    <row r="811" spans="1:39" x14ac:dyDescent="0.25">
      <c r="A811" t="s">
        <v>218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328.73366099999998</v>
      </c>
      <c r="I811">
        <v>0.177151</v>
      </c>
      <c r="J811" t="s">
        <v>3</v>
      </c>
      <c r="K811">
        <v>317.05370499999998</v>
      </c>
      <c r="L811">
        <v>1.253E-3</v>
      </c>
      <c r="M811" t="s">
        <v>4</v>
      </c>
      <c r="N811">
        <v>215.48954699999999</v>
      </c>
      <c r="O811">
        <v>2.12E-4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32767</v>
      </c>
      <c r="AG811">
        <v>0</v>
      </c>
      <c r="AH811" t="s">
        <v>11</v>
      </c>
      <c r="AI811">
        <v>-32767</v>
      </c>
      <c r="AJ811">
        <v>0</v>
      </c>
      <c r="AK811" t="s">
        <v>12</v>
      </c>
      <c r="AL811">
        <v>0</v>
      </c>
      <c r="AM811">
        <v>0</v>
      </c>
    </row>
    <row r="812" spans="1:39" x14ac:dyDescent="0.25">
      <c r="A812" t="s">
        <v>218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361.58628199999998</v>
      </c>
      <c r="I812">
        <v>0.17593300000000001</v>
      </c>
      <c r="J812" t="s">
        <v>3</v>
      </c>
      <c r="K812">
        <v>348.76522999999997</v>
      </c>
      <c r="L812">
        <v>1.5039999999999999E-3</v>
      </c>
      <c r="M812" t="s">
        <v>4</v>
      </c>
      <c r="N812">
        <v>237.03854200000001</v>
      </c>
      <c r="O812">
        <v>2.4800000000000001E-4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32767</v>
      </c>
      <c r="AG812">
        <v>0</v>
      </c>
      <c r="AH812" t="s">
        <v>11</v>
      </c>
      <c r="AI812">
        <v>-32767</v>
      </c>
      <c r="AJ812">
        <v>0</v>
      </c>
      <c r="AK812" t="s">
        <v>12</v>
      </c>
      <c r="AL812">
        <v>0</v>
      </c>
      <c r="AM812">
        <v>0</v>
      </c>
    </row>
    <row r="813" spans="1:39" x14ac:dyDescent="0.25">
      <c r="A813" t="s">
        <v>218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394.44863600000002</v>
      </c>
      <c r="I813">
        <v>0.191028</v>
      </c>
      <c r="J813" t="s">
        <v>3</v>
      </c>
      <c r="K813">
        <v>380.479195</v>
      </c>
      <c r="L813">
        <v>1.6609999999999999E-3</v>
      </c>
      <c r="M813" t="s">
        <v>4</v>
      </c>
      <c r="N813">
        <v>258.58784100000003</v>
      </c>
      <c r="O813">
        <v>3.0200000000000002E-4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32767</v>
      </c>
      <c r="AG813">
        <v>0</v>
      </c>
      <c r="AH813" t="s">
        <v>11</v>
      </c>
      <c r="AI813">
        <v>-32767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218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427.29672399999998</v>
      </c>
      <c r="I814">
        <v>0.203018</v>
      </c>
      <c r="J814" t="s">
        <v>3</v>
      </c>
      <c r="K814">
        <v>412.19363199999998</v>
      </c>
      <c r="L814">
        <v>1.843E-3</v>
      </c>
      <c r="M814" t="s">
        <v>4</v>
      </c>
      <c r="N814">
        <v>280.13718399999999</v>
      </c>
      <c r="O814">
        <v>3.39E-4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32767</v>
      </c>
      <c r="AG814">
        <v>0</v>
      </c>
      <c r="AH814" t="s">
        <v>11</v>
      </c>
      <c r="AI814">
        <v>-32767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218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460.14828</v>
      </c>
      <c r="I815">
        <v>0.20604500000000001</v>
      </c>
      <c r="J815" t="s">
        <v>3</v>
      </c>
      <c r="K815">
        <v>443.90910100000002</v>
      </c>
      <c r="L815">
        <v>2.101E-3</v>
      </c>
      <c r="M815" t="s">
        <v>4</v>
      </c>
      <c r="N815">
        <v>301.68625300000002</v>
      </c>
      <c r="O815">
        <v>3.77E-4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32767</v>
      </c>
      <c r="AG815">
        <v>0</v>
      </c>
      <c r="AH815" t="s">
        <v>11</v>
      </c>
      <c r="AI815">
        <v>-32767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218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493.00940000000003</v>
      </c>
      <c r="I816">
        <v>0.19835</v>
      </c>
      <c r="J816" t="s">
        <v>3</v>
      </c>
      <c r="K816">
        <v>475.62478299999998</v>
      </c>
      <c r="L816">
        <v>2.3019999999999998E-3</v>
      </c>
      <c r="M816" t="s">
        <v>4</v>
      </c>
      <c r="N816">
        <v>323.23506300000003</v>
      </c>
      <c r="O816">
        <v>4.2000000000000002E-4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32767</v>
      </c>
      <c r="AG816">
        <v>0</v>
      </c>
      <c r="AH816" t="s">
        <v>11</v>
      </c>
      <c r="AI816">
        <v>-32767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218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525.86688600000002</v>
      </c>
      <c r="I817">
        <v>0.18345900000000001</v>
      </c>
      <c r="J817" t="s">
        <v>3</v>
      </c>
      <c r="K817">
        <v>507.34142900000001</v>
      </c>
      <c r="L817">
        <v>2.7039999999999998E-3</v>
      </c>
      <c r="M817" t="s">
        <v>4</v>
      </c>
      <c r="N817">
        <v>344.78388100000001</v>
      </c>
      <c r="O817">
        <v>4.9899999999999999E-4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32767</v>
      </c>
      <c r="AG817">
        <v>0</v>
      </c>
      <c r="AH817" t="s">
        <v>11</v>
      </c>
      <c r="AI817">
        <v>-32767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218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558.72403299999996</v>
      </c>
      <c r="I818">
        <v>0.16855300000000001</v>
      </c>
      <c r="J818" t="s">
        <v>3</v>
      </c>
      <c r="K818">
        <v>539.06113400000004</v>
      </c>
      <c r="L818">
        <v>3.0479999999999999E-3</v>
      </c>
      <c r="M818" t="s">
        <v>4</v>
      </c>
      <c r="N818">
        <v>366.33336800000001</v>
      </c>
      <c r="O818">
        <v>5.5500000000000005E-4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32767</v>
      </c>
      <c r="AG818">
        <v>0</v>
      </c>
      <c r="AH818" t="s">
        <v>11</v>
      </c>
      <c r="AI818">
        <v>-32767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218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591.58522200000004</v>
      </c>
      <c r="I819">
        <v>0.17261099999999999</v>
      </c>
      <c r="J819" t="s">
        <v>3</v>
      </c>
      <c r="K819">
        <v>570.78000499999996</v>
      </c>
      <c r="L819">
        <v>3.388E-3</v>
      </c>
      <c r="M819" t="s">
        <v>4</v>
      </c>
      <c r="N819">
        <v>387.88209599999999</v>
      </c>
      <c r="O819">
        <v>6.1300000000000005E-4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32767</v>
      </c>
      <c r="AG819">
        <v>0</v>
      </c>
      <c r="AH819" t="s">
        <v>11</v>
      </c>
      <c r="AI819">
        <v>-32767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218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624.459565</v>
      </c>
      <c r="I820">
        <v>0.18504999999999999</v>
      </c>
      <c r="J820" t="s">
        <v>3</v>
      </c>
      <c r="K820">
        <v>602.50196000000005</v>
      </c>
      <c r="L820">
        <v>3.9899999999999996E-3</v>
      </c>
      <c r="M820" t="s">
        <v>4</v>
      </c>
      <c r="N820">
        <v>409.43161300000003</v>
      </c>
      <c r="O820">
        <v>6.6799999999999997E-4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32767</v>
      </c>
      <c r="AG820">
        <v>0</v>
      </c>
      <c r="AH820" t="s">
        <v>11</v>
      </c>
      <c r="AI820">
        <v>-32767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218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657.33031200000005</v>
      </c>
      <c r="I821">
        <v>0.205433</v>
      </c>
      <c r="J821" t="s">
        <v>3</v>
      </c>
      <c r="K821">
        <v>634.22581500000001</v>
      </c>
      <c r="L821">
        <v>4.3030000000000004E-3</v>
      </c>
      <c r="M821" t="s">
        <v>4</v>
      </c>
      <c r="N821">
        <v>430.98083600000001</v>
      </c>
      <c r="O821">
        <v>7.5500000000000003E-4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32767</v>
      </c>
      <c r="AG821">
        <v>0</v>
      </c>
      <c r="AH821" t="s">
        <v>11</v>
      </c>
      <c r="AI821">
        <v>-32767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219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14.366818</v>
      </c>
      <c r="I822">
        <v>1.224056</v>
      </c>
      <c r="J822" t="s">
        <v>3</v>
      </c>
      <c r="K822">
        <v>14.277246</v>
      </c>
      <c r="L822">
        <v>0.94226200000000004</v>
      </c>
      <c r="M822" t="s">
        <v>4</v>
      </c>
      <c r="N822">
        <v>1.733028</v>
      </c>
      <c r="O822">
        <v>4.3990000000000001E-3</v>
      </c>
      <c r="P822" t="s">
        <v>5</v>
      </c>
      <c r="Q822">
        <v>0.147706</v>
      </c>
      <c r="R822">
        <v>1.5962E-2</v>
      </c>
      <c r="S822" t="s">
        <v>6</v>
      </c>
      <c r="T822">
        <v>10.366388000000001</v>
      </c>
      <c r="U822">
        <v>2.7577000000000001E-2</v>
      </c>
      <c r="V822" t="s">
        <v>7</v>
      </c>
      <c r="W822">
        <v>0.15573600000000001</v>
      </c>
      <c r="X822">
        <v>1.629E-3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1.2329999999999999E-3</v>
      </c>
      <c r="AG822">
        <v>0</v>
      </c>
      <c r="AH822" t="s">
        <v>11</v>
      </c>
      <c r="AI822">
        <v>0.99644299999999997</v>
      </c>
      <c r="AJ822">
        <v>3.0000000000000001E-6</v>
      </c>
      <c r="AK822" t="s">
        <v>12</v>
      </c>
      <c r="AL822">
        <v>0</v>
      </c>
      <c r="AM822">
        <v>0</v>
      </c>
    </row>
    <row r="823" spans="1:39" x14ac:dyDescent="0.25">
      <c r="A823" t="s">
        <v>219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28.548804000000001</v>
      </c>
      <c r="I823">
        <v>2.6441940000000002</v>
      </c>
      <c r="J823" t="s">
        <v>3</v>
      </c>
      <c r="K823">
        <v>28.388604999999998</v>
      </c>
      <c r="L823">
        <v>2.0481560000000001</v>
      </c>
      <c r="M823" t="s">
        <v>4</v>
      </c>
      <c r="N823">
        <v>3.4830239999999999</v>
      </c>
      <c r="O823">
        <v>1.508E-2</v>
      </c>
      <c r="P823" t="s">
        <v>5</v>
      </c>
      <c r="Q823">
        <v>0.27316200000000002</v>
      </c>
      <c r="R823">
        <v>3.3739999999999999E-2</v>
      </c>
      <c r="S823" t="s">
        <v>6</v>
      </c>
      <c r="T823">
        <v>20.671284</v>
      </c>
      <c r="U823">
        <v>5.9272999999999999E-2</v>
      </c>
      <c r="V823" t="s">
        <v>7</v>
      </c>
      <c r="W823">
        <v>0.29980000000000001</v>
      </c>
      <c r="X823">
        <v>2.9060000000000002E-3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1.2310000000000001E-3</v>
      </c>
      <c r="AG823">
        <v>0</v>
      </c>
      <c r="AH823" t="s">
        <v>11</v>
      </c>
      <c r="AI823">
        <v>0.99725299999999995</v>
      </c>
      <c r="AJ823">
        <v>3.0000000000000001E-6</v>
      </c>
      <c r="AK823" t="s">
        <v>12</v>
      </c>
      <c r="AL823">
        <v>0</v>
      </c>
      <c r="AM823">
        <v>0</v>
      </c>
    </row>
    <row r="824" spans="1:39" x14ac:dyDescent="0.25">
      <c r="A824" t="s">
        <v>219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42.697208000000003</v>
      </c>
      <c r="I824">
        <v>5.4799340000000001</v>
      </c>
      <c r="J824" t="s">
        <v>3</v>
      </c>
      <c r="K824">
        <v>42.455005999999997</v>
      </c>
      <c r="L824">
        <v>4.1915820000000004</v>
      </c>
      <c r="M824" t="s">
        <v>4</v>
      </c>
      <c r="N824">
        <v>5.2206840000000003</v>
      </c>
      <c r="O824">
        <v>2.8434999999999998E-2</v>
      </c>
      <c r="P824" t="s">
        <v>5</v>
      </c>
      <c r="Q824">
        <v>0.404144</v>
      </c>
      <c r="R824">
        <v>7.6160000000000005E-2</v>
      </c>
      <c r="S824" t="s">
        <v>6</v>
      </c>
      <c r="T824">
        <v>30.977502000000001</v>
      </c>
      <c r="U824">
        <v>0.122463</v>
      </c>
      <c r="V824" t="s">
        <v>7</v>
      </c>
      <c r="W824">
        <v>0.43163200000000002</v>
      </c>
      <c r="X824">
        <v>4.1390000000000003E-3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1.23E-3</v>
      </c>
      <c r="AG824">
        <v>0</v>
      </c>
      <c r="AH824" t="s">
        <v>11</v>
      </c>
      <c r="AI824">
        <v>0.99767300000000003</v>
      </c>
      <c r="AJ824">
        <v>3.0000000000000001E-6</v>
      </c>
      <c r="AK824" t="s">
        <v>12</v>
      </c>
      <c r="AL824">
        <v>0</v>
      </c>
      <c r="AM824">
        <v>0</v>
      </c>
    </row>
    <row r="825" spans="1:39" x14ac:dyDescent="0.25">
      <c r="A825" t="s">
        <v>219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56.674833999999997</v>
      </c>
      <c r="I825">
        <v>9.1178709999999992</v>
      </c>
      <c r="J825" t="s">
        <v>3</v>
      </c>
      <c r="K825">
        <v>56.369402999999998</v>
      </c>
      <c r="L825">
        <v>6.9658620000000004</v>
      </c>
      <c r="M825" t="s">
        <v>4</v>
      </c>
      <c r="N825">
        <v>6.939495</v>
      </c>
      <c r="O825">
        <v>4.5774000000000002E-2</v>
      </c>
      <c r="P825" t="s">
        <v>5</v>
      </c>
      <c r="Q825">
        <v>0.51812199999999997</v>
      </c>
      <c r="R825">
        <v>0.123087</v>
      </c>
      <c r="S825" t="s">
        <v>6</v>
      </c>
      <c r="T825">
        <v>41.267732000000002</v>
      </c>
      <c r="U825">
        <v>0.20325399999999999</v>
      </c>
      <c r="V825" t="s">
        <v>7</v>
      </c>
      <c r="W825">
        <v>0.55755600000000005</v>
      </c>
      <c r="X825">
        <v>6.7359999999999998E-3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1.23E-3</v>
      </c>
      <c r="AG825">
        <v>0</v>
      </c>
      <c r="AH825" t="s">
        <v>11</v>
      </c>
      <c r="AI825">
        <v>0.99797499999999995</v>
      </c>
      <c r="AJ825">
        <v>3.0000000000000001E-6</v>
      </c>
      <c r="AK825" t="s">
        <v>12</v>
      </c>
      <c r="AL825">
        <v>0</v>
      </c>
      <c r="AM825">
        <v>0</v>
      </c>
    </row>
    <row r="826" spans="1:39" x14ac:dyDescent="0.25">
      <c r="A826" t="s">
        <v>219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70.541000999999994</v>
      </c>
      <c r="I826">
        <v>13.778654</v>
      </c>
      <c r="J826" t="s">
        <v>3</v>
      </c>
      <c r="K826">
        <v>70.187871000000001</v>
      </c>
      <c r="L826">
        <v>10.405419999999999</v>
      </c>
      <c r="M826" t="s">
        <v>4</v>
      </c>
      <c r="N826">
        <v>8.6465669999999992</v>
      </c>
      <c r="O826">
        <v>6.0860999999999998E-2</v>
      </c>
      <c r="P826" t="s">
        <v>5</v>
      </c>
      <c r="Q826">
        <v>0.625332</v>
      </c>
      <c r="R826">
        <v>0.193712</v>
      </c>
      <c r="S826" t="s">
        <v>6</v>
      </c>
      <c r="T826">
        <v>51.548219000000003</v>
      </c>
      <c r="U826">
        <v>0.30425999999999997</v>
      </c>
      <c r="V826" t="s">
        <v>7</v>
      </c>
      <c r="W826">
        <v>0.68187399999999998</v>
      </c>
      <c r="X826">
        <v>9.0519999999999993E-3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1.23E-3</v>
      </c>
      <c r="AG826">
        <v>0</v>
      </c>
      <c r="AH826" t="s">
        <v>11</v>
      </c>
      <c r="AI826">
        <v>0.99821400000000005</v>
      </c>
      <c r="AJ826">
        <v>1.9999999999999999E-6</v>
      </c>
      <c r="AK826" t="s">
        <v>12</v>
      </c>
      <c r="AL826">
        <v>0</v>
      </c>
      <c r="AM826">
        <v>0</v>
      </c>
    </row>
    <row r="827" spans="1:39" x14ac:dyDescent="0.25">
      <c r="A827" t="s">
        <v>219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84.402345999999994</v>
      </c>
      <c r="I827">
        <v>16.198677</v>
      </c>
      <c r="J827" t="s">
        <v>3</v>
      </c>
      <c r="K827">
        <v>84.008032999999998</v>
      </c>
      <c r="L827">
        <v>12.456927</v>
      </c>
      <c r="M827" t="s">
        <v>4</v>
      </c>
      <c r="N827">
        <v>10.360345000000001</v>
      </c>
      <c r="O827">
        <v>8.5325999999999999E-2</v>
      </c>
      <c r="P827" t="s">
        <v>5</v>
      </c>
      <c r="Q827">
        <v>0.72361399999999998</v>
      </c>
      <c r="R827">
        <v>0.21022199999999999</v>
      </c>
      <c r="S827" t="s">
        <v>6</v>
      </c>
      <c r="T827">
        <v>61.828550999999997</v>
      </c>
      <c r="U827">
        <v>0.35240300000000002</v>
      </c>
      <c r="V827" t="s">
        <v>7</v>
      </c>
      <c r="W827">
        <v>0.80824200000000002</v>
      </c>
      <c r="X827">
        <v>1.4220999999999999E-2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1.23E-3</v>
      </c>
      <c r="AG827">
        <v>0</v>
      </c>
      <c r="AH827" t="s">
        <v>11</v>
      </c>
      <c r="AI827">
        <v>0.99841999999999997</v>
      </c>
      <c r="AJ827">
        <v>1.9999999999999999E-6</v>
      </c>
      <c r="AK827" t="s">
        <v>12</v>
      </c>
      <c r="AL827">
        <v>0</v>
      </c>
      <c r="AM827">
        <v>0</v>
      </c>
    </row>
    <row r="828" spans="1:39" x14ac:dyDescent="0.25">
      <c r="A828" t="s">
        <v>219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98.251074000000003</v>
      </c>
      <c r="I828">
        <v>19.428553000000001</v>
      </c>
      <c r="J828" t="s">
        <v>3</v>
      </c>
      <c r="K828">
        <v>97.816328999999996</v>
      </c>
      <c r="L828">
        <v>15.09994</v>
      </c>
      <c r="M828" t="s">
        <v>4</v>
      </c>
      <c r="N828">
        <v>12.073221999999999</v>
      </c>
      <c r="O828">
        <v>0.11364</v>
      </c>
      <c r="P828" t="s">
        <v>5</v>
      </c>
      <c r="Q828">
        <v>0.82352400000000003</v>
      </c>
      <c r="R828">
        <v>0.241893</v>
      </c>
      <c r="S828" t="s">
        <v>6</v>
      </c>
      <c r="T828">
        <v>72.110470000000007</v>
      </c>
      <c r="U828">
        <v>0.41986099999999998</v>
      </c>
      <c r="V828" t="s">
        <v>7</v>
      </c>
      <c r="W828">
        <v>0.93143200000000004</v>
      </c>
      <c r="X828">
        <v>1.8360999999999999E-2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1.23E-3</v>
      </c>
      <c r="AG828">
        <v>0</v>
      </c>
      <c r="AH828" t="s">
        <v>11</v>
      </c>
      <c r="AI828">
        <v>0.99872000000000005</v>
      </c>
      <c r="AJ828">
        <v>1.9999999999999999E-6</v>
      </c>
      <c r="AK828" t="s">
        <v>12</v>
      </c>
      <c r="AL828">
        <v>0</v>
      </c>
      <c r="AM828">
        <v>0</v>
      </c>
    </row>
    <row r="829" spans="1:39" x14ac:dyDescent="0.25">
      <c r="A829" t="s">
        <v>219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112.224676</v>
      </c>
      <c r="I829">
        <v>21.419785000000001</v>
      </c>
      <c r="J829" t="s">
        <v>3</v>
      </c>
      <c r="K829">
        <v>111.724478</v>
      </c>
      <c r="L829">
        <v>16.746541000000001</v>
      </c>
      <c r="M829" t="s">
        <v>4</v>
      </c>
      <c r="N829">
        <v>13.784824</v>
      </c>
      <c r="O829">
        <v>0.140596</v>
      </c>
      <c r="P829" t="s">
        <v>5</v>
      </c>
      <c r="Q829">
        <v>0.94314799999999999</v>
      </c>
      <c r="R829">
        <v>0.25555499999999998</v>
      </c>
      <c r="S829" t="s">
        <v>6</v>
      </c>
      <c r="T829">
        <v>82.410675999999995</v>
      </c>
      <c r="U829">
        <v>0.45133899999999999</v>
      </c>
      <c r="V829" t="s">
        <v>7</v>
      </c>
      <c r="W829">
        <v>1.057402</v>
      </c>
      <c r="X829">
        <v>2.1985999999999999E-2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1.23E-3</v>
      </c>
      <c r="AG829">
        <v>0</v>
      </c>
      <c r="AH829" t="s">
        <v>11</v>
      </c>
      <c r="AI829">
        <v>0.99887899999999996</v>
      </c>
      <c r="AJ829">
        <v>9.9999999999999995E-7</v>
      </c>
      <c r="AK829" t="s">
        <v>12</v>
      </c>
      <c r="AL829">
        <v>0</v>
      </c>
      <c r="AM829">
        <v>0</v>
      </c>
    </row>
    <row r="830" spans="1:39" x14ac:dyDescent="0.25">
      <c r="A830" t="s">
        <v>219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125.974299</v>
      </c>
      <c r="I830">
        <v>25.875332</v>
      </c>
      <c r="J830" t="s">
        <v>3</v>
      </c>
      <c r="K830">
        <v>125.439024</v>
      </c>
      <c r="L830">
        <v>20.231221000000001</v>
      </c>
      <c r="M830" t="s">
        <v>4</v>
      </c>
      <c r="N830">
        <v>15.489516999999999</v>
      </c>
      <c r="O830">
        <v>0.16846900000000001</v>
      </c>
      <c r="P830" t="s">
        <v>5</v>
      </c>
      <c r="Q830">
        <v>1.03647</v>
      </c>
      <c r="R830">
        <v>0.30501899999999998</v>
      </c>
      <c r="S830" t="s">
        <v>6</v>
      </c>
      <c r="T830">
        <v>92.679734999999994</v>
      </c>
      <c r="U830">
        <v>0.54184900000000003</v>
      </c>
      <c r="V830" t="s">
        <v>7</v>
      </c>
      <c r="W830">
        <v>1.1800900000000001</v>
      </c>
      <c r="X830">
        <v>2.9918E-2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1.23E-3</v>
      </c>
      <c r="AG830">
        <v>0</v>
      </c>
      <c r="AH830" t="s">
        <v>11</v>
      </c>
      <c r="AI830">
        <v>0.99893200000000004</v>
      </c>
      <c r="AJ830">
        <v>9.9999999999999995E-7</v>
      </c>
      <c r="AK830" t="s">
        <v>12</v>
      </c>
      <c r="AL830">
        <v>0</v>
      </c>
      <c r="AM830">
        <v>0</v>
      </c>
    </row>
    <row r="831" spans="1:39" x14ac:dyDescent="0.25">
      <c r="A831" t="s">
        <v>219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140.16069899999999</v>
      </c>
      <c r="I831">
        <v>28.795421999999999</v>
      </c>
      <c r="J831" t="s">
        <v>3</v>
      </c>
      <c r="K831">
        <v>139.540178</v>
      </c>
      <c r="L831">
        <v>22.421474</v>
      </c>
      <c r="M831" t="s">
        <v>4</v>
      </c>
      <c r="N831">
        <v>17.192564999999998</v>
      </c>
      <c r="O831">
        <v>0.19201199999999999</v>
      </c>
      <c r="P831" t="s">
        <v>5</v>
      </c>
      <c r="Q831">
        <v>1.17767</v>
      </c>
      <c r="R831">
        <v>0.34270499999999998</v>
      </c>
      <c r="S831" t="s">
        <v>6</v>
      </c>
      <c r="T831">
        <v>103.01819999999999</v>
      </c>
      <c r="U831">
        <v>0.61574399999999996</v>
      </c>
      <c r="V831" t="s">
        <v>7</v>
      </c>
      <c r="W831">
        <v>1.315008</v>
      </c>
      <c r="X831">
        <v>3.7310000000000003E-2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1.23E-3</v>
      </c>
      <c r="AG831">
        <v>0</v>
      </c>
      <c r="AH831" t="s">
        <v>11</v>
      </c>
      <c r="AI831">
        <v>0.999031</v>
      </c>
      <c r="AJ831">
        <v>9.9999999999999995E-7</v>
      </c>
      <c r="AK831" t="s">
        <v>12</v>
      </c>
      <c r="AL831">
        <v>0</v>
      </c>
      <c r="AM831">
        <v>0</v>
      </c>
    </row>
    <row r="832" spans="1:39" x14ac:dyDescent="0.25">
      <c r="A832" t="s">
        <v>219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154.37389300000001</v>
      </c>
      <c r="I832">
        <v>34.292712999999999</v>
      </c>
      <c r="J832" t="s">
        <v>3</v>
      </c>
      <c r="K832">
        <v>153.667858</v>
      </c>
      <c r="L832">
        <v>26.692805</v>
      </c>
      <c r="M832" t="s">
        <v>4</v>
      </c>
      <c r="N832">
        <v>18.908335000000001</v>
      </c>
      <c r="O832">
        <v>0.231375</v>
      </c>
      <c r="P832" t="s">
        <v>5</v>
      </c>
      <c r="Q832">
        <v>1.320168</v>
      </c>
      <c r="R832">
        <v>0.41105399999999997</v>
      </c>
      <c r="S832" t="s">
        <v>6</v>
      </c>
      <c r="T832">
        <v>113.35816199999999</v>
      </c>
      <c r="U832">
        <v>0.732653</v>
      </c>
      <c r="V832" t="s">
        <v>7</v>
      </c>
      <c r="W832">
        <v>1.446356</v>
      </c>
      <c r="X832">
        <v>4.2513000000000002E-2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1.23E-3</v>
      </c>
      <c r="AG832">
        <v>0</v>
      </c>
      <c r="AH832" t="s">
        <v>11</v>
      </c>
      <c r="AI832">
        <v>0.99909199999999998</v>
      </c>
      <c r="AJ832">
        <v>9.9999999999999995E-7</v>
      </c>
      <c r="AK832" t="s">
        <v>12</v>
      </c>
      <c r="AL832">
        <v>0</v>
      </c>
      <c r="AM832">
        <v>0</v>
      </c>
    </row>
    <row r="833" spans="1:39" x14ac:dyDescent="0.25">
      <c r="A833" t="s">
        <v>219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168.36496</v>
      </c>
      <c r="I833">
        <v>40.168398000000003</v>
      </c>
      <c r="J833" t="s">
        <v>3</v>
      </c>
      <c r="K833">
        <v>167.602025</v>
      </c>
      <c r="L833">
        <v>31.327538000000001</v>
      </c>
      <c r="M833" t="s">
        <v>4</v>
      </c>
      <c r="N833">
        <v>20.615486000000001</v>
      </c>
      <c r="O833">
        <v>0.26288</v>
      </c>
      <c r="P833" t="s">
        <v>5</v>
      </c>
      <c r="Q833">
        <v>1.4364209999999999</v>
      </c>
      <c r="R833">
        <v>0.47966799999999998</v>
      </c>
      <c r="S833" t="s">
        <v>6</v>
      </c>
      <c r="T833">
        <v>123.668166</v>
      </c>
      <c r="U833">
        <v>0.85621899999999995</v>
      </c>
      <c r="V833" t="s">
        <v>7</v>
      </c>
      <c r="W833">
        <v>1.571766</v>
      </c>
      <c r="X833">
        <v>4.8859E-2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1.23E-3</v>
      </c>
      <c r="AG833">
        <v>0</v>
      </c>
      <c r="AH833" t="s">
        <v>11</v>
      </c>
      <c r="AI833">
        <v>0.99914999999999998</v>
      </c>
      <c r="AJ833">
        <v>9.9999999999999995E-7</v>
      </c>
      <c r="AK833" t="s">
        <v>12</v>
      </c>
      <c r="AL833">
        <v>0</v>
      </c>
      <c r="AM833">
        <v>0</v>
      </c>
    </row>
    <row r="834" spans="1:39" x14ac:dyDescent="0.25">
      <c r="A834" t="s">
        <v>219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182.47028800000001</v>
      </c>
      <c r="I834">
        <v>44.532707000000002</v>
      </c>
      <c r="J834" t="s">
        <v>3</v>
      </c>
      <c r="K834">
        <v>181.62527</v>
      </c>
      <c r="L834">
        <v>34.893464000000002</v>
      </c>
      <c r="M834" t="s">
        <v>4</v>
      </c>
      <c r="N834">
        <v>22.311536</v>
      </c>
      <c r="O834">
        <v>0.29872500000000002</v>
      </c>
      <c r="P834" t="s">
        <v>5</v>
      </c>
      <c r="Q834">
        <v>1.569779</v>
      </c>
      <c r="R834">
        <v>0.52066699999999999</v>
      </c>
      <c r="S834" t="s">
        <v>6</v>
      </c>
      <c r="T834">
        <v>133.99526299999999</v>
      </c>
      <c r="U834">
        <v>0.95134099999999999</v>
      </c>
      <c r="V834" t="s">
        <v>7</v>
      </c>
      <c r="W834">
        <v>1.7016089999999999</v>
      </c>
      <c r="X834">
        <v>5.8739E-2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1.23E-3</v>
      </c>
      <c r="AG834">
        <v>0</v>
      </c>
      <c r="AH834" t="s">
        <v>11</v>
      </c>
      <c r="AI834">
        <v>0.99930799999999997</v>
      </c>
      <c r="AJ834">
        <v>9.9999999999999995E-7</v>
      </c>
      <c r="AK834" t="s">
        <v>12</v>
      </c>
      <c r="AL834">
        <v>0</v>
      </c>
      <c r="AM834">
        <v>0</v>
      </c>
    </row>
    <row r="835" spans="1:39" x14ac:dyDescent="0.25">
      <c r="A835" t="s">
        <v>219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196.346115</v>
      </c>
      <c r="I835">
        <v>47.327756000000001</v>
      </c>
      <c r="J835" t="s">
        <v>3</v>
      </c>
      <c r="K835">
        <v>195.45480499999999</v>
      </c>
      <c r="L835">
        <v>37.279440999999998</v>
      </c>
      <c r="M835" t="s">
        <v>4</v>
      </c>
      <c r="N835">
        <v>24.007570999999999</v>
      </c>
      <c r="O835">
        <v>0.331735</v>
      </c>
      <c r="P835" t="s">
        <v>5</v>
      </c>
      <c r="Q835">
        <v>1.673967</v>
      </c>
      <c r="R835">
        <v>0.54327000000000003</v>
      </c>
      <c r="S835" t="s">
        <v>6</v>
      </c>
      <c r="T835">
        <v>144.289207</v>
      </c>
      <c r="U835">
        <v>1.015776</v>
      </c>
      <c r="V835" t="s">
        <v>7</v>
      </c>
      <c r="W835">
        <v>1.827831</v>
      </c>
      <c r="X835">
        <v>6.8461999999999995E-2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1.23E-3</v>
      </c>
      <c r="AG835">
        <v>0</v>
      </c>
      <c r="AH835" t="s">
        <v>11</v>
      </c>
      <c r="AI835">
        <v>0.99939100000000003</v>
      </c>
      <c r="AJ835">
        <v>0</v>
      </c>
      <c r="AK835" t="s">
        <v>12</v>
      </c>
      <c r="AL835">
        <v>0</v>
      </c>
      <c r="AM835">
        <v>0</v>
      </c>
    </row>
    <row r="836" spans="1:39" x14ac:dyDescent="0.25">
      <c r="A836" t="s">
        <v>219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210.376383</v>
      </c>
      <c r="I836">
        <v>53.096505999999998</v>
      </c>
      <c r="J836" t="s">
        <v>3</v>
      </c>
      <c r="K836">
        <v>209.418961</v>
      </c>
      <c r="L836">
        <v>42.109022000000003</v>
      </c>
      <c r="M836" t="s">
        <v>4</v>
      </c>
      <c r="N836">
        <v>25.720285000000001</v>
      </c>
      <c r="O836">
        <v>0.38406699999999999</v>
      </c>
      <c r="P836" t="s">
        <v>5</v>
      </c>
      <c r="Q836">
        <v>1.796719</v>
      </c>
      <c r="R836">
        <v>0.60017799999999999</v>
      </c>
      <c r="S836" t="s">
        <v>6</v>
      </c>
      <c r="T836">
        <v>154.60745499999999</v>
      </c>
      <c r="U836">
        <v>1.1401870000000001</v>
      </c>
      <c r="V836" t="s">
        <v>7</v>
      </c>
      <c r="W836">
        <v>1.9545570000000001</v>
      </c>
      <c r="X836">
        <v>7.8359999999999999E-2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1.23E-3</v>
      </c>
      <c r="AG836">
        <v>0</v>
      </c>
      <c r="AH836" t="s">
        <v>11</v>
      </c>
      <c r="AI836">
        <v>0.99941500000000005</v>
      </c>
      <c r="AJ836">
        <v>0</v>
      </c>
      <c r="AK836" t="s">
        <v>12</v>
      </c>
      <c r="AL836">
        <v>0</v>
      </c>
      <c r="AM836">
        <v>0</v>
      </c>
    </row>
    <row r="837" spans="1:39" x14ac:dyDescent="0.25">
      <c r="A837" t="s">
        <v>219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224.27552600000001</v>
      </c>
      <c r="I837">
        <v>55.902921999999997</v>
      </c>
      <c r="J837" t="s">
        <v>3</v>
      </c>
      <c r="K837">
        <v>223.27243200000001</v>
      </c>
      <c r="L837">
        <v>44.455478999999997</v>
      </c>
      <c r="M837" t="s">
        <v>4</v>
      </c>
      <c r="N837">
        <v>27.429803</v>
      </c>
      <c r="O837">
        <v>0.45057000000000003</v>
      </c>
      <c r="P837" t="s">
        <v>5</v>
      </c>
      <c r="Q837">
        <v>1.902641</v>
      </c>
      <c r="R837">
        <v>0.62886399999999998</v>
      </c>
      <c r="S837" t="s">
        <v>6</v>
      </c>
      <c r="T837">
        <v>164.90806799999999</v>
      </c>
      <c r="U837">
        <v>1.1939949999999999</v>
      </c>
      <c r="V837" t="s">
        <v>7</v>
      </c>
      <c r="W837">
        <v>2.082233</v>
      </c>
      <c r="X837">
        <v>8.5705000000000003E-2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1.23E-3</v>
      </c>
      <c r="AG837">
        <v>0</v>
      </c>
      <c r="AH837" t="s">
        <v>11</v>
      </c>
      <c r="AI837">
        <v>0.99941500000000005</v>
      </c>
      <c r="AJ837">
        <v>0</v>
      </c>
      <c r="AK837" t="s">
        <v>12</v>
      </c>
      <c r="AL837">
        <v>0</v>
      </c>
      <c r="AM837">
        <v>0</v>
      </c>
    </row>
    <row r="838" spans="1:39" x14ac:dyDescent="0.25">
      <c r="A838" t="s">
        <v>219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238.204171</v>
      </c>
      <c r="I838">
        <v>57.966939000000004</v>
      </c>
      <c r="J838" t="s">
        <v>3</v>
      </c>
      <c r="K838">
        <v>237.153919</v>
      </c>
      <c r="L838">
        <v>46.225785000000002</v>
      </c>
      <c r="M838" t="s">
        <v>4</v>
      </c>
      <c r="N838">
        <v>29.138397999999999</v>
      </c>
      <c r="O838">
        <v>0.507185</v>
      </c>
      <c r="P838" t="s">
        <v>5</v>
      </c>
      <c r="Q838">
        <v>2.009144</v>
      </c>
      <c r="R838">
        <v>0.65313200000000005</v>
      </c>
      <c r="S838" t="s">
        <v>6</v>
      </c>
      <c r="T838">
        <v>175.211973</v>
      </c>
      <c r="U838">
        <v>1.2299690000000001</v>
      </c>
      <c r="V838" t="s">
        <v>7</v>
      </c>
      <c r="W838">
        <v>2.2112150000000002</v>
      </c>
      <c r="X838">
        <v>9.0483999999999995E-2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1.23E-3</v>
      </c>
      <c r="AG838">
        <v>0</v>
      </c>
      <c r="AH838" t="s">
        <v>11</v>
      </c>
      <c r="AI838">
        <v>0.99945399999999995</v>
      </c>
      <c r="AJ838">
        <v>0</v>
      </c>
      <c r="AK838" t="s">
        <v>12</v>
      </c>
      <c r="AL838">
        <v>0</v>
      </c>
      <c r="AM838">
        <v>0</v>
      </c>
    </row>
    <row r="839" spans="1:39" x14ac:dyDescent="0.25">
      <c r="A839" t="s">
        <v>219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252.146523</v>
      </c>
      <c r="I839">
        <v>63.726320999999999</v>
      </c>
      <c r="J839" t="s">
        <v>3</v>
      </c>
      <c r="K839">
        <v>251.04459800000001</v>
      </c>
      <c r="L839">
        <v>51.039622999999999</v>
      </c>
      <c r="M839" t="s">
        <v>4</v>
      </c>
      <c r="N839">
        <v>30.84836</v>
      </c>
      <c r="O839">
        <v>0.56979199999999997</v>
      </c>
      <c r="P839" t="s">
        <v>5</v>
      </c>
      <c r="Q839">
        <v>2.1200320000000001</v>
      </c>
      <c r="R839">
        <v>0.70452300000000001</v>
      </c>
      <c r="S839" t="s">
        <v>6</v>
      </c>
      <c r="T839">
        <v>185.51900599999999</v>
      </c>
      <c r="U839">
        <v>1.339764</v>
      </c>
      <c r="V839" t="s">
        <v>7</v>
      </c>
      <c r="W839">
        <v>2.336989</v>
      </c>
      <c r="X839">
        <v>0.10258299999999999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1.23E-3</v>
      </c>
      <c r="AG839">
        <v>0</v>
      </c>
      <c r="AH839" t="s">
        <v>11</v>
      </c>
      <c r="AI839">
        <v>0.99949699999999997</v>
      </c>
      <c r="AJ839">
        <v>0</v>
      </c>
      <c r="AK839" t="s">
        <v>12</v>
      </c>
      <c r="AL839">
        <v>0</v>
      </c>
      <c r="AM839">
        <v>0</v>
      </c>
    </row>
    <row r="840" spans="1:39" x14ac:dyDescent="0.25">
      <c r="A840" t="s">
        <v>219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266.055431</v>
      </c>
      <c r="I840">
        <v>70.402574000000001</v>
      </c>
      <c r="J840" t="s">
        <v>3</v>
      </c>
      <c r="K840">
        <v>264.90852899999999</v>
      </c>
      <c r="L840">
        <v>56.447158000000002</v>
      </c>
      <c r="M840" t="s">
        <v>4</v>
      </c>
      <c r="N840">
        <v>32.555754999999998</v>
      </c>
      <c r="O840">
        <v>0.62487800000000004</v>
      </c>
      <c r="P840" t="s">
        <v>5</v>
      </c>
      <c r="Q840">
        <v>2.2239680000000002</v>
      </c>
      <c r="R840">
        <v>0.77173800000000004</v>
      </c>
      <c r="S840" t="s">
        <v>6</v>
      </c>
      <c r="T840">
        <v>195.82215400000001</v>
      </c>
      <c r="U840">
        <v>1.4724930000000001</v>
      </c>
      <c r="V840" t="s">
        <v>7</v>
      </c>
      <c r="W840">
        <v>2.4648729999999999</v>
      </c>
      <c r="X840">
        <v>0.118476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1.23E-3</v>
      </c>
      <c r="AG840">
        <v>0</v>
      </c>
      <c r="AH840" t="s">
        <v>11</v>
      </c>
      <c r="AI840">
        <v>0.99954500000000002</v>
      </c>
      <c r="AJ840">
        <v>0</v>
      </c>
      <c r="AK840" t="s">
        <v>12</v>
      </c>
      <c r="AL840">
        <v>0</v>
      </c>
      <c r="AM840">
        <v>0</v>
      </c>
    </row>
    <row r="841" spans="1:39" x14ac:dyDescent="0.25">
      <c r="A841" t="s">
        <v>219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280.15274699999998</v>
      </c>
      <c r="I841">
        <v>73.787360000000007</v>
      </c>
      <c r="J841" t="s">
        <v>3</v>
      </c>
      <c r="K841">
        <v>278.93492199999997</v>
      </c>
      <c r="L841">
        <v>59.282780000000002</v>
      </c>
      <c r="M841" t="s">
        <v>4</v>
      </c>
      <c r="N841">
        <v>34.273009000000002</v>
      </c>
      <c r="O841">
        <v>0.68126200000000003</v>
      </c>
      <c r="P841" t="s">
        <v>5</v>
      </c>
      <c r="Q841">
        <v>2.3532139999999999</v>
      </c>
      <c r="R841">
        <v>0.80742499999999995</v>
      </c>
      <c r="S841" t="s">
        <v>6</v>
      </c>
      <c r="T841">
        <v>206.154158</v>
      </c>
      <c r="U841">
        <v>1.5375650000000001</v>
      </c>
      <c r="V841" t="s">
        <v>7</v>
      </c>
      <c r="W841">
        <v>2.5959140000000001</v>
      </c>
      <c r="X841">
        <v>0.124546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1.23E-3</v>
      </c>
      <c r="AG841">
        <v>0</v>
      </c>
      <c r="AH841" t="s">
        <v>11</v>
      </c>
      <c r="AI841">
        <v>0.99957399999999996</v>
      </c>
      <c r="AJ841">
        <v>0</v>
      </c>
      <c r="AK841" t="s">
        <v>12</v>
      </c>
      <c r="AL841">
        <v>0</v>
      </c>
      <c r="AM841">
        <v>0</v>
      </c>
    </row>
    <row r="842" spans="1:39" x14ac:dyDescent="0.25">
      <c r="A842" t="s">
        <v>220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28.729914999999998</v>
      </c>
      <c r="I842">
        <v>2.7244999999999998E-2</v>
      </c>
      <c r="J842" t="s">
        <v>3</v>
      </c>
      <c r="K842">
        <v>10.635572</v>
      </c>
      <c r="L842">
        <v>9.7999999999999997E-5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220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57.501938000000003</v>
      </c>
      <c r="I843">
        <v>6.7326999999999998E-2</v>
      </c>
      <c r="J843" t="s">
        <v>3</v>
      </c>
      <c r="K843">
        <v>21.267264000000001</v>
      </c>
      <c r="L843">
        <v>3.0699999999999998E-4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220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86.262135000000001</v>
      </c>
      <c r="I844">
        <v>0.12407799999999999</v>
      </c>
      <c r="J844" t="s">
        <v>3</v>
      </c>
      <c r="K844">
        <v>31.897928</v>
      </c>
      <c r="L844">
        <v>6.4000000000000005E-4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220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115.02292300000001</v>
      </c>
      <c r="I845">
        <v>0.166292</v>
      </c>
      <c r="J845" t="s">
        <v>3</v>
      </c>
      <c r="K845">
        <v>42.530476999999998</v>
      </c>
      <c r="L845">
        <v>1.011E-3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220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143.77393699999999</v>
      </c>
      <c r="I846">
        <v>0.242231</v>
      </c>
      <c r="J846" t="s">
        <v>3</v>
      </c>
      <c r="K846">
        <v>53.164751000000003</v>
      </c>
      <c r="L846">
        <v>1.622E-3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220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172.51572200000001</v>
      </c>
      <c r="I847">
        <v>0.290074</v>
      </c>
      <c r="J847" t="s">
        <v>3</v>
      </c>
      <c r="K847">
        <v>63.798588000000002</v>
      </c>
      <c r="L847">
        <v>2.3809999999999999E-3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220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201.25933699999999</v>
      </c>
      <c r="I848">
        <v>0.34221499999999999</v>
      </c>
      <c r="J848" t="s">
        <v>3</v>
      </c>
      <c r="K848">
        <v>74.433370999999994</v>
      </c>
      <c r="L848">
        <v>3.1930000000000001E-3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220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229.99566200000001</v>
      </c>
      <c r="I849">
        <v>0.42136400000000002</v>
      </c>
      <c r="J849" t="s">
        <v>3</v>
      </c>
      <c r="K849">
        <v>85.069271999999998</v>
      </c>
      <c r="L849">
        <v>4.1399999999999996E-3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220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258.73597000000001</v>
      </c>
      <c r="I850">
        <v>0.46191199999999999</v>
      </c>
      <c r="J850" t="s">
        <v>3</v>
      </c>
      <c r="K850">
        <v>95.705727999999993</v>
      </c>
      <c r="L850">
        <v>5.1359999999999999E-3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220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287.49267500000002</v>
      </c>
      <c r="I851">
        <v>0.52952900000000003</v>
      </c>
      <c r="J851" t="s">
        <v>3</v>
      </c>
      <c r="K851">
        <v>106.341004</v>
      </c>
      <c r="L851">
        <v>6.1669999999999997E-3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220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316.24395700000002</v>
      </c>
      <c r="I852">
        <v>0.646729</v>
      </c>
      <c r="J852" t="s">
        <v>3</v>
      </c>
      <c r="K852">
        <v>116.977349</v>
      </c>
      <c r="L852">
        <v>7.1019999999999998E-3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220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345.00972200000001</v>
      </c>
      <c r="I853">
        <v>0.77244699999999999</v>
      </c>
      <c r="J853" t="s">
        <v>3</v>
      </c>
      <c r="K853">
        <v>127.61512</v>
      </c>
      <c r="L853">
        <v>8.2620000000000002E-3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220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373.78470800000002</v>
      </c>
      <c r="I854">
        <v>0.87244999999999995</v>
      </c>
      <c r="J854" t="s">
        <v>3</v>
      </c>
      <c r="K854">
        <v>138.25268700000001</v>
      </c>
      <c r="L854">
        <v>9.7389999999999994E-3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220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402.56475899999998</v>
      </c>
      <c r="I855">
        <v>1.032457</v>
      </c>
      <c r="J855" t="s">
        <v>3</v>
      </c>
      <c r="K855">
        <v>148.89004199999999</v>
      </c>
      <c r="L855">
        <v>1.1270000000000001E-2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220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431.31841200000002</v>
      </c>
      <c r="I856">
        <v>1.223484</v>
      </c>
      <c r="J856" t="s">
        <v>3</v>
      </c>
      <c r="K856">
        <v>159.52969300000001</v>
      </c>
      <c r="L856">
        <v>1.2852000000000001E-2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220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460.11823500000003</v>
      </c>
      <c r="I857">
        <v>1.373631</v>
      </c>
      <c r="J857" t="s">
        <v>3</v>
      </c>
      <c r="K857">
        <v>170.16883000000001</v>
      </c>
      <c r="L857">
        <v>1.4288E-2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220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488.91739699999999</v>
      </c>
      <c r="I858">
        <v>1.5277229999999999</v>
      </c>
      <c r="J858" t="s">
        <v>3</v>
      </c>
      <c r="K858">
        <v>180.808493</v>
      </c>
      <c r="L858">
        <v>1.6035000000000001E-2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220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517.71841099999995</v>
      </c>
      <c r="I859">
        <v>1.750759</v>
      </c>
      <c r="J859" t="s">
        <v>3</v>
      </c>
      <c r="K859">
        <v>191.44797500000001</v>
      </c>
      <c r="L859">
        <v>1.7555000000000001E-2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220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546.49760600000002</v>
      </c>
      <c r="I860">
        <v>1.894957</v>
      </c>
      <c r="J860" t="s">
        <v>3</v>
      </c>
      <c r="K860">
        <v>202.087288</v>
      </c>
      <c r="L860">
        <v>1.9351E-2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220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575.31925899999999</v>
      </c>
      <c r="I861">
        <v>2.0904199999999999</v>
      </c>
      <c r="J861" t="s">
        <v>3</v>
      </c>
      <c r="K861">
        <v>212.72913700000001</v>
      </c>
      <c r="L861">
        <v>2.1527000000000001E-2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221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32.447567999999997</v>
      </c>
      <c r="I862">
        <v>2.4622000000000002E-2</v>
      </c>
      <c r="J862" t="s">
        <v>3</v>
      </c>
      <c r="K862">
        <v>10.157311</v>
      </c>
      <c r="L862">
        <v>4.3999999999999999E-5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0</v>
      </c>
      <c r="AM862">
        <v>0</v>
      </c>
    </row>
    <row r="863" spans="1:39" x14ac:dyDescent="0.25">
      <c r="A863" t="s">
        <v>221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65.157859999999999</v>
      </c>
      <c r="I863">
        <v>5.4788000000000003E-2</v>
      </c>
      <c r="J863" t="s">
        <v>3</v>
      </c>
      <c r="K863">
        <v>20.295414000000001</v>
      </c>
      <c r="L863">
        <v>7.7999999999999999E-5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0</v>
      </c>
      <c r="AM863">
        <v>0</v>
      </c>
    </row>
    <row r="864" spans="1:39" x14ac:dyDescent="0.25">
      <c r="A864" t="s">
        <v>221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97.85557</v>
      </c>
      <c r="I864">
        <v>8.2655999999999993E-2</v>
      </c>
      <c r="J864" t="s">
        <v>3</v>
      </c>
      <c r="K864">
        <v>30.439813999999998</v>
      </c>
      <c r="L864">
        <v>1.01E-4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0</v>
      </c>
      <c r="AM864">
        <v>0</v>
      </c>
    </row>
    <row r="865" spans="1:39" x14ac:dyDescent="0.25">
      <c r="A865" t="s">
        <v>221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130.52336399999999</v>
      </c>
      <c r="I865">
        <v>9.1285000000000005E-2</v>
      </c>
      <c r="J865" t="s">
        <v>3</v>
      </c>
      <c r="K865">
        <v>40.589188</v>
      </c>
      <c r="L865">
        <v>1.25E-4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0</v>
      </c>
      <c r="AM865">
        <v>0</v>
      </c>
    </row>
    <row r="866" spans="1:39" x14ac:dyDescent="0.25">
      <c r="A866" t="s">
        <v>221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163.17859200000001</v>
      </c>
      <c r="I866">
        <v>0.107039</v>
      </c>
      <c r="J866" t="s">
        <v>3</v>
      </c>
      <c r="K866">
        <v>50.74051</v>
      </c>
      <c r="L866">
        <v>1.8599999999999999E-4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0</v>
      </c>
      <c r="AM866">
        <v>0</v>
      </c>
    </row>
    <row r="867" spans="1:39" x14ac:dyDescent="0.25">
      <c r="A867" t="s">
        <v>221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195.83567600000001</v>
      </c>
      <c r="I867">
        <v>0.122401</v>
      </c>
      <c r="J867" t="s">
        <v>3</v>
      </c>
      <c r="K867">
        <v>60.892895000000003</v>
      </c>
      <c r="L867">
        <v>2.3699999999999999E-4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0</v>
      </c>
      <c r="AM867">
        <v>0</v>
      </c>
    </row>
    <row r="868" spans="1:39" x14ac:dyDescent="0.25">
      <c r="A868" t="s">
        <v>221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228.52909700000001</v>
      </c>
      <c r="I868">
        <v>0.166076</v>
      </c>
      <c r="J868" t="s">
        <v>3</v>
      </c>
      <c r="K868">
        <v>71.047405999999995</v>
      </c>
      <c r="L868">
        <v>3.3500000000000001E-4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0</v>
      </c>
      <c r="AM868">
        <v>0</v>
      </c>
    </row>
    <row r="869" spans="1:39" x14ac:dyDescent="0.25">
      <c r="A869" t="s">
        <v>221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261.22804400000001</v>
      </c>
      <c r="I869">
        <v>0.21490899999999999</v>
      </c>
      <c r="J869" t="s">
        <v>3</v>
      </c>
      <c r="K869">
        <v>81.204127</v>
      </c>
      <c r="L869">
        <v>3.7300000000000001E-4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0</v>
      </c>
      <c r="AM869">
        <v>0</v>
      </c>
    </row>
    <row r="870" spans="1:39" x14ac:dyDescent="0.25">
      <c r="A870" t="s">
        <v>221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293.91666099999998</v>
      </c>
      <c r="I870">
        <v>0.268708</v>
      </c>
      <c r="J870" t="s">
        <v>3</v>
      </c>
      <c r="K870">
        <v>91.361999999999995</v>
      </c>
      <c r="L870">
        <v>3.86E-4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0</v>
      </c>
      <c r="AM870">
        <v>0</v>
      </c>
    </row>
    <row r="871" spans="1:39" x14ac:dyDescent="0.25">
      <c r="A871" t="s">
        <v>221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326.589518</v>
      </c>
      <c r="I871">
        <v>0.29069600000000001</v>
      </c>
      <c r="J871" t="s">
        <v>3</v>
      </c>
      <c r="K871">
        <v>101.521113</v>
      </c>
      <c r="L871">
        <v>4.5399999999999998E-4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0</v>
      </c>
      <c r="AM871">
        <v>0</v>
      </c>
    </row>
    <row r="872" spans="1:39" x14ac:dyDescent="0.25">
      <c r="A872" t="s">
        <v>221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359.26532300000002</v>
      </c>
      <c r="I872">
        <v>0.32242999999999999</v>
      </c>
      <c r="J872" t="s">
        <v>3</v>
      </c>
      <c r="K872">
        <v>111.68136199999999</v>
      </c>
      <c r="L872">
        <v>5.6400000000000005E-4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0</v>
      </c>
      <c r="AM872">
        <v>0</v>
      </c>
    </row>
    <row r="873" spans="1:39" x14ac:dyDescent="0.25">
      <c r="A873" t="s">
        <v>221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391.96604500000001</v>
      </c>
      <c r="I873">
        <v>0.36444799999999999</v>
      </c>
      <c r="J873" t="s">
        <v>3</v>
      </c>
      <c r="K873">
        <v>121.841465</v>
      </c>
      <c r="L873">
        <v>6.4499999999999996E-4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0</v>
      </c>
      <c r="AM873">
        <v>0</v>
      </c>
    </row>
    <row r="874" spans="1:39" x14ac:dyDescent="0.25">
      <c r="A874" t="s">
        <v>221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424.64149500000002</v>
      </c>
      <c r="I874">
        <v>0.36920999999999998</v>
      </c>
      <c r="J874" t="s">
        <v>3</v>
      </c>
      <c r="K874">
        <v>132.002692</v>
      </c>
      <c r="L874">
        <v>7.3800000000000005E-4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0</v>
      </c>
      <c r="AM874">
        <v>0</v>
      </c>
    </row>
    <row r="875" spans="1:39" x14ac:dyDescent="0.25">
      <c r="A875" t="s">
        <v>221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457.32435299999997</v>
      </c>
      <c r="I875">
        <v>0.40962300000000001</v>
      </c>
      <c r="J875" t="s">
        <v>3</v>
      </c>
      <c r="K875">
        <v>142.16648499999999</v>
      </c>
      <c r="L875">
        <v>8.9099999999999997E-4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0</v>
      </c>
      <c r="AM875">
        <v>0</v>
      </c>
    </row>
    <row r="876" spans="1:39" x14ac:dyDescent="0.25">
      <c r="A876" t="s">
        <v>221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489.994192</v>
      </c>
      <c r="I876">
        <v>0.44787199999999999</v>
      </c>
      <c r="J876" t="s">
        <v>3</v>
      </c>
      <c r="K876">
        <v>152.32969399999999</v>
      </c>
      <c r="L876">
        <v>1.024E-3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0</v>
      </c>
      <c r="AM876">
        <v>0</v>
      </c>
    </row>
    <row r="877" spans="1:39" x14ac:dyDescent="0.25">
      <c r="A877" t="s">
        <v>221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522.66451700000005</v>
      </c>
      <c r="I877">
        <v>0.455731</v>
      </c>
      <c r="J877" t="s">
        <v>3</v>
      </c>
      <c r="K877">
        <v>162.49461700000001</v>
      </c>
      <c r="L877">
        <v>1.23E-3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0</v>
      </c>
      <c r="AM877">
        <v>0</v>
      </c>
    </row>
    <row r="878" spans="1:39" x14ac:dyDescent="0.25">
      <c r="A878" t="s">
        <v>221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555.34359600000005</v>
      </c>
      <c r="I878">
        <v>0.43972699999999998</v>
      </c>
      <c r="J878" t="s">
        <v>3</v>
      </c>
      <c r="K878">
        <v>172.660168</v>
      </c>
      <c r="L878">
        <v>1.3979999999999999E-3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0</v>
      </c>
      <c r="AM878">
        <v>0</v>
      </c>
    </row>
    <row r="879" spans="1:39" x14ac:dyDescent="0.25">
      <c r="A879" t="s">
        <v>221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588.01189799999997</v>
      </c>
      <c r="I879">
        <v>0.44465399999999999</v>
      </c>
      <c r="J879" t="s">
        <v>3</v>
      </c>
      <c r="K879">
        <v>182.82714899999999</v>
      </c>
      <c r="L879">
        <v>1.5269999999999999E-3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0</v>
      </c>
      <c r="AM879">
        <v>0</v>
      </c>
    </row>
    <row r="880" spans="1:39" x14ac:dyDescent="0.25">
      <c r="A880" t="s">
        <v>221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620.72463700000003</v>
      </c>
      <c r="I880">
        <v>0.46469199999999999</v>
      </c>
      <c r="J880" t="s">
        <v>3</v>
      </c>
      <c r="K880">
        <v>192.99557799999999</v>
      </c>
      <c r="L880">
        <v>1.686E-3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0</v>
      </c>
      <c r="AM880">
        <v>0</v>
      </c>
    </row>
    <row r="881" spans="1:39" x14ac:dyDescent="0.25">
      <c r="A881" t="s">
        <v>221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653.44636600000001</v>
      </c>
      <c r="I881">
        <v>0.46280100000000002</v>
      </c>
      <c r="J881" t="s">
        <v>3</v>
      </c>
      <c r="K881">
        <v>203.16554600000001</v>
      </c>
      <c r="L881">
        <v>1.8010000000000001E-3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0</v>
      </c>
      <c r="AM881">
        <v>0</v>
      </c>
    </row>
    <row r="882" spans="1:39" x14ac:dyDescent="0.25">
      <c r="A882" t="s">
        <v>222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32.609710999999997</v>
      </c>
      <c r="I882">
        <v>1.6712000000000001E-2</v>
      </c>
      <c r="J882" t="s">
        <v>3</v>
      </c>
      <c r="K882">
        <v>10.158639000000001</v>
      </c>
      <c r="L882">
        <v>4.0000000000000003E-5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32767</v>
      </c>
      <c r="AG882">
        <v>0</v>
      </c>
      <c r="AH882" t="s">
        <v>11</v>
      </c>
      <c r="AI882">
        <v>-32767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222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65.417462</v>
      </c>
      <c r="I883">
        <v>3.0032E-2</v>
      </c>
      <c r="J883" t="s">
        <v>3</v>
      </c>
      <c r="K883">
        <v>20.296144000000002</v>
      </c>
      <c r="L883">
        <v>7.7999999999999999E-5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32767</v>
      </c>
      <c r="AG883">
        <v>0</v>
      </c>
      <c r="AH883" t="s">
        <v>11</v>
      </c>
      <c r="AI883">
        <v>-32767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222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98.237318999999999</v>
      </c>
      <c r="I884">
        <v>5.5872999999999999E-2</v>
      </c>
      <c r="J884" t="s">
        <v>3</v>
      </c>
      <c r="K884">
        <v>30.439209000000002</v>
      </c>
      <c r="L884">
        <v>1.2300000000000001E-4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32767</v>
      </c>
      <c r="AG884">
        <v>0</v>
      </c>
      <c r="AH884" t="s">
        <v>11</v>
      </c>
      <c r="AI884">
        <v>-32767</v>
      </c>
      <c r="AJ884">
        <v>0</v>
      </c>
      <c r="AK884" t="s">
        <v>12</v>
      </c>
      <c r="AL884">
        <v>0</v>
      </c>
      <c r="AM884">
        <v>0</v>
      </c>
    </row>
    <row r="885" spans="1:39" x14ac:dyDescent="0.25">
      <c r="A885" t="s">
        <v>222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131.071786</v>
      </c>
      <c r="I885">
        <v>8.9080999999999994E-2</v>
      </c>
      <c r="J885" t="s">
        <v>3</v>
      </c>
      <c r="K885">
        <v>40.585915999999997</v>
      </c>
      <c r="L885">
        <v>1.6200000000000001E-4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32767</v>
      </c>
      <c r="AG885">
        <v>0</v>
      </c>
      <c r="AH885" t="s">
        <v>11</v>
      </c>
      <c r="AI885">
        <v>-32767</v>
      </c>
      <c r="AJ885">
        <v>0</v>
      </c>
      <c r="AK885" t="s">
        <v>12</v>
      </c>
      <c r="AL885">
        <v>0</v>
      </c>
      <c r="AM885">
        <v>0</v>
      </c>
    </row>
    <row r="886" spans="1:39" x14ac:dyDescent="0.25">
      <c r="A886" t="s">
        <v>222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163.91976099999999</v>
      </c>
      <c r="I886">
        <v>0.103825</v>
      </c>
      <c r="J886" t="s">
        <v>3</v>
      </c>
      <c r="K886">
        <v>50.736147000000003</v>
      </c>
      <c r="L886">
        <v>2.13E-4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32767</v>
      </c>
      <c r="AG886">
        <v>0</v>
      </c>
      <c r="AH886" t="s">
        <v>11</v>
      </c>
      <c r="AI886">
        <v>-32767</v>
      </c>
      <c r="AJ886">
        <v>0</v>
      </c>
      <c r="AK886" t="s">
        <v>12</v>
      </c>
      <c r="AL886">
        <v>0</v>
      </c>
      <c r="AM886">
        <v>0</v>
      </c>
    </row>
    <row r="887" spans="1:39" x14ac:dyDescent="0.25">
      <c r="A887" t="s">
        <v>222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196.78976800000001</v>
      </c>
      <c r="I887">
        <v>0.13301299999999999</v>
      </c>
      <c r="J887" t="s">
        <v>3</v>
      </c>
      <c r="K887">
        <v>60.887554999999999</v>
      </c>
      <c r="L887">
        <v>2.42E-4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32767</v>
      </c>
      <c r="AG887">
        <v>0</v>
      </c>
      <c r="AH887" t="s">
        <v>11</v>
      </c>
      <c r="AI887">
        <v>-32767</v>
      </c>
      <c r="AJ887">
        <v>0</v>
      </c>
      <c r="AK887" t="s">
        <v>12</v>
      </c>
      <c r="AL887">
        <v>0</v>
      </c>
      <c r="AM887">
        <v>0</v>
      </c>
    </row>
    <row r="888" spans="1:39" x14ac:dyDescent="0.25">
      <c r="A888" t="s">
        <v>222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229.63445999999999</v>
      </c>
      <c r="I888">
        <v>0.17776900000000001</v>
      </c>
      <c r="J888" t="s">
        <v>3</v>
      </c>
      <c r="K888">
        <v>71.040869999999998</v>
      </c>
      <c r="L888">
        <v>2.92E-4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32767</v>
      </c>
      <c r="AG888">
        <v>0</v>
      </c>
      <c r="AH888" t="s">
        <v>11</v>
      </c>
      <c r="AI888">
        <v>-32767</v>
      </c>
      <c r="AJ888">
        <v>0</v>
      </c>
      <c r="AK888" t="s">
        <v>12</v>
      </c>
      <c r="AL888">
        <v>0</v>
      </c>
      <c r="AM888">
        <v>0</v>
      </c>
    </row>
    <row r="889" spans="1:39" x14ac:dyDescent="0.25">
      <c r="A889" t="s">
        <v>222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262.50389799999999</v>
      </c>
      <c r="I889">
        <v>0.21368400000000001</v>
      </c>
      <c r="J889" t="s">
        <v>3</v>
      </c>
      <c r="K889">
        <v>81.194787000000005</v>
      </c>
      <c r="L889">
        <v>3.3700000000000001E-4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32767</v>
      </c>
      <c r="AG889">
        <v>0</v>
      </c>
      <c r="AH889" t="s">
        <v>11</v>
      </c>
      <c r="AI889">
        <v>-32767</v>
      </c>
      <c r="AJ889">
        <v>0</v>
      </c>
      <c r="AK889" t="s">
        <v>12</v>
      </c>
      <c r="AL889">
        <v>0</v>
      </c>
      <c r="AM889">
        <v>0</v>
      </c>
    </row>
    <row r="890" spans="1:39" x14ac:dyDescent="0.25">
      <c r="A890" t="s">
        <v>222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295.34682600000002</v>
      </c>
      <c r="I890">
        <v>0.24088999999999999</v>
      </c>
      <c r="J890" t="s">
        <v>3</v>
      </c>
      <c r="K890">
        <v>91.350273000000001</v>
      </c>
      <c r="L890">
        <v>4.3100000000000001E-4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32767</v>
      </c>
      <c r="AG890">
        <v>0</v>
      </c>
      <c r="AH890" t="s">
        <v>11</v>
      </c>
      <c r="AI890">
        <v>-32767</v>
      </c>
      <c r="AJ890">
        <v>0</v>
      </c>
      <c r="AK890" t="s">
        <v>12</v>
      </c>
      <c r="AL890">
        <v>0</v>
      </c>
      <c r="AM890">
        <v>0</v>
      </c>
    </row>
    <row r="891" spans="1:39" x14ac:dyDescent="0.25">
      <c r="A891" t="s">
        <v>222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328.202496</v>
      </c>
      <c r="I891">
        <v>0.28887699999999999</v>
      </c>
      <c r="J891" t="s">
        <v>3</v>
      </c>
      <c r="K891">
        <v>101.507836</v>
      </c>
      <c r="L891">
        <v>5.7200000000000003E-4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32767</v>
      </c>
      <c r="AG891">
        <v>0</v>
      </c>
      <c r="AH891" t="s">
        <v>11</v>
      </c>
      <c r="AI891">
        <v>-32767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222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361.06356399999999</v>
      </c>
      <c r="I892">
        <v>0.31468699999999999</v>
      </c>
      <c r="J892" t="s">
        <v>3</v>
      </c>
      <c r="K892">
        <v>111.66672</v>
      </c>
      <c r="L892">
        <v>7.3899999999999997E-4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32767</v>
      </c>
      <c r="AG892">
        <v>0</v>
      </c>
      <c r="AH892" t="s">
        <v>11</v>
      </c>
      <c r="AI892">
        <v>-32767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222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393.92893700000002</v>
      </c>
      <c r="I893">
        <v>0.31901800000000002</v>
      </c>
      <c r="J893" t="s">
        <v>3</v>
      </c>
      <c r="K893">
        <v>121.82530300000001</v>
      </c>
      <c r="L893">
        <v>8.7799999999999998E-4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32767</v>
      </c>
      <c r="AG893">
        <v>0</v>
      </c>
      <c r="AH893" t="s">
        <v>11</v>
      </c>
      <c r="AI893">
        <v>-32767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222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426.76674700000001</v>
      </c>
      <c r="I894">
        <v>0.32711899999999999</v>
      </c>
      <c r="J894" t="s">
        <v>3</v>
      </c>
      <c r="K894">
        <v>131.98584399999999</v>
      </c>
      <c r="L894">
        <v>9.7099999999999997E-4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32767</v>
      </c>
      <c r="AG894">
        <v>0</v>
      </c>
      <c r="AH894" t="s">
        <v>11</v>
      </c>
      <c r="AI894">
        <v>-32767</v>
      </c>
      <c r="AJ894">
        <v>0</v>
      </c>
      <c r="AK894" t="s">
        <v>12</v>
      </c>
      <c r="AL894">
        <v>0</v>
      </c>
      <c r="AM894">
        <v>0</v>
      </c>
    </row>
    <row r="895" spans="1:39" x14ac:dyDescent="0.25">
      <c r="A895" t="s">
        <v>222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459.63404500000001</v>
      </c>
      <c r="I895">
        <v>0.35087000000000002</v>
      </c>
      <c r="J895" t="s">
        <v>3</v>
      </c>
      <c r="K895">
        <v>142.146072</v>
      </c>
      <c r="L895">
        <v>1.041E-3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32767</v>
      </c>
      <c r="AG895">
        <v>0</v>
      </c>
      <c r="AH895" t="s">
        <v>11</v>
      </c>
      <c r="AI895">
        <v>-32767</v>
      </c>
      <c r="AJ895">
        <v>0</v>
      </c>
      <c r="AK895" t="s">
        <v>12</v>
      </c>
      <c r="AL895">
        <v>0</v>
      </c>
      <c r="AM895">
        <v>0</v>
      </c>
    </row>
    <row r="896" spans="1:39" x14ac:dyDescent="0.25">
      <c r="A896" t="s">
        <v>222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492.49918600000001</v>
      </c>
      <c r="I896">
        <v>0.338306</v>
      </c>
      <c r="J896" t="s">
        <v>3</v>
      </c>
      <c r="K896">
        <v>152.30868599999999</v>
      </c>
      <c r="L896">
        <v>1.163E-3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32767</v>
      </c>
      <c r="AG896">
        <v>0</v>
      </c>
      <c r="AH896" t="s">
        <v>11</v>
      </c>
      <c r="AI896">
        <v>-32767</v>
      </c>
      <c r="AJ896">
        <v>0</v>
      </c>
      <c r="AK896" t="s">
        <v>12</v>
      </c>
      <c r="AL896">
        <v>0</v>
      </c>
      <c r="AM896">
        <v>0</v>
      </c>
    </row>
    <row r="897" spans="1:39" x14ac:dyDescent="0.25">
      <c r="A897" t="s">
        <v>222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525.34962900000005</v>
      </c>
      <c r="I897">
        <v>0.34770600000000002</v>
      </c>
      <c r="J897" t="s">
        <v>3</v>
      </c>
      <c r="K897">
        <v>162.47172900000001</v>
      </c>
      <c r="L897">
        <v>1.3929999999999999E-3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32767</v>
      </c>
      <c r="AG897">
        <v>0</v>
      </c>
      <c r="AH897" t="s">
        <v>11</v>
      </c>
      <c r="AI897">
        <v>-32767</v>
      </c>
      <c r="AJ897">
        <v>0</v>
      </c>
      <c r="AK897" t="s">
        <v>12</v>
      </c>
      <c r="AL897">
        <v>0</v>
      </c>
      <c r="AM897">
        <v>0</v>
      </c>
    </row>
    <row r="898" spans="1:39" x14ac:dyDescent="0.25">
      <c r="A898" t="s">
        <v>222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558.18721100000005</v>
      </c>
      <c r="I898">
        <v>0.37367099999999998</v>
      </c>
      <c r="J898" t="s">
        <v>3</v>
      </c>
      <c r="K898">
        <v>172.63575299999999</v>
      </c>
      <c r="L898">
        <v>1.4989999999999999E-3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32767</v>
      </c>
      <c r="AG898">
        <v>0</v>
      </c>
      <c r="AH898" t="s">
        <v>11</v>
      </c>
      <c r="AI898">
        <v>-32767</v>
      </c>
      <c r="AJ898">
        <v>0</v>
      </c>
      <c r="AK898" t="s">
        <v>12</v>
      </c>
      <c r="AL898">
        <v>0</v>
      </c>
      <c r="AM898">
        <v>0</v>
      </c>
    </row>
    <row r="899" spans="1:39" x14ac:dyDescent="0.25">
      <c r="A899" t="s">
        <v>222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591.03504399999997</v>
      </c>
      <c r="I899">
        <v>0.40414600000000001</v>
      </c>
      <c r="J899" t="s">
        <v>3</v>
      </c>
      <c r="K899">
        <v>182.802954</v>
      </c>
      <c r="L899">
        <v>1.629E-3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32767</v>
      </c>
      <c r="AG899">
        <v>0</v>
      </c>
      <c r="AH899" t="s">
        <v>11</v>
      </c>
      <c r="AI899">
        <v>-32767</v>
      </c>
      <c r="AJ899">
        <v>0</v>
      </c>
      <c r="AK899" t="s">
        <v>12</v>
      </c>
      <c r="AL899">
        <v>0</v>
      </c>
      <c r="AM899">
        <v>0</v>
      </c>
    </row>
    <row r="900" spans="1:39" x14ac:dyDescent="0.25">
      <c r="A900" t="s">
        <v>222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623.889769</v>
      </c>
      <c r="I900">
        <v>0.432861</v>
      </c>
      <c r="J900" t="s">
        <v>3</v>
      </c>
      <c r="K900">
        <v>192.971001</v>
      </c>
      <c r="L900">
        <v>1.8270000000000001E-3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32767</v>
      </c>
      <c r="AG900">
        <v>0</v>
      </c>
      <c r="AH900" t="s">
        <v>11</v>
      </c>
      <c r="AI900">
        <v>-32767</v>
      </c>
      <c r="AJ900">
        <v>0</v>
      </c>
      <c r="AK900" t="s">
        <v>12</v>
      </c>
      <c r="AL900">
        <v>0</v>
      </c>
      <c r="AM900">
        <v>0</v>
      </c>
    </row>
    <row r="901" spans="1:39" x14ac:dyDescent="0.25">
      <c r="A901" t="s">
        <v>222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656.74185399999999</v>
      </c>
      <c r="I901">
        <v>0.47133199999999997</v>
      </c>
      <c r="J901" t="s">
        <v>3</v>
      </c>
      <c r="K901">
        <v>203.13989000000001</v>
      </c>
      <c r="L901">
        <v>1.9120000000000001E-3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32767</v>
      </c>
      <c r="AG901">
        <v>0</v>
      </c>
      <c r="AH901" t="s">
        <v>11</v>
      </c>
      <c r="AI901">
        <v>-32767</v>
      </c>
      <c r="AJ901">
        <v>0</v>
      </c>
      <c r="AK901" t="s">
        <v>12</v>
      </c>
      <c r="AL901">
        <v>0</v>
      </c>
      <c r="AM901">
        <v>0</v>
      </c>
    </row>
    <row r="902" spans="1:39" x14ac:dyDescent="0.25">
      <c r="A902" t="s">
        <v>226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33.127240999999998</v>
      </c>
      <c r="I902">
        <v>4.4290999999999997E-2</v>
      </c>
      <c r="J902" t="s">
        <v>3</v>
      </c>
      <c r="K902">
        <v>31.890933</v>
      </c>
      <c r="L902">
        <v>2.6129999999999999E-3</v>
      </c>
      <c r="M902" t="s">
        <v>4</v>
      </c>
      <c r="N902">
        <v>21.549433000000001</v>
      </c>
      <c r="O902">
        <v>5.9100000000000005E-4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226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66.224624000000006</v>
      </c>
      <c r="I903">
        <v>8.7486999999999995E-2</v>
      </c>
      <c r="J903" t="s">
        <v>3</v>
      </c>
      <c r="K903">
        <v>63.773989</v>
      </c>
      <c r="L903">
        <v>7.5709999999999996E-3</v>
      </c>
      <c r="M903" t="s">
        <v>4</v>
      </c>
      <c r="N903">
        <v>43.098202999999998</v>
      </c>
      <c r="O903">
        <v>2.4199999999999998E-3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226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99.286107999999999</v>
      </c>
      <c r="I904">
        <v>0.120051</v>
      </c>
      <c r="J904" t="s">
        <v>3</v>
      </c>
      <c r="K904">
        <v>95.647300999999999</v>
      </c>
      <c r="L904">
        <v>1.2711E-2</v>
      </c>
      <c r="M904" t="s">
        <v>4</v>
      </c>
      <c r="N904">
        <v>64.646852999999993</v>
      </c>
      <c r="O904">
        <v>5.3990000000000002E-3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226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132.361749</v>
      </c>
      <c r="I905">
        <v>0.176645</v>
      </c>
      <c r="J905" t="s">
        <v>3</v>
      </c>
      <c r="K905">
        <v>127.527072</v>
      </c>
      <c r="L905">
        <v>2.0972999999999999E-2</v>
      </c>
      <c r="M905" t="s">
        <v>4</v>
      </c>
      <c r="N905">
        <v>86.195367000000005</v>
      </c>
      <c r="O905">
        <v>9.5189999999999997E-3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226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165.44998200000001</v>
      </c>
      <c r="I906">
        <v>0.229185</v>
      </c>
      <c r="J906" t="s">
        <v>3</v>
      </c>
      <c r="K906">
        <v>159.41106600000001</v>
      </c>
      <c r="L906">
        <v>3.1757000000000001E-2</v>
      </c>
      <c r="M906" t="s">
        <v>4</v>
      </c>
      <c r="N906">
        <v>107.74389600000001</v>
      </c>
      <c r="O906">
        <v>1.474E-2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226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198.52087900000001</v>
      </c>
      <c r="I907">
        <v>0.29242200000000002</v>
      </c>
      <c r="J907" t="s">
        <v>3</v>
      </c>
      <c r="K907">
        <v>191.29538600000001</v>
      </c>
      <c r="L907">
        <v>4.5449999999999997E-2</v>
      </c>
      <c r="M907" t="s">
        <v>4</v>
      </c>
      <c r="N907">
        <v>129.29194799999999</v>
      </c>
      <c r="O907">
        <v>2.1233999999999999E-2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226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231.671583</v>
      </c>
      <c r="I908">
        <v>0.64410400000000001</v>
      </c>
      <c r="J908" t="s">
        <v>3</v>
      </c>
      <c r="K908">
        <v>223.199275</v>
      </c>
      <c r="L908">
        <v>6.7556000000000005E-2</v>
      </c>
      <c r="M908" t="s">
        <v>4</v>
      </c>
      <c r="N908">
        <v>150.84141399999999</v>
      </c>
      <c r="O908">
        <v>2.7956999999999999E-2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226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264.774922</v>
      </c>
      <c r="I909">
        <v>0.80272100000000002</v>
      </c>
      <c r="J909" t="s">
        <v>3</v>
      </c>
      <c r="K909">
        <v>255.090822</v>
      </c>
      <c r="L909">
        <v>8.2896999999999998E-2</v>
      </c>
      <c r="M909" t="s">
        <v>4</v>
      </c>
      <c r="N909">
        <v>172.39157499999999</v>
      </c>
      <c r="O909">
        <v>3.517E-2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226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297.860502</v>
      </c>
      <c r="I910">
        <v>0.91732000000000002</v>
      </c>
      <c r="J910" t="s">
        <v>3</v>
      </c>
      <c r="K910">
        <v>286.98504000000003</v>
      </c>
      <c r="L910">
        <v>0.10105</v>
      </c>
      <c r="M910" t="s">
        <v>4</v>
      </c>
      <c r="N910">
        <v>193.94160400000001</v>
      </c>
      <c r="O910">
        <v>4.3359000000000002E-2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226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330.95737800000001</v>
      </c>
      <c r="I911">
        <v>1.108587</v>
      </c>
      <c r="J911" t="s">
        <v>3</v>
      </c>
      <c r="K911">
        <v>318.88074599999999</v>
      </c>
      <c r="L911">
        <v>0.122345</v>
      </c>
      <c r="M911" t="s">
        <v>4</v>
      </c>
      <c r="N911">
        <v>215.49218400000001</v>
      </c>
      <c r="O911">
        <v>5.2590999999999999E-2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226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364.06201499999997</v>
      </c>
      <c r="I912">
        <v>1.2088840000000001</v>
      </c>
      <c r="J912" t="s">
        <v>3</v>
      </c>
      <c r="K912">
        <v>350.77670799999999</v>
      </c>
      <c r="L912">
        <v>0.14404700000000001</v>
      </c>
      <c r="M912" t="s">
        <v>4</v>
      </c>
      <c r="N912">
        <v>237.04238900000001</v>
      </c>
      <c r="O912">
        <v>6.2895000000000006E-2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226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397.14506</v>
      </c>
      <c r="I913">
        <v>1.2869930000000001</v>
      </c>
      <c r="J913" t="s">
        <v>3</v>
      </c>
      <c r="K913">
        <v>382.67506800000001</v>
      </c>
      <c r="L913">
        <v>0.168876</v>
      </c>
      <c r="M913" t="s">
        <v>4</v>
      </c>
      <c r="N913">
        <v>258.59200299999998</v>
      </c>
      <c r="O913">
        <v>7.4104000000000003E-2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226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430.26042200000001</v>
      </c>
      <c r="I914">
        <v>1.3646020000000001</v>
      </c>
      <c r="J914" t="s">
        <v>3</v>
      </c>
      <c r="K914">
        <v>414.57678499999997</v>
      </c>
      <c r="L914">
        <v>0.19511899999999999</v>
      </c>
      <c r="M914" t="s">
        <v>4</v>
      </c>
      <c r="N914">
        <v>280.14179100000001</v>
      </c>
      <c r="O914">
        <v>8.6266999999999996E-2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226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463.36367100000001</v>
      </c>
      <c r="I915">
        <v>1.448402</v>
      </c>
      <c r="J915" t="s">
        <v>3</v>
      </c>
      <c r="K915">
        <v>446.48041999999998</v>
      </c>
      <c r="L915">
        <v>0.22420000000000001</v>
      </c>
      <c r="M915" t="s">
        <v>4</v>
      </c>
      <c r="N915">
        <v>301.69224700000001</v>
      </c>
      <c r="O915">
        <v>9.8988000000000007E-2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226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496.49234000000001</v>
      </c>
      <c r="I916">
        <v>1.7063569999999999</v>
      </c>
      <c r="J916" t="s">
        <v>3</v>
      </c>
      <c r="K916">
        <v>478.38762300000002</v>
      </c>
      <c r="L916">
        <v>0.25981599999999999</v>
      </c>
      <c r="M916" t="s">
        <v>4</v>
      </c>
      <c r="N916">
        <v>323.24275299999999</v>
      </c>
      <c r="O916">
        <v>0.112939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226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529.60222299999998</v>
      </c>
      <c r="I917">
        <v>1.797188</v>
      </c>
      <c r="J917" t="s">
        <v>3</v>
      </c>
      <c r="K917">
        <v>510.29068100000001</v>
      </c>
      <c r="L917">
        <v>0.29347099999999998</v>
      </c>
      <c r="M917" t="s">
        <v>4</v>
      </c>
      <c r="N917">
        <v>344.79329999999999</v>
      </c>
      <c r="O917">
        <v>0.12818299999999999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226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562.712399</v>
      </c>
      <c r="I918">
        <v>1.975611</v>
      </c>
      <c r="J918" t="s">
        <v>3</v>
      </c>
      <c r="K918">
        <v>542.19727399999999</v>
      </c>
      <c r="L918">
        <v>0.33066499999999999</v>
      </c>
      <c r="M918" t="s">
        <v>4</v>
      </c>
      <c r="N918">
        <v>366.34401200000002</v>
      </c>
      <c r="O918">
        <v>0.14366899999999999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226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595.81463900000006</v>
      </c>
      <c r="I919">
        <v>2.1112190000000002</v>
      </c>
      <c r="J919" t="s">
        <v>3</v>
      </c>
      <c r="K919">
        <v>574.10285799999997</v>
      </c>
      <c r="L919">
        <v>0.36840099999999998</v>
      </c>
      <c r="M919" t="s">
        <v>4</v>
      </c>
      <c r="N919">
        <v>387.89429999999999</v>
      </c>
      <c r="O919">
        <v>0.160577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226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629.01713500000005</v>
      </c>
      <c r="I920">
        <v>2.4476610000000001</v>
      </c>
      <c r="J920" t="s">
        <v>3</v>
      </c>
      <c r="K920">
        <v>606.01137700000004</v>
      </c>
      <c r="L920">
        <v>0.40940199999999999</v>
      </c>
      <c r="M920" t="s">
        <v>4</v>
      </c>
      <c r="N920">
        <v>409.44446900000003</v>
      </c>
      <c r="O920">
        <v>0.17896400000000001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226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662.11035400000003</v>
      </c>
      <c r="I921">
        <v>2.6295760000000001</v>
      </c>
      <c r="J921" t="s">
        <v>3</v>
      </c>
      <c r="K921">
        <v>637.92197599999997</v>
      </c>
      <c r="L921">
        <v>0.455486</v>
      </c>
      <c r="M921" t="s">
        <v>4</v>
      </c>
      <c r="N921">
        <v>430.99495000000002</v>
      </c>
      <c r="O921">
        <v>0.19825899999999999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227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14.664068</v>
      </c>
      <c r="I922">
        <v>0.61465899999999996</v>
      </c>
      <c r="J922" t="s">
        <v>3</v>
      </c>
      <c r="K922">
        <v>14.697682</v>
      </c>
      <c r="L922">
        <v>0.61781699999999995</v>
      </c>
      <c r="M922" t="s">
        <v>4</v>
      </c>
      <c r="N922">
        <v>1.8872359999999999</v>
      </c>
      <c r="O922">
        <v>2.2655000000000002E-2</v>
      </c>
      <c r="P922" t="s">
        <v>5</v>
      </c>
      <c r="Q922">
        <v>8.3358000000000002E-2</v>
      </c>
      <c r="R922">
        <v>1.9629999999999999E-3</v>
      </c>
      <c r="S922" t="s">
        <v>6</v>
      </c>
      <c r="T922">
        <v>10.466362</v>
      </c>
      <c r="U922">
        <v>1.1191E-2</v>
      </c>
      <c r="V922" t="s">
        <v>7</v>
      </c>
      <c r="W922">
        <v>0.22878399999999999</v>
      </c>
      <c r="X922">
        <v>5.0210000000000003E-3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1.2329999999999999E-3</v>
      </c>
      <c r="AG922">
        <v>0</v>
      </c>
      <c r="AH922" t="s">
        <v>11</v>
      </c>
      <c r="AI922">
        <v>0.99598799999999998</v>
      </c>
      <c r="AJ922">
        <v>1.9999999999999999E-6</v>
      </c>
      <c r="AK922" t="s">
        <v>12</v>
      </c>
      <c r="AL922">
        <v>0</v>
      </c>
      <c r="AM922">
        <v>0</v>
      </c>
    </row>
    <row r="923" spans="1:39" x14ac:dyDescent="0.25">
      <c r="A923" t="s">
        <v>227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29.351863999999999</v>
      </c>
      <c r="I923">
        <v>2.3727809999999998</v>
      </c>
      <c r="J923" t="s">
        <v>3</v>
      </c>
      <c r="K923">
        <v>29.3996</v>
      </c>
      <c r="L923">
        <v>2.3290069999999998</v>
      </c>
      <c r="M923" t="s">
        <v>4</v>
      </c>
      <c r="N923">
        <v>3.786006</v>
      </c>
      <c r="O923">
        <v>9.5561999999999994E-2</v>
      </c>
      <c r="P923" t="s">
        <v>5</v>
      </c>
      <c r="Q923">
        <v>0.16967399999999999</v>
      </c>
      <c r="R923">
        <v>4.9779999999999998E-3</v>
      </c>
      <c r="S923" t="s">
        <v>6</v>
      </c>
      <c r="T923">
        <v>20.911149999999999</v>
      </c>
      <c r="U923">
        <v>2.8992E-2</v>
      </c>
      <c r="V923" t="s">
        <v>7</v>
      </c>
      <c r="W923">
        <v>0.45383800000000002</v>
      </c>
      <c r="X923">
        <v>1.4929E-2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1.2310000000000001E-3</v>
      </c>
      <c r="AG923">
        <v>0</v>
      </c>
      <c r="AH923" t="s">
        <v>11</v>
      </c>
      <c r="AI923">
        <v>0.99652799999999997</v>
      </c>
      <c r="AJ923">
        <v>1.9999999999999999E-6</v>
      </c>
      <c r="AK923" t="s">
        <v>12</v>
      </c>
      <c r="AL923">
        <v>0</v>
      </c>
      <c r="AM923">
        <v>0</v>
      </c>
    </row>
    <row r="924" spans="1:39" x14ac:dyDescent="0.25">
      <c r="A924" t="s">
        <v>227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44.130409999999998</v>
      </c>
      <c r="I924">
        <v>5.0355970000000001</v>
      </c>
      <c r="J924" t="s">
        <v>3</v>
      </c>
      <c r="K924">
        <v>44.189597999999997</v>
      </c>
      <c r="L924">
        <v>5.0101630000000004</v>
      </c>
      <c r="M924" t="s">
        <v>4</v>
      </c>
      <c r="N924">
        <v>5.7119</v>
      </c>
      <c r="O924">
        <v>0.35633799999999999</v>
      </c>
      <c r="P924" t="s">
        <v>5</v>
      </c>
      <c r="Q924">
        <v>0.267098</v>
      </c>
      <c r="R924">
        <v>8.7849999999999994E-3</v>
      </c>
      <c r="S924" t="s">
        <v>6</v>
      </c>
      <c r="T924">
        <v>31.374708999999999</v>
      </c>
      <c r="U924">
        <v>6.1150999999999997E-2</v>
      </c>
      <c r="V924" t="s">
        <v>7</v>
      </c>
      <c r="W924">
        <v>0.68103000000000002</v>
      </c>
      <c r="X924">
        <v>3.4855999999999998E-2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1.23E-3</v>
      </c>
      <c r="AG924">
        <v>0</v>
      </c>
      <c r="AH924" t="s">
        <v>11</v>
      </c>
      <c r="AI924">
        <v>0.997058</v>
      </c>
      <c r="AJ924">
        <v>3.0000000000000001E-6</v>
      </c>
      <c r="AK924" t="s">
        <v>12</v>
      </c>
      <c r="AL924">
        <v>0</v>
      </c>
      <c r="AM924">
        <v>0</v>
      </c>
    </row>
    <row r="925" spans="1:39" x14ac:dyDescent="0.25">
      <c r="A925" t="s">
        <v>227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58.783352999999998</v>
      </c>
      <c r="I925">
        <v>7.4576789999999997</v>
      </c>
      <c r="J925" t="s">
        <v>3</v>
      </c>
      <c r="K925">
        <v>58.844558999999997</v>
      </c>
      <c r="L925">
        <v>7.3631989999999998</v>
      </c>
      <c r="M925" t="s">
        <v>4</v>
      </c>
      <c r="N925">
        <v>7.5814510000000004</v>
      </c>
      <c r="O925">
        <v>0.52116300000000004</v>
      </c>
      <c r="P925" t="s">
        <v>5</v>
      </c>
      <c r="Q925">
        <v>0.35575000000000001</v>
      </c>
      <c r="R925">
        <v>1.3166000000000001E-2</v>
      </c>
      <c r="S925" t="s">
        <v>6</v>
      </c>
      <c r="T925">
        <v>41.829898</v>
      </c>
      <c r="U925">
        <v>0.105367</v>
      </c>
      <c r="V925" t="s">
        <v>7</v>
      </c>
      <c r="W925">
        <v>0.90504200000000001</v>
      </c>
      <c r="X925">
        <v>5.8020000000000002E-2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1.23E-3</v>
      </c>
      <c r="AG925">
        <v>0</v>
      </c>
      <c r="AH925" t="s">
        <v>11</v>
      </c>
      <c r="AI925">
        <v>0.99750399999999995</v>
      </c>
      <c r="AJ925">
        <v>3.0000000000000001E-6</v>
      </c>
      <c r="AK925" t="s">
        <v>12</v>
      </c>
      <c r="AL925">
        <v>0</v>
      </c>
      <c r="AM925">
        <v>0</v>
      </c>
    </row>
    <row r="926" spans="1:39" x14ac:dyDescent="0.25">
      <c r="A926" t="s">
        <v>227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73.274370000000005</v>
      </c>
      <c r="I926">
        <v>9.6720760000000006</v>
      </c>
      <c r="J926" t="s">
        <v>3</v>
      </c>
      <c r="K926">
        <v>73.345056</v>
      </c>
      <c r="L926">
        <v>9.3898820000000001</v>
      </c>
      <c r="M926" t="s">
        <v>4</v>
      </c>
      <c r="N926">
        <v>9.4559110000000004</v>
      </c>
      <c r="O926">
        <v>0.55493199999999998</v>
      </c>
      <c r="P926" t="s">
        <v>5</v>
      </c>
      <c r="Q926">
        <v>0.43046400000000001</v>
      </c>
      <c r="R926">
        <v>1.8395999999999999E-2</v>
      </c>
      <c r="S926" t="s">
        <v>6</v>
      </c>
      <c r="T926">
        <v>52.269947000000002</v>
      </c>
      <c r="U926">
        <v>0.165217</v>
      </c>
      <c r="V926" t="s">
        <v>7</v>
      </c>
      <c r="W926">
        <v>1.1280319999999999</v>
      </c>
      <c r="X926">
        <v>7.2470999999999994E-2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1.23E-3</v>
      </c>
      <c r="AG926">
        <v>0</v>
      </c>
      <c r="AH926" t="s">
        <v>11</v>
      </c>
      <c r="AI926">
        <v>0.99800299999999997</v>
      </c>
      <c r="AJ926">
        <v>1.9999999999999999E-6</v>
      </c>
      <c r="AK926" t="s">
        <v>12</v>
      </c>
      <c r="AL926">
        <v>0</v>
      </c>
      <c r="AM926">
        <v>0</v>
      </c>
    </row>
    <row r="927" spans="1:39" x14ac:dyDescent="0.25">
      <c r="A927" t="s">
        <v>227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88.021168000000003</v>
      </c>
      <c r="I927">
        <v>14.955041</v>
      </c>
      <c r="J927" t="s">
        <v>3</v>
      </c>
      <c r="K927">
        <v>88.121284000000003</v>
      </c>
      <c r="L927">
        <v>14.652317999999999</v>
      </c>
      <c r="M927" t="s">
        <v>4</v>
      </c>
      <c r="N927">
        <v>11.439652000000001</v>
      </c>
      <c r="O927">
        <v>1.008502</v>
      </c>
      <c r="P927" t="s">
        <v>5</v>
      </c>
      <c r="Q927">
        <v>0.51499399999999995</v>
      </c>
      <c r="R927">
        <v>2.6901000000000001E-2</v>
      </c>
      <c r="S927" t="s">
        <v>6</v>
      </c>
      <c r="T927">
        <v>62.729621999999999</v>
      </c>
      <c r="U927">
        <v>0.24355499999999999</v>
      </c>
      <c r="V927" t="s">
        <v>7</v>
      </c>
      <c r="W927">
        <v>1.349764</v>
      </c>
      <c r="X927">
        <v>9.0634000000000006E-2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1.23E-3</v>
      </c>
      <c r="AG927">
        <v>0</v>
      </c>
      <c r="AH927" t="s">
        <v>11</v>
      </c>
      <c r="AI927">
        <v>0.99829999999999997</v>
      </c>
      <c r="AJ927">
        <v>1.9999999999999999E-6</v>
      </c>
      <c r="AK927" t="s">
        <v>12</v>
      </c>
      <c r="AL927">
        <v>0</v>
      </c>
      <c r="AM927">
        <v>0</v>
      </c>
    </row>
    <row r="928" spans="1:39" x14ac:dyDescent="0.25">
      <c r="A928" t="s">
        <v>227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102.513193</v>
      </c>
      <c r="I928">
        <v>17.427859000000002</v>
      </c>
      <c r="J928" t="s">
        <v>3</v>
      </c>
      <c r="K928">
        <v>102.646784</v>
      </c>
      <c r="L928">
        <v>17.028628999999999</v>
      </c>
      <c r="M928" t="s">
        <v>4</v>
      </c>
      <c r="N928">
        <v>13.327078</v>
      </c>
      <c r="O928">
        <v>1.0739080000000001</v>
      </c>
      <c r="P928" t="s">
        <v>5</v>
      </c>
      <c r="Q928">
        <v>0.58848</v>
      </c>
      <c r="R928">
        <v>3.2612000000000002E-2</v>
      </c>
      <c r="S928" t="s">
        <v>6</v>
      </c>
      <c r="T928">
        <v>73.174090000000007</v>
      </c>
      <c r="U928">
        <v>0.31826900000000002</v>
      </c>
      <c r="V928" t="s">
        <v>7</v>
      </c>
      <c r="W928">
        <v>1.569742</v>
      </c>
      <c r="X928">
        <v>0.110334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1.23E-3</v>
      </c>
      <c r="AG928">
        <v>0</v>
      </c>
      <c r="AH928" t="s">
        <v>11</v>
      </c>
      <c r="AI928">
        <v>0.99859799999999999</v>
      </c>
      <c r="AJ928">
        <v>1.9999999999999999E-6</v>
      </c>
      <c r="AK928" t="s">
        <v>12</v>
      </c>
      <c r="AL928">
        <v>0</v>
      </c>
      <c r="AM928">
        <v>0</v>
      </c>
    </row>
    <row r="929" spans="1:39" x14ac:dyDescent="0.25">
      <c r="A929" t="s">
        <v>227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117.167298</v>
      </c>
      <c r="I929">
        <v>18.437066000000002</v>
      </c>
      <c r="J929" t="s">
        <v>3</v>
      </c>
      <c r="K929">
        <v>117.306816</v>
      </c>
      <c r="L929">
        <v>18.023132</v>
      </c>
      <c r="M929" t="s">
        <v>4</v>
      </c>
      <c r="N929">
        <v>15.203953</v>
      </c>
      <c r="O929">
        <v>1.09815</v>
      </c>
      <c r="P929" t="s">
        <v>5</v>
      </c>
      <c r="Q929">
        <v>0.67164400000000002</v>
      </c>
      <c r="R929">
        <v>3.4609000000000001E-2</v>
      </c>
      <c r="S929" t="s">
        <v>6</v>
      </c>
      <c r="T929">
        <v>83.635322000000002</v>
      </c>
      <c r="U929">
        <v>0.358707</v>
      </c>
      <c r="V929" t="s">
        <v>7</v>
      </c>
      <c r="W929">
        <v>1.8052919999999999</v>
      </c>
      <c r="X929">
        <v>0.13128000000000001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1.23E-3</v>
      </c>
      <c r="AG929">
        <v>0</v>
      </c>
      <c r="AH929" t="s">
        <v>11</v>
      </c>
      <c r="AI929">
        <v>0.99887800000000004</v>
      </c>
      <c r="AJ929">
        <v>9.9999999999999995E-7</v>
      </c>
      <c r="AK929" t="s">
        <v>12</v>
      </c>
      <c r="AL929">
        <v>0</v>
      </c>
      <c r="AM929">
        <v>0</v>
      </c>
    </row>
    <row r="930" spans="1:39" x14ac:dyDescent="0.25">
      <c r="A930" t="s">
        <v>227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131.92129499999999</v>
      </c>
      <c r="I930">
        <v>19.109199</v>
      </c>
      <c r="J930" t="s">
        <v>3</v>
      </c>
      <c r="K930">
        <v>132.071313</v>
      </c>
      <c r="L930">
        <v>18.422832</v>
      </c>
      <c r="M930" t="s">
        <v>4</v>
      </c>
      <c r="N930">
        <v>17.163554999999999</v>
      </c>
      <c r="O930">
        <v>1.122295</v>
      </c>
      <c r="P930" t="s">
        <v>5</v>
      </c>
      <c r="Q930">
        <v>0.75714599999999999</v>
      </c>
      <c r="R930">
        <v>4.5465999999999999E-2</v>
      </c>
      <c r="S930" t="s">
        <v>6</v>
      </c>
      <c r="T930">
        <v>94.103345000000004</v>
      </c>
      <c r="U930">
        <v>0.42692099999999999</v>
      </c>
      <c r="V930" t="s">
        <v>7</v>
      </c>
      <c r="W930">
        <v>2.0386160000000002</v>
      </c>
      <c r="X930">
        <v>0.144373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1.23E-3</v>
      </c>
      <c r="AG930">
        <v>0</v>
      </c>
      <c r="AH930" t="s">
        <v>11</v>
      </c>
      <c r="AI930">
        <v>0.99895699999999998</v>
      </c>
      <c r="AJ930">
        <v>9.9999999999999995E-7</v>
      </c>
      <c r="AK930" t="s">
        <v>12</v>
      </c>
      <c r="AL930">
        <v>0</v>
      </c>
      <c r="AM930">
        <v>0</v>
      </c>
    </row>
    <row r="931" spans="1:39" x14ac:dyDescent="0.25">
      <c r="A931" t="s">
        <v>227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146.77004299999999</v>
      </c>
      <c r="I931">
        <v>22.321632999999999</v>
      </c>
      <c r="J931" t="s">
        <v>3</v>
      </c>
      <c r="K931">
        <v>146.94374300000001</v>
      </c>
      <c r="L931">
        <v>21.608636000000001</v>
      </c>
      <c r="M931" t="s">
        <v>4</v>
      </c>
      <c r="N931">
        <v>19.080126</v>
      </c>
      <c r="O931">
        <v>1.17401</v>
      </c>
      <c r="P931" t="s">
        <v>5</v>
      </c>
      <c r="Q931">
        <v>0.83720000000000006</v>
      </c>
      <c r="R931">
        <v>5.1894000000000003E-2</v>
      </c>
      <c r="S931" t="s">
        <v>6</v>
      </c>
      <c r="T931">
        <v>104.57677200000001</v>
      </c>
      <c r="U931">
        <v>0.52439400000000003</v>
      </c>
      <c r="V931" t="s">
        <v>7</v>
      </c>
      <c r="W931">
        <v>2.2727360000000001</v>
      </c>
      <c r="X931">
        <v>0.16896700000000001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1.23E-3</v>
      </c>
      <c r="AG931">
        <v>0</v>
      </c>
      <c r="AH931" t="s">
        <v>11</v>
      </c>
      <c r="AI931">
        <v>0.99915299999999996</v>
      </c>
      <c r="AJ931">
        <v>9.9999999999999995E-7</v>
      </c>
      <c r="AK931" t="s">
        <v>12</v>
      </c>
      <c r="AL931">
        <v>0</v>
      </c>
      <c r="AM931">
        <v>0</v>
      </c>
    </row>
    <row r="932" spans="1:39" x14ac:dyDescent="0.25">
      <c r="A932" t="s">
        <v>227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161.35002700000001</v>
      </c>
      <c r="I932">
        <v>26.967165999999999</v>
      </c>
      <c r="J932" t="s">
        <v>3</v>
      </c>
      <c r="K932">
        <v>161.60018600000001</v>
      </c>
      <c r="L932">
        <v>26.986875000000001</v>
      </c>
      <c r="M932" t="s">
        <v>4</v>
      </c>
      <c r="N932">
        <v>20.961542999999999</v>
      </c>
      <c r="O932">
        <v>1.2547550000000001</v>
      </c>
      <c r="P932" t="s">
        <v>5</v>
      </c>
      <c r="Q932">
        <v>0.92262200000000005</v>
      </c>
      <c r="R932">
        <v>6.0698000000000002E-2</v>
      </c>
      <c r="S932" t="s">
        <v>6</v>
      </c>
      <c r="T932">
        <v>115.029392</v>
      </c>
      <c r="U932">
        <v>0.65995800000000004</v>
      </c>
      <c r="V932" t="s">
        <v>7</v>
      </c>
      <c r="W932">
        <v>2.4854020000000001</v>
      </c>
      <c r="X932">
        <v>0.20741200000000001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1.23E-3</v>
      </c>
      <c r="AG932">
        <v>0</v>
      </c>
      <c r="AH932" t="s">
        <v>11</v>
      </c>
      <c r="AI932">
        <v>0.99924599999999997</v>
      </c>
      <c r="AJ932">
        <v>9.9999999999999995E-7</v>
      </c>
      <c r="AK932" t="s">
        <v>12</v>
      </c>
      <c r="AL932">
        <v>0</v>
      </c>
      <c r="AM932">
        <v>0</v>
      </c>
    </row>
    <row r="933" spans="1:39" x14ac:dyDescent="0.25">
      <c r="A933" t="s">
        <v>227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175.99378100000001</v>
      </c>
      <c r="I933">
        <v>30.020904999999999</v>
      </c>
      <c r="J933" t="s">
        <v>3</v>
      </c>
      <c r="K933">
        <v>176.253366</v>
      </c>
      <c r="L933">
        <v>29.977819</v>
      </c>
      <c r="M933" t="s">
        <v>4</v>
      </c>
      <c r="N933">
        <v>22.853577000000001</v>
      </c>
      <c r="O933">
        <v>1.393551</v>
      </c>
      <c r="P933" t="s">
        <v>5</v>
      </c>
      <c r="Q933">
        <v>1.0122279999999999</v>
      </c>
      <c r="R933">
        <v>6.3801999999999998E-2</v>
      </c>
      <c r="S933" t="s">
        <v>6</v>
      </c>
      <c r="T933">
        <v>125.495098</v>
      </c>
      <c r="U933">
        <v>0.72414400000000001</v>
      </c>
      <c r="V933" t="s">
        <v>7</v>
      </c>
      <c r="W933">
        <v>2.7073040000000002</v>
      </c>
      <c r="X933">
        <v>0.23117099999999999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1.23E-3</v>
      </c>
      <c r="AG933">
        <v>0</v>
      </c>
      <c r="AH933" t="s">
        <v>11</v>
      </c>
      <c r="AI933">
        <v>0.99929599999999996</v>
      </c>
      <c r="AJ933">
        <v>9.9999999999999995E-7</v>
      </c>
      <c r="AK933" t="s">
        <v>12</v>
      </c>
      <c r="AL933">
        <v>0</v>
      </c>
      <c r="AM933">
        <v>0</v>
      </c>
    </row>
    <row r="934" spans="1:39" x14ac:dyDescent="0.25">
      <c r="A934" t="s">
        <v>227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190.663242</v>
      </c>
      <c r="I934">
        <v>32.248874000000001</v>
      </c>
      <c r="J934" t="s">
        <v>3</v>
      </c>
      <c r="K934">
        <v>190.939526</v>
      </c>
      <c r="L934">
        <v>32.453198</v>
      </c>
      <c r="M934" t="s">
        <v>4</v>
      </c>
      <c r="N934">
        <v>24.806920000000002</v>
      </c>
      <c r="O934">
        <v>1.8468960000000001</v>
      </c>
      <c r="P934" t="s">
        <v>5</v>
      </c>
      <c r="Q934">
        <v>1.0955220000000001</v>
      </c>
      <c r="R934">
        <v>6.7039000000000001E-2</v>
      </c>
      <c r="S934" t="s">
        <v>6</v>
      </c>
      <c r="T934">
        <v>135.95844199999999</v>
      </c>
      <c r="U934">
        <v>0.77468300000000001</v>
      </c>
      <c r="V934" t="s">
        <v>7</v>
      </c>
      <c r="W934">
        <v>2.9259019999999998</v>
      </c>
      <c r="X934">
        <v>0.27271800000000002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1.23E-3</v>
      </c>
      <c r="AG934">
        <v>0</v>
      </c>
      <c r="AH934" t="s">
        <v>11</v>
      </c>
      <c r="AI934">
        <v>0.99934199999999995</v>
      </c>
      <c r="AJ934">
        <v>9.9999999999999995E-7</v>
      </c>
      <c r="AK934" t="s">
        <v>12</v>
      </c>
      <c r="AL934">
        <v>0</v>
      </c>
      <c r="AM934">
        <v>0</v>
      </c>
    </row>
    <row r="935" spans="1:39" x14ac:dyDescent="0.25">
      <c r="A935" t="s">
        <v>227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205.38915299999999</v>
      </c>
      <c r="I935">
        <v>37.797946000000003</v>
      </c>
      <c r="J935" t="s">
        <v>3</v>
      </c>
      <c r="K935">
        <v>205.686947</v>
      </c>
      <c r="L935">
        <v>37.797942999999997</v>
      </c>
      <c r="M935" t="s">
        <v>4</v>
      </c>
      <c r="N935">
        <v>26.768901</v>
      </c>
      <c r="O935">
        <v>2.6124299999999998</v>
      </c>
      <c r="P935" t="s">
        <v>5</v>
      </c>
      <c r="Q935">
        <v>1.1780360000000001</v>
      </c>
      <c r="R935">
        <v>7.8187000000000006E-2</v>
      </c>
      <c r="S935" t="s">
        <v>6</v>
      </c>
      <c r="T935">
        <v>146.42639600000001</v>
      </c>
      <c r="U935">
        <v>0.92921200000000004</v>
      </c>
      <c r="V935" t="s">
        <v>7</v>
      </c>
      <c r="W935">
        <v>3.1621419999999998</v>
      </c>
      <c r="X935">
        <v>0.32843800000000001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1.23E-3</v>
      </c>
      <c r="AG935">
        <v>0</v>
      </c>
      <c r="AH935" t="s">
        <v>11</v>
      </c>
      <c r="AI935">
        <v>0.99938000000000005</v>
      </c>
      <c r="AJ935">
        <v>0</v>
      </c>
      <c r="AK935" t="s">
        <v>12</v>
      </c>
      <c r="AL935">
        <v>0</v>
      </c>
      <c r="AM935">
        <v>0</v>
      </c>
    </row>
    <row r="936" spans="1:39" x14ac:dyDescent="0.25">
      <c r="A936" t="s">
        <v>227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219.894924</v>
      </c>
      <c r="I936">
        <v>39.537194</v>
      </c>
      <c r="J936" t="s">
        <v>3</v>
      </c>
      <c r="K936">
        <v>220.207964</v>
      </c>
      <c r="L936">
        <v>39.584591000000003</v>
      </c>
      <c r="M936" t="s">
        <v>4</v>
      </c>
      <c r="N936">
        <v>28.639142</v>
      </c>
      <c r="O936">
        <v>2.671932</v>
      </c>
      <c r="P936" t="s">
        <v>5</v>
      </c>
      <c r="Q936">
        <v>1.2628109999999999</v>
      </c>
      <c r="R936">
        <v>7.6632000000000006E-2</v>
      </c>
      <c r="S936" t="s">
        <v>6</v>
      </c>
      <c r="T936">
        <v>156.89150000000001</v>
      </c>
      <c r="U936">
        <v>1.006205</v>
      </c>
      <c r="V936" t="s">
        <v>7</v>
      </c>
      <c r="W936">
        <v>3.3893840000000002</v>
      </c>
      <c r="X936">
        <v>0.35685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1.23E-3</v>
      </c>
      <c r="AG936">
        <v>0</v>
      </c>
      <c r="AH936" t="s">
        <v>11</v>
      </c>
      <c r="AI936">
        <v>0.99939100000000003</v>
      </c>
      <c r="AJ936">
        <v>0</v>
      </c>
      <c r="AK936" t="s">
        <v>12</v>
      </c>
      <c r="AL936">
        <v>0</v>
      </c>
      <c r="AM936">
        <v>0</v>
      </c>
    </row>
    <row r="937" spans="1:39" x14ac:dyDescent="0.25">
      <c r="A937" t="s">
        <v>227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234.46198699999999</v>
      </c>
      <c r="I937">
        <v>42.774997999999997</v>
      </c>
      <c r="J937" t="s">
        <v>3</v>
      </c>
      <c r="K937">
        <v>234.76157000000001</v>
      </c>
      <c r="L937">
        <v>42.058280000000003</v>
      </c>
      <c r="M937" t="s">
        <v>4</v>
      </c>
      <c r="N937">
        <v>30.486699000000002</v>
      </c>
      <c r="O937">
        <v>2.7413069999999999</v>
      </c>
      <c r="P937" t="s">
        <v>5</v>
      </c>
      <c r="Q937">
        <v>1.3516710000000001</v>
      </c>
      <c r="R937">
        <v>8.8369000000000003E-2</v>
      </c>
      <c r="S937" t="s">
        <v>6</v>
      </c>
      <c r="T937">
        <v>167.356009</v>
      </c>
      <c r="U937">
        <v>1.065763</v>
      </c>
      <c r="V937" t="s">
        <v>7</v>
      </c>
      <c r="W937">
        <v>3.5973760000000001</v>
      </c>
      <c r="X937">
        <v>0.36765999999999999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1.23E-3</v>
      </c>
      <c r="AG937">
        <v>0</v>
      </c>
      <c r="AH937" t="s">
        <v>11</v>
      </c>
      <c r="AI937">
        <v>0.99939100000000003</v>
      </c>
      <c r="AJ937">
        <v>0</v>
      </c>
      <c r="AK937" t="s">
        <v>12</v>
      </c>
      <c r="AL937">
        <v>0</v>
      </c>
      <c r="AM937">
        <v>0</v>
      </c>
    </row>
    <row r="938" spans="1:39" x14ac:dyDescent="0.25">
      <c r="A938" t="s">
        <v>227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249.00726700000001</v>
      </c>
      <c r="I938">
        <v>43.832650999999998</v>
      </c>
      <c r="J938" t="s">
        <v>3</v>
      </c>
      <c r="K938">
        <v>249.31406999999999</v>
      </c>
      <c r="L938">
        <v>43.225364999999996</v>
      </c>
      <c r="M938" t="s">
        <v>4</v>
      </c>
      <c r="N938">
        <v>32.352024</v>
      </c>
      <c r="O938">
        <v>2.8041149999999999</v>
      </c>
      <c r="P938" t="s">
        <v>5</v>
      </c>
      <c r="Q938">
        <v>1.4333549999999999</v>
      </c>
      <c r="R938">
        <v>9.1769000000000003E-2</v>
      </c>
      <c r="S938" t="s">
        <v>6</v>
      </c>
      <c r="T938">
        <v>177.81287900000001</v>
      </c>
      <c r="U938">
        <v>1.1113919999999999</v>
      </c>
      <c r="V938" t="s">
        <v>7</v>
      </c>
      <c r="W938">
        <v>3.797993</v>
      </c>
      <c r="X938">
        <v>0.39440900000000001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1.23E-3</v>
      </c>
      <c r="AG938">
        <v>0</v>
      </c>
      <c r="AH938" t="s">
        <v>11</v>
      </c>
      <c r="AI938">
        <v>0.999394</v>
      </c>
      <c r="AJ938">
        <v>0</v>
      </c>
      <c r="AK938" t="s">
        <v>12</v>
      </c>
      <c r="AL938">
        <v>0</v>
      </c>
      <c r="AM938">
        <v>0</v>
      </c>
    </row>
    <row r="939" spans="1:39" x14ac:dyDescent="0.25">
      <c r="A939" t="s">
        <v>227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263.46965599999999</v>
      </c>
      <c r="I939">
        <v>47.593178000000002</v>
      </c>
      <c r="J939" t="s">
        <v>3</v>
      </c>
      <c r="K939">
        <v>263.77551999999997</v>
      </c>
      <c r="L939">
        <v>47.773601999999997</v>
      </c>
      <c r="M939" t="s">
        <v>4</v>
      </c>
      <c r="N939">
        <v>34.183033999999999</v>
      </c>
      <c r="O939">
        <v>2.9318580000000001</v>
      </c>
      <c r="P939" t="s">
        <v>5</v>
      </c>
      <c r="Q939">
        <v>1.511509</v>
      </c>
      <c r="R939">
        <v>9.7293000000000004E-2</v>
      </c>
      <c r="S939" t="s">
        <v>6</v>
      </c>
      <c r="T939">
        <v>188.25714199999999</v>
      </c>
      <c r="U939">
        <v>1.1966680000000001</v>
      </c>
      <c r="V939" t="s">
        <v>7</v>
      </c>
      <c r="W939">
        <v>3.9956710000000002</v>
      </c>
      <c r="X939">
        <v>0.414047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1.23E-3</v>
      </c>
      <c r="AG939">
        <v>0</v>
      </c>
      <c r="AH939" t="s">
        <v>11</v>
      </c>
      <c r="AI939">
        <v>0.99946199999999996</v>
      </c>
      <c r="AJ939">
        <v>0</v>
      </c>
      <c r="AK939" t="s">
        <v>12</v>
      </c>
      <c r="AL939">
        <v>0</v>
      </c>
      <c r="AM939">
        <v>0</v>
      </c>
    </row>
    <row r="940" spans="1:39" x14ac:dyDescent="0.25">
      <c r="A940" t="s">
        <v>227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278.25015400000001</v>
      </c>
      <c r="I940">
        <v>51.185386000000001</v>
      </c>
      <c r="J940" t="s">
        <v>3</v>
      </c>
      <c r="K940">
        <v>278.57759199999998</v>
      </c>
      <c r="L940">
        <v>51.379849</v>
      </c>
      <c r="M940" t="s">
        <v>4</v>
      </c>
      <c r="N940">
        <v>36.100245999999999</v>
      </c>
      <c r="O940">
        <v>3.3277190000000001</v>
      </c>
      <c r="P940" t="s">
        <v>5</v>
      </c>
      <c r="Q940">
        <v>1.5912790000000001</v>
      </c>
      <c r="R940">
        <v>9.6971000000000002E-2</v>
      </c>
      <c r="S940" t="s">
        <v>6</v>
      </c>
      <c r="T940">
        <v>198.73325500000001</v>
      </c>
      <c r="U940">
        <v>1.303442</v>
      </c>
      <c r="V940" t="s">
        <v>7</v>
      </c>
      <c r="W940">
        <v>4.2238670000000003</v>
      </c>
      <c r="X940">
        <v>0.47225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1.23E-3</v>
      </c>
      <c r="AG940">
        <v>0</v>
      </c>
      <c r="AH940" t="s">
        <v>11</v>
      </c>
      <c r="AI940">
        <v>0.99951900000000005</v>
      </c>
      <c r="AJ940">
        <v>0</v>
      </c>
      <c r="AK940" t="s">
        <v>12</v>
      </c>
      <c r="AL940">
        <v>0</v>
      </c>
      <c r="AM940">
        <v>0</v>
      </c>
    </row>
    <row r="941" spans="1:39" x14ac:dyDescent="0.25">
      <c r="A941" t="s">
        <v>227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292.92576800000001</v>
      </c>
      <c r="I941">
        <v>59.061003999999997</v>
      </c>
      <c r="J941" t="s">
        <v>3</v>
      </c>
      <c r="K941">
        <v>293.267312</v>
      </c>
      <c r="L941">
        <v>58.673459999999999</v>
      </c>
      <c r="M941" t="s">
        <v>4</v>
      </c>
      <c r="N941">
        <v>37.991385999999999</v>
      </c>
      <c r="O941">
        <v>3.3900790000000001</v>
      </c>
      <c r="P941" t="s">
        <v>5</v>
      </c>
      <c r="Q941">
        <v>1.68727</v>
      </c>
      <c r="R941">
        <v>0.114439</v>
      </c>
      <c r="S941" t="s">
        <v>6</v>
      </c>
      <c r="T941">
        <v>209.20641800000001</v>
      </c>
      <c r="U941">
        <v>1.4892989999999999</v>
      </c>
      <c r="V941" t="s">
        <v>7</v>
      </c>
      <c r="W941">
        <v>4.4344510000000001</v>
      </c>
      <c r="X941">
        <v>0.51921600000000001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1.23E-3</v>
      </c>
      <c r="AG941">
        <v>0</v>
      </c>
      <c r="AH941" t="s">
        <v>11</v>
      </c>
      <c r="AI941">
        <v>0.99951999999999996</v>
      </c>
      <c r="AJ941">
        <v>0</v>
      </c>
      <c r="AK941" t="s">
        <v>12</v>
      </c>
      <c r="AL941">
        <v>0</v>
      </c>
      <c r="AM941">
        <v>0</v>
      </c>
    </row>
    <row r="942" spans="1:39" x14ac:dyDescent="0.25">
      <c r="A942" t="s">
        <v>228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32.473878999999997</v>
      </c>
      <c r="I942">
        <v>1.3001E-2</v>
      </c>
      <c r="J942" t="s">
        <v>3</v>
      </c>
      <c r="K942">
        <v>10.23911</v>
      </c>
      <c r="L942">
        <v>4.3999999999999999E-5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228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65.170513</v>
      </c>
      <c r="I943">
        <v>2.9626E-2</v>
      </c>
      <c r="J943" t="s">
        <v>3</v>
      </c>
      <c r="K943">
        <v>20.462427000000002</v>
      </c>
      <c r="L943">
        <v>6.4999999999999994E-5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228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97.893045000000001</v>
      </c>
      <c r="I944">
        <v>7.1749999999999994E-2</v>
      </c>
      <c r="J944" t="s">
        <v>3</v>
      </c>
      <c r="K944">
        <v>30.695575999999999</v>
      </c>
      <c r="L944">
        <v>1.513E-3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228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130.59768199999999</v>
      </c>
      <c r="I945">
        <v>8.9929999999999996E-2</v>
      </c>
      <c r="J945" t="s">
        <v>3</v>
      </c>
      <c r="K945">
        <v>40.929701000000001</v>
      </c>
      <c r="L945">
        <v>1.5939999999999999E-3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228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163.31713500000001</v>
      </c>
      <c r="I946">
        <v>0.12703300000000001</v>
      </c>
      <c r="J946" t="s">
        <v>3</v>
      </c>
      <c r="K946">
        <v>51.170628999999998</v>
      </c>
      <c r="L946">
        <v>2.8999999999999998E-3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228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196.04680500000001</v>
      </c>
      <c r="I947">
        <v>0.16483</v>
      </c>
      <c r="J947" t="s">
        <v>3</v>
      </c>
      <c r="K947">
        <v>61.408223</v>
      </c>
      <c r="L947">
        <v>2.882E-3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228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228.774505</v>
      </c>
      <c r="I948">
        <v>0.21609100000000001</v>
      </c>
      <c r="J948" t="s">
        <v>3</v>
      </c>
      <c r="K948">
        <v>71.647957000000005</v>
      </c>
      <c r="L948">
        <v>2.8400000000000001E-3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228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261.49234799999999</v>
      </c>
      <c r="I949">
        <v>0.23877599999999999</v>
      </c>
      <c r="J949" t="s">
        <v>3</v>
      </c>
      <c r="K949">
        <v>81.890407999999994</v>
      </c>
      <c r="L949">
        <v>2.8340000000000001E-3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228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294.205782</v>
      </c>
      <c r="I950">
        <v>0.29468699999999998</v>
      </c>
      <c r="J950" t="s">
        <v>3</v>
      </c>
      <c r="K950">
        <v>92.133694000000006</v>
      </c>
      <c r="L950">
        <v>2.8830000000000001E-3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228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326.916338</v>
      </c>
      <c r="I951">
        <v>0.30602499999999999</v>
      </c>
      <c r="J951" t="s">
        <v>3</v>
      </c>
      <c r="K951">
        <v>102.378496</v>
      </c>
      <c r="L951">
        <v>2.908E-3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228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359.65466700000002</v>
      </c>
      <c r="I952">
        <v>0.37660500000000002</v>
      </c>
      <c r="J952" t="s">
        <v>3</v>
      </c>
      <c r="K952">
        <v>112.62430999999999</v>
      </c>
      <c r="L952">
        <v>2.9710000000000001E-3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228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392.390984</v>
      </c>
      <c r="I953">
        <v>0.47859299999999999</v>
      </c>
      <c r="J953" t="s">
        <v>3</v>
      </c>
      <c r="K953">
        <v>122.873186</v>
      </c>
      <c r="L953">
        <v>3.0539999999999999E-3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228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425.113542</v>
      </c>
      <c r="I954">
        <v>0.53551400000000005</v>
      </c>
      <c r="J954" t="s">
        <v>3</v>
      </c>
      <c r="K954">
        <v>133.122015</v>
      </c>
      <c r="L954">
        <v>2.9380000000000001E-3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228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457.82085899999998</v>
      </c>
      <c r="I955">
        <v>0.60265599999999997</v>
      </c>
      <c r="J955" t="s">
        <v>3</v>
      </c>
      <c r="K955">
        <v>143.37154799999999</v>
      </c>
      <c r="L955">
        <v>2.9350000000000001E-3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228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490.54659400000003</v>
      </c>
      <c r="I956">
        <v>0.67357800000000001</v>
      </c>
      <c r="J956" t="s">
        <v>3</v>
      </c>
      <c r="K956">
        <v>153.62450000000001</v>
      </c>
      <c r="L956">
        <v>2.9429999999999999E-3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228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523.27553999999998</v>
      </c>
      <c r="I957">
        <v>0.80710099999999996</v>
      </c>
      <c r="J957" t="s">
        <v>3</v>
      </c>
      <c r="K957">
        <v>163.877072</v>
      </c>
      <c r="L957">
        <v>3.0000000000000001E-3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228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556.01550199999997</v>
      </c>
      <c r="I958">
        <v>0.90329999999999999</v>
      </c>
      <c r="J958" t="s">
        <v>3</v>
      </c>
      <c r="K958">
        <v>174.13167899999999</v>
      </c>
      <c r="L958">
        <v>3.0279999999999999E-3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228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588.754591</v>
      </c>
      <c r="I959">
        <v>0.97311099999999995</v>
      </c>
      <c r="J959" t="s">
        <v>3</v>
      </c>
      <c r="K959">
        <v>184.385819</v>
      </c>
      <c r="L959">
        <v>3.0950000000000001E-3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228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621.50689899999998</v>
      </c>
      <c r="I960">
        <v>1.006542</v>
      </c>
      <c r="J960" t="s">
        <v>3</v>
      </c>
      <c r="K960">
        <v>194.643744</v>
      </c>
      <c r="L960">
        <v>3.058E-3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228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654.24857799999995</v>
      </c>
      <c r="I961">
        <v>1.100959</v>
      </c>
      <c r="J961" t="s">
        <v>3</v>
      </c>
      <c r="K961">
        <v>204.90231399999999</v>
      </c>
      <c r="L961">
        <v>3.3909999999999999E-3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  <row r="962" spans="1:39" x14ac:dyDescent="0.25">
      <c r="A962" t="s">
        <v>215</v>
      </c>
      <c r="B962">
        <v>1</v>
      </c>
      <c r="C962">
        <v>25</v>
      </c>
      <c r="D962" t="s">
        <v>1</v>
      </c>
      <c r="E962">
        <v>0</v>
      </c>
      <c r="F962">
        <v>0</v>
      </c>
      <c r="G962" t="s">
        <v>2</v>
      </c>
      <c r="H962">
        <v>0</v>
      </c>
      <c r="I962">
        <v>0</v>
      </c>
      <c r="J962" t="s">
        <v>3</v>
      </c>
      <c r="K962">
        <v>0</v>
      </c>
      <c r="L962">
        <v>0</v>
      </c>
      <c r="M962" t="s">
        <v>4</v>
      </c>
      <c r="N962">
        <v>0</v>
      </c>
      <c r="O962">
        <v>0</v>
      </c>
      <c r="P962" t="s">
        <v>5</v>
      </c>
      <c r="Q962">
        <v>0</v>
      </c>
      <c r="R962">
        <v>0</v>
      </c>
      <c r="S962" t="s">
        <v>6</v>
      </c>
      <c r="T962">
        <v>0</v>
      </c>
      <c r="U962">
        <v>0</v>
      </c>
      <c r="V962" t="s">
        <v>7</v>
      </c>
      <c r="W962">
        <v>0</v>
      </c>
      <c r="X962">
        <v>0</v>
      </c>
      <c r="Y962" t="s">
        <v>8</v>
      </c>
      <c r="Z962">
        <v>0</v>
      </c>
      <c r="AA962">
        <v>0</v>
      </c>
      <c r="AB962" t="s">
        <v>9</v>
      </c>
      <c r="AC962">
        <v>0</v>
      </c>
      <c r="AD962">
        <v>0</v>
      </c>
      <c r="AE962" t="s">
        <v>10</v>
      </c>
      <c r="AF962">
        <v>0</v>
      </c>
      <c r="AG962">
        <v>0</v>
      </c>
      <c r="AH962" t="s">
        <v>11</v>
      </c>
      <c r="AI962">
        <v>0</v>
      </c>
      <c r="AJ962">
        <v>0</v>
      </c>
      <c r="AK962" t="s">
        <v>12</v>
      </c>
      <c r="AL962">
        <v>0</v>
      </c>
      <c r="AM962">
        <v>0</v>
      </c>
    </row>
    <row r="963" spans="1:39" x14ac:dyDescent="0.25">
      <c r="A963" t="s">
        <v>215</v>
      </c>
      <c r="B963">
        <v>2</v>
      </c>
      <c r="C963">
        <v>50</v>
      </c>
      <c r="D963" t="s">
        <v>1</v>
      </c>
      <c r="E963">
        <v>0</v>
      </c>
      <c r="F963">
        <v>0</v>
      </c>
      <c r="G963" t="s">
        <v>2</v>
      </c>
      <c r="H963">
        <v>0</v>
      </c>
      <c r="I963">
        <v>0</v>
      </c>
      <c r="J963" t="s">
        <v>3</v>
      </c>
      <c r="K963">
        <v>0</v>
      </c>
      <c r="L963">
        <v>0</v>
      </c>
      <c r="M963" t="s">
        <v>4</v>
      </c>
      <c r="N963">
        <v>0</v>
      </c>
      <c r="O963">
        <v>0</v>
      </c>
      <c r="P963" t="s">
        <v>5</v>
      </c>
      <c r="Q963">
        <v>0</v>
      </c>
      <c r="R963">
        <v>0</v>
      </c>
      <c r="S963" t="s">
        <v>6</v>
      </c>
      <c r="T963">
        <v>0</v>
      </c>
      <c r="U963">
        <v>0</v>
      </c>
      <c r="V963" t="s">
        <v>7</v>
      </c>
      <c r="W963">
        <v>0</v>
      </c>
      <c r="X963">
        <v>0</v>
      </c>
      <c r="Y963" t="s">
        <v>8</v>
      </c>
      <c r="Z963">
        <v>0</v>
      </c>
      <c r="AA963">
        <v>0</v>
      </c>
      <c r="AB963" t="s">
        <v>9</v>
      </c>
      <c r="AC963">
        <v>0</v>
      </c>
      <c r="AD963">
        <v>0</v>
      </c>
      <c r="AE963" t="s">
        <v>10</v>
      </c>
      <c r="AF963">
        <v>0</v>
      </c>
      <c r="AG963">
        <v>0</v>
      </c>
      <c r="AH963" t="s">
        <v>11</v>
      </c>
      <c r="AI963">
        <v>0</v>
      </c>
      <c r="AJ963">
        <v>0</v>
      </c>
      <c r="AK963" t="s">
        <v>12</v>
      </c>
      <c r="AL963">
        <v>0</v>
      </c>
      <c r="AM963">
        <v>0</v>
      </c>
    </row>
    <row r="964" spans="1:39" x14ac:dyDescent="0.25">
      <c r="A964" t="s">
        <v>215</v>
      </c>
      <c r="B964">
        <v>3</v>
      </c>
      <c r="C964">
        <v>75</v>
      </c>
      <c r="D964" t="s">
        <v>1</v>
      </c>
      <c r="E964">
        <v>0</v>
      </c>
      <c r="F964">
        <v>0</v>
      </c>
      <c r="G964" t="s">
        <v>2</v>
      </c>
      <c r="H964">
        <v>0</v>
      </c>
      <c r="I964">
        <v>0</v>
      </c>
      <c r="J964" t="s">
        <v>3</v>
      </c>
      <c r="K964">
        <v>0</v>
      </c>
      <c r="L964">
        <v>0</v>
      </c>
      <c r="M964" t="s">
        <v>4</v>
      </c>
      <c r="N964">
        <v>0</v>
      </c>
      <c r="O964">
        <v>0</v>
      </c>
      <c r="P964" t="s">
        <v>5</v>
      </c>
      <c r="Q964">
        <v>0</v>
      </c>
      <c r="R964">
        <v>0</v>
      </c>
      <c r="S964" t="s">
        <v>6</v>
      </c>
      <c r="T964">
        <v>0</v>
      </c>
      <c r="U964">
        <v>0</v>
      </c>
      <c r="V964" t="s">
        <v>7</v>
      </c>
      <c r="W964">
        <v>0</v>
      </c>
      <c r="X964">
        <v>0</v>
      </c>
      <c r="Y964" t="s">
        <v>8</v>
      </c>
      <c r="Z964">
        <v>0</v>
      </c>
      <c r="AA964">
        <v>0</v>
      </c>
      <c r="AB964" t="s">
        <v>9</v>
      </c>
      <c r="AC964">
        <v>0</v>
      </c>
      <c r="AD964">
        <v>0</v>
      </c>
      <c r="AE964" t="s">
        <v>10</v>
      </c>
      <c r="AF964">
        <v>0</v>
      </c>
      <c r="AG964">
        <v>0</v>
      </c>
      <c r="AH964" t="s">
        <v>11</v>
      </c>
      <c r="AI964">
        <v>0</v>
      </c>
      <c r="AJ964">
        <v>0</v>
      </c>
      <c r="AK964" t="s">
        <v>12</v>
      </c>
      <c r="AL964">
        <v>0</v>
      </c>
      <c r="AM964">
        <v>0</v>
      </c>
    </row>
    <row r="965" spans="1:39" x14ac:dyDescent="0.25">
      <c r="A965" t="s">
        <v>215</v>
      </c>
      <c r="B965">
        <v>4</v>
      </c>
      <c r="C965">
        <v>100</v>
      </c>
      <c r="D965" t="s">
        <v>1</v>
      </c>
      <c r="E965">
        <v>0</v>
      </c>
      <c r="F965">
        <v>0</v>
      </c>
      <c r="G965" t="s">
        <v>2</v>
      </c>
      <c r="H965">
        <v>0</v>
      </c>
      <c r="I965">
        <v>0</v>
      </c>
      <c r="J965" t="s">
        <v>3</v>
      </c>
      <c r="K965">
        <v>0</v>
      </c>
      <c r="L965">
        <v>0</v>
      </c>
      <c r="M965" t="s">
        <v>4</v>
      </c>
      <c r="N965">
        <v>0</v>
      </c>
      <c r="O965">
        <v>0</v>
      </c>
      <c r="P965" t="s">
        <v>5</v>
      </c>
      <c r="Q965">
        <v>0</v>
      </c>
      <c r="R965">
        <v>0</v>
      </c>
      <c r="S965" t="s">
        <v>6</v>
      </c>
      <c r="T965">
        <v>0</v>
      </c>
      <c r="U965">
        <v>0</v>
      </c>
      <c r="V965" t="s">
        <v>7</v>
      </c>
      <c r="W965">
        <v>0</v>
      </c>
      <c r="X965">
        <v>0</v>
      </c>
      <c r="Y965" t="s">
        <v>8</v>
      </c>
      <c r="Z965">
        <v>0</v>
      </c>
      <c r="AA965">
        <v>0</v>
      </c>
      <c r="AB965" t="s">
        <v>9</v>
      </c>
      <c r="AC965">
        <v>0</v>
      </c>
      <c r="AD965">
        <v>0</v>
      </c>
      <c r="AE965" t="s">
        <v>10</v>
      </c>
      <c r="AF965">
        <v>0</v>
      </c>
      <c r="AG965">
        <v>0</v>
      </c>
      <c r="AH965" t="s">
        <v>11</v>
      </c>
      <c r="AI965">
        <v>0</v>
      </c>
      <c r="AJ965">
        <v>0</v>
      </c>
      <c r="AK965" t="s">
        <v>12</v>
      </c>
      <c r="AL965">
        <v>0</v>
      </c>
      <c r="AM965">
        <v>0</v>
      </c>
    </row>
    <row r="966" spans="1:39" x14ac:dyDescent="0.25">
      <c r="A966" t="s">
        <v>215</v>
      </c>
      <c r="B966">
        <v>5</v>
      </c>
      <c r="C966">
        <v>125</v>
      </c>
      <c r="D966" t="s">
        <v>1</v>
      </c>
      <c r="E966">
        <v>0</v>
      </c>
      <c r="F966">
        <v>0</v>
      </c>
      <c r="G966" t="s">
        <v>2</v>
      </c>
      <c r="H966">
        <v>0</v>
      </c>
      <c r="I966">
        <v>0</v>
      </c>
      <c r="J966" t="s">
        <v>3</v>
      </c>
      <c r="K966">
        <v>0</v>
      </c>
      <c r="L966">
        <v>0</v>
      </c>
      <c r="M966" t="s">
        <v>4</v>
      </c>
      <c r="N966">
        <v>0</v>
      </c>
      <c r="O966">
        <v>0</v>
      </c>
      <c r="P966" t="s">
        <v>5</v>
      </c>
      <c r="Q966">
        <v>0</v>
      </c>
      <c r="R966">
        <v>0</v>
      </c>
      <c r="S966" t="s">
        <v>6</v>
      </c>
      <c r="T966">
        <v>0</v>
      </c>
      <c r="U966">
        <v>0</v>
      </c>
      <c r="V966" t="s">
        <v>7</v>
      </c>
      <c r="W966">
        <v>0</v>
      </c>
      <c r="X966">
        <v>0</v>
      </c>
      <c r="Y966" t="s">
        <v>8</v>
      </c>
      <c r="Z966">
        <v>0</v>
      </c>
      <c r="AA966">
        <v>0</v>
      </c>
      <c r="AB966" t="s">
        <v>9</v>
      </c>
      <c r="AC966">
        <v>0</v>
      </c>
      <c r="AD966">
        <v>0</v>
      </c>
      <c r="AE966" t="s">
        <v>10</v>
      </c>
      <c r="AF966">
        <v>0</v>
      </c>
      <c r="AG966">
        <v>0</v>
      </c>
      <c r="AH966" t="s">
        <v>11</v>
      </c>
      <c r="AI966">
        <v>0</v>
      </c>
      <c r="AJ966">
        <v>0</v>
      </c>
      <c r="AK966" t="s">
        <v>12</v>
      </c>
      <c r="AL966">
        <v>0</v>
      </c>
      <c r="AM966">
        <v>0</v>
      </c>
    </row>
    <row r="967" spans="1:39" x14ac:dyDescent="0.25">
      <c r="A967" t="s">
        <v>215</v>
      </c>
      <c r="B967">
        <v>6</v>
      </c>
      <c r="C967">
        <v>150</v>
      </c>
      <c r="D967" t="s">
        <v>1</v>
      </c>
      <c r="E967">
        <v>0</v>
      </c>
      <c r="F967">
        <v>0</v>
      </c>
      <c r="G967" t="s">
        <v>2</v>
      </c>
      <c r="H967">
        <v>0</v>
      </c>
      <c r="I967">
        <v>0</v>
      </c>
      <c r="J967" t="s">
        <v>3</v>
      </c>
      <c r="K967">
        <v>0</v>
      </c>
      <c r="L967">
        <v>0</v>
      </c>
      <c r="M967" t="s">
        <v>4</v>
      </c>
      <c r="N967">
        <v>0</v>
      </c>
      <c r="O967">
        <v>0</v>
      </c>
      <c r="P967" t="s">
        <v>5</v>
      </c>
      <c r="Q967">
        <v>0</v>
      </c>
      <c r="R967">
        <v>0</v>
      </c>
      <c r="S967" t="s">
        <v>6</v>
      </c>
      <c r="T967">
        <v>0</v>
      </c>
      <c r="U967">
        <v>0</v>
      </c>
      <c r="V967" t="s">
        <v>7</v>
      </c>
      <c r="W967">
        <v>0</v>
      </c>
      <c r="X967">
        <v>0</v>
      </c>
      <c r="Y967" t="s">
        <v>8</v>
      </c>
      <c r="Z967">
        <v>0</v>
      </c>
      <c r="AA967">
        <v>0</v>
      </c>
      <c r="AB967" t="s">
        <v>9</v>
      </c>
      <c r="AC967">
        <v>0</v>
      </c>
      <c r="AD967">
        <v>0</v>
      </c>
      <c r="AE967" t="s">
        <v>10</v>
      </c>
      <c r="AF967">
        <v>0</v>
      </c>
      <c r="AG967">
        <v>0</v>
      </c>
      <c r="AH967" t="s">
        <v>11</v>
      </c>
      <c r="AI967">
        <v>0</v>
      </c>
      <c r="AJ967">
        <v>0</v>
      </c>
      <c r="AK967" t="s">
        <v>12</v>
      </c>
      <c r="AL967">
        <v>0</v>
      </c>
      <c r="AM967">
        <v>0</v>
      </c>
    </row>
    <row r="968" spans="1:39" x14ac:dyDescent="0.25">
      <c r="A968" t="s">
        <v>215</v>
      </c>
      <c r="B968">
        <v>7</v>
      </c>
      <c r="C968">
        <v>175</v>
      </c>
      <c r="D968" t="s">
        <v>1</v>
      </c>
      <c r="E968">
        <v>0</v>
      </c>
      <c r="F968">
        <v>0</v>
      </c>
      <c r="G968" t="s">
        <v>2</v>
      </c>
      <c r="H968">
        <v>0</v>
      </c>
      <c r="I968">
        <v>0</v>
      </c>
      <c r="J968" t="s">
        <v>3</v>
      </c>
      <c r="K968">
        <v>0</v>
      </c>
      <c r="L968">
        <v>0</v>
      </c>
      <c r="M968" t="s">
        <v>4</v>
      </c>
      <c r="N968">
        <v>0</v>
      </c>
      <c r="O968">
        <v>0</v>
      </c>
      <c r="P968" t="s">
        <v>5</v>
      </c>
      <c r="Q968">
        <v>0</v>
      </c>
      <c r="R968">
        <v>0</v>
      </c>
      <c r="S968" t="s">
        <v>6</v>
      </c>
      <c r="T968">
        <v>0</v>
      </c>
      <c r="U968">
        <v>0</v>
      </c>
      <c r="V968" t="s">
        <v>7</v>
      </c>
      <c r="W968">
        <v>0</v>
      </c>
      <c r="X968">
        <v>0</v>
      </c>
      <c r="Y968" t="s">
        <v>8</v>
      </c>
      <c r="Z968">
        <v>0</v>
      </c>
      <c r="AA968">
        <v>0</v>
      </c>
      <c r="AB968" t="s">
        <v>9</v>
      </c>
      <c r="AC968">
        <v>0</v>
      </c>
      <c r="AD968">
        <v>0</v>
      </c>
      <c r="AE968" t="s">
        <v>10</v>
      </c>
      <c r="AF968">
        <v>0</v>
      </c>
      <c r="AG968">
        <v>0</v>
      </c>
      <c r="AH968" t="s">
        <v>11</v>
      </c>
      <c r="AI968">
        <v>0</v>
      </c>
      <c r="AJ968">
        <v>0</v>
      </c>
      <c r="AK968" t="s">
        <v>12</v>
      </c>
      <c r="AL968">
        <v>0</v>
      </c>
      <c r="AM968">
        <v>0</v>
      </c>
    </row>
    <row r="969" spans="1:39" x14ac:dyDescent="0.25">
      <c r="A969" t="s">
        <v>215</v>
      </c>
      <c r="B969">
        <v>8</v>
      </c>
      <c r="C969">
        <v>200</v>
      </c>
      <c r="D969" t="s">
        <v>1</v>
      </c>
      <c r="E969">
        <v>0</v>
      </c>
      <c r="F969">
        <v>0</v>
      </c>
      <c r="G969" t="s">
        <v>2</v>
      </c>
      <c r="H969">
        <v>0</v>
      </c>
      <c r="I969">
        <v>0</v>
      </c>
      <c r="J969" t="s">
        <v>3</v>
      </c>
      <c r="K969">
        <v>0</v>
      </c>
      <c r="L969">
        <v>0</v>
      </c>
      <c r="M969" t="s">
        <v>4</v>
      </c>
      <c r="N969">
        <v>0</v>
      </c>
      <c r="O969">
        <v>0</v>
      </c>
      <c r="P969" t="s">
        <v>5</v>
      </c>
      <c r="Q969">
        <v>0</v>
      </c>
      <c r="R969">
        <v>0</v>
      </c>
      <c r="S969" t="s">
        <v>6</v>
      </c>
      <c r="T969">
        <v>0</v>
      </c>
      <c r="U969">
        <v>0</v>
      </c>
      <c r="V969" t="s">
        <v>7</v>
      </c>
      <c r="W969">
        <v>0</v>
      </c>
      <c r="X969">
        <v>0</v>
      </c>
      <c r="Y969" t="s">
        <v>8</v>
      </c>
      <c r="Z969">
        <v>0</v>
      </c>
      <c r="AA969">
        <v>0</v>
      </c>
      <c r="AB969" t="s">
        <v>9</v>
      </c>
      <c r="AC969">
        <v>0</v>
      </c>
      <c r="AD969">
        <v>0</v>
      </c>
      <c r="AE969" t="s">
        <v>10</v>
      </c>
      <c r="AF969">
        <v>0</v>
      </c>
      <c r="AG969">
        <v>0</v>
      </c>
      <c r="AH969" t="s">
        <v>11</v>
      </c>
      <c r="AI969">
        <v>0</v>
      </c>
      <c r="AJ969">
        <v>0</v>
      </c>
      <c r="AK969" t="s">
        <v>12</v>
      </c>
      <c r="AL969">
        <v>0</v>
      </c>
      <c r="AM969">
        <v>0</v>
      </c>
    </row>
    <row r="970" spans="1:39" x14ac:dyDescent="0.25">
      <c r="A970" t="s">
        <v>215</v>
      </c>
      <c r="B970">
        <v>9</v>
      </c>
      <c r="C970">
        <v>225</v>
      </c>
      <c r="D970" t="s">
        <v>1</v>
      </c>
      <c r="E970">
        <v>0</v>
      </c>
      <c r="F970">
        <v>0</v>
      </c>
      <c r="G970" t="s">
        <v>2</v>
      </c>
      <c r="H970">
        <v>0</v>
      </c>
      <c r="I970">
        <v>0</v>
      </c>
      <c r="J970" t="s">
        <v>3</v>
      </c>
      <c r="K970">
        <v>0</v>
      </c>
      <c r="L970">
        <v>0</v>
      </c>
      <c r="M970" t="s">
        <v>4</v>
      </c>
      <c r="N970">
        <v>0</v>
      </c>
      <c r="O970">
        <v>0</v>
      </c>
      <c r="P970" t="s">
        <v>5</v>
      </c>
      <c r="Q970">
        <v>0</v>
      </c>
      <c r="R970">
        <v>0</v>
      </c>
      <c r="S970" t="s">
        <v>6</v>
      </c>
      <c r="T970">
        <v>0</v>
      </c>
      <c r="U970">
        <v>0</v>
      </c>
      <c r="V970" t="s">
        <v>7</v>
      </c>
      <c r="W970">
        <v>0</v>
      </c>
      <c r="X970">
        <v>0</v>
      </c>
      <c r="Y970" t="s">
        <v>8</v>
      </c>
      <c r="Z970">
        <v>0</v>
      </c>
      <c r="AA970">
        <v>0</v>
      </c>
      <c r="AB970" t="s">
        <v>9</v>
      </c>
      <c r="AC970">
        <v>0</v>
      </c>
      <c r="AD970">
        <v>0</v>
      </c>
      <c r="AE970" t="s">
        <v>10</v>
      </c>
      <c r="AF970">
        <v>0</v>
      </c>
      <c r="AG970">
        <v>0</v>
      </c>
      <c r="AH970" t="s">
        <v>11</v>
      </c>
      <c r="AI970">
        <v>0</v>
      </c>
      <c r="AJ970">
        <v>0</v>
      </c>
      <c r="AK970" t="s">
        <v>12</v>
      </c>
      <c r="AL970">
        <v>0</v>
      </c>
      <c r="AM970">
        <v>0</v>
      </c>
    </row>
    <row r="971" spans="1:39" x14ac:dyDescent="0.25">
      <c r="A971" t="s">
        <v>215</v>
      </c>
      <c r="B971">
        <v>10</v>
      </c>
      <c r="C971">
        <v>250</v>
      </c>
      <c r="D971" t="s">
        <v>1</v>
      </c>
      <c r="E971">
        <v>0</v>
      </c>
      <c r="F971">
        <v>0</v>
      </c>
      <c r="G971" t="s">
        <v>2</v>
      </c>
      <c r="H971">
        <v>0</v>
      </c>
      <c r="I971">
        <v>0</v>
      </c>
      <c r="J971" t="s">
        <v>3</v>
      </c>
      <c r="K971">
        <v>0</v>
      </c>
      <c r="L971">
        <v>0</v>
      </c>
      <c r="M971" t="s">
        <v>4</v>
      </c>
      <c r="N971">
        <v>0</v>
      </c>
      <c r="O971">
        <v>0</v>
      </c>
      <c r="P971" t="s">
        <v>5</v>
      </c>
      <c r="Q971">
        <v>0</v>
      </c>
      <c r="R971">
        <v>0</v>
      </c>
      <c r="S971" t="s">
        <v>6</v>
      </c>
      <c r="T971">
        <v>0</v>
      </c>
      <c r="U971">
        <v>0</v>
      </c>
      <c r="V971" t="s">
        <v>7</v>
      </c>
      <c r="W971">
        <v>0</v>
      </c>
      <c r="X971">
        <v>0</v>
      </c>
      <c r="Y971" t="s">
        <v>8</v>
      </c>
      <c r="Z971">
        <v>0</v>
      </c>
      <c r="AA971">
        <v>0</v>
      </c>
      <c r="AB971" t="s">
        <v>9</v>
      </c>
      <c r="AC971">
        <v>0</v>
      </c>
      <c r="AD971">
        <v>0</v>
      </c>
      <c r="AE971" t="s">
        <v>10</v>
      </c>
      <c r="AF971">
        <v>0</v>
      </c>
      <c r="AG971">
        <v>0</v>
      </c>
      <c r="AH971" t="s">
        <v>11</v>
      </c>
      <c r="AI971">
        <v>0</v>
      </c>
      <c r="AJ971">
        <v>0</v>
      </c>
      <c r="AK971" t="s">
        <v>12</v>
      </c>
      <c r="AL971">
        <v>0</v>
      </c>
      <c r="AM971">
        <v>0</v>
      </c>
    </row>
    <row r="972" spans="1:39" x14ac:dyDescent="0.25">
      <c r="A972" t="s">
        <v>215</v>
      </c>
      <c r="B972">
        <v>11</v>
      </c>
      <c r="C972">
        <v>275</v>
      </c>
      <c r="D972" t="s">
        <v>1</v>
      </c>
      <c r="E972">
        <v>0</v>
      </c>
      <c r="F972">
        <v>0</v>
      </c>
      <c r="G972" t="s">
        <v>2</v>
      </c>
      <c r="H972">
        <v>0</v>
      </c>
      <c r="I972">
        <v>0</v>
      </c>
      <c r="J972" t="s">
        <v>3</v>
      </c>
      <c r="K972">
        <v>0</v>
      </c>
      <c r="L972">
        <v>0</v>
      </c>
      <c r="M972" t="s">
        <v>4</v>
      </c>
      <c r="N972">
        <v>0</v>
      </c>
      <c r="O972">
        <v>0</v>
      </c>
      <c r="P972" t="s">
        <v>5</v>
      </c>
      <c r="Q972">
        <v>0</v>
      </c>
      <c r="R972">
        <v>0</v>
      </c>
      <c r="S972" t="s">
        <v>6</v>
      </c>
      <c r="T972">
        <v>0</v>
      </c>
      <c r="U972">
        <v>0</v>
      </c>
      <c r="V972" t="s">
        <v>7</v>
      </c>
      <c r="W972">
        <v>0</v>
      </c>
      <c r="X972">
        <v>0</v>
      </c>
      <c r="Y972" t="s">
        <v>8</v>
      </c>
      <c r="Z972">
        <v>0</v>
      </c>
      <c r="AA972">
        <v>0</v>
      </c>
      <c r="AB972" t="s">
        <v>9</v>
      </c>
      <c r="AC972">
        <v>0</v>
      </c>
      <c r="AD972">
        <v>0</v>
      </c>
      <c r="AE972" t="s">
        <v>10</v>
      </c>
      <c r="AF972">
        <v>0</v>
      </c>
      <c r="AG972">
        <v>0</v>
      </c>
      <c r="AH972" t="s">
        <v>11</v>
      </c>
      <c r="AI972">
        <v>0</v>
      </c>
      <c r="AJ972">
        <v>0</v>
      </c>
      <c r="AK972" t="s">
        <v>12</v>
      </c>
      <c r="AL972">
        <v>0</v>
      </c>
      <c r="AM972">
        <v>0</v>
      </c>
    </row>
    <row r="973" spans="1:39" x14ac:dyDescent="0.25">
      <c r="A973" t="s">
        <v>215</v>
      </c>
      <c r="B973">
        <v>12</v>
      </c>
      <c r="C973">
        <v>300</v>
      </c>
      <c r="D973" t="s">
        <v>1</v>
      </c>
      <c r="E973">
        <v>0</v>
      </c>
      <c r="F973">
        <v>0</v>
      </c>
      <c r="G973" t="s">
        <v>2</v>
      </c>
      <c r="H973">
        <v>0</v>
      </c>
      <c r="I973">
        <v>0</v>
      </c>
      <c r="J973" t="s">
        <v>3</v>
      </c>
      <c r="K973">
        <v>0</v>
      </c>
      <c r="L973">
        <v>0</v>
      </c>
      <c r="M973" t="s">
        <v>4</v>
      </c>
      <c r="N973">
        <v>0</v>
      </c>
      <c r="O973">
        <v>0</v>
      </c>
      <c r="P973" t="s">
        <v>5</v>
      </c>
      <c r="Q973">
        <v>0</v>
      </c>
      <c r="R973">
        <v>0</v>
      </c>
      <c r="S973" t="s">
        <v>6</v>
      </c>
      <c r="T973">
        <v>0</v>
      </c>
      <c r="U973">
        <v>0</v>
      </c>
      <c r="V973" t="s">
        <v>7</v>
      </c>
      <c r="W973">
        <v>0</v>
      </c>
      <c r="X973">
        <v>0</v>
      </c>
      <c r="Y973" t="s">
        <v>8</v>
      </c>
      <c r="Z973">
        <v>0</v>
      </c>
      <c r="AA973">
        <v>0</v>
      </c>
      <c r="AB973" t="s">
        <v>9</v>
      </c>
      <c r="AC973">
        <v>0</v>
      </c>
      <c r="AD973">
        <v>0</v>
      </c>
      <c r="AE973" t="s">
        <v>10</v>
      </c>
      <c r="AF973">
        <v>0</v>
      </c>
      <c r="AG973">
        <v>0</v>
      </c>
      <c r="AH973" t="s">
        <v>11</v>
      </c>
      <c r="AI973">
        <v>0</v>
      </c>
      <c r="AJ973">
        <v>0</v>
      </c>
      <c r="AK973" t="s">
        <v>12</v>
      </c>
      <c r="AL973">
        <v>0</v>
      </c>
      <c r="AM973">
        <v>0</v>
      </c>
    </row>
    <row r="974" spans="1:39" x14ac:dyDescent="0.25">
      <c r="A974" t="s">
        <v>215</v>
      </c>
      <c r="B974">
        <v>13</v>
      </c>
      <c r="C974">
        <v>325</v>
      </c>
      <c r="D974" t="s">
        <v>1</v>
      </c>
      <c r="E974">
        <v>0</v>
      </c>
      <c r="F974">
        <v>0</v>
      </c>
      <c r="G974" t="s">
        <v>2</v>
      </c>
      <c r="H974">
        <v>0</v>
      </c>
      <c r="I974">
        <v>0</v>
      </c>
      <c r="J974" t="s">
        <v>3</v>
      </c>
      <c r="K974">
        <v>0</v>
      </c>
      <c r="L974">
        <v>0</v>
      </c>
      <c r="M974" t="s">
        <v>4</v>
      </c>
      <c r="N974">
        <v>0</v>
      </c>
      <c r="O974">
        <v>0</v>
      </c>
      <c r="P974" t="s">
        <v>5</v>
      </c>
      <c r="Q974">
        <v>0</v>
      </c>
      <c r="R974">
        <v>0</v>
      </c>
      <c r="S974" t="s">
        <v>6</v>
      </c>
      <c r="T974">
        <v>0</v>
      </c>
      <c r="U974">
        <v>0</v>
      </c>
      <c r="V974" t="s">
        <v>7</v>
      </c>
      <c r="W974">
        <v>0</v>
      </c>
      <c r="X974">
        <v>0</v>
      </c>
      <c r="Y974" t="s">
        <v>8</v>
      </c>
      <c r="Z974">
        <v>0</v>
      </c>
      <c r="AA974">
        <v>0</v>
      </c>
      <c r="AB974" t="s">
        <v>9</v>
      </c>
      <c r="AC974">
        <v>0</v>
      </c>
      <c r="AD974">
        <v>0</v>
      </c>
      <c r="AE974" t="s">
        <v>10</v>
      </c>
      <c r="AF974">
        <v>0</v>
      </c>
      <c r="AG974">
        <v>0</v>
      </c>
      <c r="AH974" t="s">
        <v>11</v>
      </c>
      <c r="AI974">
        <v>0</v>
      </c>
      <c r="AJ974">
        <v>0</v>
      </c>
      <c r="AK974" t="s">
        <v>12</v>
      </c>
      <c r="AL974">
        <v>0</v>
      </c>
      <c r="AM974">
        <v>0</v>
      </c>
    </row>
    <row r="975" spans="1:39" x14ac:dyDescent="0.25">
      <c r="A975" t="s">
        <v>215</v>
      </c>
      <c r="B975">
        <v>14</v>
      </c>
      <c r="C975">
        <v>350</v>
      </c>
      <c r="D975" t="s">
        <v>1</v>
      </c>
      <c r="E975">
        <v>0</v>
      </c>
      <c r="F975">
        <v>0</v>
      </c>
      <c r="G975" t="s">
        <v>2</v>
      </c>
      <c r="H975">
        <v>0</v>
      </c>
      <c r="I975">
        <v>0</v>
      </c>
      <c r="J975" t="s">
        <v>3</v>
      </c>
      <c r="K975">
        <v>0</v>
      </c>
      <c r="L975">
        <v>0</v>
      </c>
      <c r="M975" t="s">
        <v>4</v>
      </c>
      <c r="N975">
        <v>0</v>
      </c>
      <c r="O975">
        <v>0</v>
      </c>
      <c r="P975" t="s">
        <v>5</v>
      </c>
      <c r="Q975">
        <v>0</v>
      </c>
      <c r="R975">
        <v>0</v>
      </c>
      <c r="S975" t="s">
        <v>6</v>
      </c>
      <c r="T975">
        <v>0</v>
      </c>
      <c r="U975">
        <v>0</v>
      </c>
      <c r="V975" t="s">
        <v>7</v>
      </c>
      <c r="W975">
        <v>0</v>
      </c>
      <c r="X975">
        <v>0</v>
      </c>
      <c r="Y975" t="s">
        <v>8</v>
      </c>
      <c r="Z975">
        <v>0</v>
      </c>
      <c r="AA975">
        <v>0</v>
      </c>
      <c r="AB975" t="s">
        <v>9</v>
      </c>
      <c r="AC975">
        <v>0</v>
      </c>
      <c r="AD975">
        <v>0</v>
      </c>
      <c r="AE975" t="s">
        <v>10</v>
      </c>
      <c r="AF975">
        <v>0</v>
      </c>
      <c r="AG975">
        <v>0</v>
      </c>
      <c r="AH975" t="s">
        <v>11</v>
      </c>
      <c r="AI975">
        <v>0</v>
      </c>
      <c r="AJ975">
        <v>0</v>
      </c>
      <c r="AK975" t="s">
        <v>12</v>
      </c>
      <c r="AL975">
        <v>0</v>
      </c>
      <c r="AM975">
        <v>0</v>
      </c>
    </row>
    <row r="976" spans="1:39" x14ac:dyDescent="0.25">
      <c r="A976" t="s">
        <v>215</v>
      </c>
      <c r="B976">
        <v>15</v>
      </c>
      <c r="C976">
        <v>375</v>
      </c>
      <c r="D976" t="s">
        <v>1</v>
      </c>
      <c r="E976">
        <v>0</v>
      </c>
      <c r="F976">
        <v>0</v>
      </c>
      <c r="G976" t="s">
        <v>2</v>
      </c>
      <c r="H976">
        <v>0</v>
      </c>
      <c r="I976">
        <v>0</v>
      </c>
      <c r="J976" t="s">
        <v>3</v>
      </c>
      <c r="K976">
        <v>0</v>
      </c>
      <c r="L976">
        <v>0</v>
      </c>
      <c r="M976" t="s">
        <v>4</v>
      </c>
      <c r="N976">
        <v>0</v>
      </c>
      <c r="O976">
        <v>0</v>
      </c>
      <c r="P976" t="s">
        <v>5</v>
      </c>
      <c r="Q976">
        <v>0</v>
      </c>
      <c r="R976">
        <v>0</v>
      </c>
      <c r="S976" t="s">
        <v>6</v>
      </c>
      <c r="T976">
        <v>0</v>
      </c>
      <c r="U976">
        <v>0</v>
      </c>
      <c r="V976" t="s">
        <v>7</v>
      </c>
      <c r="W976">
        <v>0</v>
      </c>
      <c r="X976">
        <v>0</v>
      </c>
      <c r="Y976" t="s">
        <v>8</v>
      </c>
      <c r="Z976">
        <v>0</v>
      </c>
      <c r="AA976">
        <v>0</v>
      </c>
      <c r="AB976" t="s">
        <v>9</v>
      </c>
      <c r="AC976">
        <v>0</v>
      </c>
      <c r="AD976">
        <v>0</v>
      </c>
      <c r="AE976" t="s">
        <v>10</v>
      </c>
      <c r="AF976">
        <v>0</v>
      </c>
      <c r="AG976">
        <v>0</v>
      </c>
      <c r="AH976" t="s">
        <v>11</v>
      </c>
      <c r="AI976">
        <v>0</v>
      </c>
      <c r="AJ976">
        <v>0</v>
      </c>
      <c r="AK976" t="s">
        <v>12</v>
      </c>
      <c r="AL976">
        <v>0</v>
      </c>
      <c r="AM976">
        <v>0</v>
      </c>
    </row>
    <row r="977" spans="1:39" x14ac:dyDescent="0.25">
      <c r="A977" t="s">
        <v>215</v>
      </c>
      <c r="B977">
        <v>16</v>
      </c>
      <c r="C977">
        <v>400</v>
      </c>
      <c r="D977" t="s">
        <v>1</v>
      </c>
      <c r="E977">
        <v>0</v>
      </c>
      <c r="F977">
        <v>0</v>
      </c>
      <c r="G977" t="s">
        <v>2</v>
      </c>
      <c r="H977">
        <v>0</v>
      </c>
      <c r="I977">
        <v>0</v>
      </c>
      <c r="J977" t="s">
        <v>3</v>
      </c>
      <c r="K977">
        <v>0</v>
      </c>
      <c r="L977">
        <v>0</v>
      </c>
      <c r="M977" t="s">
        <v>4</v>
      </c>
      <c r="N977">
        <v>0</v>
      </c>
      <c r="O977">
        <v>0</v>
      </c>
      <c r="P977" t="s">
        <v>5</v>
      </c>
      <c r="Q977">
        <v>0</v>
      </c>
      <c r="R977">
        <v>0</v>
      </c>
      <c r="S977" t="s">
        <v>6</v>
      </c>
      <c r="T977">
        <v>0</v>
      </c>
      <c r="U977">
        <v>0</v>
      </c>
      <c r="V977" t="s">
        <v>7</v>
      </c>
      <c r="W977">
        <v>0</v>
      </c>
      <c r="X977">
        <v>0</v>
      </c>
      <c r="Y977" t="s">
        <v>8</v>
      </c>
      <c r="Z977">
        <v>0</v>
      </c>
      <c r="AA977">
        <v>0</v>
      </c>
      <c r="AB977" t="s">
        <v>9</v>
      </c>
      <c r="AC977">
        <v>0</v>
      </c>
      <c r="AD977">
        <v>0</v>
      </c>
      <c r="AE977" t="s">
        <v>10</v>
      </c>
      <c r="AF977">
        <v>0</v>
      </c>
      <c r="AG977">
        <v>0</v>
      </c>
      <c r="AH977" t="s">
        <v>11</v>
      </c>
      <c r="AI977">
        <v>0</v>
      </c>
      <c r="AJ977">
        <v>0</v>
      </c>
      <c r="AK977" t="s">
        <v>12</v>
      </c>
      <c r="AL977">
        <v>0</v>
      </c>
      <c r="AM977">
        <v>0</v>
      </c>
    </row>
    <row r="978" spans="1:39" x14ac:dyDescent="0.25">
      <c r="A978" t="s">
        <v>215</v>
      </c>
      <c r="B978">
        <v>17</v>
      </c>
      <c r="C978">
        <v>425</v>
      </c>
      <c r="D978" t="s">
        <v>1</v>
      </c>
      <c r="E978">
        <v>0</v>
      </c>
      <c r="F978">
        <v>0</v>
      </c>
      <c r="G978" t="s">
        <v>2</v>
      </c>
      <c r="H978">
        <v>0</v>
      </c>
      <c r="I978">
        <v>0</v>
      </c>
      <c r="J978" t="s">
        <v>3</v>
      </c>
      <c r="K978">
        <v>0</v>
      </c>
      <c r="L978">
        <v>0</v>
      </c>
      <c r="M978" t="s">
        <v>4</v>
      </c>
      <c r="N978">
        <v>0</v>
      </c>
      <c r="O978">
        <v>0</v>
      </c>
      <c r="P978" t="s">
        <v>5</v>
      </c>
      <c r="Q978">
        <v>0</v>
      </c>
      <c r="R978">
        <v>0</v>
      </c>
      <c r="S978" t="s">
        <v>6</v>
      </c>
      <c r="T978">
        <v>0</v>
      </c>
      <c r="U978">
        <v>0</v>
      </c>
      <c r="V978" t="s">
        <v>7</v>
      </c>
      <c r="W978">
        <v>0</v>
      </c>
      <c r="X978">
        <v>0</v>
      </c>
      <c r="Y978" t="s">
        <v>8</v>
      </c>
      <c r="Z978">
        <v>0</v>
      </c>
      <c r="AA978">
        <v>0</v>
      </c>
      <c r="AB978" t="s">
        <v>9</v>
      </c>
      <c r="AC978">
        <v>0</v>
      </c>
      <c r="AD978">
        <v>0</v>
      </c>
      <c r="AE978" t="s">
        <v>10</v>
      </c>
      <c r="AF978">
        <v>0</v>
      </c>
      <c r="AG978">
        <v>0</v>
      </c>
      <c r="AH978" t="s">
        <v>11</v>
      </c>
      <c r="AI978">
        <v>0</v>
      </c>
      <c r="AJ978">
        <v>0</v>
      </c>
      <c r="AK978" t="s">
        <v>12</v>
      </c>
      <c r="AL978">
        <v>0</v>
      </c>
      <c r="AM978">
        <v>0</v>
      </c>
    </row>
    <row r="979" spans="1:39" x14ac:dyDescent="0.25">
      <c r="A979" t="s">
        <v>215</v>
      </c>
      <c r="B979">
        <v>18</v>
      </c>
      <c r="C979">
        <v>450</v>
      </c>
      <c r="D979" t="s">
        <v>1</v>
      </c>
      <c r="E979">
        <v>0</v>
      </c>
      <c r="F979">
        <v>0</v>
      </c>
      <c r="G979" t="s">
        <v>2</v>
      </c>
      <c r="H979">
        <v>0</v>
      </c>
      <c r="I979">
        <v>0</v>
      </c>
      <c r="J979" t="s">
        <v>3</v>
      </c>
      <c r="K979">
        <v>0</v>
      </c>
      <c r="L979">
        <v>0</v>
      </c>
      <c r="M979" t="s">
        <v>4</v>
      </c>
      <c r="N979">
        <v>0</v>
      </c>
      <c r="O979">
        <v>0</v>
      </c>
      <c r="P979" t="s">
        <v>5</v>
      </c>
      <c r="Q979">
        <v>0</v>
      </c>
      <c r="R979">
        <v>0</v>
      </c>
      <c r="S979" t="s">
        <v>6</v>
      </c>
      <c r="T979">
        <v>0</v>
      </c>
      <c r="U979">
        <v>0</v>
      </c>
      <c r="V979" t="s">
        <v>7</v>
      </c>
      <c r="W979">
        <v>0</v>
      </c>
      <c r="X979">
        <v>0</v>
      </c>
      <c r="Y979" t="s">
        <v>8</v>
      </c>
      <c r="Z979">
        <v>0</v>
      </c>
      <c r="AA979">
        <v>0</v>
      </c>
      <c r="AB979" t="s">
        <v>9</v>
      </c>
      <c r="AC979">
        <v>0</v>
      </c>
      <c r="AD979">
        <v>0</v>
      </c>
      <c r="AE979" t="s">
        <v>10</v>
      </c>
      <c r="AF979">
        <v>0</v>
      </c>
      <c r="AG979">
        <v>0</v>
      </c>
      <c r="AH979" t="s">
        <v>11</v>
      </c>
      <c r="AI979">
        <v>0</v>
      </c>
      <c r="AJ979">
        <v>0</v>
      </c>
      <c r="AK979" t="s">
        <v>12</v>
      </c>
      <c r="AL979">
        <v>0</v>
      </c>
      <c r="AM979">
        <v>0</v>
      </c>
    </row>
    <row r="980" spans="1:39" x14ac:dyDescent="0.25">
      <c r="A980" t="s">
        <v>215</v>
      </c>
      <c r="B980">
        <v>19</v>
      </c>
      <c r="C980">
        <v>475</v>
      </c>
      <c r="D980" t="s">
        <v>1</v>
      </c>
      <c r="E980">
        <v>0</v>
      </c>
      <c r="F980">
        <v>0</v>
      </c>
      <c r="G980" t="s">
        <v>2</v>
      </c>
      <c r="H980">
        <v>0</v>
      </c>
      <c r="I980">
        <v>0</v>
      </c>
      <c r="J980" t="s">
        <v>3</v>
      </c>
      <c r="K980">
        <v>0</v>
      </c>
      <c r="L980">
        <v>0</v>
      </c>
      <c r="M980" t="s">
        <v>4</v>
      </c>
      <c r="N980">
        <v>0</v>
      </c>
      <c r="O980">
        <v>0</v>
      </c>
      <c r="P980" t="s">
        <v>5</v>
      </c>
      <c r="Q980">
        <v>0</v>
      </c>
      <c r="R980">
        <v>0</v>
      </c>
      <c r="S980" t="s">
        <v>6</v>
      </c>
      <c r="T980">
        <v>0</v>
      </c>
      <c r="U980">
        <v>0</v>
      </c>
      <c r="V980" t="s">
        <v>7</v>
      </c>
      <c r="W980">
        <v>0</v>
      </c>
      <c r="X980">
        <v>0</v>
      </c>
      <c r="Y980" t="s">
        <v>8</v>
      </c>
      <c r="Z980">
        <v>0</v>
      </c>
      <c r="AA980">
        <v>0</v>
      </c>
      <c r="AB980" t="s">
        <v>9</v>
      </c>
      <c r="AC980">
        <v>0</v>
      </c>
      <c r="AD980">
        <v>0</v>
      </c>
      <c r="AE980" t="s">
        <v>10</v>
      </c>
      <c r="AF980">
        <v>0</v>
      </c>
      <c r="AG980">
        <v>0</v>
      </c>
      <c r="AH980" t="s">
        <v>11</v>
      </c>
      <c r="AI980">
        <v>0</v>
      </c>
      <c r="AJ980">
        <v>0</v>
      </c>
      <c r="AK980" t="s">
        <v>12</v>
      </c>
      <c r="AL980">
        <v>0</v>
      </c>
      <c r="AM980">
        <v>0</v>
      </c>
    </row>
    <row r="981" spans="1:39" x14ac:dyDescent="0.25">
      <c r="A981" t="s">
        <v>215</v>
      </c>
      <c r="B981">
        <v>20</v>
      </c>
      <c r="C981">
        <v>500</v>
      </c>
      <c r="D981" t="s">
        <v>1</v>
      </c>
      <c r="E981">
        <v>0</v>
      </c>
      <c r="F981">
        <v>0</v>
      </c>
      <c r="G981" t="s">
        <v>2</v>
      </c>
      <c r="H981">
        <v>0</v>
      </c>
      <c r="I981">
        <v>0</v>
      </c>
      <c r="J981" t="s">
        <v>3</v>
      </c>
      <c r="K981">
        <v>0</v>
      </c>
      <c r="L981">
        <v>0</v>
      </c>
      <c r="M981" t="s">
        <v>4</v>
      </c>
      <c r="N981">
        <v>0</v>
      </c>
      <c r="O981">
        <v>0</v>
      </c>
      <c r="P981" t="s">
        <v>5</v>
      </c>
      <c r="Q981">
        <v>0</v>
      </c>
      <c r="R981">
        <v>0</v>
      </c>
      <c r="S981" t="s">
        <v>6</v>
      </c>
      <c r="T981">
        <v>0</v>
      </c>
      <c r="U981">
        <v>0</v>
      </c>
      <c r="V981" t="s">
        <v>7</v>
      </c>
      <c r="W981">
        <v>0</v>
      </c>
      <c r="X981">
        <v>0</v>
      </c>
      <c r="Y981" t="s">
        <v>8</v>
      </c>
      <c r="Z981">
        <v>0</v>
      </c>
      <c r="AA981">
        <v>0</v>
      </c>
      <c r="AB981" t="s">
        <v>9</v>
      </c>
      <c r="AC981">
        <v>0</v>
      </c>
      <c r="AD981">
        <v>0</v>
      </c>
      <c r="AE981" t="s">
        <v>10</v>
      </c>
      <c r="AF981">
        <v>0</v>
      </c>
      <c r="AG981">
        <v>0</v>
      </c>
      <c r="AH981" t="s">
        <v>11</v>
      </c>
      <c r="AI981">
        <v>0</v>
      </c>
      <c r="AJ981">
        <v>0</v>
      </c>
      <c r="AK981" t="s">
        <v>12</v>
      </c>
      <c r="AL981">
        <v>0</v>
      </c>
      <c r="AM98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2503" workbookViewId="0">
      <selection activeCell="R2503" sqref="R1:Y1048576"/>
    </sheetView>
  </sheetViews>
  <sheetFormatPr defaultRowHeight="15" x14ac:dyDescent="0.25"/>
  <cols>
    <col min="1" max="1" width="33.140625" bestFit="1" customWidth="1"/>
  </cols>
  <sheetData>
    <row r="1" spans="1:17" x14ac:dyDescent="0.25">
      <c r="A1" t="s">
        <v>107</v>
      </c>
      <c r="B1" t="s">
        <v>194</v>
      </c>
      <c r="C1" t="s">
        <v>109</v>
      </c>
      <c r="D1" t="s">
        <v>110</v>
      </c>
      <c r="E1" t="s">
        <v>24</v>
      </c>
      <c r="F1" t="s">
        <v>25</v>
      </c>
      <c r="G1" t="s">
        <v>195</v>
      </c>
      <c r="H1" t="s">
        <v>26</v>
      </c>
      <c r="I1" t="s">
        <v>27</v>
      </c>
      <c r="J1" t="s">
        <v>28</v>
      </c>
      <c r="K1" t="s">
        <v>29</v>
      </c>
      <c r="L1" t="s">
        <v>196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1080.5999999999999</v>
      </c>
      <c r="C2">
        <v>669.77599999999995</v>
      </c>
      <c r="D2">
        <v>628.952</v>
      </c>
      <c r="E2">
        <v>601.26499999999999</v>
      </c>
      <c r="F2">
        <v>367.21800000000002</v>
      </c>
      <c r="G2">
        <v>0</v>
      </c>
      <c r="H2">
        <v>367.21800000000002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617.90200000000004</v>
      </c>
      <c r="C3">
        <v>610.72299999999996</v>
      </c>
      <c r="D3">
        <v>574.26900000000001</v>
      </c>
      <c r="E3">
        <v>549.43499999999995</v>
      </c>
      <c r="F3">
        <v>336.60199999999998</v>
      </c>
      <c r="G3">
        <v>0</v>
      </c>
      <c r="H3">
        <v>336.60199999999998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621.32899999999995</v>
      </c>
      <c r="C4">
        <v>614.78399999999999</v>
      </c>
      <c r="D4">
        <v>575.11</v>
      </c>
      <c r="E4">
        <v>549.24599999999998</v>
      </c>
      <c r="F4">
        <v>336.34</v>
      </c>
      <c r="G4">
        <v>0</v>
      </c>
      <c r="H4">
        <v>336.34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621.75599999999997</v>
      </c>
      <c r="C5">
        <v>615.197</v>
      </c>
      <c r="D5">
        <v>575.47199999999998</v>
      </c>
      <c r="E5">
        <v>550.16700000000003</v>
      </c>
      <c r="F5">
        <v>336.923</v>
      </c>
      <c r="G5">
        <v>0</v>
      </c>
      <c r="H5">
        <v>336.923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623.053</v>
      </c>
      <c r="C6">
        <v>616.49400000000003</v>
      </c>
      <c r="D6">
        <v>576.08500000000004</v>
      </c>
      <c r="E6">
        <v>550.52599999999995</v>
      </c>
      <c r="F6">
        <v>336.84300000000002</v>
      </c>
      <c r="G6">
        <v>0</v>
      </c>
      <c r="H6">
        <v>336.84300000000002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628.87199999999996</v>
      </c>
      <c r="C7">
        <v>622.33900000000006</v>
      </c>
      <c r="D7">
        <v>575.66300000000001</v>
      </c>
      <c r="E7">
        <v>550.41</v>
      </c>
      <c r="F7">
        <v>336.988</v>
      </c>
      <c r="G7">
        <v>0</v>
      </c>
      <c r="H7">
        <v>336.988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623.55499999999995</v>
      </c>
      <c r="C8">
        <v>612.86500000000001</v>
      </c>
      <c r="D8">
        <v>574.798</v>
      </c>
      <c r="E8">
        <v>550.51400000000001</v>
      </c>
      <c r="F8">
        <v>337.20600000000002</v>
      </c>
      <c r="G8">
        <v>0</v>
      </c>
      <c r="H8">
        <v>337.20600000000002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622.29399999999998</v>
      </c>
      <c r="C9">
        <v>614.03499999999997</v>
      </c>
      <c r="D9">
        <v>575.22500000000002</v>
      </c>
      <c r="E9">
        <v>550.60900000000004</v>
      </c>
      <c r="F9">
        <v>336.80200000000002</v>
      </c>
      <c r="G9">
        <v>0</v>
      </c>
      <c r="H9">
        <v>336.80200000000002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619.60400000000004</v>
      </c>
      <c r="C10">
        <v>612.23900000000003</v>
      </c>
      <c r="D10">
        <v>575.59299999999996</v>
      </c>
      <c r="E10">
        <v>550.47699999999998</v>
      </c>
      <c r="F10">
        <v>336.95499999999998</v>
      </c>
      <c r="G10">
        <v>0</v>
      </c>
      <c r="H10">
        <v>336.95499999999998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620.36599999999999</v>
      </c>
      <c r="C11">
        <v>612.24199999999996</v>
      </c>
      <c r="D11">
        <v>576.12699999999995</v>
      </c>
      <c r="E11">
        <v>550.28899999999999</v>
      </c>
      <c r="F11">
        <v>336.81700000000001</v>
      </c>
      <c r="G11">
        <v>0</v>
      </c>
      <c r="H11">
        <v>336.81700000000001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614.18899999999996</v>
      </c>
      <c r="C12">
        <v>607.00900000000001</v>
      </c>
      <c r="D12">
        <v>574.721</v>
      </c>
      <c r="E12">
        <v>550.18899999999996</v>
      </c>
      <c r="F12">
        <v>336.78300000000002</v>
      </c>
      <c r="G12">
        <v>0</v>
      </c>
      <c r="H12">
        <v>336.78300000000002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606.89200000000005</v>
      </c>
      <c r="C13">
        <v>600.01300000000003</v>
      </c>
      <c r="D13">
        <v>572.88599999999997</v>
      </c>
      <c r="E13">
        <v>550.49099999999999</v>
      </c>
      <c r="F13">
        <v>337.048</v>
      </c>
      <c r="G13">
        <v>0</v>
      </c>
      <c r="H13">
        <v>337.048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618.89400000000001</v>
      </c>
      <c r="C14">
        <v>611.69399999999996</v>
      </c>
      <c r="D14">
        <v>574.92100000000005</v>
      </c>
      <c r="E14">
        <v>550.22</v>
      </c>
      <c r="F14">
        <v>336.78100000000001</v>
      </c>
      <c r="G14">
        <v>0</v>
      </c>
      <c r="H14">
        <v>336.78100000000001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619.01900000000001</v>
      </c>
      <c r="C15">
        <v>611.66700000000003</v>
      </c>
      <c r="D15">
        <v>575.01499999999999</v>
      </c>
      <c r="E15">
        <v>550.32399999999996</v>
      </c>
      <c r="F15">
        <v>336.79199999999997</v>
      </c>
      <c r="G15">
        <v>0</v>
      </c>
      <c r="H15">
        <v>336.79199999999997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621.89800000000002</v>
      </c>
      <c r="C16">
        <v>614.59900000000005</v>
      </c>
      <c r="D16">
        <v>576.06500000000005</v>
      </c>
      <c r="E16">
        <v>550.31600000000003</v>
      </c>
      <c r="F16">
        <v>337.005</v>
      </c>
      <c r="G16">
        <v>0</v>
      </c>
      <c r="H16">
        <v>337.005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618.14200000000005</v>
      </c>
      <c r="C17">
        <v>610.76499999999999</v>
      </c>
      <c r="D17">
        <v>575.04</v>
      </c>
      <c r="E17">
        <v>550.40200000000004</v>
      </c>
      <c r="F17">
        <v>337.06299999999999</v>
      </c>
      <c r="G17">
        <v>0</v>
      </c>
      <c r="H17">
        <v>337.06299999999999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613.25099999999998</v>
      </c>
      <c r="C18">
        <v>606.30700000000002</v>
      </c>
      <c r="D18">
        <v>574.24099999999999</v>
      </c>
      <c r="E18">
        <v>550.28599999999994</v>
      </c>
      <c r="F18">
        <v>336.88600000000002</v>
      </c>
      <c r="G18">
        <v>0</v>
      </c>
      <c r="H18">
        <v>336.88600000000002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616.85199999999998</v>
      </c>
      <c r="C19">
        <v>609.84299999999996</v>
      </c>
      <c r="D19">
        <v>575.52499999999998</v>
      </c>
      <c r="E19">
        <v>550.64599999999996</v>
      </c>
      <c r="F19">
        <v>337.21100000000001</v>
      </c>
      <c r="G19">
        <v>0</v>
      </c>
      <c r="H19">
        <v>337.21100000000001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620.17100000000005</v>
      </c>
      <c r="C20">
        <v>612.31399999999996</v>
      </c>
      <c r="D20">
        <v>575.96100000000001</v>
      </c>
      <c r="E20">
        <v>550.19299999999998</v>
      </c>
      <c r="F20">
        <v>336.73500000000001</v>
      </c>
      <c r="G20">
        <v>0</v>
      </c>
      <c r="H20">
        <v>336.73500000000001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615.43799999999999</v>
      </c>
      <c r="C21">
        <v>608.13199999999995</v>
      </c>
      <c r="D21">
        <v>574.96299999999997</v>
      </c>
      <c r="E21">
        <v>550.21400000000006</v>
      </c>
      <c r="F21">
        <v>336.89499999999998</v>
      </c>
      <c r="G21">
        <v>0</v>
      </c>
      <c r="H21">
        <v>336.89499999999998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619.029</v>
      </c>
      <c r="C22">
        <v>612.19799999999998</v>
      </c>
      <c r="D22">
        <v>575.73299999999995</v>
      </c>
      <c r="E22">
        <v>550.38400000000001</v>
      </c>
      <c r="F22">
        <v>336.92099999999999</v>
      </c>
      <c r="G22">
        <v>0</v>
      </c>
      <c r="H22">
        <v>336.92099999999999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598.16200000000003</v>
      </c>
      <c r="C23">
        <v>591.47699999999998</v>
      </c>
      <c r="D23">
        <v>571.947</v>
      </c>
      <c r="E23">
        <v>550.35400000000004</v>
      </c>
      <c r="F23">
        <v>336.93200000000002</v>
      </c>
      <c r="G23">
        <v>0</v>
      </c>
      <c r="H23">
        <v>336.93200000000002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604.65200000000004</v>
      </c>
      <c r="C24">
        <v>597.58100000000002</v>
      </c>
      <c r="D24">
        <v>573.10199999999998</v>
      </c>
      <c r="E24">
        <v>550.25199999999995</v>
      </c>
      <c r="F24">
        <v>336.87799999999999</v>
      </c>
      <c r="G24">
        <v>0</v>
      </c>
      <c r="H24">
        <v>336.87799999999999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604.45100000000002</v>
      </c>
      <c r="C25">
        <v>597.346</v>
      </c>
      <c r="D25">
        <v>573.154</v>
      </c>
      <c r="E25">
        <v>550.35799999999995</v>
      </c>
      <c r="F25">
        <v>336.71499999999997</v>
      </c>
      <c r="G25">
        <v>0</v>
      </c>
      <c r="H25">
        <v>336.71499999999997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601.798</v>
      </c>
      <c r="C26">
        <v>594.70500000000004</v>
      </c>
      <c r="D26">
        <v>572.63499999999999</v>
      </c>
      <c r="E26">
        <v>550.22400000000005</v>
      </c>
      <c r="F26">
        <v>336.90199999999999</v>
      </c>
      <c r="G26">
        <v>0</v>
      </c>
      <c r="H26">
        <v>336.90199999999999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598.32399999999996</v>
      </c>
      <c r="C27">
        <v>591.28800000000001</v>
      </c>
      <c r="D27">
        <v>572.43499999999995</v>
      </c>
      <c r="E27">
        <v>550.89499999999998</v>
      </c>
      <c r="F27">
        <v>337.13499999999999</v>
      </c>
      <c r="G27">
        <v>0</v>
      </c>
      <c r="H27">
        <v>337.13499999999999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602.226</v>
      </c>
      <c r="C28">
        <v>595.18200000000002</v>
      </c>
      <c r="D28">
        <v>574.75699999999995</v>
      </c>
      <c r="E28">
        <v>552.97400000000005</v>
      </c>
      <c r="F28">
        <v>338.13299999999998</v>
      </c>
      <c r="G28">
        <v>0</v>
      </c>
      <c r="H28">
        <v>338.13299999999998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599.56100000000004</v>
      </c>
      <c r="C29">
        <v>592.60500000000002</v>
      </c>
      <c r="D29">
        <v>574.21900000000005</v>
      </c>
      <c r="E29">
        <v>552.85900000000004</v>
      </c>
      <c r="F29">
        <v>338.01400000000001</v>
      </c>
      <c r="G29">
        <v>0</v>
      </c>
      <c r="H29">
        <v>338.01400000000001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599.77</v>
      </c>
      <c r="C30">
        <v>592.96100000000001</v>
      </c>
      <c r="D30">
        <v>574.678</v>
      </c>
      <c r="E30">
        <v>553.12199999999996</v>
      </c>
      <c r="F30">
        <v>338.18099999999998</v>
      </c>
      <c r="G30">
        <v>0</v>
      </c>
      <c r="H30">
        <v>338.18099999999998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600.24400000000003</v>
      </c>
      <c r="C31">
        <v>593.33799999999997</v>
      </c>
      <c r="D31">
        <v>574.28</v>
      </c>
      <c r="E31">
        <v>552.78899999999999</v>
      </c>
      <c r="F31">
        <v>338.036</v>
      </c>
      <c r="G31">
        <v>0</v>
      </c>
      <c r="H31">
        <v>338.036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600.96600000000001</v>
      </c>
      <c r="C32">
        <v>593.86599999999999</v>
      </c>
      <c r="D32">
        <v>574.87400000000002</v>
      </c>
      <c r="E32">
        <v>553.08699999999999</v>
      </c>
      <c r="F32">
        <v>338.24799999999999</v>
      </c>
      <c r="G32">
        <v>0</v>
      </c>
      <c r="H32">
        <v>338.24799999999999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599.51700000000005</v>
      </c>
      <c r="C33">
        <v>592.29700000000003</v>
      </c>
      <c r="D33">
        <v>574.26499999999999</v>
      </c>
      <c r="E33">
        <v>552.78599999999994</v>
      </c>
      <c r="F33">
        <v>338.02800000000002</v>
      </c>
      <c r="G33">
        <v>0</v>
      </c>
      <c r="H33">
        <v>338.02800000000002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600.36599999999999</v>
      </c>
      <c r="C34">
        <v>593.18200000000002</v>
      </c>
      <c r="D34">
        <v>574.48400000000004</v>
      </c>
      <c r="E34">
        <v>552.95600000000002</v>
      </c>
      <c r="F34">
        <v>338.14</v>
      </c>
      <c r="G34">
        <v>0</v>
      </c>
      <c r="H34">
        <v>338.14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604.85400000000004</v>
      </c>
      <c r="C35">
        <v>597.78599999999994</v>
      </c>
      <c r="D35">
        <v>575.35</v>
      </c>
      <c r="E35">
        <v>552.93700000000001</v>
      </c>
      <c r="F35">
        <v>338.09399999999999</v>
      </c>
      <c r="G35">
        <v>0</v>
      </c>
      <c r="H35">
        <v>338.09399999999999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604.48</v>
      </c>
      <c r="C36">
        <v>597.27200000000005</v>
      </c>
      <c r="D36">
        <v>575.46900000000005</v>
      </c>
      <c r="E36">
        <v>552.95899999999995</v>
      </c>
      <c r="F36">
        <v>338.053</v>
      </c>
      <c r="G36">
        <v>0</v>
      </c>
      <c r="H36">
        <v>338.053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601.61699999999996</v>
      </c>
      <c r="C37">
        <v>594.26199999999994</v>
      </c>
      <c r="D37">
        <v>574.96799999999996</v>
      </c>
      <c r="E37">
        <v>553.21900000000005</v>
      </c>
      <c r="F37">
        <v>338.33499999999998</v>
      </c>
      <c r="G37">
        <v>0</v>
      </c>
      <c r="H37">
        <v>338.33499999999998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606.03700000000003</v>
      </c>
      <c r="C38">
        <v>598.798</v>
      </c>
      <c r="D38">
        <v>575.92899999999997</v>
      </c>
      <c r="E38">
        <v>553.20299999999997</v>
      </c>
      <c r="F38">
        <v>338.31799999999998</v>
      </c>
      <c r="G38">
        <v>0</v>
      </c>
      <c r="H38">
        <v>338.31799999999998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613.11</v>
      </c>
      <c r="C39">
        <v>605.65800000000002</v>
      </c>
      <c r="D39">
        <v>577.07100000000003</v>
      </c>
      <c r="E39">
        <v>553.18899999999996</v>
      </c>
      <c r="F39">
        <v>338.25299999999999</v>
      </c>
      <c r="G39">
        <v>0</v>
      </c>
      <c r="H39">
        <v>338.25299999999999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612.61199999999997</v>
      </c>
      <c r="C40">
        <v>604.48800000000006</v>
      </c>
      <c r="D40">
        <v>577.00099999999998</v>
      </c>
      <c r="E40">
        <v>553.26700000000005</v>
      </c>
      <c r="F40">
        <v>338.37099999999998</v>
      </c>
      <c r="G40">
        <v>0</v>
      </c>
      <c r="H40">
        <v>338.37099999999998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619.48900000000003</v>
      </c>
      <c r="C41">
        <v>611.721</v>
      </c>
      <c r="D41">
        <v>577.63099999999997</v>
      </c>
      <c r="E41">
        <v>553.31899999999996</v>
      </c>
      <c r="F41">
        <v>338.47899999999998</v>
      </c>
      <c r="G41">
        <v>0</v>
      </c>
      <c r="H41">
        <v>338.47899999999998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609.90200000000004</v>
      </c>
      <c r="C42">
        <v>602.97699999999998</v>
      </c>
      <c r="D42">
        <v>576.50199999999995</v>
      </c>
      <c r="E42">
        <v>552.96400000000006</v>
      </c>
      <c r="F42">
        <v>338.154</v>
      </c>
      <c r="G42">
        <v>0</v>
      </c>
      <c r="H42">
        <v>338.154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603.24699999999996</v>
      </c>
      <c r="C43">
        <v>596.25400000000002</v>
      </c>
      <c r="D43">
        <v>575.31299999999999</v>
      </c>
      <c r="E43">
        <v>553.01700000000005</v>
      </c>
      <c r="F43">
        <v>338.38499999999999</v>
      </c>
      <c r="G43">
        <v>0</v>
      </c>
      <c r="H43">
        <v>338.38499999999999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614.35599999999999</v>
      </c>
      <c r="C44">
        <v>606.95899999999995</v>
      </c>
      <c r="D44">
        <v>576.66</v>
      </c>
      <c r="E44">
        <v>552.81700000000001</v>
      </c>
      <c r="F44">
        <v>338.1</v>
      </c>
      <c r="G44">
        <v>0</v>
      </c>
      <c r="H44">
        <v>338.1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610.25099999999998</v>
      </c>
      <c r="C45">
        <v>603.18399999999997</v>
      </c>
      <c r="D45">
        <v>576.47799999999995</v>
      </c>
      <c r="E45">
        <v>552.97</v>
      </c>
      <c r="F45">
        <v>338.21699999999998</v>
      </c>
      <c r="G45">
        <v>0</v>
      </c>
      <c r="H45">
        <v>338.21699999999998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606.05100000000004</v>
      </c>
      <c r="C46">
        <v>598.71100000000001</v>
      </c>
      <c r="D46">
        <v>575.36400000000003</v>
      </c>
      <c r="E46">
        <v>552.98800000000006</v>
      </c>
      <c r="F46">
        <v>338.10899999999998</v>
      </c>
      <c r="G46">
        <v>0</v>
      </c>
      <c r="H46">
        <v>338.10899999999998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604.93100000000004</v>
      </c>
      <c r="C47">
        <v>597.70000000000005</v>
      </c>
      <c r="D47">
        <v>575.37400000000002</v>
      </c>
      <c r="E47">
        <v>553.13900000000001</v>
      </c>
      <c r="F47">
        <v>338.14800000000002</v>
      </c>
      <c r="G47">
        <v>0</v>
      </c>
      <c r="H47">
        <v>338.14800000000002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603.45500000000004</v>
      </c>
      <c r="C48">
        <v>596.298</v>
      </c>
      <c r="D48">
        <v>575.04999999999995</v>
      </c>
      <c r="E48">
        <v>552.90899999999999</v>
      </c>
      <c r="F48">
        <v>338.29599999999999</v>
      </c>
      <c r="G48">
        <v>0</v>
      </c>
      <c r="H48">
        <v>338.29599999999999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606.00099999999998</v>
      </c>
      <c r="C49">
        <v>598.94000000000005</v>
      </c>
      <c r="D49">
        <v>575.524</v>
      </c>
      <c r="E49">
        <v>553.02300000000002</v>
      </c>
      <c r="F49">
        <v>338.12</v>
      </c>
      <c r="G49">
        <v>0</v>
      </c>
      <c r="H49">
        <v>338.12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601.61400000000003</v>
      </c>
      <c r="C50">
        <v>594.46900000000005</v>
      </c>
      <c r="D50">
        <v>574.80100000000004</v>
      </c>
      <c r="E50">
        <v>553.02</v>
      </c>
      <c r="F50">
        <v>338.07299999999998</v>
      </c>
      <c r="G50">
        <v>0</v>
      </c>
      <c r="H50">
        <v>338.07299999999998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604.25</v>
      </c>
      <c r="C51">
        <v>597.23099999999999</v>
      </c>
      <c r="D51">
        <v>575.48900000000003</v>
      </c>
      <c r="E51">
        <v>553.10199999999998</v>
      </c>
      <c r="F51">
        <v>338.47500000000002</v>
      </c>
      <c r="G51">
        <v>0</v>
      </c>
      <c r="H51">
        <v>338.47500000000002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608.71699999999998</v>
      </c>
      <c r="C52">
        <v>601.95399999999995</v>
      </c>
      <c r="D52">
        <v>576.26</v>
      </c>
      <c r="E52">
        <v>553.16499999999996</v>
      </c>
      <c r="F52">
        <v>338.416</v>
      </c>
      <c r="G52">
        <v>0</v>
      </c>
      <c r="H52">
        <v>338.416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607.77499999999998</v>
      </c>
      <c r="C53">
        <v>600.57299999999998</v>
      </c>
      <c r="D53">
        <v>576.08699999999999</v>
      </c>
      <c r="E53">
        <v>553.08799999999997</v>
      </c>
      <c r="F53">
        <v>338.28399999999999</v>
      </c>
      <c r="G53">
        <v>0</v>
      </c>
      <c r="H53">
        <v>338.28399999999999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603.91</v>
      </c>
      <c r="C54">
        <v>596.28599999999994</v>
      </c>
      <c r="D54">
        <v>575.10699999999997</v>
      </c>
      <c r="E54">
        <v>552.93200000000002</v>
      </c>
      <c r="F54">
        <v>338.27800000000002</v>
      </c>
      <c r="G54">
        <v>0</v>
      </c>
      <c r="H54">
        <v>338.27800000000002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607.76400000000001</v>
      </c>
      <c r="C55">
        <v>600.57600000000002</v>
      </c>
      <c r="D55">
        <v>575.88499999999999</v>
      </c>
      <c r="E55">
        <v>552.93600000000004</v>
      </c>
      <c r="F55">
        <v>338.13200000000001</v>
      </c>
      <c r="G55">
        <v>0</v>
      </c>
      <c r="H55">
        <v>338.13200000000001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s="3" customFormat="1" x14ac:dyDescent="0.25">
      <c r="A56" s="3" t="s">
        <v>35</v>
      </c>
      <c r="B56" s="3">
        <v>601.88099999999997</v>
      </c>
      <c r="C56" s="3">
        <v>595.19200000000001</v>
      </c>
      <c r="D56" s="3">
        <v>574.98500000000001</v>
      </c>
      <c r="E56" s="3">
        <v>552.98699999999997</v>
      </c>
      <c r="F56" s="3">
        <v>338.041</v>
      </c>
      <c r="G56" s="3">
        <v>0</v>
      </c>
      <c r="H56" s="3">
        <v>338.041</v>
      </c>
      <c r="I56" s="3">
        <v>1</v>
      </c>
      <c r="J56" s="3">
        <v>1</v>
      </c>
      <c r="K56" s="3">
        <v>0</v>
      </c>
      <c r="P56"/>
      <c r="Q56"/>
      <c r="R56">
        <f>AVERAGE(B7:B56)</f>
        <v>609.29614000000026</v>
      </c>
      <c r="S56">
        <f>AVERAGE(C7:C56)</f>
        <v>602.02755999999999</v>
      </c>
      <c r="T56"/>
      <c r="U56">
        <f>_xlfn.VAR.P(B7:B56)</f>
        <v>64.448853200399938</v>
      </c>
      <c r="V56">
        <f>_xlfn.VAR.P(C7:C56)</f>
        <v>60.674937326399977</v>
      </c>
      <c r="W56"/>
      <c r="X56">
        <f>1.96*SQRT(U56)/50</f>
        <v>0.31469776894961066</v>
      </c>
      <c r="Y56">
        <f>1.96*SQRT(V56)/50</f>
        <v>0.30534494541950297</v>
      </c>
    </row>
    <row r="57" spans="1:25" x14ac:dyDescent="0.25">
      <c r="A57" t="s">
        <v>111</v>
      </c>
      <c r="B57">
        <v>30525.481899999999</v>
      </c>
      <c r="C57" t="s">
        <v>37</v>
      </c>
    </row>
    <row r="58" spans="1:25" x14ac:dyDescent="0.25">
      <c r="A58" t="s">
        <v>36</v>
      </c>
      <c r="B58">
        <v>622.92499999999995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623.87400000000002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622.71900000000005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626.12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624.52700000000004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629.29399999999998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618.69000000000005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622.97299999999996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626.50199999999995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622.58799999999997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622.16700000000003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620.62599999999998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635.495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620.68899999999996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629.59100000000001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627.36099999999999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629.28599999999994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623.64400000000001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625.87300000000005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621.62300000000005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617.04499999999996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622.60400000000004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615.87900000000002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619.51199999999994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617.53300000000002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623.04999999999995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621.83600000000001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615.78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622.73500000000001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624.18499999999995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619.16600000000005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623.44000000000005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617.40300000000002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617.71100000000001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621.572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623.04700000000003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618.08900000000006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619.40800000000002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619.38099999999997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622.12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619.18299999999999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621.39700000000005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621.60500000000002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619.798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620.49699999999996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621.26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619.16700000000003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626.346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620.32100000000003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623.02599999999995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618.48400000000004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618.32899999999995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618.81600000000003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619.83199999999999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625.69299999999998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621.83303999999987</v>
      </c>
      <c r="S112">
        <f>AVERAGE(C63:C112)</f>
        <v>0</v>
      </c>
      <c r="U112">
        <f>_xlfn.VAR.P(B63:B112)</f>
        <v>14.840804078399961</v>
      </c>
      <c r="V112">
        <f>_xlfn.VAR.P(C63:C112)</f>
        <v>0</v>
      </c>
      <c r="X112">
        <f>1.96*SQRT(U112)/50</f>
        <v>0.15101315564887885</v>
      </c>
      <c r="Y112">
        <f>1.96*SQRT(V112)/50</f>
        <v>0</v>
      </c>
    </row>
    <row r="113" spans="1:9" x14ac:dyDescent="0.25">
      <c r="A113" t="s">
        <v>36</v>
      </c>
      <c r="B113">
        <v>31147.563900000001</v>
      </c>
      <c r="C113" t="s">
        <v>37</v>
      </c>
    </row>
    <row r="114" spans="1:9" x14ac:dyDescent="0.25">
      <c r="A114" t="s">
        <v>38</v>
      </c>
      <c r="B114">
        <v>715.46299999999997</v>
      </c>
      <c r="C114">
        <v>714.24599999999998</v>
      </c>
      <c r="D114">
        <v>688.89599999999996</v>
      </c>
      <c r="E114">
        <v>666.32100000000003</v>
      </c>
      <c r="F114">
        <v>350.85399999999998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719.75400000000002</v>
      </c>
      <c r="C115">
        <v>718.74199999999996</v>
      </c>
      <c r="D115">
        <v>691.01199999999994</v>
      </c>
      <c r="E115">
        <v>667.81299999999999</v>
      </c>
      <c r="F115">
        <v>350.86399999999998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721.98699999999997</v>
      </c>
      <c r="C116">
        <v>720.904</v>
      </c>
      <c r="D116">
        <v>692.66300000000001</v>
      </c>
      <c r="E116">
        <v>669.6</v>
      </c>
      <c r="F116">
        <v>350.91399999999999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713.46100000000001</v>
      </c>
      <c r="C117">
        <v>712.55499999999995</v>
      </c>
      <c r="D117">
        <v>686.88499999999999</v>
      </c>
      <c r="E117">
        <v>664.37199999999996</v>
      </c>
      <c r="F117">
        <v>350.87900000000002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696.29200000000003</v>
      </c>
      <c r="C118">
        <v>695.28300000000002</v>
      </c>
      <c r="D118">
        <v>675.21699999999998</v>
      </c>
      <c r="E118">
        <v>654.13699999999994</v>
      </c>
      <c r="F118">
        <v>350.86099999999999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720.26400000000001</v>
      </c>
      <c r="C119">
        <v>719.221</v>
      </c>
      <c r="D119">
        <v>689.452</v>
      </c>
      <c r="E119">
        <v>665.67399999999998</v>
      </c>
      <c r="F119">
        <v>350.88499999999999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715.89099999999996</v>
      </c>
      <c r="C120">
        <v>714.81899999999996</v>
      </c>
      <c r="D120">
        <v>688.64800000000002</v>
      </c>
      <c r="E120">
        <v>665.80600000000004</v>
      </c>
      <c r="F120">
        <v>350.86700000000002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716.21199999999999</v>
      </c>
      <c r="C121">
        <v>715.16700000000003</v>
      </c>
      <c r="D121">
        <v>686.17100000000005</v>
      </c>
      <c r="E121">
        <v>662.928</v>
      </c>
      <c r="F121">
        <v>350.84800000000001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727.76099999999997</v>
      </c>
      <c r="C122">
        <v>726.6</v>
      </c>
      <c r="D122">
        <v>685.90099999999995</v>
      </c>
      <c r="E122">
        <v>659.67499999999995</v>
      </c>
      <c r="F122">
        <v>350.85899999999998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706.76300000000003</v>
      </c>
      <c r="C123">
        <v>705.78899999999999</v>
      </c>
      <c r="D123">
        <v>682.077</v>
      </c>
      <c r="E123">
        <v>659.851</v>
      </c>
      <c r="F123">
        <v>350.88299999999998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721.04700000000003</v>
      </c>
      <c r="C124">
        <v>719.84299999999996</v>
      </c>
      <c r="D124">
        <v>686.34</v>
      </c>
      <c r="E124">
        <v>661.90700000000004</v>
      </c>
      <c r="F124">
        <v>350.85899999999998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715.99800000000005</v>
      </c>
      <c r="C125">
        <v>714.83500000000004</v>
      </c>
      <c r="D125">
        <v>686.47699999999998</v>
      </c>
      <c r="E125">
        <v>663.15200000000004</v>
      </c>
      <c r="F125">
        <v>350.863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721.27</v>
      </c>
      <c r="C126">
        <v>719.93499999999995</v>
      </c>
      <c r="D126">
        <v>683.05799999999999</v>
      </c>
      <c r="E126">
        <v>658.16700000000003</v>
      </c>
      <c r="F126">
        <v>350.87400000000002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714.74599999999998</v>
      </c>
      <c r="C127">
        <v>713.57899999999995</v>
      </c>
      <c r="D127">
        <v>686.19899999999996</v>
      </c>
      <c r="E127">
        <v>663.25800000000004</v>
      </c>
      <c r="F127">
        <v>350.85599999999999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736.15700000000004</v>
      </c>
      <c r="C128">
        <v>735</v>
      </c>
      <c r="D128">
        <v>690.875</v>
      </c>
      <c r="E128">
        <v>663.45500000000004</v>
      </c>
      <c r="F128">
        <v>350.84399999999999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720.28499999999997</v>
      </c>
      <c r="C129">
        <v>718.86800000000005</v>
      </c>
      <c r="D129">
        <v>686.43299999999999</v>
      </c>
      <c r="E129">
        <v>662.54600000000005</v>
      </c>
      <c r="F129">
        <v>350.82400000000001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709.18299999999999</v>
      </c>
      <c r="C130">
        <v>707.98</v>
      </c>
      <c r="D130">
        <v>681.65700000000004</v>
      </c>
      <c r="E130">
        <v>658.84299999999996</v>
      </c>
      <c r="F130">
        <v>350.84100000000001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729.11300000000006</v>
      </c>
      <c r="C131">
        <v>727.87800000000004</v>
      </c>
      <c r="D131">
        <v>690.726</v>
      </c>
      <c r="E131">
        <v>665.755</v>
      </c>
      <c r="F131">
        <v>350.86700000000002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711.08900000000006</v>
      </c>
      <c r="C132">
        <v>709.95100000000002</v>
      </c>
      <c r="D132">
        <v>683.25199999999995</v>
      </c>
      <c r="E132">
        <v>660.43200000000002</v>
      </c>
      <c r="F132">
        <v>350.84199999999998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713.03200000000004</v>
      </c>
      <c r="C133">
        <v>711.86300000000006</v>
      </c>
      <c r="D133">
        <v>685.29700000000003</v>
      </c>
      <c r="E133">
        <v>662.35599999999999</v>
      </c>
      <c r="F133">
        <v>350.87099999999998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721.55399999999997</v>
      </c>
      <c r="C134">
        <v>720.54300000000001</v>
      </c>
      <c r="D134">
        <v>690.29700000000003</v>
      </c>
      <c r="E134">
        <v>666.31299999999999</v>
      </c>
      <c r="F134">
        <v>350.86599999999999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720.48500000000001</v>
      </c>
      <c r="C135">
        <v>719.43700000000001</v>
      </c>
      <c r="D135">
        <v>684.63199999999995</v>
      </c>
      <c r="E135">
        <v>659.97699999999998</v>
      </c>
      <c r="F135">
        <v>350.86200000000002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708.33600000000001</v>
      </c>
      <c r="C136">
        <v>707.08199999999999</v>
      </c>
      <c r="D136">
        <v>680.93899999999996</v>
      </c>
      <c r="E136">
        <v>658.24199999999996</v>
      </c>
      <c r="F136">
        <v>350.85599999999999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724.44200000000001</v>
      </c>
      <c r="C137">
        <v>723.39800000000002</v>
      </c>
      <c r="D137">
        <v>688.80200000000002</v>
      </c>
      <c r="E137">
        <v>664.18499999999995</v>
      </c>
      <c r="F137">
        <v>350.85399999999998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722.20600000000002</v>
      </c>
      <c r="C138">
        <v>720.96</v>
      </c>
      <c r="D138">
        <v>685.44299999999998</v>
      </c>
      <c r="E138">
        <v>660.41</v>
      </c>
      <c r="F138">
        <v>350.86799999999999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715.61</v>
      </c>
      <c r="C139">
        <v>714.577</v>
      </c>
      <c r="D139">
        <v>679.08100000000002</v>
      </c>
      <c r="E139">
        <v>654.32500000000005</v>
      </c>
      <c r="F139">
        <v>350.839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716.00300000000004</v>
      </c>
      <c r="C140">
        <v>714.81299999999999</v>
      </c>
      <c r="D140">
        <v>684.14</v>
      </c>
      <c r="E140">
        <v>660.36900000000003</v>
      </c>
      <c r="F140">
        <v>350.85500000000002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714.20899999999995</v>
      </c>
      <c r="C141">
        <v>713.024</v>
      </c>
      <c r="D141">
        <v>683.45500000000004</v>
      </c>
      <c r="E141">
        <v>660.37900000000002</v>
      </c>
      <c r="F141">
        <v>350.86799999999999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716.94399999999996</v>
      </c>
      <c r="C142">
        <v>715.36800000000005</v>
      </c>
      <c r="D142">
        <v>682.678</v>
      </c>
      <c r="E142">
        <v>658.26700000000005</v>
      </c>
      <c r="F142">
        <v>350.86599999999999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723.13599999999997</v>
      </c>
      <c r="C143">
        <v>722.04499999999996</v>
      </c>
      <c r="D143">
        <v>688.15200000000004</v>
      </c>
      <c r="E143">
        <v>663.54899999999998</v>
      </c>
      <c r="F143">
        <v>350.91399999999999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720.15</v>
      </c>
      <c r="C144">
        <v>719.00900000000001</v>
      </c>
      <c r="D144">
        <v>683.52599999999995</v>
      </c>
      <c r="E144">
        <v>658.85799999999995</v>
      </c>
      <c r="F144">
        <v>350.82299999999998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714.13199999999995</v>
      </c>
      <c r="C145">
        <v>713.21699999999998</v>
      </c>
      <c r="D145">
        <v>682.76300000000003</v>
      </c>
      <c r="E145">
        <v>659.12699999999995</v>
      </c>
      <c r="F145">
        <v>350.88200000000001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717.97900000000004</v>
      </c>
      <c r="C146">
        <v>716.78800000000001</v>
      </c>
      <c r="D146">
        <v>688.24599999999998</v>
      </c>
      <c r="E146">
        <v>664.92100000000005</v>
      </c>
      <c r="F146">
        <v>350.85300000000001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725.86800000000005</v>
      </c>
      <c r="C147">
        <v>724.73099999999999</v>
      </c>
      <c r="D147">
        <v>690.17700000000002</v>
      </c>
      <c r="E147">
        <v>665.40700000000004</v>
      </c>
      <c r="F147">
        <v>350.87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708.54600000000005</v>
      </c>
      <c r="C148">
        <v>707.447</v>
      </c>
      <c r="D148">
        <v>678.91300000000001</v>
      </c>
      <c r="E148">
        <v>655.74599999999998</v>
      </c>
      <c r="F148">
        <v>350.88400000000001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710.48400000000004</v>
      </c>
      <c r="C149">
        <v>709.04499999999996</v>
      </c>
      <c r="D149">
        <v>680.01499999999999</v>
      </c>
      <c r="E149">
        <v>656.83</v>
      </c>
      <c r="F149">
        <v>350.846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732.45</v>
      </c>
      <c r="C150">
        <v>731.09199999999998</v>
      </c>
      <c r="D150">
        <v>689.52</v>
      </c>
      <c r="E150">
        <v>663.06600000000003</v>
      </c>
      <c r="F150">
        <v>350.90199999999999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724.07799999999997</v>
      </c>
      <c r="C151">
        <v>722.94</v>
      </c>
      <c r="D151">
        <v>689.31700000000001</v>
      </c>
      <c r="E151">
        <v>664.90200000000004</v>
      </c>
      <c r="F151">
        <v>350.86700000000002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712.96400000000006</v>
      </c>
      <c r="C152">
        <v>711.66700000000003</v>
      </c>
      <c r="D152">
        <v>683.40599999999995</v>
      </c>
      <c r="E152">
        <v>660.43100000000004</v>
      </c>
      <c r="F152">
        <v>350.85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716.95</v>
      </c>
      <c r="C153">
        <v>715.7</v>
      </c>
      <c r="D153">
        <v>686.17</v>
      </c>
      <c r="E153">
        <v>662.70100000000002</v>
      </c>
      <c r="F153">
        <v>350.84399999999999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731.08500000000004</v>
      </c>
      <c r="C154">
        <v>729.72900000000004</v>
      </c>
      <c r="D154">
        <v>690.75699999999995</v>
      </c>
      <c r="E154">
        <v>665.17399999999998</v>
      </c>
      <c r="F154">
        <v>350.899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710.48800000000006</v>
      </c>
      <c r="C155">
        <v>709.32799999999997</v>
      </c>
      <c r="D155">
        <v>678.56</v>
      </c>
      <c r="E155">
        <v>654.72400000000005</v>
      </c>
      <c r="F155">
        <v>350.84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732.66099999999994</v>
      </c>
      <c r="C156">
        <v>731.43799999999999</v>
      </c>
      <c r="D156">
        <v>692.495</v>
      </c>
      <c r="E156">
        <v>666.55100000000004</v>
      </c>
      <c r="F156">
        <v>350.85300000000001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711.32799999999997</v>
      </c>
      <c r="C157">
        <v>710.21699999999998</v>
      </c>
      <c r="D157">
        <v>681.21100000000001</v>
      </c>
      <c r="E157">
        <v>657.63300000000004</v>
      </c>
      <c r="F157">
        <v>350.85199999999998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724.303</v>
      </c>
      <c r="C158">
        <v>723.26400000000001</v>
      </c>
      <c r="D158">
        <v>691.75300000000004</v>
      </c>
      <c r="E158">
        <v>667.49900000000002</v>
      </c>
      <c r="F158">
        <v>350.85700000000003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706.62699999999995</v>
      </c>
      <c r="C159">
        <v>705.49800000000005</v>
      </c>
      <c r="D159">
        <v>680.97</v>
      </c>
      <c r="E159">
        <v>658.61500000000001</v>
      </c>
      <c r="F159">
        <v>350.839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698.70799999999997</v>
      </c>
      <c r="C160">
        <v>697.62</v>
      </c>
      <c r="D160">
        <v>676.12</v>
      </c>
      <c r="E160">
        <v>654.45699999999999</v>
      </c>
      <c r="F160">
        <v>350.85500000000002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695.11699999999996</v>
      </c>
      <c r="C161">
        <v>693.89</v>
      </c>
      <c r="D161">
        <v>674.077</v>
      </c>
      <c r="E161">
        <v>653.00300000000004</v>
      </c>
      <c r="F161">
        <v>350.86700000000002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704.71100000000001</v>
      </c>
      <c r="C162">
        <v>703.65800000000002</v>
      </c>
      <c r="D162">
        <v>678.82600000000002</v>
      </c>
      <c r="E162">
        <v>656.38</v>
      </c>
      <c r="F162">
        <v>350.851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700.22400000000005</v>
      </c>
      <c r="C163">
        <v>699.05</v>
      </c>
      <c r="D163">
        <v>675.74</v>
      </c>
      <c r="E163">
        <v>653.65200000000004</v>
      </c>
      <c r="F163">
        <v>350.85500000000002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706.11900000000003</v>
      </c>
      <c r="C164">
        <v>705.12199999999996</v>
      </c>
      <c r="D164">
        <v>679.65</v>
      </c>
      <c r="E164">
        <v>656.93700000000001</v>
      </c>
      <c r="F164">
        <v>350.87799999999999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704.04899999999998</v>
      </c>
      <c r="C165">
        <v>702.93600000000004</v>
      </c>
      <c r="D165">
        <v>679.94</v>
      </c>
      <c r="E165">
        <v>657.87099999999998</v>
      </c>
      <c r="F165">
        <v>350.84699999999998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701.226</v>
      </c>
      <c r="C166">
        <v>700.20600000000002</v>
      </c>
      <c r="D166">
        <v>678.553</v>
      </c>
      <c r="E166">
        <v>656.97299999999996</v>
      </c>
      <c r="F166">
        <v>350.87700000000001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701.30399999999997</v>
      </c>
      <c r="C167">
        <v>700.06600000000003</v>
      </c>
      <c r="D167">
        <v>678.40800000000002</v>
      </c>
      <c r="E167">
        <v>656.745</v>
      </c>
      <c r="F167">
        <v>350.85700000000003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698.70899999999995</v>
      </c>
      <c r="C168">
        <v>697.41200000000003</v>
      </c>
      <c r="D168">
        <v>676.72900000000004</v>
      </c>
      <c r="E168">
        <v>655.45299999999997</v>
      </c>
      <c r="F168">
        <v>350.85599999999999</v>
      </c>
      <c r="G168">
        <v>1</v>
      </c>
      <c r="H168">
        <v>1</v>
      </c>
      <c r="I168">
        <v>0</v>
      </c>
      <c r="R168">
        <f>AVERAGE(B119:B168)</f>
        <v>715.43992000000003</v>
      </c>
      <c r="S168">
        <f>AVERAGE(C119:C168)</f>
        <v>714.27289999999982</v>
      </c>
      <c r="U168">
        <f>_xlfn.VAR.P(B119:B168)</f>
        <v>91.698460673600096</v>
      </c>
      <c r="V168">
        <f>_xlfn.VAR.P(C119:C168)</f>
        <v>91.365327570000048</v>
      </c>
      <c r="X168">
        <f>1.96*SQRT(U168)/50</f>
        <v>0.37537650780180803</v>
      </c>
      <c r="Y168">
        <f>1.96*SQRT(V168)/50</f>
        <v>0.37469403112027938</v>
      </c>
    </row>
    <row r="169" spans="1:25" x14ac:dyDescent="0.25">
      <c r="A169" t="s">
        <v>38</v>
      </c>
      <c r="B169">
        <v>35846.162900000003</v>
      </c>
      <c r="C169" t="s">
        <v>37</v>
      </c>
    </row>
    <row r="170" spans="1:25" x14ac:dyDescent="0.25">
      <c r="A170" t="s">
        <v>96</v>
      </c>
      <c r="B170">
        <v>683.17899999999997</v>
      </c>
      <c r="C170">
        <v>676.21900000000005</v>
      </c>
      <c r="D170">
        <v>654.37400000000002</v>
      </c>
      <c r="E170">
        <v>633.80600000000004</v>
      </c>
      <c r="F170">
        <v>427.07900000000001</v>
      </c>
      <c r="G170">
        <v>1.2300499999999999E-3</v>
      </c>
      <c r="H170">
        <v>0.99992800000000004</v>
      </c>
      <c r="I170">
        <v>0</v>
      </c>
    </row>
    <row r="171" spans="1:25" x14ac:dyDescent="0.25">
      <c r="A171" t="s">
        <v>96</v>
      </c>
      <c r="B171">
        <v>681.10699999999997</v>
      </c>
      <c r="C171">
        <v>673.58699999999999</v>
      </c>
      <c r="D171">
        <v>653.875</v>
      </c>
      <c r="E171">
        <v>633.64700000000005</v>
      </c>
      <c r="F171">
        <v>427.02699999999999</v>
      </c>
      <c r="G171">
        <v>1.2300499999999999E-3</v>
      </c>
      <c r="H171">
        <v>0.99900199999999995</v>
      </c>
      <c r="I171">
        <v>0</v>
      </c>
    </row>
    <row r="172" spans="1:25" x14ac:dyDescent="0.25">
      <c r="A172" t="s">
        <v>96</v>
      </c>
      <c r="B172">
        <v>679.85799999999995</v>
      </c>
      <c r="C172">
        <v>672.62199999999996</v>
      </c>
      <c r="D172">
        <v>653.70100000000002</v>
      </c>
      <c r="E172">
        <v>633.85500000000002</v>
      </c>
      <c r="F172">
        <v>427.03</v>
      </c>
      <c r="G172">
        <v>1.2300499999999999E-3</v>
      </c>
      <c r="H172">
        <v>0.99984399999999996</v>
      </c>
      <c r="I172">
        <v>0</v>
      </c>
    </row>
    <row r="173" spans="1:25" x14ac:dyDescent="0.25">
      <c r="A173" t="s">
        <v>96</v>
      </c>
      <c r="B173">
        <v>684.19</v>
      </c>
      <c r="C173">
        <v>676.96900000000005</v>
      </c>
      <c r="D173">
        <v>653.79300000000001</v>
      </c>
      <c r="E173">
        <v>633.80600000000004</v>
      </c>
      <c r="F173">
        <v>427.05200000000002</v>
      </c>
      <c r="G173">
        <v>1.2301E-3</v>
      </c>
      <c r="H173">
        <v>0.99960400000000005</v>
      </c>
      <c r="I173">
        <v>0</v>
      </c>
    </row>
    <row r="174" spans="1:25" x14ac:dyDescent="0.25">
      <c r="A174" t="s">
        <v>96</v>
      </c>
      <c r="B174">
        <v>694.99900000000002</v>
      </c>
      <c r="C174">
        <v>687.67200000000003</v>
      </c>
      <c r="D174">
        <v>656.51499999999999</v>
      </c>
      <c r="E174">
        <v>633.70899999999995</v>
      </c>
      <c r="F174">
        <v>427.07400000000001</v>
      </c>
      <c r="G174">
        <v>1.2300499999999999E-3</v>
      </c>
      <c r="H174">
        <v>0.999475</v>
      </c>
      <c r="I174">
        <v>0</v>
      </c>
    </row>
    <row r="175" spans="1:25" x14ac:dyDescent="0.25">
      <c r="A175" t="s">
        <v>96</v>
      </c>
      <c r="B175">
        <v>679.13800000000003</v>
      </c>
      <c r="C175">
        <v>672.33900000000006</v>
      </c>
      <c r="D175">
        <v>653.46799999999996</v>
      </c>
      <c r="E175">
        <v>633.71299999999997</v>
      </c>
      <c r="F175">
        <v>427.00400000000002</v>
      </c>
      <c r="G175">
        <v>1.2300499999999999E-3</v>
      </c>
      <c r="H175">
        <v>0.99995900000000004</v>
      </c>
      <c r="I175">
        <v>0</v>
      </c>
    </row>
    <row r="176" spans="1:25" x14ac:dyDescent="0.25">
      <c r="A176" t="s">
        <v>96</v>
      </c>
      <c r="B176">
        <v>682.04600000000005</v>
      </c>
      <c r="C176">
        <v>674.83900000000006</v>
      </c>
      <c r="D176">
        <v>653.904</v>
      </c>
      <c r="E176">
        <v>633.66600000000005</v>
      </c>
      <c r="F176">
        <v>427.024</v>
      </c>
      <c r="G176">
        <v>1.2300600000000001E-3</v>
      </c>
      <c r="H176">
        <v>0.99943499999999996</v>
      </c>
      <c r="I176">
        <v>0</v>
      </c>
    </row>
    <row r="177" spans="1:9" x14ac:dyDescent="0.25">
      <c r="A177" t="s">
        <v>96</v>
      </c>
      <c r="B177">
        <v>685.56899999999996</v>
      </c>
      <c r="C177">
        <v>678.47199999999998</v>
      </c>
      <c r="D177">
        <v>654.76199999999994</v>
      </c>
      <c r="E177">
        <v>633.779</v>
      </c>
      <c r="F177">
        <v>427.03199999999998</v>
      </c>
      <c r="G177">
        <v>1.2300499999999999E-3</v>
      </c>
      <c r="H177">
        <v>0.99972300000000003</v>
      </c>
      <c r="I177">
        <v>0</v>
      </c>
    </row>
    <row r="178" spans="1:9" x14ac:dyDescent="0.25">
      <c r="A178" t="s">
        <v>96</v>
      </c>
      <c r="B178">
        <v>686.553</v>
      </c>
      <c r="C178">
        <v>679.44600000000003</v>
      </c>
      <c r="D178">
        <v>654.69600000000003</v>
      </c>
      <c r="E178">
        <v>633.59400000000005</v>
      </c>
      <c r="F178">
        <v>426.96699999999998</v>
      </c>
      <c r="G178">
        <v>1.2300499999999999E-3</v>
      </c>
      <c r="H178">
        <v>0.99999000000000005</v>
      </c>
      <c r="I178">
        <v>0</v>
      </c>
    </row>
    <row r="179" spans="1:9" x14ac:dyDescent="0.25">
      <c r="A179" t="s">
        <v>96</v>
      </c>
      <c r="B179">
        <v>683.41300000000001</v>
      </c>
      <c r="C179">
        <v>676.33</v>
      </c>
      <c r="D179">
        <v>654.25</v>
      </c>
      <c r="E179">
        <v>633.70500000000004</v>
      </c>
      <c r="F179">
        <v>426.99700000000001</v>
      </c>
      <c r="G179">
        <v>1.23007E-3</v>
      </c>
      <c r="H179">
        <v>0.99946599999999997</v>
      </c>
      <c r="I179">
        <v>0</v>
      </c>
    </row>
    <row r="180" spans="1:9" x14ac:dyDescent="0.25">
      <c r="A180" t="s">
        <v>96</v>
      </c>
      <c r="B180">
        <v>683.58299999999997</v>
      </c>
      <c r="C180">
        <v>676.61500000000001</v>
      </c>
      <c r="D180">
        <v>654.39499999999998</v>
      </c>
      <c r="E180">
        <v>633.74</v>
      </c>
      <c r="F180">
        <v>427.04500000000002</v>
      </c>
      <c r="G180">
        <v>1.2300600000000001E-3</v>
      </c>
      <c r="H180">
        <v>0.99991099999999999</v>
      </c>
      <c r="I180">
        <v>0</v>
      </c>
    </row>
    <row r="181" spans="1:9" x14ac:dyDescent="0.25">
      <c r="A181" t="s">
        <v>96</v>
      </c>
      <c r="B181">
        <v>681.99599999999998</v>
      </c>
      <c r="C181">
        <v>674.91300000000001</v>
      </c>
      <c r="D181">
        <v>653.88699999999994</v>
      </c>
      <c r="E181">
        <v>633.673</v>
      </c>
      <c r="F181">
        <v>426.99</v>
      </c>
      <c r="G181">
        <v>1.2300499999999999E-3</v>
      </c>
      <c r="H181">
        <v>0.99944599999999995</v>
      </c>
      <c r="I181">
        <v>0</v>
      </c>
    </row>
    <row r="182" spans="1:9" x14ac:dyDescent="0.25">
      <c r="A182" t="s">
        <v>96</v>
      </c>
      <c r="B182">
        <v>678.66300000000001</v>
      </c>
      <c r="C182">
        <v>671.46900000000005</v>
      </c>
      <c r="D182">
        <v>653.46600000000001</v>
      </c>
      <c r="E182">
        <v>633.72199999999998</v>
      </c>
      <c r="F182">
        <v>427.00200000000001</v>
      </c>
      <c r="G182">
        <v>1.23007E-3</v>
      </c>
      <c r="H182">
        <v>0.99869699999999995</v>
      </c>
      <c r="I182">
        <v>0</v>
      </c>
    </row>
    <row r="183" spans="1:9" x14ac:dyDescent="0.25">
      <c r="A183" t="s">
        <v>96</v>
      </c>
      <c r="B183">
        <v>685.10900000000004</v>
      </c>
      <c r="C183">
        <v>677.87699999999995</v>
      </c>
      <c r="D183">
        <v>654.62900000000002</v>
      </c>
      <c r="E183">
        <v>633.572</v>
      </c>
      <c r="F183">
        <v>426.95699999999999</v>
      </c>
      <c r="G183">
        <v>1.23007E-3</v>
      </c>
      <c r="H183">
        <v>0.99920200000000003</v>
      </c>
      <c r="I183">
        <v>0</v>
      </c>
    </row>
    <row r="184" spans="1:9" x14ac:dyDescent="0.25">
      <c r="A184" t="s">
        <v>96</v>
      </c>
      <c r="B184">
        <v>681.01499999999999</v>
      </c>
      <c r="C184">
        <v>674.06399999999996</v>
      </c>
      <c r="D184">
        <v>653.67899999999997</v>
      </c>
      <c r="E184">
        <v>633.50699999999995</v>
      </c>
      <c r="F184">
        <v>426.88299999999998</v>
      </c>
      <c r="G184">
        <v>1.2300499999999999E-3</v>
      </c>
      <c r="H184">
        <v>0.99970300000000001</v>
      </c>
      <c r="I184">
        <v>0</v>
      </c>
    </row>
    <row r="185" spans="1:9" x14ac:dyDescent="0.25">
      <c r="A185" t="s">
        <v>96</v>
      </c>
      <c r="B185">
        <v>685.30700000000002</v>
      </c>
      <c r="C185">
        <v>678.45399999999995</v>
      </c>
      <c r="D185">
        <v>654.601</v>
      </c>
      <c r="E185">
        <v>633.59500000000003</v>
      </c>
      <c r="F185">
        <v>426.96699999999998</v>
      </c>
      <c r="G185">
        <v>1.2300499999999999E-3</v>
      </c>
      <c r="H185">
        <v>0.99971699999999997</v>
      </c>
      <c r="I185">
        <v>0</v>
      </c>
    </row>
    <row r="186" spans="1:9" x14ac:dyDescent="0.25">
      <c r="A186" t="s">
        <v>96</v>
      </c>
      <c r="B186">
        <v>683.75400000000002</v>
      </c>
      <c r="C186">
        <v>676.70799999999997</v>
      </c>
      <c r="D186">
        <v>654.32399999999996</v>
      </c>
      <c r="E186">
        <v>633.65300000000002</v>
      </c>
      <c r="F186">
        <v>426.93700000000001</v>
      </c>
      <c r="G186">
        <v>1.2300499999999999E-3</v>
      </c>
      <c r="H186">
        <v>0.999776</v>
      </c>
      <c r="I186">
        <v>0</v>
      </c>
    </row>
    <row r="187" spans="1:9" x14ac:dyDescent="0.25">
      <c r="A187" t="s">
        <v>96</v>
      </c>
      <c r="B187">
        <v>683.90700000000004</v>
      </c>
      <c r="C187">
        <v>676.57100000000003</v>
      </c>
      <c r="D187">
        <v>654.36300000000006</v>
      </c>
      <c r="E187">
        <v>633.73099999999999</v>
      </c>
      <c r="F187">
        <v>426.983</v>
      </c>
      <c r="G187">
        <v>1.2300499999999999E-3</v>
      </c>
      <c r="H187">
        <v>0.99793900000000002</v>
      </c>
      <c r="I187">
        <v>0</v>
      </c>
    </row>
    <row r="188" spans="1:9" x14ac:dyDescent="0.25">
      <c r="A188" t="s">
        <v>96</v>
      </c>
      <c r="B188">
        <v>681.21600000000001</v>
      </c>
      <c r="C188">
        <v>673.774</v>
      </c>
      <c r="D188">
        <v>653.74099999999999</v>
      </c>
      <c r="E188">
        <v>633.64200000000005</v>
      </c>
      <c r="F188">
        <v>426.98099999999999</v>
      </c>
      <c r="G188">
        <v>1.2300499999999999E-3</v>
      </c>
      <c r="H188">
        <v>0.99964799999999998</v>
      </c>
      <c r="I188">
        <v>0</v>
      </c>
    </row>
    <row r="189" spans="1:9" x14ac:dyDescent="0.25">
      <c r="A189" t="s">
        <v>96</v>
      </c>
      <c r="B189">
        <v>679.70600000000002</v>
      </c>
      <c r="C189">
        <v>672.61699999999996</v>
      </c>
      <c r="D189">
        <v>653.51</v>
      </c>
      <c r="E189">
        <v>633.73299999999995</v>
      </c>
      <c r="F189">
        <v>427.065</v>
      </c>
      <c r="G189">
        <v>1.2300600000000001E-3</v>
      </c>
      <c r="H189">
        <v>0.999081</v>
      </c>
      <c r="I189">
        <v>0</v>
      </c>
    </row>
    <row r="190" spans="1:9" x14ac:dyDescent="0.25">
      <c r="A190" t="s">
        <v>96</v>
      </c>
      <c r="B190">
        <v>679.09699999999998</v>
      </c>
      <c r="C190">
        <v>671.75300000000004</v>
      </c>
      <c r="D190">
        <v>653.50699999999995</v>
      </c>
      <c r="E190">
        <v>633.73699999999997</v>
      </c>
      <c r="F190">
        <v>427.02499999999998</v>
      </c>
      <c r="G190">
        <v>1.2300499999999999E-3</v>
      </c>
      <c r="H190">
        <v>0.99997999999999998</v>
      </c>
      <c r="I190">
        <v>0</v>
      </c>
    </row>
    <row r="191" spans="1:9" x14ac:dyDescent="0.25">
      <c r="A191" t="s">
        <v>96</v>
      </c>
      <c r="B191">
        <v>684.23</v>
      </c>
      <c r="C191">
        <v>676.95100000000002</v>
      </c>
      <c r="D191">
        <v>654.399</v>
      </c>
      <c r="E191">
        <v>633.70699999999999</v>
      </c>
      <c r="F191">
        <v>427.005</v>
      </c>
      <c r="G191">
        <v>1.2300600000000001E-3</v>
      </c>
      <c r="H191">
        <v>0.99986299999999995</v>
      </c>
      <c r="I191">
        <v>0</v>
      </c>
    </row>
    <row r="192" spans="1:9" x14ac:dyDescent="0.25">
      <c r="A192" t="s">
        <v>96</v>
      </c>
      <c r="B192">
        <v>679.33600000000001</v>
      </c>
      <c r="C192">
        <v>672.31399999999996</v>
      </c>
      <c r="D192">
        <v>653.58299999999997</v>
      </c>
      <c r="E192">
        <v>633.78099999999995</v>
      </c>
      <c r="F192">
        <v>427.01</v>
      </c>
      <c r="G192">
        <v>1.2300499999999999E-3</v>
      </c>
      <c r="H192">
        <v>0.99878500000000003</v>
      </c>
      <c r="I192">
        <v>0</v>
      </c>
    </row>
    <row r="193" spans="1:9" x14ac:dyDescent="0.25">
      <c r="A193" t="s">
        <v>96</v>
      </c>
      <c r="B193">
        <v>682.17100000000005</v>
      </c>
      <c r="C193">
        <v>675.14700000000005</v>
      </c>
      <c r="D193">
        <v>654.03599999999994</v>
      </c>
      <c r="E193">
        <v>633.63099999999997</v>
      </c>
      <c r="F193">
        <v>427.017</v>
      </c>
      <c r="G193">
        <v>1.2300499999999999E-3</v>
      </c>
      <c r="H193">
        <v>0.99989300000000003</v>
      </c>
      <c r="I193">
        <v>0</v>
      </c>
    </row>
    <row r="194" spans="1:9" x14ac:dyDescent="0.25">
      <c r="A194" t="s">
        <v>96</v>
      </c>
      <c r="B194">
        <v>680.17200000000003</v>
      </c>
      <c r="C194">
        <v>673.13300000000004</v>
      </c>
      <c r="D194">
        <v>653.54899999999998</v>
      </c>
      <c r="E194">
        <v>633.61599999999999</v>
      </c>
      <c r="F194">
        <v>426.97300000000001</v>
      </c>
      <c r="G194">
        <v>1.2300600000000001E-3</v>
      </c>
      <c r="H194">
        <v>0.99972399999999995</v>
      </c>
      <c r="I194">
        <v>0</v>
      </c>
    </row>
    <row r="195" spans="1:9" x14ac:dyDescent="0.25">
      <c r="A195" t="s">
        <v>96</v>
      </c>
      <c r="B195">
        <v>686.28800000000001</v>
      </c>
      <c r="C195">
        <v>679.33900000000006</v>
      </c>
      <c r="D195">
        <v>654.77599999999995</v>
      </c>
      <c r="E195">
        <v>633.47900000000004</v>
      </c>
      <c r="F195">
        <v>426.91899999999998</v>
      </c>
      <c r="G195">
        <v>1.2300499999999999E-3</v>
      </c>
      <c r="H195">
        <v>0.999579</v>
      </c>
      <c r="I195">
        <v>0</v>
      </c>
    </row>
    <row r="196" spans="1:9" x14ac:dyDescent="0.25">
      <c r="A196" t="s">
        <v>96</v>
      </c>
      <c r="B196">
        <v>683.66099999999994</v>
      </c>
      <c r="C196">
        <v>676.755</v>
      </c>
      <c r="D196">
        <v>654.14200000000005</v>
      </c>
      <c r="E196">
        <v>633.45000000000005</v>
      </c>
      <c r="F196">
        <v>426.88400000000001</v>
      </c>
      <c r="G196">
        <v>1.2300499999999999E-3</v>
      </c>
      <c r="H196">
        <v>0.999749</v>
      </c>
      <c r="I196">
        <v>0</v>
      </c>
    </row>
    <row r="197" spans="1:9" x14ac:dyDescent="0.25">
      <c r="A197" t="s">
        <v>96</v>
      </c>
      <c r="B197">
        <v>681.38699999999994</v>
      </c>
      <c r="C197">
        <v>674.49599999999998</v>
      </c>
      <c r="D197">
        <v>653.779</v>
      </c>
      <c r="E197">
        <v>633.45699999999999</v>
      </c>
      <c r="F197">
        <v>426.91699999999997</v>
      </c>
      <c r="G197">
        <v>1.2300499999999999E-3</v>
      </c>
      <c r="H197">
        <v>0.99994499999999997</v>
      </c>
      <c r="I197">
        <v>0</v>
      </c>
    </row>
    <row r="198" spans="1:9" x14ac:dyDescent="0.25">
      <c r="A198" t="s">
        <v>96</v>
      </c>
      <c r="B198">
        <v>683.30799999999999</v>
      </c>
      <c r="C198">
        <v>676.32600000000002</v>
      </c>
      <c r="D198">
        <v>654.06700000000001</v>
      </c>
      <c r="E198">
        <v>633.49599999999998</v>
      </c>
      <c r="F198">
        <v>426.91</v>
      </c>
      <c r="G198">
        <v>1.2300499999999999E-3</v>
      </c>
      <c r="H198">
        <v>0.99997899999999995</v>
      </c>
      <c r="I198">
        <v>0</v>
      </c>
    </row>
    <row r="199" spans="1:9" x14ac:dyDescent="0.25">
      <c r="A199" t="s">
        <v>96</v>
      </c>
      <c r="B199">
        <v>680.06600000000003</v>
      </c>
      <c r="C199">
        <v>672.89700000000005</v>
      </c>
      <c r="D199">
        <v>653.41899999999998</v>
      </c>
      <c r="E199">
        <v>633.423</v>
      </c>
      <c r="F199">
        <v>426.87299999999999</v>
      </c>
      <c r="G199">
        <v>1.2300499999999999E-3</v>
      </c>
      <c r="H199">
        <v>0.99979399999999996</v>
      </c>
      <c r="I199">
        <v>0</v>
      </c>
    </row>
    <row r="200" spans="1:9" x14ac:dyDescent="0.25">
      <c r="A200" t="s">
        <v>96</v>
      </c>
      <c r="B200">
        <v>683.01300000000003</v>
      </c>
      <c r="C200">
        <v>675.94200000000001</v>
      </c>
      <c r="D200">
        <v>654.10199999999998</v>
      </c>
      <c r="E200">
        <v>633.50199999999995</v>
      </c>
      <c r="F200">
        <v>426.87299999999999</v>
      </c>
      <c r="G200">
        <v>1.2300499999999999E-3</v>
      </c>
      <c r="H200">
        <v>0.99973900000000004</v>
      </c>
      <c r="I200">
        <v>0</v>
      </c>
    </row>
    <row r="201" spans="1:9" x14ac:dyDescent="0.25">
      <c r="A201" t="s">
        <v>96</v>
      </c>
      <c r="B201">
        <v>679.32600000000002</v>
      </c>
      <c r="C201">
        <v>671.98</v>
      </c>
      <c r="D201">
        <v>653.30200000000002</v>
      </c>
      <c r="E201">
        <v>633.44100000000003</v>
      </c>
      <c r="F201">
        <v>426.84199999999998</v>
      </c>
      <c r="G201">
        <v>1.2300499999999999E-3</v>
      </c>
      <c r="H201">
        <v>0.99979200000000001</v>
      </c>
      <c r="I201">
        <v>0</v>
      </c>
    </row>
    <row r="202" spans="1:9" x14ac:dyDescent="0.25">
      <c r="A202" t="s">
        <v>96</v>
      </c>
      <c r="B202">
        <v>680.97199999999998</v>
      </c>
      <c r="C202">
        <v>673.89800000000002</v>
      </c>
      <c r="D202">
        <v>653.66800000000001</v>
      </c>
      <c r="E202">
        <v>633.48299999999995</v>
      </c>
      <c r="F202">
        <v>426.892</v>
      </c>
      <c r="G202">
        <v>1.2300600000000001E-3</v>
      </c>
      <c r="H202">
        <v>0.99961100000000003</v>
      </c>
      <c r="I202">
        <v>0</v>
      </c>
    </row>
    <row r="203" spans="1:9" x14ac:dyDescent="0.25">
      <c r="A203" t="s">
        <v>96</v>
      </c>
      <c r="B203">
        <v>681.75300000000004</v>
      </c>
      <c r="C203">
        <v>674.74099999999999</v>
      </c>
      <c r="D203">
        <v>653.77499999999998</v>
      </c>
      <c r="E203">
        <v>633.54600000000005</v>
      </c>
      <c r="F203">
        <v>426.90100000000001</v>
      </c>
      <c r="G203">
        <v>1.2300499999999999E-3</v>
      </c>
      <c r="H203">
        <v>0.99971699999999997</v>
      </c>
      <c r="I203">
        <v>0</v>
      </c>
    </row>
    <row r="204" spans="1:9" x14ac:dyDescent="0.25">
      <c r="A204" t="s">
        <v>96</v>
      </c>
      <c r="B204">
        <v>682.04300000000001</v>
      </c>
      <c r="C204">
        <v>675.05</v>
      </c>
      <c r="D204">
        <v>653.95799999999997</v>
      </c>
      <c r="E204">
        <v>633.53399999999999</v>
      </c>
      <c r="F204">
        <v>426.92399999999998</v>
      </c>
      <c r="G204">
        <v>1.2300499999999999E-3</v>
      </c>
      <c r="H204">
        <v>0.99970199999999998</v>
      </c>
      <c r="I204">
        <v>0</v>
      </c>
    </row>
    <row r="205" spans="1:9" x14ac:dyDescent="0.25">
      <c r="A205" t="s">
        <v>96</v>
      </c>
      <c r="B205">
        <v>682.81899999999996</v>
      </c>
      <c r="C205">
        <v>675.47299999999996</v>
      </c>
      <c r="D205">
        <v>654.08500000000004</v>
      </c>
      <c r="E205">
        <v>633.53499999999997</v>
      </c>
      <c r="F205">
        <v>426.90899999999999</v>
      </c>
      <c r="G205">
        <v>1.2300499999999999E-3</v>
      </c>
      <c r="H205">
        <v>0.99993900000000002</v>
      </c>
      <c r="I205">
        <v>0</v>
      </c>
    </row>
    <row r="206" spans="1:9" x14ac:dyDescent="0.25">
      <c r="A206" t="s">
        <v>96</v>
      </c>
      <c r="B206">
        <v>682.90899999999999</v>
      </c>
      <c r="C206">
        <v>675.80399999999997</v>
      </c>
      <c r="D206">
        <v>654.14700000000005</v>
      </c>
      <c r="E206">
        <v>633.65800000000002</v>
      </c>
      <c r="F206">
        <v>426.92200000000003</v>
      </c>
      <c r="G206">
        <v>1.2300499999999999E-3</v>
      </c>
      <c r="H206">
        <v>0.99795999999999996</v>
      </c>
      <c r="I206">
        <v>0</v>
      </c>
    </row>
    <row r="207" spans="1:9" x14ac:dyDescent="0.25">
      <c r="A207" t="s">
        <v>96</v>
      </c>
      <c r="B207">
        <v>689.69500000000005</v>
      </c>
      <c r="C207">
        <v>682.58600000000001</v>
      </c>
      <c r="D207">
        <v>655.60400000000004</v>
      </c>
      <c r="E207">
        <v>633.58600000000001</v>
      </c>
      <c r="F207">
        <v>426.95100000000002</v>
      </c>
      <c r="G207">
        <v>1.2300499999999999E-3</v>
      </c>
      <c r="H207">
        <v>0.99976100000000001</v>
      </c>
      <c r="I207">
        <v>0</v>
      </c>
    </row>
    <row r="208" spans="1:9" x14ac:dyDescent="0.25">
      <c r="A208" t="s">
        <v>96</v>
      </c>
      <c r="B208">
        <v>708.72400000000005</v>
      </c>
      <c r="C208">
        <v>702.07399999999996</v>
      </c>
      <c r="D208">
        <v>659.40700000000004</v>
      </c>
      <c r="E208">
        <v>633.66200000000003</v>
      </c>
      <c r="F208">
        <v>426.959</v>
      </c>
      <c r="G208">
        <v>1.2300499999999999E-3</v>
      </c>
      <c r="H208">
        <v>0.99999199999999999</v>
      </c>
      <c r="I208">
        <v>0</v>
      </c>
    </row>
    <row r="209" spans="1:25" x14ac:dyDescent="0.25">
      <c r="A209" t="s">
        <v>96</v>
      </c>
      <c r="B209">
        <v>708.33299999999997</v>
      </c>
      <c r="C209">
        <v>701.75099999999998</v>
      </c>
      <c r="D209">
        <v>659.351</v>
      </c>
      <c r="E209">
        <v>633.69100000000003</v>
      </c>
      <c r="F209">
        <v>426.99599999999998</v>
      </c>
      <c r="G209">
        <v>1.2300499999999999E-3</v>
      </c>
      <c r="H209">
        <v>0.999969</v>
      </c>
      <c r="I209">
        <v>0</v>
      </c>
    </row>
    <row r="210" spans="1:25" x14ac:dyDescent="0.25">
      <c r="A210" t="s">
        <v>96</v>
      </c>
      <c r="B210">
        <v>702.20799999999997</v>
      </c>
      <c r="C210">
        <v>695.32299999999998</v>
      </c>
      <c r="D210">
        <v>657.75900000000001</v>
      </c>
      <c r="E210">
        <v>633.64800000000002</v>
      </c>
      <c r="F210">
        <v>426.959</v>
      </c>
      <c r="G210">
        <v>1.2300499999999999E-3</v>
      </c>
      <c r="H210">
        <v>0.99989799999999995</v>
      </c>
      <c r="I210">
        <v>0</v>
      </c>
    </row>
    <row r="211" spans="1:25" x14ac:dyDescent="0.25">
      <c r="A211" t="s">
        <v>96</v>
      </c>
      <c r="B211">
        <v>708.23099999999999</v>
      </c>
      <c r="C211">
        <v>701.27599999999995</v>
      </c>
      <c r="D211">
        <v>659.096</v>
      </c>
      <c r="E211">
        <v>633.65499999999997</v>
      </c>
      <c r="F211">
        <v>426.98500000000001</v>
      </c>
      <c r="G211">
        <v>1.2300799999999999E-3</v>
      </c>
      <c r="H211">
        <v>0.99996200000000002</v>
      </c>
      <c r="I211">
        <v>0</v>
      </c>
    </row>
    <row r="212" spans="1:25" x14ac:dyDescent="0.25">
      <c r="A212" t="s">
        <v>96</v>
      </c>
      <c r="B212">
        <v>699.80100000000004</v>
      </c>
      <c r="C212">
        <v>692.36400000000003</v>
      </c>
      <c r="D212">
        <v>657.46799999999996</v>
      </c>
      <c r="E212">
        <v>633.81500000000005</v>
      </c>
      <c r="F212">
        <v>427.048</v>
      </c>
      <c r="G212">
        <v>1.2300499999999999E-3</v>
      </c>
      <c r="H212">
        <v>0.99991300000000005</v>
      </c>
      <c r="I212">
        <v>0</v>
      </c>
    </row>
    <row r="213" spans="1:25" x14ac:dyDescent="0.25">
      <c r="A213" t="s">
        <v>96</v>
      </c>
      <c r="B213">
        <v>701.428</v>
      </c>
      <c r="C213">
        <v>694.15300000000002</v>
      </c>
      <c r="D213">
        <v>657.60599999999999</v>
      </c>
      <c r="E213">
        <v>633.67200000000003</v>
      </c>
      <c r="F213">
        <v>427.02</v>
      </c>
      <c r="G213">
        <v>1.2300499999999999E-3</v>
      </c>
      <c r="H213">
        <v>0.99996099999999999</v>
      </c>
      <c r="I213">
        <v>0</v>
      </c>
    </row>
    <row r="214" spans="1:25" x14ac:dyDescent="0.25">
      <c r="A214" t="s">
        <v>96</v>
      </c>
      <c r="B214">
        <v>707.87900000000002</v>
      </c>
      <c r="C214">
        <v>700.85900000000004</v>
      </c>
      <c r="D214">
        <v>659</v>
      </c>
      <c r="E214">
        <v>633.56700000000001</v>
      </c>
      <c r="F214">
        <v>426.94600000000003</v>
      </c>
      <c r="G214">
        <v>1.23007E-3</v>
      </c>
      <c r="H214">
        <v>0.99985500000000005</v>
      </c>
      <c r="I214">
        <v>0</v>
      </c>
    </row>
    <row r="215" spans="1:25" x14ac:dyDescent="0.25">
      <c r="A215" t="s">
        <v>96</v>
      </c>
      <c r="B215">
        <v>710.58299999999997</v>
      </c>
      <c r="C215">
        <v>703.67</v>
      </c>
      <c r="D215">
        <v>659.59799999999996</v>
      </c>
      <c r="E215">
        <v>633.62099999999998</v>
      </c>
      <c r="F215">
        <v>426.98399999999998</v>
      </c>
      <c r="G215">
        <v>1.2300499999999999E-3</v>
      </c>
      <c r="H215">
        <v>0.99960599999999999</v>
      </c>
      <c r="I215">
        <v>0</v>
      </c>
    </row>
    <row r="216" spans="1:25" x14ac:dyDescent="0.25">
      <c r="A216" t="s">
        <v>96</v>
      </c>
      <c r="B216">
        <v>705.15499999999997</v>
      </c>
      <c r="C216">
        <v>698.37400000000002</v>
      </c>
      <c r="D216">
        <v>658.84900000000005</v>
      </c>
      <c r="E216">
        <v>633.68700000000001</v>
      </c>
      <c r="F216">
        <v>426.97800000000001</v>
      </c>
      <c r="G216">
        <v>1.2300499999999999E-3</v>
      </c>
      <c r="H216">
        <v>0.99983599999999995</v>
      </c>
      <c r="I216">
        <v>0</v>
      </c>
    </row>
    <row r="217" spans="1:25" x14ac:dyDescent="0.25">
      <c r="A217" t="s">
        <v>96</v>
      </c>
      <c r="B217">
        <v>707.00400000000002</v>
      </c>
      <c r="C217">
        <v>700.02599999999995</v>
      </c>
      <c r="D217">
        <v>658.96299999999997</v>
      </c>
      <c r="E217">
        <v>633.73099999999999</v>
      </c>
      <c r="F217">
        <v>426.98500000000001</v>
      </c>
      <c r="G217">
        <v>1.2300499999999999E-3</v>
      </c>
      <c r="H217">
        <v>0.99998699999999996</v>
      </c>
      <c r="I217">
        <v>0</v>
      </c>
    </row>
    <row r="218" spans="1:25" x14ac:dyDescent="0.25">
      <c r="A218" t="s">
        <v>96</v>
      </c>
      <c r="B218">
        <v>708.42399999999998</v>
      </c>
      <c r="C218">
        <v>701.72</v>
      </c>
      <c r="D218">
        <v>659.346</v>
      </c>
      <c r="E218">
        <v>633.64800000000002</v>
      </c>
      <c r="F218">
        <v>427.01100000000002</v>
      </c>
      <c r="G218">
        <v>1.2300499999999999E-3</v>
      </c>
      <c r="H218">
        <v>0.99984799999999996</v>
      </c>
      <c r="I218">
        <v>0</v>
      </c>
    </row>
    <row r="219" spans="1:25" x14ac:dyDescent="0.25">
      <c r="A219" t="s">
        <v>96</v>
      </c>
      <c r="B219">
        <v>701.255</v>
      </c>
      <c r="C219">
        <v>694.22</v>
      </c>
      <c r="D219">
        <v>657.822</v>
      </c>
      <c r="E219">
        <v>633.60699999999997</v>
      </c>
      <c r="F219">
        <v>426.97500000000002</v>
      </c>
      <c r="G219">
        <v>1.2300499999999999E-3</v>
      </c>
      <c r="H219">
        <v>0.99957799999999997</v>
      </c>
      <c r="I219">
        <v>0</v>
      </c>
    </row>
    <row r="220" spans="1:25" x14ac:dyDescent="0.25">
      <c r="A220" t="s">
        <v>96</v>
      </c>
      <c r="B220">
        <v>700.30399999999997</v>
      </c>
      <c r="C220">
        <v>693.04600000000005</v>
      </c>
      <c r="D220">
        <v>657.78399999999999</v>
      </c>
      <c r="E220">
        <v>633.81100000000004</v>
      </c>
      <c r="F220">
        <v>427.04</v>
      </c>
      <c r="G220">
        <v>1.23007E-3</v>
      </c>
      <c r="H220">
        <v>0.99936700000000001</v>
      </c>
      <c r="I220">
        <v>0</v>
      </c>
    </row>
    <row r="221" spans="1:25" x14ac:dyDescent="0.25">
      <c r="A221" t="s">
        <v>96</v>
      </c>
      <c r="B221">
        <v>696.02800000000002</v>
      </c>
      <c r="C221">
        <v>688.44799999999998</v>
      </c>
      <c r="D221">
        <v>656.726</v>
      </c>
      <c r="E221">
        <v>633.69299999999998</v>
      </c>
      <c r="F221">
        <v>427.00799999999998</v>
      </c>
      <c r="G221">
        <v>1.2300499999999999E-3</v>
      </c>
      <c r="H221">
        <v>0.99969300000000005</v>
      </c>
      <c r="I221">
        <v>0</v>
      </c>
    </row>
    <row r="222" spans="1:25" x14ac:dyDescent="0.25">
      <c r="A222" t="s">
        <v>96</v>
      </c>
      <c r="B222">
        <v>703.91499999999996</v>
      </c>
      <c r="C222">
        <v>697.15099999999995</v>
      </c>
      <c r="D222">
        <v>658.40300000000002</v>
      </c>
      <c r="E222">
        <v>633.75300000000004</v>
      </c>
      <c r="F222">
        <v>427.036</v>
      </c>
      <c r="G222">
        <v>1.2300600000000001E-3</v>
      </c>
      <c r="H222">
        <v>0.99990299999999999</v>
      </c>
      <c r="I222">
        <v>0</v>
      </c>
    </row>
    <row r="223" spans="1:25" x14ac:dyDescent="0.25">
      <c r="A223" t="s">
        <v>96</v>
      </c>
      <c r="B223">
        <v>710.178</v>
      </c>
      <c r="C223">
        <v>702.37699999999995</v>
      </c>
      <c r="D223">
        <v>659.24199999999996</v>
      </c>
      <c r="E223">
        <v>633.779</v>
      </c>
      <c r="F223">
        <v>427.048</v>
      </c>
      <c r="G223">
        <v>1.2300600000000001E-3</v>
      </c>
      <c r="H223">
        <v>0.99993100000000001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697.97299999999996</v>
      </c>
      <c r="C224">
        <v>691.22199999999998</v>
      </c>
      <c r="D224">
        <v>657.00199999999995</v>
      </c>
      <c r="E224">
        <v>633.61099999999999</v>
      </c>
      <c r="F224">
        <v>426.96499999999997</v>
      </c>
      <c r="G224">
        <v>1.2300499999999999E-3</v>
      </c>
      <c r="H224">
        <v>0.999969</v>
      </c>
      <c r="I224">
        <v>0</v>
      </c>
      <c r="R224">
        <f>AVERAGE(B175:B224)</f>
        <v>690.01287999999988</v>
      </c>
      <c r="S224">
        <f>AVERAGE(C175:C224)</f>
        <v>682.94254000000001</v>
      </c>
      <c r="U224">
        <f>_xlfn.VAR.P(B175:B224)</f>
        <v>119.5723762655999</v>
      </c>
      <c r="V224">
        <f>_xlfn.VAR.P(C175:C224)</f>
        <v>120.70536040839981</v>
      </c>
      <c r="X224">
        <f>1.96*SQRT(U224)/50</f>
        <v>0.42864868629773201</v>
      </c>
      <c r="Y224">
        <f>1.96*SQRT(V224)/50</f>
        <v>0.43067468583370849</v>
      </c>
    </row>
    <row r="225" spans="1:9" x14ac:dyDescent="0.25">
      <c r="A225" t="s">
        <v>96</v>
      </c>
      <c r="B225">
        <v>34582.209900000002</v>
      </c>
      <c r="C225" t="s">
        <v>37</v>
      </c>
    </row>
    <row r="226" spans="1:9" x14ac:dyDescent="0.25">
      <c r="A226" t="s">
        <v>112</v>
      </c>
      <c r="B226">
        <v>714.27</v>
      </c>
      <c r="C226">
        <v>707.40200000000004</v>
      </c>
      <c r="D226">
        <v>662.53399999999999</v>
      </c>
      <c r="E226">
        <v>635.08799999999997</v>
      </c>
      <c r="F226">
        <v>428.38200000000001</v>
      </c>
      <c r="G226">
        <v>1.2300499999999999E-3</v>
      </c>
      <c r="H226">
        <v>0.99989899999999998</v>
      </c>
      <c r="I226">
        <v>0</v>
      </c>
    </row>
    <row r="227" spans="1:9" x14ac:dyDescent="0.25">
      <c r="A227" t="s">
        <v>112</v>
      </c>
      <c r="B227">
        <v>709.44</v>
      </c>
      <c r="C227">
        <v>702.74800000000005</v>
      </c>
      <c r="D227">
        <v>661.78899999999999</v>
      </c>
      <c r="E227">
        <v>635.08600000000001</v>
      </c>
      <c r="F227">
        <v>428.32299999999998</v>
      </c>
      <c r="G227">
        <v>1.2300499999999999E-3</v>
      </c>
      <c r="H227">
        <v>0.999977</v>
      </c>
      <c r="I227">
        <v>0</v>
      </c>
    </row>
    <row r="228" spans="1:9" x14ac:dyDescent="0.25">
      <c r="A228" t="s">
        <v>112</v>
      </c>
      <c r="B228">
        <v>705.13900000000001</v>
      </c>
      <c r="C228">
        <v>698.47799999999995</v>
      </c>
      <c r="D228">
        <v>660.60799999999995</v>
      </c>
      <c r="E228">
        <v>635.02200000000005</v>
      </c>
      <c r="F228">
        <v>428.27800000000002</v>
      </c>
      <c r="G228">
        <v>1.2300499999999999E-3</v>
      </c>
      <c r="H228">
        <v>0.99981299999999995</v>
      </c>
      <c r="I228">
        <v>0</v>
      </c>
    </row>
    <row r="229" spans="1:9" x14ac:dyDescent="0.25">
      <c r="A229" t="s">
        <v>112</v>
      </c>
      <c r="B229">
        <v>713.404</v>
      </c>
      <c r="C229">
        <v>706.39099999999996</v>
      </c>
      <c r="D229">
        <v>662.02</v>
      </c>
      <c r="E229">
        <v>634.92200000000003</v>
      </c>
      <c r="F229">
        <v>428.21699999999998</v>
      </c>
      <c r="G229">
        <v>1.2300499999999999E-3</v>
      </c>
      <c r="H229">
        <v>0.99975099999999995</v>
      </c>
      <c r="I229">
        <v>0</v>
      </c>
    </row>
    <row r="230" spans="1:9" x14ac:dyDescent="0.25">
      <c r="A230" t="s">
        <v>112</v>
      </c>
      <c r="B230">
        <v>709.03499999999997</v>
      </c>
      <c r="C230">
        <v>702.12599999999998</v>
      </c>
      <c r="D230">
        <v>661.39599999999996</v>
      </c>
      <c r="E230">
        <v>635.01499999999999</v>
      </c>
      <c r="F230">
        <v>428.29700000000003</v>
      </c>
      <c r="G230">
        <v>1.2300499999999999E-3</v>
      </c>
      <c r="H230">
        <v>0.99996499999999999</v>
      </c>
      <c r="I230">
        <v>0</v>
      </c>
    </row>
    <row r="231" spans="1:9" x14ac:dyDescent="0.25">
      <c r="A231" t="s">
        <v>112</v>
      </c>
      <c r="B231">
        <v>702.11099999999999</v>
      </c>
      <c r="C231">
        <v>695.06399999999996</v>
      </c>
      <c r="D231">
        <v>659.726</v>
      </c>
      <c r="E231">
        <v>634.97699999999998</v>
      </c>
      <c r="F231">
        <v>428.27</v>
      </c>
      <c r="G231">
        <v>1.2300499999999999E-3</v>
      </c>
      <c r="H231">
        <v>0.99999499999999997</v>
      </c>
      <c r="I231">
        <v>0</v>
      </c>
    </row>
    <row r="232" spans="1:9" x14ac:dyDescent="0.25">
      <c r="A232" t="s">
        <v>112</v>
      </c>
      <c r="B232">
        <v>708.78200000000004</v>
      </c>
      <c r="C232">
        <v>699.66700000000003</v>
      </c>
      <c r="D232">
        <v>660.83199999999999</v>
      </c>
      <c r="E232">
        <v>635.03700000000003</v>
      </c>
      <c r="F232">
        <v>428.26400000000001</v>
      </c>
      <c r="G232">
        <v>1.2300600000000001E-3</v>
      </c>
      <c r="H232">
        <v>0.99992000000000003</v>
      </c>
      <c r="I232">
        <v>0</v>
      </c>
    </row>
    <row r="233" spans="1:9" x14ac:dyDescent="0.25">
      <c r="A233" t="s">
        <v>112</v>
      </c>
      <c r="B233">
        <v>701.70799999999997</v>
      </c>
      <c r="C233">
        <v>695.06399999999996</v>
      </c>
      <c r="D233">
        <v>659.89800000000002</v>
      </c>
      <c r="E233">
        <v>634.86800000000005</v>
      </c>
      <c r="F233">
        <v>428.20800000000003</v>
      </c>
      <c r="G233">
        <v>1.2300799999999999E-3</v>
      </c>
      <c r="H233">
        <v>0.99998600000000004</v>
      </c>
      <c r="I233">
        <v>0</v>
      </c>
    </row>
    <row r="234" spans="1:9" x14ac:dyDescent="0.25">
      <c r="A234" t="s">
        <v>112</v>
      </c>
      <c r="B234">
        <v>708.96799999999996</v>
      </c>
      <c r="C234">
        <v>702.21900000000005</v>
      </c>
      <c r="D234">
        <v>661.53700000000003</v>
      </c>
      <c r="E234">
        <v>634.90300000000002</v>
      </c>
      <c r="F234">
        <v>428.24200000000002</v>
      </c>
      <c r="G234">
        <v>1.2300499999999999E-3</v>
      </c>
      <c r="H234">
        <v>0.99997000000000003</v>
      </c>
      <c r="I234">
        <v>0</v>
      </c>
    </row>
    <row r="235" spans="1:9" x14ac:dyDescent="0.25">
      <c r="A235" t="s">
        <v>112</v>
      </c>
      <c r="B235">
        <v>710.70699999999999</v>
      </c>
      <c r="C235">
        <v>703.80100000000004</v>
      </c>
      <c r="D235">
        <v>661.65300000000002</v>
      </c>
      <c r="E235">
        <v>634.89099999999996</v>
      </c>
      <c r="F235">
        <v>428.25299999999999</v>
      </c>
      <c r="G235">
        <v>1.2300499999999999E-3</v>
      </c>
      <c r="H235">
        <v>0.99983</v>
      </c>
      <c r="I235">
        <v>0</v>
      </c>
    </row>
    <row r="236" spans="1:9" x14ac:dyDescent="0.25">
      <c r="A236" t="s">
        <v>112</v>
      </c>
      <c r="B236">
        <v>703.31500000000005</v>
      </c>
      <c r="C236">
        <v>696.596</v>
      </c>
      <c r="D236">
        <v>660.20299999999997</v>
      </c>
      <c r="E236">
        <v>634.86599999999999</v>
      </c>
      <c r="F236">
        <v>428.209</v>
      </c>
      <c r="G236">
        <v>1.2300600000000001E-3</v>
      </c>
      <c r="H236">
        <v>0.99916700000000003</v>
      </c>
      <c r="I236">
        <v>0</v>
      </c>
    </row>
    <row r="237" spans="1:9" x14ac:dyDescent="0.25">
      <c r="A237" t="s">
        <v>112</v>
      </c>
      <c r="B237">
        <v>704.40700000000004</v>
      </c>
      <c r="C237">
        <v>697.04600000000005</v>
      </c>
      <c r="D237">
        <v>660.55100000000004</v>
      </c>
      <c r="E237">
        <v>634.98599999999999</v>
      </c>
      <c r="F237">
        <v>428.28800000000001</v>
      </c>
      <c r="G237">
        <v>1.2300600000000001E-3</v>
      </c>
      <c r="H237">
        <v>0.99997100000000005</v>
      </c>
      <c r="I237">
        <v>0</v>
      </c>
    </row>
    <row r="238" spans="1:9" x14ac:dyDescent="0.25">
      <c r="A238" t="s">
        <v>112</v>
      </c>
      <c r="B238">
        <v>706.00300000000004</v>
      </c>
      <c r="C238">
        <v>698.89800000000002</v>
      </c>
      <c r="D238">
        <v>660.71500000000003</v>
      </c>
      <c r="E238">
        <v>634.94200000000001</v>
      </c>
      <c r="F238">
        <v>428.267</v>
      </c>
      <c r="G238">
        <v>1.2300600000000001E-3</v>
      </c>
      <c r="H238">
        <v>0.999973</v>
      </c>
      <c r="I238">
        <v>0</v>
      </c>
    </row>
    <row r="239" spans="1:9" x14ac:dyDescent="0.25">
      <c r="A239" t="s">
        <v>112</v>
      </c>
      <c r="B239">
        <v>716.53200000000004</v>
      </c>
      <c r="C239">
        <v>709.52200000000005</v>
      </c>
      <c r="D239">
        <v>662.88400000000001</v>
      </c>
      <c r="E239">
        <v>634.97199999999998</v>
      </c>
      <c r="F239">
        <v>428.24900000000002</v>
      </c>
      <c r="G239">
        <v>1.2300499999999999E-3</v>
      </c>
      <c r="H239">
        <v>0.999892</v>
      </c>
      <c r="I239">
        <v>0</v>
      </c>
    </row>
    <row r="240" spans="1:9" x14ac:dyDescent="0.25">
      <c r="A240" t="s">
        <v>112</v>
      </c>
      <c r="B240">
        <v>706.16700000000003</v>
      </c>
      <c r="C240">
        <v>699.52300000000002</v>
      </c>
      <c r="D240">
        <v>660.86300000000006</v>
      </c>
      <c r="E240">
        <v>634.97</v>
      </c>
      <c r="F240">
        <v>428.24299999999999</v>
      </c>
      <c r="G240">
        <v>1.2300499999999999E-3</v>
      </c>
      <c r="H240">
        <v>0.99977099999999997</v>
      </c>
      <c r="I240">
        <v>0</v>
      </c>
    </row>
    <row r="241" spans="1:9" x14ac:dyDescent="0.25">
      <c r="A241" t="s">
        <v>112</v>
      </c>
      <c r="B241">
        <v>708.05200000000002</v>
      </c>
      <c r="C241">
        <v>701.27700000000004</v>
      </c>
      <c r="D241">
        <v>661.90700000000004</v>
      </c>
      <c r="E241">
        <v>635.59299999999996</v>
      </c>
      <c r="F241">
        <v>428.87400000000002</v>
      </c>
      <c r="G241">
        <v>1.2300600000000001E-3</v>
      </c>
      <c r="H241">
        <v>0.99952200000000002</v>
      </c>
      <c r="I241">
        <v>0</v>
      </c>
    </row>
    <row r="242" spans="1:9" x14ac:dyDescent="0.25">
      <c r="A242" t="s">
        <v>112</v>
      </c>
      <c r="B242">
        <v>709.75199999999995</v>
      </c>
      <c r="C242">
        <v>703.1</v>
      </c>
      <c r="D242">
        <v>661.58799999999997</v>
      </c>
      <c r="E242">
        <v>635.053</v>
      </c>
      <c r="F242">
        <v>428.31299999999999</v>
      </c>
      <c r="G242">
        <v>1.2300499999999999E-3</v>
      </c>
      <c r="H242">
        <v>0.99973400000000001</v>
      </c>
      <c r="I242">
        <v>0</v>
      </c>
    </row>
    <row r="243" spans="1:9" x14ac:dyDescent="0.25">
      <c r="A243" t="s">
        <v>112</v>
      </c>
      <c r="B243">
        <v>711.58</v>
      </c>
      <c r="C243">
        <v>704.84500000000003</v>
      </c>
      <c r="D243">
        <v>661.875</v>
      </c>
      <c r="E243">
        <v>635.02499999999998</v>
      </c>
      <c r="F243">
        <v>428.29</v>
      </c>
      <c r="G243">
        <v>1.2300499999999999E-3</v>
      </c>
      <c r="H243">
        <v>0.99893900000000002</v>
      </c>
      <c r="I243">
        <v>0</v>
      </c>
    </row>
    <row r="244" spans="1:9" x14ac:dyDescent="0.25">
      <c r="A244" t="s">
        <v>112</v>
      </c>
      <c r="B244">
        <v>707.45600000000002</v>
      </c>
      <c r="C244">
        <v>700.33500000000004</v>
      </c>
      <c r="D244">
        <v>661.39700000000005</v>
      </c>
      <c r="E244">
        <v>635.28700000000003</v>
      </c>
      <c r="F244">
        <v>428.26900000000001</v>
      </c>
      <c r="G244">
        <v>1.2300600000000001E-3</v>
      </c>
      <c r="H244">
        <v>0.99907699999999999</v>
      </c>
      <c r="I244">
        <v>0</v>
      </c>
    </row>
    <row r="245" spans="1:9" x14ac:dyDescent="0.25">
      <c r="A245" t="s">
        <v>112</v>
      </c>
      <c r="B245">
        <v>709.34900000000005</v>
      </c>
      <c r="C245">
        <v>702.47699999999998</v>
      </c>
      <c r="D245">
        <v>661.60500000000002</v>
      </c>
      <c r="E245">
        <v>634.96</v>
      </c>
      <c r="F245">
        <v>428.28</v>
      </c>
      <c r="G245">
        <v>1.2300499999999999E-3</v>
      </c>
      <c r="H245">
        <v>0.999807</v>
      </c>
      <c r="I245">
        <v>0</v>
      </c>
    </row>
    <row r="246" spans="1:9" x14ac:dyDescent="0.25">
      <c r="A246" t="s">
        <v>112</v>
      </c>
      <c r="B246">
        <v>709.66300000000001</v>
      </c>
      <c r="C246">
        <v>702.54</v>
      </c>
      <c r="D246">
        <v>661.69799999999998</v>
      </c>
      <c r="E246">
        <v>635.01700000000005</v>
      </c>
      <c r="F246">
        <v>428.31299999999999</v>
      </c>
      <c r="G246">
        <v>1.2300499999999999E-3</v>
      </c>
      <c r="H246">
        <v>0.999031</v>
      </c>
      <c r="I246">
        <v>0</v>
      </c>
    </row>
    <row r="247" spans="1:9" x14ac:dyDescent="0.25">
      <c r="A247" t="s">
        <v>112</v>
      </c>
      <c r="B247">
        <v>707.23900000000003</v>
      </c>
      <c r="C247">
        <v>700.428</v>
      </c>
      <c r="D247">
        <v>661.20600000000002</v>
      </c>
      <c r="E247">
        <v>634.88699999999994</v>
      </c>
      <c r="F247">
        <v>428.23200000000003</v>
      </c>
      <c r="G247">
        <v>1.2300499999999999E-3</v>
      </c>
      <c r="H247">
        <v>0.999942</v>
      </c>
      <c r="I247">
        <v>0</v>
      </c>
    </row>
    <row r="248" spans="1:9" x14ac:dyDescent="0.25">
      <c r="A248" t="s">
        <v>112</v>
      </c>
      <c r="B248">
        <v>698.03300000000002</v>
      </c>
      <c r="C248">
        <v>691.28899999999999</v>
      </c>
      <c r="D248">
        <v>659.23199999999997</v>
      </c>
      <c r="E248">
        <v>635.05999999999995</v>
      </c>
      <c r="F248">
        <v>428.26299999999998</v>
      </c>
      <c r="G248">
        <v>1.2300499999999999E-3</v>
      </c>
      <c r="H248">
        <v>0.99972499999999997</v>
      </c>
      <c r="I248">
        <v>0</v>
      </c>
    </row>
    <row r="249" spans="1:9" x14ac:dyDescent="0.25">
      <c r="A249" t="s">
        <v>112</v>
      </c>
      <c r="B249">
        <v>712.75199999999995</v>
      </c>
      <c r="C249">
        <v>706</v>
      </c>
      <c r="D249">
        <v>661.95100000000002</v>
      </c>
      <c r="E249">
        <v>634.87699999999995</v>
      </c>
      <c r="F249">
        <v>428.22699999999998</v>
      </c>
      <c r="G249">
        <v>1.2300499999999999E-3</v>
      </c>
      <c r="H249">
        <v>0.99961999999999995</v>
      </c>
      <c r="I249">
        <v>0</v>
      </c>
    </row>
    <row r="250" spans="1:9" x14ac:dyDescent="0.25">
      <c r="A250" t="s">
        <v>112</v>
      </c>
      <c r="B250">
        <v>700.71900000000005</v>
      </c>
      <c r="C250">
        <v>693.87199999999996</v>
      </c>
      <c r="D250">
        <v>659.64300000000003</v>
      </c>
      <c r="E250">
        <v>634.87800000000004</v>
      </c>
      <c r="F250">
        <v>428.24799999999999</v>
      </c>
      <c r="G250">
        <v>1.2300499999999999E-3</v>
      </c>
      <c r="H250">
        <v>0.99981100000000001</v>
      </c>
      <c r="I250">
        <v>0</v>
      </c>
    </row>
    <row r="251" spans="1:9" x14ac:dyDescent="0.25">
      <c r="A251" t="s">
        <v>112</v>
      </c>
      <c r="B251">
        <v>707.14</v>
      </c>
      <c r="C251">
        <v>700.42700000000002</v>
      </c>
      <c r="D251">
        <v>661.00900000000001</v>
      </c>
      <c r="E251">
        <v>635.04</v>
      </c>
      <c r="F251">
        <v>428.31</v>
      </c>
      <c r="G251">
        <v>1.2300499999999999E-3</v>
      </c>
      <c r="H251">
        <v>0.99991799999999997</v>
      </c>
      <c r="I251">
        <v>0</v>
      </c>
    </row>
    <row r="252" spans="1:9" x14ac:dyDescent="0.25">
      <c r="A252" t="s">
        <v>112</v>
      </c>
      <c r="B252">
        <v>706.10500000000002</v>
      </c>
      <c r="C252">
        <v>699.23099999999999</v>
      </c>
      <c r="D252">
        <v>660.86199999999997</v>
      </c>
      <c r="E252">
        <v>634.93200000000002</v>
      </c>
      <c r="F252">
        <v>428.26600000000002</v>
      </c>
      <c r="G252">
        <v>1.2300499999999999E-3</v>
      </c>
      <c r="H252">
        <v>0.99967499999999998</v>
      </c>
      <c r="I252">
        <v>0</v>
      </c>
    </row>
    <row r="253" spans="1:9" x14ac:dyDescent="0.25">
      <c r="A253" t="s">
        <v>112</v>
      </c>
      <c r="B253">
        <v>713.27700000000004</v>
      </c>
      <c r="C253">
        <v>706.39300000000003</v>
      </c>
      <c r="D253">
        <v>662.38099999999997</v>
      </c>
      <c r="E253">
        <v>634.91800000000001</v>
      </c>
      <c r="F253">
        <v>428.22899999999998</v>
      </c>
      <c r="G253">
        <v>1.2303100000000001E-3</v>
      </c>
      <c r="H253">
        <v>0.999691</v>
      </c>
      <c r="I253">
        <v>0</v>
      </c>
    </row>
    <row r="254" spans="1:9" x14ac:dyDescent="0.25">
      <c r="A254" t="s">
        <v>112</v>
      </c>
      <c r="B254">
        <v>705.89599999999996</v>
      </c>
      <c r="C254">
        <v>698.49300000000005</v>
      </c>
      <c r="D254">
        <v>660.56700000000001</v>
      </c>
      <c r="E254">
        <v>634.92700000000002</v>
      </c>
      <c r="F254">
        <v>428.18900000000002</v>
      </c>
      <c r="G254">
        <v>1.2300499999999999E-3</v>
      </c>
      <c r="H254">
        <v>0.99852300000000005</v>
      </c>
      <c r="I254">
        <v>0</v>
      </c>
    </row>
    <row r="255" spans="1:9" x14ac:dyDescent="0.25">
      <c r="A255" t="s">
        <v>112</v>
      </c>
      <c r="B255">
        <v>706.2</v>
      </c>
      <c r="C255">
        <v>699.25099999999998</v>
      </c>
      <c r="D255">
        <v>660.64400000000001</v>
      </c>
      <c r="E255">
        <v>634.94299999999998</v>
      </c>
      <c r="F255">
        <v>428.17099999999999</v>
      </c>
      <c r="G255">
        <v>1.2300499999999999E-3</v>
      </c>
      <c r="H255">
        <v>0.99911799999999995</v>
      </c>
      <c r="I255">
        <v>0</v>
      </c>
    </row>
    <row r="256" spans="1:9" x14ac:dyDescent="0.25">
      <c r="A256" t="s">
        <v>112</v>
      </c>
      <c r="B256">
        <v>708.35500000000002</v>
      </c>
      <c r="C256">
        <v>701.43600000000004</v>
      </c>
      <c r="D256">
        <v>661.31</v>
      </c>
      <c r="E256">
        <v>634.92600000000004</v>
      </c>
      <c r="F256">
        <v>428.15300000000002</v>
      </c>
      <c r="G256">
        <v>1.2300499999999999E-3</v>
      </c>
      <c r="H256">
        <v>0.99988900000000003</v>
      </c>
      <c r="I256">
        <v>0</v>
      </c>
    </row>
    <row r="257" spans="1:9" x14ac:dyDescent="0.25">
      <c r="A257" t="s">
        <v>112</v>
      </c>
      <c r="B257">
        <v>710.67200000000003</v>
      </c>
      <c r="C257">
        <v>703.89400000000001</v>
      </c>
      <c r="D257">
        <v>661.71500000000003</v>
      </c>
      <c r="E257">
        <v>634.81700000000001</v>
      </c>
      <c r="F257">
        <v>428.17399999999998</v>
      </c>
      <c r="G257">
        <v>1.2300499999999999E-3</v>
      </c>
      <c r="H257">
        <v>0.99996600000000002</v>
      </c>
      <c r="I257">
        <v>0</v>
      </c>
    </row>
    <row r="258" spans="1:9" x14ac:dyDescent="0.25">
      <c r="A258" t="s">
        <v>112</v>
      </c>
      <c r="B258">
        <v>707.59299999999996</v>
      </c>
      <c r="C258">
        <v>700.851</v>
      </c>
      <c r="D258">
        <v>661.11500000000001</v>
      </c>
      <c r="E258">
        <v>634.774</v>
      </c>
      <c r="F258">
        <v>428.16699999999997</v>
      </c>
      <c r="G258">
        <v>1.2300499999999999E-3</v>
      </c>
      <c r="H258">
        <v>0.99992499999999995</v>
      </c>
      <c r="I258">
        <v>0</v>
      </c>
    </row>
    <row r="259" spans="1:9" x14ac:dyDescent="0.25">
      <c r="A259" t="s">
        <v>112</v>
      </c>
      <c r="B259">
        <v>707.70600000000002</v>
      </c>
      <c r="C259">
        <v>700.78099999999995</v>
      </c>
      <c r="D259">
        <v>661.08600000000001</v>
      </c>
      <c r="E259">
        <v>634.85799999999995</v>
      </c>
      <c r="F259">
        <v>428.15499999999997</v>
      </c>
      <c r="G259">
        <v>1.2300499999999999E-3</v>
      </c>
      <c r="H259">
        <v>0.99970800000000004</v>
      </c>
      <c r="I259">
        <v>0</v>
      </c>
    </row>
    <row r="260" spans="1:9" x14ac:dyDescent="0.25">
      <c r="A260" t="s">
        <v>112</v>
      </c>
      <c r="B260">
        <v>707.69600000000003</v>
      </c>
      <c r="C260">
        <v>700.68700000000001</v>
      </c>
      <c r="D260">
        <v>661.22</v>
      </c>
      <c r="E260">
        <v>634.83000000000004</v>
      </c>
      <c r="F260">
        <v>428.17500000000001</v>
      </c>
      <c r="G260">
        <v>1.2300499999999999E-3</v>
      </c>
      <c r="H260">
        <v>0.99909000000000003</v>
      </c>
      <c r="I260">
        <v>0</v>
      </c>
    </row>
    <row r="261" spans="1:9" x14ac:dyDescent="0.25">
      <c r="A261" t="s">
        <v>112</v>
      </c>
      <c r="B261">
        <v>700.15899999999999</v>
      </c>
      <c r="C261">
        <v>693.15800000000002</v>
      </c>
      <c r="D261">
        <v>659.56200000000001</v>
      </c>
      <c r="E261">
        <v>634.92899999999997</v>
      </c>
      <c r="F261">
        <v>428.197</v>
      </c>
      <c r="G261">
        <v>1.2300499999999999E-3</v>
      </c>
      <c r="H261">
        <v>0.99999400000000005</v>
      </c>
      <c r="I261">
        <v>0</v>
      </c>
    </row>
    <row r="262" spans="1:9" x14ac:dyDescent="0.25">
      <c r="A262" t="s">
        <v>112</v>
      </c>
      <c r="B262">
        <v>702.22</v>
      </c>
      <c r="C262">
        <v>695.26800000000003</v>
      </c>
      <c r="D262">
        <v>659.81899999999996</v>
      </c>
      <c r="E262">
        <v>634.94000000000005</v>
      </c>
      <c r="F262">
        <v>428.21800000000002</v>
      </c>
      <c r="G262">
        <v>1.2300499999999999E-3</v>
      </c>
      <c r="H262">
        <v>0.99931000000000003</v>
      </c>
      <c r="I262">
        <v>0</v>
      </c>
    </row>
    <row r="263" spans="1:9" x14ac:dyDescent="0.25">
      <c r="A263" t="s">
        <v>112</v>
      </c>
      <c r="B263">
        <v>707.548</v>
      </c>
      <c r="C263">
        <v>700.70799999999997</v>
      </c>
      <c r="D263">
        <v>661.279</v>
      </c>
      <c r="E263">
        <v>634.96199999999999</v>
      </c>
      <c r="F263">
        <v>428.25900000000001</v>
      </c>
      <c r="G263">
        <v>1.23007E-3</v>
      </c>
      <c r="H263">
        <v>0.99943099999999996</v>
      </c>
      <c r="I263">
        <v>0</v>
      </c>
    </row>
    <row r="264" spans="1:9" x14ac:dyDescent="0.25">
      <c r="A264" t="s">
        <v>112</v>
      </c>
      <c r="B264">
        <v>706.31700000000001</v>
      </c>
      <c r="C264">
        <v>699.12800000000004</v>
      </c>
      <c r="D264">
        <v>660.91499999999996</v>
      </c>
      <c r="E264">
        <v>634.97500000000002</v>
      </c>
      <c r="F264">
        <v>428.21899999999999</v>
      </c>
      <c r="G264">
        <v>1.2300600000000001E-3</v>
      </c>
      <c r="H264">
        <v>0.99991200000000002</v>
      </c>
      <c r="I264">
        <v>0</v>
      </c>
    </row>
    <row r="265" spans="1:9" x14ac:dyDescent="0.25">
      <c r="A265" t="s">
        <v>112</v>
      </c>
      <c r="B265">
        <v>710.755</v>
      </c>
      <c r="C265">
        <v>703.79399999999998</v>
      </c>
      <c r="D265">
        <v>661.65099999999995</v>
      </c>
      <c r="E265">
        <v>634.846</v>
      </c>
      <c r="F265">
        <v>428.13499999999999</v>
      </c>
      <c r="G265">
        <v>1.2300499999999999E-3</v>
      </c>
      <c r="H265">
        <v>0.99952300000000005</v>
      </c>
      <c r="I265">
        <v>0</v>
      </c>
    </row>
    <row r="266" spans="1:9" x14ac:dyDescent="0.25">
      <c r="A266" t="s">
        <v>112</v>
      </c>
      <c r="B266">
        <v>712.81200000000001</v>
      </c>
      <c r="C266">
        <v>706.04700000000003</v>
      </c>
      <c r="D266">
        <v>661.95500000000004</v>
      </c>
      <c r="E266">
        <v>634.85599999999999</v>
      </c>
      <c r="F266">
        <v>428.20100000000002</v>
      </c>
      <c r="G266">
        <v>1.2300499999999999E-3</v>
      </c>
      <c r="H266">
        <v>0.99999899999999997</v>
      </c>
      <c r="I266">
        <v>0</v>
      </c>
    </row>
    <row r="267" spans="1:9" x14ac:dyDescent="0.25">
      <c r="A267" t="s">
        <v>112</v>
      </c>
      <c r="B267">
        <v>707.33900000000006</v>
      </c>
      <c r="C267">
        <v>700.25400000000002</v>
      </c>
      <c r="D267">
        <v>661.11599999999999</v>
      </c>
      <c r="E267">
        <v>634.98099999999999</v>
      </c>
      <c r="F267">
        <v>428.22500000000002</v>
      </c>
      <c r="G267">
        <v>1.2300499999999999E-3</v>
      </c>
      <c r="H267">
        <v>0.99989399999999995</v>
      </c>
      <c r="I267">
        <v>0</v>
      </c>
    </row>
    <row r="268" spans="1:9" x14ac:dyDescent="0.25">
      <c r="A268" t="s">
        <v>112</v>
      </c>
      <c r="B268">
        <v>714.78499999999997</v>
      </c>
      <c r="C268">
        <v>707.96</v>
      </c>
      <c r="D268">
        <v>662.66600000000005</v>
      </c>
      <c r="E268">
        <v>634.83299999999997</v>
      </c>
      <c r="F268">
        <v>428.19</v>
      </c>
      <c r="G268">
        <v>1.2300600000000001E-3</v>
      </c>
      <c r="H268">
        <v>0.999942</v>
      </c>
      <c r="I268">
        <v>0</v>
      </c>
    </row>
    <row r="269" spans="1:9" x14ac:dyDescent="0.25">
      <c r="A269" t="s">
        <v>112</v>
      </c>
      <c r="B269">
        <v>698.07799999999997</v>
      </c>
      <c r="C269">
        <v>690.96799999999996</v>
      </c>
      <c r="D269">
        <v>659.08600000000001</v>
      </c>
      <c r="E269">
        <v>634.77300000000002</v>
      </c>
      <c r="F269">
        <v>428.154</v>
      </c>
      <c r="G269">
        <v>1.2300499999999999E-3</v>
      </c>
      <c r="H269">
        <v>0.99991300000000005</v>
      </c>
      <c r="I269">
        <v>0</v>
      </c>
    </row>
    <row r="270" spans="1:9" x14ac:dyDescent="0.25">
      <c r="A270" t="s">
        <v>112</v>
      </c>
      <c r="B270">
        <v>715.62699999999995</v>
      </c>
      <c r="C270">
        <v>708.75099999999998</v>
      </c>
      <c r="D270">
        <v>662.57100000000003</v>
      </c>
      <c r="E270">
        <v>634.851</v>
      </c>
      <c r="F270">
        <v>428.202</v>
      </c>
      <c r="G270">
        <v>1.2300600000000001E-3</v>
      </c>
      <c r="H270">
        <v>0.99998200000000004</v>
      </c>
      <c r="I270">
        <v>0</v>
      </c>
    </row>
    <row r="271" spans="1:9" x14ac:dyDescent="0.25">
      <c r="A271" t="s">
        <v>112</v>
      </c>
      <c r="B271">
        <v>709.702</v>
      </c>
      <c r="C271">
        <v>702.79399999999998</v>
      </c>
      <c r="D271">
        <v>661.69500000000005</v>
      </c>
      <c r="E271">
        <v>634.94100000000003</v>
      </c>
      <c r="F271">
        <v>428.25900000000001</v>
      </c>
      <c r="G271">
        <v>1.2300600000000001E-3</v>
      </c>
      <c r="H271">
        <v>0.99992999999999999</v>
      </c>
      <c r="I271">
        <v>0</v>
      </c>
    </row>
    <row r="272" spans="1:9" x14ac:dyDescent="0.25">
      <c r="A272" t="s">
        <v>112</v>
      </c>
      <c r="B272">
        <v>708.30600000000004</v>
      </c>
      <c r="C272">
        <v>701.35400000000004</v>
      </c>
      <c r="D272">
        <v>661.16399999999999</v>
      </c>
      <c r="E272">
        <v>634.98800000000006</v>
      </c>
      <c r="F272">
        <v>428.22699999999998</v>
      </c>
      <c r="G272">
        <v>1.2300499999999999E-3</v>
      </c>
      <c r="H272">
        <v>0.99953800000000004</v>
      </c>
      <c r="I272">
        <v>0</v>
      </c>
    </row>
    <row r="273" spans="1:25" x14ac:dyDescent="0.25">
      <c r="A273" t="s">
        <v>112</v>
      </c>
      <c r="B273">
        <v>708.99300000000005</v>
      </c>
      <c r="C273">
        <v>702.21500000000003</v>
      </c>
      <c r="D273">
        <v>661.35</v>
      </c>
      <c r="E273">
        <v>634.91399999999999</v>
      </c>
      <c r="F273">
        <v>428.21600000000001</v>
      </c>
      <c r="G273">
        <v>1.2300499999999999E-3</v>
      </c>
      <c r="H273">
        <v>0.99982700000000002</v>
      </c>
      <c r="I273">
        <v>0</v>
      </c>
    </row>
    <row r="274" spans="1:25" x14ac:dyDescent="0.25">
      <c r="A274" t="s">
        <v>112</v>
      </c>
      <c r="B274">
        <v>711.48</v>
      </c>
      <c r="C274">
        <v>704.63599999999997</v>
      </c>
      <c r="D274">
        <v>662.09</v>
      </c>
      <c r="E274">
        <v>635.00300000000004</v>
      </c>
      <c r="F274">
        <v>428.25700000000001</v>
      </c>
      <c r="G274">
        <v>1.2300499999999999E-3</v>
      </c>
      <c r="H274">
        <v>0.99985199999999996</v>
      </c>
      <c r="I274">
        <v>0</v>
      </c>
    </row>
    <row r="275" spans="1:25" x14ac:dyDescent="0.25">
      <c r="A275" t="s">
        <v>112</v>
      </c>
      <c r="B275">
        <v>709.77300000000002</v>
      </c>
      <c r="C275">
        <v>702.88800000000003</v>
      </c>
      <c r="D275">
        <v>661.726</v>
      </c>
      <c r="E275">
        <v>634.92600000000004</v>
      </c>
      <c r="F275">
        <v>428.21499999999997</v>
      </c>
      <c r="G275">
        <v>1.2300499999999999E-3</v>
      </c>
      <c r="H275">
        <v>0.99997100000000005</v>
      </c>
      <c r="I275">
        <v>0</v>
      </c>
    </row>
    <row r="276" spans="1:25" x14ac:dyDescent="0.25">
      <c r="A276" t="s">
        <v>112</v>
      </c>
      <c r="B276">
        <v>716.22699999999998</v>
      </c>
      <c r="C276">
        <v>709.471</v>
      </c>
      <c r="D276">
        <v>663.03700000000003</v>
      </c>
      <c r="E276">
        <v>634.86900000000003</v>
      </c>
      <c r="F276">
        <v>428.22800000000001</v>
      </c>
      <c r="G276">
        <v>1.2300499999999999E-3</v>
      </c>
      <c r="H276">
        <v>0.99980100000000005</v>
      </c>
      <c r="I276">
        <v>0</v>
      </c>
    </row>
    <row r="277" spans="1:25" x14ac:dyDescent="0.25">
      <c r="A277" t="s">
        <v>112</v>
      </c>
      <c r="B277">
        <v>711.81</v>
      </c>
      <c r="C277">
        <v>705.02300000000002</v>
      </c>
      <c r="D277">
        <v>661.92100000000005</v>
      </c>
      <c r="E277">
        <v>634.88099999999997</v>
      </c>
      <c r="F277">
        <v>428.197</v>
      </c>
      <c r="G277">
        <v>1.2300600000000001E-3</v>
      </c>
      <c r="H277">
        <v>0.99984700000000004</v>
      </c>
      <c r="I277">
        <v>0</v>
      </c>
    </row>
    <row r="278" spans="1:25" x14ac:dyDescent="0.25">
      <c r="A278" t="s">
        <v>112</v>
      </c>
      <c r="B278">
        <v>712.30600000000004</v>
      </c>
      <c r="C278">
        <v>705.47199999999998</v>
      </c>
      <c r="D278">
        <v>662.04100000000005</v>
      </c>
      <c r="E278">
        <v>634.97199999999998</v>
      </c>
      <c r="F278">
        <v>428.24099999999999</v>
      </c>
      <c r="G278">
        <v>1.2300499999999999E-3</v>
      </c>
      <c r="H278">
        <v>0.99973900000000004</v>
      </c>
      <c r="I278">
        <v>0</v>
      </c>
    </row>
    <row r="279" spans="1:25" x14ac:dyDescent="0.25">
      <c r="A279" t="s">
        <v>112</v>
      </c>
      <c r="B279">
        <v>712.41899999999998</v>
      </c>
      <c r="C279">
        <v>705.68200000000002</v>
      </c>
      <c r="D279">
        <v>662.48199999999997</v>
      </c>
      <c r="E279">
        <v>635.10299999999995</v>
      </c>
      <c r="F279">
        <v>428.30799999999999</v>
      </c>
      <c r="G279">
        <v>1.2300499999999999E-3</v>
      </c>
      <c r="H279">
        <v>0.99966299999999997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708.19100000000003</v>
      </c>
      <c r="C280">
        <v>701.08699999999999</v>
      </c>
      <c r="D280">
        <v>661.16499999999996</v>
      </c>
      <c r="E280">
        <v>634.96600000000001</v>
      </c>
      <c r="F280">
        <v>428.28300000000002</v>
      </c>
      <c r="G280">
        <v>1.23007E-3</v>
      </c>
      <c r="H280">
        <v>0.99990599999999996</v>
      </c>
      <c r="I280">
        <v>0</v>
      </c>
      <c r="R280">
        <f>AVERAGE(B231:B280)</f>
        <v>708.17563999999993</v>
      </c>
      <c r="S280">
        <f>AVERAGE(C231:C280)</f>
        <v>701.23329999999999</v>
      </c>
      <c r="U280">
        <f>_xlfn.VAR.P(B231:B280)</f>
        <v>18.232842070399954</v>
      </c>
      <c r="V280">
        <f>_xlfn.VAR.P(C231:C280)</f>
        <v>18.617017650000054</v>
      </c>
      <c r="X280">
        <f>1.96*SQRT(U280)/50</f>
        <v>0.16738373409342791</v>
      </c>
      <c r="Y280">
        <f>1.96*SQRT(V280)/50</f>
        <v>0.16913797326944674</v>
      </c>
    </row>
    <row r="281" spans="1:25" x14ac:dyDescent="0.25">
      <c r="A281" t="s">
        <v>112</v>
      </c>
      <c r="B281">
        <v>35487.840300000003</v>
      </c>
      <c r="C281" t="s">
        <v>37</v>
      </c>
    </row>
    <row r="282" spans="1:25" x14ac:dyDescent="0.25">
      <c r="A282" t="s">
        <v>97</v>
      </c>
      <c r="B282">
        <v>647.66499999999996</v>
      </c>
      <c r="C282">
        <v>640.721</v>
      </c>
      <c r="D282">
        <v>605.09400000000005</v>
      </c>
      <c r="E282">
        <v>581.02099999999996</v>
      </c>
      <c r="F282">
        <v>426.94400000000002</v>
      </c>
      <c r="G282">
        <v>1.2300499999999999E-3</v>
      </c>
      <c r="H282">
        <v>0.99965000000000004</v>
      </c>
      <c r="I282">
        <v>0</v>
      </c>
    </row>
    <row r="283" spans="1:25" x14ac:dyDescent="0.25">
      <c r="A283" t="s">
        <v>97</v>
      </c>
      <c r="B283">
        <v>656.45399999999995</v>
      </c>
      <c r="C283">
        <v>649.78899999999999</v>
      </c>
      <c r="D283">
        <v>606.78</v>
      </c>
      <c r="E283">
        <v>580.98099999999999</v>
      </c>
      <c r="F283">
        <v>426.89699999999999</v>
      </c>
      <c r="G283">
        <v>1.2300499999999999E-3</v>
      </c>
      <c r="H283">
        <v>0.99993799999999999</v>
      </c>
      <c r="I283">
        <v>0</v>
      </c>
    </row>
    <row r="284" spans="1:25" x14ac:dyDescent="0.25">
      <c r="A284" t="s">
        <v>97</v>
      </c>
      <c r="B284">
        <v>650.62</v>
      </c>
      <c r="C284">
        <v>643.86500000000001</v>
      </c>
      <c r="D284">
        <v>605.66700000000003</v>
      </c>
      <c r="E284">
        <v>581.03</v>
      </c>
      <c r="F284">
        <v>426.95699999999999</v>
      </c>
      <c r="G284">
        <v>1.2300499999999999E-3</v>
      </c>
      <c r="H284">
        <v>0.999498</v>
      </c>
      <c r="I284">
        <v>0</v>
      </c>
    </row>
    <row r="285" spans="1:25" x14ac:dyDescent="0.25">
      <c r="A285" t="s">
        <v>97</v>
      </c>
      <c r="B285">
        <v>648.34100000000001</v>
      </c>
      <c r="C285">
        <v>641.64599999999996</v>
      </c>
      <c r="D285">
        <v>605.25300000000004</v>
      </c>
      <c r="E285">
        <v>581.04200000000003</v>
      </c>
      <c r="F285">
        <v>427.00200000000001</v>
      </c>
      <c r="G285">
        <v>1.2300499999999999E-3</v>
      </c>
      <c r="H285">
        <v>0.99980100000000005</v>
      </c>
      <c r="I285">
        <v>0</v>
      </c>
    </row>
    <row r="286" spans="1:25" x14ac:dyDescent="0.25">
      <c r="A286" t="s">
        <v>97</v>
      </c>
      <c r="B286">
        <v>649.31100000000004</v>
      </c>
      <c r="C286">
        <v>642.49400000000003</v>
      </c>
      <c r="D286">
        <v>605.29999999999995</v>
      </c>
      <c r="E286">
        <v>581.024</v>
      </c>
      <c r="F286">
        <v>426.971</v>
      </c>
      <c r="G286">
        <v>1.2300499999999999E-3</v>
      </c>
      <c r="H286">
        <v>0.99990500000000004</v>
      </c>
      <c r="I286">
        <v>0</v>
      </c>
    </row>
    <row r="287" spans="1:25" x14ac:dyDescent="0.25">
      <c r="A287" t="s">
        <v>97</v>
      </c>
      <c r="B287">
        <v>648.26300000000003</v>
      </c>
      <c r="C287">
        <v>641.05399999999997</v>
      </c>
      <c r="D287">
        <v>604.94000000000005</v>
      </c>
      <c r="E287">
        <v>581.03099999999995</v>
      </c>
      <c r="F287">
        <v>426.95400000000001</v>
      </c>
      <c r="G287">
        <v>1.2300600000000001E-3</v>
      </c>
      <c r="H287">
        <v>0.99971299999999996</v>
      </c>
      <c r="I287">
        <v>0</v>
      </c>
    </row>
    <row r="288" spans="1:25" x14ac:dyDescent="0.25">
      <c r="A288" t="s">
        <v>97</v>
      </c>
      <c r="B288">
        <v>653.93299999999999</v>
      </c>
      <c r="C288">
        <v>647.19299999999998</v>
      </c>
      <c r="D288">
        <v>606.30399999999997</v>
      </c>
      <c r="E288">
        <v>581.00099999999998</v>
      </c>
      <c r="F288">
        <v>426.94299999999998</v>
      </c>
      <c r="G288">
        <v>1.2300499999999999E-3</v>
      </c>
      <c r="H288">
        <v>0.99992999999999999</v>
      </c>
      <c r="I288">
        <v>0</v>
      </c>
    </row>
    <row r="289" spans="1:9" x14ac:dyDescent="0.25">
      <c r="A289" t="s">
        <v>97</v>
      </c>
      <c r="B289">
        <v>657.85400000000004</v>
      </c>
      <c r="C289">
        <v>650.76099999999997</v>
      </c>
      <c r="D289">
        <v>606.86</v>
      </c>
      <c r="E289">
        <v>580.97500000000002</v>
      </c>
      <c r="F289">
        <v>426.95100000000002</v>
      </c>
      <c r="G289">
        <v>1.2300499999999999E-3</v>
      </c>
      <c r="H289">
        <v>0.99963999999999997</v>
      </c>
      <c r="I289">
        <v>0</v>
      </c>
    </row>
    <row r="290" spans="1:9" x14ac:dyDescent="0.25">
      <c r="A290" t="s">
        <v>97</v>
      </c>
      <c r="B290">
        <v>642.38400000000001</v>
      </c>
      <c r="C290">
        <v>635.16200000000003</v>
      </c>
      <c r="D290">
        <v>603.65899999999999</v>
      </c>
      <c r="E290">
        <v>580.96299999999997</v>
      </c>
      <c r="F290">
        <v>426.94600000000003</v>
      </c>
      <c r="G290">
        <v>1.2300499999999999E-3</v>
      </c>
      <c r="H290">
        <v>0.99998299999999996</v>
      </c>
      <c r="I290">
        <v>0</v>
      </c>
    </row>
    <row r="291" spans="1:9" x14ac:dyDescent="0.25">
      <c r="A291" t="s">
        <v>97</v>
      </c>
      <c r="B291">
        <v>649.89499999999998</v>
      </c>
      <c r="C291">
        <v>643.16600000000005</v>
      </c>
      <c r="D291">
        <v>605.50800000000004</v>
      </c>
      <c r="E291">
        <v>580.98699999999997</v>
      </c>
      <c r="F291">
        <v>426.95400000000001</v>
      </c>
      <c r="G291">
        <v>1.2300499999999999E-3</v>
      </c>
      <c r="H291">
        <v>0.99942200000000003</v>
      </c>
      <c r="I291">
        <v>0</v>
      </c>
    </row>
    <row r="292" spans="1:9" x14ac:dyDescent="0.25">
      <c r="A292" t="s">
        <v>97</v>
      </c>
      <c r="B292">
        <v>650.12900000000002</v>
      </c>
      <c r="C292">
        <v>643.27</v>
      </c>
      <c r="D292">
        <v>605.42200000000003</v>
      </c>
      <c r="E292">
        <v>580.96699999999998</v>
      </c>
      <c r="F292">
        <v>426.95299999999997</v>
      </c>
      <c r="G292">
        <v>1.2300600000000001E-3</v>
      </c>
      <c r="H292">
        <v>0.999753</v>
      </c>
      <c r="I292">
        <v>0</v>
      </c>
    </row>
    <row r="293" spans="1:9" x14ac:dyDescent="0.25">
      <c r="A293" t="s">
        <v>97</v>
      </c>
      <c r="B293">
        <v>653.40499999999997</v>
      </c>
      <c r="C293">
        <v>646.476</v>
      </c>
      <c r="D293">
        <v>605.84699999999998</v>
      </c>
      <c r="E293">
        <v>580.97400000000005</v>
      </c>
      <c r="F293">
        <v>426.95299999999997</v>
      </c>
      <c r="G293">
        <v>1.2300499999999999E-3</v>
      </c>
      <c r="H293">
        <v>0.99978400000000001</v>
      </c>
      <c r="I293">
        <v>0</v>
      </c>
    </row>
    <row r="294" spans="1:9" x14ac:dyDescent="0.25">
      <c r="A294" t="s">
        <v>97</v>
      </c>
      <c r="B294">
        <v>655.42100000000005</v>
      </c>
      <c r="C294">
        <v>648.58799999999997</v>
      </c>
      <c r="D294">
        <v>606.61900000000003</v>
      </c>
      <c r="E294">
        <v>580.98400000000004</v>
      </c>
      <c r="F294">
        <v>426.91699999999997</v>
      </c>
      <c r="G294">
        <v>1.2300600000000001E-3</v>
      </c>
      <c r="H294">
        <v>0.99985900000000005</v>
      </c>
      <c r="I294">
        <v>0</v>
      </c>
    </row>
    <row r="295" spans="1:9" x14ac:dyDescent="0.25">
      <c r="A295" t="s">
        <v>97</v>
      </c>
      <c r="B295">
        <v>651.08199999999999</v>
      </c>
      <c r="C295">
        <v>644.22799999999995</v>
      </c>
      <c r="D295">
        <v>605.56399999999996</v>
      </c>
      <c r="E295">
        <v>581</v>
      </c>
      <c r="F295">
        <v>426.9</v>
      </c>
      <c r="G295">
        <v>1.2300499999999999E-3</v>
      </c>
      <c r="H295">
        <v>0.99987800000000004</v>
      </c>
      <c r="I295">
        <v>0</v>
      </c>
    </row>
    <row r="296" spans="1:9" x14ac:dyDescent="0.25">
      <c r="A296" t="s">
        <v>97</v>
      </c>
      <c r="B296">
        <v>662.423</v>
      </c>
      <c r="C296">
        <v>655.798</v>
      </c>
      <c r="D296">
        <v>607.88800000000003</v>
      </c>
      <c r="E296">
        <v>580.976</v>
      </c>
      <c r="F296">
        <v>426.92500000000001</v>
      </c>
      <c r="G296">
        <v>1.2300499999999999E-3</v>
      </c>
      <c r="H296">
        <v>0.99903799999999998</v>
      </c>
      <c r="I296">
        <v>0</v>
      </c>
    </row>
    <row r="297" spans="1:9" x14ac:dyDescent="0.25">
      <c r="A297" t="s">
        <v>97</v>
      </c>
      <c r="B297">
        <v>663.53800000000001</v>
      </c>
      <c r="C297">
        <v>656.58299999999997</v>
      </c>
      <c r="D297">
        <v>608.04300000000001</v>
      </c>
      <c r="E297">
        <v>581.05600000000004</v>
      </c>
      <c r="F297">
        <v>426.96199999999999</v>
      </c>
      <c r="G297">
        <v>1.2300600000000001E-3</v>
      </c>
      <c r="H297">
        <v>0.99963299999999999</v>
      </c>
      <c r="I297">
        <v>0</v>
      </c>
    </row>
    <row r="298" spans="1:9" x14ac:dyDescent="0.25">
      <c r="A298" t="s">
        <v>97</v>
      </c>
      <c r="B298">
        <v>651.28599999999994</v>
      </c>
      <c r="C298">
        <v>644.32100000000003</v>
      </c>
      <c r="D298">
        <v>605.54100000000005</v>
      </c>
      <c r="E298">
        <v>581.03300000000002</v>
      </c>
      <c r="F298">
        <v>426.95299999999997</v>
      </c>
      <c r="G298">
        <v>1.2300499999999999E-3</v>
      </c>
      <c r="H298">
        <v>0.999112</v>
      </c>
      <c r="I298">
        <v>0</v>
      </c>
    </row>
    <row r="299" spans="1:9" x14ac:dyDescent="0.25">
      <c r="A299" t="s">
        <v>97</v>
      </c>
      <c r="B299">
        <v>655.21600000000001</v>
      </c>
      <c r="C299">
        <v>647.90300000000002</v>
      </c>
      <c r="D299">
        <v>606.16499999999996</v>
      </c>
      <c r="E299">
        <v>580.99199999999996</v>
      </c>
      <c r="F299">
        <v>426.92500000000001</v>
      </c>
      <c r="G299">
        <v>1.2300499999999999E-3</v>
      </c>
      <c r="H299">
        <v>0.99870400000000004</v>
      </c>
      <c r="I299">
        <v>0</v>
      </c>
    </row>
    <row r="300" spans="1:9" x14ac:dyDescent="0.25">
      <c r="A300" t="s">
        <v>97</v>
      </c>
      <c r="B300">
        <v>658.51800000000003</v>
      </c>
      <c r="C300">
        <v>651.41399999999999</v>
      </c>
      <c r="D300">
        <v>607.46400000000006</v>
      </c>
      <c r="E300">
        <v>580.94100000000003</v>
      </c>
      <c r="F300">
        <v>426.916</v>
      </c>
      <c r="G300">
        <v>1.2300499999999999E-3</v>
      </c>
      <c r="H300">
        <v>0.99887599999999999</v>
      </c>
      <c r="I300">
        <v>0</v>
      </c>
    </row>
    <row r="301" spans="1:9" x14ac:dyDescent="0.25">
      <c r="A301" t="s">
        <v>97</v>
      </c>
      <c r="B301">
        <v>658.04399999999998</v>
      </c>
      <c r="C301">
        <v>651.14</v>
      </c>
      <c r="D301">
        <v>606.90599999999995</v>
      </c>
      <c r="E301">
        <v>581.04</v>
      </c>
      <c r="F301">
        <v>426.93</v>
      </c>
      <c r="G301">
        <v>1.2300499999999999E-3</v>
      </c>
      <c r="H301">
        <v>0.99997800000000003</v>
      </c>
      <c r="I301">
        <v>0</v>
      </c>
    </row>
    <row r="302" spans="1:9" x14ac:dyDescent="0.25">
      <c r="A302" t="s">
        <v>97</v>
      </c>
      <c r="B302">
        <v>658.26099999999997</v>
      </c>
      <c r="C302">
        <v>650.80700000000002</v>
      </c>
      <c r="D302">
        <v>606.95100000000002</v>
      </c>
      <c r="E302">
        <v>581.02</v>
      </c>
      <c r="F302">
        <v>426.95600000000002</v>
      </c>
      <c r="G302">
        <v>1.2300499999999999E-3</v>
      </c>
      <c r="H302">
        <v>0.99981500000000001</v>
      </c>
      <c r="I302">
        <v>0</v>
      </c>
    </row>
    <row r="303" spans="1:9" x14ac:dyDescent="0.25">
      <c r="A303" t="s">
        <v>97</v>
      </c>
      <c r="B303">
        <v>663.38199999999995</v>
      </c>
      <c r="C303">
        <v>656.39499999999998</v>
      </c>
      <c r="D303">
        <v>608.077</v>
      </c>
      <c r="E303">
        <v>581.09799999999996</v>
      </c>
      <c r="F303">
        <v>426.99900000000002</v>
      </c>
      <c r="G303">
        <v>1.2300499999999999E-3</v>
      </c>
      <c r="H303">
        <v>0.99935600000000002</v>
      </c>
      <c r="I303">
        <v>0</v>
      </c>
    </row>
    <row r="304" spans="1:9" x14ac:dyDescent="0.25">
      <c r="A304" t="s">
        <v>97</v>
      </c>
      <c r="B304">
        <v>660.13199999999995</v>
      </c>
      <c r="C304">
        <v>653.23500000000001</v>
      </c>
      <c r="D304">
        <v>607.178</v>
      </c>
      <c r="E304">
        <v>580.90899999999999</v>
      </c>
      <c r="F304">
        <v>426.88400000000001</v>
      </c>
      <c r="G304">
        <v>1.2300499999999999E-3</v>
      </c>
      <c r="H304">
        <v>0.99984300000000004</v>
      </c>
      <c r="I304">
        <v>0</v>
      </c>
    </row>
    <row r="305" spans="1:9" x14ac:dyDescent="0.25">
      <c r="A305" t="s">
        <v>97</v>
      </c>
      <c r="B305">
        <v>657.58199999999999</v>
      </c>
      <c r="C305">
        <v>650.548</v>
      </c>
      <c r="D305">
        <v>606.78099999999995</v>
      </c>
      <c r="E305">
        <v>580.89599999999996</v>
      </c>
      <c r="F305">
        <v>426.88299999999998</v>
      </c>
      <c r="G305">
        <v>1.2300499999999999E-3</v>
      </c>
      <c r="H305">
        <v>0.99997199999999997</v>
      </c>
      <c r="I305">
        <v>0</v>
      </c>
    </row>
    <row r="306" spans="1:9" x14ac:dyDescent="0.25">
      <c r="A306" t="s">
        <v>97</v>
      </c>
      <c r="B306">
        <v>653.71199999999999</v>
      </c>
      <c r="C306">
        <v>646.63</v>
      </c>
      <c r="D306">
        <v>605.94299999999998</v>
      </c>
      <c r="E306">
        <v>580.92600000000004</v>
      </c>
      <c r="F306">
        <v>426.87099999999998</v>
      </c>
      <c r="G306">
        <v>1.2300499999999999E-3</v>
      </c>
      <c r="H306">
        <v>0.99938899999999997</v>
      </c>
      <c r="I306">
        <v>0</v>
      </c>
    </row>
    <row r="307" spans="1:9" x14ac:dyDescent="0.25">
      <c r="A307" t="s">
        <v>97</v>
      </c>
      <c r="B307">
        <v>654.65200000000004</v>
      </c>
      <c r="C307">
        <v>647.54499999999996</v>
      </c>
      <c r="D307">
        <v>605.96500000000003</v>
      </c>
      <c r="E307">
        <v>580.98800000000006</v>
      </c>
      <c r="F307">
        <v>426.90300000000002</v>
      </c>
      <c r="G307">
        <v>1.2300499999999999E-3</v>
      </c>
      <c r="H307">
        <v>0.99980599999999997</v>
      </c>
      <c r="I307">
        <v>0</v>
      </c>
    </row>
    <row r="308" spans="1:9" x14ac:dyDescent="0.25">
      <c r="A308" t="s">
        <v>97</v>
      </c>
      <c r="B308">
        <v>658.92100000000005</v>
      </c>
      <c r="C308">
        <v>652.07799999999997</v>
      </c>
      <c r="D308">
        <v>606.93799999999999</v>
      </c>
      <c r="E308">
        <v>580.97500000000002</v>
      </c>
      <c r="F308">
        <v>426.91399999999999</v>
      </c>
      <c r="G308">
        <v>1.2300799999999999E-3</v>
      </c>
      <c r="H308">
        <v>0.99891099999999999</v>
      </c>
      <c r="I308">
        <v>0</v>
      </c>
    </row>
    <row r="309" spans="1:9" x14ac:dyDescent="0.25">
      <c r="A309" t="s">
        <v>97</v>
      </c>
      <c r="B309">
        <v>638.18299999999999</v>
      </c>
      <c r="C309">
        <v>630.91700000000003</v>
      </c>
      <c r="D309">
        <v>602.78599999999994</v>
      </c>
      <c r="E309">
        <v>580.86</v>
      </c>
      <c r="F309">
        <v>426.85700000000003</v>
      </c>
      <c r="G309">
        <v>1.2300499999999999E-3</v>
      </c>
      <c r="H309">
        <v>0.99927200000000005</v>
      </c>
      <c r="I309">
        <v>0</v>
      </c>
    </row>
    <row r="310" spans="1:9" x14ac:dyDescent="0.25">
      <c r="A310" t="s">
        <v>97</v>
      </c>
      <c r="B310">
        <v>644.05600000000004</v>
      </c>
      <c r="C310">
        <v>636.30600000000004</v>
      </c>
      <c r="D310">
        <v>603.81600000000003</v>
      </c>
      <c r="E310">
        <v>580.87099999999998</v>
      </c>
      <c r="F310">
        <v>426.822</v>
      </c>
      <c r="G310">
        <v>1.23007E-3</v>
      </c>
      <c r="H310">
        <v>0.99996099999999999</v>
      </c>
      <c r="I310">
        <v>0</v>
      </c>
    </row>
    <row r="311" spans="1:9" x14ac:dyDescent="0.25">
      <c r="A311" t="s">
        <v>97</v>
      </c>
      <c r="B311">
        <v>658.30700000000002</v>
      </c>
      <c r="C311">
        <v>650.08299999999997</v>
      </c>
      <c r="D311">
        <v>606.46100000000001</v>
      </c>
      <c r="E311">
        <v>580.94100000000003</v>
      </c>
      <c r="F311">
        <v>426.89299999999997</v>
      </c>
      <c r="G311">
        <v>1.2300499999999999E-3</v>
      </c>
      <c r="H311">
        <v>0.99956500000000004</v>
      </c>
      <c r="I311">
        <v>0</v>
      </c>
    </row>
    <row r="312" spans="1:9" x14ac:dyDescent="0.25">
      <c r="A312" t="s">
        <v>97</v>
      </c>
      <c r="B312">
        <v>657.02300000000002</v>
      </c>
      <c r="C312">
        <v>648.995</v>
      </c>
      <c r="D312">
        <v>606.56200000000001</v>
      </c>
      <c r="E312">
        <v>580.97500000000002</v>
      </c>
      <c r="F312">
        <v>426.86700000000002</v>
      </c>
      <c r="G312">
        <v>1.2300499999999999E-3</v>
      </c>
      <c r="H312">
        <v>0.999614</v>
      </c>
      <c r="I312">
        <v>0</v>
      </c>
    </row>
    <row r="313" spans="1:9" x14ac:dyDescent="0.25">
      <c r="A313" t="s">
        <v>97</v>
      </c>
      <c r="B313">
        <v>646.01099999999997</v>
      </c>
      <c r="C313">
        <v>638.62599999999998</v>
      </c>
      <c r="D313">
        <v>604.34699999999998</v>
      </c>
      <c r="E313">
        <v>580.83399999999995</v>
      </c>
      <c r="F313">
        <v>426.84699999999998</v>
      </c>
      <c r="G313">
        <v>1.2300499999999999E-3</v>
      </c>
      <c r="H313">
        <v>0.99961</v>
      </c>
      <c r="I313">
        <v>0</v>
      </c>
    </row>
    <row r="314" spans="1:9" x14ac:dyDescent="0.25">
      <c r="A314" t="s">
        <v>97</v>
      </c>
      <c r="B314">
        <v>650.75699999999995</v>
      </c>
      <c r="C314">
        <v>643.63099999999997</v>
      </c>
      <c r="D314">
        <v>605.33100000000002</v>
      </c>
      <c r="E314">
        <v>580.93100000000004</v>
      </c>
      <c r="F314">
        <v>426.91300000000001</v>
      </c>
      <c r="G314">
        <v>1.2300600000000001E-3</v>
      </c>
      <c r="H314">
        <v>0.99998600000000004</v>
      </c>
      <c r="I314">
        <v>0</v>
      </c>
    </row>
    <row r="315" spans="1:9" x14ac:dyDescent="0.25">
      <c r="A315" t="s">
        <v>97</v>
      </c>
      <c r="B315">
        <v>641.09500000000003</v>
      </c>
      <c r="C315">
        <v>634.16099999999994</v>
      </c>
      <c r="D315">
        <v>603.57000000000005</v>
      </c>
      <c r="E315">
        <v>580.92999999999995</v>
      </c>
      <c r="F315">
        <v>426.899</v>
      </c>
      <c r="G315">
        <v>1.2300499999999999E-3</v>
      </c>
      <c r="H315">
        <v>0.99808399999999997</v>
      </c>
      <c r="I315">
        <v>0</v>
      </c>
    </row>
    <row r="316" spans="1:9" x14ac:dyDescent="0.25">
      <c r="A316" t="s">
        <v>97</v>
      </c>
      <c r="B316">
        <v>641.154</v>
      </c>
      <c r="C316">
        <v>633.81899999999996</v>
      </c>
      <c r="D316">
        <v>603.34799999999996</v>
      </c>
      <c r="E316">
        <v>580.88599999999997</v>
      </c>
      <c r="F316">
        <v>426.86399999999998</v>
      </c>
      <c r="G316">
        <v>1.2300499999999999E-3</v>
      </c>
      <c r="H316">
        <v>0.99998500000000001</v>
      </c>
      <c r="I316">
        <v>0</v>
      </c>
    </row>
    <row r="317" spans="1:9" x14ac:dyDescent="0.25">
      <c r="A317" t="s">
        <v>97</v>
      </c>
      <c r="B317">
        <v>656.83</v>
      </c>
      <c r="C317">
        <v>649.47799999999995</v>
      </c>
      <c r="D317">
        <v>606.54999999999995</v>
      </c>
      <c r="E317">
        <v>580.78300000000002</v>
      </c>
      <c r="F317">
        <v>426.79599999999999</v>
      </c>
      <c r="G317">
        <v>1.2300499999999999E-3</v>
      </c>
      <c r="H317">
        <v>0.99992800000000004</v>
      </c>
      <c r="I317">
        <v>0</v>
      </c>
    </row>
    <row r="318" spans="1:9" x14ac:dyDescent="0.25">
      <c r="A318" t="s">
        <v>97</v>
      </c>
      <c r="B318">
        <v>642.471</v>
      </c>
      <c r="C318">
        <v>635.66999999999996</v>
      </c>
      <c r="D318">
        <v>603.82500000000005</v>
      </c>
      <c r="E318">
        <v>580.87699999999995</v>
      </c>
      <c r="F318">
        <v>426.87</v>
      </c>
      <c r="G318">
        <v>1.2300499999999999E-3</v>
      </c>
      <c r="H318">
        <v>0.99943700000000002</v>
      </c>
      <c r="I318">
        <v>0</v>
      </c>
    </row>
    <row r="319" spans="1:9" x14ac:dyDescent="0.25">
      <c r="A319" t="s">
        <v>97</v>
      </c>
      <c r="B319">
        <v>647.15300000000002</v>
      </c>
      <c r="C319">
        <v>640.39300000000003</v>
      </c>
      <c r="D319">
        <v>604.87699999999995</v>
      </c>
      <c r="E319">
        <v>581.02700000000004</v>
      </c>
      <c r="F319">
        <v>426.92200000000003</v>
      </c>
      <c r="G319">
        <v>1.2300499999999999E-3</v>
      </c>
      <c r="H319">
        <v>0.99950700000000003</v>
      </c>
      <c r="I319">
        <v>0</v>
      </c>
    </row>
    <row r="320" spans="1:9" x14ac:dyDescent="0.25">
      <c r="A320" t="s">
        <v>97</v>
      </c>
      <c r="B320">
        <v>653.62199999999996</v>
      </c>
      <c r="C320">
        <v>646.72199999999998</v>
      </c>
      <c r="D320">
        <v>606.14</v>
      </c>
      <c r="E320">
        <v>581.01400000000001</v>
      </c>
      <c r="F320">
        <v>426.93400000000003</v>
      </c>
      <c r="G320">
        <v>1.2300499999999999E-3</v>
      </c>
      <c r="H320">
        <v>0.99996799999999997</v>
      </c>
      <c r="I320">
        <v>0</v>
      </c>
    </row>
    <row r="321" spans="1:25" x14ac:dyDescent="0.25">
      <c r="A321" t="s">
        <v>97</v>
      </c>
      <c r="B321">
        <v>656.59299999999996</v>
      </c>
      <c r="C321">
        <v>649.44899999999996</v>
      </c>
      <c r="D321">
        <v>606.38800000000003</v>
      </c>
      <c r="E321">
        <v>581.03800000000001</v>
      </c>
      <c r="F321">
        <v>426.91</v>
      </c>
      <c r="G321">
        <v>1.2300499999999999E-3</v>
      </c>
      <c r="H321">
        <v>0.99951999999999996</v>
      </c>
      <c r="I321">
        <v>0</v>
      </c>
    </row>
    <row r="322" spans="1:25" x14ac:dyDescent="0.25">
      <c r="A322" t="s">
        <v>97</v>
      </c>
      <c r="B322">
        <v>657.48599999999999</v>
      </c>
      <c r="C322">
        <v>650.52599999999995</v>
      </c>
      <c r="D322">
        <v>606.89599999999996</v>
      </c>
      <c r="E322">
        <v>581.00300000000004</v>
      </c>
      <c r="F322">
        <v>426.928</v>
      </c>
      <c r="G322">
        <v>1.2300499999999999E-3</v>
      </c>
      <c r="H322">
        <v>0.99995100000000003</v>
      </c>
      <c r="I322">
        <v>0</v>
      </c>
    </row>
    <row r="323" spans="1:25" x14ac:dyDescent="0.25">
      <c r="A323" t="s">
        <v>97</v>
      </c>
      <c r="B323">
        <v>657.12</v>
      </c>
      <c r="C323">
        <v>650.23800000000006</v>
      </c>
      <c r="D323">
        <v>606.74300000000005</v>
      </c>
      <c r="E323">
        <v>580.88599999999997</v>
      </c>
      <c r="F323">
        <v>426.87799999999999</v>
      </c>
      <c r="G323">
        <v>1.2300499999999999E-3</v>
      </c>
      <c r="H323">
        <v>0.99992899999999996</v>
      </c>
      <c r="I323">
        <v>0</v>
      </c>
    </row>
    <row r="324" spans="1:25" x14ac:dyDescent="0.25">
      <c r="A324" t="s">
        <v>97</v>
      </c>
      <c r="B324">
        <v>662.72799999999995</v>
      </c>
      <c r="C324">
        <v>655.63900000000001</v>
      </c>
      <c r="D324">
        <v>607.60900000000004</v>
      </c>
      <c r="E324">
        <v>580.851</v>
      </c>
      <c r="F324">
        <v>426.81400000000002</v>
      </c>
      <c r="G324">
        <v>1.23007E-3</v>
      </c>
      <c r="H324">
        <v>0.99981900000000001</v>
      </c>
      <c r="I324">
        <v>0</v>
      </c>
    </row>
    <row r="325" spans="1:25" x14ac:dyDescent="0.25">
      <c r="A325" t="s">
        <v>97</v>
      </c>
      <c r="B325">
        <v>659.779</v>
      </c>
      <c r="C325">
        <v>652.67200000000003</v>
      </c>
      <c r="D325">
        <v>607.28899999999999</v>
      </c>
      <c r="E325">
        <v>580.93700000000001</v>
      </c>
      <c r="F325">
        <v>426.87299999999999</v>
      </c>
      <c r="G325">
        <v>1.23007E-3</v>
      </c>
      <c r="H325">
        <v>0.99888200000000005</v>
      </c>
      <c r="I325">
        <v>0</v>
      </c>
    </row>
    <row r="326" spans="1:25" x14ac:dyDescent="0.25">
      <c r="A326" t="s">
        <v>97</v>
      </c>
      <c r="B326">
        <v>647.072</v>
      </c>
      <c r="C326">
        <v>639.18399999999997</v>
      </c>
      <c r="D326">
        <v>604.29600000000005</v>
      </c>
      <c r="E326">
        <v>580.88900000000001</v>
      </c>
      <c r="F326">
        <v>426.86700000000002</v>
      </c>
      <c r="G326">
        <v>1.2300499999999999E-3</v>
      </c>
      <c r="H326">
        <v>0.99948700000000001</v>
      </c>
      <c r="I326">
        <v>0</v>
      </c>
    </row>
    <row r="327" spans="1:25" x14ac:dyDescent="0.25">
      <c r="A327" t="s">
        <v>97</v>
      </c>
      <c r="B327">
        <v>646.64800000000002</v>
      </c>
      <c r="C327">
        <v>639.78399999999999</v>
      </c>
      <c r="D327">
        <v>604.43100000000004</v>
      </c>
      <c r="E327">
        <v>580.96400000000006</v>
      </c>
      <c r="F327">
        <v>426.86099999999999</v>
      </c>
      <c r="G327">
        <v>1.2300499999999999E-3</v>
      </c>
      <c r="H327">
        <v>0.99987099999999995</v>
      </c>
      <c r="I327">
        <v>0</v>
      </c>
    </row>
    <row r="328" spans="1:25" x14ac:dyDescent="0.25">
      <c r="A328" t="s">
        <v>97</v>
      </c>
      <c r="B328">
        <v>652.71699999999998</v>
      </c>
      <c r="C328">
        <v>645.49300000000005</v>
      </c>
      <c r="D328">
        <v>605.89599999999996</v>
      </c>
      <c r="E328">
        <v>580.90599999999995</v>
      </c>
      <c r="F328">
        <v>426.88099999999997</v>
      </c>
      <c r="G328">
        <v>1.2300499999999999E-3</v>
      </c>
      <c r="H328">
        <v>0.999915</v>
      </c>
      <c r="I328">
        <v>0</v>
      </c>
    </row>
    <row r="329" spans="1:25" x14ac:dyDescent="0.25">
      <c r="A329" t="s">
        <v>97</v>
      </c>
      <c r="B329">
        <v>652.84500000000003</v>
      </c>
      <c r="C329">
        <v>645.77</v>
      </c>
      <c r="D329">
        <v>605.71900000000005</v>
      </c>
      <c r="E329">
        <v>580.86199999999997</v>
      </c>
      <c r="F329">
        <v>426.85700000000003</v>
      </c>
      <c r="G329">
        <v>1.2300499999999999E-3</v>
      </c>
      <c r="H329">
        <v>0.99998699999999996</v>
      </c>
      <c r="I329">
        <v>0</v>
      </c>
    </row>
    <row r="330" spans="1:25" x14ac:dyDescent="0.25">
      <c r="A330" t="s">
        <v>97</v>
      </c>
      <c r="B330">
        <v>651.42600000000004</v>
      </c>
      <c r="C330">
        <v>644.62199999999996</v>
      </c>
      <c r="D330">
        <v>605.66700000000003</v>
      </c>
      <c r="E330">
        <v>580.95699999999999</v>
      </c>
      <c r="F330">
        <v>426.91899999999998</v>
      </c>
      <c r="G330">
        <v>1.2300499999999999E-3</v>
      </c>
      <c r="H330">
        <v>0.99960199999999999</v>
      </c>
      <c r="I330">
        <v>0</v>
      </c>
    </row>
    <row r="331" spans="1:25" x14ac:dyDescent="0.25">
      <c r="A331" t="s">
        <v>97</v>
      </c>
      <c r="B331">
        <v>664.197</v>
      </c>
      <c r="C331">
        <v>656.96699999999998</v>
      </c>
      <c r="D331">
        <v>608.18299999999999</v>
      </c>
      <c r="E331">
        <v>580.91300000000001</v>
      </c>
      <c r="F331">
        <v>426.87</v>
      </c>
      <c r="G331">
        <v>1.2300600000000001E-3</v>
      </c>
      <c r="H331">
        <v>0.99998600000000004</v>
      </c>
      <c r="I331">
        <v>0</v>
      </c>
    </row>
    <row r="332" spans="1:25" x14ac:dyDescent="0.25">
      <c r="A332" t="s">
        <v>97</v>
      </c>
      <c r="B332">
        <v>652.51900000000001</v>
      </c>
      <c r="C332">
        <v>645.43399999999997</v>
      </c>
      <c r="D332">
        <v>605.81100000000004</v>
      </c>
      <c r="E332">
        <v>580.86500000000001</v>
      </c>
      <c r="F332">
        <v>426.83499999999998</v>
      </c>
      <c r="G332">
        <v>1.2300499999999999E-3</v>
      </c>
      <c r="H332">
        <v>0.99929100000000004</v>
      </c>
      <c r="I332">
        <v>0</v>
      </c>
    </row>
    <row r="333" spans="1:25" x14ac:dyDescent="0.25">
      <c r="A333" t="s">
        <v>97</v>
      </c>
      <c r="B333">
        <v>647.64099999999996</v>
      </c>
      <c r="C333">
        <v>640.78899999999999</v>
      </c>
      <c r="D333">
        <v>604.64800000000002</v>
      </c>
      <c r="E333">
        <v>580.81899999999996</v>
      </c>
      <c r="F333">
        <v>426.81599999999997</v>
      </c>
      <c r="G333">
        <v>1.2300499999999999E-3</v>
      </c>
      <c r="H333">
        <v>0.99994099999999997</v>
      </c>
      <c r="I333">
        <v>0</v>
      </c>
    </row>
    <row r="334" spans="1:25" x14ac:dyDescent="0.25">
      <c r="A334" t="s">
        <v>97</v>
      </c>
      <c r="B334">
        <v>652.63800000000003</v>
      </c>
      <c r="C334">
        <v>645.85799999999995</v>
      </c>
      <c r="D334">
        <v>605.846</v>
      </c>
      <c r="E334">
        <v>580.82100000000003</v>
      </c>
      <c r="F334">
        <v>426.839</v>
      </c>
      <c r="G334">
        <v>1.2300499999999999E-3</v>
      </c>
      <c r="H334">
        <v>0.99993299999999996</v>
      </c>
      <c r="I334">
        <v>0</v>
      </c>
    </row>
    <row r="335" spans="1:25" x14ac:dyDescent="0.25">
      <c r="A335" t="s">
        <v>97</v>
      </c>
      <c r="B335">
        <v>645.971</v>
      </c>
      <c r="C335">
        <v>639.10299999999995</v>
      </c>
      <c r="D335">
        <v>604.36500000000001</v>
      </c>
      <c r="E335">
        <v>580.79200000000003</v>
      </c>
      <c r="F335">
        <v>426.774</v>
      </c>
      <c r="G335">
        <v>1.2300499999999999E-3</v>
      </c>
      <c r="H335">
        <v>0.99966100000000002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650.12</v>
      </c>
      <c r="C336">
        <v>643.36</v>
      </c>
      <c r="D336">
        <v>605.03800000000001</v>
      </c>
      <c r="E336">
        <v>580.76800000000003</v>
      </c>
      <c r="F336">
        <v>426.79399999999998</v>
      </c>
      <c r="G336">
        <v>1.2300499999999999E-3</v>
      </c>
      <c r="H336">
        <v>0.99919800000000003</v>
      </c>
      <c r="I336">
        <v>0</v>
      </c>
      <c r="R336">
        <f>AVERAGE(B287:B336)</f>
        <v>653.04390000000012</v>
      </c>
      <c r="S336">
        <f>AVERAGE(C287:C336)</f>
        <v>645.95968000000005</v>
      </c>
      <c r="U336">
        <f>_xlfn.VAR.P(B287:B336)</f>
        <v>40.340174489999946</v>
      </c>
      <c r="V336">
        <f>_xlfn.VAR.P(C287:C336)</f>
        <v>40.587154817599995</v>
      </c>
      <c r="X336">
        <f>1.96*SQRT(U336)/50</f>
        <v>0.24897454835447239</v>
      </c>
      <c r="Y336">
        <f>1.96*SQRT(V336)/50</f>
        <v>0.24973555129159497</v>
      </c>
    </row>
    <row r="337" spans="1:9" x14ac:dyDescent="0.25">
      <c r="A337" t="s">
        <v>97</v>
      </c>
      <c r="B337">
        <v>32727.724600000001</v>
      </c>
      <c r="C337" t="s">
        <v>37</v>
      </c>
    </row>
    <row r="338" spans="1:9" x14ac:dyDescent="0.25">
      <c r="A338" t="s">
        <v>113</v>
      </c>
      <c r="B338">
        <v>336.56200000000001</v>
      </c>
      <c r="C338">
        <v>329.78800000000001</v>
      </c>
      <c r="D338">
        <v>303.73099999999999</v>
      </c>
      <c r="E338">
        <v>301.14400000000001</v>
      </c>
      <c r="F338">
        <v>36.883800000000001</v>
      </c>
      <c r="G338">
        <v>1.2300499999999999E-3</v>
      </c>
      <c r="H338">
        <v>0.99990900000000005</v>
      </c>
      <c r="I338">
        <v>0</v>
      </c>
    </row>
    <row r="339" spans="1:9" x14ac:dyDescent="0.25">
      <c r="A339" t="s">
        <v>113</v>
      </c>
      <c r="B339">
        <v>339.464</v>
      </c>
      <c r="C339">
        <v>332.72800000000001</v>
      </c>
      <c r="D339">
        <v>306.19900000000001</v>
      </c>
      <c r="E339">
        <v>303.38200000000001</v>
      </c>
      <c r="F339">
        <v>36.5867</v>
      </c>
      <c r="G339">
        <v>1.2300600000000001E-3</v>
      </c>
      <c r="H339">
        <v>0.99995699999999998</v>
      </c>
      <c r="I339">
        <v>0</v>
      </c>
    </row>
    <row r="340" spans="1:9" x14ac:dyDescent="0.25">
      <c r="A340" t="s">
        <v>113</v>
      </c>
      <c r="B340">
        <v>349.12700000000001</v>
      </c>
      <c r="C340">
        <v>342.15699999999998</v>
      </c>
      <c r="D340">
        <v>312.35599999999999</v>
      </c>
      <c r="E340">
        <v>308.51499999999999</v>
      </c>
      <c r="F340">
        <v>36.694499999999998</v>
      </c>
      <c r="G340">
        <v>1.2300499999999999E-3</v>
      </c>
      <c r="H340">
        <v>0.99983999999999995</v>
      </c>
      <c r="I340">
        <v>0</v>
      </c>
    </row>
    <row r="341" spans="1:9" x14ac:dyDescent="0.25">
      <c r="A341" t="s">
        <v>113</v>
      </c>
      <c r="B341">
        <v>331.54899999999998</v>
      </c>
      <c r="C341">
        <v>324.57299999999998</v>
      </c>
      <c r="D341">
        <v>301.08</v>
      </c>
      <c r="E341">
        <v>298.61799999999999</v>
      </c>
      <c r="F341">
        <v>37.510100000000001</v>
      </c>
      <c r="G341">
        <v>1.2300499999999999E-3</v>
      </c>
      <c r="H341">
        <v>0.995116</v>
      </c>
      <c r="I341">
        <v>0</v>
      </c>
    </row>
    <row r="342" spans="1:9" x14ac:dyDescent="0.25">
      <c r="A342" t="s">
        <v>113</v>
      </c>
      <c r="B342">
        <v>329.93799999999999</v>
      </c>
      <c r="C342">
        <v>323.178</v>
      </c>
      <c r="D342">
        <v>300.11700000000002</v>
      </c>
      <c r="E342">
        <v>298.21100000000001</v>
      </c>
      <c r="F342">
        <v>37.477899999999998</v>
      </c>
      <c r="G342">
        <v>1.2300499999999999E-3</v>
      </c>
      <c r="H342">
        <v>0.99997199999999997</v>
      </c>
      <c r="I342">
        <v>0</v>
      </c>
    </row>
    <row r="343" spans="1:9" x14ac:dyDescent="0.25">
      <c r="A343" t="s">
        <v>113</v>
      </c>
      <c r="B343">
        <v>340.77100000000002</v>
      </c>
      <c r="C343">
        <v>334.06</v>
      </c>
      <c r="D343">
        <v>306.99400000000003</v>
      </c>
      <c r="E343">
        <v>303.95299999999997</v>
      </c>
      <c r="F343">
        <v>36.750100000000003</v>
      </c>
      <c r="G343">
        <v>1.2300499999999999E-3</v>
      </c>
      <c r="H343">
        <v>0.99981799999999998</v>
      </c>
      <c r="I343">
        <v>0</v>
      </c>
    </row>
    <row r="344" spans="1:9" x14ac:dyDescent="0.25">
      <c r="A344" t="s">
        <v>113</v>
      </c>
      <c r="B344">
        <v>333.16899999999998</v>
      </c>
      <c r="C344">
        <v>326.34100000000001</v>
      </c>
      <c r="D344">
        <v>301.54899999999998</v>
      </c>
      <c r="E344">
        <v>298.762</v>
      </c>
      <c r="F344">
        <v>36.509399999999999</v>
      </c>
      <c r="G344">
        <v>1.23007E-3</v>
      </c>
      <c r="H344">
        <v>0.99967499999999998</v>
      </c>
      <c r="I344">
        <v>0</v>
      </c>
    </row>
    <row r="345" spans="1:9" x14ac:dyDescent="0.25">
      <c r="A345" t="s">
        <v>113</v>
      </c>
      <c r="B345">
        <v>345.36599999999999</v>
      </c>
      <c r="C345">
        <v>338.13900000000001</v>
      </c>
      <c r="D345">
        <v>309.58100000000002</v>
      </c>
      <c r="E345">
        <v>305.77499999999998</v>
      </c>
      <c r="F345">
        <v>36.880299999999998</v>
      </c>
      <c r="G345">
        <v>1.2300499999999999E-3</v>
      </c>
      <c r="H345">
        <v>0.99978299999999998</v>
      </c>
      <c r="I345">
        <v>0</v>
      </c>
    </row>
    <row r="346" spans="1:9" x14ac:dyDescent="0.25">
      <c r="A346" t="s">
        <v>113</v>
      </c>
      <c r="B346">
        <v>333.91500000000002</v>
      </c>
      <c r="C346">
        <v>326.69900000000001</v>
      </c>
      <c r="D346">
        <v>302.25099999999998</v>
      </c>
      <c r="E346">
        <v>299.95999999999998</v>
      </c>
      <c r="F346">
        <v>37.546999999999997</v>
      </c>
      <c r="G346">
        <v>1.2300499999999999E-3</v>
      </c>
      <c r="H346">
        <v>0.99929699999999999</v>
      </c>
      <c r="I346">
        <v>0</v>
      </c>
    </row>
    <row r="347" spans="1:9" x14ac:dyDescent="0.25">
      <c r="A347" t="s">
        <v>113</v>
      </c>
      <c r="B347">
        <v>356.61</v>
      </c>
      <c r="C347">
        <v>349.66</v>
      </c>
      <c r="D347">
        <v>317.899</v>
      </c>
      <c r="E347">
        <v>313.28800000000001</v>
      </c>
      <c r="F347">
        <v>36.819099999999999</v>
      </c>
      <c r="G347">
        <v>1.2300600000000001E-3</v>
      </c>
      <c r="H347">
        <v>0.99924500000000005</v>
      </c>
      <c r="I347">
        <v>0</v>
      </c>
    </row>
    <row r="348" spans="1:9" x14ac:dyDescent="0.25">
      <c r="A348" t="s">
        <v>113</v>
      </c>
      <c r="B348">
        <v>340.33300000000003</v>
      </c>
      <c r="C348">
        <v>333.46100000000001</v>
      </c>
      <c r="D348">
        <v>306.30500000000001</v>
      </c>
      <c r="E348">
        <v>302.87400000000002</v>
      </c>
      <c r="F348">
        <v>35.869199999999999</v>
      </c>
      <c r="G348">
        <v>1.2300600000000001E-3</v>
      </c>
      <c r="H348">
        <v>0.99979399999999996</v>
      </c>
      <c r="I348">
        <v>0</v>
      </c>
    </row>
    <row r="349" spans="1:9" x14ac:dyDescent="0.25">
      <c r="A349" t="s">
        <v>113</v>
      </c>
      <c r="B349">
        <v>357.48</v>
      </c>
      <c r="C349">
        <v>350.10700000000003</v>
      </c>
      <c r="D349">
        <v>317.70100000000002</v>
      </c>
      <c r="E349">
        <v>313.19499999999999</v>
      </c>
      <c r="F349">
        <v>36.332099999999997</v>
      </c>
      <c r="G349">
        <v>1.2300499999999999E-3</v>
      </c>
      <c r="H349">
        <v>0.99999199999999999</v>
      </c>
      <c r="I349">
        <v>0</v>
      </c>
    </row>
    <row r="350" spans="1:9" x14ac:dyDescent="0.25">
      <c r="A350" t="s">
        <v>113</v>
      </c>
      <c r="B350">
        <v>323.21899999999999</v>
      </c>
      <c r="C350">
        <v>316.41699999999997</v>
      </c>
      <c r="D350">
        <v>295.577</v>
      </c>
      <c r="E350">
        <v>294.60399999999998</v>
      </c>
      <c r="F350">
        <v>38.4041</v>
      </c>
      <c r="G350">
        <v>1.2300600000000001E-3</v>
      </c>
      <c r="H350">
        <v>0.99994499999999997</v>
      </c>
      <c r="I350">
        <v>0</v>
      </c>
    </row>
    <row r="351" spans="1:9" x14ac:dyDescent="0.25">
      <c r="A351" t="s">
        <v>113</v>
      </c>
      <c r="B351">
        <v>326.11399999999998</v>
      </c>
      <c r="C351">
        <v>319.346</v>
      </c>
      <c r="D351">
        <v>297.85300000000001</v>
      </c>
      <c r="E351">
        <v>296.16899999999998</v>
      </c>
      <c r="F351">
        <v>38.150500000000001</v>
      </c>
      <c r="G351">
        <v>1.2300499999999999E-3</v>
      </c>
      <c r="H351">
        <v>0.99996499999999999</v>
      </c>
      <c r="I351">
        <v>0</v>
      </c>
    </row>
    <row r="352" spans="1:9" x14ac:dyDescent="0.25">
      <c r="A352" t="s">
        <v>113</v>
      </c>
      <c r="B352">
        <v>361.26400000000001</v>
      </c>
      <c r="C352">
        <v>354.495</v>
      </c>
      <c r="D352">
        <v>320.89</v>
      </c>
      <c r="E352">
        <v>314.88499999999999</v>
      </c>
      <c r="F352">
        <v>36.015300000000003</v>
      </c>
      <c r="G352">
        <v>1.2300600000000001E-3</v>
      </c>
      <c r="H352">
        <v>0.99980599999999997</v>
      </c>
      <c r="I352">
        <v>0</v>
      </c>
    </row>
    <row r="353" spans="1:9" x14ac:dyDescent="0.25">
      <c r="A353" t="s">
        <v>113</v>
      </c>
      <c r="B353">
        <v>364.96600000000001</v>
      </c>
      <c r="C353">
        <v>358.12799999999999</v>
      </c>
      <c r="D353">
        <v>323.44900000000001</v>
      </c>
      <c r="E353">
        <v>317.89100000000002</v>
      </c>
      <c r="F353">
        <v>36.7361</v>
      </c>
      <c r="G353">
        <v>1.2300499999999999E-3</v>
      </c>
      <c r="H353">
        <v>0.99979799999999996</v>
      </c>
      <c r="I353">
        <v>0</v>
      </c>
    </row>
    <row r="354" spans="1:9" x14ac:dyDescent="0.25">
      <c r="A354" t="s">
        <v>113</v>
      </c>
      <c r="B354">
        <v>370.35399999999998</v>
      </c>
      <c r="C354">
        <v>363.40600000000001</v>
      </c>
      <c r="D354">
        <v>327.255</v>
      </c>
      <c r="E354">
        <v>321.72399999999999</v>
      </c>
      <c r="F354">
        <v>37.038600000000002</v>
      </c>
      <c r="G354">
        <v>1.2300499999999999E-3</v>
      </c>
      <c r="H354">
        <v>0.99990599999999996</v>
      </c>
      <c r="I354">
        <v>0</v>
      </c>
    </row>
    <row r="355" spans="1:9" x14ac:dyDescent="0.25">
      <c r="A355" t="s">
        <v>113</v>
      </c>
      <c r="B355">
        <v>337.47399999999999</v>
      </c>
      <c r="C355">
        <v>330.26499999999999</v>
      </c>
      <c r="D355">
        <v>304.96600000000001</v>
      </c>
      <c r="E355">
        <v>302.87299999999999</v>
      </c>
      <c r="F355">
        <v>38.184699999999999</v>
      </c>
      <c r="G355">
        <v>1.2300499999999999E-3</v>
      </c>
      <c r="H355">
        <v>0.99863299999999999</v>
      </c>
      <c r="I355">
        <v>0</v>
      </c>
    </row>
    <row r="356" spans="1:9" x14ac:dyDescent="0.25">
      <c r="A356" t="s">
        <v>113</v>
      </c>
      <c r="B356">
        <v>333.28699999999998</v>
      </c>
      <c r="C356">
        <v>326.23</v>
      </c>
      <c r="D356">
        <v>301.78699999999998</v>
      </c>
      <c r="E356">
        <v>299.45400000000001</v>
      </c>
      <c r="F356">
        <v>37.869900000000001</v>
      </c>
      <c r="G356">
        <v>1.2300600000000001E-3</v>
      </c>
      <c r="H356">
        <v>0.99941400000000002</v>
      </c>
      <c r="I356">
        <v>0</v>
      </c>
    </row>
    <row r="357" spans="1:9" x14ac:dyDescent="0.25">
      <c r="A357" t="s">
        <v>113</v>
      </c>
      <c r="B357">
        <v>333.77800000000002</v>
      </c>
      <c r="C357">
        <v>326.83</v>
      </c>
      <c r="D357">
        <v>302.62799999999999</v>
      </c>
      <c r="E357">
        <v>299.52600000000001</v>
      </c>
      <c r="F357">
        <v>38.0197</v>
      </c>
      <c r="G357">
        <v>1.2300499999999999E-3</v>
      </c>
      <c r="H357">
        <v>0.99996399999999996</v>
      </c>
      <c r="I357">
        <v>0</v>
      </c>
    </row>
    <row r="358" spans="1:9" x14ac:dyDescent="0.25">
      <c r="A358" t="s">
        <v>113</v>
      </c>
      <c r="B358">
        <v>367.81200000000001</v>
      </c>
      <c r="C358">
        <v>360.99799999999999</v>
      </c>
      <c r="D358">
        <v>325.18900000000002</v>
      </c>
      <c r="E358">
        <v>319.38499999999999</v>
      </c>
      <c r="F358">
        <v>35.819099999999999</v>
      </c>
      <c r="G358">
        <v>1.2300499999999999E-3</v>
      </c>
      <c r="H358">
        <v>0.99972099999999997</v>
      </c>
      <c r="I358">
        <v>0</v>
      </c>
    </row>
    <row r="359" spans="1:9" x14ac:dyDescent="0.25">
      <c r="A359" t="s">
        <v>113</v>
      </c>
      <c r="B359">
        <v>348.30599999999998</v>
      </c>
      <c r="C359">
        <v>341.6</v>
      </c>
      <c r="D359">
        <v>312.02300000000002</v>
      </c>
      <c r="E359">
        <v>308.20999999999998</v>
      </c>
      <c r="F359">
        <v>36.841000000000001</v>
      </c>
      <c r="G359">
        <v>1.2300799999999999E-3</v>
      </c>
      <c r="H359">
        <v>0.99966299999999997</v>
      </c>
      <c r="I359">
        <v>0</v>
      </c>
    </row>
    <row r="360" spans="1:9" x14ac:dyDescent="0.25">
      <c r="A360" t="s">
        <v>113</v>
      </c>
      <c r="B360">
        <v>340.798</v>
      </c>
      <c r="C360">
        <v>333.935</v>
      </c>
      <c r="D360">
        <v>306.43299999999999</v>
      </c>
      <c r="E360">
        <v>303.43799999999999</v>
      </c>
      <c r="F360">
        <v>36.517899999999997</v>
      </c>
      <c r="G360">
        <v>1.2300499999999999E-3</v>
      </c>
      <c r="H360">
        <v>0.99988999999999995</v>
      </c>
      <c r="I360">
        <v>0</v>
      </c>
    </row>
    <row r="361" spans="1:9" x14ac:dyDescent="0.25">
      <c r="A361" t="s">
        <v>113</v>
      </c>
      <c r="B361">
        <v>349.94200000000001</v>
      </c>
      <c r="C361">
        <v>343.21300000000002</v>
      </c>
      <c r="D361">
        <v>312.62799999999999</v>
      </c>
      <c r="E361">
        <v>308.774</v>
      </c>
      <c r="F361">
        <v>36.211199999999998</v>
      </c>
      <c r="G361">
        <v>1.2300499999999999E-3</v>
      </c>
      <c r="H361">
        <v>0.99970400000000004</v>
      </c>
      <c r="I361">
        <v>0</v>
      </c>
    </row>
    <row r="362" spans="1:9" x14ac:dyDescent="0.25">
      <c r="A362" t="s">
        <v>113</v>
      </c>
      <c r="B362">
        <v>352.65899999999999</v>
      </c>
      <c r="C362">
        <v>345.96499999999997</v>
      </c>
      <c r="D362">
        <v>314.95</v>
      </c>
      <c r="E362">
        <v>310.59199999999998</v>
      </c>
      <c r="F362">
        <v>36.505699999999997</v>
      </c>
      <c r="G362">
        <v>1.2300600000000001E-3</v>
      </c>
      <c r="H362">
        <v>0.99946500000000005</v>
      </c>
      <c r="I362">
        <v>0</v>
      </c>
    </row>
    <row r="363" spans="1:9" x14ac:dyDescent="0.25">
      <c r="A363" t="s">
        <v>113</v>
      </c>
      <c r="B363">
        <v>358.762</v>
      </c>
      <c r="C363">
        <v>351.71300000000002</v>
      </c>
      <c r="D363">
        <v>319.55599999999998</v>
      </c>
      <c r="E363">
        <v>315.02999999999997</v>
      </c>
      <c r="F363">
        <v>36.424599999999998</v>
      </c>
      <c r="G363">
        <v>1.2300600000000001E-3</v>
      </c>
      <c r="H363">
        <v>0.99998500000000001</v>
      </c>
      <c r="I363">
        <v>0</v>
      </c>
    </row>
    <row r="364" spans="1:9" x14ac:dyDescent="0.25">
      <c r="A364" t="s">
        <v>113</v>
      </c>
      <c r="B364">
        <v>344.298</v>
      </c>
      <c r="C364">
        <v>337.52100000000002</v>
      </c>
      <c r="D364">
        <v>309.31799999999998</v>
      </c>
      <c r="E364">
        <v>305.72699999999998</v>
      </c>
      <c r="F364">
        <v>36.660699999999999</v>
      </c>
      <c r="G364">
        <v>1.2300499999999999E-3</v>
      </c>
      <c r="H364">
        <v>0.99991699999999994</v>
      </c>
      <c r="I364">
        <v>0</v>
      </c>
    </row>
    <row r="365" spans="1:9" x14ac:dyDescent="0.25">
      <c r="A365" t="s">
        <v>113</v>
      </c>
      <c r="B365">
        <v>345.04700000000003</v>
      </c>
      <c r="C365">
        <v>338.101</v>
      </c>
      <c r="D365">
        <v>309.64400000000001</v>
      </c>
      <c r="E365">
        <v>306.07799999999997</v>
      </c>
      <c r="F365">
        <v>36.899500000000003</v>
      </c>
      <c r="G365">
        <v>1.2300499999999999E-3</v>
      </c>
      <c r="H365">
        <v>0.99831499999999995</v>
      </c>
      <c r="I365">
        <v>0</v>
      </c>
    </row>
    <row r="366" spans="1:9" x14ac:dyDescent="0.25">
      <c r="A366" t="s">
        <v>113</v>
      </c>
      <c r="B366">
        <v>357.50700000000001</v>
      </c>
      <c r="C366">
        <v>350.16300000000001</v>
      </c>
      <c r="D366">
        <v>318.06900000000002</v>
      </c>
      <c r="E366">
        <v>313.63600000000002</v>
      </c>
      <c r="F366">
        <v>36.496400000000001</v>
      </c>
      <c r="G366">
        <v>1.2300499999999999E-3</v>
      </c>
      <c r="H366">
        <v>0.99985400000000002</v>
      </c>
      <c r="I366">
        <v>0</v>
      </c>
    </row>
    <row r="367" spans="1:9" x14ac:dyDescent="0.25">
      <c r="A367" t="s">
        <v>113</v>
      </c>
      <c r="B367">
        <v>333.80200000000002</v>
      </c>
      <c r="C367">
        <v>326.87099999999998</v>
      </c>
      <c r="D367">
        <v>301.779</v>
      </c>
      <c r="E367">
        <v>299.19</v>
      </c>
      <c r="F367">
        <v>36.164299999999997</v>
      </c>
      <c r="G367">
        <v>1.2300499999999999E-3</v>
      </c>
      <c r="H367">
        <v>0.99999499999999997</v>
      </c>
      <c r="I367">
        <v>0</v>
      </c>
    </row>
    <row r="368" spans="1:9" x14ac:dyDescent="0.25">
      <c r="A368" t="s">
        <v>113</v>
      </c>
      <c r="B368">
        <v>379.65199999999999</v>
      </c>
      <c r="C368">
        <v>372.81099999999998</v>
      </c>
      <c r="D368">
        <v>333.13400000000001</v>
      </c>
      <c r="E368">
        <v>326.39400000000001</v>
      </c>
      <c r="F368">
        <v>36.140900000000002</v>
      </c>
      <c r="G368">
        <v>1.2300499999999999E-3</v>
      </c>
      <c r="H368">
        <v>0.99904499999999996</v>
      </c>
      <c r="I368">
        <v>0</v>
      </c>
    </row>
    <row r="369" spans="1:9" x14ac:dyDescent="0.25">
      <c r="A369" t="s">
        <v>113</v>
      </c>
      <c r="B369">
        <v>342.45699999999999</v>
      </c>
      <c r="C369">
        <v>335.69400000000002</v>
      </c>
      <c r="D369">
        <v>307.59399999999999</v>
      </c>
      <c r="E369">
        <v>303.99900000000002</v>
      </c>
      <c r="F369">
        <v>36.215699999999998</v>
      </c>
      <c r="G369">
        <v>1.2301E-3</v>
      </c>
      <c r="H369">
        <v>0.99970400000000004</v>
      </c>
      <c r="I369">
        <v>0</v>
      </c>
    </row>
    <row r="370" spans="1:9" x14ac:dyDescent="0.25">
      <c r="A370" t="s">
        <v>113</v>
      </c>
      <c r="B370">
        <v>344.49400000000003</v>
      </c>
      <c r="C370">
        <v>337.55799999999999</v>
      </c>
      <c r="D370">
        <v>309.37200000000001</v>
      </c>
      <c r="E370">
        <v>305.44600000000003</v>
      </c>
      <c r="F370">
        <v>35.906199999999998</v>
      </c>
      <c r="G370">
        <v>1.2300499999999999E-3</v>
      </c>
      <c r="H370">
        <v>0.99984099999999998</v>
      </c>
      <c r="I370">
        <v>0</v>
      </c>
    </row>
    <row r="371" spans="1:9" x14ac:dyDescent="0.25">
      <c r="A371" t="s">
        <v>113</v>
      </c>
      <c r="B371">
        <v>346.40199999999999</v>
      </c>
      <c r="C371">
        <v>339.62599999999998</v>
      </c>
      <c r="D371">
        <v>310.09500000000003</v>
      </c>
      <c r="E371">
        <v>306.56700000000001</v>
      </c>
      <c r="F371">
        <v>36.370199999999997</v>
      </c>
      <c r="G371">
        <v>1.2300499999999999E-3</v>
      </c>
      <c r="H371">
        <v>0.99935700000000005</v>
      </c>
      <c r="I371">
        <v>0</v>
      </c>
    </row>
    <row r="372" spans="1:9" x14ac:dyDescent="0.25">
      <c r="A372" t="s">
        <v>113</v>
      </c>
      <c r="B372">
        <v>358.51600000000002</v>
      </c>
      <c r="C372">
        <v>351.53399999999999</v>
      </c>
      <c r="D372">
        <v>319.02300000000002</v>
      </c>
      <c r="E372">
        <v>313.94499999999999</v>
      </c>
      <c r="F372">
        <v>36.689599999999999</v>
      </c>
      <c r="G372">
        <v>1.2300600000000001E-3</v>
      </c>
      <c r="H372">
        <v>0.99972300000000003</v>
      </c>
      <c r="I372">
        <v>0</v>
      </c>
    </row>
    <row r="373" spans="1:9" x14ac:dyDescent="0.25">
      <c r="A373" t="s">
        <v>113</v>
      </c>
      <c r="B373">
        <v>359.71899999999999</v>
      </c>
      <c r="C373">
        <v>352.8</v>
      </c>
      <c r="D373">
        <v>320.04399999999998</v>
      </c>
      <c r="E373">
        <v>315.68599999999998</v>
      </c>
      <c r="F373">
        <v>37.333500000000001</v>
      </c>
      <c r="G373">
        <v>1.2300900000000001E-3</v>
      </c>
      <c r="H373">
        <v>0.99872300000000003</v>
      </c>
      <c r="I373">
        <v>0</v>
      </c>
    </row>
    <row r="374" spans="1:9" x14ac:dyDescent="0.25">
      <c r="A374" t="s">
        <v>113</v>
      </c>
      <c r="B374">
        <v>343.14499999999998</v>
      </c>
      <c r="C374">
        <v>336.36799999999999</v>
      </c>
      <c r="D374">
        <v>308.69499999999999</v>
      </c>
      <c r="E374">
        <v>305.08699999999999</v>
      </c>
      <c r="F374">
        <v>36.6462</v>
      </c>
      <c r="G374">
        <v>1.2300499999999999E-3</v>
      </c>
      <c r="H374">
        <v>0.99924500000000005</v>
      </c>
      <c r="I374">
        <v>0</v>
      </c>
    </row>
    <row r="375" spans="1:9" x14ac:dyDescent="0.25">
      <c r="A375" t="s">
        <v>113</v>
      </c>
      <c r="B375">
        <v>373.62200000000001</v>
      </c>
      <c r="C375">
        <v>366.92500000000001</v>
      </c>
      <c r="D375">
        <v>329.02800000000002</v>
      </c>
      <c r="E375">
        <v>322.82900000000001</v>
      </c>
      <c r="F375">
        <v>35.753100000000003</v>
      </c>
      <c r="G375">
        <v>1.2300499999999999E-3</v>
      </c>
      <c r="H375">
        <v>0.99955499999999997</v>
      </c>
      <c r="I375">
        <v>0</v>
      </c>
    </row>
    <row r="376" spans="1:9" x14ac:dyDescent="0.25">
      <c r="A376" t="s">
        <v>113</v>
      </c>
      <c r="B376">
        <v>362.53899999999999</v>
      </c>
      <c r="C376">
        <v>355.774</v>
      </c>
      <c r="D376">
        <v>321.09699999999998</v>
      </c>
      <c r="E376">
        <v>315.88799999999998</v>
      </c>
      <c r="F376">
        <v>35.675199999999997</v>
      </c>
      <c r="G376">
        <v>1.2300600000000001E-3</v>
      </c>
      <c r="H376">
        <v>0.99955000000000005</v>
      </c>
      <c r="I376">
        <v>0</v>
      </c>
    </row>
    <row r="377" spans="1:9" x14ac:dyDescent="0.25">
      <c r="A377" t="s">
        <v>113</v>
      </c>
      <c r="B377">
        <v>348.00400000000002</v>
      </c>
      <c r="C377">
        <v>341.226</v>
      </c>
      <c r="D377">
        <v>312.09300000000002</v>
      </c>
      <c r="E377">
        <v>308.14</v>
      </c>
      <c r="F377">
        <v>36.317900000000002</v>
      </c>
      <c r="G377">
        <v>1.2300600000000001E-3</v>
      </c>
      <c r="H377">
        <v>0.99987400000000004</v>
      </c>
      <c r="I377">
        <v>0</v>
      </c>
    </row>
    <row r="378" spans="1:9" x14ac:dyDescent="0.25">
      <c r="A378" t="s">
        <v>113</v>
      </c>
      <c r="B378">
        <v>366.43900000000002</v>
      </c>
      <c r="C378">
        <v>359.70600000000002</v>
      </c>
      <c r="D378">
        <v>324.23</v>
      </c>
      <c r="E378">
        <v>318.55700000000002</v>
      </c>
      <c r="F378">
        <v>35.826500000000003</v>
      </c>
      <c r="G378">
        <v>1.2300499999999999E-3</v>
      </c>
      <c r="H378">
        <v>0.99991699999999994</v>
      </c>
      <c r="I378">
        <v>0</v>
      </c>
    </row>
    <row r="379" spans="1:9" x14ac:dyDescent="0.25">
      <c r="A379" t="s">
        <v>113</v>
      </c>
      <c r="B379">
        <v>376.029</v>
      </c>
      <c r="C379">
        <v>369.36500000000001</v>
      </c>
      <c r="D379">
        <v>330.762</v>
      </c>
      <c r="E379">
        <v>324.375</v>
      </c>
      <c r="F379">
        <v>35.4283</v>
      </c>
      <c r="G379">
        <v>1.2300499999999999E-3</v>
      </c>
      <c r="H379">
        <v>0.99995400000000001</v>
      </c>
      <c r="I379">
        <v>0</v>
      </c>
    </row>
    <row r="380" spans="1:9" x14ac:dyDescent="0.25">
      <c r="A380" t="s">
        <v>113</v>
      </c>
      <c r="B380">
        <v>381.47</v>
      </c>
      <c r="C380">
        <v>374.62200000000001</v>
      </c>
      <c r="D380">
        <v>334.35399999999998</v>
      </c>
      <c r="E380">
        <v>327.39499999999998</v>
      </c>
      <c r="F380">
        <v>35.799399999999999</v>
      </c>
      <c r="G380">
        <v>1.2300499999999999E-3</v>
      </c>
      <c r="H380">
        <v>0.99995100000000003</v>
      </c>
      <c r="I380">
        <v>0</v>
      </c>
    </row>
    <row r="381" spans="1:9" x14ac:dyDescent="0.25">
      <c r="A381" t="s">
        <v>113</v>
      </c>
      <c r="B381">
        <v>369.77199999999999</v>
      </c>
      <c r="C381">
        <v>363.00099999999998</v>
      </c>
      <c r="D381">
        <v>326.29500000000002</v>
      </c>
      <c r="E381">
        <v>320.32400000000001</v>
      </c>
      <c r="F381">
        <v>35.978900000000003</v>
      </c>
      <c r="G381">
        <v>1.2300499999999999E-3</v>
      </c>
      <c r="H381">
        <v>0.99975800000000004</v>
      </c>
      <c r="I381">
        <v>0</v>
      </c>
    </row>
    <row r="382" spans="1:9" x14ac:dyDescent="0.25">
      <c r="A382" t="s">
        <v>113</v>
      </c>
      <c r="B382">
        <v>344.61099999999999</v>
      </c>
      <c r="C382">
        <v>337.79500000000002</v>
      </c>
      <c r="D382">
        <v>309.42500000000001</v>
      </c>
      <c r="E382">
        <v>305.79500000000002</v>
      </c>
      <c r="F382">
        <v>37.0745</v>
      </c>
      <c r="G382">
        <v>1.2300499999999999E-3</v>
      </c>
      <c r="H382">
        <v>0.99930699999999995</v>
      </c>
      <c r="I382">
        <v>0</v>
      </c>
    </row>
    <row r="383" spans="1:9" x14ac:dyDescent="0.25">
      <c r="A383" t="s">
        <v>113</v>
      </c>
      <c r="B383">
        <v>354.93200000000002</v>
      </c>
      <c r="C383">
        <v>347.73599999999999</v>
      </c>
      <c r="D383">
        <v>316.00400000000002</v>
      </c>
      <c r="E383">
        <v>311.50700000000001</v>
      </c>
      <c r="F383">
        <v>37.063800000000001</v>
      </c>
      <c r="G383">
        <v>1.2300499999999999E-3</v>
      </c>
      <c r="H383">
        <v>0.99999499999999997</v>
      </c>
      <c r="I383">
        <v>0</v>
      </c>
    </row>
    <row r="384" spans="1:9" x14ac:dyDescent="0.25">
      <c r="A384" t="s">
        <v>113</v>
      </c>
      <c r="B384">
        <v>370.98</v>
      </c>
      <c r="C384">
        <v>364.17</v>
      </c>
      <c r="D384">
        <v>327.17</v>
      </c>
      <c r="E384">
        <v>320.96100000000001</v>
      </c>
      <c r="F384">
        <v>35.921300000000002</v>
      </c>
      <c r="G384">
        <v>1.2300600000000001E-3</v>
      </c>
      <c r="H384">
        <v>0.99991799999999997</v>
      </c>
      <c r="I384">
        <v>0</v>
      </c>
    </row>
    <row r="385" spans="1:25" x14ac:dyDescent="0.25">
      <c r="A385" t="s">
        <v>113</v>
      </c>
      <c r="B385">
        <v>347.74099999999999</v>
      </c>
      <c r="C385">
        <v>340.77800000000002</v>
      </c>
      <c r="D385">
        <v>311.14600000000002</v>
      </c>
      <c r="E385">
        <v>307.392</v>
      </c>
      <c r="F385">
        <v>36.3506</v>
      </c>
      <c r="G385">
        <v>1.2300499999999999E-3</v>
      </c>
      <c r="H385">
        <v>0.99992099999999995</v>
      </c>
      <c r="I385">
        <v>0</v>
      </c>
    </row>
    <row r="386" spans="1:25" x14ac:dyDescent="0.25">
      <c r="A386" t="s">
        <v>113</v>
      </c>
      <c r="B386">
        <v>344.01499999999999</v>
      </c>
      <c r="C386">
        <v>337.15100000000001</v>
      </c>
      <c r="D386">
        <v>308.26</v>
      </c>
      <c r="E386">
        <v>304.447</v>
      </c>
      <c r="F386">
        <v>35.603200000000001</v>
      </c>
      <c r="G386">
        <v>1.2300499999999999E-3</v>
      </c>
      <c r="H386">
        <v>0.99872799999999995</v>
      </c>
      <c r="I386">
        <v>0</v>
      </c>
    </row>
    <row r="387" spans="1:25" x14ac:dyDescent="0.25">
      <c r="A387" t="s">
        <v>113</v>
      </c>
      <c r="B387">
        <v>356.56700000000001</v>
      </c>
      <c r="C387">
        <v>349.91199999999998</v>
      </c>
      <c r="D387">
        <v>317.803</v>
      </c>
      <c r="E387">
        <v>312.98099999999999</v>
      </c>
      <c r="F387">
        <v>36.559399999999997</v>
      </c>
      <c r="G387">
        <v>1.2300600000000001E-3</v>
      </c>
      <c r="H387">
        <v>0.99991099999999999</v>
      </c>
      <c r="I387">
        <v>0</v>
      </c>
    </row>
    <row r="388" spans="1:25" x14ac:dyDescent="0.25">
      <c r="A388" t="s">
        <v>113</v>
      </c>
      <c r="B388">
        <v>320.54700000000003</v>
      </c>
      <c r="C388">
        <v>313.71800000000002</v>
      </c>
      <c r="D388">
        <v>292.78699999999998</v>
      </c>
      <c r="E388">
        <v>291.392</v>
      </c>
      <c r="F388">
        <v>36.457500000000003</v>
      </c>
      <c r="G388">
        <v>1.2300499999999999E-3</v>
      </c>
      <c r="H388">
        <v>0.99920200000000003</v>
      </c>
      <c r="I388">
        <v>0</v>
      </c>
    </row>
    <row r="389" spans="1:25" x14ac:dyDescent="0.25">
      <c r="A389" t="s">
        <v>113</v>
      </c>
      <c r="B389">
        <v>336.959</v>
      </c>
      <c r="C389">
        <v>330.20699999999999</v>
      </c>
      <c r="D389">
        <v>304.67200000000003</v>
      </c>
      <c r="E389">
        <v>300.995</v>
      </c>
      <c r="F389">
        <v>36.349800000000002</v>
      </c>
      <c r="G389">
        <v>1.2300499999999999E-3</v>
      </c>
      <c r="H389">
        <v>0.999664</v>
      </c>
      <c r="I389">
        <v>0</v>
      </c>
    </row>
    <row r="390" spans="1:25" x14ac:dyDescent="0.25">
      <c r="A390" t="s">
        <v>113</v>
      </c>
      <c r="B390">
        <v>341.80500000000001</v>
      </c>
      <c r="C390">
        <v>334.86900000000003</v>
      </c>
      <c r="D390">
        <v>307.05700000000002</v>
      </c>
      <c r="E390">
        <v>303.78100000000001</v>
      </c>
      <c r="F390">
        <v>36.542000000000002</v>
      </c>
      <c r="G390">
        <v>1.2300499999999999E-3</v>
      </c>
      <c r="H390">
        <v>0.99980500000000005</v>
      </c>
      <c r="I390">
        <v>0</v>
      </c>
    </row>
    <row r="391" spans="1:25" x14ac:dyDescent="0.25">
      <c r="A391" t="s">
        <v>113</v>
      </c>
      <c r="B391">
        <v>371.72699999999998</v>
      </c>
      <c r="C391">
        <v>364.904</v>
      </c>
      <c r="D391">
        <v>327.86900000000003</v>
      </c>
      <c r="E391">
        <v>321.74099999999999</v>
      </c>
      <c r="F391">
        <v>36.426600000000001</v>
      </c>
      <c r="G391">
        <v>1.2300499999999999E-3</v>
      </c>
      <c r="H391">
        <v>0.999691</v>
      </c>
      <c r="I391">
        <v>0</v>
      </c>
      <c r="R391" t="s">
        <v>70</v>
      </c>
      <c r="U391" t="s">
        <v>69</v>
      </c>
      <c r="X391" t="s">
        <v>67</v>
      </c>
    </row>
    <row r="392" spans="1:25" s="3" customFormat="1" x14ac:dyDescent="0.25">
      <c r="A392" s="3" t="s">
        <v>113</v>
      </c>
      <c r="B392" s="3">
        <v>380.60899999999998</v>
      </c>
      <c r="C392" s="3">
        <v>373.71800000000002</v>
      </c>
      <c r="D392" s="3">
        <v>333.89499999999998</v>
      </c>
      <c r="E392" s="3">
        <v>326.89</v>
      </c>
      <c r="F392" s="3">
        <v>35.4253</v>
      </c>
      <c r="G392" s="3">
        <v>1.2300499999999999E-3</v>
      </c>
      <c r="H392" s="3">
        <v>0.999726</v>
      </c>
      <c r="I392" s="3">
        <v>0</v>
      </c>
      <c r="P392"/>
      <c r="Q392"/>
      <c r="R392">
        <f>AVERAGE(B343:B392)</f>
        <v>351.59572000000009</v>
      </c>
      <c r="S392">
        <f>AVERAGE(C343:C392)</f>
        <v>344.71263999999996</v>
      </c>
      <c r="T392"/>
      <c r="U392">
        <f>_xlfn.VAR.P(B343:B392)</f>
        <v>233.28066832159996</v>
      </c>
      <c r="V392">
        <f>_xlfn.VAR.P(C343:C392)</f>
        <v>233.93569455040003</v>
      </c>
      <c r="W392"/>
      <c r="X392">
        <f>1.96*SQRT(U392)/50</f>
        <v>0.59872231140129006</v>
      </c>
      <c r="Y392">
        <f>1.96*SQRT(V392)/50</f>
        <v>0.59956229507360337</v>
      </c>
    </row>
    <row r="393" spans="1:25" x14ac:dyDescent="0.25">
      <c r="A393" t="s">
        <v>113</v>
      </c>
      <c r="B393">
        <v>17658.9395</v>
      </c>
      <c r="C393" t="s">
        <v>37</v>
      </c>
    </row>
    <row r="394" spans="1:25" x14ac:dyDescent="0.25">
      <c r="A394" t="s">
        <v>114</v>
      </c>
      <c r="B394">
        <v>329.49599999999998</v>
      </c>
      <c r="C394">
        <v>0</v>
      </c>
      <c r="D394">
        <v>0</v>
      </c>
      <c r="E394">
        <v>0</v>
      </c>
      <c r="F394">
        <v>0</v>
      </c>
      <c r="G394">
        <v>1.2300600000000001E-3</v>
      </c>
      <c r="H394">
        <v>0.99998600000000004</v>
      </c>
      <c r="I394">
        <v>0</v>
      </c>
    </row>
    <row r="395" spans="1:25" x14ac:dyDescent="0.25">
      <c r="A395" t="s">
        <v>114</v>
      </c>
      <c r="B395">
        <v>324.96199999999999</v>
      </c>
      <c r="C395">
        <v>0</v>
      </c>
      <c r="D395">
        <v>0</v>
      </c>
      <c r="E395">
        <v>0</v>
      </c>
      <c r="F395">
        <v>0</v>
      </c>
      <c r="G395">
        <v>1.23007E-3</v>
      </c>
      <c r="H395">
        <v>0.99930399999999997</v>
      </c>
      <c r="I395">
        <v>0</v>
      </c>
    </row>
    <row r="396" spans="1:25" x14ac:dyDescent="0.25">
      <c r="A396" t="s">
        <v>114</v>
      </c>
      <c r="B396">
        <v>328.21300000000002</v>
      </c>
      <c r="C396">
        <v>0</v>
      </c>
      <c r="D396">
        <v>0</v>
      </c>
      <c r="E396">
        <v>0</v>
      </c>
      <c r="F396">
        <v>0</v>
      </c>
      <c r="G396">
        <v>1.2300499999999999E-3</v>
      </c>
      <c r="H396">
        <v>0.99984899999999999</v>
      </c>
      <c r="I396">
        <v>0</v>
      </c>
    </row>
    <row r="397" spans="1:25" x14ac:dyDescent="0.25">
      <c r="A397" t="s">
        <v>114</v>
      </c>
      <c r="B397">
        <v>335.47199999999998</v>
      </c>
      <c r="C397">
        <v>0</v>
      </c>
      <c r="D397">
        <v>0</v>
      </c>
      <c r="E397">
        <v>0</v>
      </c>
      <c r="F397">
        <v>0</v>
      </c>
      <c r="G397">
        <v>1.2300499999999999E-3</v>
      </c>
      <c r="H397">
        <v>0.99958899999999995</v>
      </c>
      <c r="I397">
        <v>0</v>
      </c>
    </row>
    <row r="398" spans="1:25" x14ac:dyDescent="0.25">
      <c r="A398" t="s">
        <v>114</v>
      </c>
      <c r="B398">
        <v>325.149</v>
      </c>
      <c r="C398">
        <v>0</v>
      </c>
      <c r="D398">
        <v>0</v>
      </c>
      <c r="E398">
        <v>0</v>
      </c>
      <c r="F398">
        <v>0</v>
      </c>
      <c r="G398">
        <v>1.2300600000000001E-3</v>
      </c>
      <c r="H398">
        <v>0.99946500000000005</v>
      </c>
      <c r="I398">
        <v>0</v>
      </c>
    </row>
    <row r="399" spans="1:25" x14ac:dyDescent="0.25">
      <c r="A399" t="s">
        <v>114</v>
      </c>
      <c r="B399">
        <v>317.56</v>
      </c>
      <c r="C399">
        <v>0</v>
      </c>
      <c r="D399">
        <v>0</v>
      </c>
      <c r="E399">
        <v>0</v>
      </c>
      <c r="F399">
        <v>0</v>
      </c>
      <c r="G399">
        <v>1.2300499999999999E-3</v>
      </c>
      <c r="H399">
        <v>0.99996700000000005</v>
      </c>
      <c r="I399">
        <v>0</v>
      </c>
    </row>
    <row r="400" spans="1:25" x14ac:dyDescent="0.25">
      <c r="A400" t="s">
        <v>114</v>
      </c>
      <c r="B400">
        <v>331.68599999999998</v>
      </c>
      <c r="C400">
        <v>0</v>
      </c>
      <c r="D400">
        <v>0</v>
      </c>
      <c r="E400">
        <v>0</v>
      </c>
      <c r="F400">
        <v>0</v>
      </c>
      <c r="G400">
        <v>1.23007E-3</v>
      </c>
      <c r="H400">
        <v>0.99955499999999997</v>
      </c>
      <c r="I400">
        <v>0</v>
      </c>
    </row>
    <row r="401" spans="1:9" x14ac:dyDescent="0.25">
      <c r="A401" t="s">
        <v>114</v>
      </c>
      <c r="B401">
        <v>320.84199999999998</v>
      </c>
      <c r="C401">
        <v>0</v>
      </c>
      <c r="D401">
        <v>0</v>
      </c>
      <c r="E401">
        <v>0</v>
      </c>
      <c r="F401">
        <v>0</v>
      </c>
      <c r="G401">
        <v>1.2300600000000001E-3</v>
      </c>
      <c r="H401">
        <v>0.99958499999999995</v>
      </c>
      <c r="I401">
        <v>0</v>
      </c>
    </row>
    <row r="402" spans="1:9" x14ac:dyDescent="0.25">
      <c r="A402" t="s">
        <v>114</v>
      </c>
      <c r="B402">
        <v>324.11599999999999</v>
      </c>
      <c r="C402">
        <v>0</v>
      </c>
      <c r="D402">
        <v>0</v>
      </c>
      <c r="E402">
        <v>0</v>
      </c>
      <c r="F402">
        <v>0</v>
      </c>
      <c r="G402">
        <v>1.2300499999999999E-3</v>
      </c>
      <c r="H402">
        <v>0.99984600000000001</v>
      </c>
      <c r="I402">
        <v>0</v>
      </c>
    </row>
    <row r="403" spans="1:9" x14ac:dyDescent="0.25">
      <c r="A403" t="s">
        <v>114</v>
      </c>
      <c r="B403">
        <v>331.53199999999998</v>
      </c>
      <c r="C403">
        <v>0</v>
      </c>
      <c r="D403">
        <v>0</v>
      </c>
      <c r="E403">
        <v>0</v>
      </c>
      <c r="F403">
        <v>0</v>
      </c>
      <c r="G403">
        <v>1.2300499999999999E-3</v>
      </c>
      <c r="H403">
        <v>0.99575999999999998</v>
      </c>
      <c r="I403">
        <v>0</v>
      </c>
    </row>
    <row r="404" spans="1:9" x14ac:dyDescent="0.25">
      <c r="A404" t="s">
        <v>114</v>
      </c>
      <c r="B404">
        <v>321.93900000000002</v>
      </c>
      <c r="C404">
        <v>0</v>
      </c>
      <c r="D404">
        <v>0</v>
      </c>
      <c r="E404">
        <v>0</v>
      </c>
      <c r="F404">
        <v>0</v>
      </c>
      <c r="G404">
        <v>1.2300499999999999E-3</v>
      </c>
      <c r="H404">
        <v>0.99958899999999995</v>
      </c>
      <c r="I404">
        <v>0</v>
      </c>
    </row>
    <row r="405" spans="1:9" x14ac:dyDescent="0.25">
      <c r="A405" t="s">
        <v>114</v>
      </c>
      <c r="B405">
        <v>316.55900000000003</v>
      </c>
      <c r="C405">
        <v>0</v>
      </c>
      <c r="D405">
        <v>0</v>
      </c>
      <c r="E405">
        <v>0</v>
      </c>
      <c r="F405">
        <v>0</v>
      </c>
      <c r="G405">
        <v>1.2300499999999999E-3</v>
      </c>
      <c r="H405">
        <v>0.99977000000000005</v>
      </c>
      <c r="I405">
        <v>0</v>
      </c>
    </row>
    <row r="406" spans="1:9" x14ac:dyDescent="0.25">
      <c r="A406" t="s">
        <v>114</v>
      </c>
      <c r="B406">
        <v>326.98500000000001</v>
      </c>
      <c r="C406">
        <v>0</v>
      </c>
      <c r="D406">
        <v>0</v>
      </c>
      <c r="E406">
        <v>0</v>
      </c>
      <c r="F406">
        <v>0</v>
      </c>
      <c r="G406">
        <v>1.2300499999999999E-3</v>
      </c>
      <c r="H406">
        <v>0.99994899999999998</v>
      </c>
      <c r="I406">
        <v>0</v>
      </c>
    </row>
    <row r="407" spans="1:9" x14ac:dyDescent="0.25">
      <c r="A407" t="s">
        <v>114</v>
      </c>
      <c r="B407">
        <v>315.71100000000001</v>
      </c>
      <c r="C407">
        <v>0</v>
      </c>
      <c r="D407">
        <v>0</v>
      </c>
      <c r="E407">
        <v>0</v>
      </c>
      <c r="F407">
        <v>0</v>
      </c>
      <c r="G407">
        <v>1.2300499999999999E-3</v>
      </c>
      <c r="H407">
        <v>0.99996600000000002</v>
      </c>
      <c r="I407">
        <v>0</v>
      </c>
    </row>
    <row r="408" spans="1:9" x14ac:dyDescent="0.25">
      <c r="A408" t="s">
        <v>114</v>
      </c>
      <c r="B408">
        <v>325.661</v>
      </c>
      <c r="C408">
        <v>0</v>
      </c>
      <c r="D408">
        <v>0</v>
      </c>
      <c r="E408">
        <v>0</v>
      </c>
      <c r="F408">
        <v>0</v>
      </c>
      <c r="G408">
        <v>1.23007E-3</v>
      </c>
      <c r="H408">
        <v>0.99998399999999998</v>
      </c>
      <c r="I408">
        <v>0</v>
      </c>
    </row>
    <row r="409" spans="1:9" x14ac:dyDescent="0.25">
      <c r="A409" t="s">
        <v>114</v>
      </c>
      <c r="B409">
        <v>326.64600000000002</v>
      </c>
      <c r="C409">
        <v>0</v>
      </c>
      <c r="D409">
        <v>0</v>
      </c>
      <c r="E409">
        <v>0</v>
      </c>
      <c r="F409">
        <v>0</v>
      </c>
      <c r="G409">
        <v>1.2300499999999999E-3</v>
      </c>
      <c r="H409">
        <v>0.99996499999999999</v>
      </c>
      <c r="I409">
        <v>0</v>
      </c>
    </row>
    <row r="410" spans="1:9" x14ac:dyDescent="0.25">
      <c r="A410" t="s">
        <v>114</v>
      </c>
      <c r="B410">
        <v>331.72899999999998</v>
      </c>
      <c r="C410">
        <v>0</v>
      </c>
      <c r="D410">
        <v>0</v>
      </c>
      <c r="E410">
        <v>0</v>
      </c>
      <c r="F410">
        <v>0</v>
      </c>
      <c r="G410">
        <v>1.2300499999999999E-3</v>
      </c>
      <c r="H410">
        <v>0.99963400000000002</v>
      </c>
      <c r="I410">
        <v>0</v>
      </c>
    </row>
    <row r="411" spans="1:9" x14ac:dyDescent="0.25">
      <c r="A411" t="s">
        <v>114</v>
      </c>
      <c r="B411">
        <v>334.69900000000001</v>
      </c>
      <c r="C411">
        <v>0</v>
      </c>
      <c r="D411">
        <v>0</v>
      </c>
      <c r="E411">
        <v>0</v>
      </c>
      <c r="F411">
        <v>0</v>
      </c>
      <c r="G411">
        <v>1.2300499999999999E-3</v>
      </c>
      <c r="H411">
        <v>0.99988600000000005</v>
      </c>
      <c r="I411">
        <v>0</v>
      </c>
    </row>
    <row r="412" spans="1:9" x14ac:dyDescent="0.25">
      <c r="A412" t="s">
        <v>114</v>
      </c>
      <c r="B412">
        <v>325.53800000000001</v>
      </c>
      <c r="C412">
        <v>0</v>
      </c>
      <c r="D412">
        <v>0</v>
      </c>
      <c r="E412">
        <v>0</v>
      </c>
      <c r="F412">
        <v>0</v>
      </c>
      <c r="G412">
        <v>1.2300499999999999E-3</v>
      </c>
      <c r="H412">
        <v>0.99995400000000001</v>
      </c>
      <c r="I412">
        <v>0</v>
      </c>
    </row>
    <row r="413" spans="1:9" x14ac:dyDescent="0.25">
      <c r="A413" t="s">
        <v>114</v>
      </c>
      <c r="B413">
        <v>312.18700000000001</v>
      </c>
      <c r="C413">
        <v>0</v>
      </c>
      <c r="D413">
        <v>0</v>
      </c>
      <c r="E413">
        <v>0</v>
      </c>
      <c r="F413">
        <v>0</v>
      </c>
      <c r="G413">
        <v>1.2300499999999999E-3</v>
      </c>
      <c r="H413">
        <v>0.99956999999999996</v>
      </c>
      <c r="I413">
        <v>0</v>
      </c>
    </row>
    <row r="414" spans="1:9" x14ac:dyDescent="0.25">
      <c r="A414" t="s">
        <v>114</v>
      </c>
      <c r="B414">
        <v>316.63799999999998</v>
      </c>
      <c r="C414">
        <v>0</v>
      </c>
      <c r="D414">
        <v>0</v>
      </c>
      <c r="E414">
        <v>0</v>
      </c>
      <c r="F414">
        <v>0</v>
      </c>
      <c r="G414">
        <v>1.2300499999999999E-3</v>
      </c>
      <c r="H414">
        <v>0.99940499999999999</v>
      </c>
      <c r="I414">
        <v>0</v>
      </c>
    </row>
    <row r="415" spans="1:9" x14ac:dyDescent="0.25">
      <c r="A415" t="s">
        <v>114</v>
      </c>
      <c r="B415">
        <v>322.37</v>
      </c>
      <c r="C415">
        <v>0</v>
      </c>
      <c r="D415">
        <v>0</v>
      </c>
      <c r="E415">
        <v>0</v>
      </c>
      <c r="F415">
        <v>0</v>
      </c>
      <c r="G415">
        <v>1.2300499999999999E-3</v>
      </c>
      <c r="H415">
        <v>0.99980400000000003</v>
      </c>
      <c r="I415">
        <v>0</v>
      </c>
    </row>
    <row r="416" spans="1:9" x14ac:dyDescent="0.25">
      <c r="A416" t="s">
        <v>114</v>
      </c>
      <c r="B416">
        <v>324.84300000000002</v>
      </c>
      <c r="C416">
        <v>0</v>
      </c>
      <c r="D416">
        <v>0</v>
      </c>
      <c r="E416">
        <v>0</v>
      </c>
      <c r="F416">
        <v>0</v>
      </c>
      <c r="G416">
        <v>1.2300499999999999E-3</v>
      </c>
      <c r="H416">
        <v>0.99975899999999995</v>
      </c>
      <c r="I416">
        <v>0</v>
      </c>
    </row>
    <row r="417" spans="1:9" x14ac:dyDescent="0.25">
      <c r="A417" t="s">
        <v>114</v>
      </c>
      <c r="B417">
        <v>314.04599999999999</v>
      </c>
      <c r="C417">
        <v>0</v>
      </c>
      <c r="D417">
        <v>0</v>
      </c>
      <c r="E417">
        <v>0</v>
      </c>
      <c r="F417">
        <v>0</v>
      </c>
      <c r="G417">
        <v>1.2300600000000001E-3</v>
      </c>
      <c r="H417">
        <v>0.99982599999999999</v>
      </c>
      <c r="I417">
        <v>0</v>
      </c>
    </row>
    <row r="418" spans="1:9" x14ac:dyDescent="0.25">
      <c r="A418" t="s">
        <v>114</v>
      </c>
      <c r="B418">
        <v>336.53500000000003</v>
      </c>
      <c r="C418">
        <v>0</v>
      </c>
      <c r="D418">
        <v>0</v>
      </c>
      <c r="E418">
        <v>0</v>
      </c>
      <c r="F418">
        <v>0</v>
      </c>
      <c r="G418">
        <v>1.2300499999999999E-3</v>
      </c>
      <c r="H418">
        <v>0.99998200000000004</v>
      </c>
      <c r="I418">
        <v>0</v>
      </c>
    </row>
    <row r="419" spans="1:9" x14ac:dyDescent="0.25">
      <c r="A419" t="s">
        <v>114</v>
      </c>
      <c r="B419">
        <v>330.5</v>
      </c>
      <c r="C419">
        <v>0</v>
      </c>
      <c r="D419">
        <v>0</v>
      </c>
      <c r="E419">
        <v>0</v>
      </c>
      <c r="F419">
        <v>0</v>
      </c>
      <c r="G419">
        <v>1.2300499999999999E-3</v>
      </c>
      <c r="H419">
        <v>0.99979499999999999</v>
      </c>
      <c r="I419">
        <v>0</v>
      </c>
    </row>
    <row r="420" spans="1:9" x14ac:dyDescent="0.25">
      <c r="A420" t="s">
        <v>114</v>
      </c>
      <c r="B420">
        <v>335.07900000000001</v>
      </c>
      <c r="C420">
        <v>0</v>
      </c>
      <c r="D420">
        <v>0</v>
      </c>
      <c r="E420">
        <v>0</v>
      </c>
      <c r="F420">
        <v>0</v>
      </c>
      <c r="G420">
        <v>1.2300499999999999E-3</v>
      </c>
      <c r="H420">
        <v>0.99960700000000002</v>
      </c>
      <c r="I420">
        <v>0</v>
      </c>
    </row>
    <row r="421" spans="1:9" x14ac:dyDescent="0.25">
      <c r="A421" t="s">
        <v>114</v>
      </c>
      <c r="B421">
        <v>330.36500000000001</v>
      </c>
      <c r="C421">
        <v>0</v>
      </c>
      <c r="D421">
        <v>0</v>
      </c>
      <c r="E421">
        <v>0</v>
      </c>
      <c r="F421">
        <v>0</v>
      </c>
      <c r="G421">
        <v>1.2300499999999999E-3</v>
      </c>
      <c r="H421">
        <v>0.99968299999999999</v>
      </c>
      <c r="I421">
        <v>0</v>
      </c>
    </row>
    <row r="422" spans="1:9" x14ac:dyDescent="0.25">
      <c r="A422" t="s">
        <v>114</v>
      </c>
      <c r="B422">
        <v>326.17500000000001</v>
      </c>
      <c r="C422">
        <v>0</v>
      </c>
      <c r="D422">
        <v>0</v>
      </c>
      <c r="E422">
        <v>0</v>
      </c>
      <c r="F422">
        <v>0</v>
      </c>
      <c r="G422">
        <v>1.2300499999999999E-3</v>
      </c>
      <c r="H422">
        <v>0.999915</v>
      </c>
      <c r="I422">
        <v>0</v>
      </c>
    </row>
    <row r="423" spans="1:9" x14ac:dyDescent="0.25">
      <c r="A423" t="s">
        <v>114</v>
      </c>
      <c r="B423">
        <v>332.714</v>
      </c>
      <c r="C423">
        <v>0</v>
      </c>
      <c r="D423">
        <v>0</v>
      </c>
      <c r="E423">
        <v>0</v>
      </c>
      <c r="F423">
        <v>0</v>
      </c>
      <c r="G423">
        <v>1.2300499999999999E-3</v>
      </c>
      <c r="H423">
        <v>0.99998200000000004</v>
      </c>
      <c r="I423">
        <v>0</v>
      </c>
    </row>
    <row r="424" spans="1:9" x14ac:dyDescent="0.25">
      <c r="A424" t="s">
        <v>114</v>
      </c>
      <c r="B424">
        <v>322.83499999999998</v>
      </c>
      <c r="C424">
        <v>0</v>
      </c>
      <c r="D424">
        <v>0</v>
      </c>
      <c r="E424">
        <v>0</v>
      </c>
      <c r="F424">
        <v>0</v>
      </c>
      <c r="G424">
        <v>1.2300499999999999E-3</v>
      </c>
      <c r="H424">
        <v>0.99909899999999996</v>
      </c>
      <c r="I424">
        <v>0</v>
      </c>
    </row>
    <row r="425" spans="1:9" x14ac:dyDescent="0.25">
      <c r="A425" t="s">
        <v>114</v>
      </c>
      <c r="B425">
        <v>326.84899999999999</v>
      </c>
      <c r="C425">
        <v>0</v>
      </c>
      <c r="D425">
        <v>0</v>
      </c>
      <c r="E425">
        <v>0</v>
      </c>
      <c r="F425">
        <v>0</v>
      </c>
      <c r="G425">
        <v>1.2300600000000001E-3</v>
      </c>
      <c r="H425">
        <v>0.99992199999999998</v>
      </c>
      <c r="I425">
        <v>0</v>
      </c>
    </row>
    <row r="426" spans="1:9" x14ac:dyDescent="0.25">
      <c r="A426" t="s">
        <v>114</v>
      </c>
      <c r="B426">
        <v>332.80500000000001</v>
      </c>
      <c r="C426">
        <v>0</v>
      </c>
      <c r="D426">
        <v>0</v>
      </c>
      <c r="E426">
        <v>0</v>
      </c>
      <c r="F426">
        <v>0</v>
      </c>
      <c r="G426">
        <v>1.2300499999999999E-3</v>
      </c>
      <c r="H426">
        <v>0.99979799999999996</v>
      </c>
      <c r="I426">
        <v>0</v>
      </c>
    </row>
    <row r="427" spans="1:9" x14ac:dyDescent="0.25">
      <c r="A427" t="s">
        <v>114</v>
      </c>
      <c r="B427">
        <v>317.59500000000003</v>
      </c>
      <c r="C427">
        <v>0</v>
      </c>
      <c r="D427">
        <v>0</v>
      </c>
      <c r="E427">
        <v>0</v>
      </c>
      <c r="F427">
        <v>0</v>
      </c>
      <c r="G427">
        <v>1.2300600000000001E-3</v>
      </c>
      <c r="H427">
        <v>0.99999099999999996</v>
      </c>
      <c r="I427">
        <v>0</v>
      </c>
    </row>
    <row r="428" spans="1:9" x14ac:dyDescent="0.25">
      <c r="A428" t="s">
        <v>114</v>
      </c>
      <c r="B428">
        <v>323.10599999999999</v>
      </c>
      <c r="C428">
        <v>0</v>
      </c>
      <c r="D428">
        <v>0</v>
      </c>
      <c r="E428">
        <v>0</v>
      </c>
      <c r="F428">
        <v>0</v>
      </c>
      <c r="G428">
        <v>1.2300499999999999E-3</v>
      </c>
      <c r="H428">
        <v>0.99995999999999996</v>
      </c>
      <c r="I428">
        <v>0</v>
      </c>
    </row>
    <row r="429" spans="1:9" x14ac:dyDescent="0.25">
      <c r="A429" t="s">
        <v>114</v>
      </c>
      <c r="B429">
        <v>336.31099999999998</v>
      </c>
      <c r="C429">
        <v>0</v>
      </c>
      <c r="D429">
        <v>0</v>
      </c>
      <c r="E429">
        <v>0</v>
      </c>
      <c r="F429">
        <v>0</v>
      </c>
      <c r="G429">
        <v>1.2300499999999999E-3</v>
      </c>
      <c r="H429">
        <v>0.99946999999999997</v>
      </c>
      <c r="I429">
        <v>0</v>
      </c>
    </row>
    <row r="430" spans="1:9" x14ac:dyDescent="0.25">
      <c r="A430" t="s">
        <v>114</v>
      </c>
      <c r="B430">
        <v>319.55500000000001</v>
      </c>
      <c r="C430">
        <v>0</v>
      </c>
      <c r="D430">
        <v>0</v>
      </c>
      <c r="E430">
        <v>0</v>
      </c>
      <c r="F430">
        <v>0</v>
      </c>
      <c r="G430">
        <v>1.2300499999999999E-3</v>
      </c>
      <c r="H430">
        <v>0.99931499999999995</v>
      </c>
      <c r="I430">
        <v>0</v>
      </c>
    </row>
    <row r="431" spans="1:9" x14ac:dyDescent="0.25">
      <c r="A431" t="s">
        <v>114</v>
      </c>
      <c r="B431">
        <v>331.10700000000003</v>
      </c>
      <c r="C431">
        <v>0</v>
      </c>
      <c r="D431">
        <v>0</v>
      </c>
      <c r="E431">
        <v>0</v>
      </c>
      <c r="F431">
        <v>0</v>
      </c>
      <c r="G431">
        <v>1.2300499999999999E-3</v>
      </c>
      <c r="H431">
        <v>0.99995800000000001</v>
      </c>
      <c r="I431">
        <v>0</v>
      </c>
    </row>
    <row r="432" spans="1:9" x14ac:dyDescent="0.25">
      <c r="A432" t="s">
        <v>114</v>
      </c>
      <c r="B432">
        <v>333.178</v>
      </c>
      <c r="C432">
        <v>0</v>
      </c>
      <c r="D432">
        <v>0</v>
      </c>
      <c r="E432">
        <v>0</v>
      </c>
      <c r="F432">
        <v>0</v>
      </c>
      <c r="G432">
        <v>1.2300499999999999E-3</v>
      </c>
      <c r="H432">
        <v>0.99952099999999999</v>
      </c>
      <c r="I432">
        <v>0</v>
      </c>
    </row>
    <row r="433" spans="1:25" x14ac:dyDescent="0.25">
      <c r="A433" t="s">
        <v>114</v>
      </c>
      <c r="B433">
        <v>330.24900000000002</v>
      </c>
      <c r="C433">
        <v>0</v>
      </c>
      <c r="D433">
        <v>0</v>
      </c>
      <c r="E433">
        <v>0</v>
      </c>
      <c r="F433">
        <v>0</v>
      </c>
      <c r="G433">
        <v>1.2300499999999999E-3</v>
      </c>
      <c r="H433">
        <v>0.99996799999999997</v>
      </c>
      <c r="I433">
        <v>0</v>
      </c>
    </row>
    <row r="434" spans="1:25" x14ac:dyDescent="0.25">
      <c r="A434" t="s">
        <v>114</v>
      </c>
      <c r="B434">
        <v>322.11</v>
      </c>
      <c r="C434">
        <v>0</v>
      </c>
      <c r="D434">
        <v>0</v>
      </c>
      <c r="E434">
        <v>0</v>
      </c>
      <c r="F434">
        <v>0</v>
      </c>
      <c r="G434">
        <v>1.2300499999999999E-3</v>
      </c>
      <c r="H434">
        <v>0.99923799999999996</v>
      </c>
      <c r="I434">
        <v>0</v>
      </c>
    </row>
    <row r="435" spans="1:25" x14ac:dyDescent="0.25">
      <c r="A435" t="s">
        <v>114</v>
      </c>
      <c r="B435">
        <v>306.01799999999997</v>
      </c>
      <c r="C435">
        <v>0</v>
      </c>
      <c r="D435">
        <v>0</v>
      </c>
      <c r="E435">
        <v>0</v>
      </c>
      <c r="F435">
        <v>0</v>
      </c>
      <c r="G435">
        <v>1.2300499999999999E-3</v>
      </c>
      <c r="H435">
        <v>0.99948599999999999</v>
      </c>
      <c r="I435">
        <v>0</v>
      </c>
    </row>
    <row r="436" spans="1:25" x14ac:dyDescent="0.25">
      <c r="A436" t="s">
        <v>114</v>
      </c>
      <c r="B436">
        <v>309.63</v>
      </c>
      <c r="C436">
        <v>0</v>
      </c>
      <c r="D436">
        <v>0</v>
      </c>
      <c r="E436">
        <v>0</v>
      </c>
      <c r="F436">
        <v>0</v>
      </c>
      <c r="G436">
        <v>1.2300799999999999E-3</v>
      </c>
      <c r="H436">
        <v>0.99978500000000003</v>
      </c>
      <c r="I436">
        <v>0</v>
      </c>
    </row>
    <row r="437" spans="1:25" x14ac:dyDescent="0.25">
      <c r="A437" t="s">
        <v>114</v>
      </c>
      <c r="B437">
        <v>308.803</v>
      </c>
      <c r="C437">
        <v>0</v>
      </c>
      <c r="D437">
        <v>0</v>
      </c>
      <c r="E437">
        <v>0</v>
      </c>
      <c r="F437">
        <v>0</v>
      </c>
      <c r="G437">
        <v>1.2300499999999999E-3</v>
      </c>
      <c r="H437">
        <v>0.99977199999999999</v>
      </c>
      <c r="I437">
        <v>0</v>
      </c>
    </row>
    <row r="438" spans="1:25" x14ac:dyDescent="0.25">
      <c r="A438" t="s">
        <v>114</v>
      </c>
      <c r="B438">
        <v>305.51799999999997</v>
      </c>
      <c r="C438">
        <v>0</v>
      </c>
      <c r="D438">
        <v>0</v>
      </c>
      <c r="E438">
        <v>0</v>
      </c>
      <c r="F438">
        <v>0</v>
      </c>
      <c r="G438">
        <v>1.2300499999999999E-3</v>
      </c>
      <c r="H438">
        <v>0.99995100000000003</v>
      </c>
      <c r="I438">
        <v>0</v>
      </c>
    </row>
    <row r="439" spans="1:25" x14ac:dyDescent="0.25">
      <c r="A439" t="s">
        <v>114</v>
      </c>
      <c r="B439">
        <v>305.40499999999997</v>
      </c>
      <c r="C439">
        <v>0</v>
      </c>
      <c r="D439">
        <v>0</v>
      </c>
      <c r="E439">
        <v>0</v>
      </c>
      <c r="F439">
        <v>0</v>
      </c>
      <c r="G439">
        <v>1.2300499999999999E-3</v>
      </c>
      <c r="H439">
        <v>0.99994899999999998</v>
      </c>
      <c r="I439">
        <v>0</v>
      </c>
    </row>
    <row r="440" spans="1:25" x14ac:dyDescent="0.25">
      <c r="A440" t="s">
        <v>114</v>
      </c>
      <c r="B440">
        <v>307.39600000000002</v>
      </c>
      <c r="C440">
        <v>0</v>
      </c>
      <c r="D440">
        <v>0</v>
      </c>
      <c r="E440">
        <v>0</v>
      </c>
      <c r="F440">
        <v>0</v>
      </c>
      <c r="G440">
        <v>1.2300499999999999E-3</v>
      </c>
      <c r="H440">
        <v>0.99988999999999995</v>
      </c>
      <c r="I440">
        <v>0</v>
      </c>
    </row>
    <row r="441" spans="1:25" x14ac:dyDescent="0.25">
      <c r="A441" t="s">
        <v>114</v>
      </c>
      <c r="B441">
        <v>305.40499999999997</v>
      </c>
      <c r="C441">
        <v>0</v>
      </c>
      <c r="D441">
        <v>0</v>
      </c>
      <c r="E441">
        <v>0</v>
      </c>
      <c r="F441">
        <v>0</v>
      </c>
      <c r="G441">
        <v>1.2300499999999999E-3</v>
      </c>
      <c r="H441">
        <v>0.99998900000000002</v>
      </c>
      <c r="I441">
        <v>0</v>
      </c>
    </row>
    <row r="442" spans="1:25" x14ac:dyDescent="0.25">
      <c r="A442" t="s">
        <v>114</v>
      </c>
      <c r="B442">
        <v>308.26400000000001</v>
      </c>
      <c r="C442">
        <v>0</v>
      </c>
      <c r="D442">
        <v>0</v>
      </c>
      <c r="E442">
        <v>0</v>
      </c>
      <c r="F442">
        <v>0</v>
      </c>
      <c r="G442">
        <v>1.2300499999999999E-3</v>
      </c>
      <c r="H442">
        <v>0.99984399999999996</v>
      </c>
      <c r="I442">
        <v>0</v>
      </c>
    </row>
    <row r="443" spans="1:25" x14ac:dyDescent="0.25">
      <c r="A443" t="s">
        <v>114</v>
      </c>
      <c r="B443">
        <v>309.48</v>
      </c>
      <c r="C443">
        <v>0</v>
      </c>
      <c r="D443">
        <v>0</v>
      </c>
      <c r="E443">
        <v>0</v>
      </c>
      <c r="F443">
        <v>0</v>
      </c>
      <c r="G443">
        <v>1.2300499999999999E-3</v>
      </c>
      <c r="H443">
        <v>0.99990800000000002</v>
      </c>
      <c r="I443">
        <v>0</v>
      </c>
    </row>
    <row r="444" spans="1:25" x14ac:dyDescent="0.25">
      <c r="A444" t="s">
        <v>114</v>
      </c>
      <c r="B444">
        <v>309.44099999999997</v>
      </c>
      <c r="C444">
        <v>0</v>
      </c>
      <c r="D444">
        <v>0</v>
      </c>
      <c r="E444">
        <v>0</v>
      </c>
      <c r="F444">
        <v>0</v>
      </c>
      <c r="G444">
        <v>1.2300499999999999E-3</v>
      </c>
      <c r="H444">
        <v>0.99963800000000003</v>
      </c>
      <c r="I444">
        <v>0</v>
      </c>
    </row>
    <row r="445" spans="1:25" x14ac:dyDescent="0.25">
      <c r="A445" t="s">
        <v>114</v>
      </c>
      <c r="B445">
        <v>307.20800000000003</v>
      </c>
      <c r="C445">
        <v>0</v>
      </c>
      <c r="D445">
        <v>0</v>
      </c>
      <c r="E445">
        <v>0</v>
      </c>
      <c r="F445">
        <v>0</v>
      </c>
      <c r="G445">
        <v>1.2300900000000001E-3</v>
      </c>
      <c r="H445">
        <v>0.99970300000000001</v>
      </c>
      <c r="I445">
        <v>0</v>
      </c>
    </row>
    <row r="446" spans="1:25" x14ac:dyDescent="0.25">
      <c r="A446" t="s">
        <v>114</v>
      </c>
      <c r="B446">
        <v>306.80500000000001</v>
      </c>
      <c r="C446">
        <v>0</v>
      </c>
      <c r="D446">
        <v>0</v>
      </c>
      <c r="E446">
        <v>0</v>
      </c>
      <c r="F446">
        <v>0</v>
      </c>
      <c r="G446">
        <v>1.2300499999999999E-3</v>
      </c>
      <c r="H446">
        <v>0.99999700000000002</v>
      </c>
      <c r="I446">
        <v>0</v>
      </c>
    </row>
    <row r="447" spans="1:25" x14ac:dyDescent="0.25">
      <c r="A447" t="s">
        <v>114</v>
      </c>
      <c r="B447">
        <v>306.13799999999998</v>
      </c>
      <c r="C447">
        <v>0</v>
      </c>
      <c r="D447">
        <v>0</v>
      </c>
      <c r="E447">
        <v>0</v>
      </c>
      <c r="F447">
        <v>0</v>
      </c>
      <c r="G447">
        <v>1.2300499999999999E-3</v>
      </c>
      <c r="H447">
        <v>0.99974300000000005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306.24599999999998</v>
      </c>
      <c r="C448">
        <v>0</v>
      </c>
      <c r="D448">
        <v>0</v>
      </c>
      <c r="E448">
        <v>0</v>
      </c>
      <c r="F448">
        <v>0</v>
      </c>
      <c r="G448">
        <v>1.2300499999999999E-3</v>
      </c>
      <c r="H448">
        <v>0.99919800000000003</v>
      </c>
      <c r="I448">
        <v>0</v>
      </c>
      <c r="R448">
        <f>AVERAGE(B399:B448)</f>
        <v>320.60223999999999</v>
      </c>
      <c r="S448">
        <f>AVERAGE(C399:C448)</f>
        <v>0</v>
      </c>
      <c r="U448">
        <f>_xlfn.VAR.P(B399:B448)</f>
        <v>101.65064782240006</v>
      </c>
      <c r="V448">
        <f>_xlfn.VAR.P(C399:C448)</f>
        <v>0</v>
      </c>
      <c r="X448">
        <f>1.96*SQRT(U448)/50</f>
        <v>0.39522202806753171</v>
      </c>
      <c r="Y448">
        <f>1.96*SQRT(V448)/50</f>
        <v>0</v>
      </c>
    </row>
    <row r="449" spans="1:9" x14ac:dyDescent="0.25">
      <c r="A449" t="s">
        <v>114</v>
      </c>
      <c r="B449">
        <v>16087.560100000001</v>
      </c>
      <c r="C449" t="s">
        <v>37</v>
      </c>
    </row>
    <row r="450" spans="1:9" x14ac:dyDescent="0.25">
      <c r="A450" t="s">
        <v>115</v>
      </c>
      <c r="B450">
        <v>259.42099999999999</v>
      </c>
      <c r="C450">
        <v>252.583</v>
      </c>
      <c r="D450">
        <v>234.28299999999999</v>
      </c>
      <c r="E450">
        <v>233.52500000000001</v>
      </c>
      <c r="F450">
        <v>36.227699999999999</v>
      </c>
      <c r="G450">
        <v>1.2300499999999999E-3</v>
      </c>
      <c r="H450">
        <v>0.999718</v>
      </c>
      <c r="I450">
        <v>0</v>
      </c>
    </row>
    <row r="451" spans="1:9" x14ac:dyDescent="0.25">
      <c r="A451" t="s">
        <v>115</v>
      </c>
      <c r="B451">
        <v>244.22900000000001</v>
      </c>
      <c r="C451">
        <v>237.56399999999999</v>
      </c>
      <c r="D451">
        <v>223.505</v>
      </c>
      <c r="E451">
        <v>223.92599999999999</v>
      </c>
      <c r="F451">
        <v>36.062899999999999</v>
      </c>
      <c r="G451">
        <v>1.2300499999999999E-3</v>
      </c>
      <c r="H451">
        <v>0.99999400000000005</v>
      </c>
      <c r="I451">
        <v>0</v>
      </c>
    </row>
    <row r="452" spans="1:9" x14ac:dyDescent="0.25">
      <c r="A452" t="s">
        <v>115</v>
      </c>
      <c r="B452">
        <v>245.85499999999999</v>
      </c>
      <c r="C452">
        <v>239.02699999999999</v>
      </c>
      <c r="D452">
        <v>224.929</v>
      </c>
      <c r="E452">
        <v>225.13499999999999</v>
      </c>
      <c r="F452">
        <v>36.502099999999999</v>
      </c>
      <c r="G452">
        <v>1.2300600000000001E-3</v>
      </c>
      <c r="H452">
        <v>0.99997400000000003</v>
      </c>
      <c r="I452">
        <v>0</v>
      </c>
    </row>
    <row r="453" spans="1:9" x14ac:dyDescent="0.25">
      <c r="A453" t="s">
        <v>115</v>
      </c>
      <c r="B453">
        <v>245.99600000000001</v>
      </c>
      <c r="C453">
        <v>238.98099999999999</v>
      </c>
      <c r="D453">
        <v>224.88900000000001</v>
      </c>
      <c r="E453">
        <v>225.202</v>
      </c>
      <c r="F453">
        <v>36.655700000000003</v>
      </c>
      <c r="G453">
        <v>1.2300499999999999E-3</v>
      </c>
      <c r="H453">
        <v>0.99985199999999996</v>
      </c>
      <c r="I453">
        <v>0</v>
      </c>
    </row>
    <row r="454" spans="1:9" x14ac:dyDescent="0.25">
      <c r="A454" t="s">
        <v>115</v>
      </c>
      <c r="B454">
        <v>248.042</v>
      </c>
      <c r="C454">
        <v>241.04300000000001</v>
      </c>
      <c r="D454">
        <v>226.196</v>
      </c>
      <c r="E454">
        <v>226.52600000000001</v>
      </c>
      <c r="F454">
        <v>36.448999999999998</v>
      </c>
      <c r="G454">
        <v>1.2300900000000001E-3</v>
      </c>
      <c r="H454">
        <v>0.99999199999999999</v>
      </c>
      <c r="I454">
        <v>0</v>
      </c>
    </row>
    <row r="455" spans="1:9" x14ac:dyDescent="0.25">
      <c r="A455" t="s">
        <v>115</v>
      </c>
      <c r="B455">
        <v>245.172</v>
      </c>
      <c r="C455">
        <v>238.43899999999999</v>
      </c>
      <c r="D455">
        <v>224.143</v>
      </c>
      <c r="E455">
        <v>224.464</v>
      </c>
      <c r="F455">
        <v>35.595599999999997</v>
      </c>
      <c r="G455">
        <v>1.2300499999999999E-3</v>
      </c>
      <c r="H455">
        <v>0.99982099999999996</v>
      </c>
      <c r="I455">
        <v>0</v>
      </c>
    </row>
    <row r="456" spans="1:9" x14ac:dyDescent="0.25">
      <c r="A456" t="s">
        <v>115</v>
      </c>
      <c r="B456">
        <v>246.256</v>
      </c>
      <c r="C456">
        <v>239.46100000000001</v>
      </c>
      <c r="D456">
        <v>224.78100000000001</v>
      </c>
      <c r="E456">
        <v>225.05600000000001</v>
      </c>
      <c r="F456">
        <v>35.450699999999998</v>
      </c>
      <c r="G456">
        <v>1.2300600000000001E-3</v>
      </c>
      <c r="H456">
        <v>0.99982499999999996</v>
      </c>
      <c r="I456">
        <v>0</v>
      </c>
    </row>
    <row r="457" spans="1:9" x14ac:dyDescent="0.25">
      <c r="A457" t="s">
        <v>115</v>
      </c>
      <c r="B457">
        <v>244.119</v>
      </c>
      <c r="C457">
        <v>237.49600000000001</v>
      </c>
      <c r="D457">
        <v>223.53700000000001</v>
      </c>
      <c r="E457">
        <v>223.78100000000001</v>
      </c>
      <c r="F457">
        <v>35.6312</v>
      </c>
      <c r="G457">
        <v>1.2300499999999999E-3</v>
      </c>
      <c r="H457">
        <v>0.99966900000000003</v>
      </c>
      <c r="I457">
        <v>0</v>
      </c>
    </row>
    <row r="458" spans="1:9" x14ac:dyDescent="0.25">
      <c r="A458" t="s">
        <v>115</v>
      </c>
      <c r="B458">
        <v>247.89400000000001</v>
      </c>
      <c r="C458">
        <v>240.57300000000001</v>
      </c>
      <c r="D458">
        <v>226.06800000000001</v>
      </c>
      <c r="E458">
        <v>226.251</v>
      </c>
      <c r="F458">
        <v>36.978700000000003</v>
      </c>
      <c r="G458">
        <v>1.2300499999999999E-3</v>
      </c>
      <c r="H458">
        <v>0.99873299999999998</v>
      </c>
      <c r="I458">
        <v>0</v>
      </c>
    </row>
    <row r="459" spans="1:9" x14ac:dyDescent="0.25">
      <c r="A459" t="s">
        <v>115</v>
      </c>
      <c r="B459">
        <v>246.768</v>
      </c>
      <c r="C459">
        <v>240.108</v>
      </c>
      <c r="D459">
        <v>225.52099999999999</v>
      </c>
      <c r="E459">
        <v>225.709</v>
      </c>
      <c r="F459">
        <v>36.298099999999998</v>
      </c>
      <c r="G459">
        <v>1.2300499999999999E-3</v>
      </c>
      <c r="H459">
        <v>0.99985599999999997</v>
      </c>
      <c r="I459">
        <v>0</v>
      </c>
    </row>
    <row r="460" spans="1:9" x14ac:dyDescent="0.25">
      <c r="A460" t="s">
        <v>115</v>
      </c>
      <c r="B460">
        <v>247.72200000000001</v>
      </c>
      <c r="C460">
        <v>241.02699999999999</v>
      </c>
      <c r="D460">
        <v>226.137</v>
      </c>
      <c r="E460">
        <v>226.15100000000001</v>
      </c>
      <c r="F460">
        <v>35.288400000000003</v>
      </c>
      <c r="G460">
        <v>1.2300600000000001E-3</v>
      </c>
      <c r="H460">
        <v>0.99999800000000005</v>
      </c>
      <c r="I460">
        <v>0</v>
      </c>
    </row>
    <row r="461" spans="1:9" x14ac:dyDescent="0.25">
      <c r="A461" t="s">
        <v>115</v>
      </c>
      <c r="B461">
        <v>244.05199999999999</v>
      </c>
      <c r="C461">
        <v>237.399</v>
      </c>
      <c r="D461">
        <v>223.47900000000001</v>
      </c>
      <c r="E461">
        <v>223.751</v>
      </c>
      <c r="F461">
        <v>35.7485</v>
      </c>
      <c r="G461">
        <v>1.2300499999999999E-3</v>
      </c>
      <c r="H461">
        <v>0.99925600000000003</v>
      </c>
      <c r="I461">
        <v>0</v>
      </c>
    </row>
    <row r="462" spans="1:9" x14ac:dyDescent="0.25">
      <c r="A462" t="s">
        <v>115</v>
      </c>
      <c r="B462">
        <v>244.809</v>
      </c>
      <c r="C462">
        <v>238.096</v>
      </c>
      <c r="D462">
        <v>224.06800000000001</v>
      </c>
      <c r="E462">
        <v>224.34899999999999</v>
      </c>
      <c r="F462">
        <v>35.933500000000002</v>
      </c>
      <c r="G462">
        <v>1.23007E-3</v>
      </c>
      <c r="H462">
        <v>0.99986600000000003</v>
      </c>
      <c r="I462">
        <v>0</v>
      </c>
    </row>
    <row r="463" spans="1:9" x14ac:dyDescent="0.25">
      <c r="A463" t="s">
        <v>115</v>
      </c>
      <c r="B463">
        <v>246.96</v>
      </c>
      <c r="C463">
        <v>240.00700000000001</v>
      </c>
      <c r="D463">
        <v>225.46799999999999</v>
      </c>
      <c r="E463">
        <v>225.637</v>
      </c>
      <c r="F463">
        <v>36.118299999999998</v>
      </c>
      <c r="G463">
        <v>1.2300499999999999E-3</v>
      </c>
      <c r="H463">
        <v>0.99994000000000005</v>
      </c>
      <c r="I463">
        <v>0</v>
      </c>
    </row>
    <row r="464" spans="1:9" x14ac:dyDescent="0.25">
      <c r="A464" t="s">
        <v>115</v>
      </c>
      <c r="B464">
        <v>244.97900000000001</v>
      </c>
      <c r="C464">
        <v>238.304</v>
      </c>
      <c r="D464">
        <v>224.33500000000001</v>
      </c>
      <c r="E464">
        <v>224.673</v>
      </c>
      <c r="F464">
        <v>36.550899999999999</v>
      </c>
      <c r="G464">
        <v>1.2300499999999999E-3</v>
      </c>
      <c r="H464">
        <v>0.99986900000000001</v>
      </c>
      <c r="I464">
        <v>0</v>
      </c>
    </row>
    <row r="465" spans="1:9" x14ac:dyDescent="0.25">
      <c r="A465" t="s">
        <v>115</v>
      </c>
      <c r="B465">
        <v>245.22800000000001</v>
      </c>
      <c r="C465">
        <v>238.25399999999999</v>
      </c>
      <c r="D465">
        <v>223.922</v>
      </c>
      <c r="E465">
        <v>224.29400000000001</v>
      </c>
      <c r="F465">
        <v>35.516300000000001</v>
      </c>
      <c r="G465">
        <v>1.2300499999999999E-3</v>
      </c>
      <c r="H465">
        <v>0.99953999999999998</v>
      </c>
      <c r="I465">
        <v>0</v>
      </c>
    </row>
    <row r="466" spans="1:9" x14ac:dyDescent="0.25">
      <c r="A466" t="s">
        <v>115</v>
      </c>
      <c r="B466">
        <v>248.625</v>
      </c>
      <c r="C466">
        <v>241.94800000000001</v>
      </c>
      <c r="D466">
        <v>226.86199999999999</v>
      </c>
      <c r="E466">
        <v>226.97</v>
      </c>
      <c r="F466">
        <v>36.103299999999997</v>
      </c>
      <c r="G466">
        <v>1.2300499999999999E-3</v>
      </c>
      <c r="H466">
        <v>0.99982099999999996</v>
      </c>
      <c r="I466">
        <v>0</v>
      </c>
    </row>
    <row r="467" spans="1:9" x14ac:dyDescent="0.25">
      <c r="A467" t="s">
        <v>115</v>
      </c>
      <c r="B467">
        <v>283.774</v>
      </c>
      <c r="C467">
        <v>276.79599999999999</v>
      </c>
      <c r="D467">
        <v>251.291</v>
      </c>
      <c r="E467">
        <v>248.36600000000001</v>
      </c>
      <c r="F467">
        <v>36.775599999999997</v>
      </c>
      <c r="G467">
        <v>1.2300499999999999E-3</v>
      </c>
      <c r="H467">
        <v>0.99984499999999998</v>
      </c>
      <c r="I467">
        <v>0</v>
      </c>
    </row>
    <row r="468" spans="1:9" x14ac:dyDescent="0.25">
      <c r="A468" t="s">
        <v>115</v>
      </c>
      <c r="B468">
        <v>265.947</v>
      </c>
      <c r="C468">
        <v>258.73599999999999</v>
      </c>
      <c r="D468">
        <v>237.90299999999999</v>
      </c>
      <c r="E468">
        <v>236.833</v>
      </c>
      <c r="F468">
        <v>36.7986</v>
      </c>
      <c r="G468">
        <v>1.2300499999999999E-3</v>
      </c>
      <c r="H468">
        <v>0.99889399999999995</v>
      </c>
      <c r="I468">
        <v>0</v>
      </c>
    </row>
    <row r="469" spans="1:9" x14ac:dyDescent="0.25">
      <c r="A469" t="s">
        <v>115</v>
      </c>
      <c r="B469">
        <v>246.435</v>
      </c>
      <c r="C469">
        <v>239.55099999999999</v>
      </c>
      <c r="D469">
        <v>225.52500000000001</v>
      </c>
      <c r="E469">
        <v>225.99799999999999</v>
      </c>
      <c r="F469">
        <v>37.380699999999997</v>
      </c>
      <c r="G469">
        <v>1.2300499999999999E-3</v>
      </c>
      <c r="H469">
        <v>0.99943199999999999</v>
      </c>
      <c r="I469">
        <v>0</v>
      </c>
    </row>
    <row r="470" spans="1:9" x14ac:dyDescent="0.25">
      <c r="A470" t="s">
        <v>115</v>
      </c>
      <c r="B470">
        <v>261.86200000000002</v>
      </c>
      <c r="C470">
        <v>254.89599999999999</v>
      </c>
      <c r="D470">
        <v>235.946</v>
      </c>
      <c r="E470">
        <v>235.21799999999999</v>
      </c>
      <c r="F470">
        <v>37.157499999999999</v>
      </c>
      <c r="G470">
        <v>1.2300499999999999E-3</v>
      </c>
      <c r="H470">
        <v>0.99870700000000001</v>
      </c>
      <c r="I470">
        <v>0</v>
      </c>
    </row>
    <row r="471" spans="1:9" x14ac:dyDescent="0.25">
      <c r="A471" t="s">
        <v>115</v>
      </c>
      <c r="B471">
        <v>253.72800000000001</v>
      </c>
      <c r="C471">
        <v>246.727</v>
      </c>
      <c r="D471">
        <v>230.083</v>
      </c>
      <c r="E471">
        <v>230.26900000000001</v>
      </c>
      <c r="F471">
        <v>37.1524</v>
      </c>
      <c r="G471">
        <v>1.2300499999999999E-3</v>
      </c>
      <c r="H471">
        <v>0.99981900000000001</v>
      </c>
      <c r="I471">
        <v>0</v>
      </c>
    </row>
    <row r="472" spans="1:9" x14ac:dyDescent="0.25">
      <c r="A472" t="s">
        <v>115</v>
      </c>
      <c r="B472">
        <v>255.393</v>
      </c>
      <c r="C472">
        <v>247.79300000000001</v>
      </c>
      <c r="D472">
        <v>231.38800000000001</v>
      </c>
      <c r="E472">
        <v>231.458</v>
      </c>
      <c r="F472">
        <v>37.682600000000001</v>
      </c>
      <c r="G472">
        <v>1.2300600000000001E-3</v>
      </c>
      <c r="H472">
        <v>0.999552</v>
      </c>
      <c r="I472">
        <v>0</v>
      </c>
    </row>
    <row r="473" spans="1:9" x14ac:dyDescent="0.25">
      <c r="A473" t="s">
        <v>115</v>
      </c>
      <c r="B473">
        <v>247.77600000000001</v>
      </c>
      <c r="C473">
        <v>240.691</v>
      </c>
      <c r="D473">
        <v>225.96</v>
      </c>
      <c r="E473">
        <v>226.345</v>
      </c>
      <c r="F473">
        <v>36.556199999999997</v>
      </c>
      <c r="G473">
        <v>1.2300499999999999E-3</v>
      </c>
      <c r="H473">
        <v>0.99908799999999998</v>
      </c>
      <c r="I473">
        <v>0</v>
      </c>
    </row>
    <row r="474" spans="1:9" x14ac:dyDescent="0.25">
      <c r="A474" t="s">
        <v>115</v>
      </c>
      <c r="B474">
        <v>258.89299999999997</v>
      </c>
      <c r="C474">
        <v>252.18700000000001</v>
      </c>
      <c r="D474">
        <v>234.304</v>
      </c>
      <c r="E474">
        <v>233.69</v>
      </c>
      <c r="F474">
        <v>37.1708</v>
      </c>
      <c r="G474">
        <v>1.2300600000000001E-3</v>
      </c>
      <c r="H474">
        <v>0.99945499999999998</v>
      </c>
      <c r="I474">
        <v>0</v>
      </c>
    </row>
    <row r="475" spans="1:9" x14ac:dyDescent="0.25">
      <c r="A475" t="s">
        <v>115</v>
      </c>
      <c r="B475">
        <v>245.523</v>
      </c>
      <c r="C475">
        <v>238.80199999999999</v>
      </c>
      <c r="D475">
        <v>224.661</v>
      </c>
      <c r="E475">
        <v>225.04900000000001</v>
      </c>
      <c r="F475">
        <v>36.340000000000003</v>
      </c>
      <c r="G475">
        <v>1.2300499999999999E-3</v>
      </c>
      <c r="H475">
        <v>0.99957200000000002</v>
      </c>
      <c r="I475">
        <v>0</v>
      </c>
    </row>
    <row r="476" spans="1:9" x14ac:dyDescent="0.25">
      <c r="A476" t="s">
        <v>115</v>
      </c>
      <c r="B476">
        <v>257.75900000000001</v>
      </c>
      <c r="C476">
        <v>250.15799999999999</v>
      </c>
      <c r="D476">
        <v>233.51900000000001</v>
      </c>
      <c r="E476">
        <v>233.535</v>
      </c>
      <c r="F476">
        <v>37.236499999999999</v>
      </c>
      <c r="G476">
        <v>1.2300499999999999E-3</v>
      </c>
      <c r="H476">
        <v>0.99988200000000005</v>
      </c>
      <c r="I476">
        <v>0</v>
      </c>
    </row>
    <row r="477" spans="1:9" x14ac:dyDescent="0.25">
      <c r="A477" t="s">
        <v>115</v>
      </c>
      <c r="B477">
        <v>248.67099999999999</v>
      </c>
      <c r="C477">
        <v>242.077</v>
      </c>
      <c r="D477">
        <v>227.096</v>
      </c>
      <c r="E477">
        <v>227.17099999999999</v>
      </c>
      <c r="F477">
        <v>35.822699999999998</v>
      </c>
      <c r="G477">
        <v>1.2300499999999999E-3</v>
      </c>
      <c r="H477">
        <v>0.99979300000000004</v>
      </c>
      <c r="I477">
        <v>0</v>
      </c>
    </row>
    <row r="478" spans="1:9" x14ac:dyDescent="0.25">
      <c r="A478" t="s">
        <v>115</v>
      </c>
      <c r="B478">
        <v>251.88900000000001</v>
      </c>
      <c r="C478">
        <v>245.17599999999999</v>
      </c>
      <c r="D478">
        <v>229.10900000000001</v>
      </c>
      <c r="E478">
        <v>229.18899999999999</v>
      </c>
      <c r="F478">
        <v>36.7316</v>
      </c>
      <c r="G478">
        <v>1.2300499999999999E-3</v>
      </c>
      <c r="H478">
        <v>0.99978800000000001</v>
      </c>
      <c r="I478">
        <v>0</v>
      </c>
    </row>
    <row r="479" spans="1:9" x14ac:dyDescent="0.25">
      <c r="A479" t="s">
        <v>115</v>
      </c>
      <c r="B479">
        <v>248.131</v>
      </c>
      <c r="C479">
        <v>241.52199999999999</v>
      </c>
      <c r="D479">
        <v>226.49299999999999</v>
      </c>
      <c r="E479">
        <v>226.37899999999999</v>
      </c>
      <c r="F479">
        <v>35.7498</v>
      </c>
      <c r="G479">
        <v>1.23007E-3</v>
      </c>
      <c r="H479">
        <v>0.99990000000000001</v>
      </c>
      <c r="I479">
        <v>0</v>
      </c>
    </row>
    <row r="480" spans="1:9" x14ac:dyDescent="0.25">
      <c r="A480" t="s">
        <v>115</v>
      </c>
      <c r="B480">
        <v>246.35400000000001</v>
      </c>
      <c r="C480">
        <v>239.48400000000001</v>
      </c>
      <c r="D480">
        <v>224.99700000000001</v>
      </c>
      <c r="E480">
        <v>225.21</v>
      </c>
      <c r="F480">
        <v>36.3063</v>
      </c>
      <c r="G480">
        <v>1.2300600000000001E-3</v>
      </c>
      <c r="H480">
        <v>0.99927200000000005</v>
      </c>
      <c r="I480">
        <v>0</v>
      </c>
    </row>
    <row r="481" spans="1:9" x14ac:dyDescent="0.25">
      <c r="A481" t="s">
        <v>115</v>
      </c>
      <c r="B481">
        <v>244.79599999999999</v>
      </c>
      <c r="C481">
        <v>238.21</v>
      </c>
      <c r="D481">
        <v>224.00399999999999</v>
      </c>
      <c r="E481">
        <v>224.328</v>
      </c>
      <c r="F481">
        <v>35.551200000000001</v>
      </c>
      <c r="G481">
        <v>1.2300499999999999E-3</v>
      </c>
      <c r="H481">
        <v>0.99911799999999995</v>
      </c>
      <c r="I481">
        <v>0</v>
      </c>
    </row>
    <row r="482" spans="1:9" x14ac:dyDescent="0.25">
      <c r="A482" t="s">
        <v>115</v>
      </c>
      <c r="B482">
        <v>256.61799999999999</v>
      </c>
      <c r="C482">
        <v>249.89</v>
      </c>
      <c r="D482">
        <v>231.95699999999999</v>
      </c>
      <c r="E482">
        <v>231.375</v>
      </c>
      <c r="F482">
        <v>35.616999999999997</v>
      </c>
      <c r="G482">
        <v>1.2300499999999999E-3</v>
      </c>
      <c r="H482">
        <v>0.99996499999999999</v>
      </c>
      <c r="I482">
        <v>0</v>
      </c>
    </row>
    <row r="483" spans="1:9" x14ac:dyDescent="0.25">
      <c r="A483" t="s">
        <v>115</v>
      </c>
      <c r="B483">
        <v>245.64099999999999</v>
      </c>
      <c r="C483">
        <v>239.072</v>
      </c>
      <c r="D483">
        <v>224.72900000000001</v>
      </c>
      <c r="E483">
        <v>225.20599999999999</v>
      </c>
      <c r="F483">
        <v>36.211199999999998</v>
      </c>
      <c r="G483">
        <v>1.2300499999999999E-3</v>
      </c>
      <c r="H483">
        <v>0.99975800000000004</v>
      </c>
      <c r="I483">
        <v>0</v>
      </c>
    </row>
    <row r="484" spans="1:9" x14ac:dyDescent="0.25">
      <c r="A484" t="s">
        <v>115</v>
      </c>
      <c r="B484">
        <v>251.72300000000001</v>
      </c>
      <c r="C484">
        <v>244.43</v>
      </c>
      <c r="D484">
        <v>228.35599999999999</v>
      </c>
      <c r="E484">
        <v>228.06399999999999</v>
      </c>
      <c r="F484">
        <v>34.978299999999997</v>
      </c>
      <c r="G484">
        <v>1.23007E-3</v>
      </c>
      <c r="H484">
        <v>0.99956500000000004</v>
      </c>
      <c r="I484">
        <v>0</v>
      </c>
    </row>
    <row r="485" spans="1:9" x14ac:dyDescent="0.25">
      <c r="A485" t="s">
        <v>115</v>
      </c>
      <c r="B485">
        <v>245.41200000000001</v>
      </c>
      <c r="C485">
        <v>238.673</v>
      </c>
      <c r="D485">
        <v>224.072</v>
      </c>
      <c r="E485">
        <v>224.16900000000001</v>
      </c>
      <c r="F485">
        <v>34.374600000000001</v>
      </c>
      <c r="G485">
        <v>1.2300499999999999E-3</v>
      </c>
      <c r="H485">
        <v>0.99993900000000002</v>
      </c>
      <c r="I485">
        <v>0</v>
      </c>
    </row>
    <row r="486" spans="1:9" x14ac:dyDescent="0.25">
      <c r="A486" t="s">
        <v>115</v>
      </c>
      <c r="B486">
        <v>250.50399999999999</v>
      </c>
      <c r="C486">
        <v>243.61500000000001</v>
      </c>
      <c r="D486">
        <v>227.81299999999999</v>
      </c>
      <c r="E486">
        <v>227.65299999999999</v>
      </c>
      <c r="F486">
        <v>35.5623</v>
      </c>
      <c r="G486">
        <v>1.2300499999999999E-3</v>
      </c>
      <c r="H486">
        <v>0.99975099999999995</v>
      </c>
      <c r="I486">
        <v>0</v>
      </c>
    </row>
    <row r="487" spans="1:9" x14ac:dyDescent="0.25">
      <c r="A487" t="s">
        <v>115</v>
      </c>
      <c r="B487">
        <v>248.86099999999999</v>
      </c>
      <c r="C487">
        <v>242.124</v>
      </c>
      <c r="D487">
        <v>226.35300000000001</v>
      </c>
      <c r="E487">
        <v>226.20500000000001</v>
      </c>
      <c r="F487">
        <v>34.302199999999999</v>
      </c>
      <c r="G487">
        <v>1.2300499999999999E-3</v>
      </c>
      <c r="H487">
        <v>0.99994300000000003</v>
      </c>
      <c r="I487">
        <v>0</v>
      </c>
    </row>
    <row r="488" spans="1:9" x14ac:dyDescent="0.25">
      <c r="A488" t="s">
        <v>115</v>
      </c>
      <c r="B488">
        <v>242.16300000000001</v>
      </c>
      <c r="C488">
        <v>235.495</v>
      </c>
      <c r="D488">
        <v>221.71100000000001</v>
      </c>
      <c r="E488">
        <v>221.98099999999999</v>
      </c>
      <c r="F488">
        <v>34.289499999999997</v>
      </c>
      <c r="G488">
        <v>1.2300499999999999E-3</v>
      </c>
      <c r="H488">
        <v>0.99999700000000002</v>
      </c>
      <c r="I488">
        <v>0</v>
      </c>
    </row>
    <row r="489" spans="1:9" x14ac:dyDescent="0.25">
      <c r="A489" t="s">
        <v>115</v>
      </c>
      <c r="B489">
        <v>243.233</v>
      </c>
      <c r="C489">
        <v>236.459</v>
      </c>
      <c r="D489">
        <v>222.506</v>
      </c>
      <c r="E489">
        <v>222.86099999999999</v>
      </c>
      <c r="F489">
        <v>34.525599999999997</v>
      </c>
      <c r="G489">
        <v>1.2300799999999999E-3</v>
      </c>
      <c r="H489">
        <v>0.99933499999999997</v>
      </c>
      <c r="I489">
        <v>0</v>
      </c>
    </row>
    <row r="490" spans="1:9" x14ac:dyDescent="0.25">
      <c r="A490" t="s">
        <v>115</v>
      </c>
      <c r="B490">
        <v>244.05199999999999</v>
      </c>
      <c r="C490">
        <v>237.38800000000001</v>
      </c>
      <c r="D490">
        <v>223.31200000000001</v>
      </c>
      <c r="E490">
        <v>223.53700000000001</v>
      </c>
      <c r="F490">
        <v>34.805599999999998</v>
      </c>
      <c r="G490">
        <v>1.2300499999999999E-3</v>
      </c>
      <c r="H490">
        <v>0.99999700000000002</v>
      </c>
      <c r="I490">
        <v>0</v>
      </c>
    </row>
    <row r="491" spans="1:9" x14ac:dyDescent="0.25">
      <c r="A491" t="s">
        <v>115</v>
      </c>
      <c r="B491">
        <v>242.62799999999999</v>
      </c>
      <c r="C491">
        <v>235.93299999999999</v>
      </c>
      <c r="D491">
        <v>222.09</v>
      </c>
      <c r="E491">
        <v>222.471</v>
      </c>
      <c r="F491">
        <v>34.307200000000002</v>
      </c>
      <c r="G491">
        <v>1.2300499999999999E-3</v>
      </c>
      <c r="H491">
        <v>0.99934299999999998</v>
      </c>
      <c r="I491">
        <v>0</v>
      </c>
    </row>
    <row r="492" spans="1:9" x14ac:dyDescent="0.25">
      <c r="A492" t="s">
        <v>115</v>
      </c>
      <c r="B492">
        <v>247.01900000000001</v>
      </c>
      <c r="C492">
        <v>240.38900000000001</v>
      </c>
      <c r="D492">
        <v>225.357</v>
      </c>
      <c r="E492">
        <v>225.363</v>
      </c>
      <c r="F492">
        <v>35.141199999999998</v>
      </c>
      <c r="G492">
        <v>1.2300499999999999E-3</v>
      </c>
      <c r="H492">
        <v>0.99977899999999997</v>
      </c>
      <c r="I492">
        <v>0</v>
      </c>
    </row>
    <row r="493" spans="1:9" x14ac:dyDescent="0.25">
      <c r="A493" t="s">
        <v>115</v>
      </c>
      <c r="B493">
        <v>243.63200000000001</v>
      </c>
      <c r="C493">
        <v>236.929</v>
      </c>
      <c r="D493">
        <v>223.02799999999999</v>
      </c>
      <c r="E493">
        <v>223.34700000000001</v>
      </c>
      <c r="F493">
        <v>34.666600000000003</v>
      </c>
      <c r="G493">
        <v>1.2300499999999999E-3</v>
      </c>
      <c r="H493">
        <v>0.99997800000000003</v>
      </c>
      <c r="I493">
        <v>0</v>
      </c>
    </row>
    <row r="494" spans="1:9" x14ac:dyDescent="0.25">
      <c r="A494" t="s">
        <v>115</v>
      </c>
      <c r="B494">
        <v>247.71799999999999</v>
      </c>
      <c r="C494">
        <v>240.994</v>
      </c>
      <c r="D494">
        <v>225.86</v>
      </c>
      <c r="E494">
        <v>225.66900000000001</v>
      </c>
      <c r="F494">
        <v>34.713900000000002</v>
      </c>
      <c r="G494">
        <v>1.2300499999999999E-3</v>
      </c>
      <c r="H494">
        <v>0.99985500000000005</v>
      </c>
      <c r="I494">
        <v>0</v>
      </c>
    </row>
    <row r="495" spans="1:9" x14ac:dyDescent="0.25">
      <c r="A495" t="s">
        <v>115</v>
      </c>
      <c r="B495">
        <v>242.36099999999999</v>
      </c>
      <c r="C495">
        <v>235.70599999999999</v>
      </c>
      <c r="D495">
        <v>221.81800000000001</v>
      </c>
      <c r="E495">
        <v>222.209</v>
      </c>
      <c r="F495">
        <v>34.185699999999997</v>
      </c>
      <c r="G495">
        <v>1.2300499999999999E-3</v>
      </c>
      <c r="H495">
        <v>0.99998399999999998</v>
      </c>
      <c r="I495">
        <v>0</v>
      </c>
    </row>
    <row r="496" spans="1:9" x14ac:dyDescent="0.25">
      <c r="A496" t="s">
        <v>115</v>
      </c>
      <c r="B496">
        <v>247.31100000000001</v>
      </c>
      <c r="C496">
        <v>240.452</v>
      </c>
      <c r="D496">
        <v>225.47399999999999</v>
      </c>
      <c r="E496">
        <v>225.44200000000001</v>
      </c>
      <c r="F496">
        <v>34.6036</v>
      </c>
      <c r="G496">
        <v>1.2300600000000001E-3</v>
      </c>
      <c r="H496">
        <v>0.99942500000000001</v>
      </c>
      <c r="I496">
        <v>0</v>
      </c>
    </row>
    <row r="497" spans="1:25" x14ac:dyDescent="0.25">
      <c r="A497" t="s">
        <v>115</v>
      </c>
      <c r="B497">
        <v>267.637</v>
      </c>
      <c r="C497">
        <v>260.803</v>
      </c>
      <c r="D497">
        <v>239.88200000000001</v>
      </c>
      <c r="E497">
        <v>238.483</v>
      </c>
      <c r="F497">
        <v>35.831600000000002</v>
      </c>
      <c r="G497">
        <v>1.2300600000000001E-3</v>
      </c>
      <c r="H497">
        <v>0.99952099999999999</v>
      </c>
      <c r="I497">
        <v>0</v>
      </c>
    </row>
    <row r="498" spans="1:25" x14ac:dyDescent="0.25">
      <c r="A498" t="s">
        <v>115</v>
      </c>
      <c r="B498">
        <v>249.98</v>
      </c>
      <c r="C498">
        <v>243.14699999999999</v>
      </c>
      <c r="D498">
        <v>228.15899999999999</v>
      </c>
      <c r="E498">
        <v>228.27699999999999</v>
      </c>
      <c r="F498">
        <v>37.520400000000002</v>
      </c>
      <c r="G498">
        <v>1.2300499999999999E-3</v>
      </c>
      <c r="H498">
        <v>0.99952399999999997</v>
      </c>
      <c r="I498">
        <v>0</v>
      </c>
    </row>
    <row r="499" spans="1:25" x14ac:dyDescent="0.25">
      <c r="A499" t="s">
        <v>115</v>
      </c>
      <c r="B499">
        <v>256.87900000000002</v>
      </c>
      <c r="C499">
        <v>250.22200000000001</v>
      </c>
      <c r="D499">
        <v>232.52</v>
      </c>
      <c r="E499">
        <v>231.95500000000001</v>
      </c>
      <c r="F499">
        <v>36.059899999999999</v>
      </c>
      <c r="G499">
        <v>1.2300499999999999E-3</v>
      </c>
      <c r="H499">
        <v>0.99995000000000001</v>
      </c>
      <c r="I499">
        <v>0</v>
      </c>
    </row>
    <row r="500" spans="1:25" x14ac:dyDescent="0.25">
      <c r="A500" t="s">
        <v>115</v>
      </c>
      <c r="B500">
        <v>247.03100000000001</v>
      </c>
      <c r="C500">
        <v>240.19499999999999</v>
      </c>
      <c r="D500">
        <v>225.58799999999999</v>
      </c>
      <c r="E500">
        <v>225.68899999999999</v>
      </c>
      <c r="F500">
        <v>35.7395</v>
      </c>
      <c r="G500">
        <v>1.2300499999999999E-3</v>
      </c>
      <c r="H500">
        <v>0.99915299999999996</v>
      </c>
      <c r="I500">
        <v>0</v>
      </c>
    </row>
    <row r="501" spans="1:25" x14ac:dyDescent="0.25">
      <c r="A501" t="s">
        <v>115</v>
      </c>
      <c r="B501">
        <v>245.54499999999999</v>
      </c>
      <c r="C501">
        <v>238.82599999999999</v>
      </c>
      <c r="D501">
        <v>224.471</v>
      </c>
      <c r="E501">
        <v>224.62700000000001</v>
      </c>
      <c r="F501">
        <v>35.374099999999999</v>
      </c>
      <c r="G501">
        <v>1.2300600000000001E-3</v>
      </c>
      <c r="H501">
        <v>0.999718</v>
      </c>
      <c r="I501">
        <v>0</v>
      </c>
    </row>
    <row r="502" spans="1:25" x14ac:dyDescent="0.25">
      <c r="A502" t="s">
        <v>115</v>
      </c>
      <c r="B502">
        <v>248.36600000000001</v>
      </c>
      <c r="C502">
        <v>241.73599999999999</v>
      </c>
      <c r="D502">
        <v>226.59700000000001</v>
      </c>
      <c r="E502">
        <v>226.71899999999999</v>
      </c>
      <c r="F502">
        <v>36</v>
      </c>
      <c r="G502">
        <v>1.2300499999999999E-3</v>
      </c>
      <c r="H502">
        <v>0.99980500000000005</v>
      </c>
      <c r="I502">
        <v>0</v>
      </c>
    </row>
    <row r="503" spans="1:25" x14ac:dyDescent="0.25">
      <c r="A503" t="s">
        <v>115</v>
      </c>
      <c r="B503">
        <v>244.87700000000001</v>
      </c>
      <c r="C503">
        <v>238.21700000000001</v>
      </c>
      <c r="D503">
        <v>223.98500000000001</v>
      </c>
      <c r="E503">
        <v>224.11500000000001</v>
      </c>
      <c r="F503">
        <v>35.403500000000001</v>
      </c>
      <c r="G503">
        <v>1.2300499999999999E-3</v>
      </c>
      <c r="H503">
        <v>0.99993399999999999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252.316</v>
      </c>
      <c r="C504">
        <v>245.107</v>
      </c>
      <c r="D504">
        <v>229.00700000000001</v>
      </c>
      <c r="E504">
        <v>228.97</v>
      </c>
      <c r="F504">
        <v>36.802100000000003</v>
      </c>
      <c r="G504">
        <v>1.2300499999999999E-3</v>
      </c>
      <c r="H504">
        <v>0.99995299999999998</v>
      </c>
      <c r="I504">
        <v>0</v>
      </c>
      <c r="R504">
        <f>AVERAGE(B455:B504)</f>
        <v>249.62044000000012</v>
      </c>
      <c r="S504">
        <f>AVERAGE(C455:C504)</f>
        <v>242.79440000000005</v>
      </c>
      <c r="U504">
        <f>_xlfn.VAR.P(B455:B504)</f>
        <v>56.758985926400008</v>
      </c>
      <c r="V504">
        <f>_xlfn.VAR.P(C455:C504)</f>
        <v>55.350736239999968</v>
      </c>
      <c r="X504">
        <f>1.96*SQRT(U504)/50</f>
        <v>0.29532715441344587</v>
      </c>
      <c r="Y504">
        <f>1.96*SQRT(V504)/50</f>
        <v>0.29164045558844121</v>
      </c>
    </row>
    <row r="505" spans="1:25" x14ac:dyDescent="0.25">
      <c r="A505" t="s">
        <v>115</v>
      </c>
      <c r="B505">
        <v>12559.4751</v>
      </c>
      <c r="C505" t="s">
        <v>37</v>
      </c>
    </row>
    <row r="506" spans="1:25" x14ac:dyDescent="0.25">
      <c r="A506" t="s">
        <v>116</v>
      </c>
      <c r="B506">
        <v>1034.72</v>
      </c>
      <c r="C506">
        <v>987.44299999999998</v>
      </c>
      <c r="D506">
        <v>983.279</v>
      </c>
      <c r="E506">
        <v>962.43</v>
      </c>
      <c r="F506">
        <v>429.53500000000003</v>
      </c>
      <c r="G506">
        <v>1.2300600000000001E-3</v>
      </c>
      <c r="H506">
        <v>0.99951599999999996</v>
      </c>
      <c r="I506">
        <v>0</v>
      </c>
    </row>
    <row r="507" spans="1:25" x14ac:dyDescent="0.25">
      <c r="A507" t="s">
        <v>116</v>
      </c>
      <c r="B507">
        <v>1032.57</v>
      </c>
      <c r="C507">
        <v>988.17200000000003</v>
      </c>
      <c r="D507">
        <v>983.51199999999994</v>
      </c>
      <c r="E507">
        <v>962.43100000000004</v>
      </c>
      <c r="F507">
        <v>429.78100000000001</v>
      </c>
      <c r="G507">
        <v>1.2300799999999999E-3</v>
      </c>
      <c r="H507">
        <v>0.99990800000000002</v>
      </c>
      <c r="I507">
        <v>0</v>
      </c>
    </row>
    <row r="508" spans="1:25" x14ac:dyDescent="0.25">
      <c r="A508" t="s">
        <v>116</v>
      </c>
      <c r="B508">
        <v>1033.72</v>
      </c>
      <c r="C508">
        <v>989.97199999999998</v>
      </c>
      <c r="D508">
        <v>984.90099999999995</v>
      </c>
      <c r="E508">
        <v>963.67200000000003</v>
      </c>
      <c r="F508">
        <v>430.05399999999997</v>
      </c>
      <c r="G508">
        <v>1.2300499999999999E-3</v>
      </c>
      <c r="H508">
        <v>0.99998600000000004</v>
      </c>
      <c r="I508">
        <v>0</v>
      </c>
    </row>
    <row r="509" spans="1:25" x14ac:dyDescent="0.25">
      <c r="A509" t="s">
        <v>116</v>
      </c>
      <c r="B509">
        <v>1031.1300000000001</v>
      </c>
      <c r="C509">
        <v>986.88</v>
      </c>
      <c r="D509">
        <v>982.66200000000003</v>
      </c>
      <c r="E509">
        <v>961.78</v>
      </c>
      <c r="F509">
        <v>429.37200000000001</v>
      </c>
      <c r="G509">
        <v>1.2300499999999999E-3</v>
      </c>
      <c r="H509">
        <v>0.99940499999999999</v>
      </c>
      <c r="I509">
        <v>0</v>
      </c>
    </row>
    <row r="510" spans="1:25" x14ac:dyDescent="0.25">
      <c r="A510" t="s">
        <v>116</v>
      </c>
      <c r="B510">
        <v>1053.28</v>
      </c>
      <c r="C510">
        <v>998.423</v>
      </c>
      <c r="D510">
        <v>991.83699999999999</v>
      </c>
      <c r="E510">
        <v>968.947</v>
      </c>
      <c r="F510">
        <v>431.10599999999999</v>
      </c>
      <c r="G510">
        <v>1.2300499999999999E-3</v>
      </c>
      <c r="H510">
        <v>0.99985800000000002</v>
      </c>
      <c r="I510">
        <v>0</v>
      </c>
    </row>
    <row r="511" spans="1:25" x14ac:dyDescent="0.25">
      <c r="A511" t="s">
        <v>116</v>
      </c>
      <c r="B511">
        <v>1043.73</v>
      </c>
      <c r="C511">
        <v>997.87400000000002</v>
      </c>
      <c r="D511">
        <v>992.23500000000001</v>
      </c>
      <c r="E511">
        <v>970.50900000000001</v>
      </c>
      <c r="F511">
        <v>430.29300000000001</v>
      </c>
      <c r="G511">
        <v>1.23014E-3</v>
      </c>
      <c r="H511">
        <v>0.99975700000000001</v>
      </c>
      <c r="I511">
        <v>0</v>
      </c>
    </row>
    <row r="512" spans="1:25" x14ac:dyDescent="0.25">
      <c r="A512" t="s">
        <v>116</v>
      </c>
      <c r="B512">
        <v>1041.98</v>
      </c>
      <c r="C512">
        <v>997.875</v>
      </c>
      <c r="D512">
        <v>992.54399999999998</v>
      </c>
      <c r="E512">
        <v>970.81399999999996</v>
      </c>
      <c r="F512">
        <v>430.45100000000002</v>
      </c>
      <c r="G512">
        <v>1.2300600000000001E-3</v>
      </c>
      <c r="H512">
        <v>0.99883</v>
      </c>
      <c r="I512">
        <v>0</v>
      </c>
    </row>
    <row r="513" spans="1:9" x14ac:dyDescent="0.25">
      <c r="A513" t="s">
        <v>116</v>
      </c>
      <c r="B513">
        <v>1044.1500000000001</v>
      </c>
      <c r="C513">
        <v>999.78300000000002</v>
      </c>
      <c r="D513">
        <v>993.76199999999994</v>
      </c>
      <c r="E513">
        <v>971.95299999999997</v>
      </c>
      <c r="F513">
        <v>430.76600000000002</v>
      </c>
      <c r="G513">
        <v>1.2300499999999999E-3</v>
      </c>
      <c r="H513">
        <v>0.99992999999999999</v>
      </c>
      <c r="I513">
        <v>0</v>
      </c>
    </row>
    <row r="514" spans="1:9" x14ac:dyDescent="0.25">
      <c r="A514" t="s">
        <v>116</v>
      </c>
      <c r="B514">
        <v>1047.1300000000001</v>
      </c>
      <c r="C514">
        <v>998.67</v>
      </c>
      <c r="D514">
        <v>992.22799999999995</v>
      </c>
      <c r="E514">
        <v>969.846</v>
      </c>
      <c r="F514">
        <v>431.91899999999998</v>
      </c>
      <c r="G514">
        <v>1.2300499999999999E-3</v>
      </c>
      <c r="H514">
        <v>0.99909999999999999</v>
      </c>
      <c r="I514">
        <v>0</v>
      </c>
    </row>
    <row r="515" spans="1:9" x14ac:dyDescent="0.25">
      <c r="A515" t="s">
        <v>116</v>
      </c>
      <c r="B515">
        <v>1043.1099999999999</v>
      </c>
      <c r="C515">
        <v>995.16700000000003</v>
      </c>
      <c r="D515">
        <v>989.65899999999999</v>
      </c>
      <c r="E515">
        <v>967.52</v>
      </c>
      <c r="F515">
        <v>430.51799999999997</v>
      </c>
      <c r="G515">
        <v>1.2300499999999999E-3</v>
      </c>
      <c r="H515">
        <v>0.99896300000000005</v>
      </c>
      <c r="I515">
        <v>0</v>
      </c>
    </row>
    <row r="516" spans="1:9" x14ac:dyDescent="0.25">
      <c r="A516" t="s">
        <v>116</v>
      </c>
      <c r="B516">
        <v>1048.69</v>
      </c>
      <c r="C516">
        <v>999.59299999999996</v>
      </c>
      <c r="D516">
        <v>993.55100000000004</v>
      </c>
      <c r="E516">
        <v>971.28300000000002</v>
      </c>
      <c r="F516">
        <v>430.73599999999999</v>
      </c>
      <c r="G516">
        <v>1.2300499999999999E-3</v>
      </c>
      <c r="H516">
        <v>0.99983</v>
      </c>
      <c r="I516">
        <v>0</v>
      </c>
    </row>
    <row r="517" spans="1:9" x14ac:dyDescent="0.25">
      <c r="A517" t="s">
        <v>116</v>
      </c>
      <c r="B517">
        <v>1045.6300000000001</v>
      </c>
      <c r="C517">
        <v>996.90099999999995</v>
      </c>
      <c r="D517">
        <v>990.16</v>
      </c>
      <c r="E517">
        <v>967.971</v>
      </c>
      <c r="F517">
        <v>431.649</v>
      </c>
      <c r="G517">
        <v>1.2300600000000001E-3</v>
      </c>
      <c r="H517">
        <v>0.99881500000000001</v>
      </c>
      <c r="I517">
        <v>0</v>
      </c>
    </row>
    <row r="518" spans="1:9" x14ac:dyDescent="0.25">
      <c r="A518" t="s">
        <v>116</v>
      </c>
      <c r="B518">
        <v>1043.4000000000001</v>
      </c>
      <c r="C518">
        <v>998.31100000000004</v>
      </c>
      <c r="D518">
        <v>993.02599999999995</v>
      </c>
      <c r="E518">
        <v>971.42100000000005</v>
      </c>
      <c r="F518">
        <v>430.78500000000003</v>
      </c>
      <c r="G518">
        <v>1.2300499999999999E-3</v>
      </c>
      <c r="H518">
        <v>0.99757700000000005</v>
      </c>
      <c r="I518">
        <v>0</v>
      </c>
    </row>
    <row r="519" spans="1:9" x14ac:dyDescent="0.25">
      <c r="A519" t="s">
        <v>116</v>
      </c>
      <c r="B519">
        <v>1035.51</v>
      </c>
      <c r="C519">
        <v>990.98800000000006</v>
      </c>
      <c r="D519">
        <v>986.05100000000004</v>
      </c>
      <c r="E519">
        <v>964.798</v>
      </c>
      <c r="F519">
        <v>430.04199999999997</v>
      </c>
      <c r="G519">
        <v>1.2300499999999999E-3</v>
      </c>
      <c r="H519">
        <v>0.99978699999999998</v>
      </c>
      <c r="I519">
        <v>0</v>
      </c>
    </row>
    <row r="520" spans="1:9" x14ac:dyDescent="0.25">
      <c r="A520" t="s">
        <v>116</v>
      </c>
      <c r="B520">
        <v>1034.22</v>
      </c>
      <c r="C520">
        <v>989.43299999999999</v>
      </c>
      <c r="D520">
        <v>984.851</v>
      </c>
      <c r="E520">
        <v>963.827</v>
      </c>
      <c r="F520">
        <v>429.61500000000001</v>
      </c>
      <c r="G520">
        <v>1.2300900000000001E-3</v>
      </c>
      <c r="H520">
        <v>0.999861</v>
      </c>
      <c r="I520">
        <v>0</v>
      </c>
    </row>
    <row r="521" spans="1:9" x14ac:dyDescent="0.25">
      <c r="A521" t="s">
        <v>116</v>
      </c>
      <c r="B521">
        <v>1030.54</v>
      </c>
      <c r="C521">
        <v>986.76</v>
      </c>
      <c r="D521">
        <v>982.52300000000002</v>
      </c>
      <c r="E521">
        <v>961.64</v>
      </c>
      <c r="F521">
        <v>429.49700000000001</v>
      </c>
      <c r="G521">
        <v>1.2300600000000001E-3</v>
      </c>
      <c r="H521">
        <v>0.99965800000000005</v>
      </c>
      <c r="I521">
        <v>0</v>
      </c>
    </row>
    <row r="522" spans="1:9" x14ac:dyDescent="0.25">
      <c r="A522" t="s">
        <v>116</v>
      </c>
      <c r="B522">
        <v>1033.8800000000001</v>
      </c>
      <c r="C522">
        <v>989.74199999999996</v>
      </c>
      <c r="D522">
        <v>984.54399999999998</v>
      </c>
      <c r="E522">
        <v>963.34</v>
      </c>
      <c r="F522">
        <v>430.20299999999997</v>
      </c>
      <c r="G522">
        <v>1.2300499999999999E-3</v>
      </c>
      <c r="H522">
        <v>0.99936700000000001</v>
      </c>
      <c r="I522">
        <v>0</v>
      </c>
    </row>
    <row r="523" spans="1:9" x14ac:dyDescent="0.25">
      <c r="A523" t="s">
        <v>116</v>
      </c>
      <c r="B523">
        <v>1042.18</v>
      </c>
      <c r="C523">
        <v>991.15099999999995</v>
      </c>
      <c r="D523">
        <v>986.45299999999997</v>
      </c>
      <c r="E523">
        <v>965.25199999999995</v>
      </c>
      <c r="F523">
        <v>429.78699999999998</v>
      </c>
      <c r="G523">
        <v>1.2300600000000001E-3</v>
      </c>
      <c r="H523">
        <v>0.99973800000000002</v>
      </c>
      <c r="I523">
        <v>0</v>
      </c>
    </row>
    <row r="524" spans="1:9" x14ac:dyDescent="0.25">
      <c r="A524" t="s">
        <v>116</v>
      </c>
      <c r="B524">
        <v>1050.6199999999999</v>
      </c>
      <c r="C524">
        <v>1001.13</v>
      </c>
      <c r="D524">
        <v>994.81100000000004</v>
      </c>
      <c r="E524">
        <v>972.48500000000001</v>
      </c>
      <c r="F524">
        <v>430.81</v>
      </c>
      <c r="G524">
        <v>1.2300499999999999E-3</v>
      </c>
      <c r="H524">
        <v>0.99986200000000003</v>
      </c>
      <c r="I524">
        <v>0</v>
      </c>
    </row>
    <row r="525" spans="1:9" x14ac:dyDescent="0.25">
      <c r="A525" t="s">
        <v>116</v>
      </c>
      <c r="B525">
        <v>1041.5</v>
      </c>
      <c r="C525">
        <v>995.66099999999994</v>
      </c>
      <c r="D525">
        <v>989.73099999999999</v>
      </c>
      <c r="E525">
        <v>967.43600000000004</v>
      </c>
      <c r="F525">
        <v>430.44499999999999</v>
      </c>
      <c r="G525">
        <v>1.2300600000000001E-3</v>
      </c>
      <c r="H525">
        <v>0.999664</v>
      </c>
      <c r="I525">
        <v>0</v>
      </c>
    </row>
    <row r="526" spans="1:9" x14ac:dyDescent="0.25">
      <c r="A526" t="s">
        <v>116</v>
      </c>
      <c r="B526">
        <v>1047.52</v>
      </c>
      <c r="C526">
        <v>1003.28</v>
      </c>
      <c r="D526">
        <v>996.76700000000005</v>
      </c>
      <c r="E526">
        <v>974.37599999999998</v>
      </c>
      <c r="F526">
        <v>431.14699999999999</v>
      </c>
      <c r="G526">
        <v>1.2300499999999999E-3</v>
      </c>
      <c r="H526">
        <v>0.99999700000000002</v>
      </c>
      <c r="I526">
        <v>0</v>
      </c>
    </row>
    <row r="527" spans="1:9" x14ac:dyDescent="0.25">
      <c r="A527" t="s">
        <v>116</v>
      </c>
      <c r="B527">
        <v>1043.26</v>
      </c>
      <c r="C527">
        <v>994.97900000000004</v>
      </c>
      <c r="D527">
        <v>989.25300000000004</v>
      </c>
      <c r="E527">
        <v>967.43700000000001</v>
      </c>
      <c r="F527">
        <v>430.39299999999997</v>
      </c>
      <c r="G527">
        <v>1.2300499999999999E-3</v>
      </c>
      <c r="H527">
        <v>0.999977</v>
      </c>
      <c r="I527">
        <v>0</v>
      </c>
    </row>
    <row r="528" spans="1:9" x14ac:dyDescent="0.25">
      <c r="A528" t="s">
        <v>116</v>
      </c>
      <c r="B528">
        <v>1051.01</v>
      </c>
      <c r="C528">
        <v>1005.95</v>
      </c>
      <c r="D528">
        <v>990.17499999999995</v>
      </c>
      <c r="E528">
        <v>968.721</v>
      </c>
      <c r="F528">
        <v>430.05200000000002</v>
      </c>
      <c r="G528">
        <v>1.2300499999999999E-3</v>
      </c>
      <c r="H528">
        <v>0.99987700000000002</v>
      </c>
      <c r="I528">
        <v>0</v>
      </c>
    </row>
    <row r="529" spans="1:9" x14ac:dyDescent="0.25">
      <c r="A529" t="s">
        <v>116</v>
      </c>
      <c r="B529">
        <v>1044.23</v>
      </c>
      <c r="C529">
        <v>998.32600000000002</v>
      </c>
      <c r="D529">
        <v>992.17200000000003</v>
      </c>
      <c r="E529">
        <v>970.2</v>
      </c>
      <c r="F529">
        <v>430.92500000000001</v>
      </c>
      <c r="G529">
        <v>1.2300499999999999E-3</v>
      </c>
      <c r="H529">
        <v>0.99997400000000003</v>
      </c>
      <c r="I529">
        <v>0</v>
      </c>
    </row>
    <row r="530" spans="1:9" x14ac:dyDescent="0.25">
      <c r="A530" t="s">
        <v>116</v>
      </c>
      <c r="B530">
        <v>1052.51</v>
      </c>
      <c r="C530">
        <v>1002.97</v>
      </c>
      <c r="D530">
        <v>996.54700000000003</v>
      </c>
      <c r="E530">
        <v>974.029</v>
      </c>
      <c r="F530">
        <v>431.55399999999997</v>
      </c>
      <c r="G530">
        <v>1.2300499999999999E-3</v>
      </c>
      <c r="H530">
        <v>0.99992199999999998</v>
      </c>
      <c r="I530">
        <v>0</v>
      </c>
    </row>
    <row r="531" spans="1:9" x14ac:dyDescent="0.25">
      <c r="A531" t="s">
        <v>116</v>
      </c>
      <c r="B531">
        <v>1045.1600000000001</v>
      </c>
      <c r="C531">
        <v>999.33199999999999</v>
      </c>
      <c r="D531">
        <v>993.23199999999997</v>
      </c>
      <c r="E531">
        <v>970.76800000000003</v>
      </c>
      <c r="F531">
        <v>430.81599999999997</v>
      </c>
      <c r="G531">
        <v>1.2304099999999999E-3</v>
      </c>
      <c r="H531">
        <v>0.99977499999999997</v>
      </c>
      <c r="I531">
        <v>0</v>
      </c>
    </row>
    <row r="532" spans="1:9" x14ac:dyDescent="0.25">
      <c r="A532" t="s">
        <v>116</v>
      </c>
      <c r="B532">
        <v>1046.3599999999999</v>
      </c>
      <c r="C532">
        <v>999.43100000000004</v>
      </c>
      <c r="D532">
        <v>992.78</v>
      </c>
      <c r="E532">
        <v>969.97699999999998</v>
      </c>
      <c r="F532">
        <v>431.38099999999997</v>
      </c>
      <c r="G532">
        <v>1.2300600000000001E-3</v>
      </c>
      <c r="H532">
        <v>0.99915200000000004</v>
      </c>
      <c r="I532">
        <v>0</v>
      </c>
    </row>
    <row r="533" spans="1:9" x14ac:dyDescent="0.25">
      <c r="A533" t="s">
        <v>116</v>
      </c>
      <c r="B533">
        <v>1047.72</v>
      </c>
      <c r="C533">
        <v>996.96500000000003</v>
      </c>
      <c r="D533">
        <v>991.34100000000001</v>
      </c>
      <c r="E533">
        <v>969.63199999999995</v>
      </c>
      <c r="F533">
        <v>430.29300000000001</v>
      </c>
      <c r="G533">
        <v>1.2300499999999999E-3</v>
      </c>
      <c r="H533">
        <v>0.99933300000000003</v>
      </c>
      <c r="I533">
        <v>0</v>
      </c>
    </row>
    <row r="534" spans="1:9" x14ac:dyDescent="0.25">
      <c r="A534" t="s">
        <v>116</v>
      </c>
      <c r="B534">
        <v>1039.58</v>
      </c>
      <c r="C534">
        <v>993.76499999999999</v>
      </c>
      <c r="D534">
        <v>989.029</v>
      </c>
      <c r="E534">
        <v>967.88</v>
      </c>
      <c r="F534">
        <v>429.971</v>
      </c>
      <c r="G534">
        <v>1.2300600000000001E-3</v>
      </c>
      <c r="H534">
        <v>0.99991799999999997</v>
      </c>
      <c r="I534">
        <v>0</v>
      </c>
    </row>
    <row r="535" spans="1:9" x14ac:dyDescent="0.25">
      <c r="A535" t="s">
        <v>116</v>
      </c>
      <c r="B535">
        <v>1043.56</v>
      </c>
      <c r="C535">
        <v>998.34299999999996</v>
      </c>
      <c r="D535">
        <v>992.91200000000003</v>
      </c>
      <c r="E535">
        <v>971.05600000000004</v>
      </c>
      <c r="F535">
        <v>430.61700000000002</v>
      </c>
      <c r="G535">
        <v>1.2300499999999999E-3</v>
      </c>
      <c r="H535">
        <v>0.99970000000000003</v>
      </c>
      <c r="I535">
        <v>0</v>
      </c>
    </row>
    <row r="536" spans="1:9" x14ac:dyDescent="0.25">
      <c r="A536" t="s">
        <v>116</v>
      </c>
      <c r="B536">
        <v>1046.33</v>
      </c>
      <c r="C536">
        <v>995.68399999999997</v>
      </c>
      <c r="D536">
        <v>990.04700000000003</v>
      </c>
      <c r="E536">
        <v>968.29499999999996</v>
      </c>
      <c r="F536">
        <v>430.37299999999999</v>
      </c>
      <c r="G536">
        <v>1.2300499999999999E-3</v>
      </c>
      <c r="H536">
        <v>0.99976600000000004</v>
      </c>
      <c r="I536">
        <v>0</v>
      </c>
    </row>
    <row r="537" spans="1:9" x14ac:dyDescent="0.25">
      <c r="A537" t="s">
        <v>116</v>
      </c>
      <c r="B537">
        <v>1045.3800000000001</v>
      </c>
      <c r="C537">
        <v>1000.42</v>
      </c>
      <c r="D537">
        <v>993.27800000000002</v>
      </c>
      <c r="E537">
        <v>970.27499999999998</v>
      </c>
      <c r="F537">
        <v>431.75</v>
      </c>
      <c r="G537">
        <v>1.2300499999999999E-3</v>
      </c>
      <c r="H537">
        <v>0.99929999999999997</v>
      </c>
      <c r="I537">
        <v>0</v>
      </c>
    </row>
    <row r="538" spans="1:9" x14ac:dyDescent="0.25">
      <c r="A538" t="s">
        <v>116</v>
      </c>
      <c r="B538">
        <v>1044.6500000000001</v>
      </c>
      <c r="C538">
        <v>997.51900000000001</v>
      </c>
      <c r="D538">
        <v>990.88199999999995</v>
      </c>
      <c r="E538">
        <v>968.54700000000003</v>
      </c>
      <c r="F538">
        <v>430.91699999999997</v>
      </c>
      <c r="G538">
        <v>1.2300499999999999E-3</v>
      </c>
      <c r="H538">
        <v>0.99991699999999994</v>
      </c>
      <c r="I538">
        <v>0</v>
      </c>
    </row>
    <row r="539" spans="1:9" x14ac:dyDescent="0.25">
      <c r="A539" t="s">
        <v>116</v>
      </c>
      <c r="B539">
        <v>1047.9100000000001</v>
      </c>
      <c r="C539">
        <v>1002.98</v>
      </c>
      <c r="D539">
        <v>996.59400000000005</v>
      </c>
      <c r="E539">
        <v>974.41099999999994</v>
      </c>
      <c r="F539">
        <v>431.68799999999999</v>
      </c>
      <c r="G539">
        <v>1.2300499999999999E-3</v>
      </c>
      <c r="H539">
        <v>0.99971200000000005</v>
      </c>
      <c r="I539">
        <v>0</v>
      </c>
    </row>
    <row r="540" spans="1:9" x14ac:dyDescent="0.25">
      <c r="A540" t="s">
        <v>116</v>
      </c>
      <c r="B540">
        <v>1078.06</v>
      </c>
      <c r="C540">
        <v>1030.1199999999999</v>
      </c>
      <c r="D540">
        <v>1021.55</v>
      </c>
      <c r="E540">
        <v>997.92700000000002</v>
      </c>
      <c r="F540">
        <v>431.73500000000001</v>
      </c>
      <c r="G540">
        <v>1.2300499999999999E-3</v>
      </c>
      <c r="H540">
        <v>0.99909700000000001</v>
      </c>
      <c r="I540">
        <v>0</v>
      </c>
    </row>
    <row r="541" spans="1:9" x14ac:dyDescent="0.25">
      <c r="A541" t="s">
        <v>116</v>
      </c>
      <c r="B541">
        <v>1083.01</v>
      </c>
      <c r="C541">
        <v>1032.1300000000001</v>
      </c>
      <c r="D541">
        <v>1024.7</v>
      </c>
      <c r="E541">
        <v>1002.21</v>
      </c>
      <c r="F541">
        <v>431.11900000000003</v>
      </c>
      <c r="G541">
        <v>1.2300499999999999E-3</v>
      </c>
      <c r="H541">
        <v>0.99898299999999995</v>
      </c>
      <c r="I541">
        <v>0</v>
      </c>
    </row>
    <row r="542" spans="1:9" x14ac:dyDescent="0.25">
      <c r="A542" t="s">
        <v>116</v>
      </c>
      <c r="B542">
        <v>1055.05</v>
      </c>
      <c r="C542">
        <v>1009.02</v>
      </c>
      <c r="D542">
        <v>1003.03</v>
      </c>
      <c r="E542">
        <v>980.93899999999996</v>
      </c>
      <c r="F542">
        <v>431.18400000000003</v>
      </c>
      <c r="G542">
        <v>1.2300600000000001E-3</v>
      </c>
      <c r="H542">
        <v>0.99990199999999996</v>
      </c>
      <c r="I542">
        <v>0</v>
      </c>
    </row>
    <row r="543" spans="1:9" x14ac:dyDescent="0.25">
      <c r="A543" t="s">
        <v>116</v>
      </c>
      <c r="B543">
        <v>1048.28</v>
      </c>
      <c r="C543">
        <v>1002.4</v>
      </c>
      <c r="D543">
        <v>995.11800000000005</v>
      </c>
      <c r="E543">
        <v>971.74300000000005</v>
      </c>
      <c r="F543">
        <v>431.69499999999999</v>
      </c>
      <c r="G543">
        <v>1.2300499999999999E-3</v>
      </c>
      <c r="H543">
        <v>0.99988200000000005</v>
      </c>
      <c r="I543">
        <v>0</v>
      </c>
    </row>
    <row r="544" spans="1:9" x14ac:dyDescent="0.25">
      <c r="A544" t="s">
        <v>116</v>
      </c>
      <c r="B544">
        <v>1046.57</v>
      </c>
      <c r="C544">
        <v>999.3</v>
      </c>
      <c r="D544">
        <v>992.10699999999997</v>
      </c>
      <c r="E544">
        <v>968.89800000000002</v>
      </c>
      <c r="F544">
        <v>431.55500000000001</v>
      </c>
      <c r="G544">
        <v>1.2300499999999999E-3</v>
      </c>
      <c r="H544">
        <v>0.99995599999999996</v>
      </c>
      <c r="I544">
        <v>0</v>
      </c>
    </row>
    <row r="545" spans="1:25" x14ac:dyDescent="0.25">
      <c r="A545" t="s">
        <v>116</v>
      </c>
      <c r="B545">
        <v>1051.3800000000001</v>
      </c>
      <c r="C545">
        <v>1004.23</v>
      </c>
      <c r="D545">
        <v>996.44500000000005</v>
      </c>
      <c r="E545">
        <v>973.29399999999998</v>
      </c>
      <c r="F545">
        <v>432.49599999999998</v>
      </c>
      <c r="G545">
        <v>1.2300499999999999E-3</v>
      </c>
      <c r="H545">
        <v>0.99987400000000004</v>
      </c>
      <c r="I545">
        <v>0</v>
      </c>
    </row>
    <row r="546" spans="1:25" x14ac:dyDescent="0.25">
      <c r="A546" t="s">
        <v>116</v>
      </c>
      <c r="B546">
        <v>1040.24</v>
      </c>
      <c r="C546">
        <v>992.78300000000002</v>
      </c>
      <c r="D546">
        <v>985.24099999999999</v>
      </c>
      <c r="E546">
        <v>962.178</v>
      </c>
      <c r="F546">
        <v>432.07100000000003</v>
      </c>
      <c r="G546">
        <v>1.2300499999999999E-3</v>
      </c>
      <c r="H546">
        <v>0.99974700000000005</v>
      </c>
      <c r="I546">
        <v>0</v>
      </c>
    </row>
    <row r="547" spans="1:25" x14ac:dyDescent="0.25">
      <c r="A547" t="s">
        <v>116</v>
      </c>
      <c r="B547">
        <v>1047.8499999999999</v>
      </c>
      <c r="C547">
        <v>1003.74</v>
      </c>
      <c r="D547">
        <v>995.803</v>
      </c>
      <c r="E547">
        <v>972.23500000000001</v>
      </c>
      <c r="F547">
        <v>432.596</v>
      </c>
      <c r="G547">
        <v>1.2300499999999999E-3</v>
      </c>
      <c r="H547">
        <v>0.99994700000000003</v>
      </c>
      <c r="I547">
        <v>0</v>
      </c>
    </row>
    <row r="548" spans="1:25" x14ac:dyDescent="0.25">
      <c r="A548" t="s">
        <v>116</v>
      </c>
      <c r="B548">
        <v>1048.1500000000001</v>
      </c>
      <c r="C548">
        <v>1000.27</v>
      </c>
      <c r="D548">
        <v>992.95399999999995</v>
      </c>
      <c r="E548">
        <v>970.22199999999998</v>
      </c>
      <c r="F548">
        <v>431.77699999999999</v>
      </c>
      <c r="G548">
        <v>1.23007E-3</v>
      </c>
      <c r="H548">
        <v>0.99970400000000004</v>
      </c>
      <c r="I548">
        <v>0</v>
      </c>
    </row>
    <row r="549" spans="1:25" x14ac:dyDescent="0.25">
      <c r="A549" t="s">
        <v>116</v>
      </c>
      <c r="B549">
        <v>1038.93</v>
      </c>
      <c r="C549">
        <v>992.53800000000001</v>
      </c>
      <c r="D549">
        <v>985.55200000000002</v>
      </c>
      <c r="E549">
        <v>963.09900000000005</v>
      </c>
      <c r="F549">
        <v>431.62200000000001</v>
      </c>
      <c r="G549">
        <v>1.2300499999999999E-3</v>
      </c>
      <c r="H549">
        <v>0.99973800000000002</v>
      </c>
      <c r="I549">
        <v>0</v>
      </c>
    </row>
    <row r="550" spans="1:25" x14ac:dyDescent="0.25">
      <c r="A550" t="s">
        <v>116</v>
      </c>
      <c r="B550">
        <v>1045.54</v>
      </c>
      <c r="C550">
        <v>999.52499999999998</v>
      </c>
      <c r="D550">
        <v>989.95399999999995</v>
      </c>
      <c r="E550">
        <v>965.58299999999997</v>
      </c>
      <c r="F550">
        <v>433.43599999999998</v>
      </c>
      <c r="G550">
        <v>1.2300499999999999E-3</v>
      </c>
      <c r="H550">
        <v>0.99989700000000004</v>
      </c>
      <c r="I550">
        <v>0</v>
      </c>
    </row>
    <row r="551" spans="1:25" x14ac:dyDescent="0.25">
      <c r="A551" t="s">
        <v>116</v>
      </c>
      <c r="B551">
        <v>1048.03</v>
      </c>
      <c r="C551">
        <v>1002.32</v>
      </c>
      <c r="D551">
        <v>994.77499999999998</v>
      </c>
      <c r="E551">
        <v>971.88800000000003</v>
      </c>
      <c r="F551">
        <v>431.70400000000001</v>
      </c>
      <c r="G551">
        <v>1.2300600000000001E-3</v>
      </c>
      <c r="H551">
        <v>0.99989899999999998</v>
      </c>
      <c r="I551">
        <v>0</v>
      </c>
    </row>
    <row r="552" spans="1:25" x14ac:dyDescent="0.25">
      <c r="A552" t="s">
        <v>116</v>
      </c>
      <c r="B552">
        <v>1040.6500000000001</v>
      </c>
      <c r="C552">
        <v>995.59500000000003</v>
      </c>
      <c r="D552">
        <v>988.18899999999996</v>
      </c>
      <c r="E552">
        <v>965.38499999999999</v>
      </c>
      <c r="F552">
        <v>432.03699999999998</v>
      </c>
      <c r="G552">
        <v>1.2300600000000001E-3</v>
      </c>
      <c r="H552">
        <v>0.99931999999999999</v>
      </c>
      <c r="I552">
        <v>0</v>
      </c>
    </row>
    <row r="553" spans="1:25" x14ac:dyDescent="0.25">
      <c r="A553" t="s">
        <v>116</v>
      </c>
      <c r="B553">
        <v>1052.95</v>
      </c>
      <c r="C553">
        <v>1004.36</v>
      </c>
      <c r="D553">
        <v>995.02099999999996</v>
      </c>
      <c r="E553">
        <v>971.52099999999996</v>
      </c>
      <c r="F553">
        <v>433.161</v>
      </c>
      <c r="G553">
        <v>1.2300499999999999E-3</v>
      </c>
      <c r="H553">
        <v>0.999278</v>
      </c>
      <c r="I553">
        <v>0</v>
      </c>
    </row>
    <row r="554" spans="1:25" x14ac:dyDescent="0.25">
      <c r="A554" t="s">
        <v>116</v>
      </c>
      <c r="B554">
        <v>1074.23</v>
      </c>
      <c r="C554">
        <v>1013.34</v>
      </c>
      <c r="D554">
        <v>1004.46</v>
      </c>
      <c r="E554">
        <v>980.77499999999998</v>
      </c>
      <c r="F554">
        <v>432.99200000000002</v>
      </c>
      <c r="G554">
        <v>1.2300499999999999E-3</v>
      </c>
      <c r="H554">
        <v>0.999556</v>
      </c>
      <c r="I554">
        <v>0</v>
      </c>
    </row>
    <row r="555" spans="1:25" x14ac:dyDescent="0.25">
      <c r="A555" t="s">
        <v>116</v>
      </c>
      <c r="B555">
        <v>1063.21</v>
      </c>
      <c r="C555">
        <v>1017.28</v>
      </c>
      <c r="D555">
        <v>1007.48</v>
      </c>
      <c r="E555">
        <v>983.34799999999996</v>
      </c>
      <c r="F555">
        <v>433.44099999999997</v>
      </c>
      <c r="G555">
        <v>1.2301199999999999E-3</v>
      </c>
      <c r="H555">
        <v>0.99842699999999995</v>
      </c>
      <c r="I555">
        <v>0</v>
      </c>
    </row>
    <row r="556" spans="1:25" x14ac:dyDescent="0.25">
      <c r="A556" t="s">
        <v>116</v>
      </c>
      <c r="B556">
        <v>1083.98</v>
      </c>
      <c r="C556">
        <v>1013.44</v>
      </c>
      <c r="D556">
        <v>1005.5</v>
      </c>
      <c r="E556">
        <v>982.471</v>
      </c>
      <c r="F556">
        <v>432.20800000000003</v>
      </c>
      <c r="G556">
        <v>1.23007E-3</v>
      </c>
      <c r="H556">
        <v>0.99991699999999994</v>
      </c>
      <c r="I556">
        <v>0</v>
      </c>
    </row>
    <row r="557" spans="1:25" x14ac:dyDescent="0.25">
      <c r="A557" t="s">
        <v>116</v>
      </c>
      <c r="B557">
        <v>1056.81</v>
      </c>
      <c r="C557">
        <v>1009.65</v>
      </c>
      <c r="D557">
        <v>1001.85</v>
      </c>
      <c r="E557">
        <v>978.53</v>
      </c>
      <c r="F557">
        <v>432.24299999999999</v>
      </c>
      <c r="G557">
        <v>1.2300499999999999E-3</v>
      </c>
      <c r="H557">
        <v>0.99980800000000003</v>
      </c>
      <c r="I557">
        <v>0</v>
      </c>
    </row>
    <row r="558" spans="1:25" x14ac:dyDescent="0.25">
      <c r="A558" t="s">
        <v>116</v>
      </c>
      <c r="B558">
        <v>1058.8</v>
      </c>
      <c r="C558">
        <v>1013.75</v>
      </c>
      <c r="D558">
        <v>1005.9</v>
      </c>
      <c r="E558">
        <v>982.96299999999997</v>
      </c>
      <c r="F558">
        <v>432.40600000000001</v>
      </c>
      <c r="G558">
        <v>1.2300499999999999E-3</v>
      </c>
      <c r="H558">
        <v>0.99999000000000005</v>
      </c>
      <c r="I558">
        <v>0</v>
      </c>
    </row>
    <row r="559" spans="1:25" x14ac:dyDescent="0.25">
      <c r="A559" t="s">
        <v>116</v>
      </c>
      <c r="B559">
        <v>1062.79</v>
      </c>
      <c r="C559">
        <v>1013.1</v>
      </c>
      <c r="D559">
        <v>1003.06</v>
      </c>
      <c r="E559">
        <v>978.89400000000001</v>
      </c>
      <c r="F559">
        <v>433.53800000000001</v>
      </c>
      <c r="G559">
        <v>1.2300499999999999E-3</v>
      </c>
      <c r="H559">
        <v>0.99914700000000001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1050.07</v>
      </c>
      <c r="C560">
        <v>1006.75</v>
      </c>
      <c r="D560">
        <v>999.072</v>
      </c>
      <c r="E560">
        <v>975.73099999999999</v>
      </c>
      <c r="F560">
        <v>432.84</v>
      </c>
      <c r="G560">
        <v>1.2300499999999999E-3</v>
      </c>
      <c r="H560">
        <v>0.99929000000000001</v>
      </c>
      <c r="I560">
        <v>0</v>
      </c>
      <c r="R560">
        <f>AVERAGE(B511:B560)</f>
        <v>1048.9205999999999</v>
      </c>
      <c r="S560">
        <f>AVERAGE(C511:C560)</f>
        <v>1001.4924800000002</v>
      </c>
      <c r="U560">
        <f>_xlfn.VAR.P(B511:B560)</f>
        <v>125.02887763999981</v>
      </c>
      <c r="V560">
        <f>_xlfn.VAR.P(C511:C560)</f>
        <v>80.863042849600063</v>
      </c>
      <c r="X560">
        <f>1.96*SQRT(U560)/50</f>
        <v>0.43831994540144903</v>
      </c>
      <c r="Y560">
        <f>1.96*SQRT(V560)/50</f>
        <v>0.35250161157703863</v>
      </c>
    </row>
    <row r="561" spans="1:9" x14ac:dyDescent="0.25">
      <c r="A561" t="s">
        <v>117</v>
      </c>
      <c r="B561">
        <v>52543.018400000001</v>
      </c>
      <c r="C561" t="s">
        <v>37</v>
      </c>
    </row>
    <row r="562" spans="1:9" x14ac:dyDescent="0.25">
      <c r="A562" t="s">
        <v>39</v>
      </c>
      <c r="B562">
        <v>641.50800000000004</v>
      </c>
      <c r="C562">
        <v>0</v>
      </c>
      <c r="D562">
        <v>0</v>
      </c>
      <c r="E562">
        <v>0</v>
      </c>
      <c r="F562">
        <v>0</v>
      </c>
      <c r="G562">
        <v>5.1537699999999999E-2</v>
      </c>
      <c r="H562">
        <v>1</v>
      </c>
      <c r="I562">
        <v>0</v>
      </c>
    </row>
    <row r="563" spans="1:9" x14ac:dyDescent="0.25">
      <c r="A563" t="s">
        <v>39</v>
      </c>
      <c r="B563">
        <v>645.08600000000001</v>
      </c>
      <c r="C563">
        <v>0</v>
      </c>
      <c r="D563">
        <v>0</v>
      </c>
      <c r="E563">
        <v>0</v>
      </c>
      <c r="F563">
        <v>0</v>
      </c>
      <c r="G563">
        <v>5.15416E-2</v>
      </c>
      <c r="H563">
        <v>1</v>
      </c>
      <c r="I563">
        <v>0</v>
      </c>
    </row>
    <row r="564" spans="1:9" x14ac:dyDescent="0.25">
      <c r="A564" t="s">
        <v>39</v>
      </c>
      <c r="B564">
        <v>636.95600000000002</v>
      </c>
      <c r="C564">
        <v>0</v>
      </c>
      <c r="D564">
        <v>0</v>
      </c>
      <c r="E564">
        <v>0</v>
      </c>
      <c r="F564">
        <v>0</v>
      </c>
      <c r="G564">
        <v>5.1540200000000001E-2</v>
      </c>
      <c r="H564">
        <v>1</v>
      </c>
      <c r="I564">
        <v>0</v>
      </c>
    </row>
    <row r="565" spans="1:9" x14ac:dyDescent="0.25">
      <c r="A565" t="s">
        <v>39</v>
      </c>
      <c r="B565">
        <v>634.95000000000005</v>
      </c>
      <c r="C565">
        <v>0</v>
      </c>
      <c r="D565">
        <v>0</v>
      </c>
      <c r="E565">
        <v>0</v>
      </c>
      <c r="F565">
        <v>0</v>
      </c>
      <c r="G565">
        <v>5.15392E-2</v>
      </c>
      <c r="H565">
        <v>1</v>
      </c>
      <c r="I565">
        <v>0</v>
      </c>
    </row>
    <row r="566" spans="1:9" x14ac:dyDescent="0.25">
      <c r="A566" t="s">
        <v>39</v>
      </c>
      <c r="B566">
        <v>649.78599999999994</v>
      </c>
      <c r="C566">
        <v>0</v>
      </c>
      <c r="D566">
        <v>0</v>
      </c>
      <c r="E566">
        <v>0</v>
      </c>
      <c r="F566">
        <v>0</v>
      </c>
      <c r="G566">
        <v>5.1538500000000001E-2</v>
      </c>
      <c r="H566">
        <v>1</v>
      </c>
      <c r="I566">
        <v>0</v>
      </c>
    </row>
    <row r="567" spans="1:9" x14ac:dyDescent="0.25">
      <c r="A567" t="s">
        <v>39</v>
      </c>
      <c r="B567">
        <v>642.51099999999997</v>
      </c>
      <c r="C567">
        <v>0</v>
      </c>
      <c r="D567">
        <v>0</v>
      </c>
      <c r="E567">
        <v>0</v>
      </c>
      <c r="F567">
        <v>0</v>
      </c>
      <c r="G567">
        <v>5.1538500000000001E-2</v>
      </c>
      <c r="H567">
        <v>1</v>
      </c>
      <c r="I567">
        <v>0</v>
      </c>
    </row>
    <row r="568" spans="1:9" x14ac:dyDescent="0.25">
      <c r="A568" t="s">
        <v>39</v>
      </c>
      <c r="B568">
        <v>648.45899999999995</v>
      </c>
      <c r="C568">
        <v>0</v>
      </c>
      <c r="D568">
        <v>0</v>
      </c>
      <c r="E568">
        <v>0</v>
      </c>
      <c r="F568">
        <v>0</v>
      </c>
      <c r="G568">
        <v>5.1539700000000001E-2</v>
      </c>
      <c r="H568">
        <v>1</v>
      </c>
      <c r="I568">
        <v>0</v>
      </c>
    </row>
    <row r="569" spans="1:9" x14ac:dyDescent="0.25">
      <c r="A569" t="s">
        <v>39</v>
      </c>
      <c r="B569">
        <v>630.66600000000005</v>
      </c>
      <c r="C569">
        <v>0</v>
      </c>
      <c r="D569">
        <v>0</v>
      </c>
      <c r="E569">
        <v>0</v>
      </c>
      <c r="F569">
        <v>0</v>
      </c>
      <c r="G569">
        <v>5.1538899999999999E-2</v>
      </c>
      <c r="H569">
        <v>1</v>
      </c>
      <c r="I569">
        <v>0</v>
      </c>
    </row>
    <row r="570" spans="1:9" x14ac:dyDescent="0.25">
      <c r="A570" t="s">
        <v>39</v>
      </c>
      <c r="B570">
        <v>627.03399999999999</v>
      </c>
      <c r="C570">
        <v>0</v>
      </c>
      <c r="D570">
        <v>0</v>
      </c>
      <c r="E570">
        <v>0</v>
      </c>
      <c r="F570">
        <v>0</v>
      </c>
      <c r="G570">
        <v>5.15392E-2</v>
      </c>
      <c r="H570">
        <v>1</v>
      </c>
      <c r="I570">
        <v>0</v>
      </c>
    </row>
    <row r="571" spans="1:9" x14ac:dyDescent="0.25">
      <c r="A571" t="s">
        <v>39</v>
      </c>
      <c r="B571">
        <v>643.81100000000004</v>
      </c>
      <c r="C571">
        <v>0</v>
      </c>
      <c r="D571">
        <v>0</v>
      </c>
      <c r="E571">
        <v>0</v>
      </c>
      <c r="F571">
        <v>0</v>
      </c>
      <c r="G571">
        <v>5.1538899999999999E-2</v>
      </c>
      <c r="H571">
        <v>1</v>
      </c>
      <c r="I571">
        <v>0</v>
      </c>
    </row>
    <row r="572" spans="1:9" x14ac:dyDescent="0.25">
      <c r="A572" t="s">
        <v>39</v>
      </c>
      <c r="B572">
        <v>643.01499999999999</v>
      </c>
      <c r="C572">
        <v>0</v>
      </c>
      <c r="D572">
        <v>0</v>
      </c>
      <c r="E572">
        <v>0</v>
      </c>
      <c r="F572">
        <v>0</v>
      </c>
      <c r="G572">
        <v>4.5345699999999999E-3</v>
      </c>
      <c r="H572">
        <v>1</v>
      </c>
      <c r="I572">
        <v>0</v>
      </c>
    </row>
    <row r="573" spans="1:9" x14ac:dyDescent="0.25">
      <c r="A573" t="s">
        <v>39</v>
      </c>
      <c r="B573">
        <v>648.36099999999999</v>
      </c>
      <c r="C573">
        <v>0</v>
      </c>
      <c r="D573">
        <v>0</v>
      </c>
      <c r="E573">
        <v>0</v>
      </c>
      <c r="F573">
        <v>0</v>
      </c>
      <c r="G573">
        <v>4.5345699999999999E-3</v>
      </c>
      <c r="H573">
        <v>1</v>
      </c>
      <c r="I573">
        <v>0</v>
      </c>
    </row>
    <row r="574" spans="1:9" x14ac:dyDescent="0.25">
      <c r="A574" t="s">
        <v>39</v>
      </c>
      <c r="B574">
        <v>630.08699999999999</v>
      </c>
      <c r="C574">
        <v>0</v>
      </c>
      <c r="D574">
        <v>0</v>
      </c>
      <c r="E574">
        <v>0</v>
      </c>
      <c r="F574">
        <v>0</v>
      </c>
      <c r="G574">
        <v>4.5345699999999999E-3</v>
      </c>
      <c r="H574">
        <v>1</v>
      </c>
      <c r="I574">
        <v>0</v>
      </c>
    </row>
    <row r="575" spans="1:9" x14ac:dyDescent="0.25">
      <c r="A575" t="s">
        <v>39</v>
      </c>
      <c r="B575">
        <v>634.65899999999999</v>
      </c>
      <c r="C575">
        <v>0</v>
      </c>
      <c r="D575">
        <v>0</v>
      </c>
      <c r="E575">
        <v>0</v>
      </c>
      <c r="F575">
        <v>0</v>
      </c>
      <c r="G575">
        <v>5.1539000000000001E-2</v>
      </c>
      <c r="H575">
        <v>1</v>
      </c>
      <c r="I575">
        <v>0</v>
      </c>
    </row>
    <row r="576" spans="1:9" x14ac:dyDescent="0.25">
      <c r="A576" t="s">
        <v>39</v>
      </c>
      <c r="B576">
        <v>640.38400000000001</v>
      </c>
      <c r="C576">
        <v>0</v>
      </c>
      <c r="D576">
        <v>0</v>
      </c>
      <c r="E576">
        <v>0</v>
      </c>
      <c r="F576">
        <v>0</v>
      </c>
      <c r="G576">
        <v>5.1513499999999997E-2</v>
      </c>
      <c r="H576">
        <v>1</v>
      </c>
      <c r="I576">
        <v>0</v>
      </c>
    </row>
    <row r="577" spans="1:9" x14ac:dyDescent="0.25">
      <c r="A577" t="s">
        <v>39</v>
      </c>
      <c r="B577">
        <v>631.18600000000004</v>
      </c>
      <c r="C577">
        <v>0</v>
      </c>
      <c r="D577">
        <v>0</v>
      </c>
      <c r="E577">
        <v>0</v>
      </c>
      <c r="F577">
        <v>0</v>
      </c>
      <c r="G577">
        <v>5.15387E-2</v>
      </c>
      <c r="H577">
        <v>1</v>
      </c>
      <c r="I577">
        <v>0</v>
      </c>
    </row>
    <row r="578" spans="1:9" x14ac:dyDescent="0.25">
      <c r="A578" t="s">
        <v>39</v>
      </c>
      <c r="B578">
        <v>648.18899999999996</v>
      </c>
      <c r="C578">
        <v>0</v>
      </c>
      <c r="D578">
        <v>0</v>
      </c>
      <c r="E578">
        <v>0</v>
      </c>
      <c r="F578">
        <v>0</v>
      </c>
      <c r="G578">
        <v>5.1540000000000002E-2</v>
      </c>
      <c r="H578">
        <v>1</v>
      </c>
      <c r="I578">
        <v>0</v>
      </c>
    </row>
    <row r="579" spans="1:9" x14ac:dyDescent="0.25">
      <c r="A579" t="s">
        <v>39</v>
      </c>
      <c r="B579">
        <v>634.69299999999998</v>
      </c>
      <c r="C579">
        <v>0</v>
      </c>
      <c r="D579">
        <v>0</v>
      </c>
      <c r="E579">
        <v>0</v>
      </c>
      <c r="F579">
        <v>0</v>
      </c>
      <c r="G579">
        <v>4.5345699999999999E-3</v>
      </c>
      <c r="H579">
        <v>1</v>
      </c>
      <c r="I579">
        <v>0</v>
      </c>
    </row>
    <row r="580" spans="1:9" x14ac:dyDescent="0.25">
      <c r="A580" t="s">
        <v>39</v>
      </c>
      <c r="B580">
        <v>625.31799999999998</v>
      </c>
      <c r="C580">
        <v>0</v>
      </c>
      <c r="D580">
        <v>0</v>
      </c>
      <c r="E580">
        <v>0</v>
      </c>
      <c r="F580">
        <v>0</v>
      </c>
      <c r="G580">
        <v>4.5345699999999999E-3</v>
      </c>
      <c r="H580">
        <v>1</v>
      </c>
      <c r="I580">
        <v>0</v>
      </c>
    </row>
    <row r="581" spans="1:9" x14ac:dyDescent="0.25">
      <c r="A581" t="s">
        <v>39</v>
      </c>
      <c r="B581">
        <v>623.89800000000002</v>
      </c>
      <c r="C581">
        <v>0</v>
      </c>
      <c r="D581">
        <v>0</v>
      </c>
      <c r="E581">
        <v>0</v>
      </c>
      <c r="F581">
        <v>0</v>
      </c>
      <c r="G581">
        <v>4.5345699999999999E-3</v>
      </c>
      <c r="H581">
        <v>1</v>
      </c>
      <c r="I581">
        <v>0</v>
      </c>
    </row>
    <row r="582" spans="1:9" x14ac:dyDescent="0.25">
      <c r="A582" t="s">
        <v>39</v>
      </c>
      <c r="B582">
        <v>646.02</v>
      </c>
      <c r="C582">
        <v>0</v>
      </c>
      <c r="D582">
        <v>0</v>
      </c>
      <c r="E582">
        <v>0</v>
      </c>
      <c r="F582">
        <v>0</v>
      </c>
      <c r="G582">
        <v>4.5345699999999999E-3</v>
      </c>
      <c r="H582">
        <v>1</v>
      </c>
      <c r="I582">
        <v>0</v>
      </c>
    </row>
    <row r="583" spans="1:9" x14ac:dyDescent="0.25">
      <c r="A583" t="s">
        <v>39</v>
      </c>
      <c r="B583">
        <v>640.80399999999997</v>
      </c>
      <c r="C583">
        <v>0</v>
      </c>
      <c r="D583">
        <v>0</v>
      </c>
      <c r="E583">
        <v>0</v>
      </c>
      <c r="F583">
        <v>0</v>
      </c>
      <c r="G583">
        <v>4.5345699999999999E-3</v>
      </c>
      <c r="H583">
        <v>1</v>
      </c>
      <c r="I583">
        <v>0</v>
      </c>
    </row>
    <row r="584" spans="1:9" x14ac:dyDescent="0.25">
      <c r="A584" t="s">
        <v>39</v>
      </c>
      <c r="B584">
        <v>645.32399999999996</v>
      </c>
      <c r="C584">
        <v>0</v>
      </c>
      <c r="D584">
        <v>0</v>
      </c>
      <c r="E584">
        <v>0</v>
      </c>
      <c r="F584">
        <v>0</v>
      </c>
      <c r="G584">
        <v>5.1538500000000001E-2</v>
      </c>
      <c r="H584">
        <v>1</v>
      </c>
      <c r="I584">
        <v>0</v>
      </c>
    </row>
    <row r="585" spans="1:9" x14ac:dyDescent="0.25">
      <c r="A585" t="s">
        <v>39</v>
      </c>
      <c r="B585">
        <v>648.13</v>
      </c>
      <c r="C585">
        <v>0</v>
      </c>
      <c r="D585">
        <v>0</v>
      </c>
      <c r="E585">
        <v>0</v>
      </c>
      <c r="F585">
        <v>0</v>
      </c>
      <c r="G585">
        <v>5.1539599999999998E-2</v>
      </c>
      <c r="H585">
        <v>1</v>
      </c>
      <c r="I585">
        <v>0</v>
      </c>
    </row>
    <row r="586" spans="1:9" x14ac:dyDescent="0.25">
      <c r="A586" t="s">
        <v>39</v>
      </c>
      <c r="B586">
        <v>648.44000000000005</v>
      </c>
      <c r="C586">
        <v>0</v>
      </c>
      <c r="D586">
        <v>0</v>
      </c>
      <c r="E586">
        <v>0</v>
      </c>
      <c r="F586">
        <v>0</v>
      </c>
      <c r="G586">
        <v>5.1539599999999998E-2</v>
      </c>
      <c r="H586">
        <v>1</v>
      </c>
      <c r="I586">
        <v>0</v>
      </c>
    </row>
    <row r="587" spans="1:9" x14ac:dyDescent="0.25">
      <c r="A587" t="s">
        <v>39</v>
      </c>
      <c r="B587">
        <v>631.89200000000005</v>
      </c>
      <c r="C587">
        <v>0</v>
      </c>
      <c r="D587">
        <v>0</v>
      </c>
      <c r="E587">
        <v>0</v>
      </c>
      <c r="F587">
        <v>0</v>
      </c>
      <c r="G587">
        <v>5.1539000000000001E-2</v>
      </c>
      <c r="H587">
        <v>1</v>
      </c>
      <c r="I587">
        <v>0</v>
      </c>
    </row>
    <row r="588" spans="1:9" x14ac:dyDescent="0.25">
      <c r="A588" t="s">
        <v>39</v>
      </c>
      <c r="B588">
        <v>633.23599999999999</v>
      </c>
      <c r="C588">
        <v>0</v>
      </c>
      <c r="D588">
        <v>0</v>
      </c>
      <c r="E588">
        <v>0</v>
      </c>
      <c r="F588">
        <v>0</v>
      </c>
      <c r="G588">
        <v>5.1538500000000001E-2</v>
      </c>
      <c r="H588">
        <v>1</v>
      </c>
      <c r="I588">
        <v>0</v>
      </c>
    </row>
    <row r="589" spans="1:9" x14ac:dyDescent="0.25">
      <c r="A589" t="s">
        <v>39</v>
      </c>
      <c r="B589">
        <v>640.28800000000001</v>
      </c>
      <c r="C589">
        <v>0</v>
      </c>
      <c r="D589">
        <v>0</v>
      </c>
      <c r="E589">
        <v>0</v>
      </c>
      <c r="F589">
        <v>0</v>
      </c>
      <c r="G589">
        <v>5.1538599999999997E-2</v>
      </c>
      <c r="H589">
        <v>1</v>
      </c>
      <c r="I589">
        <v>0</v>
      </c>
    </row>
    <row r="590" spans="1:9" x14ac:dyDescent="0.25">
      <c r="A590" t="s">
        <v>39</v>
      </c>
      <c r="B590">
        <v>646.90599999999995</v>
      </c>
      <c r="C590">
        <v>0</v>
      </c>
      <c r="D590">
        <v>0</v>
      </c>
      <c r="E590">
        <v>0</v>
      </c>
      <c r="F590">
        <v>0</v>
      </c>
      <c r="G590">
        <v>4.5345699999999999E-3</v>
      </c>
      <c r="H590">
        <v>1</v>
      </c>
      <c r="I590">
        <v>0</v>
      </c>
    </row>
    <row r="591" spans="1:9" x14ac:dyDescent="0.25">
      <c r="A591" t="s">
        <v>39</v>
      </c>
      <c r="B591">
        <v>640.91499999999996</v>
      </c>
      <c r="C591">
        <v>0</v>
      </c>
      <c r="D591">
        <v>0</v>
      </c>
      <c r="E591">
        <v>0</v>
      </c>
      <c r="F591">
        <v>0</v>
      </c>
      <c r="G591">
        <v>5.1539500000000002E-2</v>
      </c>
      <c r="H591">
        <v>1</v>
      </c>
      <c r="I591">
        <v>0</v>
      </c>
    </row>
    <row r="592" spans="1:9" x14ac:dyDescent="0.25">
      <c r="A592" t="s">
        <v>39</v>
      </c>
      <c r="B592">
        <v>638.54</v>
      </c>
      <c r="C592">
        <v>0</v>
      </c>
      <c r="D592">
        <v>0</v>
      </c>
      <c r="E592">
        <v>0</v>
      </c>
      <c r="F592">
        <v>0</v>
      </c>
      <c r="G592">
        <v>4.3088099999999997E-2</v>
      </c>
      <c r="H592">
        <v>1</v>
      </c>
      <c r="I592">
        <v>0</v>
      </c>
    </row>
    <row r="593" spans="1:9" x14ac:dyDescent="0.25">
      <c r="A593" t="s">
        <v>39</v>
      </c>
      <c r="B593">
        <v>631.17499999999995</v>
      </c>
      <c r="C593">
        <v>0</v>
      </c>
      <c r="D593">
        <v>0</v>
      </c>
      <c r="E593">
        <v>0</v>
      </c>
      <c r="F593">
        <v>0</v>
      </c>
      <c r="G593">
        <v>5.1538599999999997E-2</v>
      </c>
      <c r="H593">
        <v>1</v>
      </c>
      <c r="I593">
        <v>0</v>
      </c>
    </row>
    <row r="594" spans="1:9" x14ac:dyDescent="0.25">
      <c r="A594" t="s">
        <v>39</v>
      </c>
      <c r="B594">
        <v>629.74400000000003</v>
      </c>
      <c r="C594">
        <v>0</v>
      </c>
      <c r="D594">
        <v>0</v>
      </c>
      <c r="E594">
        <v>0</v>
      </c>
      <c r="F594">
        <v>0</v>
      </c>
      <c r="G594">
        <v>5.15387E-2</v>
      </c>
      <c r="H594">
        <v>1</v>
      </c>
      <c r="I594">
        <v>0</v>
      </c>
    </row>
    <row r="595" spans="1:9" x14ac:dyDescent="0.25">
      <c r="A595" t="s">
        <v>39</v>
      </c>
      <c r="B595">
        <v>629.34100000000001</v>
      </c>
      <c r="C595">
        <v>0</v>
      </c>
      <c r="D595">
        <v>0</v>
      </c>
      <c r="E595">
        <v>0</v>
      </c>
      <c r="F595">
        <v>0</v>
      </c>
      <c r="G595">
        <v>4.5345699999999999E-3</v>
      </c>
      <c r="H595">
        <v>1</v>
      </c>
      <c r="I595">
        <v>0</v>
      </c>
    </row>
    <row r="596" spans="1:9" x14ac:dyDescent="0.25">
      <c r="A596" t="s">
        <v>39</v>
      </c>
      <c r="B596">
        <v>634.50300000000004</v>
      </c>
      <c r="C596">
        <v>0</v>
      </c>
      <c r="D596">
        <v>0</v>
      </c>
      <c r="E596">
        <v>0</v>
      </c>
      <c r="F596">
        <v>0</v>
      </c>
      <c r="G596">
        <v>4.5345699999999999E-3</v>
      </c>
      <c r="H596">
        <v>1</v>
      </c>
      <c r="I596">
        <v>0</v>
      </c>
    </row>
    <row r="597" spans="1:9" x14ac:dyDescent="0.25">
      <c r="A597" t="s">
        <v>39</v>
      </c>
      <c r="B597">
        <v>635.64400000000001</v>
      </c>
      <c r="C597">
        <v>0</v>
      </c>
      <c r="D597">
        <v>0</v>
      </c>
      <c r="E597">
        <v>0</v>
      </c>
      <c r="F597">
        <v>0</v>
      </c>
      <c r="G597">
        <v>4.5345699999999999E-3</v>
      </c>
      <c r="H597">
        <v>1</v>
      </c>
      <c r="I597">
        <v>0</v>
      </c>
    </row>
    <row r="598" spans="1:9" x14ac:dyDescent="0.25">
      <c r="A598" t="s">
        <v>39</v>
      </c>
      <c r="B598">
        <v>628.95899999999995</v>
      </c>
      <c r="C598">
        <v>0</v>
      </c>
      <c r="D598">
        <v>0</v>
      </c>
      <c r="E598">
        <v>0</v>
      </c>
      <c r="F598">
        <v>0</v>
      </c>
      <c r="G598">
        <v>4.5345699999999999E-3</v>
      </c>
      <c r="H598">
        <v>1</v>
      </c>
      <c r="I598">
        <v>0</v>
      </c>
    </row>
    <row r="599" spans="1:9" x14ac:dyDescent="0.25">
      <c r="A599" t="s">
        <v>39</v>
      </c>
      <c r="B599">
        <v>632.20699999999999</v>
      </c>
      <c r="C599">
        <v>0</v>
      </c>
      <c r="D599">
        <v>0</v>
      </c>
      <c r="E599">
        <v>0</v>
      </c>
      <c r="F599">
        <v>0</v>
      </c>
      <c r="G599">
        <v>4.5345699999999999E-3</v>
      </c>
      <c r="H599">
        <v>1</v>
      </c>
      <c r="I599">
        <v>0</v>
      </c>
    </row>
    <row r="600" spans="1:9" x14ac:dyDescent="0.25">
      <c r="A600" t="s">
        <v>39</v>
      </c>
      <c r="B600">
        <v>636.20100000000002</v>
      </c>
      <c r="C600">
        <v>0</v>
      </c>
      <c r="D600">
        <v>0</v>
      </c>
      <c r="E600">
        <v>0</v>
      </c>
      <c r="F600">
        <v>0</v>
      </c>
      <c r="G600">
        <v>4.5345699999999999E-3</v>
      </c>
      <c r="H600">
        <v>1</v>
      </c>
      <c r="I600">
        <v>0</v>
      </c>
    </row>
    <row r="601" spans="1:9" x14ac:dyDescent="0.25">
      <c r="A601" t="s">
        <v>39</v>
      </c>
      <c r="B601">
        <v>628.88</v>
      </c>
      <c r="C601">
        <v>0</v>
      </c>
      <c r="D601">
        <v>0</v>
      </c>
      <c r="E601">
        <v>0</v>
      </c>
      <c r="F601">
        <v>0</v>
      </c>
      <c r="G601">
        <v>4.5345699999999999E-3</v>
      </c>
      <c r="H601">
        <v>1</v>
      </c>
      <c r="I601">
        <v>0</v>
      </c>
    </row>
    <row r="602" spans="1:9" x14ac:dyDescent="0.25">
      <c r="A602" t="s">
        <v>39</v>
      </c>
      <c r="B602">
        <v>637.77599999999995</v>
      </c>
      <c r="C602">
        <v>0</v>
      </c>
      <c r="D602">
        <v>0</v>
      </c>
      <c r="E602">
        <v>0</v>
      </c>
      <c r="F602">
        <v>0</v>
      </c>
      <c r="G602">
        <v>4.5345699999999999E-3</v>
      </c>
      <c r="H602">
        <v>1</v>
      </c>
      <c r="I602">
        <v>0</v>
      </c>
    </row>
    <row r="603" spans="1:9" x14ac:dyDescent="0.25">
      <c r="A603" t="s">
        <v>39</v>
      </c>
      <c r="B603">
        <v>629.67899999999997</v>
      </c>
      <c r="C603">
        <v>0</v>
      </c>
      <c r="D603">
        <v>0</v>
      </c>
      <c r="E603">
        <v>0</v>
      </c>
      <c r="F603">
        <v>0</v>
      </c>
      <c r="G603">
        <v>4.5345699999999999E-3</v>
      </c>
      <c r="H603">
        <v>1</v>
      </c>
      <c r="I603">
        <v>0</v>
      </c>
    </row>
    <row r="604" spans="1:9" x14ac:dyDescent="0.25">
      <c r="A604" t="s">
        <v>39</v>
      </c>
      <c r="B604">
        <v>631.38300000000004</v>
      </c>
      <c r="C604">
        <v>0</v>
      </c>
      <c r="D604">
        <v>0</v>
      </c>
      <c r="E604">
        <v>0</v>
      </c>
      <c r="F604">
        <v>0</v>
      </c>
      <c r="G604">
        <v>4.5345699999999999E-3</v>
      </c>
      <c r="H604">
        <v>1</v>
      </c>
      <c r="I604">
        <v>0</v>
      </c>
    </row>
    <row r="605" spans="1:9" x14ac:dyDescent="0.25">
      <c r="A605" t="s">
        <v>39</v>
      </c>
      <c r="B605">
        <v>640.35</v>
      </c>
      <c r="C605">
        <v>0</v>
      </c>
      <c r="D605">
        <v>0</v>
      </c>
      <c r="E605">
        <v>0</v>
      </c>
      <c r="F605">
        <v>0</v>
      </c>
      <c r="G605">
        <v>4.5345699999999999E-3</v>
      </c>
      <c r="H605">
        <v>1</v>
      </c>
      <c r="I605">
        <v>0</v>
      </c>
    </row>
    <row r="606" spans="1:9" x14ac:dyDescent="0.25">
      <c r="A606" t="s">
        <v>39</v>
      </c>
      <c r="B606">
        <v>628.226</v>
      </c>
      <c r="C606">
        <v>0</v>
      </c>
      <c r="D606">
        <v>0</v>
      </c>
      <c r="E606">
        <v>0</v>
      </c>
      <c r="F606">
        <v>0</v>
      </c>
      <c r="G606">
        <v>4.5345699999999999E-3</v>
      </c>
      <c r="H606">
        <v>1</v>
      </c>
      <c r="I606">
        <v>0</v>
      </c>
    </row>
    <row r="607" spans="1:9" x14ac:dyDescent="0.25">
      <c r="A607" t="s">
        <v>39</v>
      </c>
      <c r="B607">
        <v>636.46299999999997</v>
      </c>
      <c r="C607">
        <v>0</v>
      </c>
      <c r="D607">
        <v>0</v>
      </c>
      <c r="E607">
        <v>0</v>
      </c>
      <c r="F607">
        <v>0</v>
      </c>
      <c r="G607">
        <v>5.1538500000000001E-2</v>
      </c>
      <c r="H607">
        <v>1</v>
      </c>
      <c r="I607">
        <v>0</v>
      </c>
    </row>
    <row r="608" spans="1:9" x14ac:dyDescent="0.25">
      <c r="A608" t="s">
        <v>39</v>
      </c>
      <c r="B608">
        <v>626.09699999999998</v>
      </c>
      <c r="C608">
        <v>0</v>
      </c>
      <c r="D608">
        <v>0</v>
      </c>
      <c r="E608">
        <v>0</v>
      </c>
      <c r="F608">
        <v>0</v>
      </c>
      <c r="G608">
        <v>5.1540999999999997E-2</v>
      </c>
      <c r="H608">
        <v>1</v>
      </c>
      <c r="I608">
        <v>0</v>
      </c>
    </row>
    <row r="609" spans="1:25" x14ac:dyDescent="0.25">
      <c r="A609" t="s">
        <v>39</v>
      </c>
      <c r="B609">
        <v>634.327</v>
      </c>
      <c r="C609">
        <v>0</v>
      </c>
      <c r="D609">
        <v>0</v>
      </c>
      <c r="E609">
        <v>0</v>
      </c>
      <c r="F609">
        <v>0</v>
      </c>
      <c r="G609">
        <v>5.1539000000000001E-2</v>
      </c>
      <c r="H609">
        <v>1</v>
      </c>
      <c r="I609">
        <v>0</v>
      </c>
    </row>
    <row r="610" spans="1:25" x14ac:dyDescent="0.25">
      <c r="A610" t="s">
        <v>39</v>
      </c>
      <c r="B610">
        <v>641.94500000000005</v>
      </c>
      <c r="C610">
        <v>0</v>
      </c>
      <c r="D610">
        <v>0</v>
      </c>
      <c r="E610">
        <v>0</v>
      </c>
      <c r="F610">
        <v>0</v>
      </c>
      <c r="G610">
        <v>4.5345699999999999E-3</v>
      </c>
      <c r="H610">
        <v>1</v>
      </c>
      <c r="I610">
        <v>0</v>
      </c>
    </row>
    <row r="611" spans="1:25" x14ac:dyDescent="0.25">
      <c r="A611" t="s">
        <v>39</v>
      </c>
      <c r="B611">
        <v>631.20699999999999</v>
      </c>
      <c r="C611">
        <v>0</v>
      </c>
      <c r="D611">
        <v>0</v>
      </c>
      <c r="E611">
        <v>0</v>
      </c>
      <c r="F611">
        <v>0</v>
      </c>
      <c r="G611">
        <v>4.5345699999999999E-3</v>
      </c>
      <c r="H611">
        <v>1</v>
      </c>
      <c r="I611">
        <v>0</v>
      </c>
    </row>
    <row r="612" spans="1:25" x14ac:dyDescent="0.25">
      <c r="A612" t="s">
        <v>39</v>
      </c>
      <c r="B612">
        <v>629.75199999999995</v>
      </c>
      <c r="C612">
        <v>0</v>
      </c>
      <c r="D612">
        <v>0</v>
      </c>
      <c r="E612">
        <v>0</v>
      </c>
      <c r="F612">
        <v>0</v>
      </c>
      <c r="G612">
        <v>4.5345699999999999E-3</v>
      </c>
      <c r="H612">
        <v>1</v>
      </c>
      <c r="I612">
        <v>0</v>
      </c>
    </row>
    <row r="613" spans="1:25" x14ac:dyDescent="0.25">
      <c r="A613" t="s">
        <v>39</v>
      </c>
      <c r="B613">
        <v>633.15899999999999</v>
      </c>
      <c r="C613">
        <v>0</v>
      </c>
      <c r="D613">
        <v>0</v>
      </c>
      <c r="E613">
        <v>0</v>
      </c>
      <c r="F613">
        <v>0</v>
      </c>
      <c r="G613">
        <v>4.5345699999999999E-3</v>
      </c>
      <c r="H613">
        <v>1</v>
      </c>
      <c r="I613">
        <v>0</v>
      </c>
    </row>
    <row r="614" spans="1:25" x14ac:dyDescent="0.25">
      <c r="A614" t="s">
        <v>39</v>
      </c>
      <c r="B614">
        <v>639.78599999999994</v>
      </c>
      <c r="C614">
        <v>0</v>
      </c>
      <c r="D614">
        <v>0</v>
      </c>
      <c r="E614">
        <v>0</v>
      </c>
      <c r="F614">
        <v>0</v>
      </c>
      <c r="G614">
        <v>4.5345699999999999E-3</v>
      </c>
      <c r="H614">
        <v>1</v>
      </c>
      <c r="I614">
        <v>0</v>
      </c>
    </row>
    <row r="615" spans="1:25" x14ac:dyDescent="0.25">
      <c r="A615" t="s">
        <v>39</v>
      </c>
      <c r="B615">
        <v>637.77700000000004</v>
      </c>
      <c r="C615">
        <v>0</v>
      </c>
      <c r="D615">
        <v>0</v>
      </c>
      <c r="E615">
        <v>0</v>
      </c>
      <c r="F615">
        <v>0</v>
      </c>
      <c r="G615">
        <v>4.5345699999999999E-3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644.90599999999995</v>
      </c>
      <c r="C616">
        <v>0</v>
      </c>
      <c r="D616">
        <v>0</v>
      </c>
      <c r="E616">
        <v>0</v>
      </c>
      <c r="F616">
        <v>0</v>
      </c>
      <c r="G616">
        <v>4.5345699999999999E-3</v>
      </c>
      <c r="H616">
        <v>1</v>
      </c>
      <c r="I616">
        <v>0</v>
      </c>
      <c r="R616">
        <f>AVERAGE(B567:B616)</f>
        <v>636.44506000000001</v>
      </c>
      <c r="S616">
        <f>AVERAGE(C567:C616)</f>
        <v>0</v>
      </c>
      <c r="U616">
        <f>_xlfn.VAR.P(B567:B616)</f>
        <v>48.505104896399914</v>
      </c>
      <c r="V616">
        <f>_xlfn.VAR.P(C567:C616)</f>
        <v>0</v>
      </c>
      <c r="X616">
        <f>1.96*SQRT(U616)/50</f>
        <v>0.2730107770546869</v>
      </c>
      <c r="Y616">
        <f>1.96*SQRT(V616)/50</f>
        <v>0</v>
      </c>
    </row>
    <row r="617" spans="1:25" x14ac:dyDescent="0.25">
      <c r="A617" t="s">
        <v>39</v>
      </c>
      <c r="B617">
        <v>31885.062099999999</v>
      </c>
      <c r="C617" t="s">
        <v>37</v>
      </c>
    </row>
    <row r="618" spans="1:25" x14ac:dyDescent="0.25">
      <c r="A618" t="s">
        <v>40</v>
      </c>
      <c r="B618">
        <v>613.24</v>
      </c>
      <c r="C618">
        <v>605.71900000000005</v>
      </c>
      <c r="D618">
        <v>577.10799999999995</v>
      </c>
      <c r="E618">
        <v>214.078</v>
      </c>
      <c r="F618">
        <v>0</v>
      </c>
      <c r="G618">
        <v>2.0808400000000001E-2</v>
      </c>
      <c r="H618">
        <v>1</v>
      </c>
      <c r="I618">
        <v>0</v>
      </c>
    </row>
    <row r="619" spans="1:25" x14ac:dyDescent="0.25">
      <c r="A619" t="s">
        <v>40</v>
      </c>
      <c r="B619">
        <v>617.84400000000005</v>
      </c>
      <c r="C619">
        <v>610.56299999999999</v>
      </c>
      <c r="D619">
        <v>577.76199999999994</v>
      </c>
      <c r="E619">
        <v>213.809</v>
      </c>
      <c r="F619">
        <v>0</v>
      </c>
      <c r="G619">
        <v>5.1508499999999999E-2</v>
      </c>
      <c r="H619">
        <v>1</v>
      </c>
      <c r="I619">
        <v>0</v>
      </c>
    </row>
    <row r="620" spans="1:25" x14ac:dyDescent="0.25">
      <c r="A620" t="s">
        <v>40</v>
      </c>
      <c r="B620">
        <v>615.66899999999998</v>
      </c>
      <c r="C620">
        <v>608.22299999999996</v>
      </c>
      <c r="D620">
        <v>577.36900000000003</v>
      </c>
      <c r="E620">
        <v>214.089</v>
      </c>
      <c r="F620">
        <v>0</v>
      </c>
      <c r="G620">
        <v>5.1538599999999997E-2</v>
      </c>
      <c r="H620">
        <v>1</v>
      </c>
      <c r="I620">
        <v>0</v>
      </c>
    </row>
    <row r="621" spans="1:25" x14ac:dyDescent="0.25">
      <c r="A621" t="s">
        <v>40</v>
      </c>
      <c r="B621">
        <v>614.84199999999998</v>
      </c>
      <c r="C621">
        <v>607.73900000000003</v>
      </c>
      <c r="D621">
        <v>577.03200000000004</v>
      </c>
      <c r="E621">
        <v>213.726</v>
      </c>
      <c r="F621">
        <v>0</v>
      </c>
      <c r="G621">
        <v>5.1538500000000001E-2</v>
      </c>
      <c r="H621">
        <v>1</v>
      </c>
      <c r="I621">
        <v>0</v>
      </c>
    </row>
    <row r="622" spans="1:25" x14ac:dyDescent="0.25">
      <c r="A622" t="s">
        <v>40</v>
      </c>
      <c r="B622">
        <v>611.52499999999998</v>
      </c>
      <c r="C622">
        <v>604.52599999999995</v>
      </c>
      <c r="D622">
        <v>576.57899999999995</v>
      </c>
      <c r="E622">
        <v>214.02199999999999</v>
      </c>
      <c r="F622">
        <v>0</v>
      </c>
      <c r="G622">
        <v>5.1538599999999997E-2</v>
      </c>
      <c r="H622">
        <v>1</v>
      </c>
      <c r="I622">
        <v>0</v>
      </c>
    </row>
    <row r="623" spans="1:25" x14ac:dyDescent="0.25">
      <c r="A623" t="s">
        <v>40</v>
      </c>
      <c r="B623">
        <v>617.41600000000005</v>
      </c>
      <c r="C623">
        <v>610.51800000000003</v>
      </c>
      <c r="D623">
        <v>577.84900000000005</v>
      </c>
      <c r="E623">
        <v>213.84399999999999</v>
      </c>
      <c r="F623">
        <v>0</v>
      </c>
      <c r="G623">
        <v>5.1538599999999997E-2</v>
      </c>
      <c r="H623">
        <v>1</v>
      </c>
      <c r="I623">
        <v>0</v>
      </c>
    </row>
    <row r="624" spans="1:25" x14ac:dyDescent="0.25">
      <c r="A624" t="s">
        <v>40</v>
      </c>
      <c r="B624">
        <v>617.93399999999997</v>
      </c>
      <c r="C624">
        <v>610.49900000000002</v>
      </c>
      <c r="D624">
        <v>577.66300000000001</v>
      </c>
      <c r="E624">
        <v>214.05600000000001</v>
      </c>
      <c r="F624">
        <v>0</v>
      </c>
      <c r="G624">
        <v>5.15387E-2</v>
      </c>
      <c r="H624">
        <v>1</v>
      </c>
      <c r="I624">
        <v>0</v>
      </c>
    </row>
    <row r="625" spans="1:9" x14ac:dyDescent="0.25">
      <c r="A625" t="s">
        <v>40</v>
      </c>
      <c r="B625">
        <v>614.07500000000005</v>
      </c>
      <c r="C625">
        <v>606.82299999999998</v>
      </c>
      <c r="D625">
        <v>577.12400000000002</v>
      </c>
      <c r="E625">
        <v>213.602</v>
      </c>
      <c r="F625">
        <v>0</v>
      </c>
      <c r="G625">
        <v>5.1553799999999997E-2</v>
      </c>
      <c r="H625">
        <v>1</v>
      </c>
      <c r="I625">
        <v>0</v>
      </c>
    </row>
    <row r="626" spans="1:9" x14ac:dyDescent="0.25">
      <c r="A626" t="s">
        <v>40</v>
      </c>
      <c r="B626">
        <v>613.63400000000001</v>
      </c>
      <c r="C626">
        <v>606.34</v>
      </c>
      <c r="D626">
        <v>576.89700000000005</v>
      </c>
      <c r="E626">
        <v>213.67099999999999</v>
      </c>
      <c r="F626">
        <v>0</v>
      </c>
      <c r="G626">
        <v>5.1539000000000001E-2</v>
      </c>
      <c r="H626">
        <v>1</v>
      </c>
      <c r="I626">
        <v>0</v>
      </c>
    </row>
    <row r="627" spans="1:9" x14ac:dyDescent="0.25">
      <c r="A627" t="s">
        <v>40</v>
      </c>
      <c r="B627">
        <v>620.62599999999998</v>
      </c>
      <c r="C627">
        <v>613.51900000000001</v>
      </c>
      <c r="D627">
        <v>578.5</v>
      </c>
      <c r="E627">
        <v>214.04599999999999</v>
      </c>
      <c r="F627">
        <v>0</v>
      </c>
      <c r="G627">
        <v>5.1538500000000001E-2</v>
      </c>
      <c r="H627">
        <v>1</v>
      </c>
      <c r="I627">
        <v>0</v>
      </c>
    </row>
    <row r="628" spans="1:9" x14ac:dyDescent="0.25">
      <c r="A628" t="s">
        <v>40</v>
      </c>
      <c r="B628">
        <v>621.09799999999996</v>
      </c>
      <c r="C628">
        <v>613.93799999999999</v>
      </c>
      <c r="D628">
        <v>578.303</v>
      </c>
      <c r="E628">
        <v>213.75299999999999</v>
      </c>
      <c r="F628">
        <v>0</v>
      </c>
      <c r="G628">
        <v>5.1539000000000001E-2</v>
      </c>
      <c r="H628">
        <v>1</v>
      </c>
      <c r="I628">
        <v>0</v>
      </c>
    </row>
    <row r="629" spans="1:9" x14ac:dyDescent="0.25">
      <c r="A629" t="s">
        <v>40</v>
      </c>
      <c r="B629">
        <v>610.49699999999996</v>
      </c>
      <c r="C629">
        <v>603.34799999999996</v>
      </c>
      <c r="D629">
        <v>576.16399999999999</v>
      </c>
      <c r="E629">
        <v>213.67599999999999</v>
      </c>
      <c r="F629">
        <v>0</v>
      </c>
      <c r="G629">
        <v>5.1539599999999998E-2</v>
      </c>
      <c r="H629">
        <v>1</v>
      </c>
      <c r="I629">
        <v>0</v>
      </c>
    </row>
    <row r="630" spans="1:9" x14ac:dyDescent="0.25">
      <c r="A630" t="s">
        <v>40</v>
      </c>
      <c r="B630">
        <v>609.149</v>
      </c>
      <c r="C630">
        <v>601.59199999999998</v>
      </c>
      <c r="D630">
        <v>575.827</v>
      </c>
      <c r="E630">
        <v>213.79300000000001</v>
      </c>
      <c r="F630">
        <v>0</v>
      </c>
      <c r="G630">
        <v>5.1538500000000001E-2</v>
      </c>
      <c r="H630">
        <v>1</v>
      </c>
      <c r="I630">
        <v>0</v>
      </c>
    </row>
    <row r="631" spans="1:9" x14ac:dyDescent="0.25">
      <c r="A631" t="s">
        <v>40</v>
      </c>
      <c r="B631">
        <v>613.97799999999995</v>
      </c>
      <c r="C631">
        <v>606.91700000000003</v>
      </c>
      <c r="D631">
        <v>577.39700000000005</v>
      </c>
      <c r="E631">
        <v>213.67099999999999</v>
      </c>
      <c r="F631">
        <v>0</v>
      </c>
      <c r="G631">
        <v>5.1538500000000001E-2</v>
      </c>
      <c r="H631">
        <v>1</v>
      </c>
      <c r="I631">
        <v>0</v>
      </c>
    </row>
    <row r="632" spans="1:9" x14ac:dyDescent="0.25">
      <c r="A632" t="s">
        <v>40</v>
      </c>
      <c r="B632">
        <v>616.29399999999998</v>
      </c>
      <c r="C632">
        <v>609.37800000000004</v>
      </c>
      <c r="D632">
        <v>577.76800000000003</v>
      </c>
      <c r="E632">
        <v>213.91399999999999</v>
      </c>
      <c r="F632">
        <v>0</v>
      </c>
      <c r="G632">
        <v>5.1547500000000003E-2</v>
      </c>
      <c r="H632">
        <v>1</v>
      </c>
      <c r="I632">
        <v>0</v>
      </c>
    </row>
    <row r="633" spans="1:9" x14ac:dyDescent="0.25">
      <c r="A633" t="s">
        <v>40</v>
      </c>
      <c r="B633">
        <v>628.48199999999997</v>
      </c>
      <c r="C633">
        <v>621.47199999999998</v>
      </c>
      <c r="D633">
        <v>579.90800000000002</v>
      </c>
      <c r="E633">
        <v>213.69</v>
      </c>
      <c r="F633">
        <v>0</v>
      </c>
      <c r="G633">
        <v>1.7707299999999999E-2</v>
      </c>
      <c r="H633">
        <v>1</v>
      </c>
      <c r="I633">
        <v>0</v>
      </c>
    </row>
    <row r="634" spans="1:9" x14ac:dyDescent="0.25">
      <c r="A634" t="s">
        <v>40</v>
      </c>
      <c r="B634">
        <v>625.63499999999999</v>
      </c>
      <c r="C634">
        <v>618.19500000000005</v>
      </c>
      <c r="D634">
        <v>579.08699999999999</v>
      </c>
      <c r="E634">
        <v>213.714</v>
      </c>
      <c r="F634">
        <v>0</v>
      </c>
      <c r="G634">
        <v>5.1539399999999999E-2</v>
      </c>
      <c r="H634">
        <v>1</v>
      </c>
      <c r="I634">
        <v>0</v>
      </c>
    </row>
    <row r="635" spans="1:9" x14ac:dyDescent="0.25">
      <c r="A635" t="s">
        <v>40</v>
      </c>
      <c r="B635">
        <v>619.37699999999995</v>
      </c>
      <c r="C635">
        <v>612.55399999999997</v>
      </c>
      <c r="D635">
        <v>578.10799999999995</v>
      </c>
      <c r="E635">
        <v>213.81</v>
      </c>
      <c r="F635">
        <v>0</v>
      </c>
      <c r="G635">
        <v>5.1539000000000001E-2</v>
      </c>
      <c r="H635">
        <v>1</v>
      </c>
      <c r="I635">
        <v>0</v>
      </c>
    </row>
    <row r="636" spans="1:9" x14ac:dyDescent="0.25">
      <c r="A636" t="s">
        <v>40</v>
      </c>
      <c r="B636">
        <v>638.12</v>
      </c>
      <c r="C636">
        <v>630.678</v>
      </c>
      <c r="D636">
        <v>581.61</v>
      </c>
      <c r="E636">
        <v>213.84200000000001</v>
      </c>
      <c r="F636">
        <v>0</v>
      </c>
      <c r="G636">
        <v>5.1538899999999999E-2</v>
      </c>
      <c r="H636">
        <v>1</v>
      </c>
      <c r="I636">
        <v>0</v>
      </c>
    </row>
    <row r="637" spans="1:9" x14ac:dyDescent="0.25">
      <c r="A637" t="s">
        <v>40</v>
      </c>
      <c r="B637">
        <v>625.16399999999999</v>
      </c>
      <c r="C637">
        <v>617.67899999999997</v>
      </c>
      <c r="D637">
        <v>579.33900000000006</v>
      </c>
      <c r="E637">
        <v>213.92500000000001</v>
      </c>
      <c r="F637">
        <v>0</v>
      </c>
      <c r="G637">
        <v>5.1539099999999997E-2</v>
      </c>
      <c r="H637">
        <v>1</v>
      </c>
      <c r="I637">
        <v>0</v>
      </c>
    </row>
    <row r="638" spans="1:9" x14ac:dyDescent="0.25">
      <c r="A638" t="s">
        <v>40</v>
      </c>
      <c r="B638">
        <v>627.38</v>
      </c>
      <c r="C638">
        <v>620.45299999999997</v>
      </c>
      <c r="D638">
        <v>579.84500000000003</v>
      </c>
      <c r="E638">
        <v>213.85300000000001</v>
      </c>
      <c r="F638">
        <v>0</v>
      </c>
      <c r="G638">
        <v>4.8701899999999999E-2</v>
      </c>
      <c r="H638">
        <v>1</v>
      </c>
      <c r="I638">
        <v>0</v>
      </c>
    </row>
    <row r="639" spans="1:9" x14ac:dyDescent="0.25">
      <c r="A639" t="s">
        <v>40</v>
      </c>
      <c r="B639">
        <v>630.97799999999995</v>
      </c>
      <c r="C639">
        <v>623.86500000000001</v>
      </c>
      <c r="D639">
        <v>580.78899999999999</v>
      </c>
      <c r="E639">
        <v>214.023</v>
      </c>
      <c r="F639">
        <v>0</v>
      </c>
      <c r="G639">
        <v>4.5345699999999999E-3</v>
      </c>
      <c r="H639">
        <v>1</v>
      </c>
      <c r="I639">
        <v>0</v>
      </c>
    </row>
    <row r="640" spans="1:9" x14ac:dyDescent="0.25">
      <c r="A640" t="s">
        <v>40</v>
      </c>
      <c r="B640">
        <v>620.67999999999995</v>
      </c>
      <c r="C640">
        <v>613.69600000000003</v>
      </c>
      <c r="D640">
        <v>578.73900000000003</v>
      </c>
      <c r="E640">
        <v>213.756</v>
      </c>
      <c r="F640">
        <v>0</v>
      </c>
      <c r="G640">
        <v>4.5345699999999999E-3</v>
      </c>
      <c r="H640">
        <v>1</v>
      </c>
      <c r="I640">
        <v>0</v>
      </c>
    </row>
    <row r="641" spans="1:9" x14ac:dyDescent="0.25">
      <c r="A641" t="s">
        <v>40</v>
      </c>
      <c r="B641">
        <v>618.75900000000001</v>
      </c>
      <c r="C641">
        <v>611.30600000000004</v>
      </c>
      <c r="D641">
        <v>577.60799999999995</v>
      </c>
      <c r="E641">
        <v>214.07</v>
      </c>
      <c r="F641">
        <v>0</v>
      </c>
      <c r="G641">
        <v>4.5345699999999999E-3</v>
      </c>
      <c r="H641">
        <v>1</v>
      </c>
      <c r="I641">
        <v>0</v>
      </c>
    </row>
    <row r="642" spans="1:9" x14ac:dyDescent="0.25">
      <c r="A642" t="s">
        <v>40</v>
      </c>
      <c r="B642">
        <v>615.94500000000005</v>
      </c>
      <c r="C642">
        <v>608.32100000000003</v>
      </c>
      <c r="D642">
        <v>577.63499999999999</v>
      </c>
      <c r="E642">
        <v>214.03299999999999</v>
      </c>
      <c r="F642">
        <v>0</v>
      </c>
      <c r="G642">
        <v>4.5345699999999999E-3</v>
      </c>
      <c r="H642">
        <v>1</v>
      </c>
      <c r="I642">
        <v>0</v>
      </c>
    </row>
    <row r="643" spans="1:9" x14ac:dyDescent="0.25">
      <c r="A643" t="s">
        <v>40</v>
      </c>
      <c r="B643">
        <v>630.07799999999997</v>
      </c>
      <c r="C643">
        <v>622.48199999999997</v>
      </c>
      <c r="D643">
        <v>579.822</v>
      </c>
      <c r="E643">
        <v>213.9</v>
      </c>
      <c r="F643">
        <v>0</v>
      </c>
      <c r="G643">
        <v>4.5345699999999999E-3</v>
      </c>
      <c r="H643">
        <v>1</v>
      </c>
      <c r="I643">
        <v>0</v>
      </c>
    </row>
    <row r="644" spans="1:9" x14ac:dyDescent="0.25">
      <c r="A644" t="s">
        <v>40</v>
      </c>
      <c r="B644">
        <v>623.32399999999996</v>
      </c>
      <c r="C644">
        <v>616.01</v>
      </c>
      <c r="D644">
        <v>579.32000000000005</v>
      </c>
      <c r="E644">
        <v>214.04300000000001</v>
      </c>
      <c r="F644">
        <v>0</v>
      </c>
      <c r="G644">
        <v>4.5345699999999999E-3</v>
      </c>
      <c r="H644">
        <v>1</v>
      </c>
      <c r="I644">
        <v>0</v>
      </c>
    </row>
    <row r="645" spans="1:9" x14ac:dyDescent="0.25">
      <c r="A645" t="s">
        <v>40</v>
      </c>
      <c r="B645">
        <v>636.95699999999999</v>
      </c>
      <c r="C645">
        <v>630.01900000000001</v>
      </c>
      <c r="D645">
        <v>581.19600000000003</v>
      </c>
      <c r="E645">
        <v>214.018</v>
      </c>
      <c r="F645">
        <v>0</v>
      </c>
      <c r="G645">
        <v>4.5345699999999999E-3</v>
      </c>
      <c r="H645">
        <v>1</v>
      </c>
      <c r="I645">
        <v>0</v>
      </c>
    </row>
    <row r="646" spans="1:9" x14ac:dyDescent="0.25">
      <c r="A646" t="s">
        <v>40</v>
      </c>
      <c r="B646">
        <v>625.553</v>
      </c>
      <c r="C646">
        <v>618.36099999999999</v>
      </c>
      <c r="D646">
        <v>579.73199999999997</v>
      </c>
      <c r="E646">
        <v>213.95099999999999</v>
      </c>
      <c r="F646">
        <v>0</v>
      </c>
      <c r="G646">
        <v>4.5345699999999999E-3</v>
      </c>
      <c r="H646">
        <v>1</v>
      </c>
      <c r="I646">
        <v>0</v>
      </c>
    </row>
    <row r="647" spans="1:9" x14ac:dyDescent="0.25">
      <c r="A647" t="s">
        <v>40</v>
      </c>
      <c r="B647">
        <v>609.61900000000003</v>
      </c>
      <c r="C647">
        <v>602.34</v>
      </c>
      <c r="D647">
        <v>576.38900000000001</v>
      </c>
      <c r="E647">
        <v>213.851</v>
      </c>
      <c r="F647">
        <v>0</v>
      </c>
      <c r="G647">
        <v>4.5345699999999999E-3</v>
      </c>
      <c r="H647">
        <v>1</v>
      </c>
      <c r="I647">
        <v>0</v>
      </c>
    </row>
    <row r="648" spans="1:9" x14ac:dyDescent="0.25">
      <c r="A648" t="s">
        <v>40</v>
      </c>
      <c r="B648">
        <v>618.04200000000003</v>
      </c>
      <c r="C648">
        <v>609.55600000000004</v>
      </c>
      <c r="D648">
        <v>577.43700000000001</v>
      </c>
      <c r="E648">
        <v>213.922</v>
      </c>
      <c r="F648">
        <v>0</v>
      </c>
      <c r="G648">
        <v>4.5345699999999999E-3</v>
      </c>
      <c r="H648">
        <v>1</v>
      </c>
      <c r="I648">
        <v>0</v>
      </c>
    </row>
    <row r="649" spans="1:9" x14ac:dyDescent="0.25">
      <c r="A649" t="s">
        <v>40</v>
      </c>
      <c r="B649">
        <v>626.28499999999997</v>
      </c>
      <c r="C649">
        <v>619.096</v>
      </c>
      <c r="D649">
        <v>579.93299999999999</v>
      </c>
      <c r="E649">
        <v>213.96199999999999</v>
      </c>
      <c r="F649">
        <v>0</v>
      </c>
      <c r="G649">
        <v>4.5345699999999999E-3</v>
      </c>
      <c r="H649">
        <v>1</v>
      </c>
      <c r="I649">
        <v>0</v>
      </c>
    </row>
    <row r="650" spans="1:9" x14ac:dyDescent="0.25">
      <c r="A650" t="s">
        <v>40</v>
      </c>
      <c r="B650">
        <v>632.99300000000005</v>
      </c>
      <c r="C650">
        <v>622.84199999999998</v>
      </c>
      <c r="D650">
        <v>579.81899999999996</v>
      </c>
      <c r="E650">
        <v>213.798</v>
      </c>
      <c r="F650">
        <v>0</v>
      </c>
      <c r="G650">
        <v>5.1538899999999999E-2</v>
      </c>
      <c r="H650">
        <v>1</v>
      </c>
      <c r="I650">
        <v>0</v>
      </c>
    </row>
    <row r="651" spans="1:9" x14ac:dyDescent="0.25">
      <c r="A651" t="s">
        <v>40</v>
      </c>
      <c r="B651">
        <v>629.20699999999999</v>
      </c>
      <c r="C651">
        <v>622.04499999999996</v>
      </c>
      <c r="D651">
        <v>579.40599999999995</v>
      </c>
      <c r="E651">
        <v>213.798</v>
      </c>
      <c r="F651">
        <v>0</v>
      </c>
      <c r="G651">
        <v>5.1538800000000003E-2</v>
      </c>
      <c r="H651">
        <v>1</v>
      </c>
      <c r="I651">
        <v>0</v>
      </c>
    </row>
    <row r="652" spans="1:9" x14ac:dyDescent="0.25">
      <c r="A652" t="s">
        <v>40</v>
      </c>
      <c r="B652">
        <v>623.15300000000002</v>
      </c>
      <c r="C652">
        <v>615.75800000000004</v>
      </c>
      <c r="D652">
        <v>578.91999999999996</v>
      </c>
      <c r="E652">
        <v>213.858</v>
      </c>
      <c r="F652">
        <v>0</v>
      </c>
      <c r="G652">
        <v>5.1541099999999999E-2</v>
      </c>
      <c r="H652">
        <v>1</v>
      </c>
      <c r="I652">
        <v>0</v>
      </c>
    </row>
    <row r="653" spans="1:9" x14ac:dyDescent="0.25">
      <c r="A653" t="s">
        <v>40</v>
      </c>
      <c r="B653">
        <v>614.83799999999997</v>
      </c>
      <c r="C653">
        <v>607.83900000000006</v>
      </c>
      <c r="D653">
        <v>577.17999999999995</v>
      </c>
      <c r="E653">
        <v>213.755</v>
      </c>
      <c r="F653">
        <v>0</v>
      </c>
      <c r="G653">
        <v>5.1540200000000001E-2</v>
      </c>
      <c r="H653">
        <v>1</v>
      </c>
      <c r="I653">
        <v>0</v>
      </c>
    </row>
    <row r="654" spans="1:9" x14ac:dyDescent="0.25">
      <c r="A654" t="s">
        <v>40</v>
      </c>
      <c r="B654">
        <v>623.08100000000002</v>
      </c>
      <c r="C654">
        <v>616.04899999999998</v>
      </c>
      <c r="D654">
        <v>578.88699999999994</v>
      </c>
      <c r="E654">
        <v>213.89699999999999</v>
      </c>
      <c r="F654">
        <v>0</v>
      </c>
      <c r="G654">
        <v>5.1489899999999998E-2</v>
      </c>
      <c r="H654">
        <v>1</v>
      </c>
      <c r="I654">
        <v>0</v>
      </c>
    </row>
    <row r="655" spans="1:9" x14ac:dyDescent="0.25">
      <c r="A655" t="s">
        <v>40</v>
      </c>
      <c r="B655">
        <v>623.14700000000005</v>
      </c>
      <c r="C655">
        <v>616.11800000000005</v>
      </c>
      <c r="D655">
        <v>578.79600000000005</v>
      </c>
      <c r="E655">
        <v>213.881</v>
      </c>
      <c r="F655">
        <v>0</v>
      </c>
      <c r="G655">
        <v>5.1538599999999997E-2</v>
      </c>
      <c r="H655">
        <v>1</v>
      </c>
      <c r="I655">
        <v>0</v>
      </c>
    </row>
    <row r="656" spans="1:9" x14ac:dyDescent="0.25">
      <c r="A656" t="s">
        <v>40</v>
      </c>
      <c r="B656">
        <v>631.70600000000002</v>
      </c>
      <c r="C656">
        <v>624.38300000000004</v>
      </c>
      <c r="D656">
        <v>580.56700000000001</v>
      </c>
      <c r="E656">
        <v>214.02600000000001</v>
      </c>
      <c r="F656">
        <v>0</v>
      </c>
      <c r="G656">
        <v>5.1538599999999997E-2</v>
      </c>
      <c r="H656">
        <v>1</v>
      </c>
      <c r="I656">
        <v>0</v>
      </c>
    </row>
    <row r="657" spans="1:25" x14ac:dyDescent="0.25">
      <c r="A657" t="s">
        <v>40</v>
      </c>
      <c r="B657">
        <v>628.375</v>
      </c>
      <c r="C657">
        <v>621.154</v>
      </c>
      <c r="D657">
        <v>579.87800000000004</v>
      </c>
      <c r="E657">
        <v>214.09899999999999</v>
      </c>
      <c r="F657">
        <v>0</v>
      </c>
      <c r="G657">
        <v>4.6867300000000001E-2</v>
      </c>
      <c r="H657">
        <v>1</v>
      </c>
      <c r="I657">
        <v>0</v>
      </c>
    </row>
    <row r="658" spans="1:25" x14ac:dyDescent="0.25">
      <c r="A658" t="s">
        <v>40</v>
      </c>
      <c r="B658">
        <v>617.93499999999995</v>
      </c>
      <c r="C658">
        <v>610.52300000000002</v>
      </c>
      <c r="D658">
        <v>577.72699999999998</v>
      </c>
      <c r="E658">
        <v>213.85499999999999</v>
      </c>
      <c r="F658">
        <v>0</v>
      </c>
      <c r="G658">
        <v>5.1538899999999999E-2</v>
      </c>
      <c r="H658">
        <v>1</v>
      </c>
      <c r="I658">
        <v>0</v>
      </c>
    </row>
    <row r="659" spans="1:25" x14ac:dyDescent="0.25">
      <c r="A659" t="s">
        <v>40</v>
      </c>
      <c r="B659">
        <v>630.09199999999998</v>
      </c>
      <c r="C659">
        <v>622.55100000000004</v>
      </c>
      <c r="D659">
        <v>580.17100000000005</v>
      </c>
      <c r="E659">
        <v>213.91900000000001</v>
      </c>
      <c r="F659">
        <v>0</v>
      </c>
      <c r="G659">
        <v>4.5345699999999999E-3</v>
      </c>
      <c r="H659">
        <v>1</v>
      </c>
      <c r="I659">
        <v>0</v>
      </c>
    </row>
    <row r="660" spans="1:25" x14ac:dyDescent="0.25">
      <c r="A660" t="s">
        <v>40</v>
      </c>
      <c r="B660">
        <v>616.45600000000002</v>
      </c>
      <c r="C660">
        <v>609.38300000000004</v>
      </c>
      <c r="D660">
        <v>577.81100000000004</v>
      </c>
      <c r="E660">
        <v>213.83099999999999</v>
      </c>
      <c r="F660">
        <v>0</v>
      </c>
      <c r="G660">
        <v>4.5345699999999999E-3</v>
      </c>
      <c r="H660">
        <v>1</v>
      </c>
      <c r="I660">
        <v>0</v>
      </c>
    </row>
    <row r="661" spans="1:25" x14ac:dyDescent="0.25">
      <c r="A661" t="s">
        <v>40</v>
      </c>
      <c r="B661">
        <v>619.798</v>
      </c>
      <c r="C661">
        <v>612.61400000000003</v>
      </c>
      <c r="D661">
        <v>578.15200000000004</v>
      </c>
      <c r="E661">
        <v>214.066</v>
      </c>
      <c r="F661">
        <v>0</v>
      </c>
      <c r="G661">
        <v>4.5345699999999999E-3</v>
      </c>
      <c r="H661">
        <v>1</v>
      </c>
      <c r="I661">
        <v>0</v>
      </c>
    </row>
    <row r="662" spans="1:25" x14ac:dyDescent="0.25">
      <c r="A662" t="s">
        <v>40</v>
      </c>
      <c r="B662">
        <v>629.28399999999999</v>
      </c>
      <c r="C662">
        <v>622.23199999999997</v>
      </c>
      <c r="D662">
        <v>580.404</v>
      </c>
      <c r="E662">
        <v>213.989</v>
      </c>
      <c r="F662">
        <v>0</v>
      </c>
      <c r="G662">
        <v>4.5345699999999999E-3</v>
      </c>
      <c r="H662">
        <v>1</v>
      </c>
      <c r="I662">
        <v>0</v>
      </c>
    </row>
    <row r="663" spans="1:25" x14ac:dyDescent="0.25">
      <c r="A663" t="s">
        <v>40</v>
      </c>
      <c r="B663">
        <v>637.00199999999995</v>
      </c>
      <c r="C663">
        <v>630.226</v>
      </c>
      <c r="D663">
        <v>581.89099999999996</v>
      </c>
      <c r="E663">
        <v>214.05699999999999</v>
      </c>
      <c r="F663">
        <v>0</v>
      </c>
      <c r="G663">
        <v>4.5345699999999999E-3</v>
      </c>
      <c r="H663">
        <v>1</v>
      </c>
      <c r="I663">
        <v>0</v>
      </c>
    </row>
    <row r="664" spans="1:25" x14ac:dyDescent="0.25">
      <c r="A664" t="s">
        <v>40</v>
      </c>
      <c r="B664">
        <v>628.91700000000003</v>
      </c>
      <c r="C664">
        <v>621.87300000000005</v>
      </c>
      <c r="D664">
        <v>579.96600000000001</v>
      </c>
      <c r="E664">
        <v>213.99100000000001</v>
      </c>
      <c r="F664">
        <v>0</v>
      </c>
      <c r="G664">
        <v>4.5345699999999999E-3</v>
      </c>
      <c r="H664">
        <v>1</v>
      </c>
      <c r="I664">
        <v>0</v>
      </c>
    </row>
    <row r="665" spans="1:25" x14ac:dyDescent="0.25">
      <c r="A665" t="s">
        <v>40</v>
      </c>
      <c r="B665">
        <v>633.81899999999996</v>
      </c>
      <c r="C665">
        <v>626.51099999999997</v>
      </c>
      <c r="D665">
        <v>581.35799999999995</v>
      </c>
      <c r="E665">
        <v>214.13800000000001</v>
      </c>
      <c r="F665">
        <v>0</v>
      </c>
      <c r="G665">
        <v>4.5345699999999999E-3</v>
      </c>
      <c r="H665">
        <v>1</v>
      </c>
      <c r="I665">
        <v>0</v>
      </c>
    </row>
    <row r="666" spans="1:25" x14ac:dyDescent="0.25">
      <c r="A666" t="s">
        <v>40</v>
      </c>
      <c r="B666">
        <v>618.44399999999996</v>
      </c>
      <c r="C666">
        <v>611.22500000000002</v>
      </c>
      <c r="D666">
        <v>578.63199999999995</v>
      </c>
      <c r="E666">
        <v>214.18700000000001</v>
      </c>
      <c r="F666">
        <v>0</v>
      </c>
      <c r="G666">
        <v>4.5345699999999999E-3</v>
      </c>
      <c r="H666">
        <v>1</v>
      </c>
      <c r="I666">
        <v>0</v>
      </c>
    </row>
    <row r="667" spans="1:25" x14ac:dyDescent="0.25">
      <c r="A667" t="s">
        <v>40</v>
      </c>
      <c r="B667">
        <v>623.14400000000001</v>
      </c>
      <c r="C667">
        <v>615.93600000000004</v>
      </c>
      <c r="D667">
        <v>578.90800000000002</v>
      </c>
      <c r="E667">
        <v>213.83600000000001</v>
      </c>
      <c r="F667">
        <v>0</v>
      </c>
      <c r="G667">
        <v>4.5345699999999999E-3</v>
      </c>
      <c r="H667">
        <v>1</v>
      </c>
      <c r="I667">
        <v>0</v>
      </c>
    </row>
    <row r="668" spans="1:25" x14ac:dyDescent="0.25">
      <c r="A668" t="s">
        <v>40</v>
      </c>
      <c r="B668">
        <v>635.65599999999995</v>
      </c>
      <c r="C668">
        <v>628.54200000000003</v>
      </c>
      <c r="D668">
        <v>581.44399999999996</v>
      </c>
      <c r="E668">
        <v>213.86699999999999</v>
      </c>
      <c r="F668">
        <v>0</v>
      </c>
      <c r="G668">
        <v>4.5345699999999999E-3</v>
      </c>
      <c r="H668">
        <v>1</v>
      </c>
      <c r="I668">
        <v>0</v>
      </c>
    </row>
    <row r="669" spans="1:25" x14ac:dyDescent="0.25">
      <c r="A669" t="s">
        <v>40</v>
      </c>
      <c r="B669">
        <v>633.71600000000001</v>
      </c>
      <c r="C669">
        <v>626.34799999999996</v>
      </c>
      <c r="D669">
        <v>580.40499999999997</v>
      </c>
      <c r="E669">
        <v>213.93199999999999</v>
      </c>
      <c r="F669">
        <v>0</v>
      </c>
      <c r="G669">
        <v>4.5345699999999999E-3</v>
      </c>
      <c r="H669">
        <v>1</v>
      </c>
      <c r="I669">
        <v>0</v>
      </c>
    </row>
    <row r="670" spans="1:25" x14ac:dyDescent="0.25">
      <c r="A670" t="s">
        <v>40</v>
      </c>
      <c r="B670">
        <v>633.35599999999999</v>
      </c>
      <c r="C670">
        <v>626.29399999999998</v>
      </c>
      <c r="D670">
        <v>581.51800000000003</v>
      </c>
      <c r="E670">
        <v>214.113</v>
      </c>
      <c r="F670">
        <v>0</v>
      </c>
      <c r="G670">
        <v>4.5345699999999999E-3</v>
      </c>
      <c r="H670">
        <v>1</v>
      </c>
      <c r="I670">
        <v>0</v>
      </c>
    </row>
    <row r="671" spans="1:25" x14ac:dyDescent="0.25">
      <c r="A671" t="s">
        <v>40</v>
      </c>
      <c r="B671">
        <v>618.54300000000001</v>
      </c>
      <c r="C671">
        <v>611.77200000000005</v>
      </c>
      <c r="D671">
        <v>578.06799999999998</v>
      </c>
      <c r="E671">
        <v>213.714</v>
      </c>
      <c r="F671">
        <v>0</v>
      </c>
      <c r="G671">
        <v>4.5345699999999999E-3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628.50199999999995</v>
      </c>
      <c r="C672">
        <v>621.76400000000001</v>
      </c>
      <c r="D672">
        <v>580.18600000000004</v>
      </c>
      <c r="E672">
        <v>214.00899999999999</v>
      </c>
      <c r="F672">
        <v>0</v>
      </c>
      <c r="G672">
        <v>4.5345699999999999E-3</v>
      </c>
      <c r="H672">
        <v>1</v>
      </c>
      <c r="I672">
        <v>0</v>
      </c>
      <c r="R672">
        <f>AVERAGE(B623:B672)</f>
        <v>623.72485999999992</v>
      </c>
      <c r="S672">
        <f>AVERAGE(C623:C672)</f>
        <v>616.45874000000015</v>
      </c>
      <c r="U672">
        <f>_xlfn.VAR.P(B623:B672)</f>
        <v>57.332554160399944</v>
      </c>
      <c r="V672">
        <f>_xlfn.VAR.P(C623:C672)</f>
        <v>57.038951792399864</v>
      </c>
      <c r="X672">
        <f>1.96*SQRT(U672)/50</f>
        <v>0.29681559262450646</v>
      </c>
      <c r="Y672">
        <f>1.96*SQRT(V672)/50</f>
        <v>0.29605461469511551</v>
      </c>
    </row>
    <row r="673" spans="1:9" x14ac:dyDescent="0.25">
      <c r="A673" t="s">
        <v>39</v>
      </c>
      <c r="B673">
        <v>31265.170600000001</v>
      </c>
      <c r="C673" t="s">
        <v>37</v>
      </c>
    </row>
    <row r="674" spans="1:9" x14ac:dyDescent="0.25">
      <c r="A674" t="s">
        <v>41</v>
      </c>
      <c r="B674">
        <v>486.92</v>
      </c>
      <c r="C674">
        <v>485.62799999999999</v>
      </c>
      <c r="D674">
        <v>442.024</v>
      </c>
      <c r="E674">
        <v>61.774700000000003</v>
      </c>
      <c r="F674">
        <v>0</v>
      </c>
      <c r="G674">
        <v>4.5345699999999999E-3</v>
      </c>
      <c r="H674">
        <v>1</v>
      </c>
      <c r="I674">
        <v>0</v>
      </c>
    </row>
    <row r="675" spans="1:9" x14ac:dyDescent="0.25">
      <c r="A675" t="s">
        <v>41</v>
      </c>
      <c r="B675">
        <v>473.048</v>
      </c>
      <c r="C675">
        <v>471.851</v>
      </c>
      <c r="D675">
        <v>438.96300000000002</v>
      </c>
      <c r="E675">
        <v>61.859699999999997</v>
      </c>
      <c r="F675">
        <v>0</v>
      </c>
      <c r="G675">
        <v>4.5345699999999999E-3</v>
      </c>
      <c r="H675">
        <v>1</v>
      </c>
      <c r="I675">
        <v>0</v>
      </c>
    </row>
    <row r="676" spans="1:9" x14ac:dyDescent="0.25">
      <c r="A676" t="s">
        <v>41</v>
      </c>
      <c r="B676">
        <v>481.78</v>
      </c>
      <c r="C676">
        <v>480.767</v>
      </c>
      <c r="D676">
        <v>441.07900000000001</v>
      </c>
      <c r="E676">
        <v>61.825299999999999</v>
      </c>
      <c r="F676">
        <v>0</v>
      </c>
      <c r="G676">
        <v>4.5345699999999999E-3</v>
      </c>
      <c r="H676">
        <v>1</v>
      </c>
      <c r="I676">
        <v>0</v>
      </c>
    </row>
    <row r="677" spans="1:9" x14ac:dyDescent="0.25">
      <c r="A677" t="s">
        <v>41</v>
      </c>
      <c r="B677">
        <v>476.05700000000002</v>
      </c>
      <c r="C677">
        <v>474.75599999999997</v>
      </c>
      <c r="D677">
        <v>439.892</v>
      </c>
      <c r="E677">
        <v>61.798000000000002</v>
      </c>
      <c r="F677">
        <v>0</v>
      </c>
      <c r="G677">
        <v>4.5345699999999999E-3</v>
      </c>
      <c r="H677">
        <v>1</v>
      </c>
      <c r="I677">
        <v>0</v>
      </c>
    </row>
    <row r="678" spans="1:9" x14ac:dyDescent="0.25">
      <c r="A678" t="s">
        <v>41</v>
      </c>
      <c r="B678">
        <v>479.173</v>
      </c>
      <c r="C678">
        <v>477.96699999999998</v>
      </c>
      <c r="D678">
        <v>440.57100000000003</v>
      </c>
      <c r="E678">
        <v>61.787100000000002</v>
      </c>
      <c r="F678">
        <v>0</v>
      </c>
      <c r="G678">
        <v>4.5345699999999999E-3</v>
      </c>
      <c r="H678">
        <v>1</v>
      </c>
      <c r="I678">
        <v>0</v>
      </c>
    </row>
    <row r="679" spans="1:9" x14ac:dyDescent="0.25">
      <c r="A679" t="s">
        <v>41</v>
      </c>
      <c r="B679">
        <v>481.26400000000001</v>
      </c>
      <c r="C679">
        <v>480.12599999999998</v>
      </c>
      <c r="D679">
        <v>441.12900000000002</v>
      </c>
      <c r="E679">
        <v>61.816000000000003</v>
      </c>
      <c r="F679">
        <v>0</v>
      </c>
      <c r="G679">
        <v>4.5345699999999999E-3</v>
      </c>
      <c r="H679">
        <v>1</v>
      </c>
      <c r="I679">
        <v>0</v>
      </c>
    </row>
    <row r="680" spans="1:9" x14ac:dyDescent="0.25">
      <c r="A680" t="s">
        <v>41</v>
      </c>
      <c r="B680">
        <v>481.90899999999999</v>
      </c>
      <c r="C680">
        <v>480.74200000000002</v>
      </c>
      <c r="D680">
        <v>441.19900000000001</v>
      </c>
      <c r="E680">
        <v>61.778799999999997</v>
      </c>
      <c r="F680">
        <v>0</v>
      </c>
      <c r="G680">
        <v>4.5345699999999999E-3</v>
      </c>
      <c r="H680">
        <v>1</v>
      </c>
      <c r="I680">
        <v>0</v>
      </c>
    </row>
    <row r="681" spans="1:9" x14ac:dyDescent="0.25">
      <c r="A681" t="s">
        <v>41</v>
      </c>
      <c r="B681">
        <v>473.142</v>
      </c>
      <c r="C681">
        <v>471.73599999999999</v>
      </c>
      <c r="D681">
        <v>439.05500000000001</v>
      </c>
      <c r="E681">
        <v>61.697299999999998</v>
      </c>
      <c r="F681">
        <v>0</v>
      </c>
      <c r="G681">
        <v>4.5345699999999999E-3</v>
      </c>
      <c r="H681">
        <v>1</v>
      </c>
      <c r="I681">
        <v>0</v>
      </c>
    </row>
    <row r="682" spans="1:9" x14ac:dyDescent="0.25">
      <c r="A682" t="s">
        <v>41</v>
      </c>
      <c r="B682">
        <v>471.03899999999999</v>
      </c>
      <c r="C682">
        <v>469.81400000000002</v>
      </c>
      <c r="D682">
        <v>438.774</v>
      </c>
      <c r="E682">
        <v>61.784999999999997</v>
      </c>
      <c r="F682">
        <v>0</v>
      </c>
      <c r="G682">
        <v>4.5345699999999999E-3</v>
      </c>
      <c r="H682">
        <v>1</v>
      </c>
      <c r="I682">
        <v>0</v>
      </c>
    </row>
    <row r="683" spans="1:9" x14ac:dyDescent="0.25">
      <c r="A683" t="s">
        <v>41</v>
      </c>
      <c r="B683">
        <v>482.10399999999998</v>
      </c>
      <c r="C683">
        <v>480.738</v>
      </c>
      <c r="D683">
        <v>440.75599999999997</v>
      </c>
      <c r="E683">
        <v>61.735700000000001</v>
      </c>
      <c r="F683">
        <v>0</v>
      </c>
      <c r="G683">
        <v>4.5345699999999999E-3</v>
      </c>
      <c r="H683">
        <v>1</v>
      </c>
      <c r="I683">
        <v>0</v>
      </c>
    </row>
    <row r="684" spans="1:9" x14ac:dyDescent="0.25">
      <c r="A684" t="s">
        <v>41</v>
      </c>
      <c r="B684">
        <v>472.23</v>
      </c>
      <c r="C684">
        <v>470.59899999999999</v>
      </c>
      <c r="D684">
        <v>439.24099999999999</v>
      </c>
      <c r="E684">
        <v>61.864199999999997</v>
      </c>
      <c r="F684">
        <v>0</v>
      </c>
      <c r="G684">
        <v>4.5345699999999999E-3</v>
      </c>
      <c r="H684">
        <v>1</v>
      </c>
      <c r="I684">
        <v>0</v>
      </c>
    </row>
    <row r="685" spans="1:9" x14ac:dyDescent="0.25">
      <c r="A685" t="s">
        <v>41</v>
      </c>
      <c r="B685">
        <v>481.11900000000003</v>
      </c>
      <c r="C685">
        <v>479.67099999999999</v>
      </c>
      <c r="D685">
        <v>440.88900000000001</v>
      </c>
      <c r="E685">
        <v>61.791400000000003</v>
      </c>
      <c r="F685">
        <v>0</v>
      </c>
      <c r="G685">
        <v>4.5345699999999999E-3</v>
      </c>
      <c r="H685">
        <v>1</v>
      </c>
      <c r="I685">
        <v>0</v>
      </c>
    </row>
    <row r="686" spans="1:9" x14ac:dyDescent="0.25">
      <c r="A686" t="s">
        <v>41</v>
      </c>
      <c r="B686">
        <v>488.50299999999999</v>
      </c>
      <c r="C686">
        <v>487.05399999999997</v>
      </c>
      <c r="D686">
        <v>442.51900000000001</v>
      </c>
      <c r="E686">
        <v>61.859900000000003</v>
      </c>
      <c r="F686">
        <v>0</v>
      </c>
      <c r="G686">
        <v>4.5345699999999999E-3</v>
      </c>
      <c r="H686">
        <v>1</v>
      </c>
      <c r="I686">
        <v>0</v>
      </c>
    </row>
    <row r="687" spans="1:9" x14ac:dyDescent="0.25">
      <c r="A687" t="s">
        <v>41</v>
      </c>
      <c r="B687">
        <v>475.81099999999998</v>
      </c>
      <c r="C687">
        <v>474.68400000000003</v>
      </c>
      <c r="D687">
        <v>439.87599999999998</v>
      </c>
      <c r="E687">
        <v>61.867400000000004</v>
      </c>
      <c r="F687">
        <v>0</v>
      </c>
      <c r="G687">
        <v>4.5345699999999999E-3</v>
      </c>
      <c r="H687">
        <v>1</v>
      </c>
      <c r="I687">
        <v>0</v>
      </c>
    </row>
    <row r="688" spans="1:9" x14ac:dyDescent="0.25">
      <c r="A688" t="s">
        <v>41</v>
      </c>
      <c r="B688">
        <v>478.911</v>
      </c>
      <c r="C688">
        <v>477.84800000000001</v>
      </c>
      <c r="D688">
        <v>440.44299999999998</v>
      </c>
      <c r="E688">
        <v>61.86</v>
      </c>
      <c r="F688">
        <v>0</v>
      </c>
      <c r="G688">
        <v>4.5345699999999999E-3</v>
      </c>
      <c r="H688">
        <v>1</v>
      </c>
      <c r="I688">
        <v>0</v>
      </c>
    </row>
    <row r="689" spans="1:9" x14ac:dyDescent="0.25">
      <c r="A689" t="s">
        <v>41</v>
      </c>
      <c r="B689">
        <v>468.27699999999999</v>
      </c>
      <c r="C689">
        <v>466.97500000000002</v>
      </c>
      <c r="D689">
        <v>438.226</v>
      </c>
      <c r="E689">
        <v>61.914700000000003</v>
      </c>
      <c r="F689">
        <v>0</v>
      </c>
      <c r="G689">
        <v>4.5345699999999999E-3</v>
      </c>
      <c r="H689">
        <v>1</v>
      </c>
      <c r="I689">
        <v>0</v>
      </c>
    </row>
    <row r="690" spans="1:9" x14ac:dyDescent="0.25">
      <c r="A690" t="s">
        <v>41</v>
      </c>
      <c r="B690">
        <v>479.95699999999999</v>
      </c>
      <c r="C690">
        <v>478.471</v>
      </c>
      <c r="D690">
        <v>440.72699999999998</v>
      </c>
      <c r="E690">
        <v>61.769399999999997</v>
      </c>
      <c r="F690">
        <v>0</v>
      </c>
      <c r="G690">
        <v>4.5345699999999999E-3</v>
      </c>
      <c r="H690">
        <v>1</v>
      </c>
      <c r="I690">
        <v>0</v>
      </c>
    </row>
    <row r="691" spans="1:9" x14ac:dyDescent="0.25">
      <c r="A691" t="s">
        <v>41</v>
      </c>
      <c r="B691">
        <v>475.928</v>
      </c>
      <c r="C691">
        <v>474.83600000000001</v>
      </c>
      <c r="D691">
        <v>438.95400000000001</v>
      </c>
      <c r="E691">
        <v>61.870100000000001</v>
      </c>
      <c r="F691">
        <v>0</v>
      </c>
      <c r="G691">
        <v>4.5345699999999999E-3</v>
      </c>
      <c r="H691">
        <v>1</v>
      </c>
      <c r="I691">
        <v>0</v>
      </c>
    </row>
    <row r="692" spans="1:9" x14ac:dyDescent="0.25">
      <c r="A692" t="s">
        <v>41</v>
      </c>
      <c r="B692">
        <v>479.41899999999998</v>
      </c>
      <c r="C692">
        <v>478.137</v>
      </c>
      <c r="D692">
        <v>440.303</v>
      </c>
      <c r="E692">
        <v>61.763199999999998</v>
      </c>
      <c r="F692">
        <v>0</v>
      </c>
      <c r="G692">
        <v>4.5345699999999999E-3</v>
      </c>
      <c r="H692">
        <v>1</v>
      </c>
      <c r="I692">
        <v>0</v>
      </c>
    </row>
    <row r="693" spans="1:9" x14ac:dyDescent="0.25">
      <c r="A693" t="s">
        <v>41</v>
      </c>
      <c r="B693">
        <v>470.43799999999999</v>
      </c>
      <c r="C693">
        <v>469.24299999999999</v>
      </c>
      <c r="D693">
        <v>438.48399999999998</v>
      </c>
      <c r="E693">
        <v>61.764600000000002</v>
      </c>
      <c r="F693">
        <v>0</v>
      </c>
      <c r="G693">
        <v>4.5345699999999999E-3</v>
      </c>
      <c r="H693">
        <v>1</v>
      </c>
      <c r="I693">
        <v>0</v>
      </c>
    </row>
    <row r="694" spans="1:9" x14ac:dyDescent="0.25">
      <c r="A694" t="s">
        <v>41</v>
      </c>
      <c r="B694">
        <v>466.95400000000001</v>
      </c>
      <c r="C694">
        <v>465.85199999999998</v>
      </c>
      <c r="D694">
        <v>437.84300000000002</v>
      </c>
      <c r="E694">
        <v>61.684800000000003</v>
      </c>
      <c r="F694">
        <v>0</v>
      </c>
      <c r="G694">
        <v>4.5345699999999999E-3</v>
      </c>
      <c r="H694">
        <v>1</v>
      </c>
      <c r="I694">
        <v>0</v>
      </c>
    </row>
    <row r="695" spans="1:9" x14ac:dyDescent="0.25">
      <c r="A695" t="s">
        <v>41</v>
      </c>
      <c r="B695">
        <v>476.12900000000002</v>
      </c>
      <c r="C695">
        <v>474.86900000000003</v>
      </c>
      <c r="D695">
        <v>439.79300000000001</v>
      </c>
      <c r="E695">
        <v>61.744300000000003</v>
      </c>
      <c r="F695">
        <v>0</v>
      </c>
      <c r="G695">
        <v>4.5345699999999999E-3</v>
      </c>
      <c r="H695">
        <v>1</v>
      </c>
      <c r="I695">
        <v>0</v>
      </c>
    </row>
    <row r="696" spans="1:9" x14ac:dyDescent="0.25">
      <c r="A696" t="s">
        <v>41</v>
      </c>
      <c r="B696">
        <v>478.19499999999999</v>
      </c>
      <c r="C696">
        <v>476.94900000000001</v>
      </c>
      <c r="D696">
        <v>440.15</v>
      </c>
      <c r="E696">
        <v>61.756</v>
      </c>
      <c r="F696">
        <v>0</v>
      </c>
      <c r="G696">
        <v>4.5345699999999999E-3</v>
      </c>
      <c r="H696">
        <v>1</v>
      </c>
      <c r="I696">
        <v>0</v>
      </c>
    </row>
    <row r="697" spans="1:9" x14ac:dyDescent="0.25">
      <c r="A697" t="s">
        <v>41</v>
      </c>
      <c r="B697">
        <v>476.04</v>
      </c>
      <c r="C697">
        <v>474.93099999999998</v>
      </c>
      <c r="D697">
        <v>439.86599999999999</v>
      </c>
      <c r="E697">
        <v>61.786299999999997</v>
      </c>
      <c r="F697">
        <v>0</v>
      </c>
      <c r="G697">
        <v>4.5345699999999999E-3</v>
      </c>
      <c r="H697">
        <v>1</v>
      </c>
      <c r="I697">
        <v>0</v>
      </c>
    </row>
    <row r="698" spans="1:9" x14ac:dyDescent="0.25">
      <c r="A698" t="s">
        <v>41</v>
      </c>
      <c r="B698">
        <v>478.04300000000001</v>
      </c>
      <c r="C698">
        <v>476.66699999999997</v>
      </c>
      <c r="D698">
        <v>440.07400000000001</v>
      </c>
      <c r="E698">
        <v>61.808399999999999</v>
      </c>
      <c r="F698">
        <v>0</v>
      </c>
      <c r="G698">
        <v>4.5345699999999999E-3</v>
      </c>
      <c r="H698">
        <v>1</v>
      </c>
      <c r="I698">
        <v>0</v>
      </c>
    </row>
    <row r="699" spans="1:9" x14ac:dyDescent="0.25">
      <c r="A699" t="s">
        <v>41</v>
      </c>
      <c r="B699">
        <v>466.62900000000002</v>
      </c>
      <c r="C699">
        <v>465.286</v>
      </c>
      <c r="D699">
        <v>437.738</v>
      </c>
      <c r="E699">
        <v>61.858600000000003</v>
      </c>
      <c r="F699">
        <v>0</v>
      </c>
      <c r="G699">
        <v>4.5345699999999999E-3</v>
      </c>
      <c r="H699">
        <v>1</v>
      </c>
      <c r="I699">
        <v>0</v>
      </c>
    </row>
    <row r="700" spans="1:9" x14ac:dyDescent="0.25">
      <c r="A700" t="s">
        <v>41</v>
      </c>
      <c r="B700">
        <v>470.52699999999999</v>
      </c>
      <c r="C700">
        <v>469.16300000000001</v>
      </c>
      <c r="D700">
        <v>438.70400000000001</v>
      </c>
      <c r="E700">
        <v>61.7821</v>
      </c>
      <c r="F700">
        <v>0</v>
      </c>
      <c r="G700">
        <v>4.5345699999999999E-3</v>
      </c>
      <c r="H700">
        <v>1</v>
      </c>
      <c r="I700">
        <v>0</v>
      </c>
    </row>
    <row r="701" spans="1:9" x14ac:dyDescent="0.25">
      <c r="A701" t="s">
        <v>41</v>
      </c>
      <c r="B701">
        <v>475.08600000000001</v>
      </c>
      <c r="C701">
        <v>473.74700000000001</v>
      </c>
      <c r="D701">
        <v>439.55900000000003</v>
      </c>
      <c r="E701">
        <v>61.751300000000001</v>
      </c>
      <c r="F701">
        <v>0</v>
      </c>
      <c r="G701">
        <v>4.5345699999999999E-3</v>
      </c>
      <c r="H701">
        <v>1</v>
      </c>
      <c r="I701">
        <v>0</v>
      </c>
    </row>
    <row r="702" spans="1:9" x14ac:dyDescent="0.25">
      <c r="A702" t="s">
        <v>41</v>
      </c>
      <c r="B702">
        <v>477.125</v>
      </c>
      <c r="C702">
        <v>475.78199999999998</v>
      </c>
      <c r="D702">
        <v>440.03800000000001</v>
      </c>
      <c r="E702">
        <v>61.886600000000001</v>
      </c>
      <c r="F702">
        <v>0</v>
      </c>
      <c r="G702">
        <v>4.5345699999999999E-3</v>
      </c>
      <c r="H702">
        <v>1</v>
      </c>
      <c r="I702">
        <v>0</v>
      </c>
    </row>
    <row r="703" spans="1:9" x14ac:dyDescent="0.25">
      <c r="A703" t="s">
        <v>41</v>
      </c>
      <c r="B703">
        <v>483.125</v>
      </c>
      <c r="C703">
        <v>481.67200000000003</v>
      </c>
      <c r="D703">
        <v>441.08800000000002</v>
      </c>
      <c r="E703">
        <v>61.743000000000002</v>
      </c>
      <c r="F703">
        <v>0</v>
      </c>
      <c r="G703">
        <v>4.5345699999999999E-3</v>
      </c>
      <c r="H703">
        <v>1</v>
      </c>
      <c r="I703">
        <v>0</v>
      </c>
    </row>
    <row r="704" spans="1:9" x14ac:dyDescent="0.25">
      <c r="A704" t="s">
        <v>41</v>
      </c>
      <c r="B704">
        <v>475.55</v>
      </c>
      <c r="C704">
        <v>474.065</v>
      </c>
      <c r="D704">
        <v>439.75799999999998</v>
      </c>
      <c r="E704">
        <v>61.796799999999998</v>
      </c>
      <c r="F704">
        <v>0</v>
      </c>
      <c r="G704">
        <v>4.5345699999999999E-3</v>
      </c>
      <c r="H704">
        <v>1</v>
      </c>
      <c r="I704">
        <v>0</v>
      </c>
    </row>
    <row r="705" spans="1:9" x14ac:dyDescent="0.25">
      <c r="A705" t="s">
        <v>41</v>
      </c>
      <c r="B705">
        <v>469.64800000000002</v>
      </c>
      <c r="C705">
        <v>468.46300000000002</v>
      </c>
      <c r="D705">
        <v>438.255</v>
      </c>
      <c r="E705">
        <v>61.867800000000003</v>
      </c>
      <c r="F705">
        <v>0</v>
      </c>
      <c r="G705">
        <v>4.5345699999999999E-3</v>
      </c>
      <c r="H705">
        <v>1</v>
      </c>
      <c r="I705">
        <v>0</v>
      </c>
    </row>
    <row r="706" spans="1:9" x14ac:dyDescent="0.25">
      <c r="A706" t="s">
        <v>41</v>
      </c>
      <c r="B706">
        <v>474.43400000000003</v>
      </c>
      <c r="C706">
        <v>473.37299999999999</v>
      </c>
      <c r="D706">
        <v>439.69499999999999</v>
      </c>
      <c r="E706">
        <v>61.9298</v>
      </c>
      <c r="F706">
        <v>0</v>
      </c>
      <c r="G706">
        <v>4.5345699999999999E-3</v>
      </c>
      <c r="H706">
        <v>1</v>
      </c>
      <c r="I706">
        <v>0</v>
      </c>
    </row>
    <row r="707" spans="1:9" x14ac:dyDescent="0.25">
      <c r="A707" t="s">
        <v>41</v>
      </c>
      <c r="B707">
        <v>471.577</v>
      </c>
      <c r="C707">
        <v>470.25900000000001</v>
      </c>
      <c r="D707">
        <v>438.56799999999998</v>
      </c>
      <c r="E707">
        <v>61.835299999999997</v>
      </c>
      <c r="F707">
        <v>0</v>
      </c>
      <c r="G707">
        <v>4.5345699999999999E-3</v>
      </c>
      <c r="H707">
        <v>1</v>
      </c>
      <c r="I707">
        <v>0</v>
      </c>
    </row>
    <row r="708" spans="1:9" x14ac:dyDescent="0.25">
      <c r="A708" t="s">
        <v>41</v>
      </c>
      <c r="B708">
        <v>468.17</v>
      </c>
      <c r="C708">
        <v>466.82499999999999</v>
      </c>
      <c r="D708">
        <v>438.24</v>
      </c>
      <c r="E708">
        <v>61.8643</v>
      </c>
      <c r="F708">
        <v>0</v>
      </c>
      <c r="G708">
        <v>4.5345699999999999E-3</v>
      </c>
      <c r="H708">
        <v>1</v>
      </c>
      <c r="I708">
        <v>0</v>
      </c>
    </row>
    <row r="709" spans="1:9" x14ac:dyDescent="0.25">
      <c r="A709" t="s">
        <v>41</v>
      </c>
      <c r="B709">
        <v>479.38</v>
      </c>
      <c r="C709">
        <v>478.12200000000001</v>
      </c>
      <c r="D709">
        <v>440.346</v>
      </c>
      <c r="E709">
        <v>61.902099999999997</v>
      </c>
      <c r="F709">
        <v>0</v>
      </c>
      <c r="G709">
        <v>4.5345699999999999E-3</v>
      </c>
      <c r="H709">
        <v>1</v>
      </c>
      <c r="I709">
        <v>0</v>
      </c>
    </row>
    <row r="710" spans="1:9" x14ac:dyDescent="0.25">
      <c r="A710" t="s">
        <v>41</v>
      </c>
      <c r="B710">
        <v>489.358</v>
      </c>
      <c r="C710">
        <v>488.20299999999997</v>
      </c>
      <c r="D710">
        <v>442.55</v>
      </c>
      <c r="E710">
        <v>61.715600000000002</v>
      </c>
      <c r="F710">
        <v>0</v>
      </c>
      <c r="G710">
        <v>4.5345699999999999E-3</v>
      </c>
      <c r="H710">
        <v>1</v>
      </c>
      <c r="I710">
        <v>0</v>
      </c>
    </row>
    <row r="711" spans="1:9" x14ac:dyDescent="0.25">
      <c r="A711" t="s">
        <v>41</v>
      </c>
      <c r="B711">
        <v>479.642</v>
      </c>
      <c r="C711">
        <v>478.57499999999999</v>
      </c>
      <c r="D711">
        <v>440.702</v>
      </c>
      <c r="E711">
        <v>61.764899999999997</v>
      </c>
      <c r="F711">
        <v>0</v>
      </c>
      <c r="G711">
        <v>4.5345699999999999E-3</v>
      </c>
      <c r="H711">
        <v>1</v>
      </c>
      <c r="I711">
        <v>0</v>
      </c>
    </row>
    <row r="712" spans="1:9" x14ac:dyDescent="0.25">
      <c r="A712" t="s">
        <v>41</v>
      </c>
      <c r="B712">
        <v>489.58800000000002</v>
      </c>
      <c r="C712">
        <v>488.55599999999998</v>
      </c>
      <c r="D712">
        <v>442.61200000000002</v>
      </c>
      <c r="E712">
        <v>61.779699999999998</v>
      </c>
      <c r="F712">
        <v>0</v>
      </c>
      <c r="G712">
        <v>4.5345699999999999E-3</v>
      </c>
      <c r="H712">
        <v>1</v>
      </c>
      <c r="I712">
        <v>0</v>
      </c>
    </row>
    <row r="713" spans="1:9" x14ac:dyDescent="0.25">
      <c r="A713" t="s">
        <v>41</v>
      </c>
      <c r="B713">
        <v>480.43099999999998</v>
      </c>
      <c r="C713">
        <v>479.04300000000001</v>
      </c>
      <c r="D713">
        <v>440.79700000000003</v>
      </c>
      <c r="E713">
        <v>61.792700000000004</v>
      </c>
      <c r="F713">
        <v>0</v>
      </c>
      <c r="G713">
        <v>4.5345699999999999E-3</v>
      </c>
      <c r="H713">
        <v>1</v>
      </c>
      <c r="I713">
        <v>0</v>
      </c>
    </row>
    <row r="714" spans="1:9" x14ac:dyDescent="0.25">
      <c r="A714" t="s">
        <v>41</v>
      </c>
      <c r="B714">
        <v>476.61799999999999</v>
      </c>
      <c r="C714">
        <v>475.58300000000003</v>
      </c>
      <c r="D714">
        <v>440.08</v>
      </c>
      <c r="E714">
        <v>61.636699999999998</v>
      </c>
      <c r="F714">
        <v>0</v>
      </c>
      <c r="G714">
        <v>4.5345699999999999E-3</v>
      </c>
      <c r="H714">
        <v>1</v>
      </c>
      <c r="I714">
        <v>0</v>
      </c>
    </row>
    <row r="715" spans="1:9" x14ac:dyDescent="0.25">
      <c r="A715" t="s">
        <v>41</v>
      </c>
      <c r="B715">
        <v>481.322</v>
      </c>
      <c r="C715">
        <v>480.11700000000002</v>
      </c>
      <c r="D715">
        <v>441.14800000000002</v>
      </c>
      <c r="E715">
        <v>61.848500000000001</v>
      </c>
      <c r="F715">
        <v>0</v>
      </c>
      <c r="G715">
        <v>4.5345699999999999E-3</v>
      </c>
      <c r="H715">
        <v>1</v>
      </c>
      <c r="I715">
        <v>0</v>
      </c>
    </row>
    <row r="716" spans="1:9" x14ac:dyDescent="0.25">
      <c r="A716" t="s">
        <v>41</v>
      </c>
      <c r="B716">
        <v>475.59699999999998</v>
      </c>
      <c r="C716">
        <v>474.39299999999997</v>
      </c>
      <c r="D716">
        <v>439.27300000000002</v>
      </c>
      <c r="E716">
        <v>61.741900000000001</v>
      </c>
      <c r="F716">
        <v>0</v>
      </c>
      <c r="G716">
        <v>4.5345699999999999E-3</v>
      </c>
      <c r="H716">
        <v>1</v>
      </c>
      <c r="I716">
        <v>0</v>
      </c>
    </row>
    <row r="717" spans="1:9" x14ac:dyDescent="0.25">
      <c r="A717" t="s">
        <v>41</v>
      </c>
      <c r="B717">
        <v>474.238</v>
      </c>
      <c r="C717">
        <v>472.74700000000001</v>
      </c>
      <c r="D717">
        <v>439.55399999999997</v>
      </c>
      <c r="E717">
        <v>61.876600000000003</v>
      </c>
      <c r="F717">
        <v>0</v>
      </c>
      <c r="G717">
        <v>4.5345699999999999E-3</v>
      </c>
      <c r="H717">
        <v>1</v>
      </c>
      <c r="I717">
        <v>0</v>
      </c>
    </row>
    <row r="718" spans="1:9" x14ac:dyDescent="0.25">
      <c r="A718" t="s">
        <v>41</v>
      </c>
      <c r="B718">
        <v>482.24400000000003</v>
      </c>
      <c r="C718">
        <v>480.89600000000002</v>
      </c>
      <c r="D718">
        <v>440.90199999999999</v>
      </c>
      <c r="E718">
        <v>61.9146</v>
      </c>
      <c r="F718">
        <v>0</v>
      </c>
      <c r="G718">
        <v>4.5345699999999999E-3</v>
      </c>
      <c r="H718">
        <v>1</v>
      </c>
      <c r="I718">
        <v>0</v>
      </c>
    </row>
    <row r="719" spans="1:9" x14ac:dyDescent="0.25">
      <c r="A719" t="s">
        <v>41</v>
      </c>
      <c r="B719">
        <v>483.20100000000002</v>
      </c>
      <c r="C719">
        <v>481.75900000000001</v>
      </c>
      <c r="D719">
        <v>441.38</v>
      </c>
      <c r="E719">
        <v>61.791899999999998</v>
      </c>
      <c r="F719">
        <v>0</v>
      </c>
      <c r="G719">
        <v>4.5345699999999999E-3</v>
      </c>
      <c r="H719">
        <v>1</v>
      </c>
      <c r="I719">
        <v>0</v>
      </c>
    </row>
    <row r="720" spans="1:9" x14ac:dyDescent="0.25">
      <c r="A720" t="s">
        <v>41</v>
      </c>
      <c r="B720">
        <v>487.85500000000002</v>
      </c>
      <c r="C720">
        <v>486.57400000000001</v>
      </c>
      <c r="D720">
        <v>442.50799999999998</v>
      </c>
      <c r="E720">
        <v>61.8416</v>
      </c>
      <c r="F720">
        <v>0</v>
      </c>
      <c r="G720">
        <v>4.5345699999999999E-3</v>
      </c>
      <c r="H720">
        <v>1</v>
      </c>
      <c r="I720">
        <v>0</v>
      </c>
    </row>
    <row r="721" spans="1:25" x14ac:dyDescent="0.25">
      <c r="A721" t="s">
        <v>41</v>
      </c>
      <c r="B721">
        <v>489.11500000000001</v>
      </c>
      <c r="C721">
        <v>487.90600000000001</v>
      </c>
      <c r="D721">
        <v>442.14</v>
      </c>
      <c r="E721">
        <v>61.694899999999997</v>
      </c>
      <c r="F721">
        <v>0</v>
      </c>
      <c r="G721">
        <v>4.5345699999999999E-3</v>
      </c>
      <c r="H721">
        <v>1</v>
      </c>
      <c r="I721">
        <v>0</v>
      </c>
    </row>
    <row r="722" spans="1:25" x14ac:dyDescent="0.25">
      <c r="A722" t="s">
        <v>41</v>
      </c>
      <c r="B722">
        <v>480.041</v>
      </c>
      <c r="C722">
        <v>478.86099999999999</v>
      </c>
      <c r="D722">
        <v>440.62799999999999</v>
      </c>
      <c r="E722">
        <v>61.772300000000001</v>
      </c>
      <c r="F722">
        <v>0</v>
      </c>
      <c r="G722">
        <v>4.5345699999999999E-3</v>
      </c>
      <c r="H722">
        <v>1</v>
      </c>
      <c r="I722">
        <v>0</v>
      </c>
    </row>
    <row r="723" spans="1:25" x14ac:dyDescent="0.25">
      <c r="A723" t="s">
        <v>41</v>
      </c>
      <c r="B723">
        <v>476.57</v>
      </c>
      <c r="C723">
        <v>475.26799999999997</v>
      </c>
      <c r="D723">
        <v>439.6</v>
      </c>
      <c r="E723">
        <v>61.896000000000001</v>
      </c>
      <c r="F723">
        <v>0</v>
      </c>
      <c r="G723">
        <v>4.5345699999999999E-3</v>
      </c>
      <c r="H723">
        <v>1</v>
      </c>
      <c r="I723">
        <v>0</v>
      </c>
    </row>
    <row r="724" spans="1:25" x14ac:dyDescent="0.25">
      <c r="A724" t="s">
        <v>41</v>
      </c>
      <c r="B724">
        <v>472.447</v>
      </c>
      <c r="C724">
        <v>471.13499999999999</v>
      </c>
      <c r="D724">
        <v>438.96</v>
      </c>
      <c r="E724">
        <v>61.781500000000001</v>
      </c>
      <c r="F724">
        <v>0</v>
      </c>
      <c r="G724">
        <v>4.5345699999999999E-3</v>
      </c>
      <c r="H724">
        <v>1</v>
      </c>
      <c r="I724">
        <v>0</v>
      </c>
    </row>
    <row r="725" spans="1:25" x14ac:dyDescent="0.25">
      <c r="A725" t="s">
        <v>41</v>
      </c>
      <c r="B725">
        <v>466.06299999999999</v>
      </c>
      <c r="C725">
        <v>464.69</v>
      </c>
      <c r="D725">
        <v>437.875</v>
      </c>
      <c r="E725">
        <v>61.860799999999998</v>
      </c>
      <c r="F725">
        <v>0</v>
      </c>
      <c r="G725">
        <v>4.5345699999999999E-3</v>
      </c>
      <c r="H725">
        <v>1</v>
      </c>
      <c r="I725">
        <v>0</v>
      </c>
    </row>
    <row r="726" spans="1:25" x14ac:dyDescent="0.25">
      <c r="A726" t="s">
        <v>41</v>
      </c>
      <c r="B726">
        <v>470.29</v>
      </c>
      <c r="C726">
        <v>469.17899999999997</v>
      </c>
      <c r="D726">
        <v>438.892</v>
      </c>
      <c r="E726">
        <v>61.7958</v>
      </c>
      <c r="F726">
        <v>0</v>
      </c>
      <c r="G726">
        <v>4.5345699999999999E-3</v>
      </c>
      <c r="H726">
        <v>1</v>
      </c>
      <c r="I726">
        <v>0</v>
      </c>
    </row>
    <row r="727" spans="1:25" x14ac:dyDescent="0.25">
      <c r="A727" t="s">
        <v>41</v>
      </c>
      <c r="B727">
        <v>483.209</v>
      </c>
      <c r="C727">
        <v>481.94</v>
      </c>
      <c r="D727">
        <v>441.13600000000002</v>
      </c>
      <c r="E727">
        <v>61.870199999999997</v>
      </c>
      <c r="F727">
        <v>0</v>
      </c>
      <c r="G727">
        <v>4.5345699999999999E-3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474.58499999999998</v>
      </c>
      <c r="C728">
        <v>473.40600000000001</v>
      </c>
      <c r="D728">
        <v>439.54700000000003</v>
      </c>
      <c r="E728">
        <v>61.867100000000001</v>
      </c>
      <c r="F728">
        <v>0</v>
      </c>
      <c r="G728">
        <v>4.5345699999999999E-3</v>
      </c>
      <c r="H728">
        <v>1</v>
      </c>
      <c r="I728">
        <v>0</v>
      </c>
      <c r="R728">
        <f>AVERAGE(B679:B728)</f>
        <v>477.18153999999993</v>
      </c>
      <c r="S728">
        <f>AVERAGE(C679:C728)</f>
        <v>475.91059999999982</v>
      </c>
      <c r="U728">
        <f>_xlfn.VAR.P(B679:B728)</f>
        <v>36.574956008400008</v>
      </c>
      <c r="V728">
        <f>_xlfn.VAR.P(C679:C728)</f>
        <v>36.681779559999988</v>
      </c>
      <c r="X728">
        <f>1.96*SQRT(U728)/50</f>
        <v>0.23707074977893788</v>
      </c>
      <c r="Y728">
        <f>1.96*SQRT(V728)/50</f>
        <v>0.23741670064062126</v>
      </c>
    </row>
    <row r="729" spans="1:25" x14ac:dyDescent="0.25">
      <c r="A729" t="s">
        <v>41</v>
      </c>
      <c r="B729">
        <v>23936.967199999999</v>
      </c>
      <c r="C729" t="s">
        <v>37</v>
      </c>
      <c r="U729" t="s">
        <v>82</v>
      </c>
    </row>
    <row r="730" spans="1:25" x14ac:dyDescent="0.25">
      <c r="A730" t="s">
        <v>98</v>
      </c>
      <c r="B730">
        <v>690.00199999999995</v>
      </c>
      <c r="C730">
        <v>682.67499999999995</v>
      </c>
      <c r="D730">
        <v>657.31</v>
      </c>
      <c r="E730">
        <v>208.24</v>
      </c>
      <c r="F730">
        <v>0</v>
      </c>
      <c r="G730">
        <v>1.23022E-3</v>
      </c>
      <c r="H730">
        <v>0.995116</v>
      </c>
      <c r="I730">
        <v>0</v>
      </c>
      <c r="U730">
        <f>_xlfn.STDEV.P(B679:B728)</f>
        <v>6.0477232086463752</v>
      </c>
      <c r="V730">
        <f>_xlfn.STDEV.P(C679:C728)</f>
        <v>6.0565484857301346</v>
      </c>
    </row>
    <row r="731" spans="1:25" x14ac:dyDescent="0.25">
      <c r="A731" t="s">
        <v>98</v>
      </c>
      <c r="B731">
        <v>694.03700000000003</v>
      </c>
      <c r="C731">
        <v>686.50900000000001</v>
      </c>
      <c r="D731">
        <v>658.78499999999997</v>
      </c>
      <c r="E731">
        <v>208.21799999999999</v>
      </c>
      <c r="F731">
        <v>0</v>
      </c>
      <c r="G731">
        <v>1.2300499999999999E-3</v>
      </c>
      <c r="H731">
        <v>0.995116</v>
      </c>
      <c r="I731">
        <v>0</v>
      </c>
    </row>
    <row r="732" spans="1:25" x14ac:dyDescent="0.25">
      <c r="A732" t="s">
        <v>98</v>
      </c>
      <c r="B732">
        <v>702.09500000000003</v>
      </c>
      <c r="C732">
        <v>694.96600000000001</v>
      </c>
      <c r="D732">
        <v>660.07</v>
      </c>
      <c r="E732">
        <v>208.18199999999999</v>
      </c>
      <c r="F732">
        <v>0</v>
      </c>
      <c r="G732">
        <v>1.26026E-3</v>
      </c>
      <c r="H732">
        <v>0.99511000000000005</v>
      </c>
      <c r="I732">
        <v>0</v>
      </c>
    </row>
    <row r="733" spans="1:25" x14ac:dyDescent="0.25">
      <c r="A733" t="s">
        <v>98</v>
      </c>
      <c r="B733">
        <v>707.89800000000002</v>
      </c>
      <c r="C733">
        <v>700.89499999999998</v>
      </c>
      <c r="D733">
        <v>661.34100000000001</v>
      </c>
      <c r="E733">
        <v>208.23400000000001</v>
      </c>
      <c r="F733">
        <v>0</v>
      </c>
      <c r="G733">
        <v>1.2868000000000001E-3</v>
      </c>
      <c r="H733">
        <v>0.99511499999999997</v>
      </c>
      <c r="I733">
        <v>0</v>
      </c>
    </row>
    <row r="734" spans="1:25" x14ac:dyDescent="0.25">
      <c r="A734" t="s">
        <v>98</v>
      </c>
      <c r="B734">
        <v>711.24599999999998</v>
      </c>
      <c r="C734">
        <v>704.05</v>
      </c>
      <c r="D734">
        <v>662.33799999999997</v>
      </c>
      <c r="E734">
        <v>208.154</v>
      </c>
      <c r="F734">
        <v>0</v>
      </c>
      <c r="G734">
        <v>1.2347300000000001E-3</v>
      </c>
      <c r="H734">
        <v>0.995116</v>
      </c>
      <c r="I734">
        <v>0</v>
      </c>
    </row>
    <row r="735" spans="1:25" x14ac:dyDescent="0.25">
      <c r="A735" t="s">
        <v>98</v>
      </c>
      <c r="B735">
        <v>713.03599999999994</v>
      </c>
      <c r="C735">
        <v>706.06600000000003</v>
      </c>
      <c r="D735">
        <v>662.66899999999998</v>
      </c>
      <c r="E735">
        <v>208.12100000000001</v>
      </c>
      <c r="F735">
        <v>0</v>
      </c>
      <c r="G735">
        <v>1.2309899999999999E-3</v>
      </c>
      <c r="H735">
        <v>0.995116</v>
      </c>
      <c r="I735">
        <v>0</v>
      </c>
    </row>
    <row r="736" spans="1:25" x14ac:dyDescent="0.25">
      <c r="A736" t="s">
        <v>98</v>
      </c>
      <c r="B736">
        <v>704.81700000000001</v>
      </c>
      <c r="C736">
        <v>697.89599999999996</v>
      </c>
      <c r="D736">
        <v>660.39499999999998</v>
      </c>
      <c r="E736">
        <v>208.14599999999999</v>
      </c>
      <c r="F736">
        <v>0</v>
      </c>
      <c r="G736">
        <v>2.0882499999999998E-3</v>
      </c>
      <c r="H736">
        <v>0.995116</v>
      </c>
      <c r="I736">
        <v>0</v>
      </c>
    </row>
    <row r="737" spans="1:9" x14ac:dyDescent="0.25">
      <c r="A737" t="s">
        <v>98</v>
      </c>
      <c r="B737">
        <v>715.83299999999997</v>
      </c>
      <c r="C737">
        <v>708.52499999999998</v>
      </c>
      <c r="D737">
        <v>662.65800000000002</v>
      </c>
      <c r="E737">
        <v>208.24600000000001</v>
      </c>
      <c r="F737">
        <v>0</v>
      </c>
      <c r="G737">
        <v>1.23916E-3</v>
      </c>
      <c r="H737">
        <v>0.995116</v>
      </c>
      <c r="I737">
        <v>0</v>
      </c>
    </row>
    <row r="738" spans="1:9" x14ac:dyDescent="0.25">
      <c r="A738" t="s">
        <v>98</v>
      </c>
      <c r="B738">
        <v>697.99300000000005</v>
      </c>
      <c r="C738">
        <v>690.83699999999999</v>
      </c>
      <c r="D738">
        <v>658.99099999999999</v>
      </c>
      <c r="E738">
        <v>208.197</v>
      </c>
      <c r="F738">
        <v>0</v>
      </c>
      <c r="G738">
        <v>1.2837599999999999E-3</v>
      </c>
      <c r="H738">
        <v>0.995116</v>
      </c>
      <c r="I738">
        <v>0</v>
      </c>
    </row>
    <row r="739" spans="1:9" x14ac:dyDescent="0.25">
      <c r="A739" t="s">
        <v>98</v>
      </c>
      <c r="B739">
        <v>698.66899999999998</v>
      </c>
      <c r="C739">
        <v>691.52599999999995</v>
      </c>
      <c r="D739">
        <v>659.43600000000004</v>
      </c>
      <c r="E739">
        <v>208.251</v>
      </c>
      <c r="F739">
        <v>0</v>
      </c>
      <c r="G739">
        <v>1.34169E-3</v>
      </c>
      <c r="H739">
        <v>0.995116</v>
      </c>
      <c r="I739">
        <v>0</v>
      </c>
    </row>
    <row r="740" spans="1:9" x14ac:dyDescent="0.25">
      <c r="A740" t="s">
        <v>98</v>
      </c>
      <c r="B740">
        <v>706.30700000000002</v>
      </c>
      <c r="C740">
        <v>699.30399999999997</v>
      </c>
      <c r="D740">
        <v>660.98099999999999</v>
      </c>
      <c r="E740">
        <v>208.10400000000001</v>
      </c>
      <c r="F740">
        <v>0</v>
      </c>
      <c r="G740">
        <v>1.2335499999999999E-3</v>
      </c>
      <c r="H740">
        <v>0.99511499999999997</v>
      </c>
      <c r="I740">
        <v>0</v>
      </c>
    </row>
    <row r="741" spans="1:9" x14ac:dyDescent="0.25">
      <c r="A741" t="s">
        <v>98</v>
      </c>
      <c r="B741">
        <v>700.976</v>
      </c>
      <c r="C741">
        <v>693.97199999999998</v>
      </c>
      <c r="D741">
        <v>659.65200000000004</v>
      </c>
      <c r="E741">
        <v>208.178</v>
      </c>
      <c r="F741">
        <v>0</v>
      </c>
      <c r="G741">
        <v>1.2367299999999999E-3</v>
      </c>
      <c r="H741">
        <v>0.99511499999999997</v>
      </c>
      <c r="I741">
        <v>0</v>
      </c>
    </row>
    <row r="742" spans="1:9" x14ac:dyDescent="0.25">
      <c r="A742" t="s">
        <v>98</v>
      </c>
      <c r="B742">
        <v>703.25800000000004</v>
      </c>
      <c r="C742">
        <v>696.04899999999998</v>
      </c>
      <c r="D742">
        <v>660.29100000000005</v>
      </c>
      <c r="E742">
        <v>208.273</v>
      </c>
      <c r="F742">
        <v>0</v>
      </c>
      <c r="G742">
        <v>1.38686E-3</v>
      </c>
      <c r="H742">
        <v>0.995116</v>
      </c>
      <c r="I742">
        <v>0</v>
      </c>
    </row>
    <row r="743" spans="1:9" x14ac:dyDescent="0.25">
      <c r="A743" t="s">
        <v>98</v>
      </c>
      <c r="B743">
        <v>709.245</v>
      </c>
      <c r="C743">
        <v>702.23099999999999</v>
      </c>
      <c r="D743">
        <v>661.41399999999999</v>
      </c>
      <c r="E743">
        <v>208.18700000000001</v>
      </c>
      <c r="F743">
        <v>0</v>
      </c>
      <c r="G743">
        <v>1.24077E-3</v>
      </c>
      <c r="H743">
        <v>0.995116</v>
      </c>
      <c r="I743">
        <v>0</v>
      </c>
    </row>
    <row r="744" spans="1:9" x14ac:dyDescent="0.25">
      <c r="A744" t="s">
        <v>98</v>
      </c>
      <c r="B744">
        <v>709.54200000000003</v>
      </c>
      <c r="C744">
        <v>702.46699999999998</v>
      </c>
      <c r="D744">
        <v>661.41800000000001</v>
      </c>
      <c r="E744">
        <v>208.072</v>
      </c>
      <c r="F744">
        <v>0</v>
      </c>
      <c r="G744">
        <v>1.2471699999999999E-3</v>
      </c>
      <c r="H744">
        <v>0.995116</v>
      </c>
      <c r="I744">
        <v>0</v>
      </c>
    </row>
    <row r="745" spans="1:9" x14ac:dyDescent="0.25">
      <c r="A745" t="s">
        <v>98</v>
      </c>
      <c r="B745">
        <v>712.2</v>
      </c>
      <c r="C745">
        <v>704.71400000000006</v>
      </c>
      <c r="D745">
        <v>661.67200000000003</v>
      </c>
      <c r="E745">
        <v>208.124</v>
      </c>
      <c r="F745">
        <v>0</v>
      </c>
      <c r="G745">
        <v>1.2580600000000001E-3</v>
      </c>
      <c r="H745">
        <v>0.995116</v>
      </c>
      <c r="I745">
        <v>0</v>
      </c>
    </row>
    <row r="746" spans="1:9" x14ac:dyDescent="0.25">
      <c r="A746" t="s">
        <v>98</v>
      </c>
      <c r="B746">
        <v>711.62300000000005</v>
      </c>
      <c r="C746">
        <v>704.57899999999995</v>
      </c>
      <c r="D746">
        <v>662.14400000000001</v>
      </c>
      <c r="E746">
        <v>208.21199999999999</v>
      </c>
      <c r="F746">
        <v>0</v>
      </c>
      <c r="G746">
        <v>1.25731E-3</v>
      </c>
      <c r="H746">
        <v>0.995116</v>
      </c>
      <c r="I746">
        <v>0</v>
      </c>
    </row>
    <row r="747" spans="1:9" x14ac:dyDescent="0.25">
      <c r="A747" t="s">
        <v>98</v>
      </c>
      <c r="B747">
        <v>707.46100000000001</v>
      </c>
      <c r="C747">
        <v>700.279</v>
      </c>
      <c r="D747">
        <v>661.28599999999994</v>
      </c>
      <c r="E747">
        <v>208.22900000000001</v>
      </c>
      <c r="F747">
        <v>0</v>
      </c>
      <c r="G747">
        <v>1.2346499999999999E-3</v>
      </c>
      <c r="H747">
        <v>0.99510900000000002</v>
      </c>
      <c r="I747">
        <v>0</v>
      </c>
    </row>
    <row r="748" spans="1:9" x14ac:dyDescent="0.25">
      <c r="A748" t="s">
        <v>98</v>
      </c>
      <c r="B748">
        <v>714.38</v>
      </c>
      <c r="C748">
        <v>707.32299999999998</v>
      </c>
      <c r="D748">
        <v>662.50900000000001</v>
      </c>
      <c r="E748">
        <v>208.2</v>
      </c>
      <c r="F748">
        <v>0</v>
      </c>
      <c r="G748">
        <v>1.3983000000000001E-3</v>
      </c>
      <c r="H748">
        <v>0.995116</v>
      </c>
      <c r="I748">
        <v>0</v>
      </c>
    </row>
    <row r="749" spans="1:9" x14ac:dyDescent="0.25">
      <c r="A749" t="s">
        <v>98</v>
      </c>
      <c r="B749">
        <v>708.52099999999996</v>
      </c>
      <c r="C749">
        <v>701.28200000000004</v>
      </c>
      <c r="D749">
        <v>661.495</v>
      </c>
      <c r="E749">
        <v>208.16</v>
      </c>
      <c r="F749">
        <v>0</v>
      </c>
      <c r="G749">
        <v>1.2327E-3</v>
      </c>
      <c r="H749">
        <v>0.995116</v>
      </c>
      <c r="I749">
        <v>0</v>
      </c>
    </row>
    <row r="750" spans="1:9" x14ac:dyDescent="0.25">
      <c r="A750" t="s">
        <v>98</v>
      </c>
      <c r="B750">
        <v>716.5</v>
      </c>
      <c r="C750">
        <v>709.6</v>
      </c>
      <c r="D750">
        <v>662.91800000000001</v>
      </c>
      <c r="E750">
        <v>208.20099999999999</v>
      </c>
      <c r="F750">
        <v>0</v>
      </c>
      <c r="G750">
        <v>1.4050099999999999E-3</v>
      </c>
      <c r="H750">
        <v>0.995116</v>
      </c>
      <c r="I750">
        <v>0</v>
      </c>
    </row>
    <row r="751" spans="1:9" x14ac:dyDescent="0.25">
      <c r="A751" t="s">
        <v>98</v>
      </c>
      <c r="B751">
        <v>713.69299999999998</v>
      </c>
      <c r="C751">
        <v>706.64099999999996</v>
      </c>
      <c r="D751">
        <v>662.29499999999996</v>
      </c>
      <c r="E751">
        <v>208.22499999999999</v>
      </c>
      <c r="F751">
        <v>0</v>
      </c>
      <c r="G751">
        <v>1.2403E-3</v>
      </c>
      <c r="H751">
        <v>0.995116</v>
      </c>
      <c r="I751">
        <v>0</v>
      </c>
    </row>
    <row r="752" spans="1:9" x14ac:dyDescent="0.25">
      <c r="A752" t="s">
        <v>98</v>
      </c>
      <c r="B752">
        <v>708.85699999999997</v>
      </c>
      <c r="C752">
        <v>701.82100000000003</v>
      </c>
      <c r="D752">
        <v>661.49900000000002</v>
      </c>
      <c r="E752">
        <v>208.214</v>
      </c>
      <c r="F752">
        <v>0</v>
      </c>
      <c r="G752">
        <v>1.34687E-3</v>
      </c>
      <c r="H752">
        <v>0.99511300000000003</v>
      </c>
      <c r="I752">
        <v>0</v>
      </c>
    </row>
    <row r="753" spans="1:9" x14ac:dyDescent="0.25">
      <c r="A753" t="s">
        <v>98</v>
      </c>
      <c r="B753">
        <v>710.95299999999997</v>
      </c>
      <c r="C753">
        <v>703.85299999999995</v>
      </c>
      <c r="D753">
        <v>661.74400000000003</v>
      </c>
      <c r="E753">
        <v>208.14099999999999</v>
      </c>
      <c r="F753">
        <v>0</v>
      </c>
      <c r="G753">
        <v>1.23072E-3</v>
      </c>
      <c r="H753">
        <v>0.99511499999999997</v>
      </c>
      <c r="I753">
        <v>0</v>
      </c>
    </row>
    <row r="754" spans="1:9" x14ac:dyDescent="0.25">
      <c r="A754" t="s">
        <v>98</v>
      </c>
      <c r="B754">
        <v>698.15899999999999</v>
      </c>
      <c r="C754">
        <v>690.82299999999998</v>
      </c>
      <c r="D754">
        <v>658.93100000000004</v>
      </c>
      <c r="E754">
        <v>208.16</v>
      </c>
      <c r="F754">
        <v>0</v>
      </c>
      <c r="G754">
        <v>1.4092600000000001E-3</v>
      </c>
      <c r="H754">
        <v>0.995116</v>
      </c>
      <c r="I754">
        <v>0</v>
      </c>
    </row>
    <row r="755" spans="1:9" x14ac:dyDescent="0.25">
      <c r="A755" t="s">
        <v>98</v>
      </c>
      <c r="B755">
        <v>691.02499999999998</v>
      </c>
      <c r="C755">
        <v>683.04899999999998</v>
      </c>
      <c r="D755">
        <v>657.63499999999999</v>
      </c>
      <c r="E755">
        <v>208.142</v>
      </c>
      <c r="F755">
        <v>0</v>
      </c>
      <c r="G755">
        <v>1.5005000000000001E-3</v>
      </c>
      <c r="H755">
        <v>0.99511400000000005</v>
      </c>
      <c r="I755">
        <v>0</v>
      </c>
    </row>
    <row r="756" spans="1:9" x14ac:dyDescent="0.25">
      <c r="A756" t="s">
        <v>98</v>
      </c>
      <c r="B756">
        <v>697.803</v>
      </c>
      <c r="C756">
        <v>690.79499999999996</v>
      </c>
      <c r="D756">
        <v>659.06399999999996</v>
      </c>
      <c r="E756">
        <v>208.09800000000001</v>
      </c>
      <c r="F756">
        <v>0</v>
      </c>
      <c r="G756">
        <v>1.7549200000000001E-3</v>
      </c>
      <c r="H756">
        <v>0.995116</v>
      </c>
      <c r="I756">
        <v>0</v>
      </c>
    </row>
    <row r="757" spans="1:9" x14ac:dyDescent="0.25">
      <c r="A757" t="s">
        <v>98</v>
      </c>
      <c r="B757">
        <v>714.53899999999999</v>
      </c>
      <c r="C757">
        <v>705.42700000000002</v>
      </c>
      <c r="D757">
        <v>661.90099999999995</v>
      </c>
      <c r="E757">
        <v>208.197</v>
      </c>
      <c r="F757">
        <v>0</v>
      </c>
      <c r="G757">
        <v>1.2381E-3</v>
      </c>
      <c r="H757">
        <v>0.995116</v>
      </c>
      <c r="I757">
        <v>0</v>
      </c>
    </row>
    <row r="758" spans="1:9" x14ac:dyDescent="0.25">
      <c r="A758" t="s">
        <v>98</v>
      </c>
      <c r="B758">
        <v>708.71500000000003</v>
      </c>
      <c r="C758">
        <v>701.65599999999995</v>
      </c>
      <c r="D758">
        <v>661.08799999999997</v>
      </c>
      <c r="E758">
        <v>208.2</v>
      </c>
      <c r="F758">
        <v>0</v>
      </c>
      <c r="G758">
        <v>1.2346900000000001E-3</v>
      </c>
      <c r="H758">
        <v>0.995116</v>
      </c>
      <c r="I758">
        <v>0</v>
      </c>
    </row>
    <row r="759" spans="1:9" x14ac:dyDescent="0.25">
      <c r="A759" t="s">
        <v>98</v>
      </c>
      <c r="B759">
        <v>712.61</v>
      </c>
      <c r="C759">
        <v>705.50699999999995</v>
      </c>
      <c r="D759">
        <v>662.26199999999994</v>
      </c>
      <c r="E759">
        <v>208.21</v>
      </c>
      <c r="F759">
        <v>0</v>
      </c>
      <c r="G759">
        <v>1.57168E-3</v>
      </c>
      <c r="H759">
        <v>0.995116</v>
      </c>
      <c r="I759">
        <v>0</v>
      </c>
    </row>
    <row r="760" spans="1:9" x14ac:dyDescent="0.25">
      <c r="A760" t="s">
        <v>98</v>
      </c>
      <c r="B760">
        <v>712.53</v>
      </c>
      <c r="C760">
        <v>705.51199999999994</v>
      </c>
      <c r="D760">
        <v>662.23299999999995</v>
      </c>
      <c r="E760">
        <v>208.13</v>
      </c>
      <c r="F760">
        <v>0</v>
      </c>
      <c r="G760">
        <v>1.6985100000000001E-3</v>
      </c>
      <c r="H760">
        <v>0.99511400000000005</v>
      </c>
      <c r="I760">
        <v>0</v>
      </c>
    </row>
    <row r="761" spans="1:9" x14ac:dyDescent="0.25">
      <c r="A761" t="s">
        <v>98</v>
      </c>
      <c r="B761">
        <v>710.05899999999997</v>
      </c>
      <c r="C761">
        <v>703.149</v>
      </c>
      <c r="D761">
        <v>661.98599999999999</v>
      </c>
      <c r="E761">
        <v>208.221</v>
      </c>
      <c r="F761">
        <v>0</v>
      </c>
      <c r="G761">
        <v>1.3115799999999999E-3</v>
      </c>
      <c r="H761">
        <v>0.995116</v>
      </c>
      <c r="I761">
        <v>0</v>
      </c>
    </row>
    <row r="762" spans="1:9" x14ac:dyDescent="0.25">
      <c r="A762" t="s">
        <v>98</v>
      </c>
      <c r="B762">
        <v>706.93600000000004</v>
      </c>
      <c r="C762">
        <v>699.65599999999995</v>
      </c>
      <c r="D762">
        <v>660.83399999999995</v>
      </c>
      <c r="E762">
        <v>208.14699999999999</v>
      </c>
      <c r="F762">
        <v>0</v>
      </c>
      <c r="G762">
        <v>1.23007E-3</v>
      </c>
      <c r="H762">
        <v>0.995116</v>
      </c>
      <c r="I762">
        <v>0</v>
      </c>
    </row>
    <row r="763" spans="1:9" x14ac:dyDescent="0.25">
      <c r="A763" t="s">
        <v>98</v>
      </c>
      <c r="B763">
        <v>714.63800000000003</v>
      </c>
      <c r="C763">
        <v>707.62300000000005</v>
      </c>
      <c r="D763">
        <v>662.71299999999997</v>
      </c>
      <c r="E763">
        <v>208.15799999999999</v>
      </c>
      <c r="F763">
        <v>0</v>
      </c>
      <c r="G763">
        <v>1.23656E-3</v>
      </c>
      <c r="H763">
        <v>0.99511499999999997</v>
      </c>
      <c r="I763">
        <v>0</v>
      </c>
    </row>
    <row r="764" spans="1:9" x14ac:dyDescent="0.25">
      <c r="A764" t="s">
        <v>98</v>
      </c>
      <c r="B764">
        <v>717.52499999999998</v>
      </c>
      <c r="C764">
        <v>710.22699999999998</v>
      </c>
      <c r="D764">
        <v>662.99400000000003</v>
      </c>
      <c r="E764">
        <v>208.196</v>
      </c>
      <c r="F764">
        <v>0</v>
      </c>
      <c r="G764">
        <v>1.32251E-3</v>
      </c>
      <c r="H764">
        <v>0.995116</v>
      </c>
      <c r="I764">
        <v>0</v>
      </c>
    </row>
    <row r="765" spans="1:9" x14ac:dyDescent="0.25">
      <c r="A765" t="s">
        <v>98</v>
      </c>
      <c r="B765">
        <v>711.97199999999998</v>
      </c>
      <c r="C765">
        <v>704.72199999999998</v>
      </c>
      <c r="D765">
        <v>661.64499999999998</v>
      </c>
      <c r="E765">
        <v>208.096</v>
      </c>
      <c r="F765">
        <v>0</v>
      </c>
      <c r="G765">
        <v>1.2638300000000001E-3</v>
      </c>
      <c r="H765">
        <v>0.995116</v>
      </c>
      <c r="I765">
        <v>0</v>
      </c>
    </row>
    <row r="766" spans="1:9" x14ac:dyDescent="0.25">
      <c r="A766" t="s">
        <v>98</v>
      </c>
      <c r="B766">
        <v>714.04399999999998</v>
      </c>
      <c r="C766">
        <v>707.15899999999999</v>
      </c>
      <c r="D766">
        <v>662.471</v>
      </c>
      <c r="E766">
        <v>208.143</v>
      </c>
      <c r="F766">
        <v>0</v>
      </c>
      <c r="G766">
        <v>1.2458899999999999E-3</v>
      </c>
      <c r="H766">
        <v>0.99511499999999997</v>
      </c>
      <c r="I766">
        <v>0</v>
      </c>
    </row>
    <row r="767" spans="1:9" x14ac:dyDescent="0.25">
      <c r="A767" t="s">
        <v>98</v>
      </c>
      <c r="B767">
        <v>708.053</v>
      </c>
      <c r="C767">
        <v>700.68</v>
      </c>
      <c r="D767">
        <v>660.83799999999997</v>
      </c>
      <c r="E767">
        <v>208.20500000000001</v>
      </c>
      <c r="F767">
        <v>0</v>
      </c>
      <c r="G767">
        <v>1.3924899999999999E-3</v>
      </c>
      <c r="H767">
        <v>0.99511499999999997</v>
      </c>
      <c r="I767">
        <v>0</v>
      </c>
    </row>
    <row r="768" spans="1:9" x14ac:dyDescent="0.25">
      <c r="A768" t="s">
        <v>98</v>
      </c>
      <c r="B768">
        <v>710.16300000000001</v>
      </c>
      <c r="C768">
        <v>703.19299999999998</v>
      </c>
      <c r="D768">
        <v>661.649</v>
      </c>
      <c r="E768">
        <v>208.13499999999999</v>
      </c>
      <c r="F768">
        <v>0</v>
      </c>
      <c r="G768">
        <v>1.6107199999999999E-3</v>
      </c>
      <c r="H768">
        <v>0.995116</v>
      </c>
      <c r="I768">
        <v>0</v>
      </c>
    </row>
    <row r="769" spans="1:25" x14ac:dyDescent="0.25">
      <c r="A769" t="s">
        <v>98</v>
      </c>
      <c r="B769">
        <v>710.23400000000004</v>
      </c>
      <c r="C769">
        <v>703.072</v>
      </c>
      <c r="D769">
        <v>661.47699999999998</v>
      </c>
      <c r="E769">
        <v>208.20699999999999</v>
      </c>
      <c r="F769">
        <v>0</v>
      </c>
      <c r="G769">
        <v>1.3343300000000001E-3</v>
      </c>
      <c r="H769">
        <v>0.995116</v>
      </c>
      <c r="I769">
        <v>0</v>
      </c>
    </row>
    <row r="770" spans="1:25" x14ac:dyDescent="0.25">
      <c r="A770" t="s">
        <v>98</v>
      </c>
      <c r="B770">
        <v>708.20699999999999</v>
      </c>
      <c r="C770">
        <v>701.14800000000002</v>
      </c>
      <c r="D770">
        <v>661.50199999999995</v>
      </c>
      <c r="E770">
        <v>208.18700000000001</v>
      </c>
      <c r="F770">
        <v>0</v>
      </c>
      <c r="G770">
        <v>3.30912E-3</v>
      </c>
      <c r="H770">
        <v>0.99511000000000005</v>
      </c>
      <c r="I770">
        <v>0</v>
      </c>
    </row>
    <row r="771" spans="1:25" x14ac:dyDescent="0.25">
      <c r="A771" t="s">
        <v>98</v>
      </c>
      <c r="B771">
        <v>712.78700000000003</v>
      </c>
      <c r="C771">
        <v>705.78099999999995</v>
      </c>
      <c r="D771">
        <v>662.07100000000003</v>
      </c>
      <c r="E771">
        <v>208.09700000000001</v>
      </c>
      <c r="F771">
        <v>0</v>
      </c>
      <c r="G771">
        <v>2.27304E-3</v>
      </c>
      <c r="H771">
        <v>0.99511300000000003</v>
      </c>
      <c r="I771">
        <v>0</v>
      </c>
    </row>
    <row r="772" spans="1:25" x14ac:dyDescent="0.25">
      <c r="A772" t="s">
        <v>98</v>
      </c>
      <c r="B772">
        <v>714.23199999999997</v>
      </c>
      <c r="C772">
        <v>707.13199999999995</v>
      </c>
      <c r="D772">
        <v>662.13</v>
      </c>
      <c r="E772">
        <v>208.03</v>
      </c>
      <c r="F772">
        <v>0</v>
      </c>
      <c r="G772">
        <v>1.2361200000000001E-3</v>
      </c>
      <c r="H772">
        <v>0.99511400000000005</v>
      </c>
      <c r="I772">
        <v>0</v>
      </c>
    </row>
    <row r="773" spans="1:25" x14ac:dyDescent="0.25">
      <c r="A773" t="s">
        <v>98</v>
      </c>
      <c r="B773">
        <v>715.66</v>
      </c>
      <c r="C773">
        <v>708.34299999999996</v>
      </c>
      <c r="D773">
        <v>662.56899999999996</v>
      </c>
      <c r="E773">
        <v>208.18199999999999</v>
      </c>
      <c r="F773">
        <v>0</v>
      </c>
      <c r="G773">
        <v>1.23807E-3</v>
      </c>
      <c r="H773">
        <v>0.995116</v>
      </c>
      <c r="I773">
        <v>0</v>
      </c>
    </row>
    <row r="774" spans="1:25" x14ac:dyDescent="0.25">
      <c r="A774" t="s">
        <v>98</v>
      </c>
      <c r="B774">
        <v>706.44399999999996</v>
      </c>
      <c r="C774">
        <v>699.37699999999995</v>
      </c>
      <c r="D774">
        <v>661.06100000000004</v>
      </c>
      <c r="E774">
        <v>208.197</v>
      </c>
      <c r="F774">
        <v>0</v>
      </c>
      <c r="G774">
        <v>3.7915100000000001E-3</v>
      </c>
      <c r="H774">
        <v>0.99511499999999997</v>
      </c>
      <c r="I774">
        <v>0</v>
      </c>
    </row>
    <row r="775" spans="1:25" x14ac:dyDescent="0.25">
      <c r="A775" t="s">
        <v>98</v>
      </c>
      <c r="B775">
        <v>711.33</v>
      </c>
      <c r="C775">
        <v>704.18899999999996</v>
      </c>
      <c r="D775">
        <v>661.71100000000001</v>
      </c>
      <c r="E775">
        <v>208.191</v>
      </c>
      <c r="F775">
        <v>0</v>
      </c>
      <c r="G775">
        <v>1.26381E-3</v>
      </c>
      <c r="H775">
        <v>0.99511499999999997</v>
      </c>
      <c r="I775">
        <v>0</v>
      </c>
    </row>
    <row r="776" spans="1:25" x14ac:dyDescent="0.25">
      <c r="A776" t="s">
        <v>98</v>
      </c>
      <c r="B776">
        <v>707.39</v>
      </c>
      <c r="C776">
        <v>700.029</v>
      </c>
      <c r="D776">
        <v>661.42200000000003</v>
      </c>
      <c r="E776">
        <v>208.26599999999999</v>
      </c>
      <c r="F776">
        <v>0</v>
      </c>
      <c r="G776">
        <v>1.6577899999999999E-3</v>
      </c>
      <c r="H776">
        <v>0.995116</v>
      </c>
      <c r="I776">
        <v>0</v>
      </c>
    </row>
    <row r="777" spans="1:25" x14ac:dyDescent="0.25">
      <c r="A777" t="s">
        <v>98</v>
      </c>
      <c r="B777">
        <v>708.38300000000004</v>
      </c>
      <c r="C777">
        <v>701.11400000000003</v>
      </c>
      <c r="D777">
        <v>661.53700000000003</v>
      </c>
      <c r="E777">
        <v>208.24799999999999</v>
      </c>
      <c r="F777">
        <v>0</v>
      </c>
      <c r="G777">
        <v>1.55791E-3</v>
      </c>
      <c r="H777">
        <v>0.99511400000000005</v>
      </c>
      <c r="I777">
        <v>0</v>
      </c>
    </row>
    <row r="778" spans="1:25" x14ac:dyDescent="0.25">
      <c r="A778" t="s">
        <v>98</v>
      </c>
      <c r="B778">
        <v>711.55</v>
      </c>
      <c r="C778">
        <v>704.52599999999995</v>
      </c>
      <c r="D778">
        <v>662.17</v>
      </c>
      <c r="E778">
        <v>208.11099999999999</v>
      </c>
      <c r="F778">
        <v>0</v>
      </c>
      <c r="G778">
        <v>1.68877E-3</v>
      </c>
      <c r="H778">
        <v>0.995116</v>
      </c>
      <c r="I778">
        <v>0</v>
      </c>
    </row>
    <row r="779" spans="1:25" x14ac:dyDescent="0.25">
      <c r="A779" t="s">
        <v>98</v>
      </c>
      <c r="B779">
        <v>711.19299999999998</v>
      </c>
      <c r="C779">
        <v>703.91899999999998</v>
      </c>
      <c r="D779">
        <v>661.66200000000003</v>
      </c>
      <c r="E779">
        <v>208.191</v>
      </c>
      <c r="F779">
        <v>0</v>
      </c>
      <c r="G779">
        <v>1.2558700000000001E-3</v>
      </c>
      <c r="H779">
        <v>0.995116</v>
      </c>
      <c r="I779">
        <v>0</v>
      </c>
    </row>
    <row r="780" spans="1:25" x14ac:dyDescent="0.25">
      <c r="A780" t="s">
        <v>98</v>
      </c>
      <c r="B780">
        <v>710.33</v>
      </c>
      <c r="C780">
        <v>702.83799999999997</v>
      </c>
      <c r="D780">
        <v>661.81700000000001</v>
      </c>
      <c r="E780">
        <v>208.18199999999999</v>
      </c>
      <c r="F780">
        <v>0</v>
      </c>
      <c r="G780">
        <v>6.55997E-3</v>
      </c>
      <c r="H780">
        <v>0.995116</v>
      </c>
      <c r="I780">
        <v>0</v>
      </c>
    </row>
    <row r="781" spans="1:25" x14ac:dyDescent="0.25">
      <c r="A781" t="s">
        <v>98</v>
      </c>
      <c r="B781">
        <v>711.33600000000001</v>
      </c>
      <c r="C781">
        <v>704.495</v>
      </c>
      <c r="D781">
        <v>661.95699999999999</v>
      </c>
      <c r="E781">
        <v>208.28399999999999</v>
      </c>
      <c r="F781">
        <v>0</v>
      </c>
      <c r="G781">
        <v>4.52345E-3</v>
      </c>
      <c r="H781">
        <v>0.99511499999999997</v>
      </c>
      <c r="I781">
        <v>0</v>
      </c>
    </row>
    <row r="782" spans="1:25" x14ac:dyDescent="0.25">
      <c r="A782" t="s">
        <v>98</v>
      </c>
      <c r="B782">
        <v>716.40300000000002</v>
      </c>
      <c r="C782">
        <v>709.21699999999998</v>
      </c>
      <c r="D782">
        <v>662.94799999999998</v>
      </c>
      <c r="E782">
        <v>208.202</v>
      </c>
      <c r="F782">
        <v>0</v>
      </c>
      <c r="G782">
        <v>1.4211600000000001E-3</v>
      </c>
      <c r="H782">
        <v>0.995116</v>
      </c>
      <c r="I782">
        <v>0</v>
      </c>
    </row>
    <row r="783" spans="1:25" x14ac:dyDescent="0.25">
      <c r="A783" t="s">
        <v>98</v>
      </c>
      <c r="B783">
        <v>717.88099999999997</v>
      </c>
      <c r="C783">
        <v>710.81200000000001</v>
      </c>
      <c r="D783">
        <v>663.51</v>
      </c>
      <c r="E783">
        <v>208.21100000000001</v>
      </c>
      <c r="F783">
        <v>0</v>
      </c>
      <c r="G783">
        <v>1.23167E-3</v>
      </c>
      <c r="H783">
        <v>0.99511499999999997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708.46</v>
      </c>
      <c r="C784">
        <v>701.35599999999999</v>
      </c>
      <c r="D784">
        <v>661.35500000000002</v>
      </c>
      <c r="E784">
        <v>208.22200000000001</v>
      </c>
      <c r="F784">
        <v>0</v>
      </c>
      <c r="G784">
        <v>1.2355300000000001E-3</v>
      </c>
      <c r="H784">
        <v>0.995116</v>
      </c>
      <c r="I784">
        <v>0</v>
      </c>
      <c r="R784">
        <f>AVERAGE(B735:B784)</f>
        <v>709.48910000000001</v>
      </c>
      <c r="S784">
        <f>AVERAGE(C735:C784)</f>
        <v>702.30982000000006</v>
      </c>
      <c r="U784">
        <f>_xlfn.VAR.P(B735:B784)</f>
        <v>31.128373249999964</v>
      </c>
      <c r="V784">
        <f>_xlfn.VAR.P(C735:C784)</f>
        <v>31.542208787600057</v>
      </c>
      <c r="X784">
        <f>1.96*SQRT(U784)/50</f>
        <v>0.21870780386369379</v>
      </c>
      <c r="Y784">
        <f>1.96*SQRT(V784)/50</f>
        <v>0.22015680709752708</v>
      </c>
    </row>
    <row r="785" spans="1:9" x14ac:dyDescent="0.25">
      <c r="A785" t="s">
        <v>98</v>
      </c>
      <c r="B785">
        <v>35546.138700000003</v>
      </c>
      <c r="C785" t="s">
        <v>37</v>
      </c>
    </row>
    <row r="786" spans="1:9" x14ac:dyDescent="0.25">
      <c r="A786" t="s">
        <v>99</v>
      </c>
      <c r="B786">
        <v>667.90099999999995</v>
      </c>
      <c r="C786">
        <v>660.85699999999997</v>
      </c>
      <c r="D786">
        <v>610.73699999999997</v>
      </c>
      <c r="E786">
        <v>155.09</v>
      </c>
      <c r="F786">
        <v>0</v>
      </c>
      <c r="G786">
        <v>1.2818599999999999E-3</v>
      </c>
      <c r="H786">
        <v>0.995116</v>
      </c>
      <c r="I786">
        <v>0</v>
      </c>
    </row>
    <row r="787" spans="1:9" x14ac:dyDescent="0.25">
      <c r="A787" t="s">
        <v>99</v>
      </c>
      <c r="B787">
        <v>668.447</v>
      </c>
      <c r="C787">
        <v>661.327</v>
      </c>
      <c r="D787">
        <v>610.92899999999997</v>
      </c>
      <c r="E787">
        <v>155.11500000000001</v>
      </c>
      <c r="F787">
        <v>0</v>
      </c>
      <c r="G787">
        <v>1.4417099999999999E-3</v>
      </c>
      <c r="H787">
        <v>0.99511499999999997</v>
      </c>
      <c r="I787">
        <v>0</v>
      </c>
    </row>
    <row r="788" spans="1:9" x14ac:dyDescent="0.25">
      <c r="A788" t="s">
        <v>99</v>
      </c>
      <c r="B788">
        <v>667.673</v>
      </c>
      <c r="C788">
        <v>659.81500000000005</v>
      </c>
      <c r="D788">
        <v>610.59799999999996</v>
      </c>
      <c r="E788">
        <v>155.08099999999999</v>
      </c>
      <c r="F788">
        <v>0</v>
      </c>
      <c r="G788">
        <v>1.2302999999999999E-3</v>
      </c>
      <c r="H788">
        <v>0.995116</v>
      </c>
      <c r="I788">
        <v>0</v>
      </c>
    </row>
    <row r="789" spans="1:9" x14ac:dyDescent="0.25">
      <c r="A789" t="s">
        <v>99</v>
      </c>
      <c r="B789">
        <v>670.76700000000005</v>
      </c>
      <c r="C789">
        <v>663.74900000000002</v>
      </c>
      <c r="D789">
        <v>611.30600000000004</v>
      </c>
      <c r="E789">
        <v>155.107</v>
      </c>
      <c r="F789">
        <v>0</v>
      </c>
      <c r="G789">
        <v>1.5408900000000001E-3</v>
      </c>
      <c r="H789">
        <v>0.99511499999999997</v>
      </c>
      <c r="I789">
        <v>0</v>
      </c>
    </row>
    <row r="790" spans="1:9" x14ac:dyDescent="0.25">
      <c r="A790" t="s">
        <v>99</v>
      </c>
      <c r="B790">
        <v>654.65099999999995</v>
      </c>
      <c r="C790">
        <v>647.78899999999999</v>
      </c>
      <c r="D790">
        <v>608.17399999999998</v>
      </c>
      <c r="E790">
        <v>155.10900000000001</v>
      </c>
      <c r="F790">
        <v>0</v>
      </c>
      <c r="G790">
        <v>1.2352800000000001E-3</v>
      </c>
      <c r="H790">
        <v>0.995116</v>
      </c>
      <c r="I790">
        <v>0</v>
      </c>
    </row>
    <row r="791" spans="1:9" x14ac:dyDescent="0.25">
      <c r="A791" t="s">
        <v>99</v>
      </c>
      <c r="B791">
        <v>664.65899999999999</v>
      </c>
      <c r="C791">
        <v>657.73400000000004</v>
      </c>
      <c r="D791">
        <v>609.97299999999996</v>
      </c>
      <c r="E791">
        <v>155.04900000000001</v>
      </c>
      <c r="F791">
        <v>0</v>
      </c>
      <c r="G791">
        <v>1.2318100000000001E-3</v>
      </c>
      <c r="H791">
        <v>0.995116</v>
      </c>
      <c r="I791">
        <v>0</v>
      </c>
    </row>
    <row r="792" spans="1:9" x14ac:dyDescent="0.25">
      <c r="A792" t="s">
        <v>99</v>
      </c>
      <c r="B792">
        <v>667.23299999999995</v>
      </c>
      <c r="C792">
        <v>659.88099999999997</v>
      </c>
      <c r="D792">
        <v>610.34400000000005</v>
      </c>
      <c r="E792">
        <v>155.06700000000001</v>
      </c>
      <c r="F792">
        <v>0</v>
      </c>
      <c r="G792">
        <v>1.3243300000000001E-3</v>
      </c>
      <c r="H792">
        <v>0.995116</v>
      </c>
      <c r="I792">
        <v>0</v>
      </c>
    </row>
    <row r="793" spans="1:9" x14ac:dyDescent="0.25">
      <c r="A793" t="s">
        <v>99</v>
      </c>
      <c r="B793">
        <v>661.529</v>
      </c>
      <c r="C793">
        <v>654.69899999999996</v>
      </c>
      <c r="D793">
        <v>609.53800000000001</v>
      </c>
      <c r="E793">
        <v>155.08699999999999</v>
      </c>
      <c r="F793">
        <v>0</v>
      </c>
      <c r="G793">
        <v>1.40018E-3</v>
      </c>
      <c r="H793">
        <v>0.995116</v>
      </c>
      <c r="I793">
        <v>0</v>
      </c>
    </row>
    <row r="794" spans="1:9" x14ac:dyDescent="0.25">
      <c r="A794" t="s">
        <v>99</v>
      </c>
      <c r="B794">
        <v>665.94</v>
      </c>
      <c r="C794">
        <v>658.92600000000004</v>
      </c>
      <c r="D794">
        <v>610.27800000000002</v>
      </c>
      <c r="E794">
        <v>155.12700000000001</v>
      </c>
      <c r="F794">
        <v>0</v>
      </c>
      <c r="G794">
        <v>1.23719E-3</v>
      </c>
      <c r="H794">
        <v>0.995116</v>
      </c>
      <c r="I794">
        <v>0</v>
      </c>
    </row>
    <row r="795" spans="1:9" x14ac:dyDescent="0.25">
      <c r="A795" t="s">
        <v>99</v>
      </c>
      <c r="B795">
        <v>674.51300000000003</v>
      </c>
      <c r="C795">
        <v>667.46900000000005</v>
      </c>
      <c r="D795">
        <v>611.77300000000002</v>
      </c>
      <c r="E795">
        <v>155.041</v>
      </c>
      <c r="F795">
        <v>0</v>
      </c>
      <c r="G795">
        <v>1.2781400000000001E-3</v>
      </c>
      <c r="H795">
        <v>0.995116</v>
      </c>
      <c r="I795">
        <v>0</v>
      </c>
    </row>
    <row r="796" spans="1:9" x14ac:dyDescent="0.25">
      <c r="A796" t="s">
        <v>99</v>
      </c>
      <c r="B796">
        <v>666.30899999999997</v>
      </c>
      <c r="C796">
        <v>659.404</v>
      </c>
      <c r="D796">
        <v>610.21199999999999</v>
      </c>
      <c r="E796">
        <v>155.04</v>
      </c>
      <c r="F796">
        <v>0</v>
      </c>
      <c r="G796">
        <v>1.23112E-3</v>
      </c>
      <c r="H796">
        <v>0.99511499999999997</v>
      </c>
      <c r="I796">
        <v>0</v>
      </c>
    </row>
    <row r="797" spans="1:9" x14ac:dyDescent="0.25">
      <c r="A797" t="s">
        <v>99</v>
      </c>
      <c r="B797">
        <v>660.86900000000003</v>
      </c>
      <c r="C797">
        <v>653.67999999999995</v>
      </c>
      <c r="D797">
        <v>609.226</v>
      </c>
      <c r="E797">
        <v>155.108</v>
      </c>
      <c r="F797">
        <v>0</v>
      </c>
      <c r="G797">
        <v>1.2549200000000001E-3</v>
      </c>
      <c r="H797">
        <v>0.995116</v>
      </c>
      <c r="I797">
        <v>0</v>
      </c>
    </row>
    <row r="798" spans="1:9" x14ac:dyDescent="0.25">
      <c r="A798" t="s">
        <v>99</v>
      </c>
      <c r="B798">
        <v>669.63300000000004</v>
      </c>
      <c r="C798">
        <v>662.64</v>
      </c>
      <c r="D798">
        <v>610.69899999999996</v>
      </c>
      <c r="E798">
        <v>155.12899999999999</v>
      </c>
      <c r="F798">
        <v>0</v>
      </c>
      <c r="G798">
        <v>1.2301600000000001E-3</v>
      </c>
      <c r="H798">
        <v>0.99511499999999997</v>
      </c>
      <c r="I798">
        <v>0</v>
      </c>
    </row>
    <row r="799" spans="1:9" x14ac:dyDescent="0.25">
      <c r="A799" t="s">
        <v>99</v>
      </c>
      <c r="B799">
        <v>670.43899999999996</v>
      </c>
      <c r="C799">
        <v>663.28099999999995</v>
      </c>
      <c r="D799">
        <v>611.13900000000001</v>
      </c>
      <c r="E799">
        <v>155.053</v>
      </c>
      <c r="F799">
        <v>0</v>
      </c>
      <c r="G799">
        <v>2.11269E-3</v>
      </c>
      <c r="H799">
        <v>0.995116</v>
      </c>
      <c r="I799">
        <v>0</v>
      </c>
    </row>
    <row r="800" spans="1:9" x14ac:dyDescent="0.25">
      <c r="A800" t="s">
        <v>99</v>
      </c>
      <c r="B800">
        <v>658.43200000000002</v>
      </c>
      <c r="C800">
        <v>651.04700000000003</v>
      </c>
      <c r="D800">
        <v>608.75</v>
      </c>
      <c r="E800">
        <v>155.06299999999999</v>
      </c>
      <c r="F800">
        <v>0</v>
      </c>
      <c r="G800">
        <v>1.55478E-3</v>
      </c>
      <c r="H800">
        <v>0.995116</v>
      </c>
      <c r="I800">
        <v>0</v>
      </c>
    </row>
    <row r="801" spans="1:9" x14ac:dyDescent="0.25">
      <c r="A801" t="s">
        <v>99</v>
      </c>
      <c r="B801">
        <v>666.89700000000005</v>
      </c>
      <c r="C801">
        <v>659.45100000000002</v>
      </c>
      <c r="D801">
        <v>610</v>
      </c>
      <c r="E801">
        <v>155.08699999999999</v>
      </c>
      <c r="F801">
        <v>0</v>
      </c>
      <c r="G801">
        <v>1.2997099999999999E-3</v>
      </c>
      <c r="H801">
        <v>0.995116</v>
      </c>
      <c r="I801">
        <v>0</v>
      </c>
    </row>
    <row r="802" spans="1:9" x14ac:dyDescent="0.25">
      <c r="A802" t="s">
        <v>99</v>
      </c>
      <c r="B802">
        <v>663.81600000000003</v>
      </c>
      <c r="C802">
        <v>656.69</v>
      </c>
      <c r="D802">
        <v>609.98299999999995</v>
      </c>
      <c r="E802">
        <v>155.07599999999999</v>
      </c>
      <c r="F802">
        <v>0</v>
      </c>
      <c r="G802">
        <v>1.2429299999999999E-3</v>
      </c>
      <c r="H802">
        <v>0.99511499999999997</v>
      </c>
      <c r="I802">
        <v>0</v>
      </c>
    </row>
    <row r="803" spans="1:9" x14ac:dyDescent="0.25">
      <c r="A803" t="s">
        <v>99</v>
      </c>
      <c r="B803">
        <v>664.53099999999995</v>
      </c>
      <c r="C803">
        <v>657.48400000000004</v>
      </c>
      <c r="D803">
        <v>610.19600000000003</v>
      </c>
      <c r="E803">
        <v>155.102</v>
      </c>
      <c r="F803">
        <v>0</v>
      </c>
      <c r="G803">
        <v>2.1247800000000002E-3</v>
      </c>
      <c r="H803">
        <v>0.99511499999999997</v>
      </c>
      <c r="I803">
        <v>0</v>
      </c>
    </row>
    <row r="804" spans="1:9" x14ac:dyDescent="0.25">
      <c r="A804" t="s">
        <v>99</v>
      </c>
      <c r="B804">
        <v>668.03599999999994</v>
      </c>
      <c r="C804">
        <v>661.04700000000003</v>
      </c>
      <c r="D804">
        <v>610.56299999999999</v>
      </c>
      <c r="E804">
        <v>155.10300000000001</v>
      </c>
      <c r="F804">
        <v>0</v>
      </c>
      <c r="G804">
        <v>1.26819E-3</v>
      </c>
      <c r="H804">
        <v>0.995116</v>
      </c>
      <c r="I804">
        <v>0</v>
      </c>
    </row>
    <row r="805" spans="1:9" x14ac:dyDescent="0.25">
      <c r="A805" t="s">
        <v>99</v>
      </c>
      <c r="B805">
        <v>670.95299999999997</v>
      </c>
      <c r="C805">
        <v>663.93399999999997</v>
      </c>
      <c r="D805">
        <v>611.10699999999997</v>
      </c>
      <c r="E805">
        <v>155.1</v>
      </c>
      <c r="F805">
        <v>0</v>
      </c>
      <c r="G805">
        <v>1.40077E-3</v>
      </c>
      <c r="H805">
        <v>0.99511499999999997</v>
      </c>
      <c r="I805">
        <v>0</v>
      </c>
    </row>
    <row r="806" spans="1:9" x14ac:dyDescent="0.25">
      <c r="A806" t="s">
        <v>99</v>
      </c>
      <c r="B806">
        <v>666.75800000000004</v>
      </c>
      <c r="C806">
        <v>659.827</v>
      </c>
      <c r="D806">
        <v>610.50199999999995</v>
      </c>
      <c r="E806">
        <v>155.078</v>
      </c>
      <c r="F806">
        <v>0</v>
      </c>
      <c r="G806">
        <v>1.3353799999999999E-3</v>
      </c>
      <c r="H806">
        <v>0.995116</v>
      </c>
      <c r="I806">
        <v>0</v>
      </c>
    </row>
    <row r="807" spans="1:9" x14ac:dyDescent="0.25">
      <c r="A807" t="s">
        <v>99</v>
      </c>
      <c r="B807">
        <v>663.97799999999995</v>
      </c>
      <c r="C807">
        <v>656.97299999999996</v>
      </c>
      <c r="D807">
        <v>609.67600000000004</v>
      </c>
      <c r="E807">
        <v>155.095</v>
      </c>
      <c r="F807">
        <v>0</v>
      </c>
      <c r="G807">
        <v>1.2468100000000001E-3</v>
      </c>
      <c r="H807">
        <v>0.995116</v>
      </c>
      <c r="I807">
        <v>0</v>
      </c>
    </row>
    <row r="808" spans="1:9" x14ac:dyDescent="0.25">
      <c r="A808" t="s">
        <v>99</v>
      </c>
      <c r="B808">
        <v>661.33699999999999</v>
      </c>
      <c r="C808">
        <v>654.37900000000002</v>
      </c>
      <c r="D808">
        <v>609.26800000000003</v>
      </c>
      <c r="E808">
        <v>155.05099999999999</v>
      </c>
      <c r="F808">
        <v>0</v>
      </c>
      <c r="G808">
        <v>1.3764300000000001E-3</v>
      </c>
      <c r="H808">
        <v>0.995116</v>
      </c>
      <c r="I808">
        <v>0</v>
      </c>
    </row>
    <row r="809" spans="1:9" x14ac:dyDescent="0.25">
      <c r="A809" t="s">
        <v>99</v>
      </c>
      <c r="B809">
        <v>668.19100000000003</v>
      </c>
      <c r="C809">
        <v>661.11199999999997</v>
      </c>
      <c r="D809">
        <v>610.74800000000005</v>
      </c>
      <c r="E809">
        <v>155.053</v>
      </c>
      <c r="F809">
        <v>0</v>
      </c>
      <c r="G809">
        <v>1.2868000000000001E-3</v>
      </c>
      <c r="H809">
        <v>0.99511400000000005</v>
      </c>
      <c r="I809">
        <v>0</v>
      </c>
    </row>
    <row r="810" spans="1:9" x14ac:dyDescent="0.25">
      <c r="A810" t="s">
        <v>99</v>
      </c>
      <c r="B810">
        <v>671.04499999999996</v>
      </c>
      <c r="C810">
        <v>663.71699999999998</v>
      </c>
      <c r="D810">
        <v>611.23</v>
      </c>
      <c r="E810">
        <v>155.06399999999999</v>
      </c>
      <c r="F810">
        <v>0</v>
      </c>
      <c r="G810">
        <v>1.23375E-3</v>
      </c>
      <c r="H810">
        <v>0.995116</v>
      </c>
      <c r="I810">
        <v>0</v>
      </c>
    </row>
    <row r="811" spans="1:9" x14ac:dyDescent="0.25">
      <c r="A811" t="s">
        <v>99</v>
      </c>
      <c r="B811">
        <v>666.42600000000004</v>
      </c>
      <c r="C811">
        <v>659.51900000000001</v>
      </c>
      <c r="D811">
        <v>610.64800000000002</v>
      </c>
      <c r="E811">
        <v>155.06700000000001</v>
      </c>
      <c r="F811">
        <v>0</v>
      </c>
      <c r="G811">
        <v>1.24898E-3</v>
      </c>
      <c r="H811">
        <v>0.995116</v>
      </c>
      <c r="I811">
        <v>0</v>
      </c>
    </row>
    <row r="812" spans="1:9" x14ac:dyDescent="0.25">
      <c r="A812" t="s">
        <v>99</v>
      </c>
      <c r="B812">
        <v>659.68700000000001</v>
      </c>
      <c r="C812">
        <v>652.76900000000001</v>
      </c>
      <c r="D812">
        <v>609.06500000000005</v>
      </c>
      <c r="E812">
        <v>155.10900000000001</v>
      </c>
      <c r="F812">
        <v>0</v>
      </c>
      <c r="G812">
        <v>1.2339499999999999E-3</v>
      </c>
      <c r="H812">
        <v>0.995116</v>
      </c>
      <c r="I812">
        <v>0</v>
      </c>
    </row>
    <row r="813" spans="1:9" x14ac:dyDescent="0.25">
      <c r="A813" t="s">
        <v>99</v>
      </c>
      <c r="B813">
        <v>668.07600000000002</v>
      </c>
      <c r="C813">
        <v>661.19399999999996</v>
      </c>
      <c r="D813">
        <v>610.94399999999996</v>
      </c>
      <c r="E813">
        <v>155.11500000000001</v>
      </c>
      <c r="F813">
        <v>0</v>
      </c>
      <c r="G813">
        <v>1.2675099999999999E-3</v>
      </c>
      <c r="H813">
        <v>0.995116</v>
      </c>
      <c r="I813">
        <v>0</v>
      </c>
    </row>
    <row r="814" spans="1:9" x14ac:dyDescent="0.25">
      <c r="A814" t="s">
        <v>99</v>
      </c>
      <c r="B814">
        <v>664.18499999999995</v>
      </c>
      <c r="C814">
        <v>657.19399999999996</v>
      </c>
      <c r="D814">
        <v>609.58399999999995</v>
      </c>
      <c r="E814">
        <v>155.07300000000001</v>
      </c>
      <c r="F814">
        <v>0</v>
      </c>
      <c r="G814">
        <v>1.52714E-3</v>
      </c>
      <c r="H814">
        <v>0.99511499999999997</v>
      </c>
      <c r="I814">
        <v>0</v>
      </c>
    </row>
    <row r="815" spans="1:9" x14ac:dyDescent="0.25">
      <c r="A815" t="s">
        <v>99</v>
      </c>
      <c r="B815">
        <v>666.69200000000001</v>
      </c>
      <c r="C815">
        <v>659.22299999999996</v>
      </c>
      <c r="D815">
        <v>610.45299999999997</v>
      </c>
      <c r="E815">
        <v>155.04300000000001</v>
      </c>
      <c r="F815">
        <v>0</v>
      </c>
      <c r="G815">
        <v>1.55376E-3</v>
      </c>
      <c r="H815">
        <v>0.995116</v>
      </c>
      <c r="I815">
        <v>0</v>
      </c>
    </row>
    <row r="816" spans="1:9" x14ac:dyDescent="0.25">
      <c r="A816" t="s">
        <v>99</v>
      </c>
      <c r="B816">
        <v>671.51400000000001</v>
      </c>
      <c r="C816">
        <v>664.64499999999998</v>
      </c>
      <c r="D816">
        <v>611.35500000000002</v>
      </c>
      <c r="E816">
        <v>155.07599999999999</v>
      </c>
      <c r="F816">
        <v>0</v>
      </c>
      <c r="G816">
        <v>1.23014E-3</v>
      </c>
      <c r="H816">
        <v>0.995116</v>
      </c>
      <c r="I816">
        <v>0</v>
      </c>
    </row>
    <row r="817" spans="1:9" x14ac:dyDescent="0.25">
      <c r="A817" t="s">
        <v>99</v>
      </c>
      <c r="B817">
        <v>669.59500000000003</v>
      </c>
      <c r="C817">
        <v>662.32399999999996</v>
      </c>
      <c r="D817">
        <v>610.94000000000005</v>
      </c>
      <c r="E817">
        <v>155.149</v>
      </c>
      <c r="F817">
        <v>0</v>
      </c>
      <c r="G817">
        <v>1.23938E-3</v>
      </c>
      <c r="H817">
        <v>0.99511499999999997</v>
      </c>
      <c r="I817">
        <v>0</v>
      </c>
    </row>
    <row r="818" spans="1:9" x14ac:dyDescent="0.25">
      <c r="A818" t="s">
        <v>99</v>
      </c>
      <c r="B818">
        <v>661.54200000000003</v>
      </c>
      <c r="C818">
        <v>654.61199999999997</v>
      </c>
      <c r="D818">
        <v>609.47199999999998</v>
      </c>
      <c r="E818">
        <v>155.119</v>
      </c>
      <c r="F818">
        <v>0</v>
      </c>
      <c r="G818">
        <v>1.2630499999999999E-3</v>
      </c>
      <c r="H818">
        <v>0.995116</v>
      </c>
      <c r="I818">
        <v>0</v>
      </c>
    </row>
    <row r="819" spans="1:9" x14ac:dyDescent="0.25">
      <c r="A819" t="s">
        <v>99</v>
      </c>
      <c r="B819">
        <v>668.34100000000001</v>
      </c>
      <c r="C819">
        <v>661.06</v>
      </c>
      <c r="D819">
        <v>610.59100000000001</v>
      </c>
      <c r="E819">
        <v>155.07599999999999</v>
      </c>
      <c r="F819">
        <v>0</v>
      </c>
      <c r="G819">
        <v>1.4608799999999999E-3</v>
      </c>
      <c r="H819">
        <v>0.995116</v>
      </c>
      <c r="I819">
        <v>0</v>
      </c>
    </row>
    <row r="820" spans="1:9" x14ac:dyDescent="0.25">
      <c r="A820" t="s">
        <v>99</v>
      </c>
      <c r="B820">
        <v>668.04300000000001</v>
      </c>
      <c r="C820">
        <v>660.95500000000004</v>
      </c>
      <c r="D820">
        <v>610.43299999999999</v>
      </c>
      <c r="E820">
        <v>155.126</v>
      </c>
      <c r="F820">
        <v>0</v>
      </c>
      <c r="G820">
        <v>1.23095E-3</v>
      </c>
      <c r="H820">
        <v>0.995116</v>
      </c>
      <c r="I820">
        <v>0</v>
      </c>
    </row>
    <row r="821" spans="1:9" x14ac:dyDescent="0.25">
      <c r="A821" t="s">
        <v>99</v>
      </c>
      <c r="B821">
        <v>664.89099999999996</v>
      </c>
      <c r="C821">
        <v>657.91600000000005</v>
      </c>
      <c r="D821">
        <v>610.20799999999997</v>
      </c>
      <c r="E821">
        <v>155.11699999999999</v>
      </c>
      <c r="F821">
        <v>0</v>
      </c>
      <c r="G821">
        <v>3.9361999999999999E-3</v>
      </c>
      <c r="H821">
        <v>0.995116</v>
      </c>
      <c r="I821">
        <v>0</v>
      </c>
    </row>
    <row r="822" spans="1:9" x14ac:dyDescent="0.25">
      <c r="A822" t="s">
        <v>99</v>
      </c>
      <c r="B822">
        <v>663.56799999999998</v>
      </c>
      <c r="C822">
        <v>656.49900000000002</v>
      </c>
      <c r="D822">
        <v>609.86300000000006</v>
      </c>
      <c r="E822">
        <v>155.09899999999999</v>
      </c>
      <c r="F822">
        <v>0</v>
      </c>
      <c r="G822">
        <v>1.2362600000000001E-3</v>
      </c>
      <c r="H822">
        <v>0.99511499999999997</v>
      </c>
      <c r="I822">
        <v>0</v>
      </c>
    </row>
    <row r="823" spans="1:9" x14ac:dyDescent="0.25">
      <c r="A823" t="s">
        <v>99</v>
      </c>
      <c r="B823">
        <v>661.42600000000004</v>
      </c>
      <c r="C823">
        <v>654.40099999999995</v>
      </c>
      <c r="D823">
        <v>609.47299999999996</v>
      </c>
      <c r="E823">
        <v>155.08500000000001</v>
      </c>
      <c r="F823">
        <v>0</v>
      </c>
      <c r="G823">
        <v>1.26972E-3</v>
      </c>
      <c r="H823">
        <v>0.995116</v>
      </c>
      <c r="I823">
        <v>0</v>
      </c>
    </row>
    <row r="824" spans="1:9" x14ac:dyDescent="0.25">
      <c r="A824" t="s">
        <v>99</v>
      </c>
      <c r="B824">
        <v>674.15599999999995</v>
      </c>
      <c r="C824">
        <v>667.10900000000004</v>
      </c>
      <c r="D824">
        <v>611.98699999999997</v>
      </c>
      <c r="E824">
        <v>155.065</v>
      </c>
      <c r="F824">
        <v>0</v>
      </c>
      <c r="G824">
        <v>1.2552799999999999E-3</v>
      </c>
      <c r="H824">
        <v>0.995116</v>
      </c>
      <c r="I824">
        <v>0</v>
      </c>
    </row>
    <row r="825" spans="1:9" x14ac:dyDescent="0.25">
      <c r="A825" t="s">
        <v>99</v>
      </c>
      <c r="B825">
        <v>666.11800000000005</v>
      </c>
      <c r="C825">
        <v>659.17100000000005</v>
      </c>
      <c r="D825">
        <v>610.245</v>
      </c>
      <c r="E825">
        <v>155.09800000000001</v>
      </c>
      <c r="F825">
        <v>0</v>
      </c>
      <c r="G825">
        <v>1.23342E-3</v>
      </c>
      <c r="H825">
        <v>0.995116</v>
      </c>
      <c r="I825">
        <v>0</v>
      </c>
    </row>
    <row r="826" spans="1:9" x14ac:dyDescent="0.25">
      <c r="A826" t="s">
        <v>99</v>
      </c>
      <c r="B826">
        <v>665.80200000000002</v>
      </c>
      <c r="C826">
        <v>658.86500000000001</v>
      </c>
      <c r="D826">
        <v>610.22699999999998</v>
      </c>
      <c r="E826">
        <v>155.07300000000001</v>
      </c>
      <c r="F826">
        <v>0</v>
      </c>
      <c r="G826">
        <v>1.2533500000000001E-3</v>
      </c>
      <c r="H826">
        <v>0.99511499999999997</v>
      </c>
      <c r="I826">
        <v>0</v>
      </c>
    </row>
    <row r="827" spans="1:9" x14ac:dyDescent="0.25">
      <c r="A827" t="s">
        <v>99</v>
      </c>
      <c r="B827">
        <v>654.61900000000003</v>
      </c>
      <c r="C827">
        <v>647.69000000000005</v>
      </c>
      <c r="D827">
        <v>608.06899999999996</v>
      </c>
      <c r="E827">
        <v>155.114</v>
      </c>
      <c r="F827">
        <v>0</v>
      </c>
      <c r="G827">
        <v>1.34738E-3</v>
      </c>
      <c r="H827">
        <v>0.995116</v>
      </c>
      <c r="I827">
        <v>0</v>
      </c>
    </row>
    <row r="828" spans="1:9" x14ac:dyDescent="0.25">
      <c r="A828" t="s">
        <v>99</v>
      </c>
      <c r="B828">
        <v>672.57500000000005</v>
      </c>
      <c r="C828">
        <v>665.38800000000003</v>
      </c>
      <c r="D828">
        <v>611.572</v>
      </c>
      <c r="E828">
        <v>155.11099999999999</v>
      </c>
      <c r="F828">
        <v>0</v>
      </c>
      <c r="G828">
        <v>1.85907E-3</v>
      </c>
      <c r="H828">
        <v>0.99511300000000003</v>
      </c>
      <c r="I828">
        <v>0</v>
      </c>
    </row>
    <row r="829" spans="1:9" x14ac:dyDescent="0.25">
      <c r="A829" t="s">
        <v>99</v>
      </c>
      <c r="B829">
        <v>654.54700000000003</v>
      </c>
      <c r="C829">
        <v>647.423</v>
      </c>
      <c r="D829">
        <v>608.14200000000005</v>
      </c>
      <c r="E829">
        <v>155.09399999999999</v>
      </c>
      <c r="F829">
        <v>0</v>
      </c>
      <c r="G829">
        <v>1.23025E-3</v>
      </c>
      <c r="H829">
        <v>0.995116</v>
      </c>
      <c r="I829">
        <v>0</v>
      </c>
    </row>
    <row r="830" spans="1:9" x14ac:dyDescent="0.25">
      <c r="A830" t="s">
        <v>99</v>
      </c>
      <c r="B830">
        <v>628.35199999999998</v>
      </c>
      <c r="C830">
        <v>621.10400000000004</v>
      </c>
      <c r="D830">
        <v>602.97199999999998</v>
      </c>
      <c r="E830">
        <v>155.089</v>
      </c>
      <c r="F830">
        <v>0</v>
      </c>
      <c r="G830">
        <v>1.24401E-3</v>
      </c>
      <c r="H830">
        <v>0.995116</v>
      </c>
      <c r="I830">
        <v>0</v>
      </c>
    </row>
    <row r="831" spans="1:9" x14ac:dyDescent="0.25">
      <c r="A831" t="s">
        <v>99</v>
      </c>
      <c r="B831">
        <v>628.03099999999995</v>
      </c>
      <c r="C831">
        <v>621.19100000000003</v>
      </c>
      <c r="D831">
        <v>602.95799999999997</v>
      </c>
      <c r="E831">
        <v>155.095</v>
      </c>
      <c r="F831">
        <v>0</v>
      </c>
      <c r="G831">
        <v>1.23065E-3</v>
      </c>
      <c r="H831">
        <v>0.995116</v>
      </c>
      <c r="I831">
        <v>0</v>
      </c>
    </row>
    <row r="832" spans="1:9" x14ac:dyDescent="0.25">
      <c r="A832" t="s">
        <v>99</v>
      </c>
      <c r="B832">
        <v>628.13</v>
      </c>
      <c r="C832">
        <v>621.09100000000001</v>
      </c>
      <c r="D832">
        <v>602.99699999999996</v>
      </c>
      <c r="E832">
        <v>155.10499999999999</v>
      </c>
      <c r="F832">
        <v>0</v>
      </c>
      <c r="G832">
        <v>1.2384900000000001E-3</v>
      </c>
      <c r="H832">
        <v>0.995116</v>
      </c>
      <c r="I832">
        <v>0</v>
      </c>
    </row>
    <row r="833" spans="1:25" x14ac:dyDescent="0.25">
      <c r="A833" t="s">
        <v>99</v>
      </c>
      <c r="B833">
        <v>631.99300000000005</v>
      </c>
      <c r="C833">
        <v>625.06799999999998</v>
      </c>
      <c r="D833">
        <v>603.77</v>
      </c>
      <c r="E833">
        <v>155.11600000000001</v>
      </c>
      <c r="F833">
        <v>0</v>
      </c>
      <c r="G833">
        <v>1.2312899999999999E-3</v>
      </c>
      <c r="H833">
        <v>0.995116</v>
      </c>
      <c r="I833">
        <v>0</v>
      </c>
    </row>
    <row r="834" spans="1:25" x14ac:dyDescent="0.25">
      <c r="A834" t="s">
        <v>99</v>
      </c>
      <c r="B834">
        <v>627.63300000000004</v>
      </c>
      <c r="C834">
        <v>620.82000000000005</v>
      </c>
      <c r="D834">
        <v>602.96100000000001</v>
      </c>
      <c r="E834">
        <v>155.09700000000001</v>
      </c>
      <c r="F834">
        <v>0</v>
      </c>
      <c r="G834">
        <v>1.23959E-3</v>
      </c>
      <c r="H834">
        <v>0.995116</v>
      </c>
      <c r="I834">
        <v>0</v>
      </c>
    </row>
    <row r="835" spans="1:25" x14ac:dyDescent="0.25">
      <c r="A835" t="s">
        <v>99</v>
      </c>
      <c r="B835">
        <v>630.19100000000003</v>
      </c>
      <c r="C835">
        <v>623.202</v>
      </c>
      <c r="D835">
        <v>603.53300000000002</v>
      </c>
      <c r="E835">
        <v>155.11600000000001</v>
      </c>
      <c r="F835">
        <v>0</v>
      </c>
      <c r="G835">
        <v>1.29061E-3</v>
      </c>
      <c r="H835">
        <v>0.99511499999999997</v>
      </c>
      <c r="I835">
        <v>0</v>
      </c>
    </row>
    <row r="836" spans="1:25" x14ac:dyDescent="0.25">
      <c r="A836" t="s">
        <v>99</v>
      </c>
      <c r="B836">
        <v>627.495</v>
      </c>
      <c r="C836">
        <v>620.23800000000006</v>
      </c>
      <c r="D836">
        <v>602.86400000000003</v>
      </c>
      <c r="E836">
        <v>155.11099999999999</v>
      </c>
      <c r="F836">
        <v>0</v>
      </c>
      <c r="G836">
        <v>1.72974E-3</v>
      </c>
      <c r="H836">
        <v>0.995116</v>
      </c>
      <c r="I836">
        <v>0</v>
      </c>
    </row>
    <row r="837" spans="1:25" x14ac:dyDescent="0.25">
      <c r="A837" t="s">
        <v>99</v>
      </c>
      <c r="B837">
        <v>630.31600000000003</v>
      </c>
      <c r="C837">
        <v>622.90700000000004</v>
      </c>
      <c r="D837">
        <v>603.41600000000005</v>
      </c>
      <c r="E837">
        <v>155.166</v>
      </c>
      <c r="F837">
        <v>0</v>
      </c>
      <c r="G837">
        <v>1.36502E-3</v>
      </c>
      <c r="H837">
        <v>0.995116</v>
      </c>
      <c r="I837">
        <v>0</v>
      </c>
    </row>
    <row r="838" spans="1:25" x14ac:dyDescent="0.25">
      <c r="A838" t="s">
        <v>99</v>
      </c>
      <c r="B838">
        <v>627.61500000000001</v>
      </c>
      <c r="C838">
        <v>620.11800000000005</v>
      </c>
      <c r="D838">
        <v>602.82100000000003</v>
      </c>
      <c r="E838">
        <v>155.078</v>
      </c>
      <c r="F838">
        <v>0</v>
      </c>
      <c r="G838">
        <v>1.25752E-3</v>
      </c>
      <c r="H838">
        <v>0.995116</v>
      </c>
      <c r="I838">
        <v>0</v>
      </c>
    </row>
    <row r="839" spans="1:25" x14ac:dyDescent="0.25">
      <c r="A839" t="s">
        <v>99</v>
      </c>
      <c r="B839">
        <v>628.399</v>
      </c>
      <c r="C839">
        <v>621.33199999999999</v>
      </c>
      <c r="D839">
        <v>602.98099999999999</v>
      </c>
      <c r="E839">
        <v>155.11000000000001</v>
      </c>
      <c r="F839">
        <v>0</v>
      </c>
      <c r="G839">
        <v>1.2312600000000001E-3</v>
      </c>
      <c r="H839">
        <v>0.995116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627.97400000000005</v>
      </c>
      <c r="C840">
        <v>620.65200000000004</v>
      </c>
      <c r="D840">
        <v>603.00699999999995</v>
      </c>
      <c r="E840">
        <v>155.15899999999999</v>
      </c>
      <c r="F840">
        <v>0</v>
      </c>
      <c r="G840">
        <v>1.2304900000000001E-3</v>
      </c>
      <c r="H840">
        <v>0.99511000000000005</v>
      </c>
      <c r="I840">
        <v>0</v>
      </c>
      <c r="R840">
        <f>AVERAGE(B791:B840)</f>
        <v>657.66059999999982</v>
      </c>
      <c r="S840">
        <f>AVERAGE(C791:C840)</f>
        <v>650.58109999999999</v>
      </c>
      <c r="U840">
        <f>_xlfn.VAR.P(B791:B840)</f>
        <v>252.81720247999982</v>
      </c>
      <c r="V840">
        <f>_xlfn.VAR.P(C791:C840)</f>
        <v>253.51174712999963</v>
      </c>
      <c r="X840">
        <f>1.96*SQRT(U840)/50</f>
        <v>0.62328887846556913</v>
      </c>
      <c r="Y840">
        <f>1.96*SQRT(V840)/50</f>
        <v>0.62414444731155194</v>
      </c>
    </row>
    <row r="841" spans="1:25" x14ac:dyDescent="0.25">
      <c r="A841" t="s">
        <v>99</v>
      </c>
      <c r="B841">
        <v>32952.645299999996</v>
      </c>
      <c r="C841" t="s">
        <v>37</v>
      </c>
    </row>
    <row r="842" spans="1:25" x14ac:dyDescent="0.25">
      <c r="A842" t="s">
        <v>118</v>
      </c>
      <c r="B842">
        <v>684.62400000000002</v>
      </c>
      <c r="C842">
        <v>677.28099999999995</v>
      </c>
      <c r="D842">
        <v>658.59400000000005</v>
      </c>
      <c r="E842">
        <v>208.09299999999999</v>
      </c>
      <c r="F842">
        <v>0</v>
      </c>
      <c r="G842">
        <v>1.2312200000000001E-3</v>
      </c>
      <c r="H842">
        <v>0.995116</v>
      </c>
      <c r="I842">
        <v>0</v>
      </c>
    </row>
    <row r="843" spans="1:25" x14ac:dyDescent="0.25">
      <c r="A843" t="s">
        <v>118</v>
      </c>
      <c r="B843">
        <v>684.33199999999999</v>
      </c>
      <c r="C843">
        <v>676.899</v>
      </c>
      <c r="D843">
        <v>658.63</v>
      </c>
      <c r="E843">
        <v>208.17699999999999</v>
      </c>
      <c r="F843">
        <v>0</v>
      </c>
      <c r="G843">
        <v>1.2757599999999999E-3</v>
      </c>
      <c r="H843">
        <v>0.995116</v>
      </c>
      <c r="I843">
        <v>0</v>
      </c>
    </row>
    <row r="844" spans="1:25" x14ac:dyDescent="0.25">
      <c r="A844" t="s">
        <v>118</v>
      </c>
      <c r="B844">
        <v>685.79499999999996</v>
      </c>
      <c r="C844">
        <v>678.68499999999995</v>
      </c>
      <c r="D844">
        <v>658.63099999999997</v>
      </c>
      <c r="E844">
        <v>208.107</v>
      </c>
      <c r="F844">
        <v>0</v>
      </c>
      <c r="G844">
        <v>4.4252400000000004E-3</v>
      </c>
      <c r="H844">
        <v>0.995116</v>
      </c>
      <c r="I844">
        <v>0</v>
      </c>
    </row>
    <row r="845" spans="1:25" x14ac:dyDescent="0.25">
      <c r="A845" t="s">
        <v>118</v>
      </c>
      <c r="B845">
        <v>684.93200000000002</v>
      </c>
      <c r="C845">
        <v>677.36300000000006</v>
      </c>
      <c r="D845">
        <v>658.54399999999998</v>
      </c>
      <c r="E845">
        <v>208.077</v>
      </c>
      <c r="F845">
        <v>0</v>
      </c>
      <c r="G845">
        <v>1.23858E-3</v>
      </c>
      <c r="H845">
        <v>0.99511400000000005</v>
      </c>
      <c r="I845">
        <v>0</v>
      </c>
    </row>
    <row r="846" spans="1:25" x14ac:dyDescent="0.25">
      <c r="A846" t="s">
        <v>118</v>
      </c>
      <c r="B846">
        <v>688.74300000000005</v>
      </c>
      <c r="C846">
        <v>680.93100000000004</v>
      </c>
      <c r="D846">
        <v>659.351</v>
      </c>
      <c r="E846">
        <v>208.09399999999999</v>
      </c>
      <c r="F846">
        <v>0</v>
      </c>
      <c r="G846">
        <v>1.23043E-3</v>
      </c>
      <c r="H846">
        <v>0.995116</v>
      </c>
      <c r="I846">
        <v>0</v>
      </c>
    </row>
    <row r="847" spans="1:25" x14ac:dyDescent="0.25">
      <c r="A847" t="s">
        <v>118</v>
      </c>
      <c r="B847">
        <v>690.17100000000005</v>
      </c>
      <c r="C847">
        <v>681.95299999999997</v>
      </c>
      <c r="D847">
        <v>659.40800000000002</v>
      </c>
      <c r="E847">
        <v>208.06100000000001</v>
      </c>
      <c r="F847">
        <v>0</v>
      </c>
      <c r="G847">
        <v>1.23912E-3</v>
      </c>
      <c r="H847">
        <v>0.995116</v>
      </c>
      <c r="I847">
        <v>0</v>
      </c>
    </row>
    <row r="848" spans="1:25" x14ac:dyDescent="0.25">
      <c r="A848" t="s">
        <v>118</v>
      </c>
      <c r="B848">
        <v>686.15099999999995</v>
      </c>
      <c r="C848">
        <v>678.55700000000002</v>
      </c>
      <c r="D848">
        <v>658.96799999999996</v>
      </c>
      <c r="E848">
        <v>208.16399999999999</v>
      </c>
      <c r="F848">
        <v>0</v>
      </c>
      <c r="G848">
        <v>1.42246E-3</v>
      </c>
      <c r="H848">
        <v>0.995116</v>
      </c>
      <c r="I848">
        <v>0</v>
      </c>
    </row>
    <row r="849" spans="1:9" x14ac:dyDescent="0.25">
      <c r="A849" t="s">
        <v>118</v>
      </c>
      <c r="B849">
        <v>684.58500000000004</v>
      </c>
      <c r="C849">
        <v>677.447</v>
      </c>
      <c r="D849">
        <v>658.53599999999994</v>
      </c>
      <c r="E849">
        <v>208.16800000000001</v>
      </c>
      <c r="F849">
        <v>0</v>
      </c>
      <c r="G849">
        <v>1.24314E-3</v>
      </c>
      <c r="H849">
        <v>0.99511499999999997</v>
      </c>
      <c r="I849">
        <v>0</v>
      </c>
    </row>
    <row r="850" spans="1:9" x14ac:dyDescent="0.25">
      <c r="A850" t="s">
        <v>118</v>
      </c>
      <c r="B850">
        <v>687.91</v>
      </c>
      <c r="C850">
        <v>680.43399999999997</v>
      </c>
      <c r="D850">
        <v>659.21400000000006</v>
      </c>
      <c r="E850">
        <v>208.11099999999999</v>
      </c>
      <c r="F850">
        <v>0</v>
      </c>
      <c r="G850">
        <v>1.23255E-3</v>
      </c>
      <c r="H850">
        <v>0.995116</v>
      </c>
      <c r="I850">
        <v>0</v>
      </c>
    </row>
    <row r="851" spans="1:9" x14ac:dyDescent="0.25">
      <c r="A851" t="s">
        <v>118</v>
      </c>
      <c r="B851">
        <v>686.66099999999994</v>
      </c>
      <c r="C851">
        <v>679.53099999999995</v>
      </c>
      <c r="D851">
        <v>658.77200000000005</v>
      </c>
      <c r="E851">
        <v>208.12299999999999</v>
      </c>
      <c r="F851">
        <v>0</v>
      </c>
      <c r="G851">
        <v>1.23029E-3</v>
      </c>
      <c r="H851">
        <v>0.995116</v>
      </c>
      <c r="I851">
        <v>0</v>
      </c>
    </row>
    <row r="852" spans="1:9" x14ac:dyDescent="0.25">
      <c r="A852" t="s">
        <v>118</v>
      </c>
      <c r="B852">
        <v>686.76599999999996</v>
      </c>
      <c r="C852">
        <v>679.721</v>
      </c>
      <c r="D852">
        <v>658.95600000000002</v>
      </c>
      <c r="E852">
        <v>208.16800000000001</v>
      </c>
      <c r="F852">
        <v>0</v>
      </c>
      <c r="G852">
        <v>1.4906800000000001E-3</v>
      </c>
      <c r="H852">
        <v>0.99511499999999997</v>
      </c>
      <c r="I852">
        <v>0</v>
      </c>
    </row>
    <row r="853" spans="1:9" x14ac:dyDescent="0.25">
      <c r="A853" t="s">
        <v>118</v>
      </c>
      <c r="B853">
        <v>685.84</v>
      </c>
      <c r="C853">
        <v>678.29499999999996</v>
      </c>
      <c r="D853">
        <v>658.75800000000004</v>
      </c>
      <c r="E853">
        <v>208.078</v>
      </c>
      <c r="F853">
        <v>0</v>
      </c>
      <c r="G853">
        <v>1.3631299999999999E-3</v>
      </c>
      <c r="H853">
        <v>0.995116</v>
      </c>
      <c r="I853">
        <v>0</v>
      </c>
    </row>
    <row r="854" spans="1:9" x14ac:dyDescent="0.25">
      <c r="A854" t="s">
        <v>118</v>
      </c>
      <c r="B854">
        <v>686.02300000000002</v>
      </c>
      <c r="C854">
        <v>678.90800000000002</v>
      </c>
      <c r="D854">
        <v>658.71</v>
      </c>
      <c r="E854">
        <v>208.09100000000001</v>
      </c>
      <c r="F854">
        <v>0</v>
      </c>
      <c r="G854">
        <v>1.51326E-3</v>
      </c>
      <c r="H854">
        <v>0.99511499999999997</v>
      </c>
      <c r="I854">
        <v>0</v>
      </c>
    </row>
    <row r="855" spans="1:9" x14ac:dyDescent="0.25">
      <c r="A855" t="s">
        <v>118</v>
      </c>
      <c r="B855">
        <v>684.38400000000001</v>
      </c>
      <c r="C855">
        <v>677.32799999999997</v>
      </c>
      <c r="D855">
        <v>658.47699999999998</v>
      </c>
      <c r="E855">
        <v>208.095</v>
      </c>
      <c r="F855">
        <v>0</v>
      </c>
      <c r="G855">
        <v>1.2573300000000001E-3</v>
      </c>
      <c r="H855">
        <v>0.995116</v>
      </c>
      <c r="I855">
        <v>0</v>
      </c>
    </row>
    <row r="856" spans="1:9" x14ac:dyDescent="0.25">
      <c r="A856" t="s">
        <v>118</v>
      </c>
      <c r="B856">
        <v>684.43600000000004</v>
      </c>
      <c r="C856">
        <v>677.24900000000002</v>
      </c>
      <c r="D856">
        <v>658.48199999999997</v>
      </c>
      <c r="E856">
        <v>208.04900000000001</v>
      </c>
      <c r="F856">
        <v>0</v>
      </c>
      <c r="G856">
        <v>1.2302000000000001E-3</v>
      </c>
      <c r="H856">
        <v>0.995116</v>
      </c>
      <c r="I856">
        <v>0</v>
      </c>
    </row>
    <row r="857" spans="1:9" x14ac:dyDescent="0.25">
      <c r="A857" t="s">
        <v>118</v>
      </c>
      <c r="B857">
        <v>685.30899999999997</v>
      </c>
      <c r="C857">
        <v>678.12199999999996</v>
      </c>
      <c r="D857">
        <v>658.68600000000004</v>
      </c>
      <c r="E857">
        <v>208.083</v>
      </c>
      <c r="F857">
        <v>0</v>
      </c>
      <c r="G857">
        <v>1.26384E-3</v>
      </c>
      <c r="H857">
        <v>0.995116</v>
      </c>
      <c r="I857">
        <v>0</v>
      </c>
    </row>
    <row r="858" spans="1:9" x14ac:dyDescent="0.25">
      <c r="A858" t="s">
        <v>118</v>
      </c>
      <c r="B858">
        <v>684.447</v>
      </c>
      <c r="C858">
        <v>676.76700000000005</v>
      </c>
      <c r="D858">
        <v>658.50199999999995</v>
      </c>
      <c r="E858">
        <v>208.12</v>
      </c>
      <c r="F858">
        <v>0</v>
      </c>
      <c r="G858">
        <v>1.4028300000000001E-3</v>
      </c>
      <c r="H858">
        <v>0.99511499999999997</v>
      </c>
      <c r="I858">
        <v>0</v>
      </c>
    </row>
    <row r="859" spans="1:9" x14ac:dyDescent="0.25">
      <c r="A859" t="s">
        <v>118</v>
      </c>
      <c r="B859">
        <v>685.61</v>
      </c>
      <c r="C859">
        <v>677.96</v>
      </c>
      <c r="D859">
        <v>658.61699999999996</v>
      </c>
      <c r="E859">
        <v>208.071</v>
      </c>
      <c r="F859">
        <v>0</v>
      </c>
      <c r="G859">
        <v>1.39277E-3</v>
      </c>
      <c r="H859">
        <v>0.99511300000000003</v>
      </c>
      <c r="I859">
        <v>0</v>
      </c>
    </row>
    <row r="860" spans="1:9" x14ac:dyDescent="0.25">
      <c r="A860" t="s">
        <v>118</v>
      </c>
      <c r="B860">
        <v>683.827</v>
      </c>
      <c r="C860">
        <v>676.77099999999996</v>
      </c>
      <c r="D860">
        <v>658.48800000000006</v>
      </c>
      <c r="E860">
        <v>208.09100000000001</v>
      </c>
      <c r="F860">
        <v>0</v>
      </c>
      <c r="G860">
        <v>1.23716E-3</v>
      </c>
      <c r="H860">
        <v>0.995116</v>
      </c>
      <c r="I860">
        <v>0</v>
      </c>
    </row>
    <row r="861" spans="1:9" x14ac:dyDescent="0.25">
      <c r="A861" t="s">
        <v>118</v>
      </c>
      <c r="B861">
        <v>683.62599999999998</v>
      </c>
      <c r="C861">
        <v>676.50599999999997</v>
      </c>
      <c r="D861">
        <v>658.30200000000002</v>
      </c>
      <c r="E861">
        <v>208.11500000000001</v>
      </c>
      <c r="F861">
        <v>0</v>
      </c>
      <c r="G861">
        <v>1.2497299999999999E-3</v>
      </c>
      <c r="H861">
        <v>0.995116</v>
      </c>
      <c r="I861">
        <v>0</v>
      </c>
    </row>
    <row r="862" spans="1:9" x14ac:dyDescent="0.25">
      <c r="A862" t="s">
        <v>118</v>
      </c>
      <c r="B862">
        <v>684.53800000000001</v>
      </c>
      <c r="C862">
        <v>676.9</v>
      </c>
      <c r="D862">
        <v>658.505</v>
      </c>
      <c r="E862">
        <v>208.136</v>
      </c>
      <c r="F862">
        <v>0</v>
      </c>
      <c r="G862">
        <v>1.3349E-3</v>
      </c>
      <c r="H862">
        <v>0.995116</v>
      </c>
      <c r="I862">
        <v>0</v>
      </c>
    </row>
    <row r="863" spans="1:9" x14ac:dyDescent="0.25">
      <c r="A863" t="s">
        <v>118</v>
      </c>
      <c r="B863">
        <v>686.87900000000002</v>
      </c>
      <c r="C863">
        <v>679.24599999999998</v>
      </c>
      <c r="D863">
        <v>659.06500000000005</v>
      </c>
      <c r="E863">
        <v>208.2</v>
      </c>
      <c r="F863">
        <v>0</v>
      </c>
      <c r="G863">
        <v>1.5397E-3</v>
      </c>
      <c r="H863">
        <v>0.995116</v>
      </c>
      <c r="I863">
        <v>0</v>
      </c>
    </row>
    <row r="864" spans="1:9" x14ac:dyDescent="0.25">
      <c r="A864" t="s">
        <v>118</v>
      </c>
      <c r="B864">
        <v>685.01199999999994</v>
      </c>
      <c r="C864">
        <v>677.53200000000004</v>
      </c>
      <c r="D864">
        <v>658.62599999999998</v>
      </c>
      <c r="E864">
        <v>208.11</v>
      </c>
      <c r="F864">
        <v>0</v>
      </c>
      <c r="G864">
        <v>1.2415E-3</v>
      </c>
      <c r="H864">
        <v>0.995116</v>
      </c>
      <c r="I864">
        <v>0</v>
      </c>
    </row>
    <row r="865" spans="1:9" x14ac:dyDescent="0.25">
      <c r="A865" t="s">
        <v>118</v>
      </c>
      <c r="B865">
        <v>685.24800000000005</v>
      </c>
      <c r="C865">
        <v>678.125</v>
      </c>
      <c r="D865">
        <v>658.77800000000002</v>
      </c>
      <c r="E865">
        <v>208.15199999999999</v>
      </c>
      <c r="F865">
        <v>0</v>
      </c>
      <c r="G865">
        <v>1.9273999999999999E-3</v>
      </c>
      <c r="H865">
        <v>0.995112</v>
      </c>
      <c r="I865">
        <v>0</v>
      </c>
    </row>
    <row r="866" spans="1:9" x14ac:dyDescent="0.25">
      <c r="A866" t="s">
        <v>118</v>
      </c>
      <c r="B866">
        <v>683.28899999999999</v>
      </c>
      <c r="C866">
        <v>676.26499999999999</v>
      </c>
      <c r="D866">
        <v>658.55</v>
      </c>
      <c r="E866">
        <v>208.15299999999999</v>
      </c>
      <c r="F866">
        <v>0</v>
      </c>
      <c r="G866">
        <v>1.23015E-3</v>
      </c>
      <c r="H866">
        <v>0.995116</v>
      </c>
      <c r="I866">
        <v>0</v>
      </c>
    </row>
    <row r="867" spans="1:9" x14ac:dyDescent="0.25">
      <c r="A867" t="s">
        <v>118</v>
      </c>
      <c r="B867">
        <v>683.50300000000004</v>
      </c>
      <c r="C867">
        <v>676.56500000000005</v>
      </c>
      <c r="D867">
        <v>658.33299999999997</v>
      </c>
      <c r="E867">
        <v>208.13800000000001</v>
      </c>
      <c r="F867">
        <v>0</v>
      </c>
      <c r="G867">
        <v>1.2350600000000001E-3</v>
      </c>
      <c r="H867">
        <v>0.995116</v>
      </c>
      <c r="I867">
        <v>0</v>
      </c>
    </row>
    <row r="868" spans="1:9" x14ac:dyDescent="0.25">
      <c r="A868" t="s">
        <v>118</v>
      </c>
      <c r="B868">
        <v>688.62199999999996</v>
      </c>
      <c r="C868">
        <v>681.37800000000004</v>
      </c>
      <c r="D868">
        <v>659.43799999999999</v>
      </c>
      <c r="E868">
        <v>208.11</v>
      </c>
      <c r="F868">
        <v>0</v>
      </c>
      <c r="G868">
        <v>1.23704E-3</v>
      </c>
      <c r="H868">
        <v>0.995116</v>
      </c>
      <c r="I868">
        <v>0</v>
      </c>
    </row>
    <row r="869" spans="1:9" x14ac:dyDescent="0.25">
      <c r="A869" t="s">
        <v>118</v>
      </c>
      <c r="B869">
        <v>685.10699999999997</v>
      </c>
      <c r="C869">
        <v>678.03099999999995</v>
      </c>
      <c r="D869">
        <v>658.77200000000005</v>
      </c>
      <c r="E869">
        <v>208.14400000000001</v>
      </c>
      <c r="F869">
        <v>0</v>
      </c>
      <c r="G869">
        <v>1.5682700000000001E-3</v>
      </c>
      <c r="H869">
        <v>0.995116</v>
      </c>
      <c r="I869">
        <v>0</v>
      </c>
    </row>
    <row r="870" spans="1:9" x14ac:dyDescent="0.25">
      <c r="A870" t="s">
        <v>118</v>
      </c>
      <c r="B870">
        <v>684.23500000000001</v>
      </c>
      <c r="C870">
        <v>677.101</v>
      </c>
      <c r="D870">
        <v>658.67</v>
      </c>
      <c r="E870">
        <v>208.184</v>
      </c>
      <c r="F870">
        <v>0</v>
      </c>
      <c r="G870">
        <v>1.23835E-3</v>
      </c>
      <c r="H870">
        <v>0.995116</v>
      </c>
      <c r="I870">
        <v>0</v>
      </c>
    </row>
    <row r="871" spans="1:9" x14ac:dyDescent="0.25">
      <c r="A871" t="s">
        <v>118</v>
      </c>
      <c r="B871">
        <v>683.60199999999998</v>
      </c>
      <c r="C871">
        <v>676.53599999999994</v>
      </c>
      <c r="D871">
        <v>658.36500000000001</v>
      </c>
      <c r="E871">
        <v>208.083</v>
      </c>
      <c r="F871">
        <v>0</v>
      </c>
      <c r="G871">
        <v>1.3625200000000001E-3</v>
      </c>
      <c r="H871">
        <v>0.995116</v>
      </c>
      <c r="I871">
        <v>0</v>
      </c>
    </row>
    <row r="872" spans="1:9" x14ac:dyDescent="0.25">
      <c r="A872" t="s">
        <v>118</v>
      </c>
      <c r="B872">
        <v>684.36900000000003</v>
      </c>
      <c r="C872">
        <v>677.39400000000001</v>
      </c>
      <c r="D872">
        <v>658.52200000000005</v>
      </c>
      <c r="E872">
        <v>208.08</v>
      </c>
      <c r="F872">
        <v>0</v>
      </c>
      <c r="G872">
        <v>1.2361900000000001E-3</v>
      </c>
      <c r="H872">
        <v>0.99511499999999997</v>
      </c>
      <c r="I872">
        <v>0</v>
      </c>
    </row>
    <row r="873" spans="1:9" x14ac:dyDescent="0.25">
      <c r="A873" t="s">
        <v>118</v>
      </c>
      <c r="B873">
        <v>685.10599999999999</v>
      </c>
      <c r="C873">
        <v>677.529</v>
      </c>
      <c r="D873">
        <v>658.58199999999999</v>
      </c>
      <c r="E873">
        <v>208.059</v>
      </c>
      <c r="F873">
        <v>0</v>
      </c>
      <c r="G873">
        <v>1.2313300000000001E-3</v>
      </c>
      <c r="H873">
        <v>0.995116</v>
      </c>
      <c r="I873">
        <v>0</v>
      </c>
    </row>
    <row r="874" spans="1:9" x14ac:dyDescent="0.25">
      <c r="A874" t="s">
        <v>118</v>
      </c>
      <c r="B874">
        <v>684.24699999999996</v>
      </c>
      <c r="C874">
        <v>676.75</v>
      </c>
      <c r="D874">
        <v>658.5</v>
      </c>
      <c r="E874">
        <v>208.11199999999999</v>
      </c>
      <c r="F874">
        <v>0</v>
      </c>
      <c r="G874">
        <v>1.4089E-3</v>
      </c>
      <c r="H874">
        <v>0.995116</v>
      </c>
      <c r="I874">
        <v>0</v>
      </c>
    </row>
    <row r="875" spans="1:9" x14ac:dyDescent="0.25">
      <c r="A875" t="s">
        <v>118</v>
      </c>
      <c r="B875">
        <v>695.26599999999996</v>
      </c>
      <c r="C875">
        <v>688.13300000000004</v>
      </c>
      <c r="D875">
        <v>660.65</v>
      </c>
      <c r="E875">
        <v>208.15799999999999</v>
      </c>
      <c r="F875">
        <v>0</v>
      </c>
      <c r="G875">
        <v>1.2421999999999999E-3</v>
      </c>
      <c r="H875">
        <v>0.995116</v>
      </c>
      <c r="I875">
        <v>0</v>
      </c>
    </row>
    <row r="876" spans="1:9" x14ac:dyDescent="0.25">
      <c r="A876" t="s">
        <v>118</v>
      </c>
      <c r="B876">
        <v>684.51499999999999</v>
      </c>
      <c r="C876">
        <v>677.14599999999996</v>
      </c>
      <c r="D876">
        <v>658.51800000000003</v>
      </c>
      <c r="E876">
        <v>208.107</v>
      </c>
      <c r="F876">
        <v>0</v>
      </c>
      <c r="G876">
        <v>1.3242200000000001E-3</v>
      </c>
      <c r="H876">
        <v>0.995116</v>
      </c>
      <c r="I876">
        <v>0</v>
      </c>
    </row>
    <row r="877" spans="1:9" x14ac:dyDescent="0.25">
      <c r="A877" t="s">
        <v>118</v>
      </c>
      <c r="B877">
        <v>683.62199999999996</v>
      </c>
      <c r="C877">
        <v>676.34</v>
      </c>
      <c r="D877">
        <v>658.31600000000003</v>
      </c>
      <c r="E877">
        <v>208.09</v>
      </c>
      <c r="F877">
        <v>0</v>
      </c>
      <c r="G877">
        <v>2.0332599999999998E-3</v>
      </c>
      <c r="H877">
        <v>0.995116</v>
      </c>
      <c r="I877">
        <v>0</v>
      </c>
    </row>
    <row r="878" spans="1:9" x14ac:dyDescent="0.25">
      <c r="A878" t="s">
        <v>118</v>
      </c>
      <c r="B878">
        <v>684.36900000000003</v>
      </c>
      <c r="C878">
        <v>677.149</v>
      </c>
      <c r="D878">
        <v>658.46799999999996</v>
      </c>
      <c r="E878">
        <v>208.04499999999999</v>
      </c>
      <c r="F878">
        <v>0</v>
      </c>
      <c r="G878">
        <v>1.3671200000000001E-3</v>
      </c>
      <c r="H878">
        <v>0.995116</v>
      </c>
      <c r="I878">
        <v>0</v>
      </c>
    </row>
    <row r="879" spans="1:9" x14ac:dyDescent="0.25">
      <c r="A879" t="s">
        <v>118</v>
      </c>
      <c r="B879">
        <v>684.452</v>
      </c>
      <c r="C879">
        <v>677.47799999999995</v>
      </c>
      <c r="D879">
        <v>658.48900000000003</v>
      </c>
      <c r="E879">
        <v>208.04400000000001</v>
      </c>
      <c r="F879">
        <v>0</v>
      </c>
      <c r="G879">
        <v>1.2312600000000001E-3</v>
      </c>
      <c r="H879">
        <v>0.995116</v>
      </c>
      <c r="I879">
        <v>0</v>
      </c>
    </row>
    <row r="880" spans="1:9" x14ac:dyDescent="0.25">
      <c r="A880" t="s">
        <v>118</v>
      </c>
      <c r="B880">
        <v>683.54</v>
      </c>
      <c r="C880">
        <v>676.27</v>
      </c>
      <c r="D880">
        <v>658.45699999999999</v>
      </c>
      <c r="E880">
        <v>208.12700000000001</v>
      </c>
      <c r="F880">
        <v>0</v>
      </c>
      <c r="G880">
        <v>1.63375E-3</v>
      </c>
      <c r="H880">
        <v>0.99511499999999997</v>
      </c>
      <c r="I880">
        <v>0</v>
      </c>
    </row>
    <row r="881" spans="1:25" x14ac:dyDescent="0.25">
      <c r="A881" t="s">
        <v>118</v>
      </c>
      <c r="B881">
        <v>686.46400000000006</v>
      </c>
      <c r="C881">
        <v>679.048</v>
      </c>
      <c r="D881">
        <v>658.80700000000002</v>
      </c>
      <c r="E881">
        <v>208.1</v>
      </c>
      <c r="F881">
        <v>0</v>
      </c>
      <c r="G881">
        <v>1.35034E-3</v>
      </c>
      <c r="H881">
        <v>0.99511499999999997</v>
      </c>
      <c r="I881">
        <v>0</v>
      </c>
    </row>
    <row r="882" spans="1:25" x14ac:dyDescent="0.25">
      <c r="A882" t="s">
        <v>118</v>
      </c>
      <c r="B882">
        <v>688.00099999999998</v>
      </c>
      <c r="C882">
        <v>680.77</v>
      </c>
      <c r="D882">
        <v>659.08699999999999</v>
      </c>
      <c r="E882">
        <v>207.96600000000001</v>
      </c>
      <c r="F882">
        <v>0</v>
      </c>
      <c r="G882">
        <v>1.3888100000000001E-3</v>
      </c>
      <c r="H882">
        <v>0.995116</v>
      </c>
      <c r="I882">
        <v>0</v>
      </c>
    </row>
    <row r="883" spans="1:25" x14ac:dyDescent="0.25">
      <c r="A883" t="s">
        <v>118</v>
      </c>
      <c r="B883">
        <v>684.053</v>
      </c>
      <c r="C883">
        <v>676.86</v>
      </c>
      <c r="D883">
        <v>658.40099999999995</v>
      </c>
      <c r="E883">
        <v>208.12100000000001</v>
      </c>
      <c r="F883">
        <v>0</v>
      </c>
      <c r="G883">
        <v>1.34001E-3</v>
      </c>
      <c r="H883">
        <v>0.99511499999999997</v>
      </c>
      <c r="I883">
        <v>0</v>
      </c>
    </row>
    <row r="884" spans="1:25" x14ac:dyDescent="0.25">
      <c r="A884" t="s">
        <v>118</v>
      </c>
      <c r="B884">
        <v>685.36599999999999</v>
      </c>
      <c r="C884">
        <v>678.06200000000001</v>
      </c>
      <c r="D884">
        <v>658.76599999999996</v>
      </c>
      <c r="E884">
        <v>208.09800000000001</v>
      </c>
      <c r="F884">
        <v>0</v>
      </c>
      <c r="G884">
        <v>1.23368E-3</v>
      </c>
      <c r="H884">
        <v>0.99511499999999997</v>
      </c>
      <c r="I884">
        <v>0</v>
      </c>
    </row>
    <row r="885" spans="1:25" x14ac:dyDescent="0.25">
      <c r="A885" t="s">
        <v>118</v>
      </c>
      <c r="B885">
        <v>683.91499999999996</v>
      </c>
      <c r="C885">
        <v>676.74199999999996</v>
      </c>
      <c r="D885">
        <v>658.41600000000005</v>
      </c>
      <c r="E885">
        <v>208.10300000000001</v>
      </c>
      <c r="F885">
        <v>0</v>
      </c>
      <c r="G885">
        <v>1.95605E-3</v>
      </c>
      <c r="H885">
        <v>0.995116</v>
      </c>
      <c r="I885">
        <v>0</v>
      </c>
    </row>
    <row r="886" spans="1:25" x14ac:dyDescent="0.25">
      <c r="A886" t="s">
        <v>118</v>
      </c>
      <c r="B886">
        <v>683.995</v>
      </c>
      <c r="C886">
        <v>677.375</v>
      </c>
      <c r="D886">
        <v>658.61699999999996</v>
      </c>
      <c r="E886">
        <v>208.12799999999999</v>
      </c>
      <c r="F886">
        <v>0</v>
      </c>
      <c r="G886">
        <v>6.0380800000000004E-3</v>
      </c>
      <c r="H886">
        <v>0.995116</v>
      </c>
      <c r="I886">
        <v>0</v>
      </c>
    </row>
    <row r="887" spans="1:25" x14ac:dyDescent="0.25">
      <c r="A887" t="s">
        <v>118</v>
      </c>
      <c r="B887">
        <v>685.54700000000003</v>
      </c>
      <c r="C887">
        <v>678.69</v>
      </c>
      <c r="D887">
        <v>658.89599999999996</v>
      </c>
      <c r="E887">
        <v>208.15299999999999</v>
      </c>
      <c r="F887">
        <v>0</v>
      </c>
      <c r="G887">
        <v>1.24138E-3</v>
      </c>
      <c r="H887">
        <v>0.995116</v>
      </c>
      <c r="I887">
        <v>0</v>
      </c>
    </row>
    <row r="888" spans="1:25" x14ac:dyDescent="0.25">
      <c r="A888" t="s">
        <v>118</v>
      </c>
      <c r="B888">
        <v>684.28200000000004</v>
      </c>
      <c r="C888">
        <v>677.04499999999996</v>
      </c>
      <c r="D888">
        <v>658.46100000000001</v>
      </c>
      <c r="E888">
        <v>208.06399999999999</v>
      </c>
      <c r="F888">
        <v>0</v>
      </c>
      <c r="G888">
        <v>1.24507E-3</v>
      </c>
      <c r="H888">
        <v>0.995116</v>
      </c>
      <c r="I888">
        <v>0</v>
      </c>
    </row>
    <row r="889" spans="1:25" x14ac:dyDescent="0.25">
      <c r="A889" t="s">
        <v>118</v>
      </c>
      <c r="B889">
        <v>684.60599999999999</v>
      </c>
      <c r="C889">
        <v>677.42499999999995</v>
      </c>
      <c r="D889">
        <v>658.58100000000002</v>
      </c>
      <c r="E889">
        <v>208.107</v>
      </c>
      <c r="F889">
        <v>0</v>
      </c>
      <c r="G889">
        <v>1.5504099999999999E-3</v>
      </c>
      <c r="H889">
        <v>0.995116</v>
      </c>
      <c r="I889">
        <v>0</v>
      </c>
    </row>
    <row r="890" spans="1:25" x14ac:dyDescent="0.25">
      <c r="A890" t="s">
        <v>118</v>
      </c>
      <c r="B890">
        <v>684.30600000000004</v>
      </c>
      <c r="C890">
        <v>677.30700000000002</v>
      </c>
      <c r="D890">
        <v>658.71400000000006</v>
      </c>
      <c r="E890">
        <v>208.16399999999999</v>
      </c>
      <c r="F890">
        <v>0</v>
      </c>
      <c r="G890">
        <v>1.5405E-3</v>
      </c>
      <c r="H890">
        <v>0.995116</v>
      </c>
      <c r="I890">
        <v>0</v>
      </c>
    </row>
    <row r="891" spans="1:25" x14ac:dyDescent="0.25">
      <c r="A891" t="s">
        <v>118</v>
      </c>
      <c r="B891">
        <v>686.00300000000004</v>
      </c>
      <c r="C891">
        <v>678.61</v>
      </c>
      <c r="D891">
        <v>658.76199999999994</v>
      </c>
      <c r="E891">
        <v>208.191</v>
      </c>
      <c r="F891">
        <v>0</v>
      </c>
      <c r="G891">
        <v>1.2761000000000001E-3</v>
      </c>
      <c r="H891">
        <v>0.995116</v>
      </c>
      <c r="I891">
        <v>0</v>
      </c>
    </row>
    <row r="892" spans="1:25" x14ac:dyDescent="0.25">
      <c r="A892" t="s">
        <v>118</v>
      </c>
      <c r="B892">
        <v>683.73800000000006</v>
      </c>
      <c r="C892">
        <v>676.58500000000004</v>
      </c>
      <c r="D892">
        <v>658.44399999999996</v>
      </c>
      <c r="E892">
        <v>208.12899999999999</v>
      </c>
      <c r="F892">
        <v>0</v>
      </c>
      <c r="G892">
        <v>1.2301199999999999E-3</v>
      </c>
      <c r="H892">
        <v>0.99511499999999997</v>
      </c>
      <c r="I892">
        <v>0</v>
      </c>
    </row>
    <row r="893" spans="1:25" x14ac:dyDescent="0.25">
      <c r="A893" t="s">
        <v>118</v>
      </c>
      <c r="B893">
        <v>683.40700000000004</v>
      </c>
      <c r="C893">
        <v>676.29200000000003</v>
      </c>
      <c r="D893">
        <v>658.46199999999999</v>
      </c>
      <c r="E893">
        <v>208.13900000000001</v>
      </c>
      <c r="F893">
        <v>0</v>
      </c>
      <c r="G893">
        <v>1.2690399999999999E-3</v>
      </c>
      <c r="H893">
        <v>0.995116</v>
      </c>
      <c r="I893">
        <v>0</v>
      </c>
    </row>
    <row r="894" spans="1:25" x14ac:dyDescent="0.25">
      <c r="A894" t="s">
        <v>118</v>
      </c>
      <c r="B894">
        <v>684.51800000000003</v>
      </c>
      <c r="C894">
        <v>677.42600000000004</v>
      </c>
      <c r="D894">
        <v>658.61300000000006</v>
      </c>
      <c r="E894">
        <v>208.14099999999999</v>
      </c>
      <c r="F894">
        <v>0</v>
      </c>
      <c r="G894">
        <v>1.25606E-3</v>
      </c>
      <c r="H894">
        <v>0.995116</v>
      </c>
      <c r="I894">
        <v>0</v>
      </c>
    </row>
    <row r="895" spans="1:25" x14ac:dyDescent="0.25">
      <c r="A895" t="s">
        <v>118</v>
      </c>
      <c r="B895">
        <v>688.16499999999996</v>
      </c>
      <c r="C895">
        <v>680.52700000000004</v>
      </c>
      <c r="D895">
        <v>659.16399999999999</v>
      </c>
      <c r="E895">
        <v>208.161</v>
      </c>
      <c r="F895">
        <v>0</v>
      </c>
      <c r="G895">
        <v>1.2304499999999999E-3</v>
      </c>
      <c r="H895">
        <v>0.995116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683.86400000000003</v>
      </c>
      <c r="C896">
        <v>676.66800000000001</v>
      </c>
      <c r="D896">
        <v>658.44500000000005</v>
      </c>
      <c r="E896">
        <v>208.14400000000001</v>
      </c>
      <c r="F896">
        <v>0</v>
      </c>
      <c r="G896">
        <v>1.23244E-3</v>
      </c>
      <c r="H896">
        <v>0.995116</v>
      </c>
      <c r="I896">
        <v>0</v>
      </c>
      <c r="R896">
        <f>AVERAGE(B847:B896)</f>
        <v>685.30993999999987</v>
      </c>
      <c r="S896">
        <f>AVERAGE(C847:C896)</f>
        <v>678.05697999999984</v>
      </c>
      <c r="U896">
        <f>_xlfn.VAR.P(B847:B896)</f>
        <v>4.2547320963999731</v>
      </c>
      <c r="V896">
        <f>_xlfn.VAR.P(C847:C896)</f>
        <v>3.9455598196000174</v>
      </c>
      <c r="X896">
        <f>1.96*SQRT(U896)/50</f>
        <v>8.0857847662499982E-2</v>
      </c>
      <c r="Y896">
        <f>1.96*SQRT(V896)/50</f>
        <v>7.7864658486313104E-2</v>
      </c>
    </row>
    <row r="897" spans="1:15" x14ac:dyDescent="0.25">
      <c r="A897" t="s">
        <v>118</v>
      </c>
      <c r="B897">
        <v>34344.012699999999</v>
      </c>
      <c r="C897" t="s">
        <v>37</v>
      </c>
    </row>
    <row r="898" spans="1:15" x14ac:dyDescent="0.25">
      <c r="A898" t="s">
        <v>42</v>
      </c>
      <c r="B898">
        <v>637.255</v>
      </c>
      <c r="C898">
        <v>572.02</v>
      </c>
      <c r="D898">
        <v>571.96100000000001</v>
      </c>
      <c r="E898">
        <v>571.25400000000002</v>
      </c>
      <c r="F898">
        <v>31.442699999999999</v>
      </c>
      <c r="G898">
        <v>133.81299999999999</v>
      </c>
      <c r="H898">
        <v>30.278199999999998</v>
      </c>
      <c r="I898">
        <v>19.341100000000001</v>
      </c>
      <c r="J898">
        <v>57.9529</v>
      </c>
      <c r="K898">
        <v>388.50200000000001</v>
      </c>
      <c r="L898">
        <v>1.2300499999999999E-3</v>
      </c>
      <c r="M898">
        <v>0.99981399999999998</v>
      </c>
      <c r="N898">
        <v>0</v>
      </c>
      <c r="O898" t="s">
        <v>43</v>
      </c>
    </row>
    <row r="899" spans="1:15" x14ac:dyDescent="0.25">
      <c r="A899" t="s">
        <v>42</v>
      </c>
      <c r="B899">
        <v>678.24900000000002</v>
      </c>
      <c r="C899">
        <v>596.53099999999995</v>
      </c>
      <c r="D899">
        <v>596.47</v>
      </c>
      <c r="E899">
        <v>595.726</v>
      </c>
      <c r="F899">
        <v>32.328000000000003</v>
      </c>
      <c r="G899">
        <v>138.602</v>
      </c>
      <c r="H899">
        <v>32.080599999999997</v>
      </c>
      <c r="I899">
        <v>22.4895</v>
      </c>
      <c r="J899">
        <v>55.9</v>
      </c>
      <c r="K899">
        <v>405.98399999999998</v>
      </c>
      <c r="L899">
        <v>1.2300600000000001E-3</v>
      </c>
      <c r="M899">
        <v>0.999471</v>
      </c>
      <c r="N899">
        <v>0</v>
      </c>
      <c r="O899" t="s">
        <v>43</v>
      </c>
    </row>
    <row r="900" spans="1:15" x14ac:dyDescent="0.25">
      <c r="A900" t="s">
        <v>42</v>
      </c>
      <c r="B900">
        <v>662.16700000000003</v>
      </c>
      <c r="C900">
        <v>598.99900000000002</v>
      </c>
      <c r="D900">
        <v>598.93600000000004</v>
      </c>
      <c r="E900">
        <v>598.19399999999996</v>
      </c>
      <c r="F900">
        <v>32.323799999999999</v>
      </c>
      <c r="G900">
        <v>139.71600000000001</v>
      </c>
      <c r="H900">
        <v>31.99</v>
      </c>
      <c r="I900">
        <v>22.163900000000002</v>
      </c>
      <c r="J900">
        <v>57.7117</v>
      </c>
      <c r="K900">
        <v>407.61799999999999</v>
      </c>
      <c r="L900">
        <v>1.23007E-3</v>
      </c>
      <c r="M900">
        <v>0.99936899999999995</v>
      </c>
      <c r="N900">
        <v>0</v>
      </c>
      <c r="O900" t="s">
        <v>43</v>
      </c>
    </row>
    <row r="901" spans="1:15" x14ac:dyDescent="0.25">
      <c r="A901" t="s">
        <v>42</v>
      </c>
      <c r="B901">
        <v>664.20299999999997</v>
      </c>
      <c r="C901">
        <v>593.57399999999996</v>
      </c>
      <c r="D901">
        <v>593.49400000000003</v>
      </c>
      <c r="E901">
        <v>592.755</v>
      </c>
      <c r="F901">
        <v>32.009</v>
      </c>
      <c r="G901">
        <v>139.803</v>
      </c>
      <c r="H901">
        <v>31.683299999999999</v>
      </c>
      <c r="I901">
        <v>22.5304</v>
      </c>
      <c r="J901">
        <v>58.101900000000001</v>
      </c>
      <c r="K901">
        <v>402.40199999999999</v>
      </c>
      <c r="L901">
        <v>1.2300499999999999E-3</v>
      </c>
      <c r="M901">
        <v>0.99995400000000001</v>
      </c>
      <c r="N901">
        <v>0</v>
      </c>
      <c r="O901" t="s">
        <v>43</v>
      </c>
    </row>
    <row r="902" spans="1:15" x14ac:dyDescent="0.25">
      <c r="A902" t="s">
        <v>42</v>
      </c>
      <c r="B902">
        <v>662.05600000000004</v>
      </c>
      <c r="C902">
        <v>594.16499999999996</v>
      </c>
      <c r="D902">
        <v>594.10900000000004</v>
      </c>
      <c r="E902">
        <v>593.38</v>
      </c>
      <c r="F902">
        <v>32.57</v>
      </c>
      <c r="G902">
        <v>138.071</v>
      </c>
      <c r="H902">
        <v>31.843299999999999</v>
      </c>
      <c r="I902">
        <v>22.440899999999999</v>
      </c>
      <c r="J902">
        <v>56.107300000000002</v>
      </c>
      <c r="K902">
        <v>404.19799999999998</v>
      </c>
      <c r="L902">
        <v>1.2300499999999999E-3</v>
      </c>
      <c r="M902">
        <v>0.99995500000000004</v>
      </c>
      <c r="N902">
        <v>0</v>
      </c>
      <c r="O902" t="s">
        <v>43</v>
      </c>
    </row>
    <row r="903" spans="1:15" x14ac:dyDescent="0.25">
      <c r="A903" t="s">
        <v>42</v>
      </c>
      <c r="B903">
        <v>626.41600000000005</v>
      </c>
      <c r="C903">
        <v>565.71400000000006</v>
      </c>
      <c r="D903">
        <v>565.65899999999999</v>
      </c>
      <c r="E903">
        <v>564.95100000000002</v>
      </c>
      <c r="F903">
        <v>31.116099999999999</v>
      </c>
      <c r="G903">
        <v>128.447</v>
      </c>
      <c r="H903">
        <v>29.9574</v>
      </c>
      <c r="I903">
        <v>19.636700000000001</v>
      </c>
      <c r="J903">
        <v>52.993099999999998</v>
      </c>
      <c r="K903">
        <v>388.05</v>
      </c>
      <c r="L903">
        <v>1.2300600000000001E-3</v>
      </c>
      <c r="M903">
        <v>0.99870700000000001</v>
      </c>
      <c r="N903">
        <v>0</v>
      </c>
      <c r="O903" t="s">
        <v>43</v>
      </c>
    </row>
    <row r="904" spans="1:15" x14ac:dyDescent="0.25">
      <c r="A904" t="s">
        <v>42</v>
      </c>
      <c r="B904">
        <v>655.66399999999999</v>
      </c>
      <c r="C904">
        <v>593.11</v>
      </c>
      <c r="D904">
        <v>593.05200000000002</v>
      </c>
      <c r="E904">
        <v>592.32899999999995</v>
      </c>
      <c r="F904">
        <v>32.137999999999998</v>
      </c>
      <c r="G904">
        <v>138.71600000000001</v>
      </c>
      <c r="H904">
        <v>31.744800000000001</v>
      </c>
      <c r="I904">
        <v>21.877700000000001</v>
      </c>
      <c r="J904">
        <v>57.718699999999998</v>
      </c>
      <c r="K904">
        <v>403.08</v>
      </c>
      <c r="L904">
        <v>1.23007E-3</v>
      </c>
      <c r="M904">
        <v>0.99940399999999996</v>
      </c>
      <c r="N904">
        <v>0</v>
      </c>
      <c r="O904" t="s">
        <v>43</v>
      </c>
    </row>
    <row r="905" spans="1:15" x14ac:dyDescent="0.25">
      <c r="A905" t="s">
        <v>42</v>
      </c>
      <c r="B905">
        <v>662.899</v>
      </c>
      <c r="C905">
        <v>595.846</v>
      </c>
      <c r="D905">
        <v>595.78099999999995</v>
      </c>
      <c r="E905">
        <v>595.04600000000005</v>
      </c>
      <c r="F905">
        <v>32.134</v>
      </c>
      <c r="G905">
        <v>141.70699999999999</v>
      </c>
      <c r="H905">
        <v>31.549399999999999</v>
      </c>
      <c r="I905">
        <v>22.703299999999999</v>
      </c>
      <c r="J905">
        <v>59.931399999999996</v>
      </c>
      <c r="K905">
        <v>402.61799999999999</v>
      </c>
      <c r="L905">
        <v>1.2300499999999999E-3</v>
      </c>
      <c r="M905">
        <v>0.99980899999999995</v>
      </c>
      <c r="N905">
        <v>0</v>
      </c>
      <c r="O905" t="s">
        <v>43</v>
      </c>
    </row>
    <row r="906" spans="1:15" x14ac:dyDescent="0.25">
      <c r="A906" t="s">
        <v>42</v>
      </c>
      <c r="B906">
        <v>627.28599999999994</v>
      </c>
      <c r="C906">
        <v>560.649</v>
      </c>
      <c r="D906">
        <v>560.596</v>
      </c>
      <c r="E906">
        <v>559.89300000000003</v>
      </c>
      <c r="F906">
        <v>31.1248</v>
      </c>
      <c r="G906">
        <v>124.99</v>
      </c>
      <c r="H906">
        <v>30.254899999999999</v>
      </c>
      <c r="I906">
        <v>19.077400000000001</v>
      </c>
      <c r="J906">
        <v>49.798000000000002</v>
      </c>
      <c r="K906">
        <v>386.29300000000001</v>
      </c>
      <c r="L906">
        <v>1.2300499999999999E-3</v>
      </c>
      <c r="M906">
        <v>0.99995500000000004</v>
      </c>
      <c r="N906">
        <v>0</v>
      </c>
      <c r="O906" t="s">
        <v>43</v>
      </c>
    </row>
    <row r="907" spans="1:15" x14ac:dyDescent="0.25">
      <c r="A907" t="s">
        <v>42</v>
      </c>
      <c r="B907">
        <v>622.61400000000003</v>
      </c>
      <c r="C907">
        <v>563.51700000000005</v>
      </c>
      <c r="D907">
        <v>563.46</v>
      </c>
      <c r="E907">
        <v>562.75300000000004</v>
      </c>
      <c r="F907">
        <v>30.904599999999999</v>
      </c>
      <c r="G907">
        <v>125.39700000000001</v>
      </c>
      <c r="H907">
        <v>30.3931</v>
      </c>
      <c r="I907">
        <v>19.1007</v>
      </c>
      <c r="J907">
        <v>50.056899999999999</v>
      </c>
      <c r="K907">
        <v>389.05900000000003</v>
      </c>
      <c r="L907">
        <v>1.2300499999999999E-3</v>
      </c>
      <c r="M907">
        <v>0.99995999999999996</v>
      </c>
      <c r="N907">
        <v>0</v>
      </c>
      <c r="O907" t="s">
        <v>43</v>
      </c>
    </row>
    <row r="908" spans="1:15" x14ac:dyDescent="0.25">
      <c r="A908" t="s">
        <v>42</v>
      </c>
      <c r="B908">
        <v>625.33100000000002</v>
      </c>
      <c r="C908">
        <v>565.21900000000005</v>
      </c>
      <c r="D908">
        <v>565.16600000000005</v>
      </c>
      <c r="E908">
        <v>564.46600000000001</v>
      </c>
      <c r="F908">
        <v>31.443999999999999</v>
      </c>
      <c r="G908">
        <v>126.76900000000001</v>
      </c>
      <c r="H908">
        <v>30.418900000000001</v>
      </c>
      <c r="I908">
        <v>19.468599999999999</v>
      </c>
      <c r="J908">
        <v>50.925199999999997</v>
      </c>
      <c r="K908">
        <v>388.64400000000001</v>
      </c>
      <c r="L908">
        <v>1.2300499999999999E-3</v>
      </c>
      <c r="M908">
        <v>0.99992800000000004</v>
      </c>
      <c r="N908">
        <v>0</v>
      </c>
      <c r="O908" t="s">
        <v>43</v>
      </c>
    </row>
    <row r="909" spans="1:15" x14ac:dyDescent="0.25">
      <c r="A909" t="s">
        <v>42</v>
      </c>
      <c r="B909">
        <v>621.36599999999999</v>
      </c>
      <c r="C909">
        <v>562.03800000000001</v>
      </c>
      <c r="D909">
        <v>561.98699999999997</v>
      </c>
      <c r="E909">
        <v>561.29100000000005</v>
      </c>
      <c r="F909">
        <v>31.183499999999999</v>
      </c>
      <c r="G909">
        <v>125.765</v>
      </c>
      <c r="H909">
        <v>29.6904</v>
      </c>
      <c r="I909">
        <v>19.408300000000001</v>
      </c>
      <c r="J909">
        <v>50.920999999999999</v>
      </c>
      <c r="K909">
        <v>387.03399999999999</v>
      </c>
      <c r="L909">
        <v>1.2300499999999999E-3</v>
      </c>
      <c r="M909">
        <v>0.99974200000000002</v>
      </c>
      <c r="N909">
        <v>0</v>
      </c>
      <c r="O909" t="s">
        <v>43</v>
      </c>
    </row>
    <row r="910" spans="1:15" x14ac:dyDescent="0.25">
      <c r="A910" t="s">
        <v>42</v>
      </c>
      <c r="B910">
        <v>621.62900000000002</v>
      </c>
      <c r="C910">
        <v>561.15300000000002</v>
      </c>
      <c r="D910">
        <v>561.10199999999998</v>
      </c>
      <c r="E910">
        <v>560.404</v>
      </c>
      <c r="F910">
        <v>31.2712</v>
      </c>
      <c r="G910">
        <v>125.364</v>
      </c>
      <c r="H910">
        <v>30.232399999999998</v>
      </c>
      <c r="I910">
        <v>19.3979</v>
      </c>
      <c r="J910">
        <v>50.114400000000003</v>
      </c>
      <c r="K910">
        <v>386.45299999999997</v>
      </c>
      <c r="L910">
        <v>1.2300600000000001E-3</v>
      </c>
      <c r="M910">
        <v>0.999942</v>
      </c>
      <c r="N910">
        <v>0</v>
      </c>
      <c r="O910" t="s">
        <v>43</v>
      </c>
    </row>
    <row r="911" spans="1:15" x14ac:dyDescent="0.25">
      <c r="A911" t="s">
        <v>42</v>
      </c>
      <c r="B911">
        <v>628.65499999999997</v>
      </c>
      <c r="C911">
        <v>565.23400000000004</v>
      </c>
      <c r="D911">
        <v>565.18100000000004</v>
      </c>
      <c r="E911">
        <v>564.47199999999998</v>
      </c>
      <c r="F911">
        <v>31.097100000000001</v>
      </c>
      <c r="G911">
        <v>127.22</v>
      </c>
      <c r="H911">
        <v>30.1798</v>
      </c>
      <c r="I911">
        <v>19.4068</v>
      </c>
      <c r="J911">
        <v>51.813499999999998</v>
      </c>
      <c r="K911">
        <v>388.69</v>
      </c>
      <c r="L911">
        <v>1.2300499999999999E-3</v>
      </c>
      <c r="M911">
        <v>0.99950700000000003</v>
      </c>
      <c r="N911">
        <v>0</v>
      </c>
      <c r="O911" t="s">
        <v>43</v>
      </c>
    </row>
    <row r="912" spans="1:15" x14ac:dyDescent="0.25">
      <c r="A912" t="s">
        <v>42</v>
      </c>
      <c r="B912">
        <v>627.65300000000002</v>
      </c>
      <c r="C912">
        <v>566.48</v>
      </c>
      <c r="D912">
        <v>566.423</v>
      </c>
      <c r="E912">
        <v>565.71600000000001</v>
      </c>
      <c r="F912">
        <v>31.509799999999998</v>
      </c>
      <c r="G912">
        <v>128.38999999999999</v>
      </c>
      <c r="H912">
        <v>30.6325</v>
      </c>
      <c r="I912">
        <v>19.439699999999998</v>
      </c>
      <c r="J912">
        <v>52.378599999999999</v>
      </c>
      <c r="K912">
        <v>388.255</v>
      </c>
      <c r="L912">
        <v>1.2300600000000001E-3</v>
      </c>
      <c r="M912">
        <v>0.99996700000000005</v>
      </c>
      <c r="N912">
        <v>0</v>
      </c>
      <c r="O912" t="s">
        <v>43</v>
      </c>
    </row>
    <row r="913" spans="1:15" x14ac:dyDescent="0.25">
      <c r="A913" t="s">
        <v>42</v>
      </c>
      <c r="B913">
        <v>625.23800000000006</v>
      </c>
      <c r="C913">
        <v>561.31899999999996</v>
      </c>
      <c r="D913">
        <v>561.26800000000003</v>
      </c>
      <c r="E913">
        <v>560.56700000000001</v>
      </c>
      <c r="F913">
        <v>31.078900000000001</v>
      </c>
      <c r="G913">
        <v>125.696</v>
      </c>
      <c r="H913">
        <v>30.2623</v>
      </c>
      <c r="I913">
        <v>19.186399999999999</v>
      </c>
      <c r="J913">
        <v>50.318100000000001</v>
      </c>
      <c r="K913">
        <v>386.358</v>
      </c>
      <c r="L913">
        <v>1.2300499999999999E-3</v>
      </c>
      <c r="M913">
        <v>0.99992400000000004</v>
      </c>
      <c r="N913">
        <v>0</v>
      </c>
      <c r="O913" t="s">
        <v>43</v>
      </c>
    </row>
    <row r="914" spans="1:15" x14ac:dyDescent="0.25">
      <c r="A914" t="s">
        <v>42</v>
      </c>
      <c r="B914">
        <v>631.649</v>
      </c>
      <c r="C914">
        <v>568.99900000000002</v>
      </c>
      <c r="D914">
        <v>568.94500000000005</v>
      </c>
      <c r="E914">
        <v>568.23400000000004</v>
      </c>
      <c r="F914">
        <v>31.423100000000002</v>
      </c>
      <c r="G914">
        <v>127.217</v>
      </c>
      <c r="H914">
        <v>30.071200000000001</v>
      </c>
      <c r="I914">
        <v>19.787700000000001</v>
      </c>
      <c r="J914">
        <v>51.4634</v>
      </c>
      <c r="K914">
        <v>392.10899999999998</v>
      </c>
      <c r="L914">
        <v>1.2300600000000001E-3</v>
      </c>
      <c r="M914">
        <v>0.99984099999999998</v>
      </c>
      <c r="N914">
        <v>0</v>
      </c>
      <c r="O914" t="s">
        <v>43</v>
      </c>
    </row>
    <row r="915" spans="1:15" x14ac:dyDescent="0.25">
      <c r="A915" t="s">
        <v>42</v>
      </c>
      <c r="B915">
        <v>620.99800000000005</v>
      </c>
      <c r="C915">
        <v>561.97799999999995</v>
      </c>
      <c r="D915">
        <v>561.923</v>
      </c>
      <c r="E915">
        <v>561.22299999999996</v>
      </c>
      <c r="F915">
        <v>30.996400000000001</v>
      </c>
      <c r="G915">
        <v>126.18</v>
      </c>
      <c r="H915">
        <v>30.133099999999999</v>
      </c>
      <c r="I915">
        <v>19.5472</v>
      </c>
      <c r="J915">
        <v>50.6877</v>
      </c>
      <c r="K915">
        <v>386.726</v>
      </c>
      <c r="L915">
        <v>1.23007E-3</v>
      </c>
      <c r="M915">
        <v>0.99894700000000003</v>
      </c>
      <c r="N915">
        <v>0</v>
      </c>
      <c r="O915" t="s">
        <v>43</v>
      </c>
    </row>
    <row r="916" spans="1:15" x14ac:dyDescent="0.25">
      <c r="A916" t="s">
        <v>42</v>
      </c>
      <c r="B916">
        <v>627.91099999999994</v>
      </c>
      <c r="C916">
        <v>568.40300000000002</v>
      </c>
      <c r="D916">
        <v>568.34900000000005</v>
      </c>
      <c r="E916">
        <v>567.64400000000001</v>
      </c>
      <c r="F916">
        <v>31.039300000000001</v>
      </c>
      <c r="G916">
        <v>125.95699999999999</v>
      </c>
      <c r="H916">
        <v>30.195499999999999</v>
      </c>
      <c r="I916">
        <v>19.502099999999999</v>
      </c>
      <c r="J916">
        <v>50.341700000000003</v>
      </c>
      <c r="K916">
        <v>393.233</v>
      </c>
      <c r="L916">
        <v>1.2300499999999999E-3</v>
      </c>
      <c r="M916">
        <v>0.99980500000000005</v>
      </c>
      <c r="N916">
        <v>0</v>
      </c>
      <c r="O916" t="s">
        <v>43</v>
      </c>
    </row>
    <row r="917" spans="1:15" x14ac:dyDescent="0.25">
      <c r="A917" t="s">
        <v>42</v>
      </c>
      <c r="B917">
        <v>621.71299999999997</v>
      </c>
      <c r="C917">
        <v>562.04399999999998</v>
      </c>
      <c r="D917">
        <v>561.99</v>
      </c>
      <c r="E917">
        <v>561.29100000000005</v>
      </c>
      <c r="F917">
        <v>31.269300000000001</v>
      </c>
      <c r="G917">
        <v>125.47199999999999</v>
      </c>
      <c r="H917">
        <v>30.168500000000002</v>
      </c>
      <c r="I917">
        <v>19.134399999999999</v>
      </c>
      <c r="J917">
        <v>50.441299999999998</v>
      </c>
      <c r="K917">
        <v>387.04700000000003</v>
      </c>
      <c r="L917">
        <v>1.2300600000000001E-3</v>
      </c>
      <c r="M917">
        <v>0.99992800000000004</v>
      </c>
      <c r="N917">
        <v>0</v>
      </c>
      <c r="O917" t="s">
        <v>43</v>
      </c>
    </row>
    <row r="918" spans="1:15" x14ac:dyDescent="0.25">
      <c r="A918" t="s">
        <v>42</v>
      </c>
      <c r="B918">
        <v>623.63099999999997</v>
      </c>
      <c r="C918">
        <v>563.67899999999997</v>
      </c>
      <c r="D918">
        <v>563.62300000000005</v>
      </c>
      <c r="E918">
        <v>562.92200000000003</v>
      </c>
      <c r="F918">
        <v>31.302299999999999</v>
      </c>
      <c r="G918">
        <v>127.21</v>
      </c>
      <c r="H918">
        <v>30.079899999999999</v>
      </c>
      <c r="I918">
        <v>19.473400000000002</v>
      </c>
      <c r="J918">
        <v>51.703000000000003</v>
      </c>
      <c r="K918">
        <v>387.00599999999997</v>
      </c>
      <c r="L918">
        <v>1.2300499999999999E-3</v>
      </c>
      <c r="M918">
        <v>0.99884200000000001</v>
      </c>
      <c r="N918">
        <v>0</v>
      </c>
      <c r="O918" t="s">
        <v>43</v>
      </c>
    </row>
    <row r="919" spans="1:15" x14ac:dyDescent="0.25">
      <c r="A919" t="s">
        <v>42</v>
      </c>
      <c r="B919">
        <v>625.81500000000005</v>
      </c>
      <c r="C919">
        <v>563.22</v>
      </c>
      <c r="D919">
        <v>563.16099999999994</v>
      </c>
      <c r="E919">
        <v>562.45799999999997</v>
      </c>
      <c r="F919">
        <v>31.2393</v>
      </c>
      <c r="G919">
        <v>125.581</v>
      </c>
      <c r="H919">
        <v>30.198599999999999</v>
      </c>
      <c r="I919">
        <v>19.4923</v>
      </c>
      <c r="J919">
        <v>49.972900000000003</v>
      </c>
      <c r="K919">
        <v>388.209</v>
      </c>
      <c r="L919">
        <v>1.2300499999999999E-3</v>
      </c>
      <c r="M919">
        <v>0.99989700000000004</v>
      </c>
      <c r="N919">
        <v>0</v>
      </c>
      <c r="O919" t="s">
        <v>43</v>
      </c>
    </row>
    <row r="920" spans="1:15" x14ac:dyDescent="0.25">
      <c r="A920" t="s">
        <v>42</v>
      </c>
      <c r="B920">
        <v>624.95799999999997</v>
      </c>
      <c r="C920">
        <v>564.57299999999998</v>
      </c>
      <c r="D920">
        <v>564.52200000000005</v>
      </c>
      <c r="E920">
        <v>563.81899999999996</v>
      </c>
      <c r="F920">
        <v>31.0868</v>
      </c>
      <c r="G920">
        <v>126.84399999999999</v>
      </c>
      <c r="H920">
        <v>30.529800000000002</v>
      </c>
      <c r="I920">
        <v>19.441199999999998</v>
      </c>
      <c r="J920">
        <v>51.105600000000003</v>
      </c>
      <c r="K920">
        <v>388.26900000000001</v>
      </c>
      <c r="L920">
        <v>1.2300600000000001E-3</v>
      </c>
      <c r="M920">
        <v>0.99963800000000003</v>
      </c>
      <c r="N920">
        <v>0</v>
      </c>
      <c r="O920" t="s">
        <v>43</v>
      </c>
    </row>
    <row r="921" spans="1:15" x14ac:dyDescent="0.25">
      <c r="A921" t="s">
        <v>42</v>
      </c>
      <c r="B921">
        <v>630.07299999999998</v>
      </c>
      <c r="C921">
        <v>565.173</v>
      </c>
      <c r="D921">
        <v>565.11800000000005</v>
      </c>
      <c r="E921">
        <v>564.40300000000002</v>
      </c>
      <c r="F921">
        <v>30.987500000000001</v>
      </c>
      <c r="G921">
        <v>127.348</v>
      </c>
      <c r="H921">
        <v>30.4543</v>
      </c>
      <c r="I921">
        <v>19.7058</v>
      </c>
      <c r="J921">
        <v>51.288600000000002</v>
      </c>
      <c r="K921">
        <v>388.74299999999999</v>
      </c>
      <c r="L921">
        <v>1.2300499999999999E-3</v>
      </c>
      <c r="M921">
        <v>0.99911000000000005</v>
      </c>
      <c r="N921">
        <v>0</v>
      </c>
      <c r="O921" t="s">
        <v>43</v>
      </c>
    </row>
    <row r="922" spans="1:15" x14ac:dyDescent="0.25">
      <c r="A922" t="s">
        <v>42</v>
      </c>
      <c r="B922">
        <v>630.84699999999998</v>
      </c>
      <c r="C922">
        <v>571.04399999999998</v>
      </c>
      <c r="D922">
        <v>570.99300000000005</v>
      </c>
      <c r="E922">
        <v>570.28099999999995</v>
      </c>
      <c r="F922">
        <v>31.172599999999999</v>
      </c>
      <c r="G922">
        <v>128.548</v>
      </c>
      <c r="H922">
        <v>30.2197</v>
      </c>
      <c r="I922">
        <v>20.4971</v>
      </c>
      <c r="J922">
        <v>52.218499999999999</v>
      </c>
      <c r="K922">
        <v>393.23200000000003</v>
      </c>
      <c r="L922">
        <v>1.2300499999999999E-3</v>
      </c>
      <c r="M922">
        <v>0.99956699999999998</v>
      </c>
      <c r="N922">
        <v>0</v>
      </c>
      <c r="O922" t="s">
        <v>43</v>
      </c>
    </row>
    <row r="923" spans="1:15" x14ac:dyDescent="0.25">
      <c r="A923" t="s">
        <v>42</v>
      </c>
      <c r="B923">
        <v>624.37400000000002</v>
      </c>
      <c r="C923">
        <v>562.95600000000002</v>
      </c>
      <c r="D923">
        <v>562.899</v>
      </c>
      <c r="E923">
        <v>562.19200000000001</v>
      </c>
      <c r="F923">
        <v>30.950399999999998</v>
      </c>
      <c r="G923">
        <v>127.29</v>
      </c>
      <c r="H923">
        <v>30.226400000000002</v>
      </c>
      <c r="I923">
        <v>19.592500000000001</v>
      </c>
      <c r="J923">
        <v>51.771000000000001</v>
      </c>
      <c r="K923">
        <v>386.68799999999999</v>
      </c>
      <c r="L923">
        <v>1.2300600000000001E-3</v>
      </c>
      <c r="M923">
        <v>0.99958899999999995</v>
      </c>
      <c r="N923">
        <v>0</v>
      </c>
      <c r="O923" t="s">
        <v>43</v>
      </c>
    </row>
    <row r="924" spans="1:15" x14ac:dyDescent="0.25">
      <c r="A924" t="s">
        <v>42</v>
      </c>
      <c r="B924">
        <v>625.75</v>
      </c>
      <c r="C924">
        <v>563.60699999999997</v>
      </c>
      <c r="D924">
        <v>563.55100000000004</v>
      </c>
      <c r="E924">
        <v>562.84100000000001</v>
      </c>
      <c r="F924">
        <v>31.636600000000001</v>
      </c>
      <c r="G924">
        <v>127.27</v>
      </c>
      <c r="H924">
        <v>30.183399999999999</v>
      </c>
      <c r="I924">
        <v>19.304500000000001</v>
      </c>
      <c r="J924">
        <v>52.011499999999998</v>
      </c>
      <c r="K924">
        <v>386.62200000000001</v>
      </c>
      <c r="L924">
        <v>1.2300499999999999E-3</v>
      </c>
      <c r="M924">
        <v>0.99984799999999996</v>
      </c>
      <c r="N924">
        <v>0</v>
      </c>
      <c r="O924" t="s">
        <v>43</v>
      </c>
    </row>
    <row r="925" spans="1:15" x14ac:dyDescent="0.25">
      <c r="A925" t="s">
        <v>42</v>
      </c>
      <c r="B925">
        <v>656.39200000000005</v>
      </c>
      <c r="C925">
        <v>592.28300000000002</v>
      </c>
      <c r="D925">
        <v>592.22299999999996</v>
      </c>
      <c r="E925">
        <v>591.49400000000003</v>
      </c>
      <c r="F925">
        <v>32.052700000000002</v>
      </c>
      <c r="G925">
        <v>138.423</v>
      </c>
      <c r="H925">
        <v>31.504999999999999</v>
      </c>
      <c r="I925">
        <v>22.323399999999999</v>
      </c>
      <c r="J925">
        <v>57.2423</v>
      </c>
      <c r="K925">
        <v>402.56200000000001</v>
      </c>
      <c r="L925">
        <v>1.2300600000000001E-3</v>
      </c>
      <c r="M925">
        <v>0.99996399999999996</v>
      </c>
      <c r="N925">
        <v>0</v>
      </c>
      <c r="O925" t="s">
        <v>43</v>
      </c>
    </row>
    <row r="926" spans="1:15" x14ac:dyDescent="0.25">
      <c r="A926" t="s">
        <v>42</v>
      </c>
      <c r="B926">
        <v>622.83399999999995</v>
      </c>
      <c r="C926">
        <v>560.54700000000003</v>
      </c>
      <c r="D926">
        <v>560.49400000000003</v>
      </c>
      <c r="E926">
        <v>559.78499999999997</v>
      </c>
      <c r="F926">
        <v>31.167400000000001</v>
      </c>
      <c r="G926">
        <v>124.599</v>
      </c>
      <c r="H926">
        <v>30.5181</v>
      </c>
      <c r="I926">
        <v>19.224599999999999</v>
      </c>
      <c r="J926">
        <v>49.157200000000003</v>
      </c>
      <c r="K926">
        <v>386.642</v>
      </c>
      <c r="L926">
        <v>1.2300499999999999E-3</v>
      </c>
      <c r="M926">
        <v>0.99959200000000004</v>
      </c>
      <c r="N926">
        <v>0</v>
      </c>
      <c r="O926" t="s">
        <v>43</v>
      </c>
    </row>
    <row r="927" spans="1:15" x14ac:dyDescent="0.25">
      <c r="A927" t="s">
        <v>42</v>
      </c>
      <c r="B927">
        <v>623.43700000000001</v>
      </c>
      <c r="C927">
        <v>560.94899999999996</v>
      </c>
      <c r="D927">
        <v>560.89499999999998</v>
      </c>
      <c r="E927">
        <v>560.19200000000001</v>
      </c>
      <c r="F927">
        <v>30.9648</v>
      </c>
      <c r="G927">
        <v>123.905</v>
      </c>
      <c r="H927">
        <v>30.168900000000001</v>
      </c>
      <c r="I927">
        <v>19.017900000000001</v>
      </c>
      <c r="J927">
        <v>48.951799999999999</v>
      </c>
      <c r="K927">
        <v>387.98</v>
      </c>
      <c r="L927">
        <v>1.2300499999999999E-3</v>
      </c>
      <c r="M927">
        <v>0.99998299999999996</v>
      </c>
      <c r="N927">
        <v>0</v>
      </c>
      <c r="O927" t="s">
        <v>43</v>
      </c>
    </row>
    <row r="928" spans="1:15" x14ac:dyDescent="0.25">
      <c r="A928" t="s">
        <v>42</v>
      </c>
      <c r="B928">
        <v>623.89499999999998</v>
      </c>
      <c r="C928">
        <v>561.51199999999994</v>
      </c>
      <c r="D928">
        <v>561.45299999999997</v>
      </c>
      <c r="E928">
        <v>560.72199999999998</v>
      </c>
      <c r="F928">
        <v>31.366800000000001</v>
      </c>
      <c r="G928">
        <v>126.13800000000001</v>
      </c>
      <c r="H928">
        <v>30.2438</v>
      </c>
      <c r="I928">
        <v>19.278500000000001</v>
      </c>
      <c r="J928">
        <v>50.945</v>
      </c>
      <c r="K928">
        <v>385.92200000000003</v>
      </c>
      <c r="L928">
        <v>1.23007E-3</v>
      </c>
      <c r="M928">
        <v>0.99944999999999995</v>
      </c>
      <c r="N928">
        <v>0</v>
      </c>
      <c r="O928" t="s">
        <v>43</v>
      </c>
    </row>
    <row r="929" spans="1:15" x14ac:dyDescent="0.25">
      <c r="A929" t="s">
        <v>42</v>
      </c>
      <c r="B929">
        <v>620.85299999999995</v>
      </c>
      <c r="C929">
        <v>560.57100000000003</v>
      </c>
      <c r="D929">
        <v>560.51499999999999</v>
      </c>
      <c r="E929">
        <v>559.81200000000001</v>
      </c>
      <c r="F929">
        <v>31.0992</v>
      </c>
      <c r="G929">
        <v>125.548</v>
      </c>
      <c r="H929">
        <v>30.512599999999999</v>
      </c>
      <c r="I929">
        <v>19.447700000000001</v>
      </c>
      <c r="J929">
        <v>49.984299999999998</v>
      </c>
      <c r="K929">
        <v>385.95</v>
      </c>
      <c r="L929">
        <v>1.2300499999999999E-3</v>
      </c>
      <c r="M929">
        <v>0.99966600000000005</v>
      </c>
      <c r="N929">
        <v>0</v>
      </c>
      <c r="O929" t="s">
        <v>43</v>
      </c>
    </row>
    <row r="930" spans="1:15" x14ac:dyDescent="0.25">
      <c r="A930" t="s">
        <v>42</v>
      </c>
      <c r="B930">
        <v>622.53800000000001</v>
      </c>
      <c r="C930">
        <v>561.86400000000003</v>
      </c>
      <c r="D930">
        <v>561.81100000000004</v>
      </c>
      <c r="E930">
        <v>561.09799999999996</v>
      </c>
      <c r="F930">
        <v>31.126100000000001</v>
      </c>
      <c r="G930">
        <v>126.20399999999999</v>
      </c>
      <c r="H930">
        <v>30.4255</v>
      </c>
      <c r="I930">
        <v>19.432500000000001</v>
      </c>
      <c r="J930">
        <v>50.369500000000002</v>
      </c>
      <c r="K930">
        <v>386.363</v>
      </c>
      <c r="L930">
        <v>1.2300600000000001E-3</v>
      </c>
      <c r="M930">
        <v>0.99918099999999999</v>
      </c>
      <c r="N930">
        <v>0</v>
      </c>
      <c r="O930" t="s">
        <v>43</v>
      </c>
    </row>
    <row r="931" spans="1:15" x14ac:dyDescent="0.25">
      <c r="A931" t="s">
        <v>42</v>
      </c>
      <c r="B931">
        <v>619.38300000000004</v>
      </c>
      <c r="C931">
        <v>559.99199999999996</v>
      </c>
      <c r="D931">
        <v>559.94200000000001</v>
      </c>
      <c r="E931">
        <v>559.24300000000005</v>
      </c>
      <c r="F931">
        <v>30.781300000000002</v>
      </c>
      <c r="G931">
        <v>124.101</v>
      </c>
      <c r="H931">
        <v>30.2058</v>
      </c>
      <c r="I931">
        <v>19.1267</v>
      </c>
      <c r="J931">
        <v>49.148400000000002</v>
      </c>
      <c r="K931">
        <v>387.07799999999997</v>
      </c>
      <c r="L931">
        <v>1.2300499999999999E-3</v>
      </c>
      <c r="M931">
        <v>0.99790100000000004</v>
      </c>
      <c r="N931">
        <v>0</v>
      </c>
      <c r="O931" t="s">
        <v>43</v>
      </c>
    </row>
    <row r="932" spans="1:15" x14ac:dyDescent="0.25">
      <c r="A932" t="s">
        <v>42</v>
      </c>
      <c r="B932">
        <v>633.60299999999995</v>
      </c>
      <c r="C932">
        <v>570.11099999999999</v>
      </c>
      <c r="D932">
        <v>570.05200000000002</v>
      </c>
      <c r="E932">
        <v>569.33100000000002</v>
      </c>
      <c r="F932">
        <v>31.732700000000001</v>
      </c>
      <c r="G932">
        <v>127.608</v>
      </c>
      <c r="H932">
        <v>30.6493</v>
      </c>
      <c r="I932">
        <v>19.7</v>
      </c>
      <c r="J932">
        <v>51.404200000000003</v>
      </c>
      <c r="K932">
        <v>392.447</v>
      </c>
      <c r="L932">
        <v>1.2300499999999999E-3</v>
      </c>
      <c r="M932">
        <v>0.99959799999999999</v>
      </c>
      <c r="N932">
        <v>0</v>
      </c>
      <c r="O932" t="s">
        <v>43</v>
      </c>
    </row>
    <row r="933" spans="1:15" x14ac:dyDescent="0.25">
      <c r="A933" t="s">
        <v>42</v>
      </c>
      <c r="B933">
        <v>620.029</v>
      </c>
      <c r="C933">
        <v>560.10500000000002</v>
      </c>
      <c r="D933">
        <v>560.04399999999998</v>
      </c>
      <c r="E933">
        <v>559.33399999999995</v>
      </c>
      <c r="F933">
        <v>31.0945</v>
      </c>
      <c r="G933">
        <v>124.89700000000001</v>
      </c>
      <c r="H933">
        <v>30.328600000000002</v>
      </c>
      <c r="I933">
        <v>19.294599999999999</v>
      </c>
      <c r="J933">
        <v>49.6858</v>
      </c>
      <c r="K933">
        <v>386.1</v>
      </c>
      <c r="L933">
        <v>1.2300499999999999E-3</v>
      </c>
      <c r="M933">
        <v>0.99973900000000004</v>
      </c>
      <c r="N933">
        <v>0</v>
      </c>
      <c r="O933" t="s">
        <v>43</v>
      </c>
    </row>
    <row r="934" spans="1:15" x14ac:dyDescent="0.25">
      <c r="A934" t="s">
        <v>42</v>
      </c>
      <c r="B934">
        <v>620.45799999999997</v>
      </c>
      <c r="C934">
        <v>561.37800000000004</v>
      </c>
      <c r="D934">
        <v>561.32399999999996</v>
      </c>
      <c r="E934">
        <v>560.61900000000003</v>
      </c>
      <c r="F934">
        <v>31.175799999999999</v>
      </c>
      <c r="G934">
        <v>125.98</v>
      </c>
      <c r="H934">
        <v>30.22</v>
      </c>
      <c r="I934">
        <v>19.594999999999999</v>
      </c>
      <c r="J934">
        <v>50.540999999999997</v>
      </c>
      <c r="K934">
        <v>386.18700000000001</v>
      </c>
      <c r="L934">
        <v>1.2300499999999999E-3</v>
      </c>
      <c r="M934">
        <v>0.99951500000000004</v>
      </c>
      <c r="N934">
        <v>0</v>
      </c>
      <c r="O934" t="s">
        <v>43</v>
      </c>
    </row>
    <row r="935" spans="1:15" x14ac:dyDescent="0.25">
      <c r="A935" t="s">
        <v>42</v>
      </c>
      <c r="B935">
        <v>621.36500000000001</v>
      </c>
      <c r="C935">
        <v>563.06700000000001</v>
      </c>
      <c r="D935">
        <v>563.01599999999996</v>
      </c>
      <c r="E935">
        <v>562.31799999999998</v>
      </c>
      <c r="F935">
        <v>31.168600000000001</v>
      </c>
      <c r="G935">
        <v>126.60599999999999</v>
      </c>
      <c r="H935">
        <v>30.3995</v>
      </c>
      <c r="I935">
        <v>19.540299999999998</v>
      </c>
      <c r="J935">
        <v>50.811999999999998</v>
      </c>
      <c r="K935">
        <v>387.149</v>
      </c>
      <c r="L935">
        <v>1.2300499999999999E-3</v>
      </c>
      <c r="M935">
        <v>0.99974200000000002</v>
      </c>
      <c r="N935">
        <v>0</v>
      </c>
      <c r="O935" t="s">
        <v>43</v>
      </c>
    </row>
    <row r="936" spans="1:15" x14ac:dyDescent="0.25">
      <c r="A936" t="s">
        <v>42</v>
      </c>
      <c r="B936">
        <v>634.93600000000004</v>
      </c>
      <c r="C936">
        <v>574.70799999999997</v>
      </c>
      <c r="D936">
        <v>574.64400000000001</v>
      </c>
      <c r="E936">
        <v>573.91600000000005</v>
      </c>
      <c r="F936">
        <v>31.9969</v>
      </c>
      <c r="G936">
        <v>128.66499999999999</v>
      </c>
      <c r="H936">
        <v>31.080500000000001</v>
      </c>
      <c r="I936">
        <v>19.921600000000002</v>
      </c>
      <c r="J936">
        <v>51.401499999999999</v>
      </c>
      <c r="K936">
        <v>395.423</v>
      </c>
      <c r="L936">
        <v>1.23007E-3</v>
      </c>
      <c r="M936">
        <v>0.99962899999999999</v>
      </c>
      <c r="N936">
        <v>0</v>
      </c>
      <c r="O936" t="s">
        <v>43</v>
      </c>
    </row>
    <row r="937" spans="1:15" x14ac:dyDescent="0.25">
      <c r="A937" t="s">
        <v>42</v>
      </c>
      <c r="B937">
        <v>635.54700000000003</v>
      </c>
      <c r="C937">
        <v>573.91499999999996</v>
      </c>
      <c r="D937">
        <v>573.84199999999998</v>
      </c>
      <c r="E937">
        <v>573.11199999999997</v>
      </c>
      <c r="F937">
        <v>31.998899999999999</v>
      </c>
      <c r="G937">
        <v>129.40199999999999</v>
      </c>
      <c r="H937">
        <v>30.949200000000001</v>
      </c>
      <c r="I937">
        <v>19.370799999999999</v>
      </c>
      <c r="J937">
        <v>53.140999999999998</v>
      </c>
      <c r="K937">
        <v>394.10399999999998</v>
      </c>
      <c r="L937">
        <v>1.2300900000000001E-3</v>
      </c>
      <c r="M937">
        <v>0.99871399999999999</v>
      </c>
      <c r="N937">
        <v>0</v>
      </c>
      <c r="O937" t="s">
        <v>43</v>
      </c>
    </row>
    <row r="938" spans="1:15" x14ac:dyDescent="0.25">
      <c r="A938" t="s">
        <v>42</v>
      </c>
      <c r="B938">
        <v>630.27300000000002</v>
      </c>
      <c r="C938">
        <v>569.26800000000003</v>
      </c>
      <c r="D938">
        <v>569.19899999999996</v>
      </c>
      <c r="E938">
        <v>568.43200000000002</v>
      </c>
      <c r="F938">
        <v>31.718</v>
      </c>
      <c r="G938">
        <v>129.404</v>
      </c>
      <c r="H938">
        <v>30.535399999999999</v>
      </c>
      <c r="I938">
        <v>19.265999999999998</v>
      </c>
      <c r="J938">
        <v>53.722900000000003</v>
      </c>
      <c r="K938">
        <v>389.81</v>
      </c>
      <c r="L938">
        <v>1.2300499999999999E-3</v>
      </c>
      <c r="M938">
        <v>0.99982700000000002</v>
      </c>
      <c r="N938">
        <v>0</v>
      </c>
      <c r="O938" t="s">
        <v>43</v>
      </c>
    </row>
    <row r="939" spans="1:15" x14ac:dyDescent="0.25">
      <c r="A939" t="s">
        <v>42</v>
      </c>
      <c r="B939">
        <v>624.14200000000005</v>
      </c>
      <c r="C939">
        <v>564.46199999999999</v>
      </c>
      <c r="D939">
        <v>564.40499999999997</v>
      </c>
      <c r="E939">
        <v>563.69000000000005</v>
      </c>
      <c r="F939">
        <v>30.9008</v>
      </c>
      <c r="G939">
        <v>125.944</v>
      </c>
      <c r="H939">
        <v>30.2743</v>
      </c>
      <c r="I939">
        <v>19.411000000000001</v>
      </c>
      <c r="J939">
        <v>50.483699999999999</v>
      </c>
      <c r="K939">
        <v>389.452</v>
      </c>
      <c r="L939">
        <v>1.2300499999999999E-3</v>
      </c>
      <c r="M939">
        <v>0.99944699999999997</v>
      </c>
      <c r="N939">
        <v>0</v>
      </c>
      <c r="O939" t="s">
        <v>43</v>
      </c>
    </row>
    <row r="940" spans="1:15" x14ac:dyDescent="0.25">
      <c r="A940" t="s">
        <v>42</v>
      </c>
      <c r="B940">
        <v>621.452</v>
      </c>
      <c r="C940">
        <v>561.66</v>
      </c>
      <c r="D940">
        <v>561.60299999999995</v>
      </c>
      <c r="E940">
        <v>560.89599999999996</v>
      </c>
      <c r="F940">
        <v>30.966000000000001</v>
      </c>
      <c r="G940">
        <v>124.804</v>
      </c>
      <c r="H940">
        <v>30.1433</v>
      </c>
      <c r="I940">
        <v>19.274899999999999</v>
      </c>
      <c r="J940">
        <v>49.680799999999998</v>
      </c>
      <c r="K940">
        <v>387.75299999999999</v>
      </c>
      <c r="L940">
        <v>1.2300600000000001E-3</v>
      </c>
      <c r="M940">
        <v>0.99910399999999999</v>
      </c>
      <c r="N940">
        <v>0</v>
      </c>
      <c r="O940" t="s">
        <v>43</v>
      </c>
    </row>
    <row r="941" spans="1:15" x14ac:dyDescent="0.25">
      <c r="A941" t="s">
        <v>42</v>
      </c>
      <c r="B941">
        <v>628.68899999999996</v>
      </c>
      <c r="C941">
        <v>567.14499999999998</v>
      </c>
      <c r="D941">
        <v>567.08399999999995</v>
      </c>
      <c r="E941">
        <v>566.36900000000003</v>
      </c>
      <c r="F941">
        <v>31.432500000000001</v>
      </c>
      <c r="G941">
        <v>126.726</v>
      </c>
      <c r="H941">
        <v>30.513999999999999</v>
      </c>
      <c r="I941">
        <v>19.6051</v>
      </c>
      <c r="J941">
        <v>50.752499999999998</v>
      </c>
      <c r="K941">
        <v>390.69600000000003</v>
      </c>
      <c r="L941">
        <v>1.2300499999999999E-3</v>
      </c>
      <c r="M941">
        <v>0.99981699999999996</v>
      </c>
      <c r="N941">
        <v>0</v>
      </c>
      <c r="O941" t="s">
        <v>43</v>
      </c>
    </row>
    <row r="942" spans="1:15" x14ac:dyDescent="0.25">
      <c r="A942" t="s">
        <v>42</v>
      </c>
      <c r="B942">
        <v>619.52099999999996</v>
      </c>
      <c r="C942">
        <v>559.91200000000003</v>
      </c>
      <c r="D942">
        <v>559.85500000000002</v>
      </c>
      <c r="E942">
        <v>559.15099999999995</v>
      </c>
      <c r="F942">
        <v>31.316299999999998</v>
      </c>
      <c r="G942">
        <v>124.432</v>
      </c>
      <c r="H942">
        <v>30.2224</v>
      </c>
      <c r="I942">
        <v>19.243300000000001</v>
      </c>
      <c r="J942">
        <v>49.373899999999999</v>
      </c>
      <c r="K942">
        <v>386.13099999999997</v>
      </c>
      <c r="L942">
        <v>1.2300499999999999E-3</v>
      </c>
      <c r="M942">
        <v>0.99963400000000002</v>
      </c>
      <c r="N942">
        <v>0</v>
      </c>
      <c r="O942" t="s">
        <v>43</v>
      </c>
    </row>
    <row r="943" spans="1:15" x14ac:dyDescent="0.25">
      <c r="A943" t="s">
        <v>42</v>
      </c>
      <c r="B943">
        <v>623.39</v>
      </c>
      <c r="C943">
        <v>561.70799999999997</v>
      </c>
      <c r="D943">
        <v>561.65300000000002</v>
      </c>
      <c r="E943">
        <v>560.952</v>
      </c>
      <c r="F943">
        <v>31.2027</v>
      </c>
      <c r="G943">
        <v>124.64</v>
      </c>
      <c r="H943">
        <v>30.435700000000001</v>
      </c>
      <c r="I943">
        <v>19.145499999999998</v>
      </c>
      <c r="J943">
        <v>49.338700000000003</v>
      </c>
      <c r="K943">
        <v>387.75</v>
      </c>
      <c r="L943">
        <v>1.2300600000000001E-3</v>
      </c>
      <c r="M943">
        <v>0.99992499999999995</v>
      </c>
      <c r="N943">
        <v>0</v>
      </c>
      <c r="O943" t="s">
        <v>43</v>
      </c>
    </row>
    <row r="944" spans="1:15" x14ac:dyDescent="0.25">
      <c r="A944" t="s">
        <v>42</v>
      </c>
      <c r="B944">
        <v>619.38199999999995</v>
      </c>
      <c r="C944">
        <v>558.34</v>
      </c>
      <c r="D944">
        <v>558.28599999999994</v>
      </c>
      <c r="E944">
        <v>557.58199999999999</v>
      </c>
      <c r="F944">
        <v>31.296399999999998</v>
      </c>
      <c r="G944">
        <v>124.83199999999999</v>
      </c>
      <c r="H944">
        <v>30.270299999999999</v>
      </c>
      <c r="I944">
        <v>19.1021</v>
      </c>
      <c r="J944">
        <v>49.542400000000001</v>
      </c>
      <c r="K944">
        <v>383.92700000000002</v>
      </c>
      <c r="L944">
        <v>1.2300600000000001E-3</v>
      </c>
      <c r="M944">
        <v>0.99869399999999997</v>
      </c>
      <c r="N944">
        <v>0</v>
      </c>
      <c r="O944" t="s">
        <v>43</v>
      </c>
    </row>
    <row r="945" spans="1:25" x14ac:dyDescent="0.25">
      <c r="A945" t="s">
        <v>42</v>
      </c>
      <c r="B945">
        <v>619.32100000000003</v>
      </c>
      <c r="C945">
        <v>559.24300000000005</v>
      </c>
      <c r="D945">
        <v>559.18799999999999</v>
      </c>
      <c r="E945">
        <v>558.47799999999995</v>
      </c>
      <c r="F945">
        <v>30.963200000000001</v>
      </c>
      <c r="G945">
        <v>125.03700000000001</v>
      </c>
      <c r="H945">
        <v>30.399699999999999</v>
      </c>
      <c r="I945">
        <v>19.184699999999999</v>
      </c>
      <c r="J945">
        <v>49.946800000000003</v>
      </c>
      <c r="K945">
        <v>385.11</v>
      </c>
      <c r="L945">
        <v>1.2300499999999999E-3</v>
      </c>
      <c r="M945">
        <v>0.99974399999999997</v>
      </c>
      <c r="N945">
        <v>0</v>
      </c>
      <c r="O945" t="s">
        <v>43</v>
      </c>
    </row>
    <row r="946" spans="1:25" x14ac:dyDescent="0.25">
      <c r="A946" t="s">
        <v>42</v>
      </c>
      <c r="B946">
        <v>621.03300000000002</v>
      </c>
      <c r="C946">
        <v>561.45000000000005</v>
      </c>
      <c r="D946">
        <v>561.39800000000002</v>
      </c>
      <c r="E946">
        <v>560.69799999999998</v>
      </c>
      <c r="F946">
        <v>31.433499999999999</v>
      </c>
      <c r="G946">
        <v>125.303</v>
      </c>
      <c r="H946">
        <v>30.353200000000001</v>
      </c>
      <c r="I946">
        <v>19.5059</v>
      </c>
      <c r="J946">
        <v>49.790399999999998</v>
      </c>
      <c r="K946">
        <v>386.63299999999998</v>
      </c>
      <c r="L946">
        <v>1.2300499999999999E-3</v>
      </c>
      <c r="M946">
        <v>0.99898299999999995</v>
      </c>
      <c r="N946">
        <v>0</v>
      </c>
      <c r="O946" t="s">
        <v>43</v>
      </c>
    </row>
    <row r="947" spans="1:25" x14ac:dyDescent="0.25">
      <c r="A947" t="s">
        <v>42</v>
      </c>
      <c r="B947">
        <v>650.58600000000001</v>
      </c>
      <c r="C947">
        <v>587.92899999999997</v>
      </c>
      <c r="D947">
        <v>587.87199999999996</v>
      </c>
      <c r="E947">
        <v>587.14599999999996</v>
      </c>
      <c r="F947">
        <v>32.033200000000001</v>
      </c>
      <c r="G947">
        <v>136.291</v>
      </c>
      <c r="H947">
        <v>31.709800000000001</v>
      </c>
      <c r="I947">
        <v>22.064599999999999</v>
      </c>
      <c r="J947">
        <v>55.192900000000002</v>
      </c>
      <c r="K947">
        <v>400.41899999999998</v>
      </c>
      <c r="L947">
        <v>1.2300499999999999E-3</v>
      </c>
      <c r="M947">
        <v>0.99990999999999997</v>
      </c>
      <c r="N947">
        <v>0</v>
      </c>
      <c r="O947" t="s">
        <v>43</v>
      </c>
    </row>
    <row r="948" spans="1:25" x14ac:dyDescent="0.25">
      <c r="A948" t="s">
        <v>42</v>
      </c>
      <c r="B948">
        <v>619.14099999999996</v>
      </c>
      <c r="C948">
        <v>560.02099999999996</v>
      </c>
      <c r="D948">
        <v>559.96500000000003</v>
      </c>
      <c r="E948">
        <v>559.25599999999997</v>
      </c>
      <c r="F948">
        <v>30.984100000000002</v>
      </c>
      <c r="G948">
        <v>124.57599999999999</v>
      </c>
      <c r="H948">
        <v>30.287199999999999</v>
      </c>
      <c r="I948">
        <v>19.409400000000002</v>
      </c>
      <c r="J948">
        <v>48.7956</v>
      </c>
      <c r="K948">
        <v>386.423</v>
      </c>
      <c r="L948">
        <v>1.2300499999999999E-3</v>
      </c>
      <c r="M948">
        <v>0.99973800000000002</v>
      </c>
      <c r="N948">
        <v>0</v>
      </c>
      <c r="O948" t="s">
        <v>43</v>
      </c>
    </row>
    <row r="949" spans="1:25" x14ac:dyDescent="0.25">
      <c r="A949" t="s">
        <v>42</v>
      </c>
      <c r="B949">
        <v>618.53</v>
      </c>
      <c r="C949">
        <v>559.51700000000005</v>
      </c>
      <c r="D949">
        <v>559.46500000000003</v>
      </c>
      <c r="E949">
        <v>558.76800000000003</v>
      </c>
      <c r="F949">
        <v>31.122399999999999</v>
      </c>
      <c r="G949">
        <v>123.004</v>
      </c>
      <c r="H949">
        <v>30.055499999999999</v>
      </c>
      <c r="I949">
        <v>19.041599999999999</v>
      </c>
      <c r="J949">
        <v>48.154800000000002</v>
      </c>
      <c r="K949">
        <v>387.20600000000002</v>
      </c>
      <c r="L949">
        <v>1.2300600000000001E-3</v>
      </c>
      <c r="M949">
        <v>0.99963100000000005</v>
      </c>
      <c r="N949">
        <v>0</v>
      </c>
      <c r="O949" t="s">
        <v>43</v>
      </c>
    </row>
    <row r="950" spans="1:25" x14ac:dyDescent="0.25">
      <c r="A950" t="s">
        <v>42</v>
      </c>
      <c r="B950">
        <v>620.40300000000002</v>
      </c>
      <c r="C950">
        <v>560.71400000000006</v>
      </c>
      <c r="D950">
        <v>560.66</v>
      </c>
      <c r="E950">
        <v>559.95500000000004</v>
      </c>
      <c r="F950">
        <v>31.313199999999998</v>
      </c>
      <c r="G950">
        <v>124.196</v>
      </c>
      <c r="H950">
        <v>30.1938</v>
      </c>
      <c r="I950">
        <v>19.477399999999999</v>
      </c>
      <c r="J950">
        <v>48.8202</v>
      </c>
      <c r="K950">
        <v>387.09399999999999</v>
      </c>
      <c r="L950">
        <v>1.2300499999999999E-3</v>
      </c>
      <c r="M950">
        <v>0.99949500000000002</v>
      </c>
      <c r="N950">
        <v>0</v>
      </c>
      <c r="O950" t="s">
        <v>43</v>
      </c>
    </row>
    <row r="951" spans="1:25" x14ac:dyDescent="0.25">
      <c r="A951" t="s">
        <v>42</v>
      </c>
      <c r="B951">
        <v>617.91899999999998</v>
      </c>
      <c r="C951">
        <v>559.005</v>
      </c>
      <c r="D951">
        <v>558.95100000000002</v>
      </c>
      <c r="E951">
        <v>558.24900000000002</v>
      </c>
      <c r="F951">
        <v>31.274799999999999</v>
      </c>
      <c r="G951">
        <v>124.053</v>
      </c>
      <c r="H951">
        <v>30.123999999999999</v>
      </c>
      <c r="I951">
        <v>19.5626</v>
      </c>
      <c r="J951">
        <v>48.602699999999999</v>
      </c>
      <c r="K951">
        <v>385.65100000000001</v>
      </c>
      <c r="L951">
        <v>1.2300499999999999E-3</v>
      </c>
      <c r="M951">
        <v>0.99995000000000001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619.71500000000003</v>
      </c>
      <c r="C952">
        <v>561.78700000000003</v>
      </c>
      <c r="D952">
        <v>561.73099999999999</v>
      </c>
      <c r="E952">
        <v>561.02800000000002</v>
      </c>
      <c r="F952">
        <v>31.4621</v>
      </c>
      <c r="G952">
        <v>124.72799999999999</v>
      </c>
      <c r="H952">
        <v>30.2788</v>
      </c>
      <c r="I952">
        <v>19.540099999999999</v>
      </c>
      <c r="J952">
        <v>49.005000000000003</v>
      </c>
      <c r="K952">
        <v>387.43799999999999</v>
      </c>
      <c r="L952">
        <v>1.2300499999999999E-3</v>
      </c>
      <c r="M952">
        <v>0.99962399999999996</v>
      </c>
      <c r="N952">
        <v>0</v>
      </c>
      <c r="O952" t="s">
        <v>43</v>
      </c>
      <c r="R952">
        <f>AVERAGE(B903:B952)</f>
        <v>626.82474000000002</v>
      </c>
      <c r="S952">
        <f>AVERAGE(C903:C952)</f>
        <v>565.78236000000004</v>
      </c>
      <c r="U952">
        <f>_xlfn.VAR.P(B903:B952)</f>
        <v>95.983930432400101</v>
      </c>
      <c r="V952">
        <f>_xlfn.VAR.P(C903:C952)</f>
        <v>75.191803750399984</v>
      </c>
      <c r="X952">
        <f>1.96*SQRT(U952)/50</f>
        <v>0.38404784449290075</v>
      </c>
      <c r="Y952">
        <f>1.96*SQRT(V952)/50</f>
        <v>0.33991577385436911</v>
      </c>
    </row>
    <row r="953" spans="1:25" x14ac:dyDescent="0.25">
      <c r="A953" t="s">
        <v>44</v>
      </c>
      <c r="B953">
        <v>31497.9872</v>
      </c>
      <c r="C953" t="s">
        <v>37</v>
      </c>
    </row>
    <row r="954" spans="1:25" x14ac:dyDescent="0.25">
      <c r="A954" t="s">
        <v>45</v>
      </c>
      <c r="B954">
        <v>552.19799999999998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1.2300499999999999E-3</v>
      </c>
      <c r="L954">
        <v>0.99948599999999999</v>
      </c>
      <c r="M954">
        <v>0</v>
      </c>
      <c r="N954" t="s">
        <v>43</v>
      </c>
    </row>
    <row r="955" spans="1:25" x14ac:dyDescent="0.25">
      <c r="A955" t="s">
        <v>45</v>
      </c>
      <c r="B955">
        <v>552.61900000000003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1.2300499999999999E-3</v>
      </c>
      <c r="L955">
        <v>0.99994799999999995</v>
      </c>
      <c r="M955">
        <v>0</v>
      </c>
      <c r="N955" t="s">
        <v>43</v>
      </c>
    </row>
    <row r="956" spans="1:25" x14ac:dyDescent="0.25">
      <c r="A956" t="s">
        <v>45</v>
      </c>
      <c r="B956">
        <v>549.19899999999996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1.2300600000000001E-3</v>
      </c>
      <c r="L956">
        <v>0.99999400000000005</v>
      </c>
      <c r="M956">
        <v>0</v>
      </c>
      <c r="N956" t="s">
        <v>43</v>
      </c>
    </row>
    <row r="957" spans="1:25" x14ac:dyDescent="0.25">
      <c r="A957" t="s">
        <v>45</v>
      </c>
      <c r="B957">
        <v>546.09299999999996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1.2300499999999999E-3</v>
      </c>
      <c r="L957">
        <v>0.99683600000000006</v>
      </c>
      <c r="M957">
        <v>0</v>
      </c>
      <c r="N957" t="s">
        <v>43</v>
      </c>
    </row>
    <row r="958" spans="1:25" x14ac:dyDescent="0.25">
      <c r="A958" t="s">
        <v>45</v>
      </c>
      <c r="B958">
        <v>545.02700000000004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1.2300499999999999E-3</v>
      </c>
      <c r="L958">
        <v>0.99991099999999999</v>
      </c>
      <c r="M958">
        <v>0</v>
      </c>
      <c r="N958" t="s">
        <v>43</v>
      </c>
    </row>
    <row r="959" spans="1:25" x14ac:dyDescent="0.25">
      <c r="A959" t="s">
        <v>45</v>
      </c>
      <c r="B959">
        <v>551.14300000000003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1.2300499999999999E-3</v>
      </c>
      <c r="L959">
        <v>0.99997100000000005</v>
      </c>
      <c r="M959">
        <v>0</v>
      </c>
      <c r="N959" t="s">
        <v>43</v>
      </c>
    </row>
    <row r="960" spans="1:25" x14ac:dyDescent="0.25">
      <c r="A960" t="s">
        <v>45</v>
      </c>
      <c r="B960">
        <v>549.13499999999999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1.2300499999999999E-3</v>
      </c>
      <c r="L960">
        <v>0.99977899999999997</v>
      </c>
      <c r="M960">
        <v>0</v>
      </c>
      <c r="N960" t="s">
        <v>43</v>
      </c>
    </row>
    <row r="961" spans="1:14" x14ac:dyDescent="0.25">
      <c r="A961" t="s">
        <v>45</v>
      </c>
      <c r="B961">
        <v>548.33399999999995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1.2300499999999999E-3</v>
      </c>
      <c r="L961">
        <v>0.99975199999999997</v>
      </c>
      <c r="M961">
        <v>0</v>
      </c>
      <c r="N961" t="s">
        <v>43</v>
      </c>
    </row>
    <row r="962" spans="1:14" x14ac:dyDescent="0.25">
      <c r="A962" t="s">
        <v>45</v>
      </c>
      <c r="B962">
        <v>551.61699999999996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1.2300600000000001E-3</v>
      </c>
      <c r="L962">
        <v>0.999946</v>
      </c>
      <c r="M962">
        <v>0</v>
      </c>
      <c r="N962" t="s">
        <v>43</v>
      </c>
    </row>
    <row r="963" spans="1:14" x14ac:dyDescent="0.25">
      <c r="A963" t="s">
        <v>45</v>
      </c>
      <c r="B963">
        <v>549.69799999999998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1.2300499999999999E-3</v>
      </c>
      <c r="L963">
        <v>0.99999099999999996</v>
      </c>
      <c r="M963">
        <v>0</v>
      </c>
      <c r="N963" t="s">
        <v>43</v>
      </c>
    </row>
    <row r="964" spans="1:14" x14ac:dyDescent="0.25">
      <c r="A964" t="s">
        <v>45</v>
      </c>
      <c r="B964">
        <v>548.96799999999996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1.2300499999999999E-3</v>
      </c>
      <c r="L964">
        <v>0.99990100000000004</v>
      </c>
      <c r="M964">
        <v>0</v>
      </c>
      <c r="N964" t="s">
        <v>43</v>
      </c>
    </row>
    <row r="965" spans="1:14" x14ac:dyDescent="0.25">
      <c r="A965" t="s">
        <v>45</v>
      </c>
      <c r="B965">
        <v>553.70500000000004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1.2300600000000001E-3</v>
      </c>
      <c r="L965">
        <v>0.999691</v>
      </c>
      <c r="M965">
        <v>0</v>
      </c>
      <c r="N965" t="s">
        <v>43</v>
      </c>
    </row>
    <row r="966" spans="1:14" x14ac:dyDescent="0.25">
      <c r="A966" t="s">
        <v>45</v>
      </c>
      <c r="B966">
        <v>547.32299999999998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1.2300600000000001E-3</v>
      </c>
      <c r="L966">
        <v>0.99958499999999995</v>
      </c>
      <c r="M966">
        <v>0</v>
      </c>
      <c r="N966" t="s">
        <v>43</v>
      </c>
    </row>
    <row r="967" spans="1:14" x14ac:dyDescent="0.25">
      <c r="A967" t="s">
        <v>45</v>
      </c>
      <c r="B967">
        <v>548.16200000000003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1.2300499999999999E-3</v>
      </c>
      <c r="L967">
        <v>0.99974799999999997</v>
      </c>
      <c r="M967">
        <v>0</v>
      </c>
      <c r="N967" t="s">
        <v>43</v>
      </c>
    </row>
    <row r="968" spans="1:14" x14ac:dyDescent="0.25">
      <c r="A968" t="s">
        <v>45</v>
      </c>
      <c r="B968">
        <v>551.92200000000003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1.2300499999999999E-3</v>
      </c>
      <c r="L968">
        <v>0.99951800000000002</v>
      </c>
      <c r="M968">
        <v>0</v>
      </c>
      <c r="N968" t="s">
        <v>43</v>
      </c>
    </row>
    <row r="969" spans="1:14" x14ac:dyDescent="0.25">
      <c r="A969" t="s">
        <v>45</v>
      </c>
      <c r="B969">
        <v>547.03399999999999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1.2300600000000001E-3</v>
      </c>
      <c r="L969">
        <v>0.99990599999999996</v>
      </c>
      <c r="M969">
        <v>0</v>
      </c>
      <c r="N969" t="s">
        <v>43</v>
      </c>
    </row>
    <row r="970" spans="1:14" x14ac:dyDescent="0.25">
      <c r="A970" t="s">
        <v>45</v>
      </c>
      <c r="B970">
        <v>552.65899999999999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1.2300499999999999E-3</v>
      </c>
      <c r="L970">
        <v>0.99997899999999995</v>
      </c>
      <c r="M970">
        <v>0</v>
      </c>
      <c r="N970" t="s">
        <v>43</v>
      </c>
    </row>
    <row r="971" spans="1:14" x14ac:dyDescent="0.25">
      <c r="A971" t="s">
        <v>45</v>
      </c>
      <c r="B971">
        <v>556.52099999999996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1.2300499999999999E-3</v>
      </c>
      <c r="L971">
        <v>0.99869699999999995</v>
      </c>
      <c r="M971">
        <v>0</v>
      </c>
      <c r="N971" t="s">
        <v>43</v>
      </c>
    </row>
    <row r="972" spans="1:14" x14ac:dyDescent="0.25">
      <c r="A972" t="s">
        <v>45</v>
      </c>
      <c r="B972">
        <v>551.452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1.2300600000000001E-3</v>
      </c>
      <c r="L972">
        <v>0.999529</v>
      </c>
      <c r="M972">
        <v>0</v>
      </c>
      <c r="N972" t="s">
        <v>43</v>
      </c>
    </row>
    <row r="973" spans="1:14" x14ac:dyDescent="0.25">
      <c r="A973" t="s">
        <v>45</v>
      </c>
      <c r="B973">
        <v>547.49599999999998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1.23022E-3</v>
      </c>
      <c r="L973">
        <v>0.99992400000000004</v>
      </c>
      <c r="M973">
        <v>0</v>
      </c>
      <c r="N973" t="s">
        <v>43</v>
      </c>
    </row>
    <row r="974" spans="1:14" x14ac:dyDescent="0.25">
      <c r="A974" t="s">
        <v>45</v>
      </c>
      <c r="B974">
        <v>552.84799999999996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1.2300499999999999E-3</v>
      </c>
      <c r="L974">
        <v>0.999915</v>
      </c>
      <c r="M974">
        <v>0</v>
      </c>
      <c r="N974" t="s">
        <v>43</v>
      </c>
    </row>
    <row r="975" spans="1:14" x14ac:dyDescent="0.25">
      <c r="A975" t="s">
        <v>45</v>
      </c>
      <c r="B975">
        <v>563.77200000000005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1.2300499999999999E-3</v>
      </c>
      <c r="L975">
        <v>0.999942</v>
      </c>
      <c r="M975">
        <v>0</v>
      </c>
      <c r="N975" t="s">
        <v>43</v>
      </c>
    </row>
    <row r="976" spans="1:14" x14ac:dyDescent="0.25">
      <c r="A976" t="s">
        <v>45</v>
      </c>
      <c r="B976">
        <v>586.35900000000004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1.2300499999999999E-3</v>
      </c>
      <c r="L976">
        <v>0.99931400000000004</v>
      </c>
      <c r="M976">
        <v>0</v>
      </c>
      <c r="N976" t="s">
        <v>43</v>
      </c>
    </row>
    <row r="977" spans="1:14" x14ac:dyDescent="0.25">
      <c r="A977" t="s">
        <v>45</v>
      </c>
      <c r="B977">
        <v>561.33199999999999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1.2300499999999999E-3</v>
      </c>
      <c r="L977">
        <v>0.99924999999999997</v>
      </c>
      <c r="M977">
        <v>0</v>
      </c>
      <c r="N977" t="s">
        <v>43</v>
      </c>
    </row>
    <row r="978" spans="1:14" x14ac:dyDescent="0.25">
      <c r="A978" t="s">
        <v>45</v>
      </c>
      <c r="B978">
        <v>548.96299999999997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1.2300499999999999E-3</v>
      </c>
      <c r="L978">
        <v>0.99972499999999997</v>
      </c>
      <c r="M978">
        <v>0</v>
      </c>
      <c r="N978" t="s">
        <v>43</v>
      </c>
    </row>
    <row r="979" spans="1:14" x14ac:dyDescent="0.25">
      <c r="A979" t="s">
        <v>45</v>
      </c>
      <c r="B979">
        <v>549.46199999999999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1.2300600000000001E-3</v>
      </c>
      <c r="L979">
        <v>0.99960800000000005</v>
      </c>
      <c r="M979">
        <v>0</v>
      </c>
      <c r="N979" t="s">
        <v>43</v>
      </c>
    </row>
    <row r="980" spans="1:14" x14ac:dyDescent="0.25">
      <c r="A980" t="s">
        <v>45</v>
      </c>
      <c r="B980">
        <v>546.00800000000004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1.2300600000000001E-3</v>
      </c>
      <c r="L980">
        <v>0.999919</v>
      </c>
      <c r="M980">
        <v>0</v>
      </c>
      <c r="N980" t="s">
        <v>43</v>
      </c>
    </row>
    <row r="981" spans="1:14" x14ac:dyDescent="0.25">
      <c r="A981" t="s">
        <v>45</v>
      </c>
      <c r="B981">
        <v>549.67999999999995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1.2300600000000001E-3</v>
      </c>
      <c r="L981">
        <v>0.99976500000000001</v>
      </c>
      <c r="M981">
        <v>0</v>
      </c>
      <c r="N981" t="s">
        <v>43</v>
      </c>
    </row>
    <row r="982" spans="1:14" x14ac:dyDescent="0.25">
      <c r="A982" t="s">
        <v>45</v>
      </c>
      <c r="B982">
        <v>547.83199999999999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1.2300499999999999E-3</v>
      </c>
      <c r="L982">
        <v>0.99846800000000002</v>
      </c>
      <c r="M982">
        <v>0</v>
      </c>
      <c r="N982" t="s">
        <v>43</v>
      </c>
    </row>
    <row r="983" spans="1:14" x14ac:dyDescent="0.25">
      <c r="A983" t="s">
        <v>45</v>
      </c>
      <c r="B983">
        <v>548.55999999999995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1.2300499999999999E-3</v>
      </c>
      <c r="L983">
        <v>0.99998500000000001</v>
      </c>
      <c r="M983">
        <v>0</v>
      </c>
      <c r="N983" t="s">
        <v>43</v>
      </c>
    </row>
    <row r="984" spans="1:14" x14ac:dyDescent="0.25">
      <c r="A984" t="s">
        <v>45</v>
      </c>
      <c r="B984">
        <v>551.20299999999997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1.2300499999999999E-3</v>
      </c>
      <c r="L984">
        <v>0.99972099999999997</v>
      </c>
      <c r="M984">
        <v>0</v>
      </c>
      <c r="N984" t="s">
        <v>43</v>
      </c>
    </row>
    <row r="985" spans="1:14" x14ac:dyDescent="0.25">
      <c r="A985" t="s">
        <v>45</v>
      </c>
      <c r="B985">
        <v>549.05600000000004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1.2300600000000001E-3</v>
      </c>
      <c r="L985">
        <v>0.99960199999999999</v>
      </c>
      <c r="M985">
        <v>0</v>
      </c>
      <c r="N985" t="s">
        <v>43</v>
      </c>
    </row>
    <row r="986" spans="1:14" x14ac:dyDescent="0.25">
      <c r="A986" t="s">
        <v>45</v>
      </c>
      <c r="B986">
        <v>551.10400000000004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1.2300499999999999E-3</v>
      </c>
      <c r="L986">
        <v>0.999722</v>
      </c>
      <c r="M986">
        <v>0</v>
      </c>
      <c r="N986" t="s">
        <v>43</v>
      </c>
    </row>
    <row r="987" spans="1:14" x14ac:dyDescent="0.25">
      <c r="A987" t="s">
        <v>45</v>
      </c>
      <c r="B987">
        <v>558.98800000000006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1.2300600000000001E-3</v>
      </c>
      <c r="L987">
        <v>0.99582999999999999</v>
      </c>
      <c r="M987">
        <v>0</v>
      </c>
      <c r="N987" t="s">
        <v>43</v>
      </c>
    </row>
    <row r="988" spans="1:14" x14ac:dyDescent="0.25">
      <c r="A988" t="s">
        <v>45</v>
      </c>
      <c r="B988">
        <v>546.26400000000001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1.2300499999999999E-3</v>
      </c>
      <c r="L988">
        <v>0.998753</v>
      </c>
      <c r="M988">
        <v>0</v>
      </c>
      <c r="N988" t="s">
        <v>43</v>
      </c>
    </row>
    <row r="989" spans="1:14" x14ac:dyDescent="0.25">
      <c r="A989" t="s">
        <v>45</v>
      </c>
      <c r="B989">
        <v>547.69799999999998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1.2300600000000001E-3</v>
      </c>
      <c r="L989">
        <v>0.99917699999999998</v>
      </c>
      <c r="M989">
        <v>0</v>
      </c>
      <c r="N989" t="s">
        <v>43</v>
      </c>
    </row>
    <row r="990" spans="1:14" x14ac:dyDescent="0.25">
      <c r="A990" t="s">
        <v>45</v>
      </c>
      <c r="B990">
        <v>552.50900000000001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1.2300499999999999E-3</v>
      </c>
      <c r="L990">
        <v>0.99899499999999997</v>
      </c>
      <c r="M990">
        <v>0</v>
      </c>
      <c r="N990" t="s">
        <v>43</v>
      </c>
    </row>
    <row r="991" spans="1:14" x14ac:dyDescent="0.25">
      <c r="A991" t="s">
        <v>45</v>
      </c>
      <c r="B991">
        <v>553.88699999999994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1.23007E-3</v>
      </c>
      <c r="L991">
        <v>0.99926499999999996</v>
      </c>
      <c r="M991">
        <v>0</v>
      </c>
      <c r="N991" t="s">
        <v>43</v>
      </c>
    </row>
    <row r="992" spans="1:14" x14ac:dyDescent="0.25">
      <c r="A992" t="s">
        <v>45</v>
      </c>
      <c r="B992">
        <v>551.52599999999995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1.2300499999999999E-3</v>
      </c>
      <c r="L992">
        <v>0.999475</v>
      </c>
      <c r="M992">
        <v>0</v>
      </c>
      <c r="N992" t="s">
        <v>43</v>
      </c>
    </row>
    <row r="993" spans="1:25" x14ac:dyDescent="0.25">
      <c r="A993" t="s">
        <v>45</v>
      </c>
      <c r="B993">
        <v>548.29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1.2300499999999999E-3</v>
      </c>
      <c r="L993">
        <v>0.99968599999999996</v>
      </c>
      <c r="M993">
        <v>0</v>
      </c>
      <c r="N993" t="s">
        <v>43</v>
      </c>
    </row>
    <row r="994" spans="1:25" x14ac:dyDescent="0.25">
      <c r="A994" t="s">
        <v>45</v>
      </c>
      <c r="B994">
        <v>549.01499999999999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1.2300499999999999E-3</v>
      </c>
      <c r="L994">
        <v>0.99993299999999996</v>
      </c>
      <c r="M994">
        <v>0</v>
      </c>
      <c r="N994" t="s">
        <v>43</v>
      </c>
    </row>
    <row r="995" spans="1:25" x14ac:dyDescent="0.25">
      <c r="A995" t="s">
        <v>45</v>
      </c>
      <c r="B995">
        <v>546.79700000000003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1.2300600000000001E-3</v>
      </c>
      <c r="L995">
        <v>0.99928899999999998</v>
      </c>
      <c r="M995">
        <v>0</v>
      </c>
      <c r="N995" t="s">
        <v>43</v>
      </c>
    </row>
    <row r="996" spans="1:25" x14ac:dyDescent="0.25">
      <c r="A996" t="s">
        <v>45</v>
      </c>
      <c r="B996">
        <v>548.22699999999998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1.2300499999999999E-3</v>
      </c>
      <c r="L996">
        <v>0.99976299999999996</v>
      </c>
      <c r="M996">
        <v>0</v>
      </c>
      <c r="N996" t="s">
        <v>43</v>
      </c>
    </row>
    <row r="997" spans="1:25" x14ac:dyDescent="0.25">
      <c r="A997" t="s">
        <v>45</v>
      </c>
      <c r="B997">
        <v>549.09400000000005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1.2300600000000001E-3</v>
      </c>
      <c r="L997">
        <v>0.999722</v>
      </c>
      <c r="M997">
        <v>0</v>
      </c>
      <c r="N997" t="s">
        <v>43</v>
      </c>
    </row>
    <row r="998" spans="1:25" x14ac:dyDescent="0.25">
      <c r="A998" t="s">
        <v>45</v>
      </c>
      <c r="B998">
        <v>546.72500000000002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1.2300499999999999E-3</v>
      </c>
      <c r="L998">
        <v>0.99953199999999998</v>
      </c>
      <c r="M998">
        <v>0</v>
      </c>
      <c r="N998" t="s">
        <v>43</v>
      </c>
    </row>
    <row r="999" spans="1:25" x14ac:dyDescent="0.25">
      <c r="A999" t="s">
        <v>45</v>
      </c>
      <c r="B999">
        <v>562.86099999999999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1.2300499999999999E-3</v>
      </c>
      <c r="L999">
        <v>0.99993600000000005</v>
      </c>
      <c r="M999">
        <v>0</v>
      </c>
      <c r="N999" t="s">
        <v>43</v>
      </c>
    </row>
    <row r="1000" spans="1:25" x14ac:dyDescent="0.25">
      <c r="A1000" t="s">
        <v>45</v>
      </c>
      <c r="B1000">
        <v>552.03200000000004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1.2300499999999999E-3</v>
      </c>
      <c r="L1000">
        <v>0.99975499999999995</v>
      </c>
      <c r="M1000">
        <v>0</v>
      </c>
      <c r="N1000" t="s">
        <v>43</v>
      </c>
    </row>
    <row r="1001" spans="1:25" x14ac:dyDescent="0.25">
      <c r="A1001" t="s">
        <v>45</v>
      </c>
      <c r="B1001">
        <v>550.83000000000004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1.2300499999999999E-3</v>
      </c>
      <c r="L1001">
        <v>0.99992700000000001</v>
      </c>
      <c r="M1001">
        <v>0</v>
      </c>
      <c r="N1001" t="s">
        <v>43</v>
      </c>
    </row>
    <row r="1002" spans="1:25" x14ac:dyDescent="0.25">
      <c r="A1002" t="s">
        <v>45</v>
      </c>
      <c r="B1002">
        <v>551.44600000000003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1.2300499999999999E-3</v>
      </c>
      <c r="L1002">
        <v>0.999996</v>
      </c>
      <c r="M1002">
        <v>0</v>
      </c>
      <c r="N1002" t="s">
        <v>43</v>
      </c>
    </row>
    <row r="1003" spans="1:25" x14ac:dyDescent="0.25">
      <c r="A1003" t="s">
        <v>45</v>
      </c>
      <c r="B1003">
        <v>548.09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1.2300499999999999E-3</v>
      </c>
      <c r="L1003">
        <v>0.99987499999999996</v>
      </c>
      <c r="M1003">
        <v>0</v>
      </c>
      <c r="N1003" t="s">
        <v>43</v>
      </c>
    </row>
    <row r="1004" spans="1:25" x14ac:dyDescent="0.25">
      <c r="A1004" t="s">
        <v>45</v>
      </c>
      <c r="B1004">
        <v>547.96400000000006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1.2300499999999999E-3</v>
      </c>
      <c r="L1004">
        <v>0.99985999999999997</v>
      </c>
      <c r="M1004">
        <v>0</v>
      </c>
      <c r="N1004" t="s">
        <v>43</v>
      </c>
    </row>
    <row r="1005" spans="1:25" x14ac:dyDescent="0.25">
      <c r="A1005" t="s">
        <v>45</v>
      </c>
      <c r="B1005">
        <v>551.63300000000004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1.2300499999999999E-3</v>
      </c>
      <c r="L1005">
        <v>0.99994799999999995</v>
      </c>
      <c r="M1005">
        <v>0</v>
      </c>
      <c r="N1005" t="s">
        <v>43</v>
      </c>
    </row>
    <row r="1006" spans="1:25" x14ac:dyDescent="0.25">
      <c r="A1006" t="s">
        <v>45</v>
      </c>
      <c r="B1006">
        <v>552.97400000000005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1.2300499999999999E-3</v>
      </c>
      <c r="L1006">
        <v>0.99997499999999995</v>
      </c>
      <c r="M1006">
        <v>0</v>
      </c>
      <c r="N1006" t="s">
        <v>43</v>
      </c>
    </row>
    <row r="1007" spans="1:25" x14ac:dyDescent="0.25">
      <c r="A1007" t="s">
        <v>45</v>
      </c>
      <c r="B1007">
        <v>551.71500000000003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1.2300499999999999E-3</v>
      </c>
      <c r="L1007">
        <v>0.99986299999999995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548.41300000000001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1.2300799999999999E-3</v>
      </c>
      <c r="L1008">
        <v>0.999413</v>
      </c>
      <c r="M1008">
        <v>0</v>
      </c>
      <c r="N1008" t="s">
        <v>43</v>
      </c>
      <c r="R1008">
        <f>AVERAGE(B959:B1008)</f>
        <v>551.56651999999997</v>
      </c>
      <c r="S1008">
        <f>AVERAGE(C959:C1008)</f>
        <v>0</v>
      </c>
      <c r="U1008">
        <f>_xlfn.VAR.P(B959:B1008)</f>
        <v>40.124740929600073</v>
      </c>
      <c r="V1008">
        <f>_xlfn.VAR.P(C959:C1008)</f>
        <v>0</v>
      </c>
      <c r="X1008">
        <f>1.96*SQRT(U1008)/50</f>
        <v>0.24830884378543722</v>
      </c>
      <c r="Y1008">
        <f>1.96*SQRT(V1008)/50</f>
        <v>0</v>
      </c>
    </row>
    <row r="1009" spans="1:13" x14ac:dyDescent="0.25">
      <c r="A1009" t="s">
        <v>46</v>
      </c>
      <c r="B1009">
        <v>27686.9064</v>
      </c>
      <c r="C1009" t="s">
        <v>37</v>
      </c>
    </row>
    <row r="1010" spans="1:13" x14ac:dyDescent="0.25">
      <c r="A1010" t="s">
        <v>47</v>
      </c>
      <c r="B1010">
        <v>451.46800000000002</v>
      </c>
      <c r="C1010">
        <v>451.024</v>
      </c>
      <c r="D1010">
        <v>450.97699999999998</v>
      </c>
      <c r="E1010">
        <v>450.27600000000001</v>
      </c>
      <c r="F1010">
        <v>31.010100000000001</v>
      </c>
      <c r="G1010">
        <v>0</v>
      </c>
      <c r="H1010">
        <v>30.287600000000001</v>
      </c>
      <c r="I1010">
        <v>0</v>
      </c>
      <c r="J1010">
        <v>1.2300499999999999E-3</v>
      </c>
      <c r="K1010">
        <v>0.99991399999999997</v>
      </c>
      <c r="L1010">
        <v>0</v>
      </c>
      <c r="M1010" t="s">
        <v>43</v>
      </c>
    </row>
    <row r="1011" spans="1:13" x14ac:dyDescent="0.25">
      <c r="A1011" t="s">
        <v>47</v>
      </c>
      <c r="B1011">
        <v>453.00900000000001</v>
      </c>
      <c r="C1011">
        <v>452.59899999999999</v>
      </c>
      <c r="D1011">
        <v>452.54700000000003</v>
      </c>
      <c r="E1011">
        <v>451.84500000000003</v>
      </c>
      <c r="F1011">
        <v>31.394500000000001</v>
      </c>
      <c r="G1011">
        <v>0</v>
      </c>
      <c r="H1011">
        <v>30.4697</v>
      </c>
      <c r="I1011">
        <v>0</v>
      </c>
      <c r="J1011">
        <v>1.2300600000000001E-3</v>
      </c>
      <c r="K1011">
        <v>0.999892</v>
      </c>
      <c r="L1011">
        <v>0</v>
      </c>
      <c r="M1011" t="s">
        <v>43</v>
      </c>
    </row>
    <row r="1012" spans="1:13" x14ac:dyDescent="0.25">
      <c r="A1012" t="s">
        <v>47</v>
      </c>
      <c r="B1012">
        <v>449.42700000000002</v>
      </c>
      <c r="C1012">
        <v>449.01600000000002</v>
      </c>
      <c r="D1012">
        <v>448.97199999999998</v>
      </c>
      <c r="E1012">
        <v>448.27600000000001</v>
      </c>
      <c r="F1012">
        <v>31.386099999999999</v>
      </c>
      <c r="G1012">
        <v>0</v>
      </c>
      <c r="H1012">
        <v>29.998100000000001</v>
      </c>
      <c r="I1012">
        <v>0</v>
      </c>
      <c r="J1012">
        <v>1.2300499999999999E-3</v>
      </c>
      <c r="K1012">
        <v>0.99782400000000004</v>
      </c>
      <c r="L1012">
        <v>0</v>
      </c>
      <c r="M1012" t="s">
        <v>43</v>
      </c>
    </row>
    <row r="1013" spans="1:13" x14ac:dyDescent="0.25">
      <c r="A1013" t="s">
        <v>47</v>
      </c>
      <c r="B1013">
        <v>455.577</v>
      </c>
      <c r="C1013">
        <v>455.17399999999998</v>
      </c>
      <c r="D1013">
        <v>455.12900000000002</v>
      </c>
      <c r="E1013">
        <v>454.43400000000003</v>
      </c>
      <c r="F1013">
        <v>31.0564</v>
      </c>
      <c r="G1013">
        <v>0</v>
      </c>
      <c r="H1013">
        <v>30.603100000000001</v>
      </c>
      <c r="I1013">
        <v>0</v>
      </c>
      <c r="J1013">
        <v>1.2300499999999999E-3</v>
      </c>
      <c r="K1013">
        <v>0.999614</v>
      </c>
      <c r="L1013">
        <v>0</v>
      </c>
      <c r="M1013" t="s">
        <v>43</v>
      </c>
    </row>
    <row r="1014" spans="1:13" x14ac:dyDescent="0.25">
      <c r="A1014" t="s">
        <v>47</v>
      </c>
      <c r="B1014">
        <v>450.57400000000001</v>
      </c>
      <c r="C1014">
        <v>450.16500000000002</v>
      </c>
      <c r="D1014">
        <v>450.12099999999998</v>
      </c>
      <c r="E1014">
        <v>449.428</v>
      </c>
      <c r="F1014">
        <v>31.216999999999999</v>
      </c>
      <c r="G1014">
        <v>0</v>
      </c>
      <c r="H1014">
        <v>30.527100000000001</v>
      </c>
      <c r="I1014">
        <v>0</v>
      </c>
      <c r="J1014">
        <v>1.2300499999999999E-3</v>
      </c>
      <c r="K1014">
        <v>0.999143</v>
      </c>
      <c r="L1014">
        <v>0</v>
      </c>
      <c r="M1014" t="s">
        <v>43</v>
      </c>
    </row>
    <row r="1015" spans="1:13" x14ac:dyDescent="0.25">
      <c r="A1015" t="s">
        <v>47</v>
      </c>
      <c r="B1015">
        <v>452.97199999999998</v>
      </c>
      <c r="C1015">
        <v>452.55799999999999</v>
      </c>
      <c r="D1015">
        <v>452.505</v>
      </c>
      <c r="E1015">
        <v>451.79300000000001</v>
      </c>
      <c r="F1015">
        <v>31.044699999999999</v>
      </c>
      <c r="G1015">
        <v>0</v>
      </c>
      <c r="H1015">
        <v>30.768699999999999</v>
      </c>
      <c r="I1015">
        <v>0</v>
      </c>
      <c r="J1015">
        <v>1.2300499999999999E-3</v>
      </c>
      <c r="K1015">
        <v>0.99959600000000004</v>
      </c>
      <c r="L1015">
        <v>0</v>
      </c>
      <c r="M1015" t="s">
        <v>43</v>
      </c>
    </row>
    <row r="1016" spans="1:13" x14ac:dyDescent="0.25">
      <c r="A1016" t="s">
        <v>47</v>
      </c>
      <c r="B1016">
        <v>449.60199999999998</v>
      </c>
      <c r="C1016">
        <v>449.20100000000002</v>
      </c>
      <c r="D1016">
        <v>449.15100000000001</v>
      </c>
      <c r="E1016">
        <v>448.44600000000003</v>
      </c>
      <c r="F1016">
        <v>30.992799999999999</v>
      </c>
      <c r="G1016">
        <v>0</v>
      </c>
      <c r="H1016">
        <v>30.238700000000001</v>
      </c>
      <c r="I1016">
        <v>0</v>
      </c>
      <c r="J1016">
        <v>1.2300499999999999E-3</v>
      </c>
      <c r="K1016">
        <v>0.99983200000000005</v>
      </c>
      <c r="L1016">
        <v>0</v>
      </c>
      <c r="M1016" t="s">
        <v>43</v>
      </c>
    </row>
    <row r="1017" spans="1:13" x14ac:dyDescent="0.25">
      <c r="A1017" t="s">
        <v>47</v>
      </c>
      <c r="B1017">
        <v>453.39100000000002</v>
      </c>
      <c r="C1017">
        <v>452.98200000000003</v>
      </c>
      <c r="D1017">
        <v>452.928</v>
      </c>
      <c r="E1017">
        <v>452.23200000000003</v>
      </c>
      <c r="F1017">
        <v>31.0473</v>
      </c>
      <c r="G1017">
        <v>0</v>
      </c>
      <c r="H1017">
        <v>30.124300000000002</v>
      </c>
      <c r="I1017">
        <v>0</v>
      </c>
      <c r="J1017">
        <v>1.2300499999999999E-3</v>
      </c>
      <c r="K1017">
        <v>0.99948800000000004</v>
      </c>
      <c r="L1017">
        <v>0</v>
      </c>
      <c r="M1017" t="s">
        <v>43</v>
      </c>
    </row>
    <row r="1018" spans="1:13" x14ac:dyDescent="0.25">
      <c r="A1018" t="s">
        <v>47</v>
      </c>
      <c r="B1018">
        <v>453.81099999999998</v>
      </c>
      <c r="C1018">
        <v>453.36399999999998</v>
      </c>
      <c r="D1018">
        <v>453.31599999999997</v>
      </c>
      <c r="E1018">
        <v>452.61700000000002</v>
      </c>
      <c r="F1018">
        <v>31.315999999999999</v>
      </c>
      <c r="G1018">
        <v>0</v>
      </c>
      <c r="H1018">
        <v>30.651499999999999</v>
      </c>
      <c r="I1018">
        <v>0</v>
      </c>
      <c r="J1018">
        <v>1.2300499999999999E-3</v>
      </c>
      <c r="K1018">
        <v>0.99985100000000005</v>
      </c>
      <c r="L1018">
        <v>0</v>
      </c>
      <c r="M1018" t="s">
        <v>43</v>
      </c>
    </row>
    <row r="1019" spans="1:13" x14ac:dyDescent="0.25">
      <c r="A1019" t="s">
        <v>47</v>
      </c>
      <c r="B1019">
        <v>456.25599999999997</v>
      </c>
      <c r="C1019">
        <v>455.827</v>
      </c>
      <c r="D1019">
        <v>455.77800000000002</v>
      </c>
      <c r="E1019">
        <v>455.08100000000002</v>
      </c>
      <c r="F1019">
        <v>31.3096</v>
      </c>
      <c r="G1019">
        <v>0</v>
      </c>
      <c r="H1019">
        <v>30.420400000000001</v>
      </c>
      <c r="I1019">
        <v>0</v>
      </c>
      <c r="J1019">
        <v>1.2300600000000001E-3</v>
      </c>
      <c r="K1019">
        <v>0.99920699999999996</v>
      </c>
      <c r="L1019">
        <v>0</v>
      </c>
      <c r="M1019" t="s">
        <v>43</v>
      </c>
    </row>
    <row r="1020" spans="1:13" x14ac:dyDescent="0.25">
      <c r="A1020" t="s">
        <v>47</v>
      </c>
      <c r="B1020">
        <v>450.94</v>
      </c>
      <c r="C1020">
        <v>450.46600000000001</v>
      </c>
      <c r="D1020">
        <v>450.41800000000001</v>
      </c>
      <c r="E1020">
        <v>449.714</v>
      </c>
      <c r="F1020">
        <v>31.417999999999999</v>
      </c>
      <c r="G1020">
        <v>0</v>
      </c>
      <c r="H1020">
        <v>30.488199999999999</v>
      </c>
      <c r="I1020">
        <v>0</v>
      </c>
      <c r="J1020">
        <v>1.2300499999999999E-3</v>
      </c>
      <c r="K1020">
        <v>0.99945799999999996</v>
      </c>
      <c r="L1020">
        <v>0</v>
      </c>
      <c r="M1020" t="s">
        <v>43</v>
      </c>
    </row>
    <row r="1021" spans="1:13" x14ac:dyDescent="0.25">
      <c r="A1021" t="s">
        <v>47</v>
      </c>
      <c r="B1021">
        <v>454.09300000000002</v>
      </c>
      <c r="C1021">
        <v>453.66399999999999</v>
      </c>
      <c r="D1021">
        <v>453.62</v>
      </c>
      <c r="E1021">
        <v>452.92099999999999</v>
      </c>
      <c r="F1021">
        <v>31.1661</v>
      </c>
      <c r="G1021">
        <v>0</v>
      </c>
      <c r="H1021">
        <v>30.9754</v>
      </c>
      <c r="I1021">
        <v>0</v>
      </c>
      <c r="J1021">
        <v>1.2300499999999999E-3</v>
      </c>
      <c r="K1021">
        <v>0.99896700000000005</v>
      </c>
      <c r="L1021">
        <v>0</v>
      </c>
      <c r="M1021" t="s">
        <v>43</v>
      </c>
    </row>
    <row r="1022" spans="1:13" x14ac:dyDescent="0.25">
      <c r="A1022" t="s">
        <v>47</v>
      </c>
      <c r="B1022">
        <v>450.29899999999998</v>
      </c>
      <c r="C1022">
        <v>449.89100000000002</v>
      </c>
      <c r="D1022">
        <v>449.84500000000003</v>
      </c>
      <c r="E1022">
        <v>449.13200000000001</v>
      </c>
      <c r="F1022">
        <v>30.973800000000001</v>
      </c>
      <c r="G1022">
        <v>0</v>
      </c>
      <c r="H1022">
        <v>30.169799999999999</v>
      </c>
      <c r="I1022">
        <v>0</v>
      </c>
      <c r="J1022">
        <v>1.2300499999999999E-3</v>
      </c>
      <c r="K1022">
        <v>0.99970300000000001</v>
      </c>
      <c r="L1022">
        <v>0</v>
      </c>
      <c r="M1022" t="s">
        <v>43</v>
      </c>
    </row>
    <row r="1023" spans="1:13" x14ac:dyDescent="0.25">
      <c r="A1023" t="s">
        <v>47</v>
      </c>
      <c r="B1023">
        <v>452.43099999999998</v>
      </c>
      <c r="C1023">
        <v>452.017</v>
      </c>
      <c r="D1023">
        <v>451.97500000000002</v>
      </c>
      <c r="E1023">
        <v>451.28399999999999</v>
      </c>
      <c r="F1023">
        <v>31.171500000000002</v>
      </c>
      <c r="G1023">
        <v>0</v>
      </c>
      <c r="H1023">
        <v>30.860800000000001</v>
      </c>
      <c r="I1023">
        <v>0</v>
      </c>
      <c r="J1023">
        <v>1.2300600000000001E-3</v>
      </c>
      <c r="K1023">
        <v>0.99893100000000001</v>
      </c>
      <c r="L1023">
        <v>0</v>
      </c>
      <c r="M1023" t="s">
        <v>43</v>
      </c>
    </row>
    <row r="1024" spans="1:13" x14ac:dyDescent="0.25">
      <c r="A1024" t="s">
        <v>47</v>
      </c>
      <c r="B1024">
        <v>453.28100000000001</v>
      </c>
      <c r="C1024">
        <v>452.87299999999999</v>
      </c>
      <c r="D1024">
        <v>452.82499999999999</v>
      </c>
      <c r="E1024">
        <v>452.12900000000002</v>
      </c>
      <c r="F1024">
        <v>31.498100000000001</v>
      </c>
      <c r="G1024">
        <v>0</v>
      </c>
      <c r="H1024">
        <v>30.213699999999999</v>
      </c>
      <c r="I1024">
        <v>0</v>
      </c>
      <c r="J1024">
        <v>1.23007E-3</v>
      </c>
      <c r="K1024">
        <v>0.99895199999999995</v>
      </c>
      <c r="L1024">
        <v>0</v>
      </c>
      <c r="M1024" t="s">
        <v>43</v>
      </c>
    </row>
    <row r="1025" spans="1:13" x14ac:dyDescent="0.25">
      <c r="A1025" t="s">
        <v>47</v>
      </c>
      <c r="B1025">
        <v>454.09399999999999</v>
      </c>
      <c r="C1025">
        <v>453.66500000000002</v>
      </c>
      <c r="D1025">
        <v>453.62</v>
      </c>
      <c r="E1025">
        <v>452.92500000000001</v>
      </c>
      <c r="F1025">
        <v>31.2255</v>
      </c>
      <c r="G1025">
        <v>0</v>
      </c>
      <c r="H1025">
        <v>30.7058</v>
      </c>
      <c r="I1025">
        <v>0</v>
      </c>
      <c r="J1025">
        <v>1.2300499999999999E-3</v>
      </c>
      <c r="K1025">
        <v>0.999834</v>
      </c>
      <c r="L1025">
        <v>0</v>
      </c>
      <c r="M1025" t="s">
        <v>43</v>
      </c>
    </row>
    <row r="1026" spans="1:13" x14ac:dyDescent="0.25">
      <c r="A1026" t="s">
        <v>47</v>
      </c>
      <c r="B1026">
        <v>455.262</v>
      </c>
      <c r="C1026">
        <v>454.84800000000001</v>
      </c>
      <c r="D1026">
        <v>454.79899999999998</v>
      </c>
      <c r="E1026">
        <v>454.10199999999998</v>
      </c>
      <c r="F1026">
        <v>31.485700000000001</v>
      </c>
      <c r="G1026">
        <v>0</v>
      </c>
      <c r="H1026">
        <v>30.544</v>
      </c>
      <c r="I1026">
        <v>0</v>
      </c>
      <c r="J1026">
        <v>1.2300600000000001E-3</v>
      </c>
      <c r="K1026">
        <v>0.99982499999999996</v>
      </c>
      <c r="L1026">
        <v>0</v>
      </c>
      <c r="M1026" t="s">
        <v>43</v>
      </c>
    </row>
    <row r="1027" spans="1:13" x14ac:dyDescent="0.25">
      <c r="A1027" t="s">
        <v>47</v>
      </c>
      <c r="B1027">
        <v>450.18200000000002</v>
      </c>
      <c r="C1027">
        <v>449.76900000000001</v>
      </c>
      <c r="D1027">
        <v>449.72399999999999</v>
      </c>
      <c r="E1027">
        <v>449.03100000000001</v>
      </c>
      <c r="F1027">
        <v>31.133500000000002</v>
      </c>
      <c r="G1027">
        <v>0</v>
      </c>
      <c r="H1027">
        <v>30.494800000000001</v>
      </c>
      <c r="I1027">
        <v>0</v>
      </c>
      <c r="J1027">
        <v>1.2300499999999999E-3</v>
      </c>
      <c r="K1027">
        <v>0.99990100000000004</v>
      </c>
      <c r="L1027">
        <v>0</v>
      </c>
      <c r="M1027" t="s">
        <v>43</v>
      </c>
    </row>
    <row r="1028" spans="1:13" x14ac:dyDescent="0.25">
      <c r="A1028" t="s">
        <v>47</v>
      </c>
      <c r="B1028">
        <v>450.137</v>
      </c>
      <c r="C1028">
        <v>449.72300000000001</v>
      </c>
      <c r="D1028">
        <v>449.67599999999999</v>
      </c>
      <c r="E1028">
        <v>448.97699999999998</v>
      </c>
      <c r="F1028">
        <v>31.384899999999998</v>
      </c>
      <c r="G1028">
        <v>0</v>
      </c>
      <c r="H1028">
        <v>29.8873</v>
      </c>
      <c r="I1028">
        <v>0</v>
      </c>
      <c r="J1028">
        <v>1.2300499999999999E-3</v>
      </c>
      <c r="K1028">
        <v>0.99992899999999996</v>
      </c>
      <c r="L1028">
        <v>0</v>
      </c>
      <c r="M1028" t="s">
        <v>43</v>
      </c>
    </row>
    <row r="1029" spans="1:13" x14ac:dyDescent="0.25">
      <c r="A1029" t="s">
        <v>47</v>
      </c>
      <c r="B1029">
        <v>452.51499999999999</v>
      </c>
      <c r="C1029">
        <v>452.09100000000001</v>
      </c>
      <c r="D1029">
        <v>452.04300000000001</v>
      </c>
      <c r="E1029">
        <v>451.34800000000001</v>
      </c>
      <c r="F1029">
        <v>31.13</v>
      </c>
      <c r="G1029">
        <v>0</v>
      </c>
      <c r="H1029">
        <v>30.271000000000001</v>
      </c>
      <c r="I1029">
        <v>0</v>
      </c>
      <c r="J1029">
        <v>1.2300499999999999E-3</v>
      </c>
      <c r="K1029">
        <v>0.99993799999999999</v>
      </c>
      <c r="L1029">
        <v>0</v>
      </c>
      <c r="M1029" t="s">
        <v>43</v>
      </c>
    </row>
    <row r="1030" spans="1:13" x14ac:dyDescent="0.25">
      <c r="A1030" t="s">
        <v>47</v>
      </c>
      <c r="B1030">
        <v>451.59199999999998</v>
      </c>
      <c r="C1030">
        <v>451.16399999999999</v>
      </c>
      <c r="D1030">
        <v>451.11399999999998</v>
      </c>
      <c r="E1030">
        <v>450.41500000000002</v>
      </c>
      <c r="F1030">
        <v>31.421600000000002</v>
      </c>
      <c r="G1030">
        <v>0</v>
      </c>
      <c r="H1030">
        <v>30.180399999999999</v>
      </c>
      <c r="I1030">
        <v>0</v>
      </c>
      <c r="J1030">
        <v>1.2300499999999999E-3</v>
      </c>
      <c r="K1030">
        <v>0.99998799999999999</v>
      </c>
      <c r="L1030">
        <v>0</v>
      </c>
      <c r="M1030" t="s">
        <v>43</v>
      </c>
    </row>
    <row r="1031" spans="1:13" x14ac:dyDescent="0.25">
      <c r="A1031" t="s">
        <v>47</v>
      </c>
      <c r="B1031">
        <v>454.12400000000002</v>
      </c>
      <c r="C1031">
        <v>453.71499999999997</v>
      </c>
      <c r="D1031">
        <v>453.66399999999999</v>
      </c>
      <c r="E1031">
        <v>452.964</v>
      </c>
      <c r="F1031">
        <v>31.540500000000002</v>
      </c>
      <c r="G1031">
        <v>0</v>
      </c>
      <c r="H1031">
        <v>30.479299999999999</v>
      </c>
      <c r="I1031">
        <v>0</v>
      </c>
      <c r="J1031">
        <v>1.2300499999999999E-3</v>
      </c>
      <c r="K1031">
        <v>0.999664</v>
      </c>
      <c r="L1031">
        <v>0</v>
      </c>
      <c r="M1031" t="s">
        <v>43</v>
      </c>
    </row>
    <row r="1032" spans="1:13" x14ac:dyDescent="0.25">
      <c r="A1032" t="s">
        <v>47</v>
      </c>
      <c r="B1032">
        <v>455.20400000000001</v>
      </c>
      <c r="C1032">
        <v>454.77100000000002</v>
      </c>
      <c r="D1032">
        <v>454.714</v>
      </c>
      <c r="E1032">
        <v>454.00799999999998</v>
      </c>
      <c r="F1032">
        <v>31.549199999999999</v>
      </c>
      <c r="G1032">
        <v>0</v>
      </c>
      <c r="H1032">
        <v>30.776399999999999</v>
      </c>
      <c r="I1032">
        <v>0</v>
      </c>
      <c r="J1032">
        <v>1.2300499999999999E-3</v>
      </c>
      <c r="K1032">
        <v>0.99901499999999999</v>
      </c>
      <c r="L1032">
        <v>0</v>
      </c>
      <c r="M1032" t="s">
        <v>43</v>
      </c>
    </row>
    <row r="1033" spans="1:13" x14ac:dyDescent="0.25">
      <c r="A1033" t="s">
        <v>47</v>
      </c>
      <c r="B1033">
        <v>456.423</v>
      </c>
      <c r="C1033">
        <v>455.98</v>
      </c>
      <c r="D1033">
        <v>455.92399999999998</v>
      </c>
      <c r="E1033">
        <v>455.21800000000002</v>
      </c>
      <c r="F1033">
        <v>31.8691</v>
      </c>
      <c r="G1033">
        <v>0</v>
      </c>
      <c r="H1033">
        <v>30.580100000000002</v>
      </c>
      <c r="I1033">
        <v>0</v>
      </c>
      <c r="J1033">
        <v>1.2300499999999999E-3</v>
      </c>
      <c r="K1033">
        <v>0.99991699999999994</v>
      </c>
      <c r="L1033">
        <v>0</v>
      </c>
      <c r="M1033" t="s">
        <v>43</v>
      </c>
    </row>
    <row r="1034" spans="1:13" x14ac:dyDescent="0.25">
      <c r="A1034" t="s">
        <v>47</v>
      </c>
      <c r="B1034">
        <v>458.25700000000001</v>
      </c>
      <c r="C1034">
        <v>457.82100000000003</v>
      </c>
      <c r="D1034">
        <v>457.767</v>
      </c>
      <c r="E1034">
        <v>457.05799999999999</v>
      </c>
      <c r="F1034">
        <v>31.482099999999999</v>
      </c>
      <c r="G1034">
        <v>0</v>
      </c>
      <c r="H1034">
        <v>30.771999999999998</v>
      </c>
      <c r="I1034">
        <v>0</v>
      </c>
      <c r="J1034">
        <v>1.2300600000000001E-3</v>
      </c>
      <c r="K1034">
        <v>0.99898500000000001</v>
      </c>
      <c r="L1034">
        <v>0</v>
      </c>
      <c r="M1034" t="s">
        <v>43</v>
      </c>
    </row>
    <row r="1035" spans="1:13" x14ac:dyDescent="0.25">
      <c r="A1035" t="s">
        <v>47</v>
      </c>
      <c r="B1035">
        <v>456.16</v>
      </c>
      <c r="C1035">
        <v>455.72699999999998</v>
      </c>
      <c r="D1035">
        <v>455.67200000000003</v>
      </c>
      <c r="E1035">
        <v>454.96</v>
      </c>
      <c r="F1035">
        <v>31.384699999999999</v>
      </c>
      <c r="G1035">
        <v>0</v>
      </c>
      <c r="H1035">
        <v>30.800799999999999</v>
      </c>
      <c r="I1035">
        <v>0</v>
      </c>
      <c r="J1035">
        <v>1.2300499999999999E-3</v>
      </c>
      <c r="K1035">
        <v>0.99994499999999997</v>
      </c>
      <c r="L1035">
        <v>0</v>
      </c>
      <c r="M1035" t="s">
        <v>43</v>
      </c>
    </row>
    <row r="1036" spans="1:13" x14ac:dyDescent="0.25">
      <c r="A1036" t="s">
        <v>47</v>
      </c>
      <c r="B1036">
        <v>451.60599999999999</v>
      </c>
      <c r="C1036">
        <v>451.16300000000001</v>
      </c>
      <c r="D1036">
        <v>451.108</v>
      </c>
      <c r="E1036">
        <v>450.40499999999997</v>
      </c>
      <c r="F1036">
        <v>30.9788</v>
      </c>
      <c r="G1036">
        <v>0</v>
      </c>
      <c r="H1036">
        <v>30.4877</v>
      </c>
      <c r="I1036">
        <v>0</v>
      </c>
      <c r="J1036">
        <v>1.2300499999999999E-3</v>
      </c>
      <c r="K1036">
        <v>0.99915100000000001</v>
      </c>
      <c r="L1036">
        <v>0</v>
      </c>
      <c r="M1036" t="s">
        <v>43</v>
      </c>
    </row>
    <row r="1037" spans="1:13" x14ac:dyDescent="0.25">
      <c r="A1037" t="s">
        <v>47</v>
      </c>
      <c r="B1037">
        <v>455.065</v>
      </c>
      <c r="C1037">
        <v>454.63499999999999</v>
      </c>
      <c r="D1037">
        <v>454.58</v>
      </c>
      <c r="E1037">
        <v>453.87200000000001</v>
      </c>
      <c r="F1037">
        <v>31.154800000000002</v>
      </c>
      <c r="G1037">
        <v>0</v>
      </c>
      <c r="H1037">
        <v>30.395</v>
      </c>
      <c r="I1037">
        <v>0</v>
      </c>
      <c r="J1037">
        <v>1.2300499999999999E-3</v>
      </c>
      <c r="K1037">
        <v>0.99809599999999998</v>
      </c>
      <c r="L1037">
        <v>0</v>
      </c>
      <c r="M1037" t="s">
        <v>43</v>
      </c>
    </row>
    <row r="1038" spans="1:13" x14ac:dyDescent="0.25">
      <c r="A1038" t="s">
        <v>47</v>
      </c>
      <c r="B1038">
        <v>453.70499999999998</v>
      </c>
      <c r="C1038">
        <v>453.26799999999997</v>
      </c>
      <c r="D1038">
        <v>453.214</v>
      </c>
      <c r="E1038">
        <v>452.50700000000001</v>
      </c>
      <c r="F1038">
        <v>30.941500000000001</v>
      </c>
      <c r="G1038">
        <v>0</v>
      </c>
      <c r="H1038">
        <v>30.398700000000002</v>
      </c>
      <c r="I1038">
        <v>0</v>
      </c>
      <c r="J1038">
        <v>1.2300499999999999E-3</v>
      </c>
      <c r="K1038">
        <v>0.99940300000000004</v>
      </c>
      <c r="L1038">
        <v>0</v>
      </c>
      <c r="M1038" t="s">
        <v>43</v>
      </c>
    </row>
    <row r="1039" spans="1:13" x14ac:dyDescent="0.25">
      <c r="A1039" t="s">
        <v>47</v>
      </c>
      <c r="B1039">
        <v>452.70299999999997</v>
      </c>
      <c r="C1039">
        <v>452.26</v>
      </c>
      <c r="D1039">
        <v>452.202</v>
      </c>
      <c r="E1039">
        <v>451.49099999999999</v>
      </c>
      <c r="F1039">
        <v>31.1191</v>
      </c>
      <c r="G1039">
        <v>0</v>
      </c>
      <c r="H1039">
        <v>30.431100000000001</v>
      </c>
      <c r="I1039">
        <v>0</v>
      </c>
      <c r="J1039">
        <v>1.2300499999999999E-3</v>
      </c>
      <c r="K1039">
        <v>0.99969699999999995</v>
      </c>
      <c r="L1039">
        <v>0</v>
      </c>
      <c r="M1039" t="s">
        <v>43</v>
      </c>
    </row>
    <row r="1040" spans="1:13" x14ac:dyDescent="0.25">
      <c r="A1040" t="s">
        <v>47</v>
      </c>
      <c r="B1040">
        <v>456.149</v>
      </c>
      <c r="C1040">
        <v>455.71800000000002</v>
      </c>
      <c r="D1040">
        <v>455.66300000000001</v>
      </c>
      <c r="E1040">
        <v>454.94</v>
      </c>
      <c r="F1040">
        <v>31.2547</v>
      </c>
      <c r="G1040">
        <v>0</v>
      </c>
      <c r="H1040">
        <v>30.340800000000002</v>
      </c>
      <c r="I1040">
        <v>0</v>
      </c>
      <c r="J1040">
        <v>1.2300499999999999E-3</v>
      </c>
      <c r="K1040">
        <v>0.99930600000000003</v>
      </c>
      <c r="L1040">
        <v>0</v>
      </c>
      <c r="M1040" t="s">
        <v>43</v>
      </c>
    </row>
    <row r="1041" spans="1:13" x14ac:dyDescent="0.25">
      <c r="A1041" t="s">
        <v>47</v>
      </c>
      <c r="B1041">
        <v>451.85899999999998</v>
      </c>
      <c r="C1041">
        <v>451.45100000000002</v>
      </c>
      <c r="D1041">
        <v>451.399</v>
      </c>
      <c r="E1041">
        <v>450.69400000000002</v>
      </c>
      <c r="F1041">
        <v>31.098099999999999</v>
      </c>
      <c r="G1041">
        <v>0</v>
      </c>
      <c r="H1041">
        <v>30.184999999999999</v>
      </c>
      <c r="I1041">
        <v>0</v>
      </c>
      <c r="J1041">
        <v>1.23007E-3</v>
      </c>
      <c r="K1041">
        <v>0.999525</v>
      </c>
      <c r="L1041">
        <v>0</v>
      </c>
      <c r="M1041" t="s">
        <v>43</v>
      </c>
    </row>
    <row r="1042" spans="1:13" x14ac:dyDescent="0.25">
      <c r="A1042" t="s">
        <v>47</v>
      </c>
      <c r="B1042">
        <v>456.19400000000002</v>
      </c>
      <c r="C1042">
        <v>455.75599999999997</v>
      </c>
      <c r="D1042">
        <v>455.702</v>
      </c>
      <c r="E1042">
        <v>454.99900000000002</v>
      </c>
      <c r="F1042">
        <v>31.602799999999998</v>
      </c>
      <c r="G1042">
        <v>0</v>
      </c>
      <c r="H1042">
        <v>30.654900000000001</v>
      </c>
      <c r="I1042">
        <v>0</v>
      </c>
      <c r="J1042">
        <v>1.2300600000000001E-3</v>
      </c>
      <c r="K1042">
        <v>0.99932600000000005</v>
      </c>
      <c r="L1042">
        <v>0</v>
      </c>
      <c r="M1042" t="s">
        <v>43</v>
      </c>
    </row>
    <row r="1043" spans="1:13" x14ac:dyDescent="0.25">
      <c r="A1043" t="s">
        <v>47</v>
      </c>
      <c r="B1043">
        <v>457.37799999999999</v>
      </c>
      <c r="C1043">
        <v>456.68</v>
      </c>
      <c r="D1043">
        <v>456.62599999999998</v>
      </c>
      <c r="E1043">
        <v>455.92</v>
      </c>
      <c r="F1043">
        <v>31.1492</v>
      </c>
      <c r="G1043">
        <v>0</v>
      </c>
      <c r="H1043">
        <v>30.852599999999999</v>
      </c>
      <c r="I1043">
        <v>0</v>
      </c>
      <c r="J1043">
        <v>1.2300499999999999E-3</v>
      </c>
      <c r="K1043">
        <v>0.99933099999999997</v>
      </c>
      <c r="L1043">
        <v>0</v>
      </c>
      <c r="M1043" t="s">
        <v>43</v>
      </c>
    </row>
    <row r="1044" spans="1:13" x14ac:dyDescent="0.25">
      <c r="A1044" t="s">
        <v>47</v>
      </c>
      <c r="B1044">
        <v>453.51</v>
      </c>
      <c r="C1044">
        <v>453.08</v>
      </c>
      <c r="D1044">
        <v>453.01299999999998</v>
      </c>
      <c r="E1044">
        <v>452.29</v>
      </c>
      <c r="F1044">
        <v>31.27</v>
      </c>
      <c r="G1044">
        <v>0</v>
      </c>
      <c r="H1044">
        <v>30.953499999999998</v>
      </c>
      <c r="I1044">
        <v>0</v>
      </c>
      <c r="J1044">
        <v>1.2300499999999999E-3</v>
      </c>
      <c r="K1044">
        <v>0.99865999999999999</v>
      </c>
      <c r="L1044">
        <v>0</v>
      </c>
      <c r="M1044" t="s">
        <v>43</v>
      </c>
    </row>
    <row r="1045" spans="1:13" x14ac:dyDescent="0.25">
      <c r="A1045" t="s">
        <v>47</v>
      </c>
      <c r="B1045">
        <v>456.13200000000001</v>
      </c>
      <c r="C1045">
        <v>455.69200000000001</v>
      </c>
      <c r="D1045">
        <v>455.63499999999999</v>
      </c>
      <c r="E1045">
        <v>454.92700000000002</v>
      </c>
      <c r="F1045">
        <v>31.9648</v>
      </c>
      <c r="G1045">
        <v>0</v>
      </c>
      <c r="H1045">
        <v>30.686599999999999</v>
      </c>
      <c r="I1045">
        <v>0</v>
      </c>
      <c r="J1045">
        <v>1.2300499999999999E-3</v>
      </c>
      <c r="K1045">
        <v>0.99968900000000005</v>
      </c>
      <c r="L1045">
        <v>0</v>
      </c>
      <c r="M1045" t="s">
        <v>43</v>
      </c>
    </row>
    <row r="1046" spans="1:13" x14ac:dyDescent="0.25">
      <c r="A1046" t="s">
        <v>47</v>
      </c>
      <c r="B1046">
        <v>452.83</v>
      </c>
      <c r="C1046">
        <v>452.392</v>
      </c>
      <c r="D1046">
        <v>452.33600000000001</v>
      </c>
      <c r="E1046">
        <v>451.625</v>
      </c>
      <c r="F1046">
        <v>31.188800000000001</v>
      </c>
      <c r="G1046">
        <v>0</v>
      </c>
      <c r="H1046">
        <v>30.263300000000001</v>
      </c>
      <c r="I1046">
        <v>0</v>
      </c>
      <c r="J1046">
        <v>1.2300499999999999E-3</v>
      </c>
      <c r="K1046">
        <v>0.999421</v>
      </c>
      <c r="L1046">
        <v>0</v>
      </c>
      <c r="M1046" t="s">
        <v>43</v>
      </c>
    </row>
    <row r="1047" spans="1:13" x14ac:dyDescent="0.25">
      <c r="A1047" t="s">
        <v>47</v>
      </c>
      <c r="B1047">
        <v>454.27199999999999</v>
      </c>
      <c r="C1047">
        <v>453.83699999999999</v>
      </c>
      <c r="D1047">
        <v>453.76</v>
      </c>
      <c r="E1047">
        <v>453.05099999999999</v>
      </c>
      <c r="F1047">
        <v>31.164100000000001</v>
      </c>
      <c r="G1047">
        <v>0</v>
      </c>
      <c r="H1047">
        <v>30.870699999999999</v>
      </c>
      <c r="I1047">
        <v>0</v>
      </c>
      <c r="J1047">
        <v>1.2300600000000001E-3</v>
      </c>
      <c r="K1047">
        <v>0.99968199999999996</v>
      </c>
      <c r="L1047">
        <v>0</v>
      </c>
      <c r="M1047" t="s">
        <v>43</v>
      </c>
    </row>
    <row r="1048" spans="1:13" x14ac:dyDescent="0.25">
      <c r="A1048" t="s">
        <v>47</v>
      </c>
      <c r="B1048">
        <v>457.76299999999998</v>
      </c>
      <c r="C1048">
        <v>457.32400000000001</v>
      </c>
      <c r="D1048">
        <v>457.27</v>
      </c>
      <c r="E1048">
        <v>456.56099999999998</v>
      </c>
      <c r="F1048">
        <v>31.521999999999998</v>
      </c>
      <c r="G1048">
        <v>0</v>
      </c>
      <c r="H1048">
        <v>30.636399999999998</v>
      </c>
      <c r="I1048">
        <v>0</v>
      </c>
      <c r="J1048">
        <v>1.2300499999999999E-3</v>
      </c>
      <c r="K1048">
        <v>0.99929999999999997</v>
      </c>
      <c r="L1048">
        <v>0</v>
      </c>
      <c r="M1048" t="s">
        <v>43</v>
      </c>
    </row>
    <row r="1049" spans="1:13" x14ac:dyDescent="0.25">
      <c r="A1049" t="s">
        <v>47</v>
      </c>
      <c r="B1049">
        <v>454.67</v>
      </c>
      <c r="C1049">
        <v>454.23899999999998</v>
      </c>
      <c r="D1049">
        <v>454.17099999999999</v>
      </c>
      <c r="E1049">
        <v>453.447</v>
      </c>
      <c r="F1049">
        <v>31.029499999999999</v>
      </c>
      <c r="G1049">
        <v>0</v>
      </c>
      <c r="H1049">
        <v>30.5261</v>
      </c>
      <c r="I1049">
        <v>0</v>
      </c>
      <c r="J1049">
        <v>1.2300499999999999E-3</v>
      </c>
      <c r="K1049">
        <v>0.99997599999999998</v>
      </c>
      <c r="L1049">
        <v>0</v>
      </c>
      <c r="M1049" t="s">
        <v>43</v>
      </c>
    </row>
    <row r="1050" spans="1:13" x14ac:dyDescent="0.25">
      <c r="A1050" t="s">
        <v>47</v>
      </c>
      <c r="B1050">
        <v>455.71199999999999</v>
      </c>
      <c r="C1050">
        <v>455.28500000000003</v>
      </c>
      <c r="D1050">
        <v>455.226</v>
      </c>
      <c r="E1050">
        <v>454.50700000000001</v>
      </c>
      <c r="F1050">
        <v>31.500399999999999</v>
      </c>
      <c r="G1050">
        <v>0</v>
      </c>
      <c r="H1050">
        <v>30.401</v>
      </c>
      <c r="I1050">
        <v>0</v>
      </c>
      <c r="J1050">
        <v>1.2300499999999999E-3</v>
      </c>
      <c r="K1050">
        <v>0.99977899999999997</v>
      </c>
      <c r="L1050">
        <v>0</v>
      </c>
      <c r="M1050" t="s">
        <v>43</v>
      </c>
    </row>
    <row r="1051" spans="1:13" x14ac:dyDescent="0.25">
      <c r="A1051" t="s">
        <v>47</v>
      </c>
      <c r="B1051">
        <v>457.31299999999999</v>
      </c>
      <c r="C1051">
        <v>456.88400000000001</v>
      </c>
      <c r="D1051">
        <v>456.82499999999999</v>
      </c>
      <c r="E1051">
        <v>456.084</v>
      </c>
      <c r="F1051">
        <v>31.5092</v>
      </c>
      <c r="G1051">
        <v>0</v>
      </c>
      <c r="H1051">
        <v>31.001200000000001</v>
      </c>
      <c r="I1051">
        <v>0</v>
      </c>
      <c r="J1051">
        <v>1.2300499999999999E-3</v>
      </c>
      <c r="K1051">
        <v>0.99997999999999998</v>
      </c>
      <c r="L1051">
        <v>0</v>
      </c>
      <c r="M1051" t="s">
        <v>43</v>
      </c>
    </row>
    <row r="1052" spans="1:13" x14ac:dyDescent="0.25">
      <c r="A1052" t="s">
        <v>47</v>
      </c>
      <c r="B1052">
        <v>464.77800000000002</v>
      </c>
      <c r="C1052">
        <v>464.33</v>
      </c>
      <c r="D1052">
        <v>464.28100000000001</v>
      </c>
      <c r="E1052">
        <v>463.565</v>
      </c>
      <c r="F1052">
        <v>31.847999999999999</v>
      </c>
      <c r="G1052">
        <v>0</v>
      </c>
      <c r="H1052">
        <v>31.055399999999999</v>
      </c>
      <c r="I1052">
        <v>0</v>
      </c>
      <c r="J1052">
        <v>1.2300499999999999E-3</v>
      </c>
      <c r="K1052">
        <v>0.999977</v>
      </c>
      <c r="L1052">
        <v>0</v>
      </c>
      <c r="M1052" t="s">
        <v>43</v>
      </c>
    </row>
    <row r="1053" spans="1:13" x14ac:dyDescent="0.25">
      <c r="A1053" t="s">
        <v>47</v>
      </c>
      <c r="B1053">
        <v>465.98</v>
      </c>
      <c r="C1053">
        <v>465.54899999999998</v>
      </c>
      <c r="D1053">
        <v>465.48599999999999</v>
      </c>
      <c r="E1053">
        <v>464.71899999999999</v>
      </c>
      <c r="F1053">
        <v>32.2288</v>
      </c>
      <c r="G1053">
        <v>0</v>
      </c>
      <c r="H1053">
        <v>31.521699999999999</v>
      </c>
      <c r="I1053">
        <v>0</v>
      </c>
      <c r="J1053">
        <v>1.2300499999999999E-3</v>
      </c>
      <c r="K1053">
        <v>0.99990100000000004</v>
      </c>
      <c r="L1053">
        <v>0</v>
      </c>
      <c r="M1053" t="s">
        <v>43</v>
      </c>
    </row>
    <row r="1054" spans="1:13" x14ac:dyDescent="0.25">
      <c r="A1054" t="s">
        <v>47</v>
      </c>
      <c r="B1054">
        <v>458.63200000000001</v>
      </c>
      <c r="C1054">
        <v>458.20100000000002</v>
      </c>
      <c r="D1054">
        <v>458.13499999999999</v>
      </c>
      <c r="E1054">
        <v>457.41500000000002</v>
      </c>
      <c r="F1054">
        <v>31.266300000000001</v>
      </c>
      <c r="G1054">
        <v>0</v>
      </c>
      <c r="H1054">
        <v>30.8202</v>
      </c>
      <c r="I1054">
        <v>0</v>
      </c>
      <c r="J1054">
        <v>1.2300499999999999E-3</v>
      </c>
      <c r="K1054">
        <v>0.99971200000000005</v>
      </c>
      <c r="L1054">
        <v>0</v>
      </c>
      <c r="M1054" t="s">
        <v>43</v>
      </c>
    </row>
    <row r="1055" spans="1:13" x14ac:dyDescent="0.25">
      <c r="A1055" t="s">
        <v>47</v>
      </c>
      <c r="B1055">
        <v>457.25400000000002</v>
      </c>
      <c r="C1055">
        <v>456.839</v>
      </c>
      <c r="D1055">
        <v>456.77800000000002</v>
      </c>
      <c r="E1055">
        <v>456.07100000000003</v>
      </c>
      <c r="F1055">
        <v>31.828099999999999</v>
      </c>
      <c r="G1055">
        <v>0</v>
      </c>
      <c r="H1055">
        <v>30.441700000000001</v>
      </c>
      <c r="I1055">
        <v>0</v>
      </c>
      <c r="J1055">
        <v>1.2300499999999999E-3</v>
      </c>
      <c r="K1055">
        <v>0.99982300000000002</v>
      </c>
      <c r="L1055">
        <v>0</v>
      </c>
      <c r="M1055" t="s">
        <v>43</v>
      </c>
    </row>
    <row r="1056" spans="1:13" x14ac:dyDescent="0.25">
      <c r="A1056" t="s">
        <v>47</v>
      </c>
      <c r="B1056">
        <v>456.392</v>
      </c>
      <c r="C1056">
        <v>455.96</v>
      </c>
      <c r="D1056">
        <v>455.904</v>
      </c>
      <c r="E1056">
        <v>455.19299999999998</v>
      </c>
      <c r="F1056">
        <v>31.503900000000002</v>
      </c>
      <c r="G1056">
        <v>0</v>
      </c>
      <c r="H1056">
        <v>30.755800000000001</v>
      </c>
      <c r="I1056">
        <v>0</v>
      </c>
      <c r="J1056">
        <v>1.23007E-3</v>
      </c>
      <c r="K1056">
        <v>0.99948400000000004</v>
      </c>
      <c r="L1056">
        <v>0</v>
      </c>
      <c r="M1056" t="s">
        <v>43</v>
      </c>
    </row>
    <row r="1057" spans="1:25" x14ac:dyDescent="0.25">
      <c r="A1057" t="s">
        <v>47</v>
      </c>
      <c r="B1057">
        <v>454.01600000000002</v>
      </c>
      <c r="C1057">
        <v>453.56400000000002</v>
      </c>
      <c r="D1057">
        <v>453.51100000000002</v>
      </c>
      <c r="E1057">
        <v>452.8</v>
      </c>
      <c r="F1057">
        <v>31.195399999999999</v>
      </c>
      <c r="G1057">
        <v>0</v>
      </c>
      <c r="H1057">
        <v>30.641999999999999</v>
      </c>
      <c r="I1057">
        <v>0</v>
      </c>
      <c r="J1057">
        <v>1.23007E-3</v>
      </c>
      <c r="K1057">
        <v>0.99975000000000003</v>
      </c>
      <c r="L1057">
        <v>0</v>
      </c>
      <c r="M1057" t="s">
        <v>43</v>
      </c>
    </row>
    <row r="1058" spans="1:25" x14ac:dyDescent="0.25">
      <c r="A1058" t="s">
        <v>47</v>
      </c>
      <c r="B1058">
        <v>454.798</v>
      </c>
      <c r="C1058">
        <v>454.31200000000001</v>
      </c>
      <c r="D1058">
        <v>454.24599999999998</v>
      </c>
      <c r="E1058">
        <v>453.53199999999998</v>
      </c>
      <c r="F1058">
        <v>31.546099999999999</v>
      </c>
      <c r="G1058">
        <v>0</v>
      </c>
      <c r="H1058">
        <v>31.014500000000002</v>
      </c>
      <c r="I1058">
        <v>0</v>
      </c>
      <c r="J1058">
        <v>1.2300499999999999E-3</v>
      </c>
      <c r="K1058">
        <v>0.998915</v>
      </c>
      <c r="L1058">
        <v>0</v>
      </c>
      <c r="M1058" t="s">
        <v>43</v>
      </c>
    </row>
    <row r="1059" spans="1:25" x14ac:dyDescent="0.25">
      <c r="A1059" t="s">
        <v>47</v>
      </c>
      <c r="B1059">
        <v>472.64400000000001</v>
      </c>
      <c r="C1059">
        <v>472.21499999999997</v>
      </c>
      <c r="D1059">
        <v>472.13600000000002</v>
      </c>
      <c r="E1059">
        <v>471.38600000000002</v>
      </c>
      <c r="F1059">
        <v>32.859900000000003</v>
      </c>
      <c r="G1059">
        <v>0</v>
      </c>
      <c r="H1059">
        <v>31.775200000000002</v>
      </c>
      <c r="I1059">
        <v>0</v>
      </c>
      <c r="J1059">
        <v>1.2300499999999999E-3</v>
      </c>
      <c r="K1059">
        <v>0.99980000000000002</v>
      </c>
      <c r="L1059">
        <v>0</v>
      </c>
      <c r="M1059" t="s">
        <v>43</v>
      </c>
    </row>
    <row r="1060" spans="1:25" x14ac:dyDescent="0.25">
      <c r="A1060" t="s">
        <v>47</v>
      </c>
      <c r="B1060">
        <v>460.798</v>
      </c>
      <c r="C1060">
        <v>460.34399999999999</v>
      </c>
      <c r="D1060">
        <v>460.279</v>
      </c>
      <c r="E1060">
        <v>459.44799999999998</v>
      </c>
      <c r="F1060">
        <v>31.3307</v>
      </c>
      <c r="G1060">
        <v>0</v>
      </c>
      <c r="H1060">
        <v>30.676500000000001</v>
      </c>
      <c r="I1060">
        <v>0</v>
      </c>
      <c r="J1060">
        <v>1.2300499999999999E-3</v>
      </c>
      <c r="K1060">
        <v>0.99950799999999995</v>
      </c>
      <c r="L1060">
        <v>0</v>
      </c>
      <c r="M1060" t="s">
        <v>43</v>
      </c>
    </row>
    <row r="1061" spans="1:25" x14ac:dyDescent="0.25">
      <c r="A1061" t="s">
        <v>47</v>
      </c>
      <c r="B1061">
        <v>463.21100000000001</v>
      </c>
      <c r="C1061">
        <v>462.77100000000002</v>
      </c>
      <c r="D1061">
        <v>462.70499999999998</v>
      </c>
      <c r="E1061">
        <v>461.96600000000001</v>
      </c>
      <c r="F1061">
        <v>31.504000000000001</v>
      </c>
      <c r="G1061">
        <v>0</v>
      </c>
      <c r="H1061">
        <v>30.655000000000001</v>
      </c>
      <c r="I1061">
        <v>0</v>
      </c>
      <c r="J1061">
        <v>1.2300499999999999E-3</v>
      </c>
      <c r="K1061">
        <v>0.999668</v>
      </c>
      <c r="L1061">
        <v>0</v>
      </c>
      <c r="M1061" t="s">
        <v>43</v>
      </c>
    </row>
    <row r="1062" spans="1:25" x14ac:dyDescent="0.25">
      <c r="A1062" t="s">
        <v>47</v>
      </c>
      <c r="B1062">
        <v>459.17099999999999</v>
      </c>
      <c r="C1062">
        <v>458.75099999999998</v>
      </c>
      <c r="D1062">
        <v>458.68099999999998</v>
      </c>
      <c r="E1062">
        <v>457.93599999999998</v>
      </c>
      <c r="F1062">
        <v>31.608000000000001</v>
      </c>
      <c r="G1062">
        <v>0</v>
      </c>
      <c r="H1062">
        <v>30.986699999999999</v>
      </c>
      <c r="I1062">
        <v>0</v>
      </c>
      <c r="J1062">
        <v>1.2300499999999999E-3</v>
      </c>
      <c r="K1062">
        <v>0.99970800000000004</v>
      </c>
      <c r="L1062">
        <v>0</v>
      </c>
      <c r="M1062" t="s">
        <v>43</v>
      </c>
    </row>
    <row r="1063" spans="1:25" x14ac:dyDescent="0.25">
      <c r="A1063" t="s">
        <v>47</v>
      </c>
      <c r="B1063">
        <v>459.31599999999997</v>
      </c>
      <c r="C1063">
        <v>458.89</v>
      </c>
      <c r="D1063">
        <v>458.82499999999999</v>
      </c>
      <c r="E1063">
        <v>458.10399999999998</v>
      </c>
      <c r="F1063">
        <v>31.650700000000001</v>
      </c>
      <c r="G1063">
        <v>0</v>
      </c>
      <c r="H1063">
        <v>31.101900000000001</v>
      </c>
      <c r="I1063">
        <v>0</v>
      </c>
      <c r="J1063">
        <v>1.2300499999999999E-3</v>
      </c>
      <c r="K1063">
        <v>0.99879600000000002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459.74200000000002</v>
      </c>
      <c r="C1064">
        <v>459.30799999999999</v>
      </c>
      <c r="D1064">
        <v>459.24099999999999</v>
      </c>
      <c r="E1064">
        <v>458.49799999999999</v>
      </c>
      <c r="F1064">
        <v>31.826799999999999</v>
      </c>
      <c r="G1064">
        <v>0</v>
      </c>
      <c r="H1064">
        <v>30.880199999999999</v>
      </c>
      <c r="I1064">
        <v>0</v>
      </c>
      <c r="J1064">
        <v>1.2300499999999999E-3</v>
      </c>
      <c r="K1064">
        <v>0.99990699999999999</v>
      </c>
      <c r="L1064">
        <v>0</v>
      </c>
      <c r="M1064" t="s">
        <v>43</v>
      </c>
      <c r="R1064">
        <f>AVERAGE(B1015:B1064)</f>
        <v>455.69237999999984</v>
      </c>
      <c r="S1064">
        <f>AVERAGE(C1015:C1064)</f>
        <v>455.25630000000007</v>
      </c>
      <c r="U1064">
        <f>_xlfn.VAR.P(B1015:B1064)</f>
        <v>18.229651675600049</v>
      </c>
      <c r="V1064">
        <f>_xlfn.VAR.P(C1015:C1064)</f>
        <v>18.184551929999959</v>
      </c>
      <c r="X1064">
        <f>1.96*SQRT(U1064)/50</f>
        <v>0.16736908899433625</v>
      </c>
      <c r="Y1064">
        <f>1.96*SQRT(V1064)/50</f>
        <v>0.16716192711773556</v>
      </c>
    </row>
    <row r="1065" spans="1:25" x14ac:dyDescent="0.25">
      <c r="A1065" t="s">
        <v>47</v>
      </c>
      <c r="B1065">
        <v>22900.813399999999</v>
      </c>
      <c r="C1065" t="s">
        <v>37</v>
      </c>
    </row>
    <row r="1066" spans="1:25" x14ac:dyDescent="0.25">
      <c r="A1066" t="s">
        <v>48</v>
      </c>
      <c r="B1066">
        <v>11660.5</v>
      </c>
      <c r="C1066">
        <v>6810.97</v>
      </c>
      <c r="D1066">
        <v>6767.14</v>
      </c>
      <c r="E1066">
        <v>6765.05</v>
      </c>
      <c r="F1066">
        <v>117.05</v>
      </c>
      <c r="G1066">
        <v>339.29500000000002</v>
      </c>
      <c r="H1066">
        <v>108.712</v>
      </c>
      <c r="I1066">
        <v>1.2300499999999999E-3</v>
      </c>
      <c r="J1066">
        <v>0.99991399999999997</v>
      </c>
      <c r="K1066">
        <v>0</v>
      </c>
      <c r="L1066" t="s">
        <v>43</v>
      </c>
    </row>
    <row r="1067" spans="1:25" x14ac:dyDescent="0.25">
      <c r="A1067" t="s">
        <v>48</v>
      </c>
      <c r="B1067">
        <v>11617.8</v>
      </c>
      <c r="C1067">
        <v>6771.97</v>
      </c>
      <c r="D1067">
        <v>6727.47</v>
      </c>
      <c r="E1067">
        <v>6725.37</v>
      </c>
      <c r="F1067">
        <v>116.303</v>
      </c>
      <c r="G1067">
        <v>331.42500000000001</v>
      </c>
      <c r="H1067">
        <v>105.80500000000001</v>
      </c>
      <c r="I1067">
        <v>1.2300499999999999E-3</v>
      </c>
      <c r="J1067">
        <v>0.99996600000000002</v>
      </c>
      <c r="K1067">
        <v>0</v>
      </c>
      <c r="L1067" t="s">
        <v>43</v>
      </c>
    </row>
    <row r="1068" spans="1:25" x14ac:dyDescent="0.25">
      <c r="A1068" t="s">
        <v>48</v>
      </c>
      <c r="B1068">
        <v>11539.7</v>
      </c>
      <c r="C1068">
        <v>6740.19</v>
      </c>
      <c r="D1068">
        <v>6696.15</v>
      </c>
      <c r="E1068">
        <v>6694.07</v>
      </c>
      <c r="F1068">
        <v>116.20399999999999</v>
      </c>
      <c r="G1068">
        <v>328.65</v>
      </c>
      <c r="H1068">
        <v>103.818</v>
      </c>
      <c r="I1068">
        <v>1.2300799999999999E-3</v>
      </c>
      <c r="J1068">
        <v>0.99962899999999999</v>
      </c>
      <c r="K1068">
        <v>0</v>
      </c>
      <c r="L1068" t="s">
        <v>43</v>
      </c>
    </row>
    <row r="1069" spans="1:25" x14ac:dyDescent="0.25">
      <c r="A1069" t="s">
        <v>48</v>
      </c>
      <c r="B1069">
        <v>11528.9</v>
      </c>
      <c r="C1069">
        <v>6774.3</v>
      </c>
      <c r="D1069">
        <v>6729.32</v>
      </c>
      <c r="E1069">
        <v>6727.21</v>
      </c>
      <c r="F1069">
        <v>117.078</v>
      </c>
      <c r="G1069">
        <v>333.62200000000001</v>
      </c>
      <c r="H1069">
        <v>104.54300000000001</v>
      </c>
      <c r="I1069">
        <v>1.2300499999999999E-3</v>
      </c>
      <c r="J1069">
        <v>0.99992899999999996</v>
      </c>
      <c r="K1069">
        <v>0</v>
      </c>
      <c r="L1069" t="s">
        <v>43</v>
      </c>
    </row>
    <row r="1070" spans="1:25" x14ac:dyDescent="0.25">
      <c r="A1070" t="s">
        <v>48</v>
      </c>
      <c r="B1070">
        <v>11585.8</v>
      </c>
      <c r="C1070">
        <v>6762.26</v>
      </c>
      <c r="D1070">
        <v>6717.65</v>
      </c>
      <c r="E1070">
        <v>6715.51</v>
      </c>
      <c r="F1070">
        <v>116.279</v>
      </c>
      <c r="G1070">
        <v>317.14999999999998</v>
      </c>
      <c r="H1070">
        <v>103.71299999999999</v>
      </c>
      <c r="I1070">
        <v>1.2300499999999999E-3</v>
      </c>
      <c r="J1070">
        <v>0.99996600000000002</v>
      </c>
      <c r="K1070">
        <v>0</v>
      </c>
      <c r="L1070" t="s">
        <v>43</v>
      </c>
    </row>
    <row r="1071" spans="1:25" x14ac:dyDescent="0.25">
      <c r="A1071" t="s">
        <v>48</v>
      </c>
      <c r="B1071">
        <v>11535.2</v>
      </c>
      <c r="C1071">
        <v>6777.19</v>
      </c>
      <c r="D1071">
        <v>6733.21</v>
      </c>
      <c r="E1071">
        <v>6731.05</v>
      </c>
      <c r="F1071">
        <v>116.33</v>
      </c>
      <c r="G1071">
        <v>335.142</v>
      </c>
      <c r="H1071">
        <v>105.8</v>
      </c>
      <c r="I1071">
        <v>1.2300499999999999E-3</v>
      </c>
      <c r="J1071">
        <v>0.99999199999999999</v>
      </c>
      <c r="K1071">
        <v>0</v>
      </c>
      <c r="L1071" t="s">
        <v>43</v>
      </c>
    </row>
    <row r="1072" spans="1:25" x14ac:dyDescent="0.25">
      <c r="A1072" t="s">
        <v>48</v>
      </c>
      <c r="B1072">
        <v>11520</v>
      </c>
      <c r="C1072">
        <v>6762.08</v>
      </c>
      <c r="D1072">
        <v>6718.05</v>
      </c>
      <c r="E1072">
        <v>6715.93</v>
      </c>
      <c r="F1072">
        <v>118.34</v>
      </c>
      <c r="G1072">
        <v>332.10599999999999</v>
      </c>
      <c r="H1072">
        <v>103.956</v>
      </c>
      <c r="I1072">
        <v>1.2300499999999999E-3</v>
      </c>
      <c r="J1072">
        <v>0.99997000000000003</v>
      </c>
      <c r="K1072">
        <v>0</v>
      </c>
      <c r="L1072" t="s">
        <v>43</v>
      </c>
    </row>
    <row r="1073" spans="1:12" x14ac:dyDescent="0.25">
      <c r="A1073" t="s">
        <v>48</v>
      </c>
      <c r="B1073">
        <v>11538.6</v>
      </c>
      <c r="C1073">
        <v>6768.32</v>
      </c>
      <c r="D1073">
        <v>6724.2</v>
      </c>
      <c r="E1073">
        <v>6722.07</v>
      </c>
      <c r="F1073">
        <v>116.377</v>
      </c>
      <c r="G1073">
        <v>318.32799999999997</v>
      </c>
      <c r="H1073">
        <v>104.83199999999999</v>
      </c>
      <c r="I1073">
        <v>1.2300499999999999E-3</v>
      </c>
      <c r="J1073">
        <v>0.99998500000000001</v>
      </c>
      <c r="K1073">
        <v>0</v>
      </c>
      <c r="L1073" t="s">
        <v>43</v>
      </c>
    </row>
    <row r="1074" spans="1:12" x14ac:dyDescent="0.25">
      <c r="A1074" t="s">
        <v>48</v>
      </c>
      <c r="B1074">
        <v>11506.7</v>
      </c>
      <c r="C1074">
        <v>6788.79</v>
      </c>
      <c r="D1074">
        <v>6744.87</v>
      </c>
      <c r="E1074">
        <v>6742.76</v>
      </c>
      <c r="F1074">
        <v>118.21599999999999</v>
      </c>
      <c r="G1074">
        <v>329.65499999999997</v>
      </c>
      <c r="H1074">
        <v>104.563</v>
      </c>
      <c r="I1074">
        <v>1.2300499999999999E-3</v>
      </c>
      <c r="J1074">
        <v>0.999942</v>
      </c>
      <c r="K1074">
        <v>0</v>
      </c>
      <c r="L1074" t="s">
        <v>43</v>
      </c>
    </row>
    <row r="1075" spans="1:12" x14ac:dyDescent="0.25">
      <c r="A1075" t="s">
        <v>48</v>
      </c>
      <c r="B1075">
        <v>11412.9</v>
      </c>
      <c r="C1075">
        <v>6702.86</v>
      </c>
      <c r="D1075">
        <v>6659.83</v>
      </c>
      <c r="E1075">
        <v>6657.72</v>
      </c>
      <c r="F1075">
        <v>115.252</v>
      </c>
      <c r="G1075">
        <v>327.76600000000002</v>
      </c>
      <c r="H1075">
        <v>103.24299999999999</v>
      </c>
      <c r="I1075">
        <v>1.2300499999999999E-3</v>
      </c>
      <c r="J1075">
        <v>0.99969200000000003</v>
      </c>
      <c r="K1075">
        <v>0</v>
      </c>
      <c r="L1075" t="s">
        <v>43</v>
      </c>
    </row>
    <row r="1076" spans="1:12" x14ac:dyDescent="0.25">
      <c r="A1076" t="s">
        <v>48</v>
      </c>
      <c r="B1076">
        <v>11388.3</v>
      </c>
      <c r="C1076">
        <v>6663.15</v>
      </c>
      <c r="D1076">
        <v>6620.69</v>
      </c>
      <c r="E1076">
        <v>6618.84</v>
      </c>
      <c r="F1076">
        <v>115.434</v>
      </c>
      <c r="G1076">
        <v>330.363</v>
      </c>
      <c r="H1076">
        <v>102.227</v>
      </c>
      <c r="I1076">
        <v>1.2300499999999999E-3</v>
      </c>
      <c r="J1076">
        <v>0.99999800000000005</v>
      </c>
      <c r="K1076">
        <v>0</v>
      </c>
      <c r="L1076" t="s">
        <v>43</v>
      </c>
    </row>
    <row r="1077" spans="1:12" x14ac:dyDescent="0.25">
      <c r="A1077" t="s">
        <v>48</v>
      </c>
      <c r="B1077">
        <v>11285.9</v>
      </c>
      <c r="C1077">
        <v>6650.98</v>
      </c>
      <c r="D1077">
        <v>6608.67</v>
      </c>
      <c r="E1077">
        <v>6606.72</v>
      </c>
      <c r="F1077">
        <v>114.69199999999999</v>
      </c>
      <c r="G1077">
        <v>317.04599999999999</v>
      </c>
      <c r="H1077">
        <v>102.44199999999999</v>
      </c>
      <c r="I1077">
        <v>1.2300600000000001E-3</v>
      </c>
      <c r="J1077">
        <v>0.99945600000000001</v>
      </c>
      <c r="K1077">
        <v>0</v>
      </c>
      <c r="L1077" t="s">
        <v>43</v>
      </c>
    </row>
    <row r="1078" spans="1:12" x14ac:dyDescent="0.25">
      <c r="A1078" t="s">
        <v>48</v>
      </c>
      <c r="B1078">
        <v>11181.7</v>
      </c>
      <c r="C1078">
        <v>6606.35</v>
      </c>
      <c r="D1078">
        <v>6564.82</v>
      </c>
      <c r="E1078">
        <v>6563.06</v>
      </c>
      <c r="F1078">
        <v>115.584</v>
      </c>
      <c r="G1078">
        <v>301.68099999999998</v>
      </c>
      <c r="H1078">
        <v>101.997</v>
      </c>
      <c r="I1078">
        <v>1.2300600000000001E-3</v>
      </c>
      <c r="J1078">
        <v>0.99978299999999998</v>
      </c>
      <c r="K1078">
        <v>0</v>
      </c>
      <c r="L1078" t="s">
        <v>43</v>
      </c>
    </row>
    <row r="1079" spans="1:12" x14ac:dyDescent="0.25">
      <c r="A1079" t="s">
        <v>48</v>
      </c>
      <c r="B1079">
        <v>11349</v>
      </c>
      <c r="C1079">
        <v>6722.25</v>
      </c>
      <c r="D1079">
        <v>6678.93</v>
      </c>
      <c r="E1079">
        <v>6676.93</v>
      </c>
      <c r="F1079">
        <v>117.39700000000001</v>
      </c>
      <c r="G1079">
        <v>328.76600000000002</v>
      </c>
      <c r="H1079">
        <v>103.44199999999999</v>
      </c>
      <c r="I1079">
        <v>1.2300600000000001E-3</v>
      </c>
      <c r="J1079">
        <v>0.99990400000000002</v>
      </c>
      <c r="K1079">
        <v>0</v>
      </c>
      <c r="L1079" t="s">
        <v>43</v>
      </c>
    </row>
    <row r="1080" spans="1:12" x14ac:dyDescent="0.25">
      <c r="A1080" t="s">
        <v>48</v>
      </c>
      <c r="B1080">
        <v>11346.6</v>
      </c>
      <c r="C1080">
        <v>6655.12</v>
      </c>
      <c r="D1080">
        <v>6612.82</v>
      </c>
      <c r="E1080">
        <v>6610.93</v>
      </c>
      <c r="F1080">
        <v>116.035</v>
      </c>
      <c r="G1080">
        <v>320.15100000000001</v>
      </c>
      <c r="H1080">
        <v>102.15</v>
      </c>
      <c r="I1080">
        <v>1.2300499999999999E-3</v>
      </c>
      <c r="J1080">
        <v>0.99997100000000005</v>
      </c>
      <c r="K1080">
        <v>0</v>
      </c>
      <c r="L1080" t="s">
        <v>43</v>
      </c>
    </row>
    <row r="1081" spans="1:12" x14ac:dyDescent="0.25">
      <c r="A1081" t="s">
        <v>48</v>
      </c>
      <c r="B1081">
        <v>11496.9</v>
      </c>
      <c r="C1081">
        <v>6774.54</v>
      </c>
      <c r="D1081">
        <v>6729.28</v>
      </c>
      <c r="E1081">
        <v>6727.23</v>
      </c>
      <c r="F1081">
        <v>116.256</v>
      </c>
      <c r="G1081">
        <v>320.863</v>
      </c>
      <c r="H1081">
        <v>104.249</v>
      </c>
      <c r="I1081">
        <v>1.2300499999999999E-3</v>
      </c>
      <c r="J1081">
        <v>0.99922999999999995</v>
      </c>
      <c r="K1081">
        <v>0</v>
      </c>
      <c r="L1081" t="s">
        <v>43</v>
      </c>
    </row>
    <row r="1082" spans="1:12" x14ac:dyDescent="0.25">
      <c r="A1082" t="s">
        <v>48</v>
      </c>
      <c r="B1082">
        <v>11354.1</v>
      </c>
      <c r="C1082">
        <v>6711.77</v>
      </c>
      <c r="D1082">
        <v>6668.83</v>
      </c>
      <c r="E1082">
        <v>6666.88</v>
      </c>
      <c r="F1082">
        <v>116.265</v>
      </c>
      <c r="G1082">
        <v>316.31900000000002</v>
      </c>
      <c r="H1082">
        <v>102.89</v>
      </c>
      <c r="I1082">
        <v>1.2300600000000001E-3</v>
      </c>
      <c r="J1082">
        <v>0.99962799999999996</v>
      </c>
      <c r="K1082">
        <v>0</v>
      </c>
      <c r="L1082" t="s">
        <v>43</v>
      </c>
    </row>
    <row r="1083" spans="1:12" x14ac:dyDescent="0.25">
      <c r="A1083" t="s">
        <v>48</v>
      </c>
      <c r="B1083">
        <v>11494.5</v>
      </c>
      <c r="C1083">
        <v>6767.69</v>
      </c>
      <c r="D1083">
        <v>6723.25</v>
      </c>
      <c r="E1083">
        <v>6721.17</v>
      </c>
      <c r="F1083">
        <v>114.997</v>
      </c>
      <c r="G1083">
        <v>322.49299999999999</v>
      </c>
      <c r="H1083">
        <v>104.336</v>
      </c>
      <c r="I1083">
        <v>1.2300499999999999E-3</v>
      </c>
      <c r="J1083">
        <v>0.99959500000000001</v>
      </c>
      <c r="K1083">
        <v>0</v>
      </c>
      <c r="L1083" t="s">
        <v>43</v>
      </c>
    </row>
    <row r="1084" spans="1:12" x14ac:dyDescent="0.25">
      <c r="A1084" t="s">
        <v>48</v>
      </c>
      <c r="B1084">
        <v>11466</v>
      </c>
      <c r="C1084">
        <v>6768.94</v>
      </c>
      <c r="D1084">
        <v>6724.44</v>
      </c>
      <c r="E1084">
        <v>6722.37</v>
      </c>
      <c r="F1084">
        <v>116.898</v>
      </c>
      <c r="G1084">
        <v>335.73200000000003</v>
      </c>
      <c r="H1084">
        <v>104.295</v>
      </c>
      <c r="I1084">
        <v>1.2300499999999999E-3</v>
      </c>
      <c r="J1084">
        <v>0.99973199999999995</v>
      </c>
      <c r="K1084">
        <v>0</v>
      </c>
      <c r="L1084" t="s">
        <v>43</v>
      </c>
    </row>
    <row r="1085" spans="1:12" x14ac:dyDescent="0.25">
      <c r="A1085" t="s">
        <v>48</v>
      </c>
      <c r="B1085">
        <v>11475.5</v>
      </c>
      <c r="C1085">
        <v>6773.96</v>
      </c>
      <c r="D1085">
        <v>6730.47</v>
      </c>
      <c r="E1085">
        <v>6728.44</v>
      </c>
      <c r="F1085">
        <v>117.923</v>
      </c>
      <c r="G1085">
        <v>316.08</v>
      </c>
      <c r="H1085">
        <v>104.36499999999999</v>
      </c>
      <c r="I1085">
        <v>1.2300499999999999E-3</v>
      </c>
      <c r="J1085">
        <v>0.99973000000000001</v>
      </c>
      <c r="K1085">
        <v>0</v>
      </c>
      <c r="L1085" t="s">
        <v>43</v>
      </c>
    </row>
    <row r="1086" spans="1:12" x14ac:dyDescent="0.25">
      <c r="A1086" t="s">
        <v>48</v>
      </c>
      <c r="B1086">
        <v>11476.8</v>
      </c>
      <c r="C1086">
        <v>6781.05</v>
      </c>
      <c r="D1086">
        <v>6736.71</v>
      </c>
      <c r="E1086">
        <v>6734.6</v>
      </c>
      <c r="F1086">
        <v>116.991</v>
      </c>
      <c r="G1086">
        <v>329.93200000000002</v>
      </c>
      <c r="H1086">
        <v>104.101</v>
      </c>
      <c r="I1086">
        <v>1.2300499999999999E-3</v>
      </c>
      <c r="J1086">
        <v>0.99944999999999995</v>
      </c>
      <c r="K1086">
        <v>0</v>
      </c>
      <c r="L1086" t="s">
        <v>43</v>
      </c>
    </row>
    <row r="1087" spans="1:12" x14ac:dyDescent="0.25">
      <c r="A1087" t="s">
        <v>48</v>
      </c>
      <c r="B1087">
        <v>11544.3</v>
      </c>
      <c r="C1087">
        <v>6792.32</v>
      </c>
      <c r="D1087">
        <v>6748.01</v>
      </c>
      <c r="E1087">
        <v>6745.83</v>
      </c>
      <c r="F1087">
        <v>116.52</v>
      </c>
      <c r="G1087">
        <v>336.77499999999998</v>
      </c>
      <c r="H1087">
        <v>106.31699999999999</v>
      </c>
      <c r="I1087">
        <v>1.2300499999999999E-3</v>
      </c>
      <c r="J1087">
        <v>0.99980899999999995</v>
      </c>
      <c r="K1087">
        <v>0</v>
      </c>
      <c r="L1087" t="s">
        <v>43</v>
      </c>
    </row>
    <row r="1088" spans="1:12" x14ac:dyDescent="0.25">
      <c r="A1088" t="s">
        <v>48</v>
      </c>
      <c r="B1088">
        <v>11504.9</v>
      </c>
      <c r="C1088">
        <v>6762.5</v>
      </c>
      <c r="D1088">
        <v>6717.9</v>
      </c>
      <c r="E1088">
        <v>6715.69</v>
      </c>
      <c r="F1088">
        <v>116.613</v>
      </c>
      <c r="G1088">
        <v>317.94200000000001</v>
      </c>
      <c r="H1088">
        <v>103.634</v>
      </c>
      <c r="I1088">
        <v>1.2300499999999999E-3</v>
      </c>
      <c r="J1088">
        <v>0.99738599999999999</v>
      </c>
      <c r="K1088">
        <v>0</v>
      </c>
      <c r="L1088" t="s">
        <v>43</v>
      </c>
    </row>
    <row r="1089" spans="1:12" x14ac:dyDescent="0.25">
      <c r="A1089" t="s">
        <v>48</v>
      </c>
      <c r="B1089">
        <v>11561.3</v>
      </c>
      <c r="C1089">
        <v>6812.98</v>
      </c>
      <c r="D1089">
        <v>6768.28</v>
      </c>
      <c r="E1089">
        <v>6766.16</v>
      </c>
      <c r="F1089">
        <v>117.774</v>
      </c>
      <c r="G1089">
        <v>321.26499999999999</v>
      </c>
      <c r="H1089">
        <v>104.818</v>
      </c>
      <c r="I1089">
        <v>1.2300499999999999E-3</v>
      </c>
      <c r="J1089">
        <v>0.99982499999999996</v>
      </c>
      <c r="K1089">
        <v>0</v>
      </c>
      <c r="L1089" t="s">
        <v>43</v>
      </c>
    </row>
    <row r="1090" spans="1:12" x14ac:dyDescent="0.25">
      <c r="A1090" t="s">
        <v>48</v>
      </c>
      <c r="B1090">
        <v>11608.5</v>
      </c>
      <c r="C1090">
        <v>6794.34</v>
      </c>
      <c r="D1090">
        <v>6749.62</v>
      </c>
      <c r="E1090">
        <v>6747.51</v>
      </c>
      <c r="F1090">
        <v>117.28700000000001</v>
      </c>
      <c r="G1090">
        <v>339.13299999999998</v>
      </c>
      <c r="H1090">
        <v>104.205</v>
      </c>
      <c r="I1090">
        <v>1.2300499999999999E-3</v>
      </c>
      <c r="J1090">
        <v>0.99936199999999997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11559.6</v>
      </c>
      <c r="C1091">
        <v>6843.78</v>
      </c>
      <c r="D1091">
        <v>6798.64</v>
      </c>
      <c r="E1091">
        <v>6796.41</v>
      </c>
      <c r="F1091">
        <v>118.33499999999999</v>
      </c>
      <c r="G1091">
        <v>327.71100000000001</v>
      </c>
      <c r="H1091">
        <v>107.23</v>
      </c>
      <c r="I1091">
        <v>1.2300499999999999E-3</v>
      </c>
      <c r="J1091">
        <v>0.99945700000000004</v>
      </c>
      <c r="K1091">
        <v>0</v>
      </c>
      <c r="L1091" t="s">
        <v>43</v>
      </c>
    </row>
    <row r="1092" spans="1:12" x14ac:dyDescent="0.25">
      <c r="A1092" t="s">
        <v>48</v>
      </c>
      <c r="B1092">
        <v>11490.8</v>
      </c>
      <c r="C1092">
        <v>6773.89</v>
      </c>
      <c r="D1092">
        <v>6729.23</v>
      </c>
      <c r="E1092">
        <v>6727.12</v>
      </c>
      <c r="F1092">
        <v>116.634</v>
      </c>
      <c r="G1092">
        <v>333.34399999999999</v>
      </c>
      <c r="H1092">
        <v>105.968</v>
      </c>
      <c r="I1092">
        <v>1.2300499999999999E-3</v>
      </c>
      <c r="J1092">
        <v>0.99926000000000004</v>
      </c>
      <c r="K1092">
        <v>0</v>
      </c>
      <c r="L1092" t="s">
        <v>43</v>
      </c>
    </row>
    <row r="1093" spans="1:12" x14ac:dyDescent="0.25">
      <c r="A1093" t="s">
        <v>48</v>
      </c>
      <c r="B1093">
        <v>11508.9</v>
      </c>
      <c r="C1093">
        <v>6787.24</v>
      </c>
      <c r="D1093">
        <v>6743.07</v>
      </c>
      <c r="E1093">
        <v>6740.97</v>
      </c>
      <c r="F1093">
        <v>118.346</v>
      </c>
      <c r="G1093">
        <v>330.13200000000001</v>
      </c>
      <c r="H1093">
        <v>104.06399999999999</v>
      </c>
      <c r="I1093">
        <v>1.2300600000000001E-3</v>
      </c>
      <c r="J1093">
        <v>0.99980199999999997</v>
      </c>
      <c r="K1093">
        <v>0</v>
      </c>
      <c r="L1093" t="s">
        <v>43</v>
      </c>
    </row>
    <row r="1094" spans="1:12" x14ac:dyDescent="0.25">
      <c r="A1094" t="s">
        <v>48</v>
      </c>
      <c r="B1094">
        <v>11522.3</v>
      </c>
      <c r="C1094">
        <v>6781.43</v>
      </c>
      <c r="D1094">
        <v>6736.71</v>
      </c>
      <c r="E1094">
        <v>6734.66</v>
      </c>
      <c r="F1094">
        <v>117.229</v>
      </c>
      <c r="G1094">
        <v>336.666</v>
      </c>
      <c r="H1094">
        <v>104.407</v>
      </c>
      <c r="I1094">
        <v>1.2300499999999999E-3</v>
      </c>
      <c r="J1094">
        <v>0.99959799999999999</v>
      </c>
      <c r="K1094">
        <v>0</v>
      </c>
      <c r="L1094" t="s">
        <v>43</v>
      </c>
    </row>
    <row r="1095" spans="1:12" x14ac:dyDescent="0.25">
      <c r="A1095" t="s">
        <v>48</v>
      </c>
      <c r="B1095">
        <v>11491.6</v>
      </c>
      <c r="C1095">
        <v>6792.41</v>
      </c>
      <c r="D1095">
        <v>6747.9</v>
      </c>
      <c r="E1095">
        <v>6745.7</v>
      </c>
      <c r="F1095">
        <v>116.789</v>
      </c>
      <c r="G1095">
        <v>334.26499999999999</v>
      </c>
      <c r="H1095">
        <v>104.336</v>
      </c>
      <c r="I1095">
        <v>1.2300499999999999E-3</v>
      </c>
      <c r="J1095">
        <v>0.99987199999999998</v>
      </c>
      <c r="K1095">
        <v>0</v>
      </c>
      <c r="L1095" t="s">
        <v>43</v>
      </c>
    </row>
    <row r="1096" spans="1:12" x14ac:dyDescent="0.25">
      <c r="A1096" t="s">
        <v>48</v>
      </c>
      <c r="B1096">
        <v>11392.6</v>
      </c>
      <c r="C1096">
        <v>6707.25</v>
      </c>
      <c r="D1096">
        <v>6664.47</v>
      </c>
      <c r="E1096">
        <v>6662.58</v>
      </c>
      <c r="F1096">
        <v>116.762</v>
      </c>
      <c r="G1096">
        <v>304.47300000000001</v>
      </c>
      <c r="H1096">
        <v>102.738</v>
      </c>
      <c r="I1096">
        <v>1.2300499999999999E-3</v>
      </c>
      <c r="J1096">
        <v>0.99998799999999999</v>
      </c>
      <c r="K1096">
        <v>0</v>
      </c>
      <c r="L1096" t="s">
        <v>43</v>
      </c>
    </row>
    <row r="1097" spans="1:12" x14ac:dyDescent="0.25">
      <c r="A1097" t="s">
        <v>48</v>
      </c>
      <c r="B1097">
        <v>11256.6</v>
      </c>
      <c r="C1097">
        <v>6656.2</v>
      </c>
      <c r="D1097">
        <v>6614.6</v>
      </c>
      <c r="E1097">
        <v>6612.8</v>
      </c>
      <c r="F1097">
        <v>115.803</v>
      </c>
      <c r="G1097">
        <v>314.61099999999999</v>
      </c>
      <c r="H1097">
        <v>101.92700000000001</v>
      </c>
      <c r="I1097">
        <v>1.2300499999999999E-3</v>
      </c>
      <c r="J1097">
        <v>0.99985900000000005</v>
      </c>
      <c r="K1097">
        <v>0</v>
      </c>
      <c r="L1097" t="s">
        <v>43</v>
      </c>
    </row>
    <row r="1098" spans="1:12" x14ac:dyDescent="0.25">
      <c r="A1098" t="s">
        <v>48</v>
      </c>
      <c r="B1098">
        <v>11236.5</v>
      </c>
      <c r="C1098">
        <v>6623.16</v>
      </c>
      <c r="D1098">
        <v>6581.51</v>
      </c>
      <c r="E1098">
        <v>6579.71</v>
      </c>
      <c r="F1098">
        <v>116.295</v>
      </c>
      <c r="G1098">
        <v>308.99299999999999</v>
      </c>
      <c r="H1098">
        <v>101.684</v>
      </c>
      <c r="I1098">
        <v>1.2300600000000001E-3</v>
      </c>
      <c r="J1098">
        <v>0.99864799999999998</v>
      </c>
      <c r="K1098">
        <v>0</v>
      </c>
      <c r="L1098" t="s">
        <v>43</v>
      </c>
    </row>
    <row r="1099" spans="1:12" x14ac:dyDescent="0.25">
      <c r="A1099" t="s">
        <v>48</v>
      </c>
      <c r="B1099">
        <v>11249.5</v>
      </c>
      <c r="C1099">
        <v>6630.95</v>
      </c>
      <c r="D1099">
        <v>6589.15</v>
      </c>
      <c r="E1099">
        <v>6587.33</v>
      </c>
      <c r="F1099">
        <v>115.667</v>
      </c>
      <c r="G1099">
        <v>322.62900000000002</v>
      </c>
      <c r="H1099">
        <v>101.953</v>
      </c>
      <c r="I1099">
        <v>1.2300600000000001E-3</v>
      </c>
      <c r="J1099">
        <v>0.99983299999999997</v>
      </c>
      <c r="K1099">
        <v>0</v>
      </c>
      <c r="L1099" t="s">
        <v>43</v>
      </c>
    </row>
    <row r="1100" spans="1:12" x14ac:dyDescent="0.25">
      <c r="A1100" t="s">
        <v>48</v>
      </c>
      <c r="B1100">
        <v>11483.9</v>
      </c>
      <c r="C1100">
        <v>6739.48</v>
      </c>
      <c r="D1100">
        <v>6696.82</v>
      </c>
      <c r="E1100">
        <v>6694.95</v>
      </c>
      <c r="F1100">
        <v>118.203</v>
      </c>
      <c r="G1100">
        <v>329.71</v>
      </c>
      <c r="H1100">
        <v>102.91</v>
      </c>
      <c r="I1100">
        <v>1.2300499999999999E-3</v>
      </c>
      <c r="J1100">
        <v>0.99993799999999999</v>
      </c>
      <c r="K1100">
        <v>0</v>
      </c>
      <c r="L1100" t="s">
        <v>43</v>
      </c>
    </row>
    <row r="1101" spans="1:12" x14ac:dyDescent="0.25">
      <c r="A1101" t="s">
        <v>48</v>
      </c>
      <c r="B1101">
        <v>11271.6</v>
      </c>
      <c r="C1101">
        <v>6631.53</v>
      </c>
      <c r="D1101">
        <v>6589.82</v>
      </c>
      <c r="E1101">
        <v>6588.05</v>
      </c>
      <c r="F1101">
        <v>116.294</v>
      </c>
      <c r="G1101">
        <v>302.42700000000002</v>
      </c>
      <c r="H1101">
        <v>101.276</v>
      </c>
      <c r="I1101">
        <v>1.2300499999999999E-3</v>
      </c>
      <c r="J1101">
        <v>0.999363</v>
      </c>
      <c r="K1101">
        <v>0</v>
      </c>
      <c r="L1101" t="s">
        <v>43</v>
      </c>
    </row>
    <row r="1102" spans="1:12" x14ac:dyDescent="0.25">
      <c r="A1102" t="s">
        <v>48</v>
      </c>
      <c r="B1102">
        <v>11248.7</v>
      </c>
      <c r="C1102">
        <v>6645.49</v>
      </c>
      <c r="D1102">
        <v>6603.79</v>
      </c>
      <c r="E1102">
        <v>6601.96</v>
      </c>
      <c r="F1102">
        <v>115.205</v>
      </c>
      <c r="G1102">
        <v>331.22699999999998</v>
      </c>
      <c r="H1102">
        <v>101.66</v>
      </c>
      <c r="I1102">
        <v>1.2300499999999999E-3</v>
      </c>
      <c r="J1102">
        <v>0.99948000000000004</v>
      </c>
      <c r="K1102">
        <v>0</v>
      </c>
      <c r="L1102" t="s">
        <v>43</v>
      </c>
    </row>
    <row r="1103" spans="1:12" x14ac:dyDescent="0.25">
      <c r="A1103" t="s">
        <v>48</v>
      </c>
      <c r="B1103">
        <v>11218.3</v>
      </c>
      <c r="C1103">
        <v>6637.35</v>
      </c>
      <c r="D1103">
        <v>6595.76</v>
      </c>
      <c r="E1103">
        <v>6593.97</v>
      </c>
      <c r="F1103">
        <v>114.706</v>
      </c>
      <c r="G1103">
        <v>328.11599999999999</v>
      </c>
      <c r="H1103">
        <v>101.482</v>
      </c>
      <c r="I1103">
        <v>1.2301E-3</v>
      </c>
      <c r="J1103">
        <v>0.99966500000000003</v>
      </c>
      <c r="K1103">
        <v>0</v>
      </c>
      <c r="L1103" t="s">
        <v>43</v>
      </c>
    </row>
    <row r="1104" spans="1:12" x14ac:dyDescent="0.25">
      <c r="A1104" t="s">
        <v>48</v>
      </c>
      <c r="B1104">
        <v>11200.1</v>
      </c>
      <c r="C1104">
        <v>6625.3</v>
      </c>
      <c r="D1104">
        <v>6583.92</v>
      </c>
      <c r="E1104">
        <v>6582.09</v>
      </c>
      <c r="F1104">
        <v>115.556</v>
      </c>
      <c r="G1104">
        <v>319.99400000000003</v>
      </c>
      <c r="H1104">
        <v>101.374</v>
      </c>
      <c r="I1104">
        <v>1.2300499999999999E-3</v>
      </c>
      <c r="J1104">
        <v>0.99970999999999999</v>
      </c>
      <c r="K1104">
        <v>0</v>
      </c>
      <c r="L1104" t="s">
        <v>43</v>
      </c>
    </row>
    <row r="1105" spans="1:25" x14ac:dyDescent="0.25">
      <c r="A1105" t="s">
        <v>48</v>
      </c>
      <c r="B1105">
        <v>11288.9</v>
      </c>
      <c r="C1105">
        <v>6702.09</v>
      </c>
      <c r="D1105">
        <v>6658.89</v>
      </c>
      <c r="E1105">
        <v>6656.95</v>
      </c>
      <c r="F1105">
        <v>116.99</v>
      </c>
      <c r="G1105">
        <v>335.72500000000002</v>
      </c>
      <c r="H1105">
        <v>102.82</v>
      </c>
      <c r="I1105">
        <v>1.2300499999999999E-3</v>
      </c>
      <c r="J1105">
        <v>0.995116</v>
      </c>
      <c r="K1105">
        <v>0</v>
      </c>
      <c r="L1105" t="s">
        <v>43</v>
      </c>
    </row>
    <row r="1106" spans="1:25" x14ac:dyDescent="0.25">
      <c r="A1106" t="s">
        <v>48</v>
      </c>
      <c r="B1106">
        <v>11446.1</v>
      </c>
      <c r="C1106">
        <v>6771.28</v>
      </c>
      <c r="D1106">
        <v>6727.15</v>
      </c>
      <c r="E1106">
        <v>6725.12</v>
      </c>
      <c r="F1106">
        <v>117.797</v>
      </c>
      <c r="G1106">
        <v>348.16800000000001</v>
      </c>
      <c r="H1106">
        <v>104.235</v>
      </c>
      <c r="I1106">
        <v>1.2300499999999999E-3</v>
      </c>
      <c r="J1106">
        <v>0.99991799999999997</v>
      </c>
      <c r="K1106">
        <v>0</v>
      </c>
      <c r="L1106" t="s">
        <v>43</v>
      </c>
    </row>
    <row r="1107" spans="1:25" x14ac:dyDescent="0.25">
      <c r="A1107" t="s">
        <v>48</v>
      </c>
      <c r="B1107">
        <v>11560.3</v>
      </c>
      <c r="C1107">
        <v>6813.45</v>
      </c>
      <c r="D1107">
        <v>6768.88</v>
      </c>
      <c r="E1107">
        <v>6766.78</v>
      </c>
      <c r="F1107">
        <v>117.982</v>
      </c>
      <c r="G1107">
        <v>357.69299999999998</v>
      </c>
      <c r="H1107">
        <v>104.593</v>
      </c>
      <c r="I1107">
        <v>1.2300600000000001E-3</v>
      </c>
      <c r="J1107">
        <v>0.99995599999999996</v>
      </c>
      <c r="K1107">
        <v>0</v>
      </c>
      <c r="L1107" t="s">
        <v>43</v>
      </c>
    </row>
    <row r="1108" spans="1:25" x14ac:dyDescent="0.25">
      <c r="A1108" t="s">
        <v>48</v>
      </c>
      <c r="B1108">
        <v>11592.9</v>
      </c>
      <c r="C1108">
        <v>6836.08</v>
      </c>
      <c r="D1108">
        <v>6790.88</v>
      </c>
      <c r="E1108">
        <v>6788.69</v>
      </c>
      <c r="F1108">
        <v>124.97199999999999</v>
      </c>
      <c r="G1108">
        <v>321.07100000000003</v>
      </c>
      <c r="H1108">
        <v>105.099</v>
      </c>
      <c r="I1108">
        <v>1.2300499999999999E-3</v>
      </c>
      <c r="J1108">
        <v>0.99971500000000002</v>
      </c>
      <c r="K1108">
        <v>0</v>
      </c>
      <c r="L1108" t="s">
        <v>43</v>
      </c>
    </row>
    <row r="1109" spans="1:25" x14ac:dyDescent="0.25">
      <c r="A1109" t="s">
        <v>48</v>
      </c>
      <c r="B1109">
        <v>11375.5</v>
      </c>
      <c r="C1109">
        <v>6708.49</v>
      </c>
      <c r="D1109">
        <v>6665.28</v>
      </c>
      <c r="E1109">
        <v>6663.22</v>
      </c>
      <c r="F1109">
        <v>116.56399999999999</v>
      </c>
      <c r="G1109">
        <v>333.44200000000001</v>
      </c>
      <c r="H1109">
        <v>102.688</v>
      </c>
      <c r="I1109">
        <v>1.2300499999999999E-3</v>
      </c>
      <c r="J1109">
        <v>0.99977000000000005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11389</v>
      </c>
      <c r="C1110">
        <v>6690.88</v>
      </c>
      <c r="D1110">
        <v>6648.17</v>
      </c>
      <c r="E1110">
        <v>6646.24</v>
      </c>
      <c r="F1110">
        <v>118.113</v>
      </c>
      <c r="G1110">
        <v>318.06900000000002</v>
      </c>
      <c r="H1110">
        <v>102.66500000000001</v>
      </c>
      <c r="I1110">
        <v>1.2300499999999999E-3</v>
      </c>
      <c r="J1110">
        <v>0.99992199999999998</v>
      </c>
      <c r="K1110">
        <v>0</v>
      </c>
      <c r="L1110" t="s">
        <v>43</v>
      </c>
    </row>
    <row r="1111" spans="1:25" x14ac:dyDescent="0.25">
      <c r="A1111" t="s">
        <v>48</v>
      </c>
      <c r="B1111">
        <v>11425.9</v>
      </c>
      <c r="C1111">
        <v>6664.58</v>
      </c>
      <c r="D1111">
        <v>6621.97</v>
      </c>
      <c r="E1111">
        <v>6620.1</v>
      </c>
      <c r="F1111">
        <v>117.10599999999999</v>
      </c>
      <c r="G1111">
        <v>321.452</v>
      </c>
      <c r="H1111">
        <v>102.11</v>
      </c>
      <c r="I1111">
        <v>1.2300799999999999E-3</v>
      </c>
      <c r="J1111">
        <v>0.99995500000000004</v>
      </c>
      <c r="K1111">
        <v>0</v>
      </c>
      <c r="L1111" t="s">
        <v>43</v>
      </c>
    </row>
    <row r="1112" spans="1:25" x14ac:dyDescent="0.25">
      <c r="A1112" t="s">
        <v>48</v>
      </c>
      <c r="B1112">
        <v>11379.8</v>
      </c>
      <c r="C1112">
        <v>6733.04</v>
      </c>
      <c r="D1112">
        <v>6689.83</v>
      </c>
      <c r="E1112">
        <v>6687.83</v>
      </c>
      <c r="F1112">
        <v>117.595</v>
      </c>
      <c r="G1112">
        <v>331.69400000000002</v>
      </c>
      <c r="H1112">
        <v>103.319</v>
      </c>
      <c r="I1112">
        <v>1.23007E-3</v>
      </c>
      <c r="J1112">
        <v>0.99992000000000003</v>
      </c>
      <c r="K1112">
        <v>0</v>
      </c>
      <c r="L1112" t="s">
        <v>43</v>
      </c>
    </row>
    <row r="1113" spans="1:25" x14ac:dyDescent="0.25">
      <c r="A1113" t="s">
        <v>48</v>
      </c>
      <c r="B1113">
        <v>11369.9</v>
      </c>
      <c r="C1113">
        <v>6712.99</v>
      </c>
      <c r="D1113">
        <v>6670.16</v>
      </c>
      <c r="E1113">
        <v>6668.15</v>
      </c>
      <c r="F1113">
        <v>118.762</v>
      </c>
      <c r="G1113">
        <v>322.14699999999999</v>
      </c>
      <c r="H1113">
        <v>102.181</v>
      </c>
      <c r="I1113">
        <v>1.2300499999999999E-3</v>
      </c>
      <c r="J1113">
        <v>0.999776</v>
      </c>
      <c r="K1113">
        <v>0</v>
      </c>
      <c r="L1113" t="s">
        <v>43</v>
      </c>
    </row>
    <row r="1114" spans="1:25" x14ac:dyDescent="0.25">
      <c r="A1114" t="s">
        <v>48</v>
      </c>
      <c r="B1114">
        <v>11307.5</v>
      </c>
      <c r="C1114">
        <v>6662.86</v>
      </c>
      <c r="D1114">
        <v>6620.47</v>
      </c>
      <c r="E1114">
        <v>6618.6</v>
      </c>
      <c r="F1114">
        <v>117.41200000000001</v>
      </c>
      <c r="G1114">
        <v>309.45100000000002</v>
      </c>
      <c r="H1114">
        <v>102.797</v>
      </c>
      <c r="I1114">
        <v>1.2300499999999999E-3</v>
      </c>
      <c r="J1114">
        <v>0.999942</v>
      </c>
      <c r="K1114">
        <v>0</v>
      </c>
      <c r="L1114" t="s">
        <v>43</v>
      </c>
    </row>
    <row r="1115" spans="1:25" x14ac:dyDescent="0.25">
      <c r="A1115" t="s">
        <v>48</v>
      </c>
      <c r="B1115">
        <v>11454.2</v>
      </c>
      <c r="C1115">
        <v>6768.13</v>
      </c>
      <c r="D1115">
        <v>6724.03</v>
      </c>
      <c r="E1115">
        <v>6721.91</v>
      </c>
      <c r="F1115">
        <v>116.997</v>
      </c>
      <c r="G1115">
        <v>316.10399999999998</v>
      </c>
      <c r="H1115">
        <v>103.871</v>
      </c>
      <c r="I1115">
        <v>1.2300499999999999E-3</v>
      </c>
      <c r="J1115">
        <v>0.99972499999999997</v>
      </c>
      <c r="K1115">
        <v>0</v>
      </c>
      <c r="L1115" t="s">
        <v>43</v>
      </c>
    </row>
    <row r="1116" spans="1:25" x14ac:dyDescent="0.25">
      <c r="A1116" t="s">
        <v>48</v>
      </c>
      <c r="B1116">
        <v>11587.5</v>
      </c>
      <c r="C1116">
        <v>6806.96</v>
      </c>
      <c r="D1116">
        <v>6762.46</v>
      </c>
      <c r="E1116">
        <v>6760.31</v>
      </c>
      <c r="F1116">
        <v>117.476</v>
      </c>
      <c r="G1116">
        <v>329.43200000000002</v>
      </c>
      <c r="H1116">
        <v>104.33499999999999</v>
      </c>
      <c r="I1116">
        <v>1.2300799999999999E-3</v>
      </c>
      <c r="J1116">
        <v>0.99887899999999996</v>
      </c>
      <c r="K1116">
        <v>0</v>
      </c>
      <c r="L1116" t="s">
        <v>43</v>
      </c>
    </row>
    <row r="1117" spans="1:25" x14ac:dyDescent="0.25">
      <c r="A1117" t="s">
        <v>48</v>
      </c>
      <c r="B1117">
        <v>11532.4</v>
      </c>
      <c r="C1117">
        <v>6754.99</v>
      </c>
      <c r="D1117">
        <v>6711.2</v>
      </c>
      <c r="E1117">
        <v>6709.27</v>
      </c>
      <c r="F1117">
        <v>116.393</v>
      </c>
      <c r="G1117">
        <v>316.69499999999999</v>
      </c>
      <c r="H1117">
        <v>103.49</v>
      </c>
      <c r="I1117">
        <v>1.2300499999999999E-3</v>
      </c>
      <c r="J1117">
        <v>0.99996399999999996</v>
      </c>
      <c r="K1117">
        <v>0</v>
      </c>
      <c r="L1117" t="s">
        <v>43</v>
      </c>
    </row>
    <row r="1118" spans="1:25" x14ac:dyDescent="0.25">
      <c r="A1118" t="s">
        <v>48</v>
      </c>
      <c r="B1118">
        <v>11471.2</v>
      </c>
      <c r="C1118">
        <v>6747.68</v>
      </c>
      <c r="D1118">
        <v>6703.73</v>
      </c>
      <c r="E1118">
        <v>6701.67</v>
      </c>
      <c r="F1118">
        <v>116.252</v>
      </c>
      <c r="G1118">
        <v>317.96499999999997</v>
      </c>
      <c r="H1118">
        <v>104.187</v>
      </c>
      <c r="I1118">
        <v>1.2300499999999999E-3</v>
      </c>
      <c r="J1118">
        <v>0.99977899999999997</v>
      </c>
      <c r="K1118">
        <v>0</v>
      </c>
      <c r="L1118" t="s">
        <v>43</v>
      </c>
    </row>
    <row r="1119" spans="1:25" x14ac:dyDescent="0.25">
      <c r="A1119" t="s">
        <v>48</v>
      </c>
      <c r="B1119">
        <v>11472.8</v>
      </c>
      <c r="C1119">
        <v>6764.36</v>
      </c>
      <c r="D1119">
        <v>6720.54</v>
      </c>
      <c r="E1119">
        <v>6718.44</v>
      </c>
      <c r="F1119">
        <v>116.09099999999999</v>
      </c>
      <c r="G1119">
        <v>338.87700000000001</v>
      </c>
      <c r="H1119">
        <v>103.94199999999999</v>
      </c>
      <c r="I1119">
        <v>1.2300499999999999E-3</v>
      </c>
      <c r="J1119">
        <v>0.99999000000000005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11558.9</v>
      </c>
      <c r="C1120">
        <v>6751.77</v>
      </c>
      <c r="D1120">
        <v>6708.42</v>
      </c>
      <c r="E1120">
        <v>6706.42</v>
      </c>
      <c r="F1120">
        <v>115.611</v>
      </c>
      <c r="G1120">
        <v>313.18599999999998</v>
      </c>
      <c r="H1120">
        <v>103.614</v>
      </c>
      <c r="I1120">
        <v>1.2300600000000001E-3</v>
      </c>
      <c r="J1120">
        <v>0.999888</v>
      </c>
      <c r="K1120">
        <v>0</v>
      </c>
      <c r="L1120" t="s">
        <v>43</v>
      </c>
      <c r="R1120">
        <f>AVERAGE(B1071:B1120)</f>
        <v>11427.83</v>
      </c>
      <c r="S1120">
        <f>AVERAGE(C1071:C1120)</f>
        <v>6732.0454</v>
      </c>
      <c r="U1120">
        <f>_xlfn.VAR.P(B1071:B1120)</f>
        <v>13337.441299999975</v>
      </c>
      <c r="V1120">
        <f>_xlfn.VAR.P(C1071:C1120)</f>
        <v>3924.6920248399988</v>
      </c>
      <c r="X1120">
        <f>1.96*SQRT(U1120)/50</f>
        <v>4.5271233470308667</v>
      </c>
      <c r="Y1120">
        <f>1.96*SQRT(V1120)/50</f>
        <v>2.4557766089467781</v>
      </c>
    </row>
    <row r="1121" spans="1:12" x14ac:dyDescent="0.25">
      <c r="A1121" t="s">
        <v>49</v>
      </c>
      <c r="B1121">
        <v>571541.08169999998</v>
      </c>
      <c r="C1121" t="s">
        <v>37</v>
      </c>
    </row>
    <row r="1122" spans="1:12" x14ac:dyDescent="0.25">
      <c r="A1122" t="s">
        <v>50</v>
      </c>
      <c r="B1122">
        <v>6489.87</v>
      </c>
      <c r="C1122">
        <v>6489.02</v>
      </c>
      <c r="D1122">
        <v>6446.16</v>
      </c>
      <c r="E1122">
        <v>6444.22</v>
      </c>
      <c r="F1122">
        <v>115.623</v>
      </c>
      <c r="G1122">
        <v>0</v>
      </c>
      <c r="H1122">
        <v>100.22499999999999</v>
      </c>
      <c r="I1122">
        <v>1.2300499999999999E-3</v>
      </c>
      <c r="J1122">
        <v>0.99983200000000005</v>
      </c>
      <c r="K1122">
        <v>0</v>
      </c>
      <c r="L1122" t="s">
        <v>43</v>
      </c>
    </row>
    <row r="1123" spans="1:12" x14ac:dyDescent="0.25">
      <c r="A1123" t="s">
        <v>50</v>
      </c>
      <c r="B1123">
        <v>6503.33</v>
      </c>
      <c r="C1123">
        <v>6502.65</v>
      </c>
      <c r="D1123">
        <v>6459.61</v>
      </c>
      <c r="E1123">
        <v>6457.64</v>
      </c>
      <c r="F1123">
        <v>115.705</v>
      </c>
      <c r="G1123">
        <v>0</v>
      </c>
      <c r="H1123">
        <v>100.262</v>
      </c>
      <c r="I1123">
        <v>1.2300600000000001E-3</v>
      </c>
      <c r="J1123">
        <v>0.99962300000000004</v>
      </c>
      <c r="K1123">
        <v>0</v>
      </c>
      <c r="L1123" t="s">
        <v>43</v>
      </c>
    </row>
    <row r="1124" spans="1:12" x14ac:dyDescent="0.25">
      <c r="A1124" t="s">
        <v>50</v>
      </c>
      <c r="B1124">
        <v>6539.03</v>
      </c>
      <c r="C1124">
        <v>6538.37</v>
      </c>
      <c r="D1124">
        <v>6495.27</v>
      </c>
      <c r="E1124">
        <v>6493.28</v>
      </c>
      <c r="F1124">
        <v>115.333</v>
      </c>
      <c r="G1124">
        <v>0</v>
      </c>
      <c r="H1124">
        <v>100.846</v>
      </c>
      <c r="I1124">
        <v>1.2300499999999999E-3</v>
      </c>
      <c r="J1124">
        <v>0.99958999999999998</v>
      </c>
      <c r="K1124">
        <v>0</v>
      </c>
      <c r="L1124" t="s">
        <v>43</v>
      </c>
    </row>
    <row r="1125" spans="1:12" x14ac:dyDescent="0.25">
      <c r="A1125" t="s">
        <v>50</v>
      </c>
      <c r="B1125">
        <v>6509.85</v>
      </c>
      <c r="C1125">
        <v>6509.15</v>
      </c>
      <c r="D1125">
        <v>6466.03</v>
      </c>
      <c r="E1125">
        <v>6464.03</v>
      </c>
      <c r="F1125">
        <v>114.093</v>
      </c>
      <c r="G1125">
        <v>0</v>
      </c>
      <c r="H1125">
        <v>100.316</v>
      </c>
      <c r="I1125">
        <v>1.2300499999999999E-3</v>
      </c>
      <c r="J1125">
        <v>0.99994799999999995</v>
      </c>
      <c r="K1125">
        <v>0</v>
      </c>
      <c r="L1125" t="s">
        <v>43</v>
      </c>
    </row>
    <row r="1126" spans="1:12" x14ac:dyDescent="0.25">
      <c r="A1126" t="s">
        <v>50</v>
      </c>
      <c r="B1126">
        <v>6520.29</v>
      </c>
      <c r="C1126">
        <v>6519.61</v>
      </c>
      <c r="D1126">
        <v>6475.7</v>
      </c>
      <c r="E1126">
        <v>6473.65</v>
      </c>
      <c r="F1126">
        <v>114.795</v>
      </c>
      <c r="G1126">
        <v>0</v>
      </c>
      <c r="H1126">
        <v>101.709</v>
      </c>
      <c r="I1126">
        <v>1.2300499999999999E-3</v>
      </c>
      <c r="J1126">
        <v>0.99999899999999997</v>
      </c>
      <c r="K1126">
        <v>0</v>
      </c>
      <c r="L1126" t="s">
        <v>43</v>
      </c>
    </row>
    <row r="1127" spans="1:12" x14ac:dyDescent="0.25">
      <c r="A1127" t="s">
        <v>50</v>
      </c>
      <c r="B1127">
        <v>6513.16</v>
      </c>
      <c r="C1127">
        <v>6512.5</v>
      </c>
      <c r="D1127">
        <v>6468.68</v>
      </c>
      <c r="E1127">
        <v>6466.54</v>
      </c>
      <c r="F1127">
        <v>113.45399999999999</v>
      </c>
      <c r="G1127">
        <v>0</v>
      </c>
      <c r="H1127">
        <v>100.77200000000001</v>
      </c>
      <c r="I1127">
        <v>1.2300499999999999E-3</v>
      </c>
      <c r="J1127">
        <v>0.99997199999999997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6474.05</v>
      </c>
      <c r="C1128">
        <v>6473.33</v>
      </c>
      <c r="D1128">
        <v>6430.06</v>
      </c>
      <c r="E1128">
        <v>6428.06</v>
      </c>
      <c r="F1128">
        <v>114.21599999999999</v>
      </c>
      <c r="G1128">
        <v>0</v>
      </c>
      <c r="H1128">
        <v>101.03100000000001</v>
      </c>
      <c r="I1128">
        <v>1.2300499999999999E-3</v>
      </c>
      <c r="J1128">
        <v>0.999942</v>
      </c>
      <c r="K1128">
        <v>0</v>
      </c>
      <c r="L1128" t="s">
        <v>43</v>
      </c>
    </row>
    <row r="1129" spans="1:12" x14ac:dyDescent="0.25">
      <c r="A1129" t="s">
        <v>50</v>
      </c>
      <c r="B1129">
        <v>6483.66</v>
      </c>
      <c r="C1129">
        <v>6482.98</v>
      </c>
      <c r="D1129">
        <v>6439.85</v>
      </c>
      <c r="E1129">
        <v>6437.83</v>
      </c>
      <c r="F1129">
        <v>113.63500000000001</v>
      </c>
      <c r="G1129">
        <v>0</v>
      </c>
      <c r="H1129">
        <v>100.116</v>
      </c>
      <c r="I1129">
        <v>1.2300499999999999E-3</v>
      </c>
      <c r="J1129">
        <v>0.99984499999999998</v>
      </c>
      <c r="K1129">
        <v>0</v>
      </c>
      <c r="L1129" t="s">
        <v>43</v>
      </c>
    </row>
    <row r="1130" spans="1:12" x14ac:dyDescent="0.25">
      <c r="A1130" t="s">
        <v>50</v>
      </c>
      <c r="B1130">
        <v>6488.1</v>
      </c>
      <c r="C1130">
        <v>6487.42</v>
      </c>
      <c r="D1130">
        <v>6444.07</v>
      </c>
      <c r="E1130">
        <v>6442.02</v>
      </c>
      <c r="F1130">
        <v>113.193</v>
      </c>
      <c r="G1130">
        <v>0</v>
      </c>
      <c r="H1130">
        <v>101.003</v>
      </c>
      <c r="I1130">
        <v>1.2300499999999999E-3</v>
      </c>
      <c r="J1130">
        <v>0.99973699999999999</v>
      </c>
      <c r="K1130">
        <v>0</v>
      </c>
      <c r="L1130" t="s">
        <v>43</v>
      </c>
    </row>
    <row r="1131" spans="1:12" x14ac:dyDescent="0.25">
      <c r="A1131" t="s">
        <v>50</v>
      </c>
      <c r="B1131">
        <v>6486.13</v>
      </c>
      <c r="C1131">
        <v>6485.46</v>
      </c>
      <c r="D1131">
        <v>6441.93</v>
      </c>
      <c r="E1131">
        <v>6439.94</v>
      </c>
      <c r="F1131">
        <v>113.79300000000001</v>
      </c>
      <c r="G1131">
        <v>0</v>
      </c>
      <c r="H1131">
        <v>100.042</v>
      </c>
      <c r="I1131">
        <v>1.2300499999999999E-3</v>
      </c>
      <c r="J1131">
        <v>0.99970300000000001</v>
      </c>
      <c r="K1131">
        <v>0</v>
      </c>
      <c r="L1131" t="s">
        <v>43</v>
      </c>
    </row>
    <row r="1132" spans="1:12" x14ac:dyDescent="0.25">
      <c r="A1132" t="s">
        <v>50</v>
      </c>
      <c r="B1132">
        <v>6524.42</v>
      </c>
      <c r="C1132">
        <v>6523.72</v>
      </c>
      <c r="D1132">
        <v>6479.87</v>
      </c>
      <c r="E1132">
        <v>6477.77</v>
      </c>
      <c r="F1132">
        <v>114.777</v>
      </c>
      <c r="G1132">
        <v>0</v>
      </c>
      <c r="H1132">
        <v>101.417</v>
      </c>
      <c r="I1132">
        <v>1.23011E-3</v>
      </c>
      <c r="J1132">
        <v>0.99955899999999998</v>
      </c>
      <c r="K1132">
        <v>0</v>
      </c>
      <c r="L1132" t="s">
        <v>43</v>
      </c>
    </row>
    <row r="1133" spans="1:12" x14ac:dyDescent="0.25">
      <c r="A1133" t="s">
        <v>50</v>
      </c>
      <c r="B1133">
        <v>6537.44</v>
      </c>
      <c r="C1133">
        <v>6536.78</v>
      </c>
      <c r="D1133">
        <v>6492.48</v>
      </c>
      <c r="E1133">
        <v>6490.36</v>
      </c>
      <c r="F1133">
        <v>114.512</v>
      </c>
      <c r="G1133">
        <v>0</v>
      </c>
      <c r="H1133">
        <v>102.217</v>
      </c>
      <c r="I1133">
        <v>1.2300499999999999E-3</v>
      </c>
      <c r="J1133">
        <v>0.99978699999999998</v>
      </c>
      <c r="K1133">
        <v>0</v>
      </c>
      <c r="L1133" t="s">
        <v>43</v>
      </c>
    </row>
    <row r="1134" spans="1:12" x14ac:dyDescent="0.25">
      <c r="A1134" t="s">
        <v>50</v>
      </c>
      <c r="B1134">
        <v>6492.09</v>
      </c>
      <c r="C1134">
        <v>6491.4</v>
      </c>
      <c r="D1134">
        <v>6447.62</v>
      </c>
      <c r="E1134">
        <v>6445.57</v>
      </c>
      <c r="F1134">
        <v>115.142</v>
      </c>
      <c r="G1134">
        <v>0</v>
      </c>
      <c r="H1134">
        <v>100.316</v>
      </c>
      <c r="I1134">
        <v>1.2300499999999999E-3</v>
      </c>
      <c r="J1134">
        <v>0.99926400000000004</v>
      </c>
      <c r="K1134">
        <v>0</v>
      </c>
      <c r="L1134" t="s">
        <v>43</v>
      </c>
    </row>
    <row r="1135" spans="1:12" x14ac:dyDescent="0.25">
      <c r="A1135" t="s">
        <v>50</v>
      </c>
      <c r="B1135">
        <v>6501.12</v>
      </c>
      <c r="C1135">
        <v>6500.41</v>
      </c>
      <c r="D1135">
        <v>6457.15</v>
      </c>
      <c r="E1135">
        <v>6455.09</v>
      </c>
      <c r="F1135">
        <v>113.16500000000001</v>
      </c>
      <c r="G1135">
        <v>0</v>
      </c>
      <c r="H1135">
        <v>100.19199999999999</v>
      </c>
      <c r="I1135">
        <v>1.2300499999999999E-3</v>
      </c>
      <c r="J1135">
        <v>0.99983</v>
      </c>
      <c r="K1135">
        <v>0</v>
      </c>
      <c r="L1135" t="s">
        <v>43</v>
      </c>
    </row>
    <row r="1136" spans="1:12" x14ac:dyDescent="0.25">
      <c r="A1136" t="s">
        <v>50</v>
      </c>
      <c r="B1136">
        <v>6446.63</v>
      </c>
      <c r="C1136">
        <v>6445.97</v>
      </c>
      <c r="D1136">
        <v>6402.94</v>
      </c>
      <c r="E1136">
        <v>6400.89</v>
      </c>
      <c r="F1136">
        <v>113.724</v>
      </c>
      <c r="G1136">
        <v>0</v>
      </c>
      <c r="H1136">
        <v>99.25</v>
      </c>
      <c r="I1136">
        <v>1.2300499999999999E-3</v>
      </c>
      <c r="J1136">
        <v>0.99948999999999999</v>
      </c>
      <c r="K1136">
        <v>0</v>
      </c>
      <c r="L1136" t="s">
        <v>43</v>
      </c>
    </row>
    <row r="1137" spans="1:12" x14ac:dyDescent="0.25">
      <c r="A1137" t="s">
        <v>50</v>
      </c>
      <c r="B1137">
        <v>6534.2</v>
      </c>
      <c r="C1137">
        <v>6533.55</v>
      </c>
      <c r="D1137">
        <v>6489.45</v>
      </c>
      <c r="E1137">
        <v>6487.39</v>
      </c>
      <c r="F1137">
        <v>115.02500000000001</v>
      </c>
      <c r="G1137">
        <v>0</v>
      </c>
      <c r="H1137">
        <v>101.124</v>
      </c>
      <c r="I1137">
        <v>1.2300499999999999E-3</v>
      </c>
      <c r="J1137">
        <v>0.999915</v>
      </c>
      <c r="K1137">
        <v>0</v>
      </c>
      <c r="L1137" t="s">
        <v>43</v>
      </c>
    </row>
    <row r="1138" spans="1:12" x14ac:dyDescent="0.25">
      <c r="A1138" t="s">
        <v>50</v>
      </c>
      <c r="B1138">
        <v>6564.86</v>
      </c>
      <c r="C1138">
        <v>6564.15</v>
      </c>
      <c r="D1138">
        <v>6520.39</v>
      </c>
      <c r="E1138">
        <v>6518.32</v>
      </c>
      <c r="F1138">
        <v>114.672</v>
      </c>
      <c r="G1138">
        <v>0</v>
      </c>
      <c r="H1138">
        <v>101.825</v>
      </c>
      <c r="I1138">
        <v>1.2300600000000001E-3</v>
      </c>
      <c r="J1138">
        <v>0.99926999999999999</v>
      </c>
      <c r="K1138">
        <v>0</v>
      </c>
      <c r="L1138" t="s">
        <v>43</v>
      </c>
    </row>
    <row r="1139" spans="1:12" x14ac:dyDescent="0.25">
      <c r="A1139" t="s">
        <v>50</v>
      </c>
      <c r="B1139">
        <v>6570.15</v>
      </c>
      <c r="C1139">
        <v>6569.49</v>
      </c>
      <c r="D1139">
        <v>6525.21</v>
      </c>
      <c r="E1139">
        <v>6523.08</v>
      </c>
      <c r="F1139">
        <v>115.04600000000001</v>
      </c>
      <c r="G1139">
        <v>0</v>
      </c>
      <c r="H1139">
        <v>101.511</v>
      </c>
      <c r="I1139">
        <v>1.2300499999999999E-3</v>
      </c>
      <c r="J1139">
        <v>0.99974200000000002</v>
      </c>
      <c r="K1139">
        <v>0</v>
      </c>
      <c r="L1139" t="s">
        <v>43</v>
      </c>
    </row>
    <row r="1140" spans="1:12" x14ac:dyDescent="0.25">
      <c r="A1140" t="s">
        <v>50</v>
      </c>
      <c r="B1140">
        <v>6556.68</v>
      </c>
      <c r="C1140">
        <v>6556</v>
      </c>
      <c r="D1140">
        <v>6512.53</v>
      </c>
      <c r="E1140">
        <v>6510.47</v>
      </c>
      <c r="F1140">
        <v>117.497</v>
      </c>
      <c r="G1140">
        <v>0</v>
      </c>
      <c r="H1140">
        <v>101.59099999999999</v>
      </c>
      <c r="I1140">
        <v>1.2300499999999999E-3</v>
      </c>
      <c r="J1140">
        <v>0.99927200000000005</v>
      </c>
      <c r="K1140">
        <v>0</v>
      </c>
      <c r="L1140" t="s">
        <v>43</v>
      </c>
    </row>
    <row r="1141" spans="1:12" x14ac:dyDescent="0.25">
      <c r="A1141" t="s">
        <v>50</v>
      </c>
      <c r="B1141">
        <v>6533.27</v>
      </c>
      <c r="C1141">
        <v>6532.56</v>
      </c>
      <c r="D1141">
        <v>6489.2</v>
      </c>
      <c r="E1141">
        <v>6487.24</v>
      </c>
      <c r="F1141">
        <v>115.51900000000001</v>
      </c>
      <c r="G1141">
        <v>0</v>
      </c>
      <c r="H1141">
        <v>100.754</v>
      </c>
      <c r="I1141">
        <v>1.2300499999999999E-3</v>
      </c>
      <c r="J1141">
        <v>0.99971699999999997</v>
      </c>
      <c r="K1141">
        <v>0</v>
      </c>
      <c r="L1141" t="s">
        <v>43</v>
      </c>
    </row>
    <row r="1142" spans="1:12" x14ac:dyDescent="0.25">
      <c r="A1142" t="s">
        <v>50</v>
      </c>
      <c r="B1142">
        <v>6493.74</v>
      </c>
      <c r="C1142">
        <v>6493.09</v>
      </c>
      <c r="D1142">
        <v>6450.12</v>
      </c>
      <c r="E1142">
        <v>6448.08</v>
      </c>
      <c r="F1142">
        <v>113.839</v>
      </c>
      <c r="G1142">
        <v>0</v>
      </c>
      <c r="H1142">
        <v>99.716999999999999</v>
      </c>
      <c r="I1142">
        <v>1.2300499999999999E-3</v>
      </c>
      <c r="J1142">
        <v>0.99941500000000005</v>
      </c>
      <c r="K1142">
        <v>0</v>
      </c>
      <c r="L1142" t="s">
        <v>43</v>
      </c>
    </row>
    <row r="1143" spans="1:12" x14ac:dyDescent="0.25">
      <c r="A1143" t="s">
        <v>50</v>
      </c>
      <c r="B1143">
        <v>6475.08</v>
      </c>
      <c r="C1143">
        <v>6474.25</v>
      </c>
      <c r="D1143">
        <v>6430.63</v>
      </c>
      <c r="E1143">
        <v>6428.68</v>
      </c>
      <c r="F1143">
        <v>113.872</v>
      </c>
      <c r="G1143">
        <v>0</v>
      </c>
      <c r="H1143">
        <v>99.787400000000005</v>
      </c>
      <c r="I1143">
        <v>1.2300499999999999E-3</v>
      </c>
      <c r="J1143">
        <v>0.99904599999999999</v>
      </c>
      <c r="K1143">
        <v>0</v>
      </c>
      <c r="L1143" t="s">
        <v>43</v>
      </c>
    </row>
    <row r="1144" spans="1:12" x14ac:dyDescent="0.25">
      <c r="A1144" t="s">
        <v>50</v>
      </c>
      <c r="B1144">
        <v>6501.65</v>
      </c>
      <c r="C1144">
        <v>6500.99</v>
      </c>
      <c r="D1144">
        <v>6457.96</v>
      </c>
      <c r="E1144">
        <v>6455.99</v>
      </c>
      <c r="F1144">
        <v>115.212</v>
      </c>
      <c r="G1144">
        <v>0</v>
      </c>
      <c r="H1144">
        <v>100.21299999999999</v>
      </c>
      <c r="I1144">
        <v>1.2300499999999999E-3</v>
      </c>
      <c r="J1144">
        <v>0.99995599999999996</v>
      </c>
      <c r="K1144">
        <v>0</v>
      </c>
      <c r="L1144" t="s">
        <v>43</v>
      </c>
    </row>
    <row r="1145" spans="1:12" x14ac:dyDescent="0.25">
      <c r="A1145" t="s">
        <v>50</v>
      </c>
      <c r="B1145">
        <v>6505.9</v>
      </c>
      <c r="C1145">
        <v>6505.24</v>
      </c>
      <c r="D1145">
        <v>6462.08</v>
      </c>
      <c r="E1145">
        <v>6460.06</v>
      </c>
      <c r="F1145">
        <v>116.765</v>
      </c>
      <c r="G1145">
        <v>0</v>
      </c>
      <c r="H1145">
        <v>100.693</v>
      </c>
      <c r="I1145">
        <v>1.2300499999999999E-3</v>
      </c>
      <c r="J1145">
        <v>0.99851199999999996</v>
      </c>
      <c r="K1145">
        <v>0</v>
      </c>
      <c r="L1145" t="s">
        <v>43</v>
      </c>
    </row>
    <row r="1146" spans="1:12" x14ac:dyDescent="0.25">
      <c r="A1146" t="s">
        <v>50</v>
      </c>
      <c r="B1146">
        <v>6474.04</v>
      </c>
      <c r="C1146">
        <v>6473.39</v>
      </c>
      <c r="D1146">
        <v>6430.56</v>
      </c>
      <c r="E1146">
        <v>6428.56</v>
      </c>
      <c r="F1146">
        <v>114.113</v>
      </c>
      <c r="G1146">
        <v>0</v>
      </c>
      <c r="H1146">
        <v>100.253</v>
      </c>
      <c r="I1146">
        <v>1.2300499999999999E-3</v>
      </c>
      <c r="J1146">
        <v>0.99979300000000004</v>
      </c>
      <c r="K1146">
        <v>0</v>
      </c>
      <c r="L1146" t="s">
        <v>43</v>
      </c>
    </row>
    <row r="1147" spans="1:12" x14ac:dyDescent="0.25">
      <c r="A1147" t="s">
        <v>50</v>
      </c>
      <c r="B1147">
        <v>6495.46</v>
      </c>
      <c r="C1147">
        <v>6494.76</v>
      </c>
      <c r="D1147">
        <v>6451.47</v>
      </c>
      <c r="E1147">
        <v>6449.43</v>
      </c>
      <c r="F1147">
        <v>113.375</v>
      </c>
      <c r="G1147">
        <v>0</v>
      </c>
      <c r="H1147">
        <v>100.389</v>
      </c>
      <c r="I1147">
        <v>1.2300499999999999E-3</v>
      </c>
      <c r="J1147">
        <v>0.99962700000000004</v>
      </c>
      <c r="K1147">
        <v>0</v>
      </c>
      <c r="L1147" t="s">
        <v>43</v>
      </c>
    </row>
    <row r="1148" spans="1:12" x14ac:dyDescent="0.25">
      <c r="A1148" t="s">
        <v>50</v>
      </c>
      <c r="B1148">
        <v>6455.16</v>
      </c>
      <c r="C1148">
        <v>6454.42</v>
      </c>
      <c r="D1148">
        <v>6411.88</v>
      </c>
      <c r="E1148">
        <v>6409.98</v>
      </c>
      <c r="F1148">
        <v>114.652</v>
      </c>
      <c r="G1148">
        <v>0</v>
      </c>
      <c r="H1148">
        <v>102.767</v>
      </c>
      <c r="I1148">
        <v>1.23011E-3</v>
      </c>
      <c r="J1148">
        <v>0.99969300000000005</v>
      </c>
      <c r="K1148">
        <v>0</v>
      </c>
      <c r="L1148" t="s">
        <v>43</v>
      </c>
    </row>
    <row r="1149" spans="1:12" x14ac:dyDescent="0.25">
      <c r="A1149" t="s">
        <v>50</v>
      </c>
      <c r="B1149">
        <v>6470.63</v>
      </c>
      <c r="C1149">
        <v>6469.95</v>
      </c>
      <c r="D1149">
        <v>6427.13</v>
      </c>
      <c r="E1149">
        <v>6425.12</v>
      </c>
      <c r="F1149">
        <v>113.58499999999999</v>
      </c>
      <c r="G1149">
        <v>0</v>
      </c>
      <c r="H1149">
        <v>99.992099999999994</v>
      </c>
      <c r="I1149">
        <v>1.2300600000000001E-3</v>
      </c>
      <c r="J1149">
        <v>0.99990400000000002</v>
      </c>
      <c r="K1149">
        <v>0</v>
      </c>
      <c r="L1149" t="s">
        <v>43</v>
      </c>
    </row>
    <row r="1150" spans="1:12" x14ac:dyDescent="0.25">
      <c r="A1150" t="s">
        <v>50</v>
      </c>
      <c r="B1150">
        <v>6525.22</v>
      </c>
      <c r="C1150">
        <v>6524.51</v>
      </c>
      <c r="D1150">
        <v>6480.84</v>
      </c>
      <c r="E1150">
        <v>6478.75</v>
      </c>
      <c r="F1150">
        <v>113.986</v>
      </c>
      <c r="G1150">
        <v>0</v>
      </c>
      <c r="H1150">
        <v>101.904</v>
      </c>
      <c r="I1150">
        <v>1.2300499999999999E-3</v>
      </c>
      <c r="J1150">
        <v>0.99995000000000001</v>
      </c>
      <c r="K1150">
        <v>0</v>
      </c>
      <c r="L1150" t="s">
        <v>43</v>
      </c>
    </row>
    <row r="1151" spans="1:12" x14ac:dyDescent="0.25">
      <c r="A1151" t="s">
        <v>50</v>
      </c>
      <c r="B1151">
        <v>6509.88</v>
      </c>
      <c r="C1151">
        <v>6509.19</v>
      </c>
      <c r="D1151">
        <v>6465.58</v>
      </c>
      <c r="E1151">
        <v>6463.39</v>
      </c>
      <c r="F1151">
        <v>113.968</v>
      </c>
      <c r="G1151">
        <v>0</v>
      </c>
      <c r="H1151">
        <v>101.631</v>
      </c>
      <c r="I1151">
        <v>1.2300499999999999E-3</v>
      </c>
      <c r="J1151">
        <v>0.99992700000000001</v>
      </c>
      <c r="K1151">
        <v>0</v>
      </c>
      <c r="L1151" t="s">
        <v>43</v>
      </c>
    </row>
    <row r="1152" spans="1:12" x14ac:dyDescent="0.25">
      <c r="A1152" t="s">
        <v>50</v>
      </c>
      <c r="B1152">
        <v>6472.65</v>
      </c>
      <c r="C1152">
        <v>6471.95</v>
      </c>
      <c r="D1152">
        <v>6428.91</v>
      </c>
      <c r="E1152">
        <v>6426.94</v>
      </c>
      <c r="F1152">
        <v>115.393</v>
      </c>
      <c r="G1152">
        <v>0</v>
      </c>
      <c r="H1152">
        <v>100.167</v>
      </c>
      <c r="I1152">
        <v>1.2300600000000001E-3</v>
      </c>
      <c r="J1152">
        <v>0.99918899999999999</v>
      </c>
      <c r="K1152">
        <v>0</v>
      </c>
      <c r="L1152" t="s">
        <v>43</v>
      </c>
    </row>
    <row r="1153" spans="1:12" x14ac:dyDescent="0.25">
      <c r="A1153" t="s">
        <v>50</v>
      </c>
      <c r="B1153">
        <v>6501.57</v>
      </c>
      <c r="C1153">
        <v>6500.88</v>
      </c>
      <c r="D1153">
        <v>6457.67</v>
      </c>
      <c r="E1153">
        <v>6455.7</v>
      </c>
      <c r="F1153">
        <v>115.256</v>
      </c>
      <c r="G1153">
        <v>0</v>
      </c>
      <c r="H1153">
        <v>100.36799999999999</v>
      </c>
      <c r="I1153">
        <v>1.2300499999999999E-3</v>
      </c>
      <c r="J1153">
        <v>0.99993500000000002</v>
      </c>
      <c r="K1153">
        <v>0</v>
      </c>
      <c r="L1153" t="s">
        <v>43</v>
      </c>
    </row>
    <row r="1154" spans="1:12" x14ac:dyDescent="0.25">
      <c r="A1154" t="s">
        <v>50</v>
      </c>
      <c r="B1154">
        <v>6420.38</v>
      </c>
      <c r="C1154">
        <v>6419.69</v>
      </c>
      <c r="D1154">
        <v>6377.69</v>
      </c>
      <c r="E1154">
        <v>6375.84</v>
      </c>
      <c r="F1154">
        <v>115.039</v>
      </c>
      <c r="G1154">
        <v>0</v>
      </c>
      <c r="H1154">
        <v>99.040400000000005</v>
      </c>
      <c r="I1154">
        <v>1.2300600000000001E-3</v>
      </c>
      <c r="J1154">
        <v>0.99989099999999997</v>
      </c>
      <c r="K1154">
        <v>0</v>
      </c>
      <c r="L1154" t="s">
        <v>43</v>
      </c>
    </row>
    <row r="1155" spans="1:12" x14ac:dyDescent="0.25">
      <c r="A1155" t="s">
        <v>50</v>
      </c>
      <c r="B1155">
        <v>6473.74</v>
      </c>
      <c r="C1155">
        <v>6473.05</v>
      </c>
      <c r="D1155">
        <v>6429.67</v>
      </c>
      <c r="E1155">
        <v>6427.65</v>
      </c>
      <c r="F1155">
        <v>113.758</v>
      </c>
      <c r="G1155">
        <v>0</v>
      </c>
      <c r="H1155">
        <v>100.003</v>
      </c>
      <c r="I1155">
        <v>1.2300499999999999E-3</v>
      </c>
      <c r="J1155">
        <v>0.99992999999999999</v>
      </c>
      <c r="K1155">
        <v>0</v>
      </c>
      <c r="L1155" t="s">
        <v>43</v>
      </c>
    </row>
    <row r="1156" spans="1:12" x14ac:dyDescent="0.25">
      <c r="A1156" t="s">
        <v>50</v>
      </c>
      <c r="B1156">
        <v>6456.6</v>
      </c>
      <c r="C1156">
        <v>6455.91</v>
      </c>
      <c r="D1156">
        <v>6412.83</v>
      </c>
      <c r="E1156">
        <v>6410.75</v>
      </c>
      <c r="F1156">
        <v>114.45</v>
      </c>
      <c r="G1156">
        <v>0</v>
      </c>
      <c r="H1156">
        <v>100.355</v>
      </c>
      <c r="I1156">
        <v>1.2300600000000001E-3</v>
      </c>
      <c r="J1156">
        <v>0.99975999999999998</v>
      </c>
      <c r="K1156">
        <v>0</v>
      </c>
      <c r="L1156" t="s">
        <v>43</v>
      </c>
    </row>
    <row r="1157" spans="1:12" x14ac:dyDescent="0.25">
      <c r="A1157" t="s">
        <v>50</v>
      </c>
      <c r="B1157">
        <v>6485.89</v>
      </c>
      <c r="C1157">
        <v>6485.2</v>
      </c>
      <c r="D1157">
        <v>6441.7</v>
      </c>
      <c r="E1157">
        <v>6439.64</v>
      </c>
      <c r="F1157">
        <v>114.38</v>
      </c>
      <c r="G1157">
        <v>0</v>
      </c>
      <c r="H1157">
        <v>100.378</v>
      </c>
      <c r="I1157">
        <v>1.2300600000000001E-3</v>
      </c>
      <c r="J1157">
        <v>0.99704599999999999</v>
      </c>
      <c r="K1157">
        <v>0</v>
      </c>
      <c r="L1157" t="s">
        <v>43</v>
      </c>
    </row>
    <row r="1158" spans="1:12" x14ac:dyDescent="0.25">
      <c r="A1158" t="s">
        <v>50</v>
      </c>
      <c r="B1158">
        <v>6492.45</v>
      </c>
      <c r="C1158">
        <v>6491.76</v>
      </c>
      <c r="D1158">
        <v>6448.43</v>
      </c>
      <c r="E1158">
        <v>6446.42</v>
      </c>
      <c r="F1158">
        <v>114.19</v>
      </c>
      <c r="G1158">
        <v>0</v>
      </c>
      <c r="H1158">
        <v>100.34399999999999</v>
      </c>
      <c r="I1158">
        <v>1.2300499999999999E-3</v>
      </c>
      <c r="J1158">
        <v>0.99984899999999999</v>
      </c>
      <c r="K1158">
        <v>0</v>
      </c>
      <c r="L1158" t="s">
        <v>43</v>
      </c>
    </row>
    <row r="1159" spans="1:12" x14ac:dyDescent="0.25">
      <c r="A1159" t="s">
        <v>50</v>
      </c>
      <c r="B1159">
        <v>6491.06</v>
      </c>
      <c r="C1159">
        <v>6490.37</v>
      </c>
      <c r="D1159">
        <v>6447.31</v>
      </c>
      <c r="E1159">
        <v>6445.32</v>
      </c>
      <c r="F1159">
        <v>114.893</v>
      </c>
      <c r="G1159">
        <v>0</v>
      </c>
      <c r="H1159">
        <v>100.544</v>
      </c>
      <c r="I1159">
        <v>1.2300499999999999E-3</v>
      </c>
      <c r="J1159">
        <v>0.99949699999999997</v>
      </c>
      <c r="K1159">
        <v>0</v>
      </c>
      <c r="L1159" t="s">
        <v>43</v>
      </c>
    </row>
    <row r="1160" spans="1:12" x14ac:dyDescent="0.25">
      <c r="A1160" t="s">
        <v>50</v>
      </c>
      <c r="B1160">
        <v>6389.19</v>
      </c>
      <c r="C1160">
        <v>6388.5</v>
      </c>
      <c r="D1160">
        <v>6347.19</v>
      </c>
      <c r="E1160">
        <v>6345.44</v>
      </c>
      <c r="F1160">
        <v>115.503</v>
      </c>
      <c r="G1160">
        <v>0</v>
      </c>
      <c r="H1160">
        <v>97.987899999999996</v>
      </c>
      <c r="I1160">
        <v>1.2300499999999999E-3</v>
      </c>
      <c r="J1160">
        <v>0.99997000000000003</v>
      </c>
      <c r="K1160">
        <v>0</v>
      </c>
      <c r="L1160" t="s">
        <v>43</v>
      </c>
    </row>
    <row r="1161" spans="1:12" x14ac:dyDescent="0.25">
      <c r="A1161" t="s">
        <v>50</v>
      </c>
      <c r="B1161">
        <v>6462.72</v>
      </c>
      <c r="C1161">
        <v>6461.96</v>
      </c>
      <c r="D1161">
        <v>6419.41</v>
      </c>
      <c r="E1161">
        <v>6417.55</v>
      </c>
      <c r="F1161">
        <v>115.199</v>
      </c>
      <c r="G1161">
        <v>0</v>
      </c>
      <c r="H1161">
        <v>99.474800000000002</v>
      </c>
      <c r="I1161">
        <v>1.2300600000000001E-3</v>
      </c>
      <c r="J1161">
        <v>0.99866900000000003</v>
      </c>
      <c r="K1161">
        <v>0</v>
      </c>
      <c r="L1161" t="s">
        <v>43</v>
      </c>
    </row>
    <row r="1162" spans="1:12" x14ac:dyDescent="0.25">
      <c r="A1162" t="s">
        <v>50</v>
      </c>
      <c r="B1162">
        <v>6465.85</v>
      </c>
      <c r="C1162">
        <v>6465.15</v>
      </c>
      <c r="D1162">
        <v>6422.39</v>
      </c>
      <c r="E1162">
        <v>6420.35</v>
      </c>
      <c r="F1162">
        <v>114.624</v>
      </c>
      <c r="G1162">
        <v>0</v>
      </c>
      <c r="H1162">
        <v>99.7483</v>
      </c>
      <c r="I1162">
        <v>1.2300499999999999E-3</v>
      </c>
      <c r="J1162">
        <v>0.99985999999999997</v>
      </c>
      <c r="K1162">
        <v>0</v>
      </c>
      <c r="L1162" t="s">
        <v>43</v>
      </c>
    </row>
    <row r="1163" spans="1:12" x14ac:dyDescent="0.25">
      <c r="A1163" t="s">
        <v>50</v>
      </c>
      <c r="B1163">
        <v>6483.96</v>
      </c>
      <c r="C1163">
        <v>6483.27</v>
      </c>
      <c r="D1163">
        <v>6440.18</v>
      </c>
      <c r="E1163">
        <v>6438.2</v>
      </c>
      <c r="F1163">
        <v>117.76900000000001</v>
      </c>
      <c r="G1163">
        <v>0</v>
      </c>
      <c r="H1163">
        <v>100.333</v>
      </c>
      <c r="I1163">
        <v>1.2300600000000001E-3</v>
      </c>
      <c r="J1163">
        <v>0.99927699999999997</v>
      </c>
      <c r="K1163">
        <v>0</v>
      </c>
      <c r="L1163" t="s">
        <v>43</v>
      </c>
    </row>
    <row r="1164" spans="1:12" x14ac:dyDescent="0.25">
      <c r="A1164" t="s">
        <v>50</v>
      </c>
      <c r="B1164">
        <v>6473.06</v>
      </c>
      <c r="C1164">
        <v>6472.35</v>
      </c>
      <c r="D1164">
        <v>6429.44</v>
      </c>
      <c r="E1164">
        <v>6427.45</v>
      </c>
      <c r="F1164">
        <v>114.64</v>
      </c>
      <c r="G1164">
        <v>0</v>
      </c>
      <c r="H1164">
        <v>99.767099999999999</v>
      </c>
      <c r="I1164">
        <v>1.2300499999999999E-3</v>
      </c>
      <c r="J1164">
        <v>0.99919999999999998</v>
      </c>
      <c r="K1164">
        <v>0</v>
      </c>
      <c r="L1164" t="s">
        <v>43</v>
      </c>
    </row>
    <row r="1165" spans="1:12" x14ac:dyDescent="0.25">
      <c r="A1165" t="s">
        <v>50</v>
      </c>
      <c r="B1165">
        <v>6466.68</v>
      </c>
      <c r="C1165">
        <v>6466.02</v>
      </c>
      <c r="D1165">
        <v>6422.99</v>
      </c>
      <c r="E1165">
        <v>6421.03</v>
      </c>
      <c r="F1165">
        <v>114.30800000000001</v>
      </c>
      <c r="G1165">
        <v>0</v>
      </c>
      <c r="H1165">
        <v>99.631900000000002</v>
      </c>
      <c r="I1165">
        <v>1.2300499999999999E-3</v>
      </c>
      <c r="J1165">
        <v>0.999776</v>
      </c>
      <c r="K1165">
        <v>0</v>
      </c>
      <c r="L1165" t="s">
        <v>43</v>
      </c>
    </row>
    <row r="1166" spans="1:12" x14ac:dyDescent="0.25">
      <c r="A1166" t="s">
        <v>50</v>
      </c>
      <c r="B1166">
        <v>6546.44</v>
      </c>
      <c r="C1166">
        <v>6545.7</v>
      </c>
      <c r="D1166">
        <v>6501.9</v>
      </c>
      <c r="E1166">
        <v>6499.8</v>
      </c>
      <c r="F1166">
        <v>114.666</v>
      </c>
      <c r="G1166">
        <v>0</v>
      </c>
      <c r="H1166">
        <v>101.971</v>
      </c>
      <c r="I1166">
        <v>1.2300600000000001E-3</v>
      </c>
      <c r="J1166">
        <v>0.999969</v>
      </c>
      <c r="K1166">
        <v>0</v>
      </c>
      <c r="L1166" t="s">
        <v>43</v>
      </c>
    </row>
    <row r="1167" spans="1:12" x14ac:dyDescent="0.25">
      <c r="A1167" t="s">
        <v>50</v>
      </c>
      <c r="B1167">
        <v>6472.8</v>
      </c>
      <c r="C1167">
        <v>6472.11</v>
      </c>
      <c r="D1167">
        <v>6429.13</v>
      </c>
      <c r="E1167">
        <v>6427.13</v>
      </c>
      <c r="F1167">
        <v>113.68600000000001</v>
      </c>
      <c r="G1167">
        <v>0</v>
      </c>
      <c r="H1167">
        <v>99.840199999999996</v>
      </c>
      <c r="I1167">
        <v>1.2300900000000001E-3</v>
      </c>
      <c r="J1167">
        <v>0.99995100000000003</v>
      </c>
      <c r="K1167">
        <v>0</v>
      </c>
      <c r="L1167" t="s">
        <v>43</v>
      </c>
    </row>
    <row r="1168" spans="1:12" x14ac:dyDescent="0.25">
      <c r="A1168" t="s">
        <v>50</v>
      </c>
      <c r="B1168">
        <v>6495.23</v>
      </c>
      <c r="C1168">
        <v>6494.53</v>
      </c>
      <c r="D1168">
        <v>6451.44</v>
      </c>
      <c r="E1168">
        <v>6449.46</v>
      </c>
      <c r="F1168">
        <v>114.876</v>
      </c>
      <c r="G1168">
        <v>0</v>
      </c>
      <c r="H1168">
        <v>100.56100000000001</v>
      </c>
      <c r="I1168">
        <v>1.2300499999999999E-3</v>
      </c>
      <c r="J1168">
        <v>0.99986699999999995</v>
      </c>
      <c r="K1168">
        <v>0</v>
      </c>
      <c r="L1168" t="s">
        <v>43</v>
      </c>
    </row>
    <row r="1169" spans="1:25" x14ac:dyDescent="0.25">
      <c r="A1169" t="s">
        <v>50</v>
      </c>
      <c r="B1169">
        <v>6495.42</v>
      </c>
      <c r="C1169">
        <v>6494.73</v>
      </c>
      <c r="D1169">
        <v>6451.49</v>
      </c>
      <c r="E1169">
        <v>6449.4</v>
      </c>
      <c r="F1169">
        <v>114.236</v>
      </c>
      <c r="G1169">
        <v>0</v>
      </c>
      <c r="H1169">
        <v>100.492</v>
      </c>
      <c r="I1169">
        <v>1.2300499999999999E-3</v>
      </c>
      <c r="J1169">
        <v>0.998888</v>
      </c>
      <c r="K1169">
        <v>0</v>
      </c>
      <c r="L1169" t="s">
        <v>43</v>
      </c>
    </row>
    <row r="1170" spans="1:25" x14ac:dyDescent="0.25">
      <c r="A1170" t="s">
        <v>50</v>
      </c>
      <c r="B1170">
        <v>6502.32</v>
      </c>
      <c r="C1170">
        <v>6501.61</v>
      </c>
      <c r="D1170">
        <v>6457.93</v>
      </c>
      <c r="E1170">
        <v>6455.76</v>
      </c>
      <c r="F1170">
        <v>113.304</v>
      </c>
      <c r="G1170">
        <v>0</v>
      </c>
      <c r="H1170">
        <v>100.681</v>
      </c>
      <c r="I1170">
        <v>1.2300499999999999E-3</v>
      </c>
      <c r="J1170">
        <v>0.99848599999999998</v>
      </c>
      <c r="K1170">
        <v>0</v>
      </c>
      <c r="L1170" t="s">
        <v>43</v>
      </c>
    </row>
    <row r="1171" spans="1:25" x14ac:dyDescent="0.25">
      <c r="A1171" t="s">
        <v>50</v>
      </c>
      <c r="B1171">
        <v>6545.09</v>
      </c>
      <c r="C1171">
        <v>6544.39</v>
      </c>
      <c r="D1171">
        <v>6500.22</v>
      </c>
      <c r="E1171">
        <v>6498.02</v>
      </c>
      <c r="F1171">
        <v>114.17</v>
      </c>
      <c r="G1171">
        <v>0</v>
      </c>
      <c r="H1171">
        <v>101.113</v>
      </c>
      <c r="I1171">
        <v>1.2300499999999999E-3</v>
      </c>
      <c r="J1171">
        <v>0.99974499999999999</v>
      </c>
      <c r="K1171">
        <v>0</v>
      </c>
      <c r="L1171" t="s">
        <v>43</v>
      </c>
    </row>
    <row r="1172" spans="1:25" x14ac:dyDescent="0.25">
      <c r="A1172" t="s">
        <v>50</v>
      </c>
      <c r="B1172">
        <v>6535.35</v>
      </c>
      <c r="C1172">
        <v>6534.65</v>
      </c>
      <c r="D1172">
        <v>6490.59</v>
      </c>
      <c r="E1172">
        <v>6488.43</v>
      </c>
      <c r="F1172">
        <v>113.63200000000001</v>
      </c>
      <c r="G1172">
        <v>0</v>
      </c>
      <c r="H1172">
        <v>101.051</v>
      </c>
      <c r="I1172">
        <v>1.2300499999999999E-3</v>
      </c>
      <c r="J1172">
        <v>0.99962399999999996</v>
      </c>
      <c r="K1172">
        <v>0</v>
      </c>
      <c r="L1172" t="s">
        <v>43</v>
      </c>
    </row>
    <row r="1173" spans="1:25" x14ac:dyDescent="0.25">
      <c r="A1173" t="s">
        <v>50</v>
      </c>
      <c r="B1173">
        <v>6559.19</v>
      </c>
      <c r="C1173">
        <v>6558.53</v>
      </c>
      <c r="D1173">
        <v>6514.39</v>
      </c>
      <c r="E1173">
        <v>6509.56</v>
      </c>
      <c r="F1173">
        <v>114.14700000000001</v>
      </c>
      <c r="G1173">
        <v>0</v>
      </c>
      <c r="H1173">
        <v>101.565</v>
      </c>
      <c r="I1173">
        <v>1.2301300000000001E-3</v>
      </c>
      <c r="J1173">
        <v>0.995116</v>
      </c>
      <c r="K1173">
        <v>0</v>
      </c>
      <c r="L1173" t="s">
        <v>43</v>
      </c>
    </row>
    <row r="1174" spans="1:25" x14ac:dyDescent="0.25">
      <c r="A1174" t="s">
        <v>50</v>
      </c>
      <c r="B1174">
        <v>6524.29</v>
      </c>
      <c r="C1174">
        <v>6523.63</v>
      </c>
      <c r="D1174">
        <v>6480.18</v>
      </c>
      <c r="E1174">
        <v>6478.06</v>
      </c>
      <c r="F1174">
        <v>114.48099999999999</v>
      </c>
      <c r="G1174">
        <v>0</v>
      </c>
      <c r="H1174">
        <v>101.502</v>
      </c>
      <c r="I1174">
        <v>1.2300499999999999E-3</v>
      </c>
      <c r="J1174">
        <v>0.99954600000000005</v>
      </c>
      <c r="K1174">
        <v>0</v>
      </c>
      <c r="L1174" t="s">
        <v>43</v>
      </c>
    </row>
    <row r="1175" spans="1:25" x14ac:dyDescent="0.25">
      <c r="A1175" t="s">
        <v>50</v>
      </c>
      <c r="B1175">
        <v>6528.11</v>
      </c>
      <c r="C1175">
        <v>6527.47</v>
      </c>
      <c r="D1175">
        <v>6483.56</v>
      </c>
      <c r="E1175">
        <v>6481.53</v>
      </c>
      <c r="F1175">
        <v>114.244</v>
      </c>
      <c r="G1175">
        <v>0</v>
      </c>
      <c r="H1175">
        <v>101.431</v>
      </c>
      <c r="I1175">
        <v>1.2300499999999999E-3</v>
      </c>
      <c r="J1175">
        <v>0.99905600000000006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6571.93</v>
      </c>
      <c r="C1176">
        <v>6571.27</v>
      </c>
      <c r="D1176">
        <v>6527.25</v>
      </c>
      <c r="E1176">
        <v>6525.17</v>
      </c>
      <c r="F1176">
        <v>114.881</v>
      </c>
      <c r="G1176">
        <v>0</v>
      </c>
      <c r="H1176">
        <v>101.699</v>
      </c>
      <c r="I1176">
        <v>1.2300499999999999E-3</v>
      </c>
      <c r="J1176">
        <v>0.99993200000000004</v>
      </c>
      <c r="K1176">
        <v>0</v>
      </c>
      <c r="L1176" t="s">
        <v>43</v>
      </c>
      <c r="R1176">
        <f>AVERAGE(B1127:B1176)</f>
        <v>6498.4937999999993</v>
      </c>
      <c r="S1176">
        <f>AVERAGE(C1127:C1176)</f>
        <v>6497.8038000000024</v>
      </c>
      <c r="U1176">
        <f>_xlfn.VAR.P(B1127:B1176)</f>
        <v>1381.4721155599971</v>
      </c>
      <c r="V1176">
        <f>_xlfn.VAR.P(C1127:C1176)</f>
        <v>1381.9358475600006</v>
      </c>
      <c r="X1176">
        <f>1.96*SQRT(U1176)/50</f>
        <v>1.4569918708263661</v>
      </c>
      <c r="Y1176">
        <f>1.96*SQRT(V1176)/50</f>
        <v>1.4572363915283615</v>
      </c>
    </row>
    <row r="1177" spans="1:25" x14ac:dyDescent="0.25">
      <c r="A1177" t="s">
        <v>51</v>
      </c>
      <c r="B1177">
        <v>325029.66629999998</v>
      </c>
      <c r="C1177" t="s">
        <v>37</v>
      </c>
    </row>
    <row r="1178" spans="1:25" x14ac:dyDescent="0.25">
      <c r="A1178" t="s">
        <v>52</v>
      </c>
      <c r="B1178">
        <v>595.13699999999994</v>
      </c>
      <c r="C1178">
        <v>530.33000000000004</v>
      </c>
      <c r="D1178">
        <v>530.26599999999996</v>
      </c>
      <c r="E1178">
        <v>529.53</v>
      </c>
      <c r="F1178">
        <v>31.605499999999999</v>
      </c>
      <c r="G1178">
        <v>106.40600000000001</v>
      </c>
      <c r="H1178">
        <v>30.544599999999999</v>
      </c>
      <c r="I1178">
        <v>1.2300499999999999E-3</v>
      </c>
      <c r="J1178">
        <v>0.99995599999999996</v>
      </c>
      <c r="K1178">
        <v>0</v>
      </c>
      <c r="L1178" t="s">
        <v>43</v>
      </c>
    </row>
    <row r="1179" spans="1:25" x14ac:dyDescent="0.25">
      <c r="A1179" t="s">
        <v>52</v>
      </c>
      <c r="B1179">
        <v>615.92100000000005</v>
      </c>
      <c r="C1179">
        <v>554.39499999999998</v>
      </c>
      <c r="D1179">
        <v>554.28399999999999</v>
      </c>
      <c r="E1179">
        <v>553.47500000000002</v>
      </c>
      <c r="F1179">
        <v>32.968600000000002</v>
      </c>
      <c r="G1179">
        <v>113.754</v>
      </c>
      <c r="H1179">
        <v>31.507899999999999</v>
      </c>
      <c r="I1179">
        <v>1.2300600000000001E-3</v>
      </c>
      <c r="J1179">
        <v>0.99998500000000001</v>
      </c>
      <c r="K1179">
        <v>0</v>
      </c>
      <c r="L1179" t="s">
        <v>43</v>
      </c>
    </row>
    <row r="1180" spans="1:25" x14ac:dyDescent="0.25">
      <c r="A1180" t="s">
        <v>52</v>
      </c>
      <c r="B1180">
        <v>589.83399999999995</v>
      </c>
      <c r="C1180">
        <v>528.05999999999995</v>
      </c>
      <c r="D1180">
        <v>527.99699999999996</v>
      </c>
      <c r="E1180">
        <v>527.26599999999996</v>
      </c>
      <c r="F1180">
        <v>31.076000000000001</v>
      </c>
      <c r="G1180">
        <v>106.32599999999999</v>
      </c>
      <c r="H1180">
        <v>30.5093</v>
      </c>
      <c r="I1180">
        <v>1.2300499999999999E-3</v>
      </c>
      <c r="J1180">
        <v>0.99981799999999998</v>
      </c>
      <c r="K1180">
        <v>0</v>
      </c>
      <c r="L1180" t="s">
        <v>43</v>
      </c>
    </row>
    <row r="1181" spans="1:25" x14ac:dyDescent="0.25">
      <c r="A1181" t="s">
        <v>52</v>
      </c>
      <c r="B1181">
        <v>598.48599999999999</v>
      </c>
      <c r="C1181">
        <v>536.59699999999998</v>
      </c>
      <c r="D1181">
        <v>536.52300000000002</v>
      </c>
      <c r="E1181">
        <v>535.77499999999998</v>
      </c>
      <c r="F1181">
        <v>33.956800000000001</v>
      </c>
      <c r="G1181">
        <v>107.95699999999999</v>
      </c>
      <c r="H1181">
        <v>30.740200000000002</v>
      </c>
      <c r="I1181">
        <v>1.2300600000000001E-3</v>
      </c>
      <c r="J1181">
        <v>0.99929000000000001</v>
      </c>
      <c r="K1181">
        <v>0</v>
      </c>
      <c r="L1181" t="s">
        <v>43</v>
      </c>
    </row>
    <row r="1182" spans="1:25" x14ac:dyDescent="0.25">
      <c r="A1182" t="s">
        <v>52</v>
      </c>
      <c r="B1182">
        <v>587.18299999999999</v>
      </c>
      <c r="C1182">
        <v>526.30200000000002</v>
      </c>
      <c r="D1182">
        <v>526.24400000000003</v>
      </c>
      <c r="E1182">
        <v>525.51300000000003</v>
      </c>
      <c r="F1182">
        <v>31.670400000000001</v>
      </c>
      <c r="G1182">
        <v>105.205</v>
      </c>
      <c r="H1182">
        <v>30.16</v>
      </c>
      <c r="I1182">
        <v>1.2300499999999999E-3</v>
      </c>
      <c r="J1182">
        <v>0.99997400000000003</v>
      </c>
      <c r="K1182">
        <v>0</v>
      </c>
      <c r="L1182" t="s">
        <v>43</v>
      </c>
    </row>
    <row r="1183" spans="1:25" x14ac:dyDescent="0.25">
      <c r="A1183" t="s">
        <v>52</v>
      </c>
      <c r="B1183">
        <v>592.35599999999999</v>
      </c>
      <c r="C1183">
        <v>531.91499999999996</v>
      </c>
      <c r="D1183">
        <v>531.85400000000004</v>
      </c>
      <c r="E1183">
        <v>531.11800000000005</v>
      </c>
      <c r="F1183">
        <v>31.575600000000001</v>
      </c>
      <c r="G1183">
        <v>106.60899999999999</v>
      </c>
      <c r="H1183">
        <v>30.4071</v>
      </c>
      <c r="I1183">
        <v>1.2300499999999999E-3</v>
      </c>
      <c r="J1183">
        <v>0.99919199999999997</v>
      </c>
      <c r="K1183">
        <v>0</v>
      </c>
      <c r="L1183" t="s">
        <v>43</v>
      </c>
    </row>
    <row r="1184" spans="1:25" x14ac:dyDescent="0.25">
      <c r="A1184" t="s">
        <v>52</v>
      </c>
      <c r="B1184">
        <v>599.66399999999999</v>
      </c>
      <c r="C1184">
        <v>535.73599999999999</v>
      </c>
      <c r="D1184">
        <v>535.66800000000001</v>
      </c>
      <c r="E1184">
        <v>534.92499999999995</v>
      </c>
      <c r="F1184">
        <v>31.754999999999999</v>
      </c>
      <c r="G1184">
        <v>109.092</v>
      </c>
      <c r="H1184">
        <v>30.9072</v>
      </c>
      <c r="I1184">
        <v>1.2300600000000001E-3</v>
      </c>
      <c r="J1184">
        <v>0.99971699999999997</v>
      </c>
      <c r="K1184">
        <v>0</v>
      </c>
      <c r="L1184" t="s">
        <v>43</v>
      </c>
    </row>
    <row r="1185" spans="1:12" x14ac:dyDescent="0.25">
      <c r="A1185" t="s">
        <v>52</v>
      </c>
      <c r="B1185">
        <v>602.02700000000004</v>
      </c>
      <c r="C1185">
        <v>541.21799999999996</v>
      </c>
      <c r="D1185">
        <v>541.15099999999995</v>
      </c>
      <c r="E1185">
        <v>540.40099999999995</v>
      </c>
      <c r="F1185">
        <v>32.323700000000002</v>
      </c>
      <c r="G1185">
        <v>108.471</v>
      </c>
      <c r="H1185">
        <v>31.163900000000002</v>
      </c>
      <c r="I1185">
        <v>1.2300499999999999E-3</v>
      </c>
      <c r="J1185">
        <v>0.99949699999999997</v>
      </c>
      <c r="K1185">
        <v>0</v>
      </c>
      <c r="L1185" t="s">
        <v>43</v>
      </c>
    </row>
    <row r="1186" spans="1:12" x14ac:dyDescent="0.25">
      <c r="A1186" t="s">
        <v>52</v>
      </c>
      <c r="B1186">
        <v>630.67100000000005</v>
      </c>
      <c r="C1186">
        <v>570.24400000000003</v>
      </c>
      <c r="D1186">
        <v>570.13800000000003</v>
      </c>
      <c r="E1186">
        <v>569.31799999999998</v>
      </c>
      <c r="F1186">
        <v>33.5593</v>
      </c>
      <c r="G1186">
        <v>115.82899999999999</v>
      </c>
      <c r="H1186">
        <v>32.608400000000003</v>
      </c>
      <c r="I1186">
        <v>1.2300499999999999E-3</v>
      </c>
      <c r="J1186">
        <v>0.99974799999999997</v>
      </c>
      <c r="K1186">
        <v>0</v>
      </c>
      <c r="L1186" t="s">
        <v>43</v>
      </c>
    </row>
    <row r="1187" spans="1:12" x14ac:dyDescent="0.25">
      <c r="A1187" t="s">
        <v>52</v>
      </c>
      <c r="B1187">
        <v>601.60400000000004</v>
      </c>
      <c r="C1187">
        <v>539.79499999999996</v>
      </c>
      <c r="D1187">
        <v>539.72699999999998</v>
      </c>
      <c r="E1187">
        <v>538.98199999999997</v>
      </c>
      <c r="F1187">
        <v>32.005800000000001</v>
      </c>
      <c r="G1187">
        <v>109.215</v>
      </c>
      <c r="H1187">
        <v>30.7225</v>
      </c>
      <c r="I1187">
        <v>1.2300499999999999E-3</v>
      </c>
      <c r="J1187">
        <v>0.99951199999999996</v>
      </c>
      <c r="K1187">
        <v>0</v>
      </c>
      <c r="L1187" t="s">
        <v>43</v>
      </c>
    </row>
    <row r="1188" spans="1:12" x14ac:dyDescent="0.25">
      <c r="A1188" t="s">
        <v>52</v>
      </c>
      <c r="B1188">
        <v>595.51499999999999</v>
      </c>
      <c r="C1188">
        <v>531.51800000000003</v>
      </c>
      <c r="D1188">
        <v>531.44600000000003</v>
      </c>
      <c r="E1188">
        <v>530.69500000000005</v>
      </c>
      <c r="F1188">
        <v>31.6435</v>
      </c>
      <c r="G1188">
        <v>107.08499999999999</v>
      </c>
      <c r="H1188">
        <v>30.603300000000001</v>
      </c>
      <c r="I1188">
        <v>1.2300499999999999E-3</v>
      </c>
      <c r="J1188">
        <v>0.99954699999999996</v>
      </c>
      <c r="K1188">
        <v>0</v>
      </c>
      <c r="L1188" t="s">
        <v>43</v>
      </c>
    </row>
    <row r="1189" spans="1:12" x14ac:dyDescent="0.25">
      <c r="A1189" t="s">
        <v>52</v>
      </c>
      <c r="B1189">
        <v>590.80499999999995</v>
      </c>
      <c r="C1189">
        <v>530.87900000000002</v>
      </c>
      <c r="D1189">
        <v>530.81500000000005</v>
      </c>
      <c r="E1189">
        <v>530.07600000000002</v>
      </c>
      <c r="F1189">
        <v>31.625599999999999</v>
      </c>
      <c r="G1189">
        <v>106.589</v>
      </c>
      <c r="H1189">
        <v>30.4847</v>
      </c>
      <c r="I1189">
        <v>1.2300499999999999E-3</v>
      </c>
      <c r="J1189">
        <v>0.99928099999999997</v>
      </c>
      <c r="K1189">
        <v>0</v>
      </c>
      <c r="L1189" t="s">
        <v>43</v>
      </c>
    </row>
    <row r="1190" spans="1:12" x14ac:dyDescent="0.25">
      <c r="A1190" t="s">
        <v>52</v>
      </c>
      <c r="B1190">
        <v>597.21299999999997</v>
      </c>
      <c r="C1190">
        <v>537.154</v>
      </c>
      <c r="D1190">
        <v>537.08100000000002</v>
      </c>
      <c r="E1190">
        <v>536.32799999999997</v>
      </c>
      <c r="F1190">
        <v>32.537500000000001</v>
      </c>
      <c r="G1190">
        <v>108.898</v>
      </c>
      <c r="H1190">
        <v>30.750599999999999</v>
      </c>
      <c r="I1190">
        <v>1.2300600000000001E-3</v>
      </c>
      <c r="J1190">
        <v>0.99998200000000004</v>
      </c>
      <c r="K1190">
        <v>0</v>
      </c>
      <c r="L1190" t="s">
        <v>43</v>
      </c>
    </row>
    <row r="1191" spans="1:12" x14ac:dyDescent="0.25">
      <c r="A1191" t="s">
        <v>52</v>
      </c>
      <c r="B1191">
        <v>593.029</v>
      </c>
      <c r="C1191">
        <v>529.32000000000005</v>
      </c>
      <c r="D1191">
        <v>529.25699999999995</v>
      </c>
      <c r="E1191">
        <v>528.52599999999995</v>
      </c>
      <c r="F1191">
        <v>31.4315</v>
      </c>
      <c r="G1191">
        <v>105.649</v>
      </c>
      <c r="H1191">
        <v>30.5306</v>
      </c>
      <c r="I1191">
        <v>1.2300499999999999E-3</v>
      </c>
      <c r="J1191">
        <v>0.99996200000000002</v>
      </c>
      <c r="K1191">
        <v>0</v>
      </c>
      <c r="L1191" t="s">
        <v>43</v>
      </c>
    </row>
    <row r="1192" spans="1:12" x14ac:dyDescent="0.25">
      <c r="A1192" t="s">
        <v>52</v>
      </c>
      <c r="B1192">
        <v>598.84900000000005</v>
      </c>
      <c r="C1192">
        <v>535.85900000000004</v>
      </c>
      <c r="D1192">
        <v>535.79499999999996</v>
      </c>
      <c r="E1192">
        <v>535.05399999999997</v>
      </c>
      <c r="F1192">
        <v>31.3934</v>
      </c>
      <c r="G1192">
        <v>108.79300000000001</v>
      </c>
      <c r="H1192">
        <v>31.489699999999999</v>
      </c>
      <c r="I1192">
        <v>1.2300499999999999E-3</v>
      </c>
      <c r="J1192">
        <v>0.99975599999999998</v>
      </c>
      <c r="K1192">
        <v>0</v>
      </c>
      <c r="L1192" t="s">
        <v>43</v>
      </c>
    </row>
    <row r="1193" spans="1:12" x14ac:dyDescent="0.25">
      <c r="A1193" t="s">
        <v>52</v>
      </c>
      <c r="B1193">
        <v>593.18799999999999</v>
      </c>
      <c r="C1193">
        <v>533.34</v>
      </c>
      <c r="D1193">
        <v>533.27300000000002</v>
      </c>
      <c r="E1193">
        <v>532.53</v>
      </c>
      <c r="F1193">
        <v>31.721900000000002</v>
      </c>
      <c r="G1193">
        <v>107.14100000000001</v>
      </c>
      <c r="H1193">
        <v>30.751100000000001</v>
      </c>
      <c r="I1193">
        <v>1.2300499999999999E-3</v>
      </c>
      <c r="J1193">
        <v>0.99967300000000003</v>
      </c>
      <c r="K1193">
        <v>0</v>
      </c>
      <c r="L1193" t="s">
        <v>43</v>
      </c>
    </row>
    <row r="1194" spans="1:12" x14ac:dyDescent="0.25">
      <c r="A1194" t="s">
        <v>52</v>
      </c>
      <c r="B1194">
        <v>595.471</v>
      </c>
      <c r="C1194">
        <v>536.04700000000003</v>
      </c>
      <c r="D1194">
        <v>535.97</v>
      </c>
      <c r="E1194">
        <v>535.20699999999999</v>
      </c>
      <c r="F1194">
        <v>31.505400000000002</v>
      </c>
      <c r="G1194">
        <v>109.774</v>
      </c>
      <c r="H1194">
        <v>30.950900000000001</v>
      </c>
      <c r="I1194">
        <v>1.2300499999999999E-3</v>
      </c>
      <c r="J1194">
        <v>0.99966299999999997</v>
      </c>
      <c r="K1194">
        <v>0</v>
      </c>
      <c r="L1194" t="s">
        <v>43</v>
      </c>
    </row>
    <row r="1195" spans="1:12" x14ac:dyDescent="0.25">
      <c r="A1195" t="s">
        <v>52</v>
      </c>
      <c r="B1195">
        <v>598.70100000000002</v>
      </c>
      <c r="C1195">
        <v>537.755</v>
      </c>
      <c r="D1195">
        <v>537.69200000000001</v>
      </c>
      <c r="E1195">
        <v>536.94799999999998</v>
      </c>
      <c r="F1195">
        <v>32.050199999999997</v>
      </c>
      <c r="G1195">
        <v>106.748</v>
      </c>
      <c r="H1195">
        <v>30.8962</v>
      </c>
      <c r="I1195">
        <v>1.2300499999999999E-3</v>
      </c>
      <c r="J1195">
        <v>0.99996700000000005</v>
      </c>
      <c r="K1195">
        <v>0</v>
      </c>
      <c r="L1195" t="s">
        <v>43</v>
      </c>
    </row>
    <row r="1196" spans="1:12" x14ac:dyDescent="0.25">
      <c r="A1196" t="s">
        <v>52</v>
      </c>
      <c r="B1196">
        <v>632.84699999999998</v>
      </c>
      <c r="C1196">
        <v>567.69200000000001</v>
      </c>
      <c r="D1196">
        <v>567.61400000000003</v>
      </c>
      <c r="E1196">
        <v>566.827</v>
      </c>
      <c r="F1196">
        <v>33.536700000000003</v>
      </c>
      <c r="G1196">
        <v>115.23399999999999</v>
      </c>
      <c r="H1196">
        <v>32.436</v>
      </c>
      <c r="I1196">
        <v>1.2300499999999999E-3</v>
      </c>
      <c r="J1196">
        <v>0.99985900000000005</v>
      </c>
      <c r="K1196">
        <v>0</v>
      </c>
      <c r="L1196" t="s">
        <v>43</v>
      </c>
    </row>
    <row r="1197" spans="1:12" x14ac:dyDescent="0.25">
      <c r="A1197" t="s">
        <v>52</v>
      </c>
      <c r="B1197">
        <v>606.46199999999999</v>
      </c>
      <c r="C1197">
        <v>544.93200000000002</v>
      </c>
      <c r="D1197">
        <v>544.84299999999996</v>
      </c>
      <c r="E1197">
        <v>544.06500000000005</v>
      </c>
      <c r="F1197">
        <v>32.364800000000002</v>
      </c>
      <c r="G1197">
        <v>111.155</v>
      </c>
      <c r="H1197">
        <v>31.312000000000001</v>
      </c>
      <c r="I1197">
        <v>1.23007E-3</v>
      </c>
      <c r="J1197">
        <v>0.99635099999999999</v>
      </c>
      <c r="K1197">
        <v>0</v>
      </c>
      <c r="L1197" t="s">
        <v>43</v>
      </c>
    </row>
    <row r="1198" spans="1:12" x14ac:dyDescent="0.25">
      <c r="A1198" t="s">
        <v>52</v>
      </c>
      <c r="B1198">
        <v>594.03899999999999</v>
      </c>
      <c r="C1198">
        <v>531.05499999999995</v>
      </c>
      <c r="D1198">
        <v>530.99099999999999</v>
      </c>
      <c r="E1198">
        <v>530.25199999999995</v>
      </c>
      <c r="F1198">
        <v>33.166400000000003</v>
      </c>
      <c r="G1198">
        <v>106.42</v>
      </c>
      <c r="H1198">
        <v>30.565999999999999</v>
      </c>
      <c r="I1198">
        <v>1.2300499999999999E-3</v>
      </c>
      <c r="J1198">
        <v>0.99961900000000004</v>
      </c>
      <c r="K1198">
        <v>0</v>
      </c>
      <c r="L1198" t="s">
        <v>43</v>
      </c>
    </row>
    <row r="1199" spans="1:12" x14ac:dyDescent="0.25">
      <c r="A1199" t="s">
        <v>52</v>
      </c>
      <c r="B1199">
        <v>593.47</v>
      </c>
      <c r="C1199">
        <v>529.30600000000004</v>
      </c>
      <c r="D1199">
        <v>529.24</v>
      </c>
      <c r="E1199">
        <v>528.50599999999997</v>
      </c>
      <c r="F1199">
        <v>31.35</v>
      </c>
      <c r="G1199">
        <v>106.357</v>
      </c>
      <c r="H1199">
        <v>30.413</v>
      </c>
      <c r="I1199">
        <v>1.2300499999999999E-3</v>
      </c>
      <c r="J1199">
        <v>0.99961199999999995</v>
      </c>
      <c r="K1199">
        <v>0</v>
      </c>
      <c r="L1199" t="s">
        <v>43</v>
      </c>
    </row>
    <row r="1200" spans="1:12" x14ac:dyDescent="0.25">
      <c r="A1200" t="s">
        <v>52</v>
      </c>
      <c r="B1200">
        <v>604.56200000000001</v>
      </c>
      <c r="C1200">
        <v>541.44000000000005</v>
      </c>
      <c r="D1200">
        <v>541.35900000000004</v>
      </c>
      <c r="E1200">
        <v>540.53099999999995</v>
      </c>
      <c r="F1200">
        <v>32.644599999999997</v>
      </c>
      <c r="G1200">
        <v>110.765</v>
      </c>
      <c r="H1200">
        <v>30.963000000000001</v>
      </c>
      <c r="I1200">
        <v>1.2300499999999999E-3</v>
      </c>
      <c r="J1200">
        <v>0.99973500000000004</v>
      </c>
      <c r="K1200">
        <v>0</v>
      </c>
      <c r="L1200" t="s">
        <v>43</v>
      </c>
    </row>
    <row r="1201" spans="1:12" x14ac:dyDescent="0.25">
      <c r="A1201" t="s">
        <v>52</v>
      </c>
      <c r="B1201">
        <v>597.35699999999997</v>
      </c>
      <c r="C1201">
        <v>534.82799999999997</v>
      </c>
      <c r="D1201">
        <v>534.76199999999994</v>
      </c>
      <c r="E1201">
        <v>534.01599999999996</v>
      </c>
      <c r="F1201">
        <v>32.1755</v>
      </c>
      <c r="G1201">
        <v>106.833</v>
      </c>
      <c r="H1201">
        <v>30.795400000000001</v>
      </c>
      <c r="I1201">
        <v>1.2300499999999999E-3</v>
      </c>
      <c r="J1201">
        <v>0.99992000000000003</v>
      </c>
      <c r="K1201">
        <v>0</v>
      </c>
      <c r="L1201" t="s">
        <v>43</v>
      </c>
    </row>
    <row r="1202" spans="1:12" x14ac:dyDescent="0.25">
      <c r="A1202" t="s">
        <v>52</v>
      </c>
      <c r="B1202">
        <v>607.92899999999997</v>
      </c>
      <c r="C1202">
        <v>544.35500000000002</v>
      </c>
      <c r="D1202">
        <v>544.28</v>
      </c>
      <c r="E1202">
        <v>543.50300000000004</v>
      </c>
      <c r="F1202">
        <v>31.851099999999999</v>
      </c>
      <c r="G1202">
        <v>110.604</v>
      </c>
      <c r="H1202">
        <v>30.8522</v>
      </c>
      <c r="I1202">
        <v>1.2300600000000001E-3</v>
      </c>
      <c r="J1202">
        <v>0.99931300000000001</v>
      </c>
      <c r="K1202">
        <v>0</v>
      </c>
      <c r="L1202" t="s">
        <v>43</v>
      </c>
    </row>
    <row r="1203" spans="1:12" x14ac:dyDescent="0.25">
      <c r="A1203" t="s">
        <v>52</v>
      </c>
      <c r="B1203">
        <v>591.68799999999999</v>
      </c>
      <c r="C1203">
        <v>532.15099999999995</v>
      </c>
      <c r="D1203">
        <v>532.08399999999995</v>
      </c>
      <c r="E1203">
        <v>531.303</v>
      </c>
      <c r="F1203">
        <v>31.380800000000001</v>
      </c>
      <c r="G1203">
        <v>106.604</v>
      </c>
      <c r="H1203">
        <v>30.305099999999999</v>
      </c>
      <c r="I1203">
        <v>1.2300499999999999E-3</v>
      </c>
      <c r="J1203">
        <v>0.99982499999999996</v>
      </c>
      <c r="K1203">
        <v>0</v>
      </c>
      <c r="L1203" t="s">
        <v>43</v>
      </c>
    </row>
    <row r="1204" spans="1:12" x14ac:dyDescent="0.25">
      <c r="A1204" t="s">
        <v>52</v>
      </c>
      <c r="B1204">
        <v>584.73199999999997</v>
      </c>
      <c r="C1204">
        <v>526.57299999999998</v>
      </c>
      <c r="D1204">
        <v>526.50900000000001</v>
      </c>
      <c r="E1204">
        <v>525.77499999999998</v>
      </c>
      <c r="F1204">
        <v>31.797899999999998</v>
      </c>
      <c r="G1204">
        <v>105.872</v>
      </c>
      <c r="H1204">
        <v>30.3063</v>
      </c>
      <c r="I1204">
        <v>1.2300499999999999E-3</v>
      </c>
      <c r="J1204">
        <v>0.99951500000000004</v>
      </c>
      <c r="K1204">
        <v>0</v>
      </c>
      <c r="L1204" t="s">
        <v>43</v>
      </c>
    </row>
    <row r="1205" spans="1:12" x14ac:dyDescent="0.25">
      <c r="A1205" t="s">
        <v>52</v>
      </c>
      <c r="B1205">
        <v>595.49400000000003</v>
      </c>
      <c r="C1205">
        <v>535.52099999999996</v>
      </c>
      <c r="D1205">
        <v>535.43700000000001</v>
      </c>
      <c r="E1205">
        <v>534.68299999999999</v>
      </c>
      <c r="F1205">
        <v>32.070300000000003</v>
      </c>
      <c r="G1205">
        <v>108.726</v>
      </c>
      <c r="H1205">
        <v>30.3871</v>
      </c>
      <c r="I1205">
        <v>1.2300499999999999E-3</v>
      </c>
      <c r="J1205">
        <v>0.99972799999999995</v>
      </c>
      <c r="K1205">
        <v>0</v>
      </c>
      <c r="L1205" t="s">
        <v>43</v>
      </c>
    </row>
    <row r="1206" spans="1:12" x14ac:dyDescent="0.25">
      <c r="A1206" t="s">
        <v>52</v>
      </c>
      <c r="B1206">
        <v>585.42700000000002</v>
      </c>
      <c r="C1206">
        <v>526.16800000000001</v>
      </c>
      <c r="D1206">
        <v>526.11199999999997</v>
      </c>
      <c r="E1206">
        <v>525.39099999999996</v>
      </c>
      <c r="F1206">
        <v>31.191700000000001</v>
      </c>
      <c r="G1206">
        <v>105.45</v>
      </c>
      <c r="H1206">
        <v>30.6249</v>
      </c>
      <c r="I1206">
        <v>1.2300499999999999E-3</v>
      </c>
      <c r="J1206">
        <v>0.99996399999999996</v>
      </c>
      <c r="K1206">
        <v>0</v>
      </c>
      <c r="L1206" t="s">
        <v>43</v>
      </c>
    </row>
    <row r="1207" spans="1:12" x14ac:dyDescent="0.25">
      <c r="A1207" t="s">
        <v>52</v>
      </c>
      <c r="B1207">
        <v>625.10699999999997</v>
      </c>
      <c r="C1207">
        <v>559.37</v>
      </c>
      <c r="D1207">
        <v>559.28599999999994</v>
      </c>
      <c r="E1207">
        <v>558.50699999999995</v>
      </c>
      <c r="F1207">
        <v>33.450200000000002</v>
      </c>
      <c r="G1207">
        <v>112.98699999999999</v>
      </c>
      <c r="H1207">
        <v>31.9693</v>
      </c>
      <c r="I1207">
        <v>1.2300499999999999E-3</v>
      </c>
      <c r="J1207">
        <v>0.99963800000000003</v>
      </c>
      <c r="K1207">
        <v>0</v>
      </c>
      <c r="L1207" t="s">
        <v>43</v>
      </c>
    </row>
    <row r="1208" spans="1:12" x14ac:dyDescent="0.25">
      <c r="A1208" t="s">
        <v>52</v>
      </c>
      <c r="B1208">
        <v>599.40200000000004</v>
      </c>
      <c r="C1208">
        <v>539.71699999999998</v>
      </c>
      <c r="D1208">
        <v>539.64400000000001</v>
      </c>
      <c r="E1208">
        <v>538.84299999999996</v>
      </c>
      <c r="F1208">
        <v>32.093200000000003</v>
      </c>
      <c r="G1208">
        <v>108.724</v>
      </c>
      <c r="H1208">
        <v>30.986899999999999</v>
      </c>
      <c r="I1208">
        <v>1.2300499999999999E-3</v>
      </c>
      <c r="J1208">
        <v>0.99999000000000005</v>
      </c>
      <c r="K1208">
        <v>0</v>
      </c>
      <c r="L1208" t="s">
        <v>43</v>
      </c>
    </row>
    <row r="1209" spans="1:12" x14ac:dyDescent="0.25">
      <c r="A1209" t="s">
        <v>52</v>
      </c>
      <c r="B1209">
        <v>603.31899999999996</v>
      </c>
      <c r="C1209">
        <v>542.42700000000002</v>
      </c>
      <c r="D1209">
        <v>542.35500000000002</v>
      </c>
      <c r="E1209">
        <v>541.53599999999994</v>
      </c>
      <c r="F1209">
        <v>31.801100000000002</v>
      </c>
      <c r="G1209">
        <v>109.944</v>
      </c>
      <c r="H1209">
        <v>31.0395</v>
      </c>
      <c r="I1209">
        <v>1.2304099999999999E-3</v>
      </c>
      <c r="J1209">
        <v>0.999305</v>
      </c>
      <c r="K1209">
        <v>0</v>
      </c>
      <c r="L1209" t="s">
        <v>43</v>
      </c>
    </row>
    <row r="1210" spans="1:12" x14ac:dyDescent="0.25">
      <c r="A1210" t="s">
        <v>52</v>
      </c>
      <c r="B1210">
        <v>597.95299999999997</v>
      </c>
      <c r="C1210">
        <v>534.79999999999995</v>
      </c>
      <c r="D1210">
        <v>534.73500000000001</v>
      </c>
      <c r="E1210">
        <v>533.99400000000003</v>
      </c>
      <c r="F1210">
        <v>31.656700000000001</v>
      </c>
      <c r="G1210">
        <v>107.065</v>
      </c>
      <c r="H1210">
        <v>31.0367</v>
      </c>
      <c r="I1210">
        <v>1.2300600000000001E-3</v>
      </c>
      <c r="J1210">
        <v>0.99822299999999997</v>
      </c>
      <c r="K1210">
        <v>0</v>
      </c>
      <c r="L1210" t="s">
        <v>43</v>
      </c>
    </row>
    <row r="1211" spans="1:12" x14ac:dyDescent="0.25">
      <c r="A1211" t="s">
        <v>52</v>
      </c>
      <c r="B1211">
        <v>590.69899999999996</v>
      </c>
      <c r="C1211">
        <v>531.52200000000005</v>
      </c>
      <c r="D1211">
        <v>531.45399999999995</v>
      </c>
      <c r="E1211">
        <v>530.71299999999997</v>
      </c>
      <c r="F1211">
        <v>31.450500000000002</v>
      </c>
      <c r="G1211">
        <v>106.294</v>
      </c>
      <c r="H1211">
        <v>31.0687</v>
      </c>
      <c r="I1211">
        <v>1.2300499999999999E-3</v>
      </c>
      <c r="J1211">
        <v>0.99981299999999995</v>
      </c>
      <c r="K1211">
        <v>0</v>
      </c>
      <c r="L1211" t="s">
        <v>43</v>
      </c>
    </row>
    <row r="1212" spans="1:12" x14ac:dyDescent="0.25">
      <c r="A1212" t="s">
        <v>52</v>
      </c>
      <c r="B1212">
        <v>590.31399999999996</v>
      </c>
      <c r="C1212">
        <v>531.06399999999996</v>
      </c>
      <c r="D1212">
        <v>530.99800000000005</v>
      </c>
      <c r="E1212">
        <v>530.25900000000001</v>
      </c>
      <c r="F1212">
        <v>31.3536</v>
      </c>
      <c r="G1212">
        <v>107.389</v>
      </c>
      <c r="H1212">
        <v>30.632100000000001</v>
      </c>
      <c r="I1212">
        <v>1.23007E-3</v>
      </c>
      <c r="J1212">
        <v>0.99874700000000005</v>
      </c>
      <c r="K1212">
        <v>0</v>
      </c>
      <c r="L1212" t="s">
        <v>43</v>
      </c>
    </row>
    <row r="1213" spans="1:12" x14ac:dyDescent="0.25">
      <c r="A1213" t="s">
        <v>52</v>
      </c>
      <c r="B1213">
        <v>594.53099999999995</v>
      </c>
      <c r="C1213">
        <v>530.54899999999998</v>
      </c>
      <c r="D1213">
        <v>530.48599999999999</v>
      </c>
      <c r="E1213">
        <v>529.75300000000004</v>
      </c>
      <c r="F1213">
        <v>31.659800000000001</v>
      </c>
      <c r="G1213">
        <v>105.753</v>
      </c>
      <c r="H1213">
        <v>30.505400000000002</v>
      </c>
      <c r="I1213">
        <v>1.2300600000000001E-3</v>
      </c>
      <c r="J1213">
        <v>0.99860599999999999</v>
      </c>
      <c r="K1213">
        <v>0</v>
      </c>
      <c r="L1213" t="s">
        <v>43</v>
      </c>
    </row>
    <row r="1214" spans="1:12" x14ac:dyDescent="0.25">
      <c r="A1214" t="s">
        <v>52</v>
      </c>
      <c r="B1214">
        <v>594.43100000000004</v>
      </c>
      <c r="C1214">
        <v>534.52599999999995</v>
      </c>
      <c r="D1214">
        <v>534.46</v>
      </c>
      <c r="E1214">
        <v>533.721</v>
      </c>
      <c r="F1214">
        <v>31.645700000000001</v>
      </c>
      <c r="G1214">
        <v>106.878</v>
      </c>
      <c r="H1214">
        <v>30.415199999999999</v>
      </c>
      <c r="I1214">
        <v>1.2300499999999999E-3</v>
      </c>
      <c r="J1214">
        <v>0.99981200000000003</v>
      </c>
      <c r="K1214">
        <v>0</v>
      </c>
      <c r="L1214" t="s">
        <v>43</v>
      </c>
    </row>
    <row r="1215" spans="1:12" x14ac:dyDescent="0.25">
      <c r="A1215" t="s">
        <v>52</v>
      </c>
      <c r="B1215">
        <v>591.91</v>
      </c>
      <c r="C1215">
        <v>532.95600000000002</v>
      </c>
      <c r="D1215">
        <v>532.88599999999997</v>
      </c>
      <c r="E1215">
        <v>532.14700000000005</v>
      </c>
      <c r="F1215">
        <v>31.543900000000001</v>
      </c>
      <c r="G1215">
        <v>106.803</v>
      </c>
      <c r="H1215">
        <v>30.390699999999999</v>
      </c>
      <c r="I1215">
        <v>1.2300499999999999E-3</v>
      </c>
      <c r="J1215">
        <v>0.99887400000000004</v>
      </c>
      <c r="K1215">
        <v>0</v>
      </c>
      <c r="L1215" t="s">
        <v>43</v>
      </c>
    </row>
    <row r="1216" spans="1:12" x14ac:dyDescent="0.25">
      <c r="A1216" t="s">
        <v>52</v>
      </c>
      <c r="B1216">
        <v>604.77</v>
      </c>
      <c r="C1216">
        <v>544.81100000000004</v>
      </c>
      <c r="D1216">
        <v>544.74099999999999</v>
      </c>
      <c r="E1216">
        <v>543.98500000000001</v>
      </c>
      <c r="F1216">
        <v>32.596400000000003</v>
      </c>
      <c r="G1216">
        <v>109.68600000000001</v>
      </c>
      <c r="H1216">
        <v>31.2027</v>
      </c>
      <c r="I1216">
        <v>1.2300600000000001E-3</v>
      </c>
      <c r="J1216">
        <v>0.99990699999999999</v>
      </c>
      <c r="K1216">
        <v>0</v>
      </c>
      <c r="L1216" t="s">
        <v>43</v>
      </c>
    </row>
    <row r="1217" spans="1:25" x14ac:dyDescent="0.25">
      <c r="A1217" t="s">
        <v>52</v>
      </c>
      <c r="B1217">
        <v>614.303</v>
      </c>
      <c r="C1217">
        <v>550.10299999999995</v>
      </c>
      <c r="D1217">
        <v>550.02700000000004</v>
      </c>
      <c r="E1217">
        <v>549.245</v>
      </c>
      <c r="F1217">
        <v>33.075699999999998</v>
      </c>
      <c r="G1217">
        <v>112.43</v>
      </c>
      <c r="H1217">
        <v>31.7989</v>
      </c>
      <c r="I1217">
        <v>1.2300499999999999E-3</v>
      </c>
      <c r="J1217">
        <v>0.99968599999999996</v>
      </c>
      <c r="K1217">
        <v>0</v>
      </c>
      <c r="L1217" t="s">
        <v>43</v>
      </c>
    </row>
    <row r="1218" spans="1:25" x14ac:dyDescent="0.25">
      <c r="A1218" t="s">
        <v>52</v>
      </c>
      <c r="B1218">
        <v>594.298</v>
      </c>
      <c r="C1218">
        <v>532.72199999999998</v>
      </c>
      <c r="D1218">
        <v>532.65599999999995</v>
      </c>
      <c r="E1218">
        <v>531.91</v>
      </c>
      <c r="F1218">
        <v>31.467700000000001</v>
      </c>
      <c r="G1218">
        <v>106.199</v>
      </c>
      <c r="H1218">
        <v>30.570699999999999</v>
      </c>
      <c r="I1218">
        <v>1.2300499999999999E-3</v>
      </c>
      <c r="J1218">
        <v>0.999969</v>
      </c>
      <c r="K1218">
        <v>0</v>
      </c>
      <c r="L1218" t="s">
        <v>43</v>
      </c>
    </row>
    <row r="1219" spans="1:25" x14ac:dyDescent="0.25">
      <c r="A1219" t="s">
        <v>52</v>
      </c>
      <c r="B1219">
        <v>599.98199999999997</v>
      </c>
      <c r="C1219">
        <v>535.95899999999995</v>
      </c>
      <c r="D1219">
        <v>535.88099999999997</v>
      </c>
      <c r="E1219">
        <v>535.12400000000002</v>
      </c>
      <c r="F1219">
        <v>31.922899999999998</v>
      </c>
      <c r="G1219">
        <v>109.304</v>
      </c>
      <c r="H1219">
        <v>31.064699999999998</v>
      </c>
      <c r="I1219">
        <v>1.2300499999999999E-3</v>
      </c>
      <c r="J1219">
        <v>0.99939800000000001</v>
      </c>
      <c r="K1219">
        <v>0</v>
      </c>
      <c r="L1219" t="s">
        <v>43</v>
      </c>
    </row>
    <row r="1220" spans="1:25" x14ac:dyDescent="0.25">
      <c r="A1220" t="s">
        <v>52</v>
      </c>
      <c r="B1220">
        <v>593.70399999999995</v>
      </c>
      <c r="C1220">
        <v>531.52599999999995</v>
      </c>
      <c r="D1220">
        <v>531.46199999999999</v>
      </c>
      <c r="E1220">
        <v>530.73699999999997</v>
      </c>
      <c r="F1220">
        <v>31.887499999999999</v>
      </c>
      <c r="G1220">
        <v>106.91</v>
      </c>
      <c r="H1220">
        <v>30.841200000000001</v>
      </c>
      <c r="I1220">
        <v>1.2300499999999999E-3</v>
      </c>
      <c r="J1220">
        <v>0.99959200000000004</v>
      </c>
      <c r="K1220">
        <v>0</v>
      </c>
      <c r="L1220" t="s">
        <v>43</v>
      </c>
    </row>
    <row r="1221" spans="1:25" x14ac:dyDescent="0.25">
      <c r="A1221" t="s">
        <v>52</v>
      </c>
      <c r="B1221">
        <v>597.14</v>
      </c>
      <c r="C1221">
        <v>532.45500000000004</v>
      </c>
      <c r="D1221">
        <v>532.38599999999997</v>
      </c>
      <c r="E1221">
        <v>531.64499999999998</v>
      </c>
      <c r="F1221">
        <v>31.747900000000001</v>
      </c>
      <c r="G1221">
        <v>107.563</v>
      </c>
      <c r="H1221">
        <v>31.1282</v>
      </c>
      <c r="I1221">
        <v>1.2301300000000001E-3</v>
      </c>
      <c r="J1221">
        <v>0.99924400000000002</v>
      </c>
      <c r="K1221">
        <v>0</v>
      </c>
      <c r="L1221" t="s">
        <v>43</v>
      </c>
    </row>
    <row r="1222" spans="1:25" x14ac:dyDescent="0.25">
      <c r="A1222" t="s">
        <v>52</v>
      </c>
      <c r="B1222">
        <v>587.01900000000001</v>
      </c>
      <c r="C1222">
        <v>526.44399999999996</v>
      </c>
      <c r="D1222">
        <v>526.39200000000005</v>
      </c>
      <c r="E1222">
        <v>525.67399999999998</v>
      </c>
      <c r="F1222">
        <v>31.545999999999999</v>
      </c>
      <c r="G1222">
        <v>105.003</v>
      </c>
      <c r="H1222">
        <v>30.6434</v>
      </c>
      <c r="I1222">
        <v>1.2300600000000001E-3</v>
      </c>
      <c r="J1222">
        <v>0.99859900000000001</v>
      </c>
      <c r="K1222">
        <v>0</v>
      </c>
      <c r="L1222" t="s">
        <v>43</v>
      </c>
    </row>
    <row r="1223" spans="1:25" x14ac:dyDescent="0.25">
      <c r="A1223" t="s">
        <v>52</v>
      </c>
      <c r="B1223">
        <v>612.56200000000001</v>
      </c>
      <c r="C1223">
        <v>552.21900000000005</v>
      </c>
      <c r="D1223">
        <v>552.14599999999996</v>
      </c>
      <c r="E1223">
        <v>551.37900000000002</v>
      </c>
      <c r="F1223">
        <v>32.615299999999998</v>
      </c>
      <c r="G1223">
        <v>110.693</v>
      </c>
      <c r="H1223">
        <v>31.636600000000001</v>
      </c>
      <c r="I1223">
        <v>1.2300600000000001E-3</v>
      </c>
      <c r="J1223">
        <v>0.99940399999999996</v>
      </c>
      <c r="K1223">
        <v>0</v>
      </c>
      <c r="L1223" t="s">
        <v>43</v>
      </c>
    </row>
    <row r="1224" spans="1:25" x14ac:dyDescent="0.25">
      <c r="A1224" t="s">
        <v>52</v>
      </c>
      <c r="B1224">
        <v>610.53800000000001</v>
      </c>
      <c r="C1224">
        <v>545.31700000000001</v>
      </c>
      <c r="D1224">
        <v>545.23900000000003</v>
      </c>
      <c r="E1224">
        <v>544.47500000000002</v>
      </c>
      <c r="F1224">
        <v>32.230699999999999</v>
      </c>
      <c r="G1224">
        <v>111.61</v>
      </c>
      <c r="H1224">
        <v>31.3399</v>
      </c>
      <c r="I1224">
        <v>1.2300499999999999E-3</v>
      </c>
      <c r="J1224">
        <v>0.99989300000000003</v>
      </c>
      <c r="K1224">
        <v>0</v>
      </c>
      <c r="L1224" t="s">
        <v>43</v>
      </c>
    </row>
    <row r="1225" spans="1:25" x14ac:dyDescent="0.25">
      <c r="A1225" t="s">
        <v>52</v>
      </c>
      <c r="B1225">
        <v>589.69299999999998</v>
      </c>
      <c r="C1225">
        <v>529.65800000000002</v>
      </c>
      <c r="D1225">
        <v>529.59</v>
      </c>
      <c r="E1225">
        <v>528.84799999999996</v>
      </c>
      <c r="F1225">
        <v>31.621400000000001</v>
      </c>
      <c r="G1225">
        <v>106.496</v>
      </c>
      <c r="H1225">
        <v>30.365500000000001</v>
      </c>
      <c r="I1225">
        <v>1.2300499999999999E-3</v>
      </c>
      <c r="J1225">
        <v>0.99980999999999998</v>
      </c>
      <c r="K1225">
        <v>0</v>
      </c>
      <c r="L1225" t="s">
        <v>43</v>
      </c>
    </row>
    <row r="1226" spans="1:25" x14ac:dyDescent="0.25">
      <c r="A1226" t="s">
        <v>52</v>
      </c>
      <c r="B1226">
        <v>603.91700000000003</v>
      </c>
      <c r="C1226">
        <v>543.14700000000005</v>
      </c>
      <c r="D1226">
        <v>543.07799999999997</v>
      </c>
      <c r="E1226">
        <v>542.33500000000004</v>
      </c>
      <c r="F1226">
        <v>33.451799999999999</v>
      </c>
      <c r="G1226">
        <v>109.40900000000001</v>
      </c>
      <c r="H1226">
        <v>31.276</v>
      </c>
      <c r="I1226">
        <v>1.23011E-3</v>
      </c>
      <c r="J1226">
        <v>0.99993600000000005</v>
      </c>
      <c r="K1226">
        <v>0</v>
      </c>
      <c r="L1226" t="s">
        <v>43</v>
      </c>
    </row>
    <row r="1227" spans="1:25" x14ac:dyDescent="0.25">
      <c r="A1227" t="s">
        <v>52</v>
      </c>
      <c r="B1227">
        <v>594.577</v>
      </c>
      <c r="C1227">
        <v>534.22</v>
      </c>
      <c r="D1227">
        <v>534.15700000000004</v>
      </c>
      <c r="E1227">
        <v>533.428</v>
      </c>
      <c r="F1227">
        <v>31.696899999999999</v>
      </c>
      <c r="G1227">
        <v>105.791</v>
      </c>
      <c r="H1227">
        <v>30.501899999999999</v>
      </c>
      <c r="I1227">
        <v>1.2300499999999999E-3</v>
      </c>
      <c r="J1227">
        <v>0.99981399999999998</v>
      </c>
      <c r="K1227">
        <v>0</v>
      </c>
      <c r="L1227" t="s">
        <v>43</v>
      </c>
    </row>
    <row r="1228" spans="1:25" x14ac:dyDescent="0.25">
      <c r="A1228" t="s">
        <v>52</v>
      </c>
      <c r="B1228">
        <v>598.78800000000001</v>
      </c>
      <c r="C1228">
        <v>539.17999999999995</v>
      </c>
      <c r="D1228">
        <v>539.10299999999995</v>
      </c>
      <c r="E1228">
        <v>538.35799999999995</v>
      </c>
      <c r="F1228">
        <v>32.045200000000001</v>
      </c>
      <c r="G1228">
        <v>108.523</v>
      </c>
      <c r="H1228">
        <v>31.140999999999998</v>
      </c>
      <c r="I1228">
        <v>1.2300600000000001E-3</v>
      </c>
      <c r="J1228">
        <v>0.99994000000000005</v>
      </c>
      <c r="K1228">
        <v>0</v>
      </c>
      <c r="L1228" t="s">
        <v>43</v>
      </c>
    </row>
    <row r="1229" spans="1:25" x14ac:dyDescent="0.25">
      <c r="A1229" t="s">
        <v>52</v>
      </c>
      <c r="B1229">
        <v>600.255</v>
      </c>
      <c r="C1229">
        <v>539.86699999999996</v>
      </c>
      <c r="D1229">
        <v>539.798</v>
      </c>
      <c r="E1229">
        <v>539.048</v>
      </c>
      <c r="F1229">
        <v>32.033299999999997</v>
      </c>
      <c r="G1229">
        <v>108.43300000000001</v>
      </c>
      <c r="H1229">
        <v>30.925000000000001</v>
      </c>
      <c r="I1229">
        <v>1.2300499999999999E-3</v>
      </c>
      <c r="J1229">
        <v>0.99963199999999997</v>
      </c>
      <c r="K1229">
        <v>0</v>
      </c>
      <c r="L1229" t="s">
        <v>43</v>
      </c>
    </row>
    <row r="1230" spans="1:25" x14ac:dyDescent="0.25">
      <c r="A1230" t="s">
        <v>52</v>
      </c>
      <c r="B1230">
        <v>606.19000000000005</v>
      </c>
      <c r="C1230">
        <v>542.91399999999999</v>
      </c>
      <c r="D1230">
        <v>542.84400000000005</v>
      </c>
      <c r="E1230">
        <v>542.09199999999998</v>
      </c>
      <c r="F1230">
        <v>32.051699999999997</v>
      </c>
      <c r="G1230">
        <v>109.453</v>
      </c>
      <c r="H1230">
        <v>31.3292</v>
      </c>
      <c r="I1230">
        <v>1.2300600000000001E-3</v>
      </c>
      <c r="J1230">
        <v>0.999807</v>
      </c>
      <c r="K1230">
        <v>0</v>
      </c>
      <c r="L1230" t="s">
        <v>43</v>
      </c>
    </row>
    <row r="1231" spans="1:25" x14ac:dyDescent="0.25">
      <c r="A1231" t="s">
        <v>52</v>
      </c>
      <c r="B1231">
        <v>597.447</v>
      </c>
      <c r="C1231">
        <v>531.63599999999997</v>
      </c>
      <c r="D1231">
        <v>531.56500000000005</v>
      </c>
      <c r="E1231">
        <v>530.81899999999996</v>
      </c>
      <c r="F1231">
        <v>31.558800000000002</v>
      </c>
      <c r="G1231">
        <v>108.081</v>
      </c>
      <c r="H1231">
        <v>31.623699999999999</v>
      </c>
      <c r="I1231">
        <v>1.2300499999999999E-3</v>
      </c>
      <c r="J1231">
        <v>0.99929100000000004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584.07299999999998</v>
      </c>
      <c r="C1232">
        <v>525.23299999999995</v>
      </c>
      <c r="D1232">
        <v>525.17399999999998</v>
      </c>
      <c r="E1232">
        <v>524.44899999999996</v>
      </c>
      <c r="F1232">
        <v>31.242699999999999</v>
      </c>
      <c r="G1232">
        <v>106.03</v>
      </c>
      <c r="H1232">
        <v>30.566299999999998</v>
      </c>
      <c r="I1232">
        <v>1.2300499999999999E-3</v>
      </c>
      <c r="J1232">
        <v>0.99885800000000002</v>
      </c>
      <c r="K1232">
        <v>0</v>
      </c>
      <c r="L1232" t="s">
        <v>43</v>
      </c>
      <c r="R1232">
        <f>AVERAGE(B1183:B1232)</f>
        <v>599.20044000000007</v>
      </c>
      <c r="S1232">
        <f>AVERAGE(C1183:C1232)</f>
        <v>537.5828600000001</v>
      </c>
      <c r="U1232">
        <f>_xlfn.VAR.P(B1183:B1232)</f>
        <v>103.55985228640009</v>
      </c>
      <c r="V1232">
        <f>_xlfn.VAR.P(C1183:C1232)</f>
        <v>88.292568040400127</v>
      </c>
      <c r="X1232">
        <f>1.96*SQRT(U1232)/50</f>
        <v>0.39891629625445718</v>
      </c>
      <c r="Y1232">
        <f>1.96*SQRT(V1232)/50</f>
        <v>0.36833937035511211</v>
      </c>
    </row>
    <row r="1233" spans="1:12" x14ac:dyDescent="0.25">
      <c r="A1233" t="s">
        <v>52</v>
      </c>
      <c r="B1233">
        <v>30089.321899999999</v>
      </c>
      <c r="C1233" t="s">
        <v>37</v>
      </c>
    </row>
    <row r="1234" spans="1:12" x14ac:dyDescent="0.25">
      <c r="A1234" t="s">
        <v>77</v>
      </c>
      <c r="B1234">
        <v>451.57799999999997</v>
      </c>
      <c r="C1234">
        <v>451.03</v>
      </c>
      <c r="D1234">
        <v>450.98599999999999</v>
      </c>
      <c r="E1234">
        <v>450.26400000000001</v>
      </c>
      <c r="F1234">
        <v>31.479399999999998</v>
      </c>
      <c r="G1234">
        <v>0</v>
      </c>
      <c r="H1234">
        <v>30.293099999999999</v>
      </c>
      <c r="I1234">
        <v>1.2300499999999999E-3</v>
      </c>
      <c r="J1234">
        <v>0.99937299999999996</v>
      </c>
      <c r="K1234">
        <v>0</v>
      </c>
      <c r="L1234" t="s">
        <v>43</v>
      </c>
    </row>
    <row r="1235" spans="1:12" x14ac:dyDescent="0.25">
      <c r="A1235" t="s">
        <v>77</v>
      </c>
      <c r="B1235">
        <v>449.18400000000003</v>
      </c>
      <c r="C1235">
        <v>448.64699999999999</v>
      </c>
      <c r="D1235">
        <v>448.56799999999998</v>
      </c>
      <c r="E1235">
        <v>447.846</v>
      </c>
      <c r="F1235">
        <v>31.473600000000001</v>
      </c>
      <c r="G1235">
        <v>0</v>
      </c>
      <c r="H1235">
        <v>30.087</v>
      </c>
      <c r="I1235">
        <v>1.23007E-3</v>
      </c>
      <c r="J1235">
        <v>0.99973000000000001</v>
      </c>
      <c r="K1235">
        <v>0</v>
      </c>
      <c r="L1235" t="s">
        <v>43</v>
      </c>
    </row>
    <row r="1236" spans="1:12" x14ac:dyDescent="0.25">
      <c r="A1236" t="s">
        <v>77</v>
      </c>
      <c r="B1236">
        <v>450.63799999999998</v>
      </c>
      <c r="C1236">
        <v>450.14499999999998</v>
      </c>
      <c r="D1236">
        <v>450.09300000000002</v>
      </c>
      <c r="E1236">
        <v>449.36399999999998</v>
      </c>
      <c r="F1236">
        <v>31.521000000000001</v>
      </c>
      <c r="G1236">
        <v>0</v>
      </c>
      <c r="H1236">
        <v>30.280999999999999</v>
      </c>
      <c r="I1236">
        <v>1.2300600000000001E-3</v>
      </c>
      <c r="J1236">
        <v>0.99962499999999999</v>
      </c>
      <c r="K1236">
        <v>0</v>
      </c>
      <c r="L1236" t="s">
        <v>43</v>
      </c>
    </row>
    <row r="1237" spans="1:12" x14ac:dyDescent="0.25">
      <c r="A1237" t="s">
        <v>77</v>
      </c>
      <c r="B1237">
        <v>464.45600000000002</v>
      </c>
      <c r="C1237">
        <v>463.89600000000002</v>
      </c>
      <c r="D1237">
        <v>463.84399999999999</v>
      </c>
      <c r="E1237">
        <v>463.1</v>
      </c>
      <c r="F1237">
        <v>31.885400000000001</v>
      </c>
      <c r="G1237">
        <v>0</v>
      </c>
      <c r="H1237">
        <v>30.492100000000001</v>
      </c>
      <c r="I1237">
        <v>1.2300499999999999E-3</v>
      </c>
      <c r="J1237">
        <v>0.99983200000000005</v>
      </c>
      <c r="K1237">
        <v>0</v>
      </c>
      <c r="L1237" t="s">
        <v>43</v>
      </c>
    </row>
    <row r="1238" spans="1:12" x14ac:dyDescent="0.25">
      <c r="A1238" t="s">
        <v>77</v>
      </c>
      <c r="B1238">
        <v>449.34100000000001</v>
      </c>
      <c r="C1238">
        <v>448.851</v>
      </c>
      <c r="D1238">
        <v>448.79899999999998</v>
      </c>
      <c r="E1238">
        <v>448.07100000000003</v>
      </c>
      <c r="F1238">
        <v>31.549700000000001</v>
      </c>
      <c r="G1238">
        <v>0</v>
      </c>
      <c r="H1238">
        <v>30.289100000000001</v>
      </c>
      <c r="I1238">
        <v>1.2300499999999999E-3</v>
      </c>
      <c r="J1238">
        <v>0.99864799999999998</v>
      </c>
      <c r="K1238">
        <v>0</v>
      </c>
      <c r="L1238" t="s">
        <v>43</v>
      </c>
    </row>
    <row r="1239" spans="1:12" x14ac:dyDescent="0.25">
      <c r="A1239" t="s">
        <v>77</v>
      </c>
      <c r="B1239">
        <v>452.86500000000001</v>
      </c>
      <c r="C1239">
        <v>452.245</v>
      </c>
      <c r="D1239">
        <v>452.19099999999997</v>
      </c>
      <c r="E1239">
        <v>451.452</v>
      </c>
      <c r="F1239">
        <v>31.511199999999999</v>
      </c>
      <c r="G1239">
        <v>0</v>
      </c>
      <c r="H1239">
        <v>30.526399999999999</v>
      </c>
      <c r="I1239">
        <v>1.2300600000000001E-3</v>
      </c>
      <c r="J1239">
        <v>0.99977000000000005</v>
      </c>
      <c r="K1239">
        <v>0</v>
      </c>
      <c r="L1239" t="s">
        <v>43</v>
      </c>
    </row>
    <row r="1240" spans="1:12" x14ac:dyDescent="0.25">
      <c r="A1240" t="s">
        <v>77</v>
      </c>
      <c r="B1240">
        <v>466.15899999999999</v>
      </c>
      <c r="C1240">
        <v>465.65100000000001</v>
      </c>
      <c r="D1240">
        <v>465.58100000000002</v>
      </c>
      <c r="E1240">
        <v>464.81099999999998</v>
      </c>
      <c r="F1240">
        <v>32.405000000000001</v>
      </c>
      <c r="G1240">
        <v>0</v>
      </c>
      <c r="H1240">
        <v>31.332599999999999</v>
      </c>
      <c r="I1240">
        <v>1.2300600000000001E-3</v>
      </c>
      <c r="J1240">
        <v>0.999579</v>
      </c>
      <c r="K1240">
        <v>0</v>
      </c>
      <c r="L1240" t="s">
        <v>43</v>
      </c>
    </row>
    <row r="1241" spans="1:12" x14ac:dyDescent="0.25">
      <c r="A1241" t="s">
        <v>77</v>
      </c>
      <c r="B1241">
        <v>456.029</v>
      </c>
      <c r="C1241">
        <v>455.541</v>
      </c>
      <c r="D1241">
        <v>455.483</v>
      </c>
      <c r="E1241">
        <v>454.72</v>
      </c>
      <c r="F1241">
        <v>32.200200000000002</v>
      </c>
      <c r="G1241">
        <v>0</v>
      </c>
      <c r="H1241">
        <v>30.8249</v>
      </c>
      <c r="I1241">
        <v>1.2300499999999999E-3</v>
      </c>
      <c r="J1241">
        <v>0.99933099999999997</v>
      </c>
      <c r="K1241">
        <v>0</v>
      </c>
      <c r="L1241" t="s">
        <v>43</v>
      </c>
    </row>
    <row r="1242" spans="1:12" x14ac:dyDescent="0.25">
      <c r="A1242" t="s">
        <v>77</v>
      </c>
      <c r="B1242">
        <v>450.601</v>
      </c>
      <c r="C1242">
        <v>450.07900000000001</v>
      </c>
      <c r="D1242">
        <v>450.029</v>
      </c>
      <c r="E1242">
        <v>449.29599999999999</v>
      </c>
      <c r="F1242">
        <v>31.1568</v>
      </c>
      <c r="G1242">
        <v>0</v>
      </c>
      <c r="H1242">
        <v>30.4451</v>
      </c>
      <c r="I1242">
        <v>1.2300499999999999E-3</v>
      </c>
      <c r="J1242">
        <v>0.99959200000000004</v>
      </c>
      <c r="K1242">
        <v>0</v>
      </c>
      <c r="L1242" t="s">
        <v>43</v>
      </c>
    </row>
    <row r="1243" spans="1:12" x14ac:dyDescent="0.25">
      <c r="A1243" t="s">
        <v>77</v>
      </c>
      <c r="B1243">
        <v>458.45600000000002</v>
      </c>
      <c r="C1243">
        <v>457.95</v>
      </c>
      <c r="D1243">
        <v>457.89299999999997</v>
      </c>
      <c r="E1243">
        <v>457.15300000000002</v>
      </c>
      <c r="F1243">
        <v>32.051900000000003</v>
      </c>
      <c r="G1243">
        <v>0</v>
      </c>
      <c r="H1243">
        <v>30.448899999999998</v>
      </c>
      <c r="I1243">
        <v>1.2300499999999999E-3</v>
      </c>
      <c r="J1243">
        <v>0.99988500000000002</v>
      </c>
      <c r="K1243">
        <v>0</v>
      </c>
      <c r="L1243" t="s">
        <v>43</v>
      </c>
    </row>
    <row r="1244" spans="1:12" x14ac:dyDescent="0.25">
      <c r="A1244" t="s">
        <v>77</v>
      </c>
      <c r="B1244">
        <v>457.33699999999999</v>
      </c>
      <c r="C1244">
        <v>456.86200000000002</v>
      </c>
      <c r="D1244">
        <v>456.803</v>
      </c>
      <c r="E1244">
        <v>456.05500000000001</v>
      </c>
      <c r="F1244">
        <v>31.601299999999998</v>
      </c>
      <c r="G1244">
        <v>0</v>
      </c>
      <c r="H1244">
        <v>30.837599999999998</v>
      </c>
      <c r="I1244">
        <v>1.2300499999999999E-3</v>
      </c>
      <c r="J1244">
        <v>0.99934800000000001</v>
      </c>
      <c r="K1244">
        <v>0</v>
      </c>
      <c r="L1244" t="s">
        <v>43</v>
      </c>
    </row>
    <row r="1245" spans="1:12" x14ac:dyDescent="0.25">
      <c r="A1245" t="s">
        <v>77</v>
      </c>
      <c r="B1245">
        <v>450.53100000000001</v>
      </c>
      <c r="C1245">
        <v>450.02800000000002</v>
      </c>
      <c r="D1245">
        <v>449.97800000000001</v>
      </c>
      <c r="E1245">
        <v>449.21600000000001</v>
      </c>
      <c r="F1245">
        <v>31.1708</v>
      </c>
      <c r="G1245">
        <v>0</v>
      </c>
      <c r="H1245">
        <v>30.128699999999998</v>
      </c>
      <c r="I1245">
        <v>1.2300600000000001E-3</v>
      </c>
      <c r="J1245">
        <v>0.99929100000000004</v>
      </c>
      <c r="K1245">
        <v>0</v>
      </c>
      <c r="L1245" t="s">
        <v>43</v>
      </c>
    </row>
    <row r="1246" spans="1:12" x14ac:dyDescent="0.25">
      <c r="A1246" t="s">
        <v>77</v>
      </c>
      <c r="B1246">
        <v>450.31700000000001</v>
      </c>
      <c r="C1246">
        <v>449.774</v>
      </c>
      <c r="D1246">
        <v>449.72</v>
      </c>
      <c r="E1246">
        <v>448.98700000000002</v>
      </c>
      <c r="F1246">
        <v>31.9923</v>
      </c>
      <c r="G1246">
        <v>0</v>
      </c>
      <c r="H1246">
        <v>30.286200000000001</v>
      </c>
      <c r="I1246">
        <v>1.2300600000000001E-3</v>
      </c>
      <c r="J1246">
        <v>0.99983999999999995</v>
      </c>
      <c r="K1246">
        <v>0</v>
      </c>
      <c r="L1246" t="s">
        <v>43</v>
      </c>
    </row>
    <row r="1247" spans="1:12" x14ac:dyDescent="0.25">
      <c r="A1247" t="s">
        <v>77</v>
      </c>
      <c r="B1247">
        <v>459.48399999999998</v>
      </c>
      <c r="C1247">
        <v>458.96</v>
      </c>
      <c r="D1247">
        <v>458.90600000000001</v>
      </c>
      <c r="E1247">
        <v>458.15300000000002</v>
      </c>
      <c r="F1247">
        <v>32.055100000000003</v>
      </c>
      <c r="G1247">
        <v>0</v>
      </c>
      <c r="H1247">
        <v>30.762599999999999</v>
      </c>
      <c r="I1247">
        <v>1.2300499999999999E-3</v>
      </c>
      <c r="J1247">
        <v>0.99998699999999996</v>
      </c>
      <c r="K1247">
        <v>0</v>
      </c>
      <c r="L1247" t="s">
        <v>43</v>
      </c>
    </row>
    <row r="1248" spans="1:12" x14ac:dyDescent="0.25">
      <c r="A1248" t="s">
        <v>77</v>
      </c>
      <c r="B1248">
        <v>462.65499999999997</v>
      </c>
      <c r="C1248">
        <v>462.17899999999997</v>
      </c>
      <c r="D1248">
        <v>462.11099999999999</v>
      </c>
      <c r="E1248">
        <v>461.351</v>
      </c>
      <c r="F1248">
        <v>32.1708</v>
      </c>
      <c r="G1248">
        <v>0</v>
      </c>
      <c r="H1248">
        <v>31.507000000000001</v>
      </c>
      <c r="I1248">
        <v>1.2300499999999999E-3</v>
      </c>
      <c r="J1248">
        <v>0.99985999999999997</v>
      </c>
      <c r="K1248">
        <v>0</v>
      </c>
      <c r="L1248" t="s">
        <v>43</v>
      </c>
    </row>
    <row r="1249" spans="1:12" x14ac:dyDescent="0.25">
      <c r="A1249" t="s">
        <v>77</v>
      </c>
      <c r="B1249">
        <v>459.01100000000002</v>
      </c>
      <c r="C1249">
        <v>458.48</v>
      </c>
      <c r="D1249">
        <v>458.423</v>
      </c>
      <c r="E1249">
        <v>457.67</v>
      </c>
      <c r="F1249">
        <v>31.6404</v>
      </c>
      <c r="G1249">
        <v>0</v>
      </c>
      <c r="H1249">
        <v>30.837599999999998</v>
      </c>
      <c r="I1249">
        <v>1.2300600000000001E-3</v>
      </c>
      <c r="J1249">
        <v>0.99985900000000005</v>
      </c>
      <c r="K1249">
        <v>0</v>
      </c>
      <c r="L1249" t="s">
        <v>43</v>
      </c>
    </row>
    <row r="1250" spans="1:12" x14ac:dyDescent="0.25">
      <c r="A1250" t="s">
        <v>77</v>
      </c>
      <c r="B1250">
        <v>455.31799999999998</v>
      </c>
      <c r="C1250">
        <v>454.81200000000001</v>
      </c>
      <c r="D1250">
        <v>454.75099999999998</v>
      </c>
      <c r="E1250">
        <v>454.00200000000001</v>
      </c>
      <c r="F1250">
        <v>31.6525</v>
      </c>
      <c r="G1250">
        <v>0</v>
      </c>
      <c r="H1250">
        <v>30.398700000000002</v>
      </c>
      <c r="I1250">
        <v>1.2300499999999999E-3</v>
      </c>
      <c r="J1250">
        <v>0.99941899999999995</v>
      </c>
      <c r="K1250">
        <v>0</v>
      </c>
      <c r="L1250" t="s">
        <v>43</v>
      </c>
    </row>
    <row r="1251" spans="1:12" x14ac:dyDescent="0.25">
      <c r="A1251" t="s">
        <v>77</v>
      </c>
      <c r="B1251">
        <v>463.21</v>
      </c>
      <c r="C1251">
        <v>462.738</v>
      </c>
      <c r="D1251">
        <v>462.67099999999999</v>
      </c>
      <c r="E1251">
        <v>461.91199999999998</v>
      </c>
      <c r="F1251">
        <v>32.432400000000001</v>
      </c>
      <c r="G1251">
        <v>0</v>
      </c>
      <c r="H1251">
        <v>31.217300000000002</v>
      </c>
      <c r="I1251">
        <v>1.2300499999999999E-3</v>
      </c>
      <c r="J1251">
        <v>0.99771100000000001</v>
      </c>
      <c r="K1251">
        <v>0</v>
      </c>
      <c r="L1251" t="s">
        <v>43</v>
      </c>
    </row>
    <row r="1252" spans="1:12" x14ac:dyDescent="0.25">
      <c r="A1252" t="s">
        <v>77</v>
      </c>
      <c r="B1252">
        <v>458.44</v>
      </c>
      <c r="C1252">
        <v>457.84300000000002</v>
      </c>
      <c r="D1252">
        <v>457.78500000000003</v>
      </c>
      <c r="E1252">
        <v>457.03500000000003</v>
      </c>
      <c r="F1252">
        <v>32.039900000000003</v>
      </c>
      <c r="G1252">
        <v>0</v>
      </c>
      <c r="H1252">
        <v>30.7818</v>
      </c>
      <c r="I1252">
        <v>1.2300499999999999E-3</v>
      </c>
      <c r="J1252">
        <v>0.999996</v>
      </c>
      <c r="K1252">
        <v>0</v>
      </c>
      <c r="L1252" t="s">
        <v>43</v>
      </c>
    </row>
    <row r="1253" spans="1:12" x14ac:dyDescent="0.25">
      <c r="A1253" t="s">
        <v>77</v>
      </c>
      <c r="B1253">
        <v>454.66699999999997</v>
      </c>
      <c r="C1253">
        <v>454.18900000000002</v>
      </c>
      <c r="D1253">
        <v>454.13</v>
      </c>
      <c r="E1253">
        <v>453.38</v>
      </c>
      <c r="F1253">
        <v>31.713100000000001</v>
      </c>
      <c r="G1253">
        <v>0</v>
      </c>
      <c r="H1253">
        <v>30.8156</v>
      </c>
      <c r="I1253">
        <v>1.2300499999999999E-3</v>
      </c>
      <c r="J1253">
        <v>0.99990900000000005</v>
      </c>
      <c r="K1253">
        <v>0</v>
      </c>
      <c r="L1253" t="s">
        <v>43</v>
      </c>
    </row>
    <row r="1254" spans="1:12" x14ac:dyDescent="0.25">
      <c r="A1254" t="s">
        <v>77</v>
      </c>
      <c r="B1254">
        <v>448.89</v>
      </c>
      <c r="C1254">
        <v>448.42500000000001</v>
      </c>
      <c r="D1254">
        <v>448.36900000000003</v>
      </c>
      <c r="E1254">
        <v>447.62900000000002</v>
      </c>
      <c r="F1254">
        <v>30.942</v>
      </c>
      <c r="G1254">
        <v>0</v>
      </c>
      <c r="H1254">
        <v>30.212199999999999</v>
      </c>
      <c r="I1254">
        <v>1.2300499999999999E-3</v>
      </c>
      <c r="J1254">
        <v>0.99891399999999997</v>
      </c>
      <c r="K1254">
        <v>0</v>
      </c>
      <c r="L1254" t="s">
        <v>43</v>
      </c>
    </row>
    <row r="1255" spans="1:12" x14ac:dyDescent="0.25">
      <c r="A1255" t="s">
        <v>77</v>
      </c>
      <c r="B1255">
        <v>459.798</v>
      </c>
      <c r="C1255">
        <v>459.32600000000002</v>
      </c>
      <c r="D1255">
        <v>459.25599999999997</v>
      </c>
      <c r="E1255">
        <v>458.49700000000001</v>
      </c>
      <c r="F1255">
        <v>32.725900000000003</v>
      </c>
      <c r="G1255">
        <v>0</v>
      </c>
      <c r="H1255">
        <v>30.7255</v>
      </c>
      <c r="I1255">
        <v>1.2300499999999999E-3</v>
      </c>
      <c r="J1255">
        <v>0.999722</v>
      </c>
      <c r="K1255">
        <v>0</v>
      </c>
      <c r="L1255" t="s">
        <v>43</v>
      </c>
    </row>
    <row r="1256" spans="1:12" x14ac:dyDescent="0.25">
      <c r="A1256" t="s">
        <v>77</v>
      </c>
      <c r="B1256">
        <v>448.80900000000003</v>
      </c>
      <c r="C1256">
        <v>448.31099999999998</v>
      </c>
      <c r="D1256">
        <v>448.26100000000002</v>
      </c>
      <c r="E1256">
        <v>447.53</v>
      </c>
      <c r="F1256">
        <v>30.984999999999999</v>
      </c>
      <c r="G1256">
        <v>0</v>
      </c>
      <c r="H1256">
        <v>30.120899999999999</v>
      </c>
      <c r="I1256">
        <v>1.2300499999999999E-3</v>
      </c>
      <c r="J1256">
        <v>0.99892499999999995</v>
      </c>
      <c r="K1256">
        <v>0</v>
      </c>
      <c r="L1256" t="s">
        <v>43</v>
      </c>
    </row>
    <row r="1257" spans="1:12" x14ac:dyDescent="0.25">
      <c r="A1257" t="s">
        <v>77</v>
      </c>
      <c r="B1257">
        <v>450.86900000000003</v>
      </c>
      <c r="C1257">
        <v>450.39699999999999</v>
      </c>
      <c r="D1257">
        <v>450.34300000000002</v>
      </c>
      <c r="E1257">
        <v>449.55399999999997</v>
      </c>
      <c r="F1257">
        <v>31.462499999999999</v>
      </c>
      <c r="G1257">
        <v>0</v>
      </c>
      <c r="H1257">
        <v>31.179400000000001</v>
      </c>
      <c r="I1257">
        <v>1.2300499999999999E-3</v>
      </c>
      <c r="J1257">
        <v>0.99983200000000005</v>
      </c>
      <c r="K1257">
        <v>0</v>
      </c>
      <c r="L1257" t="s">
        <v>43</v>
      </c>
    </row>
    <row r="1258" spans="1:12" x14ac:dyDescent="0.25">
      <c r="A1258" t="s">
        <v>77</v>
      </c>
      <c r="B1258">
        <v>451.21300000000002</v>
      </c>
      <c r="C1258">
        <v>450.71899999999999</v>
      </c>
      <c r="D1258">
        <v>450.66800000000001</v>
      </c>
      <c r="E1258">
        <v>449.94299999999998</v>
      </c>
      <c r="F1258">
        <v>31.4114</v>
      </c>
      <c r="G1258">
        <v>0</v>
      </c>
      <c r="H1258">
        <v>30.362500000000001</v>
      </c>
      <c r="I1258">
        <v>1.2300499999999999E-3</v>
      </c>
      <c r="J1258">
        <v>0.999865</v>
      </c>
      <c r="K1258">
        <v>0</v>
      </c>
      <c r="L1258" t="s">
        <v>43</v>
      </c>
    </row>
    <row r="1259" spans="1:12" x14ac:dyDescent="0.25">
      <c r="A1259" t="s">
        <v>77</v>
      </c>
      <c r="B1259">
        <v>452.54500000000002</v>
      </c>
      <c r="C1259">
        <v>452.041</v>
      </c>
      <c r="D1259">
        <v>451.99099999999999</v>
      </c>
      <c r="E1259">
        <v>451.26499999999999</v>
      </c>
      <c r="F1259">
        <v>31.3414</v>
      </c>
      <c r="G1259">
        <v>0</v>
      </c>
      <c r="H1259">
        <v>30.3385</v>
      </c>
      <c r="I1259">
        <v>1.2300499999999999E-3</v>
      </c>
      <c r="J1259">
        <v>0.999664</v>
      </c>
      <c r="K1259">
        <v>0</v>
      </c>
      <c r="L1259" t="s">
        <v>43</v>
      </c>
    </row>
    <row r="1260" spans="1:12" x14ac:dyDescent="0.25">
      <c r="A1260" t="s">
        <v>77</v>
      </c>
      <c r="B1260">
        <v>449.78199999999998</v>
      </c>
      <c r="C1260">
        <v>448.90800000000002</v>
      </c>
      <c r="D1260">
        <v>448.85899999999998</v>
      </c>
      <c r="E1260">
        <v>448.13900000000001</v>
      </c>
      <c r="F1260">
        <v>31.7822</v>
      </c>
      <c r="G1260">
        <v>0</v>
      </c>
      <c r="H1260">
        <v>30.097799999999999</v>
      </c>
      <c r="I1260">
        <v>1.2300499999999999E-3</v>
      </c>
      <c r="J1260">
        <v>0.99940799999999996</v>
      </c>
      <c r="K1260">
        <v>0</v>
      </c>
      <c r="L1260" t="s">
        <v>43</v>
      </c>
    </row>
    <row r="1261" spans="1:12" x14ac:dyDescent="0.25">
      <c r="A1261" t="s">
        <v>77</v>
      </c>
      <c r="B1261">
        <v>451.06599999999997</v>
      </c>
      <c r="C1261">
        <v>450.56799999999998</v>
      </c>
      <c r="D1261">
        <v>450.52100000000002</v>
      </c>
      <c r="E1261">
        <v>449.79500000000002</v>
      </c>
      <c r="F1261">
        <v>31.784099999999999</v>
      </c>
      <c r="G1261">
        <v>0</v>
      </c>
      <c r="H1261">
        <v>30.217199999999998</v>
      </c>
      <c r="I1261">
        <v>1.2300499999999999E-3</v>
      </c>
      <c r="J1261">
        <v>0.99985400000000002</v>
      </c>
      <c r="K1261">
        <v>0</v>
      </c>
      <c r="L1261" t="s">
        <v>43</v>
      </c>
    </row>
    <row r="1262" spans="1:12" x14ac:dyDescent="0.25">
      <c r="A1262" t="s">
        <v>77</v>
      </c>
      <c r="B1262">
        <v>450.23399999999998</v>
      </c>
      <c r="C1262">
        <v>449.738</v>
      </c>
      <c r="D1262">
        <v>449.68799999999999</v>
      </c>
      <c r="E1262">
        <v>448.96</v>
      </c>
      <c r="F1262">
        <v>31.3582</v>
      </c>
      <c r="G1262">
        <v>0</v>
      </c>
      <c r="H1262">
        <v>30.199100000000001</v>
      </c>
      <c r="I1262">
        <v>1.2300499999999999E-3</v>
      </c>
      <c r="J1262">
        <v>0.99965999999999999</v>
      </c>
      <c r="K1262">
        <v>0</v>
      </c>
      <c r="L1262" t="s">
        <v>43</v>
      </c>
    </row>
    <row r="1263" spans="1:12" x14ac:dyDescent="0.25">
      <c r="A1263" t="s">
        <v>77</v>
      </c>
      <c r="B1263">
        <v>449.86099999999999</v>
      </c>
      <c r="C1263">
        <v>449.363</v>
      </c>
      <c r="D1263">
        <v>449.315</v>
      </c>
      <c r="E1263">
        <v>448.58800000000002</v>
      </c>
      <c r="F1263">
        <v>31.476600000000001</v>
      </c>
      <c r="G1263">
        <v>0</v>
      </c>
      <c r="H1263">
        <v>30.167300000000001</v>
      </c>
      <c r="I1263">
        <v>1.2300499999999999E-3</v>
      </c>
      <c r="J1263">
        <v>0.99961699999999998</v>
      </c>
      <c r="K1263">
        <v>0</v>
      </c>
      <c r="L1263" t="s">
        <v>43</v>
      </c>
    </row>
    <row r="1264" spans="1:12" x14ac:dyDescent="0.25">
      <c r="A1264" t="s">
        <v>77</v>
      </c>
      <c r="B1264">
        <v>450.53300000000002</v>
      </c>
      <c r="C1264">
        <v>450.03800000000001</v>
      </c>
      <c r="D1264">
        <v>449.99</v>
      </c>
      <c r="E1264">
        <v>449.25799999999998</v>
      </c>
      <c r="F1264">
        <v>31.223800000000001</v>
      </c>
      <c r="G1264">
        <v>0</v>
      </c>
      <c r="H1264">
        <v>30.1782</v>
      </c>
      <c r="I1264">
        <v>1.2300499999999999E-3</v>
      </c>
      <c r="J1264">
        <v>0.99987899999999996</v>
      </c>
      <c r="K1264">
        <v>0</v>
      </c>
      <c r="L1264" t="s">
        <v>43</v>
      </c>
    </row>
    <row r="1265" spans="1:12" x14ac:dyDescent="0.25">
      <c r="A1265" t="s">
        <v>77</v>
      </c>
      <c r="B1265">
        <v>447.66500000000002</v>
      </c>
      <c r="C1265">
        <v>447.17099999999999</v>
      </c>
      <c r="D1265">
        <v>447.12700000000001</v>
      </c>
      <c r="E1265">
        <v>446.40100000000001</v>
      </c>
      <c r="F1265">
        <v>31.236499999999999</v>
      </c>
      <c r="G1265">
        <v>0</v>
      </c>
      <c r="H1265">
        <v>30.025400000000001</v>
      </c>
      <c r="I1265">
        <v>1.2300499999999999E-3</v>
      </c>
      <c r="J1265">
        <v>0.99995500000000004</v>
      </c>
      <c r="K1265">
        <v>0</v>
      </c>
      <c r="L1265" t="s">
        <v>43</v>
      </c>
    </row>
    <row r="1266" spans="1:12" x14ac:dyDescent="0.25">
      <c r="A1266" t="s">
        <v>77</v>
      </c>
      <c r="B1266">
        <v>449.94099999999997</v>
      </c>
      <c r="C1266">
        <v>449.44900000000001</v>
      </c>
      <c r="D1266">
        <v>449.40199999999999</v>
      </c>
      <c r="E1266">
        <v>448.67500000000001</v>
      </c>
      <c r="F1266">
        <v>31.410699999999999</v>
      </c>
      <c r="G1266">
        <v>0</v>
      </c>
      <c r="H1266">
        <v>31.189599999999999</v>
      </c>
      <c r="I1266">
        <v>1.2300499999999999E-3</v>
      </c>
      <c r="J1266">
        <v>0.99949299999999996</v>
      </c>
      <c r="K1266">
        <v>0</v>
      </c>
      <c r="L1266" t="s">
        <v>43</v>
      </c>
    </row>
    <row r="1267" spans="1:12" x14ac:dyDescent="0.25">
      <c r="A1267" t="s">
        <v>77</v>
      </c>
      <c r="B1267">
        <v>449.678</v>
      </c>
      <c r="C1267">
        <v>449.12</v>
      </c>
      <c r="D1267">
        <v>449.06900000000002</v>
      </c>
      <c r="E1267">
        <v>448.34300000000002</v>
      </c>
      <c r="F1267">
        <v>31.923100000000002</v>
      </c>
      <c r="G1267">
        <v>0</v>
      </c>
      <c r="H1267">
        <v>30.349499999999999</v>
      </c>
      <c r="I1267">
        <v>1.2300600000000001E-3</v>
      </c>
      <c r="J1267">
        <v>0.99999899999999997</v>
      </c>
      <c r="K1267">
        <v>0</v>
      </c>
      <c r="L1267" t="s">
        <v>43</v>
      </c>
    </row>
    <row r="1268" spans="1:12" x14ac:dyDescent="0.25">
      <c r="A1268" t="s">
        <v>77</v>
      </c>
      <c r="B1268">
        <v>453.42599999999999</v>
      </c>
      <c r="C1268">
        <v>452.92</v>
      </c>
      <c r="D1268">
        <v>452.87200000000001</v>
      </c>
      <c r="E1268">
        <v>452.13900000000001</v>
      </c>
      <c r="F1268">
        <v>31.7546</v>
      </c>
      <c r="G1268">
        <v>0</v>
      </c>
      <c r="H1268">
        <v>30.377199999999998</v>
      </c>
      <c r="I1268">
        <v>1.2300499999999999E-3</v>
      </c>
      <c r="J1268">
        <v>0.99946299999999999</v>
      </c>
      <c r="K1268">
        <v>0</v>
      </c>
      <c r="L1268" t="s">
        <v>43</v>
      </c>
    </row>
    <row r="1269" spans="1:12" x14ac:dyDescent="0.25">
      <c r="A1269" t="s">
        <v>77</v>
      </c>
      <c r="B1269">
        <v>446.57900000000001</v>
      </c>
      <c r="C1269">
        <v>446.04899999999998</v>
      </c>
      <c r="D1269">
        <v>446.00099999999998</v>
      </c>
      <c r="E1269">
        <v>445.27100000000002</v>
      </c>
      <c r="F1269">
        <v>31.3432</v>
      </c>
      <c r="G1269">
        <v>0</v>
      </c>
      <c r="H1269">
        <v>30.109300000000001</v>
      </c>
      <c r="I1269">
        <v>1.23007E-3</v>
      </c>
      <c r="J1269">
        <v>0.99950099999999997</v>
      </c>
      <c r="K1269">
        <v>0</v>
      </c>
      <c r="L1269" t="s">
        <v>43</v>
      </c>
    </row>
    <row r="1270" spans="1:12" x14ac:dyDescent="0.25">
      <c r="A1270" t="s">
        <v>77</v>
      </c>
      <c r="B1270">
        <v>451.19600000000003</v>
      </c>
      <c r="C1270">
        <v>450.55599999999998</v>
      </c>
      <c r="D1270">
        <v>450.50700000000001</v>
      </c>
      <c r="E1270">
        <v>449.78399999999999</v>
      </c>
      <c r="F1270">
        <v>31.236599999999999</v>
      </c>
      <c r="G1270">
        <v>0</v>
      </c>
      <c r="H1270">
        <v>30.0319</v>
      </c>
      <c r="I1270">
        <v>1.2300499999999999E-3</v>
      </c>
      <c r="J1270">
        <v>0.99975099999999995</v>
      </c>
      <c r="K1270">
        <v>0</v>
      </c>
      <c r="L1270" t="s">
        <v>43</v>
      </c>
    </row>
    <row r="1271" spans="1:12" x14ac:dyDescent="0.25">
      <c r="A1271" t="s">
        <v>77</v>
      </c>
      <c r="B1271">
        <v>448.86099999999999</v>
      </c>
      <c r="C1271">
        <v>448.36599999999999</v>
      </c>
      <c r="D1271">
        <v>448.315</v>
      </c>
      <c r="E1271">
        <v>447.59</v>
      </c>
      <c r="F1271">
        <v>31.604900000000001</v>
      </c>
      <c r="G1271">
        <v>0</v>
      </c>
      <c r="H1271">
        <v>30.192699999999999</v>
      </c>
      <c r="I1271">
        <v>1.2300499999999999E-3</v>
      </c>
      <c r="J1271">
        <v>0.99997800000000003</v>
      </c>
      <c r="K1271">
        <v>0</v>
      </c>
      <c r="L1271" t="s">
        <v>43</v>
      </c>
    </row>
    <row r="1272" spans="1:12" x14ac:dyDescent="0.25">
      <c r="A1272" t="s">
        <v>77</v>
      </c>
      <c r="B1272">
        <v>450.78100000000001</v>
      </c>
      <c r="C1272">
        <v>450.27100000000002</v>
      </c>
      <c r="D1272">
        <v>450.22300000000001</v>
      </c>
      <c r="E1272">
        <v>449.49799999999999</v>
      </c>
      <c r="F1272">
        <v>31.6997</v>
      </c>
      <c r="G1272">
        <v>0</v>
      </c>
      <c r="H1272">
        <v>30.102699999999999</v>
      </c>
      <c r="I1272">
        <v>1.2300499999999999E-3</v>
      </c>
      <c r="J1272">
        <v>0.99979600000000002</v>
      </c>
      <c r="K1272">
        <v>0</v>
      </c>
      <c r="L1272" t="s">
        <v>43</v>
      </c>
    </row>
    <row r="1273" spans="1:12" x14ac:dyDescent="0.25">
      <c r="A1273" t="s">
        <v>77</v>
      </c>
      <c r="B1273">
        <v>448.13299999999998</v>
      </c>
      <c r="C1273">
        <v>447.64100000000002</v>
      </c>
      <c r="D1273">
        <v>447.59100000000001</v>
      </c>
      <c r="E1273">
        <v>446.863</v>
      </c>
      <c r="F1273">
        <v>31.1755</v>
      </c>
      <c r="G1273">
        <v>0</v>
      </c>
      <c r="H1273">
        <v>30.218599999999999</v>
      </c>
      <c r="I1273">
        <v>1.2300600000000001E-3</v>
      </c>
      <c r="J1273">
        <v>0.99837100000000001</v>
      </c>
      <c r="K1273">
        <v>0</v>
      </c>
      <c r="L1273" t="s">
        <v>43</v>
      </c>
    </row>
    <row r="1274" spans="1:12" x14ac:dyDescent="0.25">
      <c r="A1274" t="s">
        <v>77</v>
      </c>
      <c r="B1274">
        <v>449.24400000000003</v>
      </c>
      <c r="C1274">
        <v>448.74200000000002</v>
      </c>
      <c r="D1274">
        <v>448.69499999999999</v>
      </c>
      <c r="E1274">
        <v>447.97</v>
      </c>
      <c r="F1274">
        <v>31.302600000000002</v>
      </c>
      <c r="G1274">
        <v>0</v>
      </c>
      <c r="H1274">
        <v>31.179600000000001</v>
      </c>
      <c r="I1274">
        <v>1.2300499999999999E-3</v>
      </c>
      <c r="J1274">
        <v>0.99988999999999995</v>
      </c>
      <c r="K1274">
        <v>0</v>
      </c>
      <c r="L1274" t="s">
        <v>43</v>
      </c>
    </row>
    <row r="1275" spans="1:12" x14ac:dyDescent="0.25">
      <c r="A1275" t="s">
        <v>77</v>
      </c>
      <c r="B1275">
        <v>449.32600000000002</v>
      </c>
      <c r="C1275">
        <v>448.82799999999997</v>
      </c>
      <c r="D1275">
        <v>448.77699999999999</v>
      </c>
      <c r="E1275">
        <v>448.05200000000002</v>
      </c>
      <c r="F1275">
        <v>31.3262</v>
      </c>
      <c r="G1275">
        <v>0</v>
      </c>
      <c r="H1275">
        <v>30.0319</v>
      </c>
      <c r="I1275">
        <v>1.2300499999999999E-3</v>
      </c>
      <c r="J1275">
        <v>0.99991099999999999</v>
      </c>
      <c r="K1275">
        <v>0</v>
      </c>
      <c r="L1275" t="s">
        <v>43</v>
      </c>
    </row>
    <row r="1276" spans="1:12" x14ac:dyDescent="0.25">
      <c r="A1276" t="s">
        <v>77</v>
      </c>
      <c r="B1276">
        <v>449.702</v>
      </c>
      <c r="C1276">
        <v>449.21800000000002</v>
      </c>
      <c r="D1276">
        <v>449.17099999999999</v>
      </c>
      <c r="E1276">
        <v>448.44</v>
      </c>
      <c r="F1276">
        <v>30.900300000000001</v>
      </c>
      <c r="G1276">
        <v>0</v>
      </c>
      <c r="H1276">
        <v>30.127700000000001</v>
      </c>
      <c r="I1276">
        <v>1.2300499999999999E-3</v>
      </c>
      <c r="J1276">
        <v>0.99964500000000001</v>
      </c>
      <c r="K1276">
        <v>0</v>
      </c>
      <c r="L1276" t="s">
        <v>43</v>
      </c>
    </row>
    <row r="1277" spans="1:12" x14ac:dyDescent="0.25">
      <c r="A1277" t="s">
        <v>77</v>
      </c>
      <c r="B1277">
        <v>449.42500000000001</v>
      </c>
      <c r="C1277">
        <v>448.928</v>
      </c>
      <c r="D1277">
        <v>448.87900000000002</v>
      </c>
      <c r="E1277">
        <v>448.15199999999999</v>
      </c>
      <c r="F1277">
        <v>31.4725</v>
      </c>
      <c r="G1277">
        <v>0</v>
      </c>
      <c r="H1277">
        <v>29.9163</v>
      </c>
      <c r="I1277">
        <v>1.2300499999999999E-3</v>
      </c>
      <c r="J1277">
        <v>0.99974499999999999</v>
      </c>
      <c r="K1277">
        <v>0</v>
      </c>
      <c r="L1277" t="s">
        <v>43</v>
      </c>
    </row>
    <row r="1278" spans="1:12" x14ac:dyDescent="0.25">
      <c r="A1278" t="s">
        <v>77</v>
      </c>
      <c r="B1278">
        <v>448.95400000000001</v>
      </c>
      <c r="C1278">
        <v>448.459</v>
      </c>
      <c r="D1278">
        <v>448.41500000000002</v>
      </c>
      <c r="E1278">
        <v>447.697</v>
      </c>
      <c r="F1278">
        <v>31.248200000000001</v>
      </c>
      <c r="G1278">
        <v>0</v>
      </c>
      <c r="H1278">
        <v>30.347899999999999</v>
      </c>
      <c r="I1278">
        <v>1.2300499999999999E-3</v>
      </c>
      <c r="J1278">
        <v>0.99984799999999996</v>
      </c>
      <c r="K1278">
        <v>0</v>
      </c>
      <c r="L1278" t="s">
        <v>43</v>
      </c>
    </row>
    <row r="1279" spans="1:12" x14ac:dyDescent="0.25">
      <c r="A1279" t="s">
        <v>77</v>
      </c>
      <c r="B1279">
        <v>454.214</v>
      </c>
      <c r="C1279">
        <v>453.70699999999999</v>
      </c>
      <c r="D1279">
        <v>453.65499999999997</v>
      </c>
      <c r="E1279">
        <v>452.928</v>
      </c>
      <c r="F1279">
        <v>31.770900000000001</v>
      </c>
      <c r="G1279">
        <v>0</v>
      </c>
      <c r="H1279">
        <v>30.3078</v>
      </c>
      <c r="I1279">
        <v>1.2300499999999999E-3</v>
      </c>
      <c r="J1279">
        <v>0.99952700000000005</v>
      </c>
      <c r="K1279">
        <v>0</v>
      </c>
      <c r="L1279" t="s">
        <v>43</v>
      </c>
    </row>
    <row r="1280" spans="1:12" x14ac:dyDescent="0.25">
      <c r="A1280" t="s">
        <v>77</v>
      </c>
      <c r="B1280">
        <v>452.09899999999999</v>
      </c>
      <c r="C1280">
        <v>451.60300000000001</v>
      </c>
      <c r="D1280">
        <v>451.55399999999997</v>
      </c>
      <c r="E1280">
        <v>450.822</v>
      </c>
      <c r="F1280">
        <v>31.321899999999999</v>
      </c>
      <c r="G1280">
        <v>0</v>
      </c>
      <c r="H1280">
        <v>30.2577</v>
      </c>
      <c r="I1280">
        <v>1.2300499999999999E-3</v>
      </c>
      <c r="J1280">
        <v>0.99990400000000002</v>
      </c>
      <c r="K1280">
        <v>0</v>
      </c>
      <c r="L1280" t="s">
        <v>43</v>
      </c>
    </row>
    <row r="1281" spans="1:25" x14ac:dyDescent="0.25">
      <c r="A1281" t="s">
        <v>77</v>
      </c>
      <c r="B1281">
        <v>448.28500000000003</v>
      </c>
      <c r="C1281">
        <v>447.77499999999998</v>
      </c>
      <c r="D1281">
        <v>447.72899999999998</v>
      </c>
      <c r="E1281">
        <v>447.00400000000002</v>
      </c>
      <c r="F1281">
        <v>31.155000000000001</v>
      </c>
      <c r="G1281">
        <v>0</v>
      </c>
      <c r="H1281">
        <v>30.154900000000001</v>
      </c>
      <c r="I1281">
        <v>1.2300499999999999E-3</v>
      </c>
      <c r="J1281">
        <v>0.99994099999999997</v>
      </c>
      <c r="K1281">
        <v>0</v>
      </c>
      <c r="L1281" t="s">
        <v>43</v>
      </c>
    </row>
    <row r="1282" spans="1:25" x14ac:dyDescent="0.25">
      <c r="A1282" t="s">
        <v>77</v>
      </c>
      <c r="B1282">
        <v>451.57499999999999</v>
      </c>
      <c r="C1282">
        <v>451.06799999999998</v>
      </c>
      <c r="D1282">
        <v>451.017</v>
      </c>
      <c r="E1282">
        <v>450.28500000000003</v>
      </c>
      <c r="F1282">
        <v>31.445699999999999</v>
      </c>
      <c r="G1282">
        <v>0</v>
      </c>
      <c r="H1282">
        <v>30.1584</v>
      </c>
      <c r="I1282">
        <v>1.2300499999999999E-3</v>
      </c>
      <c r="J1282">
        <v>0.99999300000000002</v>
      </c>
      <c r="K1282">
        <v>0</v>
      </c>
      <c r="L1282" t="s">
        <v>43</v>
      </c>
    </row>
    <row r="1283" spans="1:25" x14ac:dyDescent="0.25">
      <c r="A1283" t="s">
        <v>77</v>
      </c>
      <c r="B1283">
        <v>450.51400000000001</v>
      </c>
      <c r="C1283">
        <v>450.01799999999997</v>
      </c>
      <c r="D1283">
        <v>449.97</v>
      </c>
      <c r="E1283">
        <v>449.25</v>
      </c>
      <c r="F1283">
        <v>31.361000000000001</v>
      </c>
      <c r="G1283">
        <v>0</v>
      </c>
      <c r="H1283">
        <v>30.083300000000001</v>
      </c>
      <c r="I1283">
        <v>1.2300600000000001E-3</v>
      </c>
      <c r="J1283">
        <v>0.999861</v>
      </c>
      <c r="K1283">
        <v>0</v>
      </c>
      <c r="L1283" t="s">
        <v>43</v>
      </c>
    </row>
    <row r="1284" spans="1:25" x14ac:dyDescent="0.25">
      <c r="A1284" t="s">
        <v>77</v>
      </c>
      <c r="B1284">
        <v>452.49</v>
      </c>
      <c r="C1284">
        <v>451.988</v>
      </c>
      <c r="D1284">
        <v>451.93900000000002</v>
      </c>
      <c r="E1284">
        <v>451.20600000000002</v>
      </c>
      <c r="F1284">
        <v>31.235600000000002</v>
      </c>
      <c r="G1284">
        <v>0</v>
      </c>
      <c r="H1284">
        <v>30.264199999999999</v>
      </c>
      <c r="I1284">
        <v>1.2300499999999999E-3</v>
      </c>
      <c r="J1284">
        <v>0.99750499999999998</v>
      </c>
      <c r="K1284">
        <v>0</v>
      </c>
      <c r="L1284" t="s">
        <v>43</v>
      </c>
    </row>
    <row r="1285" spans="1:25" x14ac:dyDescent="0.25">
      <c r="A1285" t="s">
        <v>77</v>
      </c>
      <c r="B1285">
        <v>449.23200000000003</v>
      </c>
      <c r="C1285">
        <v>448.72699999999998</v>
      </c>
      <c r="D1285">
        <v>448.67599999999999</v>
      </c>
      <c r="E1285">
        <v>447.95</v>
      </c>
      <c r="F1285">
        <v>31.739799999999999</v>
      </c>
      <c r="G1285">
        <v>0</v>
      </c>
      <c r="H1285">
        <v>29.988299999999999</v>
      </c>
      <c r="I1285">
        <v>1.2300499999999999E-3</v>
      </c>
      <c r="J1285">
        <v>0.99999400000000005</v>
      </c>
      <c r="K1285">
        <v>0</v>
      </c>
      <c r="L1285" t="s">
        <v>43</v>
      </c>
    </row>
    <row r="1286" spans="1:25" x14ac:dyDescent="0.25">
      <c r="A1286" t="s">
        <v>77</v>
      </c>
      <c r="B1286">
        <v>449.02499999999998</v>
      </c>
      <c r="C1286">
        <v>448.53800000000001</v>
      </c>
      <c r="D1286">
        <v>448.48500000000001</v>
      </c>
      <c r="E1286">
        <v>447.74299999999999</v>
      </c>
      <c r="F1286">
        <v>31.267199999999999</v>
      </c>
      <c r="G1286">
        <v>0</v>
      </c>
      <c r="H1286">
        <v>30.224299999999999</v>
      </c>
      <c r="I1286">
        <v>1.2300499999999999E-3</v>
      </c>
      <c r="J1286">
        <v>0.99963500000000005</v>
      </c>
      <c r="K1286">
        <v>0</v>
      </c>
      <c r="L1286" t="s">
        <v>43</v>
      </c>
    </row>
    <row r="1287" spans="1:25" x14ac:dyDescent="0.25">
      <c r="A1287" t="s">
        <v>77</v>
      </c>
      <c r="B1287">
        <v>450.46600000000001</v>
      </c>
      <c r="C1287">
        <v>449.947</v>
      </c>
      <c r="D1287">
        <v>449.9</v>
      </c>
      <c r="E1287">
        <v>449.17700000000002</v>
      </c>
      <c r="F1287">
        <v>31.299900000000001</v>
      </c>
      <c r="G1287">
        <v>0</v>
      </c>
      <c r="H1287">
        <v>30.457899999999999</v>
      </c>
      <c r="I1287">
        <v>1.2300499999999999E-3</v>
      </c>
      <c r="J1287">
        <v>0.99987899999999996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450.47800000000001</v>
      </c>
      <c r="C1288">
        <v>449.96499999999997</v>
      </c>
      <c r="D1288">
        <v>449.91199999999998</v>
      </c>
      <c r="E1288">
        <v>449.18</v>
      </c>
      <c r="F1288">
        <v>31.658300000000001</v>
      </c>
      <c r="G1288">
        <v>0</v>
      </c>
      <c r="H1288">
        <v>30.998100000000001</v>
      </c>
      <c r="I1288">
        <v>1.2300499999999999E-3</v>
      </c>
      <c r="J1288">
        <v>0.999525</v>
      </c>
      <c r="K1288">
        <v>0</v>
      </c>
      <c r="L1288" t="s">
        <v>43</v>
      </c>
      <c r="R1288">
        <f>AVERAGE(B1239:B1288)</f>
        <v>452.39938000000018</v>
      </c>
      <c r="S1288">
        <f>AVERAGE(C1239:C1288)</f>
        <v>451.88438000000002</v>
      </c>
      <c r="U1288">
        <f>_xlfn.VAR.P(B1239:B1288)</f>
        <v>19.085741355599954</v>
      </c>
      <c r="V1288">
        <f>_xlfn.VAR.P(C1239:C1288)</f>
        <v>19.133502915600019</v>
      </c>
      <c r="X1288">
        <f>1.96*SQRT(U1288)/50</f>
        <v>0.171253944762359</v>
      </c>
      <c r="Y1288">
        <f>1.96*SQRT(V1288)/50</f>
        <v>0.17146809009325209</v>
      </c>
    </row>
    <row r="1289" spans="1:25" x14ac:dyDescent="0.25">
      <c r="A1289" t="s">
        <v>77</v>
      </c>
      <c r="B1289">
        <v>22716.722399999999</v>
      </c>
      <c r="C1289" t="s">
        <v>37</v>
      </c>
    </row>
    <row r="1290" spans="1:25" x14ac:dyDescent="0.25">
      <c r="A1290" t="s">
        <v>172</v>
      </c>
      <c r="B1290">
        <v>626.85199999999998</v>
      </c>
      <c r="C1290">
        <v>567.55999999999995</v>
      </c>
      <c r="D1290">
        <v>567.50300000000004</v>
      </c>
      <c r="E1290">
        <v>566.32000000000005</v>
      </c>
      <c r="F1290">
        <v>33.297899999999998</v>
      </c>
      <c r="G1290">
        <v>125.46</v>
      </c>
      <c r="H1290">
        <v>30.4834</v>
      </c>
      <c r="I1290">
        <v>19.617999999999999</v>
      </c>
      <c r="J1290">
        <v>49.755800000000001</v>
      </c>
      <c r="K1290">
        <v>390.29399999999998</v>
      </c>
      <c r="L1290">
        <v>1.2300499999999999E-3</v>
      </c>
      <c r="M1290">
        <v>0.99978500000000003</v>
      </c>
      <c r="N1290">
        <v>0</v>
      </c>
      <c r="O1290" t="s">
        <v>43</v>
      </c>
    </row>
    <row r="1291" spans="1:25" x14ac:dyDescent="0.25">
      <c r="A1291" t="s">
        <v>172</v>
      </c>
      <c r="B1291">
        <v>633.35799999999995</v>
      </c>
      <c r="C1291">
        <v>570.56100000000004</v>
      </c>
      <c r="D1291">
        <v>570.5</v>
      </c>
      <c r="E1291">
        <v>569.28700000000003</v>
      </c>
      <c r="F1291">
        <v>33.472900000000003</v>
      </c>
      <c r="G1291">
        <v>126.496</v>
      </c>
      <c r="H1291">
        <v>30.2926</v>
      </c>
      <c r="I1291">
        <v>19.7925</v>
      </c>
      <c r="J1291">
        <v>50.566699999999997</v>
      </c>
      <c r="K1291">
        <v>391.86399999999998</v>
      </c>
      <c r="L1291">
        <v>1.2300499999999999E-3</v>
      </c>
      <c r="M1291">
        <v>0.99916899999999997</v>
      </c>
      <c r="N1291">
        <v>0</v>
      </c>
      <c r="O1291" t="s">
        <v>43</v>
      </c>
    </row>
    <row r="1292" spans="1:25" x14ac:dyDescent="0.25">
      <c r="A1292" t="s">
        <v>172</v>
      </c>
      <c r="B1292">
        <v>632.02</v>
      </c>
      <c r="C1292">
        <v>567.33000000000004</v>
      </c>
      <c r="D1292">
        <v>567.27499999999998</v>
      </c>
      <c r="E1292">
        <v>566.07399999999996</v>
      </c>
      <c r="F1292">
        <v>32.945</v>
      </c>
      <c r="G1292">
        <v>125.194</v>
      </c>
      <c r="H1292">
        <v>30.448</v>
      </c>
      <c r="I1292">
        <v>19.570499999999999</v>
      </c>
      <c r="J1292">
        <v>49.571599999999997</v>
      </c>
      <c r="K1292">
        <v>390.54300000000001</v>
      </c>
      <c r="L1292">
        <v>1.2300600000000001E-3</v>
      </c>
      <c r="M1292">
        <v>0.999942</v>
      </c>
      <c r="N1292">
        <v>0</v>
      </c>
      <c r="O1292" t="s">
        <v>43</v>
      </c>
    </row>
    <row r="1293" spans="1:25" x14ac:dyDescent="0.25">
      <c r="A1293" t="s">
        <v>172</v>
      </c>
      <c r="B1293">
        <v>626.85799999999995</v>
      </c>
      <c r="C1293">
        <v>569.01499999999999</v>
      </c>
      <c r="D1293">
        <v>568.95500000000004</v>
      </c>
      <c r="E1293">
        <v>567.71199999999999</v>
      </c>
      <c r="F1293">
        <v>32.967300000000002</v>
      </c>
      <c r="G1293">
        <v>126.723</v>
      </c>
      <c r="H1293">
        <v>30.770700000000001</v>
      </c>
      <c r="I1293">
        <v>19.488900000000001</v>
      </c>
      <c r="J1293">
        <v>50.564700000000002</v>
      </c>
      <c r="K1293">
        <v>390.505</v>
      </c>
      <c r="L1293">
        <v>1.2300499999999999E-3</v>
      </c>
      <c r="M1293">
        <v>0.99969399999999997</v>
      </c>
      <c r="N1293">
        <v>0</v>
      </c>
      <c r="O1293" t="s">
        <v>43</v>
      </c>
    </row>
    <row r="1294" spans="1:25" x14ac:dyDescent="0.25">
      <c r="A1294" t="s">
        <v>172</v>
      </c>
      <c r="B1294">
        <v>630.57799999999997</v>
      </c>
      <c r="C1294">
        <v>570.13199999999995</v>
      </c>
      <c r="D1294">
        <v>570.07399999999996</v>
      </c>
      <c r="E1294">
        <v>568.87300000000005</v>
      </c>
      <c r="F1294">
        <v>33.116199999999999</v>
      </c>
      <c r="G1294">
        <v>126.944</v>
      </c>
      <c r="H1294">
        <v>30.3416</v>
      </c>
      <c r="I1294">
        <v>19.764900000000001</v>
      </c>
      <c r="J1294">
        <v>51.087600000000002</v>
      </c>
      <c r="K1294">
        <v>391.29</v>
      </c>
      <c r="L1294">
        <v>1.2300499999999999E-3</v>
      </c>
      <c r="M1294">
        <v>0.99949200000000005</v>
      </c>
      <c r="N1294">
        <v>0</v>
      </c>
      <c r="O1294" t="s">
        <v>43</v>
      </c>
    </row>
    <row r="1295" spans="1:25" x14ac:dyDescent="0.25">
      <c r="A1295" t="s">
        <v>172</v>
      </c>
      <c r="B1295">
        <v>627.36300000000006</v>
      </c>
      <c r="C1295">
        <v>568.13300000000004</v>
      </c>
      <c r="D1295">
        <v>568.077</v>
      </c>
      <c r="E1295">
        <v>566.88400000000001</v>
      </c>
      <c r="F1295">
        <v>32.9191</v>
      </c>
      <c r="G1295">
        <v>125.985</v>
      </c>
      <c r="H1295">
        <v>30.656400000000001</v>
      </c>
      <c r="I1295">
        <v>19.6389</v>
      </c>
      <c r="J1295">
        <v>49.816400000000002</v>
      </c>
      <c r="K1295">
        <v>390.63</v>
      </c>
      <c r="L1295">
        <v>1.2300499999999999E-3</v>
      </c>
      <c r="M1295">
        <v>0.99994799999999995</v>
      </c>
      <c r="N1295">
        <v>0</v>
      </c>
      <c r="O1295" t="s">
        <v>43</v>
      </c>
    </row>
    <row r="1296" spans="1:25" x14ac:dyDescent="0.25">
      <c r="A1296" t="s">
        <v>172</v>
      </c>
      <c r="B1296">
        <v>629.48199999999997</v>
      </c>
      <c r="C1296">
        <v>569.15</v>
      </c>
      <c r="D1296">
        <v>569.09100000000001</v>
      </c>
      <c r="E1296">
        <v>567.87099999999998</v>
      </c>
      <c r="F1296">
        <v>33.047899999999998</v>
      </c>
      <c r="G1296">
        <v>127.53100000000001</v>
      </c>
      <c r="H1296">
        <v>30.529900000000001</v>
      </c>
      <c r="I1296">
        <v>20.205500000000001</v>
      </c>
      <c r="J1296">
        <v>50.910400000000003</v>
      </c>
      <c r="K1296">
        <v>389.81700000000001</v>
      </c>
      <c r="L1296">
        <v>1.2300499999999999E-3</v>
      </c>
      <c r="M1296">
        <v>0.99980599999999997</v>
      </c>
      <c r="N1296">
        <v>0</v>
      </c>
      <c r="O1296" t="s">
        <v>43</v>
      </c>
    </row>
    <row r="1297" spans="1:15" x14ac:dyDescent="0.25">
      <c r="A1297" t="s">
        <v>172</v>
      </c>
      <c r="B1297">
        <v>628.82899999999995</v>
      </c>
      <c r="C1297">
        <v>568.77599999999995</v>
      </c>
      <c r="D1297">
        <v>568.71600000000001</v>
      </c>
      <c r="E1297">
        <v>567.48199999999997</v>
      </c>
      <c r="F1297">
        <v>33.134700000000002</v>
      </c>
      <c r="G1297">
        <v>126.651</v>
      </c>
      <c r="H1297">
        <v>30.457000000000001</v>
      </c>
      <c r="I1297">
        <v>19.400500000000001</v>
      </c>
      <c r="J1297">
        <v>50.955599999999997</v>
      </c>
      <c r="K1297">
        <v>390.36799999999999</v>
      </c>
      <c r="L1297">
        <v>1.2300499999999999E-3</v>
      </c>
      <c r="M1297">
        <v>0.99986200000000003</v>
      </c>
      <c r="N1297">
        <v>0</v>
      </c>
      <c r="O1297" t="s">
        <v>43</v>
      </c>
    </row>
    <row r="1298" spans="1:15" x14ac:dyDescent="0.25">
      <c r="A1298" t="s">
        <v>172</v>
      </c>
      <c r="B1298">
        <v>629.39</v>
      </c>
      <c r="C1298">
        <v>568.62099999999998</v>
      </c>
      <c r="D1298">
        <v>568.56600000000003</v>
      </c>
      <c r="E1298">
        <v>567.36900000000003</v>
      </c>
      <c r="F1298">
        <v>33.311199999999999</v>
      </c>
      <c r="G1298">
        <v>125.004</v>
      </c>
      <c r="H1298">
        <v>30.255500000000001</v>
      </c>
      <c r="I1298">
        <v>19.485600000000002</v>
      </c>
      <c r="J1298">
        <v>49.6297</v>
      </c>
      <c r="K1298">
        <v>391.75700000000001</v>
      </c>
      <c r="L1298">
        <v>1.2300499999999999E-3</v>
      </c>
      <c r="M1298">
        <v>0.99977800000000006</v>
      </c>
      <c r="N1298">
        <v>0</v>
      </c>
      <c r="O1298" t="s">
        <v>43</v>
      </c>
    </row>
    <row r="1299" spans="1:15" x14ac:dyDescent="0.25">
      <c r="A1299" t="s">
        <v>172</v>
      </c>
      <c r="B1299">
        <v>633.78099999999995</v>
      </c>
      <c r="C1299">
        <v>569.46</v>
      </c>
      <c r="D1299">
        <v>569.4</v>
      </c>
      <c r="E1299">
        <v>568.15300000000002</v>
      </c>
      <c r="F1299">
        <v>33.290799999999997</v>
      </c>
      <c r="G1299">
        <v>125.688</v>
      </c>
      <c r="H1299">
        <v>30.459700000000002</v>
      </c>
      <c r="I1299">
        <v>19.500499999999999</v>
      </c>
      <c r="J1299">
        <v>49.885800000000003</v>
      </c>
      <c r="K1299">
        <v>391.767</v>
      </c>
      <c r="L1299">
        <v>1.2300499999999999E-3</v>
      </c>
      <c r="M1299">
        <v>0.999108</v>
      </c>
      <c r="N1299">
        <v>0</v>
      </c>
      <c r="O1299" t="s">
        <v>43</v>
      </c>
    </row>
    <row r="1300" spans="1:15" x14ac:dyDescent="0.25">
      <c r="A1300" t="s">
        <v>172</v>
      </c>
      <c r="B1300">
        <v>631.80700000000002</v>
      </c>
      <c r="C1300">
        <v>569.399</v>
      </c>
      <c r="D1300">
        <v>569.34299999999996</v>
      </c>
      <c r="E1300">
        <v>568.16</v>
      </c>
      <c r="F1300">
        <v>33.107900000000001</v>
      </c>
      <c r="G1300">
        <v>125.517</v>
      </c>
      <c r="H1300">
        <v>30.311900000000001</v>
      </c>
      <c r="I1300">
        <v>19.6386</v>
      </c>
      <c r="J1300">
        <v>49.900100000000002</v>
      </c>
      <c r="K1300">
        <v>392.06900000000002</v>
      </c>
      <c r="L1300">
        <v>1.2300499999999999E-3</v>
      </c>
      <c r="M1300">
        <v>0.999884</v>
      </c>
      <c r="N1300">
        <v>0</v>
      </c>
      <c r="O1300" t="s">
        <v>43</v>
      </c>
    </row>
    <row r="1301" spans="1:15" x14ac:dyDescent="0.25">
      <c r="A1301" t="s">
        <v>172</v>
      </c>
      <c r="B1301">
        <v>627.23900000000003</v>
      </c>
      <c r="C1301">
        <v>568.97500000000002</v>
      </c>
      <c r="D1301">
        <v>568.91700000000003</v>
      </c>
      <c r="E1301">
        <v>567.71500000000003</v>
      </c>
      <c r="F1301">
        <v>33.265999999999998</v>
      </c>
      <c r="G1301">
        <v>126.60299999999999</v>
      </c>
      <c r="H1301">
        <v>30.670500000000001</v>
      </c>
      <c r="I1301">
        <v>20.012599999999999</v>
      </c>
      <c r="J1301">
        <v>50.139499999999998</v>
      </c>
      <c r="K1301">
        <v>390.517</v>
      </c>
      <c r="L1301">
        <v>1.2300499999999999E-3</v>
      </c>
      <c r="M1301">
        <v>0.99934800000000001</v>
      </c>
      <c r="N1301">
        <v>0</v>
      </c>
      <c r="O1301" t="s">
        <v>43</v>
      </c>
    </row>
    <row r="1302" spans="1:15" x14ac:dyDescent="0.25">
      <c r="A1302" t="s">
        <v>172</v>
      </c>
      <c r="B1302">
        <v>628.87300000000005</v>
      </c>
      <c r="C1302">
        <v>568.94100000000003</v>
      </c>
      <c r="D1302">
        <v>568.88300000000004</v>
      </c>
      <c r="E1302">
        <v>567.69200000000001</v>
      </c>
      <c r="F1302">
        <v>32.987499999999997</v>
      </c>
      <c r="G1302">
        <v>126.777</v>
      </c>
      <c r="H1302">
        <v>30.363399999999999</v>
      </c>
      <c r="I1302">
        <v>20.077100000000002</v>
      </c>
      <c r="J1302">
        <v>50.5062</v>
      </c>
      <c r="K1302">
        <v>390.60899999999998</v>
      </c>
      <c r="L1302">
        <v>1.2300499999999999E-3</v>
      </c>
      <c r="M1302">
        <v>0.99980500000000005</v>
      </c>
      <c r="N1302">
        <v>0</v>
      </c>
      <c r="O1302" t="s">
        <v>43</v>
      </c>
    </row>
    <row r="1303" spans="1:15" x14ac:dyDescent="0.25">
      <c r="A1303" t="s">
        <v>172</v>
      </c>
      <c r="B1303">
        <v>629.30799999999999</v>
      </c>
      <c r="C1303">
        <v>568.62199999999996</v>
      </c>
      <c r="D1303">
        <v>568.56200000000001</v>
      </c>
      <c r="E1303">
        <v>567.34299999999996</v>
      </c>
      <c r="F1303">
        <v>33.250100000000003</v>
      </c>
      <c r="G1303">
        <v>126.79</v>
      </c>
      <c r="H1303">
        <v>31.225000000000001</v>
      </c>
      <c r="I1303">
        <v>19.476199999999999</v>
      </c>
      <c r="J1303">
        <v>50.374699999999997</v>
      </c>
      <c r="K1303">
        <v>389.88099999999997</v>
      </c>
      <c r="L1303">
        <v>1.2300600000000001E-3</v>
      </c>
      <c r="M1303">
        <v>0.99987999999999999</v>
      </c>
      <c r="N1303">
        <v>0</v>
      </c>
      <c r="O1303" t="s">
        <v>43</v>
      </c>
    </row>
    <row r="1304" spans="1:15" x14ac:dyDescent="0.25">
      <c r="A1304" t="s">
        <v>172</v>
      </c>
      <c r="B1304">
        <v>624.79300000000001</v>
      </c>
      <c r="C1304">
        <v>566.245</v>
      </c>
      <c r="D1304">
        <v>566.18799999999999</v>
      </c>
      <c r="E1304">
        <v>565.00699999999995</v>
      </c>
      <c r="F1304">
        <v>33.013500000000001</v>
      </c>
      <c r="G1304">
        <v>126.352</v>
      </c>
      <c r="H1304">
        <v>30.500499999999999</v>
      </c>
      <c r="I1304">
        <v>19.5715</v>
      </c>
      <c r="J1304">
        <v>50.231200000000001</v>
      </c>
      <c r="K1304">
        <v>388.12700000000001</v>
      </c>
      <c r="L1304">
        <v>1.2300499999999999E-3</v>
      </c>
      <c r="M1304">
        <v>0.99993100000000001</v>
      </c>
      <c r="N1304">
        <v>0</v>
      </c>
      <c r="O1304" t="s">
        <v>43</v>
      </c>
    </row>
    <row r="1305" spans="1:15" x14ac:dyDescent="0.25">
      <c r="A1305" t="s">
        <v>172</v>
      </c>
      <c r="B1305">
        <v>630.84299999999996</v>
      </c>
      <c r="C1305">
        <v>567.94299999999998</v>
      </c>
      <c r="D1305">
        <v>567.88099999999997</v>
      </c>
      <c r="E1305">
        <v>566.64</v>
      </c>
      <c r="F1305">
        <v>34.124000000000002</v>
      </c>
      <c r="G1305">
        <v>126.00700000000001</v>
      </c>
      <c r="H1305">
        <v>30.283799999999999</v>
      </c>
      <c r="I1305">
        <v>19.575500000000002</v>
      </c>
      <c r="J1305">
        <v>50.453600000000002</v>
      </c>
      <c r="K1305">
        <v>389.16800000000001</v>
      </c>
      <c r="L1305">
        <v>1.2300600000000001E-3</v>
      </c>
      <c r="M1305">
        <v>0.99935799999999997</v>
      </c>
      <c r="N1305">
        <v>0</v>
      </c>
      <c r="O1305" t="s">
        <v>43</v>
      </c>
    </row>
    <row r="1306" spans="1:15" x14ac:dyDescent="0.25">
      <c r="A1306" t="s">
        <v>172</v>
      </c>
      <c r="B1306">
        <v>634.226</v>
      </c>
      <c r="C1306">
        <v>571.69299999999998</v>
      </c>
      <c r="D1306">
        <v>571.63300000000004</v>
      </c>
      <c r="E1306">
        <v>570.39300000000003</v>
      </c>
      <c r="F1306">
        <v>33.708199999999998</v>
      </c>
      <c r="G1306">
        <v>128.44399999999999</v>
      </c>
      <c r="H1306">
        <v>30.720099999999999</v>
      </c>
      <c r="I1306">
        <v>19.9345</v>
      </c>
      <c r="J1306">
        <v>52.050400000000003</v>
      </c>
      <c r="K1306">
        <v>390.88799999999998</v>
      </c>
      <c r="L1306">
        <v>1.2300499999999999E-3</v>
      </c>
      <c r="M1306">
        <v>0.99965800000000005</v>
      </c>
      <c r="N1306">
        <v>0</v>
      </c>
      <c r="O1306" t="s">
        <v>43</v>
      </c>
    </row>
    <row r="1307" spans="1:15" x14ac:dyDescent="0.25">
      <c r="A1307" t="s">
        <v>172</v>
      </c>
      <c r="B1307">
        <v>633.70100000000002</v>
      </c>
      <c r="C1307">
        <v>570.17600000000004</v>
      </c>
      <c r="D1307">
        <v>570.11599999999999</v>
      </c>
      <c r="E1307">
        <v>568.90099999999995</v>
      </c>
      <c r="F1307">
        <v>33.633299999999998</v>
      </c>
      <c r="G1307">
        <v>126.304</v>
      </c>
      <c r="H1307">
        <v>31.0137</v>
      </c>
      <c r="I1307">
        <v>19.4543</v>
      </c>
      <c r="J1307">
        <v>50.105200000000004</v>
      </c>
      <c r="K1307">
        <v>391.58699999999999</v>
      </c>
      <c r="L1307">
        <v>1.2300600000000001E-3</v>
      </c>
      <c r="M1307">
        <v>0.99918899999999999</v>
      </c>
      <c r="N1307">
        <v>0</v>
      </c>
      <c r="O1307" t="s">
        <v>43</v>
      </c>
    </row>
    <row r="1308" spans="1:15" x14ac:dyDescent="0.25">
      <c r="A1308" t="s">
        <v>172</v>
      </c>
      <c r="B1308">
        <v>633.24400000000003</v>
      </c>
      <c r="C1308">
        <v>568.41200000000003</v>
      </c>
      <c r="D1308">
        <v>568.35199999999998</v>
      </c>
      <c r="E1308">
        <v>567.12900000000002</v>
      </c>
      <c r="F1308">
        <v>33.1509</v>
      </c>
      <c r="G1308">
        <v>125.379</v>
      </c>
      <c r="H1308">
        <v>30.330500000000001</v>
      </c>
      <c r="I1308">
        <v>19.447600000000001</v>
      </c>
      <c r="J1308">
        <v>49.8523</v>
      </c>
      <c r="K1308">
        <v>391.13400000000001</v>
      </c>
      <c r="L1308">
        <v>1.2300499999999999E-3</v>
      </c>
      <c r="M1308">
        <v>0.99789799999999995</v>
      </c>
      <c r="N1308">
        <v>0</v>
      </c>
      <c r="O1308" t="s">
        <v>43</v>
      </c>
    </row>
    <row r="1309" spans="1:15" x14ac:dyDescent="0.25">
      <c r="A1309" t="s">
        <v>172</v>
      </c>
      <c r="B1309">
        <v>627.904</v>
      </c>
      <c r="C1309">
        <v>566.31299999999999</v>
      </c>
      <c r="D1309">
        <v>566.25900000000001</v>
      </c>
      <c r="E1309">
        <v>565.06399999999996</v>
      </c>
      <c r="F1309">
        <v>33.148200000000003</v>
      </c>
      <c r="G1309">
        <v>125.526</v>
      </c>
      <c r="H1309">
        <v>30.128</v>
      </c>
      <c r="I1309">
        <v>19.6601</v>
      </c>
      <c r="J1309">
        <v>49.672199999999997</v>
      </c>
      <c r="K1309">
        <v>389.00700000000001</v>
      </c>
      <c r="L1309">
        <v>1.2300499999999999E-3</v>
      </c>
      <c r="M1309">
        <v>0.999193</v>
      </c>
      <c r="N1309">
        <v>0</v>
      </c>
      <c r="O1309" t="s">
        <v>43</v>
      </c>
    </row>
    <row r="1310" spans="1:15" x14ac:dyDescent="0.25">
      <c r="A1310" t="s">
        <v>172</v>
      </c>
      <c r="B1310">
        <v>630.43799999999999</v>
      </c>
      <c r="C1310">
        <v>568.28700000000003</v>
      </c>
      <c r="D1310">
        <v>568.23199999999997</v>
      </c>
      <c r="E1310">
        <v>567.02599999999995</v>
      </c>
      <c r="F1310">
        <v>33.073999999999998</v>
      </c>
      <c r="G1310">
        <v>125.33199999999999</v>
      </c>
      <c r="H1310">
        <v>30.281700000000001</v>
      </c>
      <c r="I1310">
        <v>19.600100000000001</v>
      </c>
      <c r="J1310">
        <v>49.573500000000003</v>
      </c>
      <c r="K1310">
        <v>391.30099999999999</v>
      </c>
      <c r="L1310">
        <v>1.2300499999999999E-3</v>
      </c>
      <c r="M1310">
        <v>0.99939199999999995</v>
      </c>
      <c r="N1310">
        <v>0</v>
      </c>
      <c r="O1310" t="s">
        <v>43</v>
      </c>
    </row>
    <row r="1311" spans="1:15" x14ac:dyDescent="0.25">
      <c r="A1311" t="s">
        <v>172</v>
      </c>
      <c r="B1311">
        <v>630.00400000000002</v>
      </c>
      <c r="C1311">
        <v>568.779</v>
      </c>
      <c r="D1311">
        <v>568.72199999999998</v>
      </c>
      <c r="E1311">
        <v>567.54100000000005</v>
      </c>
      <c r="F1311">
        <v>33.026600000000002</v>
      </c>
      <c r="G1311">
        <v>126.246</v>
      </c>
      <c r="H1311">
        <v>30.5382</v>
      </c>
      <c r="I1311">
        <v>19.470700000000001</v>
      </c>
      <c r="J1311">
        <v>50.622700000000002</v>
      </c>
      <c r="K1311">
        <v>390.87400000000002</v>
      </c>
      <c r="L1311">
        <v>1.2300600000000001E-3</v>
      </c>
      <c r="M1311">
        <v>0.99998100000000001</v>
      </c>
      <c r="N1311">
        <v>0</v>
      </c>
      <c r="O1311" t="s">
        <v>43</v>
      </c>
    </row>
    <row r="1312" spans="1:15" x14ac:dyDescent="0.25">
      <c r="A1312" t="s">
        <v>172</v>
      </c>
      <c r="B1312">
        <v>630.43299999999999</v>
      </c>
      <c r="C1312">
        <v>572.39599999999996</v>
      </c>
      <c r="D1312">
        <v>572.33100000000002</v>
      </c>
      <c r="E1312">
        <v>571.09299999999996</v>
      </c>
      <c r="F1312">
        <v>33.8307</v>
      </c>
      <c r="G1312">
        <v>126.05</v>
      </c>
      <c r="H1312">
        <v>30.462</v>
      </c>
      <c r="I1312">
        <v>19.529299999999999</v>
      </c>
      <c r="J1312">
        <v>50.222900000000003</v>
      </c>
      <c r="K1312">
        <v>393.76799999999997</v>
      </c>
      <c r="L1312">
        <v>1.2300600000000001E-3</v>
      </c>
      <c r="M1312">
        <v>0.99965800000000005</v>
      </c>
      <c r="N1312">
        <v>0</v>
      </c>
      <c r="O1312" t="s">
        <v>43</v>
      </c>
    </row>
    <row r="1313" spans="1:15" x14ac:dyDescent="0.25">
      <c r="A1313" t="s">
        <v>172</v>
      </c>
      <c r="B1313">
        <v>638.02599999999995</v>
      </c>
      <c r="C1313">
        <v>579.226</v>
      </c>
      <c r="D1313">
        <v>579.16399999999999</v>
      </c>
      <c r="E1313">
        <v>577.923</v>
      </c>
      <c r="F1313">
        <v>33.378999999999998</v>
      </c>
      <c r="G1313">
        <v>131.755</v>
      </c>
      <c r="H1313">
        <v>31.350100000000001</v>
      </c>
      <c r="I1313">
        <v>19.745200000000001</v>
      </c>
      <c r="J1313">
        <v>51.918100000000003</v>
      </c>
      <c r="K1313">
        <v>395.35300000000001</v>
      </c>
      <c r="L1313">
        <v>1.2300499999999999E-3</v>
      </c>
      <c r="M1313">
        <v>0.99923600000000001</v>
      </c>
      <c r="N1313">
        <v>0</v>
      </c>
      <c r="O1313" t="s">
        <v>43</v>
      </c>
    </row>
    <row r="1314" spans="1:15" x14ac:dyDescent="0.25">
      <c r="A1314" t="s">
        <v>172</v>
      </c>
      <c r="B1314">
        <v>628.82100000000003</v>
      </c>
      <c r="C1314">
        <v>566.245</v>
      </c>
      <c r="D1314">
        <v>566.17100000000005</v>
      </c>
      <c r="E1314">
        <v>564.96199999999999</v>
      </c>
      <c r="F1314">
        <v>33.337699999999998</v>
      </c>
      <c r="G1314">
        <v>125.101</v>
      </c>
      <c r="H1314">
        <v>30.152000000000001</v>
      </c>
      <c r="I1314">
        <v>19.430399999999999</v>
      </c>
      <c r="J1314">
        <v>49.702199999999998</v>
      </c>
      <c r="K1314">
        <v>389.16800000000001</v>
      </c>
      <c r="L1314">
        <v>1.2300499999999999E-3</v>
      </c>
      <c r="M1314">
        <v>0.99993600000000005</v>
      </c>
      <c r="N1314">
        <v>0</v>
      </c>
      <c r="O1314" t="s">
        <v>43</v>
      </c>
    </row>
    <row r="1315" spans="1:15" x14ac:dyDescent="0.25">
      <c r="A1315" t="s">
        <v>172</v>
      </c>
      <c r="B1315">
        <v>632.48199999999997</v>
      </c>
      <c r="C1315">
        <v>568.58100000000002</v>
      </c>
      <c r="D1315">
        <v>568.524</v>
      </c>
      <c r="E1315">
        <v>567.32000000000005</v>
      </c>
      <c r="F1315">
        <v>33.705599999999997</v>
      </c>
      <c r="G1315">
        <v>125.04300000000001</v>
      </c>
      <c r="H1315">
        <v>30.282299999999999</v>
      </c>
      <c r="I1315">
        <v>19.712599999999998</v>
      </c>
      <c r="J1315">
        <v>49.423400000000001</v>
      </c>
      <c r="K1315">
        <v>391.13400000000001</v>
      </c>
      <c r="L1315">
        <v>1.2300499999999999E-3</v>
      </c>
      <c r="M1315">
        <v>0.99992199999999998</v>
      </c>
      <c r="N1315">
        <v>0</v>
      </c>
      <c r="O1315" t="s">
        <v>43</v>
      </c>
    </row>
    <row r="1316" spans="1:15" x14ac:dyDescent="0.25">
      <c r="A1316" t="s">
        <v>172</v>
      </c>
      <c r="B1316">
        <v>628.923</v>
      </c>
      <c r="C1316">
        <v>568.69200000000001</v>
      </c>
      <c r="D1316">
        <v>568.63400000000001</v>
      </c>
      <c r="E1316">
        <v>567.42700000000002</v>
      </c>
      <c r="F1316">
        <v>33.7774</v>
      </c>
      <c r="G1316">
        <v>125.65300000000001</v>
      </c>
      <c r="H1316">
        <v>30.033100000000001</v>
      </c>
      <c r="I1316">
        <v>19.674299999999999</v>
      </c>
      <c r="J1316">
        <v>50.129600000000003</v>
      </c>
      <c r="K1316">
        <v>390.58499999999998</v>
      </c>
      <c r="L1316">
        <v>1.2300499999999999E-3</v>
      </c>
      <c r="M1316">
        <v>0.99998399999999998</v>
      </c>
      <c r="N1316">
        <v>0</v>
      </c>
      <c r="O1316" t="s">
        <v>43</v>
      </c>
    </row>
    <row r="1317" spans="1:15" x14ac:dyDescent="0.25">
      <c r="A1317" t="s">
        <v>172</v>
      </c>
      <c r="B1317">
        <v>631.67100000000005</v>
      </c>
      <c r="C1317">
        <v>567.58799999999997</v>
      </c>
      <c r="D1317">
        <v>567.52700000000004</v>
      </c>
      <c r="E1317">
        <v>566.29899999999998</v>
      </c>
      <c r="F1317">
        <v>33.384900000000002</v>
      </c>
      <c r="G1317">
        <v>125.97</v>
      </c>
      <c r="H1317">
        <v>30.360399999999998</v>
      </c>
      <c r="I1317">
        <v>19.688500000000001</v>
      </c>
      <c r="J1317">
        <v>50.318100000000001</v>
      </c>
      <c r="K1317">
        <v>389.47699999999998</v>
      </c>
      <c r="L1317">
        <v>1.2300499999999999E-3</v>
      </c>
      <c r="M1317">
        <v>0.999614</v>
      </c>
      <c r="N1317">
        <v>0</v>
      </c>
      <c r="O1317" t="s">
        <v>43</v>
      </c>
    </row>
    <row r="1318" spans="1:15" x14ac:dyDescent="0.25">
      <c r="A1318" t="s">
        <v>172</v>
      </c>
      <c r="B1318">
        <v>629.04999999999995</v>
      </c>
      <c r="C1318">
        <v>568.90599999999995</v>
      </c>
      <c r="D1318">
        <v>568.84900000000005</v>
      </c>
      <c r="E1318">
        <v>567.649</v>
      </c>
      <c r="F1318">
        <v>32.889200000000002</v>
      </c>
      <c r="G1318">
        <v>126.595</v>
      </c>
      <c r="H1318">
        <v>30.902699999999999</v>
      </c>
      <c r="I1318">
        <v>19.744299999999999</v>
      </c>
      <c r="J1318">
        <v>49.9621</v>
      </c>
      <c r="K1318">
        <v>390.709</v>
      </c>
      <c r="L1318">
        <v>1.2300499999999999E-3</v>
      </c>
      <c r="M1318">
        <v>0.99998500000000001</v>
      </c>
      <c r="N1318">
        <v>0</v>
      </c>
      <c r="O1318" t="s">
        <v>43</v>
      </c>
    </row>
    <row r="1319" spans="1:15" x14ac:dyDescent="0.25">
      <c r="A1319" t="s">
        <v>172</v>
      </c>
      <c r="B1319">
        <v>625.904</v>
      </c>
      <c r="C1319">
        <v>566.96600000000001</v>
      </c>
      <c r="D1319">
        <v>566.90800000000002</v>
      </c>
      <c r="E1319">
        <v>565.69899999999996</v>
      </c>
      <c r="F1319">
        <v>32.799900000000001</v>
      </c>
      <c r="G1319">
        <v>125.759</v>
      </c>
      <c r="H1319">
        <v>30.596299999999999</v>
      </c>
      <c r="I1319">
        <v>19.581700000000001</v>
      </c>
      <c r="J1319">
        <v>50.0732</v>
      </c>
      <c r="K1319">
        <v>389.851</v>
      </c>
      <c r="L1319">
        <v>1.23007E-3</v>
      </c>
      <c r="M1319">
        <v>0.99962899999999999</v>
      </c>
      <c r="N1319">
        <v>0</v>
      </c>
      <c r="O1319" t="s">
        <v>43</v>
      </c>
    </row>
    <row r="1320" spans="1:15" x14ac:dyDescent="0.25">
      <c r="A1320" t="s">
        <v>172</v>
      </c>
      <c r="B1320">
        <v>631.52300000000002</v>
      </c>
      <c r="C1320">
        <v>571.43100000000004</v>
      </c>
      <c r="D1320">
        <v>571.37199999999996</v>
      </c>
      <c r="E1320">
        <v>570.16</v>
      </c>
      <c r="F1320">
        <v>33.271700000000003</v>
      </c>
      <c r="G1320">
        <v>125.911</v>
      </c>
      <c r="H1320">
        <v>30.367999999999999</v>
      </c>
      <c r="I1320">
        <v>19.5807</v>
      </c>
      <c r="J1320">
        <v>49.998800000000003</v>
      </c>
      <c r="K1320">
        <v>393.37700000000001</v>
      </c>
      <c r="L1320">
        <v>1.2300600000000001E-3</v>
      </c>
      <c r="M1320">
        <v>0.99978500000000003</v>
      </c>
      <c r="N1320">
        <v>0</v>
      </c>
      <c r="O1320" t="s">
        <v>43</v>
      </c>
    </row>
    <row r="1321" spans="1:15" x14ac:dyDescent="0.25">
      <c r="A1321" t="s">
        <v>172</v>
      </c>
      <c r="B1321">
        <v>620.274</v>
      </c>
      <c r="C1321">
        <v>562.10400000000004</v>
      </c>
      <c r="D1321">
        <v>562.05499999999995</v>
      </c>
      <c r="E1321">
        <v>560.95600000000002</v>
      </c>
      <c r="F1321">
        <v>33.0396</v>
      </c>
      <c r="G1321">
        <v>123.849</v>
      </c>
      <c r="H1321">
        <v>30.295300000000001</v>
      </c>
      <c r="I1321">
        <v>19.3645</v>
      </c>
      <c r="J1321">
        <v>48.4527</v>
      </c>
      <c r="K1321">
        <v>386.71699999999998</v>
      </c>
      <c r="L1321">
        <v>1.2300499999999999E-3</v>
      </c>
      <c r="M1321">
        <v>0.99897000000000002</v>
      </c>
      <c r="N1321">
        <v>0</v>
      </c>
      <c r="O1321" t="s">
        <v>43</v>
      </c>
    </row>
    <row r="1322" spans="1:15" x14ac:dyDescent="0.25">
      <c r="A1322" t="s">
        <v>172</v>
      </c>
      <c r="B1322">
        <v>623.52599999999995</v>
      </c>
      <c r="C1322">
        <v>564.47400000000005</v>
      </c>
      <c r="D1322">
        <v>564.423</v>
      </c>
      <c r="E1322">
        <v>563.29499999999996</v>
      </c>
      <c r="F1322">
        <v>32.997900000000001</v>
      </c>
      <c r="G1322">
        <v>124.20399999999999</v>
      </c>
      <c r="H1322">
        <v>30.084900000000001</v>
      </c>
      <c r="I1322">
        <v>19.452300000000001</v>
      </c>
      <c r="J1322">
        <v>48.936900000000001</v>
      </c>
      <c r="K1322">
        <v>388.51299999999998</v>
      </c>
      <c r="L1322">
        <v>1.2300600000000001E-3</v>
      </c>
      <c r="M1322">
        <v>0.99989300000000003</v>
      </c>
      <c r="N1322">
        <v>0</v>
      </c>
      <c r="O1322" t="s">
        <v>43</v>
      </c>
    </row>
    <row r="1323" spans="1:15" x14ac:dyDescent="0.25">
      <c r="A1323" t="s">
        <v>172</v>
      </c>
      <c r="B1323">
        <v>628.00900000000001</v>
      </c>
      <c r="C1323">
        <v>566.88</v>
      </c>
      <c r="D1323">
        <v>566.82799999999997</v>
      </c>
      <c r="E1323">
        <v>565.70899999999995</v>
      </c>
      <c r="F1323">
        <v>33.481400000000001</v>
      </c>
      <c r="G1323">
        <v>124.779</v>
      </c>
      <c r="H1323">
        <v>30.202999999999999</v>
      </c>
      <c r="I1323">
        <v>19.545500000000001</v>
      </c>
      <c r="J1323">
        <v>49.199100000000001</v>
      </c>
      <c r="K1323">
        <v>390.00900000000001</v>
      </c>
      <c r="L1323">
        <v>1.23007E-3</v>
      </c>
      <c r="M1323">
        <v>0.99931400000000004</v>
      </c>
      <c r="N1323">
        <v>0</v>
      </c>
      <c r="O1323" t="s">
        <v>43</v>
      </c>
    </row>
    <row r="1324" spans="1:15" x14ac:dyDescent="0.25">
      <c r="A1324" t="s">
        <v>172</v>
      </c>
      <c r="B1324">
        <v>628.29999999999995</v>
      </c>
      <c r="C1324">
        <v>566.52800000000002</v>
      </c>
      <c r="D1324">
        <v>566.47199999999998</v>
      </c>
      <c r="E1324">
        <v>565.31600000000003</v>
      </c>
      <c r="F1324">
        <v>33.2179</v>
      </c>
      <c r="G1324">
        <v>125.996</v>
      </c>
      <c r="H1324">
        <v>30.501999999999999</v>
      </c>
      <c r="I1324">
        <v>19.945799999999998</v>
      </c>
      <c r="J1324">
        <v>49.667700000000004</v>
      </c>
      <c r="K1324">
        <v>388.68200000000002</v>
      </c>
      <c r="L1324">
        <v>1.2300499999999999E-3</v>
      </c>
      <c r="M1324">
        <v>0.99997400000000003</v>
      </c>
      <c r="N1324">
        <v>0</v>
      </c>
      <c r="O1324" t="s">
        <v>43</v>
      </c>
    </row>
    <row r="1325" spans="1:15" x14ac:dyDescent="0.25">
      <c r="A1325" t="s">
        <v>172</v>
      </c>
      <c r="B1325">
        <v>629.94299999999998</v>
      </c>
      <c r="C1325">
        <v>566.98299999999995</v>
      </c>
      <c r="D1325">
        <v>566.92600000000004</v>
      </c>
      <c r="E1325">
        <v>565.75099999999998</v>
      </c>
      <c r="F1325">
        <v>33.122999999999998</v>
      </c>
      <c r="G1325">
        <v>124.97199999999999</v>
      </c>
      <c r="H1325">
        <v>30.082699999999999</v>
      </c>
      <c r="I1325">
        <v>19.505299999999998</v>
      </c>
      <c r="J1325">
        <v>49.533200000000001</v>
      </c>
      <c r="K1325">
        <v>390.20499999999998</v>
      </c>
      <c r="L1325">
        <v>1.2300499999999999E-3</v>
      </c>
      <c r="M1325">
        <v>0.99990999999999997</v>
      </c>
      <c r="N1325">
        <v>0</v>
      </c>
      <c r="O1325" t="s">
        <v>43</v>
      </c>
    </row>
    <row r="1326" spans="1:15" x14ac:dyDescent="0.25">
      <c r="A1326" t="s">
        <v>172</v>
      </c>
      <c r="B1326">
        <v>630.36800000000005</v>
      </c>
      <c r="C1326">
        <v>567.49300000000005</v>
      </c>
      <c r="D1326">
        <v>567.44000000000005</v>
      </c>
      <c r="E1326">
        <v>566.31200000000001</v>
      </c>
      <c r="F1326">
        <v>33.086599999999997</v>
      </c>
      <c r="G1326">
        <v>124.363</v>
      </c>
      <c r="H1326">
        <v>30.291699999999999</v>
      </c>
      <c r="I1326">
        <v>19.5717</v>
      </c>
      <c r="J1326">
        <v>48.829099999999997</v>
      </c>
      <c r="K1326">
        <v>391.41699999999997</v>
      </c>
      <c r="L1326">
        <v>1.2300499999999999E-3</v>
      </c>
      <c r="M1326">
        <v>0.99987899999999996</v>
      </c>
      <c r="N1326">
        <v>0</v>
      </c>
      <c r="O1326" t="s">
        <v>43</v>
      </c>
    </row>
    <row r="1327" spans="1:15" x14ac:dyDescent="0.25">
      <c r="A1327" t="s">
        <v>172</v>
      </c>
      <c r="B1327">
        <v>625.24800000000005</v>
      </c>
      <c r="C1327">
        <v>565.36099999999999</v>
      </c>
      <c r="D1327">
        <v>565.30999999999995</v>
      </c>
      <c r="E1327">
        <v>564.20000000000005</v>
      </c>
      <c r="F1327">
        <v>33.256599999999999</v>
      </c>
      <c r="G1327">
        <v>125.46899999999999</v>
      </c>
      <c r="H1327">
        <v>30.636500000000002</v>
      </c>
      <c r="I1327">
        <v>19.9114</v>
      </c>
      <c r="J1327">
        <v>49.118200000000002</v>
      </c>
      <c r="K1327">
        <v>388.17500000000001</v>
      </c>
      <c r="L1327">
        <v>1.2300499999999999E-3</v>
      </c>
      <c r="M1327">
        <v>0.99996600000000002</v>
      </c>
      <c r="N1327">
        <v>0</v>
      </c>
      <c r="O1327" t="s">
        <v>43</v>
      </c>
    </row>
    <row r="1328" spans="1:15" x14ac:dyDescent="0.25">
      <c r="A1328" t="s">
        <v>172</v>
      </c>
      <c r="B1328">
        <v>623.63499999999999</v>
      </c>
      <c r="C1328">
        <v>562.98</v>
      </c>
      <c r="D1328">
        <v>562.92999999999995</v>
      </c>
      <c r="E1328">
        <v>561.80899999999997</v>
      </c>
      <c r="F1328">
        <v>32.820799999999998</v>
      </c>
      <c r="G1328">
        <v>123.583</v>
      </c>
      <c r="H1328">
        <v>30.17</v>
      </c>
      <c r="I1328">
        <v>19.3842</v>
      </c>
      <c r="J1328">
        <v>48.4191</v>
      </c>
      <c r="K1328">
        <v>388.13299999999998</v>
      </c>
      <c r="L1328">
        <v>1.2300600000000001E-3</v>
      </c>
      <c r="M1328">
        <v>0.99918499999999999</v>
      </c>
      <c r="N1328">
        <v>0</v>
      </c>
      <c r="O1328" t="s">
        <v>43</v>
      </c>
    </row>
    <row r="1329" spans="1:25" x14ac:dyDescent="0.25">
      <c r="A1329" t="s">
        <v>172</v>
      </c>
      <c r="B1329">
        <v>627.72</v>
      </c>
      <c r="C1329">
        <v>564.78099999999995</v>
      </c>
      <c r="D1329">
        <v>564.726</v>
      </c>
      <c r="E1329">
        <v>563.61400000000003</v>
      </c>
      <c r="F1329">
        <v>32.970799999999997</v>
      </c>
      <c r="G1329">
        <v>124.931</v>
      </c>
      <c r="H1329">
        <v>30.404599999999999</v>
      </c>
      <c r="I1329">
        <v>19.600899999999999</v>
      </c>
      <c r="J1329">
        <v>49.313499999999998</v>
      </c>
      <c r="K1329">
        <v>388.52600000000001</v>
      </c>
      <c r="L1329">
        <v>1.2300499999999999E-3</v>
      </c>
      <c r="M1329">
        <v>0.99937299999999996</v>
      </c>
      <c r="N1329">
        <v>0</v>
      </c>
      <c r="O1329" t="s">
        <v>43</v>
      </c>
    </row>
    <row r="1330" spans="1:25" x14ac:dyDescent="0.25">
      <c r="A1330" t="s">
        <v>172</v>
      </c>
      <c r="B1330">
        <v>623.726</v>
      </c>
      <c r="C1330">
        <v>565.65099999999995</v>
      </c>
      <c r="D1330">
        <v>565.59799999999996</v>
      </c>
      <c r="E1330">
        <v>564.43799999999999</v>
      </c>
      <c r="F1330">
        <v>33.439399999999999</v>
      </c>
      <c r="G1330">
        <v>124.762</v>
      </c>
      <c r="H1330">
        <v>30.0947</v>
      </c>
      <c r="I1330">
        <v>19.678899999999999</v>
      </c>
      <c r="J1330">
        <v>49.351900000000001</v>
      </c>
      <c r="K1330">
        <v>388.78899999999999</v>
      </c>
      <c r="L1330">
        <v>1.2300499999999999E-3</v>
      </c>
      <c r="M1330">
        <v>0.99896300000000005</v>
      </c>
      <c r="N1330">
        <v>0</v>
      </c>
      <c r="O1330" t="s">
        <v>43</v>
      </c>
    </row>
    <row r="1331" spans="1:25" x14ac:dyDescent="0.25">
      <c r="A1331" t="s">
        <v>172</v>
      </c>
      <c r="B1331">
        <v>627.60599999999999</v>
      </c>
      <c r="C1331">
        <v>568.77599999999995</v>
      </c>
      <c r="D1331">
        <v>568.72299999999996</v>
      </c>
      <c r="E1331">
        <v>567.57100000000003</v>
      </c>
      <c r="F1331">
        <v>32.873899999999999</v>
      </c>
      <c r="G1331">
        <v>126.307</v>
      </c>
      <c r="H1331">
        <v>30.4359</v>
      </c>
      <c r="I1331">
        <v>20.114599999999999</v>
      </c>
      <c r="J1331">
        <v>50.082900000000002</v>
      </c>
      <c r="K1331">
        <v>391.15899999999999</v>
      </c>
      <c r="L1331">
        <v>1.2300499999999999E-3</v>
      </c>
      <c r="M1331">
        <v>0.99999899999999997</v>
      </c>
      <c r="N1331">
        <v>0</v>
      </c>
      <c r="O1331" t="s">
        <v>43</v>
      </c>
    </row>
    <row r="1332" spans="1:25" x14ac:dyDescent="0.25">
      <c r="A1332" t="s">
        <v>172</v>
      </c>
      <c r="B1332">
        <v>621.94299999999998</v>
      </c>
      <c r="C1332">
        <v>563.928</v>
      </c>
      <c r="D1332">
        <v>563.87599999999998</v>
      </c>
      <c r="E1332">
        <v>562.76499999999999</v>
      </c>
      <c r="F1332">
        <v>32.980600000000003</v>
      </c>
      <c r="G1332">
        <v>124.307</v>
      </c>
      <c r="H1332">
        <v>30.0932</v>
      </c>
      <c r="I1332">
        <v>19.639199999999999</v>
      </c>
      <c r="J1332">
        <v>49.0306</v>
      </c>
      <c r="K1332">
        <v>388.19499999999999</v>
      </c>
      <c r="L1332">
        <v>1.2300499999999999E-3</v>
      </c>
      <c r="M1332">
        <v>0.999552</v>
      </c>
      <c r="N1332">
        <v>0</v>
      </c>
      <c r="O1332" t="s">
        <v>43</v>
      </c>
    </row>
    <row r="1333" spans="1:25" x14ac:dyDescent="0.25">
      <c r="A1333" t="s">
        <v>172</v>
      </c>
      <c r="B1333">
        <v>624.01199999999994</v>
      </c>
      <c r="C1333">
        <v>566.13699999999994</v>
      </c>
      <c r="D1333">
        <v>566.08199999999999</v>
      </c>
      <c r="E1333">
        <v>564.93499999999995</v>
      </c>
      <c r="F1333">
        <v>33.559199999999997</v>
      </c>
      <c r="G1333">
        <v>125.104</v>
      </c>
      <c r="H1333">
        <v>30.460100000000001</v>
      </c>
      <c r="I1333">
        <v>19.6599</v>
      </c>
      <c r="J1333">
        <v>49.317399999999999</v>
      </c>
      <c r="K1333">
        <v>388.97500000000002</v>
      </c>
      <c r="L1333">
        <v>1.2300499999999999E-3</v>
      </c>
      <c r="M1333">
        <v>0.99971100000000002</v>
      </c>
      <c r="N1333">
        <v>0</v>
      </c>
      <c r="O1333" t="s">
        <v>43</v>
      </c>
    </row>
    <row r="1334" spans="1:25" x14ac:dyDescent="0.25">
      <c r="A1334" t="s">
        <v>172</v>
      </c>
      <c r="B1334">
        <v>626.55999999999995</v>
      </c>
      <c r="C1334">
        <v>567.67200000000003</v>
      </c>
      <c r="D1334">
        <v>567.62</v>
      </c>
      <c r="E1334">
        <v>566.49400000000003</v>
      </c>
      <c r="F1334">
        <v>33.316800000000001</v>
      </c>
      <c r="G1334">
        <v>124.535</v>
      </c>
      <c r="H1334">
        <v>30.1675</v>
      </c>
      <c r="I1334">
        <v>19.529</v>
      </c>
      <c r="J1334">
        <v>48.964399999999998</v>
      </c>
      <c r="K1334">
        <v>391.08499999999998</v>
      </c>
      <c r="L1334">
        <v>1.2300499999999999E-3</v>
      </c>
      <c r="M1334">
        <v>0.99937100000000001</v>
      </c>
      <c r="N1334">
        <v>0</v>
      </c>
      <c r="O1334" t="s">
        <v>43</v>
      </c>
    </row>
    <row r="1335" spans="1:25" x14ac:dyDescent="0.25">
      <c r="A1335" t="s">
        <v>172</v>
      </c>
      <c r="B1335">
        <v>635.01499999999999</v>
      </c>
      <c r="C1335">
        <v>572.09799999999996</v>
      </c>
      <c r="D1335">
        <v>572.04700000000003</v>
      </c>
      <c r="E1335">
        <v>570.91999999999996</v>
      </c>
      <c r="F1335">
        <v>33.585299999999997</v>
      </c>
      <c r="G1335">
        <v>126.34099999999999</v>
      </c>
      <c r="H1335">
        <v>30.871600000000001</v>
      </c>
      <c r="I1335">
        <v>19.941400000000002</v>
      </c>
      <c r="J1335">
        <v>49.301099999999998</v>
      </c>
      <c r="K1335">
        <v>393.37400000000002</v>
      </c>
      <c r="L1335">
        <v>1.2300499999999999E-3</v>
      </c>
      <c r="M1335">
        <v>0.99928499999999998</v>
      </c>
      <c r="N1335">
        <v>0</v>
      </c>
      <c r="O1335" t="s">
        <v>43</v>
      </c>
    </row>
    <row r="1336" spans="1:25" x14ac:dyDescent="0.25">
      <c r="A1336" t="s">
        <v>172</v>
      </c>
      <c r="B1336">
        <v>649.84799999999996</v>
      </c>
      <c r="C1336">
        <v>585.91800000000001</v>
      </c>
      <c r="D1336">
        <v>585.86500000000001</v>
      </c>
      <c r="E1336">
        <v>584.68200000000002</v>
      </c>
      <c r="F1336">
        <v>34.198599999999999</v>
      </c>
      <c r="G1336">
        <v>128.87200000000001</v>
      </c>
      <c r="H1336">
        <v>31.395800000000001</v>
      </c>
      <c r="I1336">
        <v>20.58</v>
      </c>
      <c r="J1336">
        <v>50.152799999999999</v>
      </c>
      <c r="K1336">
        <v>403.565</v>
      </c>
      <c r="L1336">
        <v>1.2300499999999999E-3</v>
      </c>
      <c r="M1336">
        <v>0.99954299999999996</v>
      </c>
      <c r="N1336">
        <v>0</v>
      </c>
      <c r="O1336" t="s">
        <v>43</v>
      </c>
    </row>
    <row r="1337" spans="1:25" x14ac:dyDescent="0.25">
      <c r="A1337" t="s">
        <v>172</v>
      </c>
      <c r="B1337">
        <v>634.53300000000002</v>
      </c>
      <c r="C1337">
        <v>574.56799999999998</v>
      </c>
      <c r="D1337">
        <v>574.50300000000004</v>
      </c>
      <c r="E1337">
        <v>573.20600000000002</v>
      </c>
      <c r="F1337">
        <v>33.0321</v>
      </c>
      <c r="G1337">
        <v>128.03100000000001</v>
      </c>
      <c r="H1337">
        <v>30.1206</v>
      </c>
      <c r="I1337">
        <v>19.698799999999999</v>
      </c>
      <c r="J1337">
        <v>52.218600000000002</v>
      </c>
      <c r="K1337">
        <v>394.661</v>
      </c>
      <c r="L1337">
        <v>1.2300499999999999E-3</v>
      </c>
      <c r="M1337">
        <v>0.99998200000000004</v>
      </c>
      <c r="N1337">
        <v>0</v>
      </c>
      <c r="O1337" t="s">
        <v>43</v>
      </c>
    </row>
    <row r="1338" spans="1:25" x14ac:dyDescent="0.25">
      <c r="A1338" t="s">
        <v>172</v>
      </c>
      <c r="B1338">
        <v>634.73</v>
      </c>
      <c r="C1338">
        <v>571.56200000000001</v>
      </c>
      <c r="D1338">
        <v>571.50199999999995</v>
      </c>
      <c r="E1338">
        <v>570.26300000000003</v>
      </c>
      <c r="F1338">
        <v>33.494500000000002</v>
      </c>
      <c r="G1338">
        <v>126.991</v>
      </c>
      <c r="H1338">
        <v>30.482700000000001</v>
      </c>
      <c r="I1338">
        <v>19.634399999999999</v>
      </c>
      <c r="J1338">
        <v>51.188699999999997</v>
      </c>
      <c r="K1338">
        <v>392.45400000000001</v>
      </c>
      <c r="L1338">
        <v>1.2300499999999999E-3</v>
      </c>
      <c r="M1338">
        <v>0.99984099999999998</v>
      </c>
      <c r="N1338">
        <v>0</v>
      </c>
      <c r="O1338" t="s">
        <v>43</v>
      </c>
    </row>
    <row r="1339" spans="1:25" x14ac:dyDescent="0.25">
      <c r="A1339" t="s">
        <v>172</v>
      </c>
      <c r="B1339">
        <v>626.54899999999998</v>
      </c>
      <c r="C1339">
        <v>567.41399999999999</v>
      </c>
      <c r="D1339">
        <v>567.36</v>
      </c>
      <c r="E1339">
        <v>566.22699999999998</v>
      </c>
      <c r="F1339">
        <v>32.793399999999998</v>
      </c>
      <c r="G1339">
        <v>125.21599999999999</v>
      </c>
      <c r="H1339">
        <v>30.398199999999999</v>
      </c>
      <c r="I1339">
        <v>19.6037</v>
      </c>
      <c r="J1339">
        <v>49.306600000000003</v>
      </c>
      <c r="K1339">
        <v>390.75599999999997</v>
      </c>
      <c r="L1339">
        <v>1.2300499999999999E-3</v>
      </c>
      <c r="M1339">
        <v>0.99998100000000001</v>
      </c>
      <c r="N1339">
        <v>0</v>
      </c>
      <c r="O1339" t="s">
        <v>43</v>
      </c>
    </row>
    <row r="1340" spans="1:25" x14ac:dyDescent="0.25">
      <c r="A1340" t="s">
        <v>172</v>
      </c>
      <c r="B1340">
        <v>625.55899999999997</v>
      </c>
      <c r="C1340">
        <v>566.37599999999998</v>
      </c>
      <c r="D1340">
        <v>566.32100000000003</v>
      </c>
      <c r="E1340">
        <v>565.17399999999998</v>
      </c>
      <c r="F1340">
        <v>33.115600000000001</v>
      </c>
      <c r="G1340">
        <v>126.502</v>
      </c>
      <c r="H1340">
        <v>30.500800000000002</v>
      </c>
      <c r="I1340">
        <v>20.1069</v>
      </c>
      <c r="J1340">
        <v>50.014899999999997</v>
      </c>
      <c r="K1340">
        <v>388.37599999999998</v>
      </c>
      <c r="L1340">
        <v>1.2300499999999999E-3</v>
      </c>
      <c r="M1340">
        <v>0.99974099999999999</v>
      </c>
      <c r="N1340">
        <v>0</v>
      </c>
      <c r="O1340" t="s">
        <v>43</v>
      </c>
    </row>
    <row r="1341" spans="1:25" x14ac:dyDescent="0.25">
      <c r="A1341" t="s">
        <v>172</v>
      </c>
      <c r="B1341">
        <v>627.952</v>
      </c>
      <c r="C1341">
        <v>568.22900000000004</v>
      </c>
      <c r="D1341">
        <v>568.17399999999998</v>
      </c>
      <c r="E1341">
        <v>567.03800000000001</v>
      </c>
      <c r="F1341">
        <v>33.5441</v>
      </c>
      <c r="G1341">
        <v>125.75700000000001</v>
      </c>
      <c r="H1341">
        <v>30.5214</v>
      </c>
      <c r="I1341">
        <v>19.8902</v>
      </c>
      <c r="J1341">
        <v>49.7453</v>
      </c>
      <c r="K1341">
        <v>390.589</v>
      </c>
      <c r="L1341">
        <v>1.23007E-3</v>
      </c>
      <c r="M1341">
        <v>0.99923499999999998</v>
      </c>
      <c r="N1341">
        <v>0</v>
      </c>
      <c r="O1341" t="s">
        <v>43</v>
      </c>
    </row>
    <row r="1342" spans="1:25" x14ac:dyDescent="0.25">
      <c r="A1342" t="s">
        <v>172</v>
      </c>
      <c r="B1342">
        <v>628.67899999999997</v>
      </c>
      <c r="C1342">
        <v>566.08600000000001</v>
      </c>
      <c r="D1342">
        <v>566.03</v>
      </c>
      <c r="E1342">
        <v>564.86300000000006</v>
      </c>
      <c r="F1342">
        <v>33.020200000000003</v>
      </c>
      <c r="G1342">
        <v>125.23099999999999</v>
      </c>
      <c r="H1342">
        <v>30.408100000000001</v>
      </c>
      <c r="I1342">
        <v>19.5562</v>
      </c>
      <c r="J1342">
        <v>49.500700000000002</v>
      </c>
      <c r="K1342">
        <v>389.18400000000003</v>
      </c>
      <c r="L1342">
        <v>1.2300499999999999E-3</v>
      </c>
      <c r="M1342">
        <v>0.99991200000000002</v>
      </c>
      <c r="N1342">
        <v>0</v>
      </c>
      <c r="O1342" t="s">
        <v>43</v>
      </c>
    </row>
    <row r="1343" spans="1:25" x14ac:dyDescent="0.25">
      <c r="A1343" t="s">
        <v>172</v>
      </c>
      <c r="B1343">
        <v>630.07899999999995</v>
      </c>
      <c r="C1343">
        <v>567.36500000000001</v>
      </c>
      <c r="D1343">
        <v>567.30899999999997</v>
      </c>
      <c r="E1343">
        <v>566.17399999999998</v>
      </c>
      <c r="F1343">
        <v>33.439</v>
      </c>
      <c r="G1343">
        <v>125.852</v>
      </c>
      <c r="H1343">
        <v>30.418500000000002</v>
      </c>
      <c r="I1343">
        <v>19.7866</v>
      </c>
      <c r="J1343">
        <v>49.700699999999998</v>
      </c>
      <c r="K1343">
        <v>389.43</v>
      </c>
      <c r="L1343">
        <v>1.2300499999999999E-3</v>
      </c>
      <c r="M1343">
        <v>0.99986699999999995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625.21600000000001</v>
      </c>
      <c r="C1344">
        <v>564.58000000000004</v>
      </c>
      <c r="D1344">
        <v>564.52800000000002</v>
      </c>
      <c r="E1344">
        <v>563.39</v>
      </c>
      <c r="F1344">
        <v>32.848199999999999</v>
      </c>
      <c r="G1344">
        <v>124.547</v>
      </c>
      <c r="H1344">
        <v>30.2377</v>
      </c>
      <c r="I1344">
        <v>19.5215</v>
      </c>
      <c r="J1344">
        <v>49.003399999999999</v>
      </c>
      <c r="K1344">
        <v>388.63200000000001</v>
      </c>
      <c r="L1344">
        <v>1.2300499999999999E-3</v>
      </c>
      <c r="M1344">
        <v>0.99959600000000004</v>
      </c>
      <c r="N1344">
        <v>0</v>
      </c>
      <c r="O1344" t="s">
        <v>43</v>
      </c>
      <c r="R1344">
        <f>AVERAGE(B1295:B1344)</f>
        <v>629.34176000000002</v>
      </c>
      <c r="S1344">
        <f>AVERAGE(C1295:C1344)</f>
        <v>568.43799999999999</v>
      </c>
      <c r="U1344">
        <f>_xlfn.VAR.P(B1295:B1344)</f>
        <v>21.536013542399981</v>
      </c>
      <c r="V1344">
        <f>_xlfn.VAR.P(C1295:C1344)</f>
        <v>14.409401959999986</v>
      </c>
      <c r="X1344">
        <f>1.96*SQRT(U1344)/50</f>
        <v>0.18191508967041053</v>
      </c>
      <c r="Y1344">
        <f>1.96*SQRT(V1344)/50</f>
        <v>0.14880209483678103</v>
      </c>
    </row>
    <row r="1345" spans="1:14" x14ac:dyDescent="0.25">
      <c r="A1345" t="s">
        <v>173</v>
      </c>
      <c r="B1345">
        <v>31618.783100000001</v>
      </c>
      <c r="C1345" t="s">
        <v>37</v>
      </c>
    </row>
    <row r="1346" spans="1:14" x14ac:dyDescent="0.25">
      <c r="A1346" t="s">
        <v>174</v>
      </c>
      <c r="B1346">
        <v>559.11300000000006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1.2300600000000001E-3</v>
      </c>
      <c r="L1346">
        <v>0.99914400000000003</v>
      </c>
      <c r="M1346">
        <v>0</v>
      </c>
      <c r="N1346" t="s">
        <v>43</v>
      </c>
    </row>
    <row r="1347" spans="1:14" x14ac:dyDescent="0.25">
      <c r="A1347" t="s">
        <v>174</v>
      </c>
      <c r="B1347">
        <v>567.52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1.2300499999999999E-3</v>
      </c>
      <c r="L1347">
        <v>0.99995599999999996</v>
      </c>
      <c r="M1347">
        <v>0</v>
      </c>
      <c r="N1347" t="s">
        <v>43</v>
      </c>
    </row>
    <row r="1348" spans="1:14" x14ac:dyDescent="0.25">
      <c r="A1348" t="s">
        <v>174</v>
      </c>
      <c r="B1348">
        <v>555.94200000000001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1.2300499999999999E-3</v>
      </c>
      <c r="L1348">
        <v>0.99929299999999999</v>
      </c>
      <c r="M1348">
        <v>0</v>
      </c>
      <c r="N1348" t="s">
        <v>43</v>
      </c>
    </row>
    <row r="1349" spans="1:14" x14ac:dyDescent="0.25">
      <c r="A1349" t="s">
        <v>174</v>
      </c>
      <c r="B1349">
        <v>557.91399999999999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1.2300499999999999E-3</v>
      </c>
      <c r="L1349">
        <v>0.99984099999999998</v>
      </c>
      <c r="M1349">
        <v>0</v>
      </c>
      <c r="N1349" t="s">
        <v>43</v>
      </c>
    </row>
    <row r="1350" spans="1:14" x14ac:dyDescent="0.25">
      <c r="A1350" t="s">
        <v>174</v>
      </c>
      <c r="B1350">
        <v>561.87199999999996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1.2300600000000001E-3</v>
      </c>
      <c r="L1350">
        <v>0.99994899999999998</v>
      </c>
      <c r="M1350">
        <v>0</v>
      </c>
      <c r="N1350" t="s">
        <v>43</v>
      </c>
    </row>
    <row r="1351" spans="1:14" x14ac:dyDescent="0.25">
      <c r="A1351" t="s">
        <v>174</v>
      </c>
      <c r="B1351">
        <v>562.97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1.2300600000000001E-3</v>
      </c>
      <c r="L1351">
        <v>0.99973000000000001</v>
      </c>
      <c r="M1351">
        <v>0</v>
      </c>
      <c r="N1351" t="s">
        <v>43</v>
      </c>
    </row>
    <row r="1352" spans="1:14" x14ac:dyDescent="0.25">
      <c r="A1352" t="s">
        <v>174</v>
      </c>
      <c r="B1352">
        <v>555.60799999999995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1.2300499999999999E-3</v>
      </c>
      <c r="L1352">
        <v>0.99859699999999996</v>
      </c>
      <c r="M1352">
        <v>0</v>
      </c>
      <c r="N1352" t="s">
        <v>43</v>
      </c>
    </row>
    <row r="1353" spans="1:14" x14ac:dyDescent="0.25">
      <c r="A1353" t="s">
        <v>174</v>
      </c>
      <c r="B1353">
        <v>560.45399999999995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1.23007E-3</v>
      </c>
      <c r="L1353">
        <v>0.99934900000000004</v>
      </c>
      <c r="M1353">
        <v>0</v>
      </c>
      <c r="N1353" t="s">
        <v>43</v>
      </c>
    </row>
    <row r="1354" spans="1:14" x14ac:dyDescent="0.25">
      <c r="A1354" t="s">
        <v>174</v>
      </c>
      <c r="B1354">
        <v>556.31200000000001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1.2300499999999999E-3</v>
      </c>
      <c r="L1354">
        <v>0.998973</v>
      </c>
      <c r="M1354">
        <v>0</v>
      </c>
      <c r="N1354" t="s">
        <v>43</v>
      </c>
    </row>
    <row r="1355" spans="1:14" x14ac:dyDescent="0.25">
      <c r="A1355" t="s">
        <v>174</v>
      </c>
      <c r="B1355">
        <v>554.72299999999996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1.2300499999999999E-3</v>
      </c>
      <c r="L1355">
        <v>0.99919000000000002</v>
      </c>
      <c r="M1355">
        <v>0</v>
      </c>
      <c r="N1355" t="s">
        <v>43</v>
      </c>
    </row>
    <row r="1356" spans="1:14" x14ac:dyDescent="0.25">
      <c r="A1356" t="s">
        <v>174</v>
      </c>
      <c r="B1356">
        <v>555.65800000000002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1.2300600000000001E-3</v>
      </c>
      <c r="L1356">
        <v>0.99954399999999999</v>
      </c>
      <c r="M1356">
        <v>0</v>
      </c>
      <c r="N1356" t="s">
        <v>43</v>
      </c>
    </row>
    <row r="1357" spans="1:14" x14ac:dyDescent="0.25">
      <c r="A1357" t="s">
        <v>174</v>
      </c>
      <c r="B1357">
        <v>557.63800000000003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1.2300499999999999E-3</v>
      </c>
      <c r="L1357">
        <v>0.99979899999999999</v>
      </c>
      <c r="M1357">
        <v>0</v>
      </c>
      <c r="N1357" t="s">
        <v>43</v>
      </c>
    </row>
    <row r="1358" spans="1:14" x14ac:dyDescent="0.25">
      <c r="A1358" t="s">
        <v>174</v>
      </c>
      <c r="B1358">
        <v>563.29300000000001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1.2300499999999999E-3</v>
      </c>
      <c r="L1358">
        <v>0.99998699999999996</v>
      </c>
      <c r="M1358">
        <v>0</v>
      </c>
      <c r="N1358" t="s">
        <v>43</v>
      </c>
    </row>
    <row r="1359" spans="1:14" x14ac:dyDescent="0.25">
      <c r="A1359" t="s">
        <v>174</v>
      </c>
      <c r="B1359">
        <v>556.88800000000003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1.2300799999999999E-3</v>
      </c>
      <c r="L1359">
        <v>0.999664</v>
      </c>
      <c r="M1359">
        <v>0</v>
      </c>
      <c r="N1359" t="s">
        <v>43</v>
      </c>
    </row>
    <row r="1360" spans="1:14" x14ac:dyDescent="0.25">
      <c r="A1360" t="s">
        <v>174</v>
      </c>
      <c r="B1360">
        <v>556.03200000000004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1.2300499999999999E-3</v>
      </c>
      <c r="L1360">
        <v>0.99977499999999997</v>
      </c>
      <c r="M1360">
        <v>0</v>
      </c>
      <c r="N1360" t="s">
        <v>43</v>
      </c>
    </row>
    <row r="1361" spans="1:14" x14ac:dyDescent="0.25">
      <c r="A1361" t="s">
        <v>174</v>
      </c>
      <c r="B1361">
        <v>552.32299999999998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1.2301E-3</v>
      </c>
      <c r="L1361">
        <v>0.99976799999999999</v>
      </c>
      <c r="M1361">
        <v>0</v>
      </c>
      <c r="N1361" t="s">
        <v>43</v>
      </c>
    </row>
    <row r="1362" spans="1:14" x14ac:dyDescent="0.25">
      <c r="A1362" t="s">
        <v>174</v>
      </c>
      <c r="B1362">
        <v>555.4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1.2300499999999999E-3</v>
      </c>
      <c r="L1362">
        <v>0.99988100000000002</v>
      </c>
      <c r="M1362">
        <v>0</v>
      </c>
      <c r="N1362" t="s">
        <v>43</v>
      </c>
    </row>
    <row r="1363" spans="1:14" x14ac:dyDescent="0.25">
      <c r="A1363" t="s">
        <v>174</v>
      </c>
      <c r="B1363">
        <v>556.45000000000005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1.2300499999999999E-3</v>
      </c>
      <c r="L1363">
        <v>0.99975499999999995</v>
      </c>
      <c r="M1363">
        <v>0</v>
      </c>
      <c r="N1363" t="s">
        <v>43</v>
      </c>
    </row>
    <row r="1364" spans="1:14" x14ac:dyDescent="0.25">
      <c r="A1364" t="s">
        <v>174</v>
      </c>
      <c r="B1364">
        <v>552.63099999999997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1.2301E-3</v>
      </c>
      <c r="L1364">
        <v>0.999718</v>
      </c>
      <c r="M1364">
        <v>0</v>
      </c>
      <c r="N1364" t="s">
        <v>43</v>
      </c>
    </row>
    <row r="1365" spans="1:14" x14ac:dyDescent="0.25">
      <c r="A1365" t="s">
        <v>174</v>
      </c>
      <c r="B1365">
        <v>555.99099999999999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1.2300499999999999E-3</v>
      </c>
      <c r="L1365">
        <v>0.99991399999999997</v>
      </c>
      <c r="M1365">
        <v>0</v>
      </c>
      <c r="N1365" t="s">
        <v>43</v>
      </c>
    </row>
    <row r="1366" spans="1:14" x14ac:dyDescent="0.25">
      <c r="A1366" t="s">
        <v>174</v>
      </c>
      <c r="B1366">
        <v>556.375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1.2300499999999999E-3</v>
      </c>
      <c r="L1366">
        <v>0.99947699999999995</v>
      </c>
      <c r="M1366">
        <v>0</v>
      </c>
      <c r="N1366" t="s">
        <v>43</v>
      </c>
    </row>
    <row r="1367" spans="1:14" x14ac:dyDescent="0.25">
      <c r="A1367" t="s">
        <v>174</v>
      </c>
      <c r="B1367">
        <v>555.10799999999995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1.2300600000000001E-3</v>
      </c>
      <c r="L1367">
        <v>0.99917500000000004</v>
      </c>
      <c r="M1367">
        <v>0</v>
      </c>
      <c r="N1367" t="s">
        <v>43</v>
      </c>
    </row>
    <row r="1368" spans="1:14" x14ac:dyDescent="0.25">
      <c r="A1368" t="s">
        <v>174</v>
      </c>
      <c r="B1368">
        <v>559.28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1.2300499999999999E-3</v>
      </c>
      <c r="L1368">
        <v>0.99992800000000004</v>
      </c>
      <c r="M1368">
        <v>0</v>
      </c>
      <c r="N1368" t="s">
        <v>43</v>
      </c>
    </row>
    <row r="1369" spans="1:14" x14ac:dyDescent="0.25">
      <c r="A1369" t="s">
        <v>174</v>
      </c>
      <c r="B1369">
        <v>555.06399999999996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1.2300900000000001E-3</v>
      </c>
      <c r="L1369">
        <v>0.99836899999999995</v>
      </c>
      <c r="M1369">
        <v>0</v>
      </c>
      <c r="N1369" t="s">
        <v>43</v>
      </c>
    </row>
    <row r="1370" spans="1:14" x14ac:dyDescent="0.25">
      <c r="A1370" t="s">
        <v>174</v>
      </c>
      <c r="B1370">
        <v>556.56799999999998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1.2300499999999999E-3</v>
      </c>
      <c r="L1370">
        <v>0.99685999999999997</v>
      </c>
      <c r="M1370">
        <v>0</v>
      </c>
      <c r="N1370" t="s">
        <v>43</v>
      </c>
    </row>
    <row r="1371" spans="1:14" x14ac:dyDescent="0.25">
      <c r="A1371" t="s">
        <v>174</v>
      </c>
      <c r="B1371">
        <v>556.92100000000005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1.2300499999999999E-3</v>
      </c>
      <c r="L1371">
        <v>0.99993699999999996</v>
      </c>
      <c r="M1371">
        <v>0</v>
      </c>
      <c r="N1371" t="s">
        <v>43</v>
      </c>
    </row>
    <row r="1372" spans="1:14" x14ac:dyDescent="0.25">
      <c r="A1372" t="s">
        <v>174</v>
      </c>
      <c r="B1372">
        <v>556.875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1.2300499999999999E-3</v>
      </c>
      <c r="L1372">
        <v>0.99984499999999998</v>
      </c>
      <c r="M1372">
        <v>0</v>
      </c>
      <c r="N1372" t="s">
        <v>43</v>
      </c>
    </row>
    <row r="1373" spans="1:14" x14ac:dyDescent="0.25">
      <c r="A1373" t="s">
        <v>174</v>
      </c>
      <c r="B1373">
        <v>558.505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1.2300499999999999E-3</v>
      </c>
      <c r="L1373">
        <v>0.99952099999999999</v>
      </c>
      <c r="M1373">
        <v>0</v>
      </c>
      <c r="N1373" t="s">
        <v>43</v>
      </c>
    </row>
    <row r="1374" spans="1:14" x14ac:dyDescent="0.25">
      <c r="A1374" t="s">
        <v>174</v>
      </c>
      <c r="B1374">
        <v>551.44600000000003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1.2300499999999999E-3</v>
      </c>
      <c r="L1374">
        <v>0.99933700000000003</v>
      </c>
      <c r="M1374">
        <v>0</v>
      </c>
      <c r="N1374" t="s">
        <v>43</v>
      </c>
    </row>
    <row r="1375" spans="1:14" x14ac:dyDescent="0.25">
      <c r="A1375" t="s">
        <v>174</v>
      </c>
      <c r="B1375">
        <v>555.12199999999996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1.23007E-3</v>
      </c>
      <c r="L1375">
        <v>0.99989099999999997</v>
      </c>
      <c r="M1375">
        <v>0</v>
      </c>
      <c r="N1375" t="s">
        <v>43</v>
      </c>
    </row>
    <row r="1376" spans="1:14" x14ac:dyDescent="0.25">
      <c r="A1376" t="s">
        <v>174</v>
      </c>
      <c r="B1376">
        <v>560.29499999999996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1.2300499999999999E-3</v>
      </c>
      <c r="L1376">
        <v>0.99918899999999999</v>
      </c>
      <c r="M1376">
        <v>0</v>
      </c>
      <c r="N1376" t="s">
        <v>43</v>
      </c>
    </row>
    <row r="1377" spans="1:14" x14ac:dyDescent="0.25">
      <c r="A1377" t="s">
        <v>174</v>
      </c>
      <c r="B1377">
        <v>560.51800000000003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1.2300499999999999E-3</v>
      </c>
      <c r="L1377">
        <v>0.99982000000000004</v>
      </c>
      <c r="M1377">
        <v>0</v>
      </c>
      <c r="N1377" t="s">
        <v>43</v>
      </c>
    </row>
    <row r="1378" spans="1:14" x14ac:dyDescent="0.25">
      <c r="A1378" t="s">
        <v>174</v>
      </c>
      <c r="B1378">
        <v>554.18499999999995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1.23025E-3</v>
      </c>
      <c r="L1378">
        <v>0.99966699999999997</v>
      </c>
      <c r="M1378">
        <v>0</v>
      </c>
      <c r="N1378" t="s">
        <v>43</v>
      </c>
    </row>
    <row r="1379" spans="1:14" x14ac:dyDescent="0.25">
      <c r="A1379" t="s">
        <v>174</v>
      </c>
      <c r="B1379">
        <v>553.524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1.2300499999999999E-3</v>
      </c>
      <c r="L1379">
        <v>0.99976399999999999</v>
      </c>
      <c r="M1379">
        <v>0</v>
      </c>
      <c r="N1379" t="s">
        <v>43</v>
      </c>
    </row>
    <row r="1380" spans="1:14" x14ac:dyDescent="0.25">
      <c r="A1380" t="s">
        <v>174</v>
      </c>
      <c r="B1380">
        <v>561.42499999999995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1.2300600000000001E-3</v>
      </c>
      <c r="L1380">
        <v>0.999942</v>
      </c>
      <c r="M1380">
        <v>0</v>
      </c>
      <c r="N1380" t="s">
        <v>43</v>
      </c>
    </row>
    <row r="1381" spans="1:14" x14ac:dyDescent="0.25">
      <c r="A1381" t="s">
        <v>174</v>
      </c>
      <c r="B1381">
        <v>561.86599999999999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1.2300799999999999E-3</v>
      </c>
      <c r="L1381">
        <v>0.99915600000000004</v>
      </c>
      <c r="M1381">
        <v>0</v>
      </c>
      <c r="N1381" t="s">
        <v>43</v>
      </c>
    </row>
    <row r="1382" spans="1:14" x14ac:dyDescent="0.25">
      <c r="A1382" t="s">
        <v>174</v>
      </c>
      <c r="B1382">
        <v>557.51400000000001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1.2300600000000001E-3</v>
      </c>
      <c r="L1382">
        <v>0.99988200000000005</v>
      </c>
      <c r="M1382">
        <v>0</v>
      </c>
      <c r="N1382" t="s">
        <v>43</v>
      </c>
    </row>
    <row r="1383" spans="1:14" x14ac:dyDescent="0.25">
      <c r="A1383" t="s">
        <v>174</v>
      </c>
      <c r="B1383">
        <v>555.97400000000005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1.2300499999999999E-3</v>
      </c>
      <c r="L1383">
        <v>0.99993200000000004</v>
      </c>
      <c r="M1383">
        <v>0</v>
      </c>
      <c r="N1383" t="s">
        <v>43</v>
      </c>
    </row>
    <row r="1384" spans="1:14" x14ac:dyDescent="0.25">
      <c r="A1384" t="s">
        <v>174</v>
      </c>
      <c r="B1384">
        <v>556.48299999999995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1.2300499999999999E-3</v>
      </c>
      <c r="L1384">
        <v>0.99968900000000005</v>
      </c>
      <c r="M1384">
        <v>0</v>
      </c>
      <c r="N1384" t="s">
        <v>43</v>
      </c>
    </row>
    <row r="1385" spans="1:14" x14ac:dyDescent="0.25">
      <c r="A1385" t="s">
        <v>174</v>
      </c>
      <c r="B1385">
        <v>557.077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1.2300499999999999E-3</v>
      </c>
      <c r="L1385">
        <v>0.99988100000000002</v>
      </c>
      <c r="M1385">
        <v>0</v>
      </c>
      <c r="N1385" t="s">
        <v>43</v>
      </c>
    </row>
    <row r="1386" spans="1:14" x14ac:dyDescent="0.25">
      <c r="A1386" t="s">
        <v>174</v>
      </c>
      <c r="B1386">
        <v>554.53700000000003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1.2300499999999999E-3</v>
      </c>
      <c r="L1386">
        <v>0.99982700000000002</v>
      </c>
      <c r="M1386">
        <v>0</v>
      </c>
      <c r="N1386" t="s">
        <v>43</v>
      </c>
    </row>
    <row r="1387" spans="1:14" x14ac:dyDescent="0.25">
      <c r="A1387" t="s">
        <v>174</v>
      </c>
      <c r="B1387">
        <v>552.97699999999998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1.2300499999999999E-3</v>
      </c>
      <c r="L1387">
        <v>0.99960199999999999</v>
      </c>
      <c r="M1387">
        <v>0</v>
      </c>
      <c r="N1387" t="s">
        <v>43</v>
      </c>
    </row>
    <row r="1388" spans="1:14" x14ac:dyDescent="0.25">
      <c r="A1388" t="s">
        <v>174</v>
      </c>
      <c r="B1388">
        <v>555.04600000000005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1.2300600000000001E-3</v>
      </c>
      <c r="L1388">
        <v>0.99995400000000001</v>
      </c>
      <c r="M1388">
        <v>0</v>
      </c>
      <c r="N1388" t="s">
        <v>43</v>
      </c>
    </row>
    <row r="1389" spans="1:14" x14ac:dyDescent="0.25">
      <c r="A1389" t="s">
        <v>174</v>
      </c>
      <c r="B1389">
        <v>558.25900000000001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1.2300499999999999E-3</v>
      </c>
      <c r="L1389">
        <v>0.99994799999999995</v>
      </c>
      <c r="M1389">
        <v>0</v>
      </c>
      <c r="N1389" t="s">
        <v>43</v>
      </c>
    </row>
    <row r="1390" spans="1:14" x14ac:dyDescent="0.25">
      <c r="A1390" t="s">
        <v>174</v>
      </c>
      <c r="B1390">
        <v>556.23500000000001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1.2300499999999999E-3</v>
      </c>
      <c r="L1390">
        <v>0.99990500000000004</v>
      </c>
      <c r="M1390">
        <v>0</v>
      </c>
      <c r="N1390" t="s">
        <v>43</v>
      </c>
    </row>
    <row r="1391" spans="1:14" x14ac:dyDescent="0.25">
      <c r="A1391" t="s">
        <v>174</v>
      </c>
      <c r="B1391">
        <v>555.73400000000004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1.2300799999999999E-3</v>
      </c>
      <c r="L1391">
        <v>0.99982199999999999</v>
      </c>
      <c r="M1391">
        <v>0</v>
      </c>
      <c r="N1391" t="s">
        <v>43</v>
      </c>
    </row>
    <row r="1392" spans="1:14" x14ac:dyDescent="0.25">
      <c r="A1392" t="s">
        <v>174</v>
      </c>
      <c r="B1392">
        <v>554.79899999999998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1.2300600000000001E-3</v>
      </c>
      <c r="L1392">
        <v>0.99979600000000002</v>
      </c>
      <c r="M1392">
        <v>0</v>
      </c>
      <c r="N1392" t="s">
        <v>43</v>
      </c>
    </row>
    <row r="1393" spans="1:25" x14ac:dyDescent="0.25">
      <c r="A1393" t="s">
        <v>174</v>
      </c>
      <c r="B1393">
        <v>553.654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1.2300499999999999E-3</v>
      </c>
      <c r="L1393">
        <v>0.99996799999999997</v>
      </c>
      <c r="M1393">
        <v>0</v>
      </c>
      <c r="N1393" t="s">
        <v>43</v>
      </c>
    </row>
    <row r="1394" spans="1:25" x14ac:dyDescent="0.25">
      <c r="A1394" t="s">
        <v>174</v>
      </c>
      <c r="B1394">
        <v>553.79100000000005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1.2300499999999999E-3</v>
      </c>
      <c r="L1394">
        <v>0.99881299999999995</v>
      </c>
      <c r="M1394">
        <v>0</v>
      </c>
      <c r="N1394" t="s">
        <v>43</v>
      </c>
    </row>
    <row r="1395" spans="1:25" x14ac:dyDescent="0.25">
      <c r="A1395" t="s">
        <v>174</v>
      </c>
      <c r="B1395">
        <v>559.18700000000001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1.2300499999999999E-3</v>
      </c>
      <c r="L1395">
        <v>0.99918700000000005</v>
      </c>
      <c r="M1395">
        <v>0</v>
      </c>
      <c r="N1395" t="s">
        <v>43</v>
      </c>
    </row>
    <row r="1396" spans="1:25" x14ac:dyDescent="0.25">
      <c r="A1396" t="s">
        <v>174</v>
      </c>
      <c r="B1396">
        <v>554.995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1.2300600000000001E-3</v>
      </c>
      <c r="L1396">
        <v>0.99978999999999996</v>
      </c>
      <c r="M1396">
        <v>0</v>
      </c>
      <c r="N1396" t="s">
        <v>43</v>
      </c>
    </row>
    <row r="1397" spans="1:25" x14ac:dyDescent="0.25">
      <c r="A1397" t="s">
        <v>174</v>
      </c>
      <c r="B1397">
        <v>565.529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1.2300499999999999E-3</v>
      </c>
      <c r="L1397">
        <v>0.99997800000000003</v>
      </c>
      <c r="M1397">
        <v>0</v>
      </c>
      <c r="N1397" t="s">
        <v>43</v>
      </c>
    </row>
    <row r="1398" spans="1:25" x14ac:dyDescent="0.25">
      <c r="A1398" t="s">
        <v>174</v>
      </c>
      <c r="B1398">
        <v>560.31200000000001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1.2300499999999999E-3</v>
      </c>
      <c r="L1398">
        <v>0.99985500000000005</v>
      </c>
      <c r="M1398">
        <v>0</v>
      </c>
      <c r="N1398" t="s">
        <v>43</v>
      </c>
    </row>
    <row r="1399" spans="1:25" x14ac:dyDescent="0.25">
      <c r="A1399" t="s">
        <v>174</v>
      </c>
      <c r="B1399">
        <v>560.90499999999997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1.2300499999999999E-3</v>
      </c>
      <c r="L1399">
        <v>0.99990199999999996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567.74199999999996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1.2300499999999999E-3</v>
      </c>
      <c r="L1400">
        <v>0.99990000000000001</v>
      </c>
      <c r="M1400">
        <v>0</v>
      </c>
      <c r="N1400" t="s">
        <v>43</v>
      </c>
      <c r="R1400">
        <f>AVERAGE(B1351:B1400)</f>
        <v>557.1239599999999</v>
      </c>
      <c r="S1400">
        <f>AVERAGE(C1351:C1400)</f>
        <v>0</v>
      </c>
      <c r="U1400">
        <f>_xlfn.VAR.P(B1351:B1400)</f>
        <v>11.183790158399981</v>
      </c>
      <c r="V1400">
        <f>_xlfn.VAR.P(C1351:C1400)</f>
        <v>0</v>
      </c>
      <c r="X1400">
        <f>1.96*SQRT(U1400)/50</f>
        <v>0.13109332290015285</v>
      </c>
      <c r="Y1400">
        <f>1.96*SQRT(V1400)/50</f>
        <v>0</v>
      </c>
    </row>
    <row r="1401" spans="1:25" x14ac:dyDescent="0.25">
      <c r="A1401" t="s">
        <v>175</v>
      </c>
      <c r="B1401">
        <v>27951.838800000001</v>
      </c>
      <c r="C1401" t="s">
        <v>37</v>
      </c>
    </row>
    <row r="1402" spans="1:25" x14ac:dyDescent="0.25">
      <c r="A1402" t="s">
        <v>176</v>
      </c>
      <c r="B1402">
        <v>461.786</v>
      </c>
      <c r="C1402">
        <v>461.28500000000003</v>
      </c>
      <c r="D1402">
        <v>461.23599999999999</v>
      </c>
      <c r="E1402">
        <v>460.137</v>
      </c>
      <c r="F1402">
        <v>32.862099999999998</v>
      </c>
      <c r="G1402">
        <v>0</v>
      </c>
      <c r="H1402">
        <v>30.780899999999999</v>
      </c>
      <c r="I1402">
        <v>0</v>
      </c>
      <c r="J1402">
        <v>1.2300499999999999E-3</v>
      </c>
      <c r="K1402">
        <v>0.99989099999999997</v>
      </c>
      <c r="L1402">
        <v>0</v>
      </c>
      <c r="M1402" t="s">
        <v>43</v>
      </c>
    </row>
    <row r="1403" spans="1:25" x14ac:dyDescent="0.25">
      <c r="A1403" t="s">
        <v>176</v>
      </c>
      <c r="B1403">
        <v>464.84399999999999</v>
      </c>
      <c r="C1403">
        <v>464.34899999999999</v>
      </c>
      <c r="D1403">
        <v>464.30099999999999</v>
      </c>
      <c r="E1403">
        <v>463.15899999999999</v>
      </c>
      <c r="F1403">
        <v>33.713000000000001</v>
      </c>
      <c r="G1403">
        <v>0</v>
      </c>
      <c r="H1403">
        <v>30.5136</v>
      </c>
      <c r="I1403">
        <v>0</v>
      </c>
      <c r="J1403">
        <v>1.2300499999999999E-3</v>
      </c>
      <c r="K1403">
        <v>0.999834</v>
      </c>
      <c r="L1403">
        <v>0</v>
      </c>
      <c r="M1403" t="s">
        <v>43</v>
      </c>
    </row>
    <row r="1404" spans="1:25" x14ac:dyDescent="0.25">
      <c r="A1404" t="s">
        <v>176</v>
      </c>
      <c r="B1404">
        <v>463.416</v>
      </c>
      <c r="C1404">
        <v>462.90199999999999</v>
      </c>
      <c r="D1404">
        <v>462.858</v>
      </c>
      <c r="E1404">
        <v>461.774</v>
      </c>
      <c r="F1404">
        <v>32.8414</v>
      </c>
      <c r="G1404">
        <v>0</v>
      </c>
      <c r="H1404">
        <v>30.596499999999999</v>
      </c>
      <c r="I1404">
        <v>0</v>
      </c>
      <c r="J1404">
        <v>1.2300499999999999E-3</v>
      </c>
      <c r="K1404">
        <v>0.99992999999999999</v>
      </c>
      <c r="L1404">
        <v>0</v>
      </c>
      <c r="M1404" t="s">
        <v>43</v>
      </c>
    </row>
    <row r="1405" spans="1:25" x14ac:dyDescent="0.25">
      <c r="A1405" t="s">
        <v>176</v>
      </c>
      <c r="B1405">
        <v>466.22</v>
      </c>
      <c r="C1405">
        <v>465.66</v>
      </c>
      <c r="D1405">
        <v>465.60899999999998</v>
      </c>
      <c r="E1405">
        <v>464.52</v>
      </c>
      <c r="F1405">
        <v>33.228499999999997</v>
      </c>
      <c r="G1405">
        <v>0</v>
      </c>
      <c r="H1405">
        <v>30.622199999999999</v>
      </c>
      <c r="I1405">
        <v>0</v>
      </c>
      <c r="J1405">
        <v>1.2300499999999999E-3</v>
      </c>
      <c r="K1405">
        <v>0.99970700000000001</v>
      </c>
      <c r="L1405">
        <v>0</v>
      </c>
      <c r="M1405" t="s">
        <v>43</v>
      </c>
    </row>
    <row r="1406" spans="1:25" x14ac:dyDescent="0.25">
      <c r="A1406" t="s">
        <v>176</v>
      </c>
      <c r="B1406">
        <v>463.83100000000002</v>
      </c>
      <c r="C1406">
        <v>463.31900000000002</v>
      </c>
      <c r="D1406">
        <v>463.26900000000001</v>
      </c>
      <c r="E1406">
        <v>462.15499999999997</v>
      </c>
      <c r="F1406">
        <v>33.210599999999999</v>
      </c>
      <c r="G1406">
        <v>0</v>
      </c>
      <c r="H1406">
        <v>30.94</v>
      </c>
      <c r="I1406">
        <v>0</v>
      </c>
      <c r="J1406">
        <v>1.2300499999999999E-3</v>
      </c>
      <c r="K1406">
        <v>0.999753</v>
      </c>
      <c r="L1406">
        <v>0</v>
      </c>
      <c r="M1406" t="s">
        <v>43</v>
      </c>
    </row>
    <row r="1407" spans="1:25" x14ac:dyDescent="0.25">
      <c r="A1407" t="s">
        <v>176</v>
      </c>
      <c r="B1407">
        <v>463.99599999999998</v>
      </c>
      <c r="C1407">
        <v>463.47699999999998</v>
      </c>
      <c r="D1407">
        <v>463.43200000000002</v>
      </c>
      <c r="E1407">
        <v>462.327</v>
      </c>
      <c r="F1407">
        <v>32.964500000000001</v>
      </c>
      <c r="G1407">
        <v>0</v>
      </c>
      <c r="H1407">
        <v>30.591100000000001</v>
      </c>
      <c r="I1407">
        <v>0</v>
      </c>
      <c r="J1407">
        <v>1.2300499999999999E-3</v>
      </c>
      <c r="K1407">
        <v>0.99900199999999995</v>
      </c>
      <c r="L1407">
        <v>0</v>
      </c>
      <c r="M1407" t="s">
        <v>43</v>
      </c>
    </row>
    <row r="1408" spans="1:25" x14ac:dyDescent="0.25">
      <c r="A1408" t="s">
        <v>176</v>
      </c>
      <c r="B1408">
        <v>452.83199999999999</v>
      </c>
      <c r="C1408">
        <v>452.36399999999998</v>
      </c>
      <c r="D1408">
        <v>452.31799999999998</v>
      </c>
      <c r="E1408">
        <v>451.22399999999999</v>
      </c>
      <c r="F1408">
        <v>32.991300000000003</v>
      </c>
      <c r="G1408">
        <v>0</v>
      </c>
      <c r="H1408">
        <v>30.021799999999999</v>
      </c>
      <c r="I1408">
        <v>0</v>
      </c>
      <c r="J1408">
        <v>1.2300499999999999E-3</v>
      </c>
      <c r="K1408">
        <v>0.99987899999999996</v>
      </c>
      <c r="L1408">
        <v>0</v>
      </c>
      <c r="M1408" t="s">
        <v>43</v>
      </c>
    </row>
    <row r="1409" spans="1:13" x14ac:dyDescent="0.25">
      <c r="A1409" t="s">
        <v>176</v>
      </c>
      <c r="B1409">
        <v>455.76400000000001</v>
      </c>
      <c r="C1409">
        <v>455.25</v>
      </c>
      <c r="D1409">
        <v>455.202</v>
      </c>
      <c r="E1409">
        <v>454.10599999999999</v>
      </c>
      <c r="F1409">
        <v>32.974200000000003</v>
      </c>
      <c r="G1409">
        <v>0</v>
      </c>
      <c r="H1409">
        <v>30.055599999999998</v>
      </c>
      <c r="I1409">
        <v>0</v>
      </c>
      <c r="J1409">
        <v>1.2300499999999999E-3</v>
      </c>
      <c r="K1409">
        <v>0.99975899999999995</v>
      </c>
      <c r="L1409">
        <v>0</v>
      </c>
      <c r="M1409" t="s">
        <v>43</v>
      </c>
    </row>
    <row r="1410" spans="1:13" x14ac:dyDescent="0.25">
      <c r="A1410" t="s">
        <v>176</v>
      </c>
      <c r="B1410">
        <v>455.25900000000001</v>
      </c>
      <c r="C1410">
        <v>454.74099999999999</v>
      </c>
      <c r="D1410">
        <v>454.68900000000002</v>
      </c>
      <c r="E1410">
        <v>453.57799999999997</v>
      </c>
      <c r="F1410">
        <v>33.149900000000002</v>
      </c>
      <c r="G1410">
        <v>0</v>
      </c>
      <c r="H1410">
        <v>30.119700000000002</v>
      </c>
      <c r="I1410">
        <v>0</v>
      </c>
      <c r="J1410">
        <v>1.2300499999999999E-3</v>
      </c>
      <c r="K1410">
        <v>0.99930300000000005</v>
      </c>
      <c r="L1410">
        <v>0</v>
      </c>
      <c r="M1410" t="s">
        <v>43</v>
      </c>
    </row>
    <row r="1411" spans="1:13" x14ac:dyDescent="0.25">
      <c r="A1411" t="s">
        <v>176</v>
      </c>
      <c r="B1411">
        <v>454.47399999999999</v>
      </c>
      <c r="C1411">
        <v>453.96499999999997</v>
      </c>
      <c r="D1411">
        <v>453.90199999999999</v>
      </c>
      <c r="E1411">
        <v>452.80799999999999</v>
      </c>
      <c r="F1411">
        <v>32.968800000000002</v>
      </c>
      <c r="G1411">
        <v>0</v>
      </c>
      <c r="H1411">
        <v>30.645199999999999</v>
      </c>
      <c r="I1411">
        <v>0</v>
      </c>
      <c r="J1411">
        <v>1.2300499999999999E-3</v>
      </c>
      <c r="K1411">
        <v>0.99971399999999999</v>
      </c>
      <c r="L1411">
        <v>0</v>
      </c>
      <c r="M1411" t="s">
        <v>43</v>
      </c>
    </row>
    <row r="1412" spans="1:13" x14ac:dyDescent="0.25">
      <c r="A1412" t="s">
        <v>176</v>
      </c>
      <c r="B1412">
        <v>453.774</v>
      </c>
      <c r="C1412">
        <v>453.25900000000001</v>
      </c>
      <c r="D1412">
        <v>453.214</v>
      </c>
      <c r="E1412">
        <v>452.13099999999997</v>
      </c>
      <c r="F1412">
        <v>33.803699999999999</v>
      </c>
      <c r="G1412">
        <v>0</v>
      </c>
      <c r="H1412">
        <v>30.521599999999999</v>
      </c>
      <c r="I1412">
        <v>0</v>
      </c>
      <c r="J1412">
        <v>1.2300600000000001E-3</v>
      </c>
      <c r="K1412">
        <v>0.99937500000000001</v>
      </c>
      <c r="L1412">
        <v>0</v>
      </c>
      <c r="M1412" t="s">
        <v>43</v>
      </c>
    </row>
    <row r="1413" spans="1:13" x14ac:dyDescent="0.25">
      <c r="A1413" t="s">
        <v>176</v>
      </c>
      <c r="B1413">
        <v>454.40499999999997</v>
      </c>
      <c r="C1413">
        <v>453.916</v>
      </c>
      <c r="D1413">
        <v>453.87099999999998</v>
      </c>
      <c r="E1413">
        <v>452.78699999999998</v>
      </c>
      <c r="F1413">
        <v>32.855600000000003</v>
      </c>
      <c r="G1413">
        <v>0</v>
      </c>
      <c r="H1413">
        <v>30.4465</v>
      </c>
      <c r="I1413">
        <v>0</v>
      </c>
      <c r="J1413">
        <v>1.2301E-3</v>
      </c>
      <c r="K1413">
        <v>0.99984799999999996</v>
      </c>
      <c r="L1413">
        <v>0</v>
      </c>
      <c r="M1413" t="s">
        <v>43</v>
      </c>
    </row>
    <row r="1414" spans="1:13" x14ac:dyDescent="0.25">
      <c r="A1414" t="s">
        <v>176</v>
      </c>
      <c r="B1414">
        <v>454.66800000000001</v>
      </c>
      <c r="C1414">
        <v>454.18200000000002</v>
      </c>
      <c r="D1414">
        <v>454.13600000000002</v>
      </c>
      <c r="E1414">
        <v>453.04399999999998</v>
      </c>
      <c r="F1414">
        <v>33.140599999999999</v>
      </c>
      <c r="G1414">
        <v>0</v>
      </c>
      <c r="H1414">
        <v>30.8399</v>
      </c>
      <c r="I1414">
        <v>0</v>
      </c>
      <c r="J1414">
        <v>1.2300600000000001E-3</v>
      </c>
      <c r="K1414">
        <v>0.99914000000000003</v>
      </c>
      <c r="L1414">
        <v>0</v>
      </c>
      <c r="M1414" t="s">
        <v>43</v>
      </c>
    </row>
    <row r="1415" spans="1:13" x14ac:dyDescent="0.25">
      <c r="A1415" t="s">
        <v>176</v>
      </c>
      <c r="B1415">
        <v>451.69400000000002</v>
      </c>
      <c r="C1415">
        <v>450.86200000000002</v>
      </c>
      <c r="D1415">
        <v>450.82</v>
      </c>
      <c r="E1415">
        <v>449.74799999999999</v>
      </c>
      <c r="F1415">
        <v>32.732199999999999</v>
      </c>
      <c r="G1415">
        <v>0</v>
      </c>
      <c r="H1415">
        <v>29.9451</v>
      </c>
      <c r="I1415">
        <v>0</v>
      </c>
      <c r="J1415">
        <v>1.2300499999999999E-3</v>
      </c>
      <c r="K1415">
        <v>1</v>
      </c>
      <c r="L1415">
        <v>0</v>
      </c>
      <c r="M1415" t="s">
        <v>43</v>
      </c>
    </row>
    <row r="1416" spans="1:13" x14ac:dyDescent="0.25">
      <c r="A1416" t="s">
        <v>176</v>
      </c>
      <c r="B1416">
        <v>457.00900000000001</v>
      </c>
      <c r="C1416">
        <v>456.517</v>
      </c>
      <c r="D1416">
        <v>456.47199999999998</v>
      </c>
      <c r="E1416">
        <v>455.36200000000002</v>
      </c>
      <c r="F1416">
        <v>32.867899999999999</v>
      </c>
      <c r="G1416">
        <v>0</v>
      </c>
      <c r="H1416">
        <v>30.610299999999999</v>
      </c>
      <c r="I1416">
        <v>0</v>
      </c>
      <c r="J1416">
        <v>1.2300600000000001E-3</v>
      </c>
      <c r="K1416">
        <v>0.99856599999999995</v>
      </c>
      <c r="L1416">
        <v>0</v>
      </c>
      <c r="M1416" t="s">
        <v>43</v>
      </c>
    </row>
    <row r="1417" spans="1:13" x14ac:dyDescent="0.25">
      <c r="A1417" t="s">
        <v>176</v>
      </c>
      <c r="B1417">
        <v>453.49599999999998</v>
      </c>
      <c r="C1417">
        <v>453.01400000000001</v>
      </c>
      <c r="D1417">
        <v>452.96899999999999</v>
      </c>
      <c r="E1417">
        <v>451.87799999999999</v>
      </c>
      <c r="F1417">
        <v>33.265300000000003</v>
      </c>
      <c r="G1417">
        <v>0</v>
      </c>
      <c r="H1417">
        <v>29.992999999999999</v>
      </c>
      <c r="I1417">
        <v>0</v>
      </c>
      <c r="J1417">
        <v>1.2300499999999999E-3</v>
      </c>
      <c r="K1417">
        <v>0.99957300000000004</v>
      </c>
      <c r="L1417">
        <v>0</v>
      </c>
      <c r="M1417" t="s">
        <v>43</v>
      </c>
    </row>
    <row r="1418" spans="1:13" x14ac:dyDescent="0.25">
      <c r="A1418" t="s">
        <v>176</v>
      </c>
      <c r="B1418">
        <v>456.64299999999997</v>
      </c>
      <c r="C1418">
        <v>456.17200000000003</v>
      </c>
      <c r="D1418">
        <v>456.12</v>
      </c>
      <c r="E1418">
        <v>455.00599999999997</v>
      </c>
      <c r="F1418">
        <v>33.269799999999996</v>
      </c>
      <c r="G1418">
        <v>0</v>
      </c>
      <c r="H1418">
        <v>30.412299999999998</v>
      </c>
      <c r="I1418">
        <v>0</v>
      </c>
      <c r="J1418">
        <v>1.2300499999999999E-3</v>
      </c>
      <c r="K1418">
        <v>0.99976200000000004</v>
      </c>
      <c r="L1418">
        <v>0</v>
      </c>
      <c r="M1418" t="s">
        <v>43</v>
      </c>
    </row>
    <row r="1419" spans="1:13" x14ac:dyDescent="0.25">
      <c r="A1419" t="s">
        <v>176</v>
      </c>
      <c r="B1419">
        <v>456.11900000000003</v>
      </c>
      <c r="C1419">
        <v>455.59899999999999</v>
      </c>
      <c r="D1419">
        <v>455.553</v>
      </c>
      <c r="E1419">
        <v>454.447</v>
      </c>
      <c r="F1419">
        <v>33.261099999999999</v>
      </c>
      <c r="G1419">
        <v>0</v>
      </c>
      <c r="H1419">
        <v>30.540400000000002</v>
      </c>
      <c r="I1419">
        <v>0</v>
      </c>
      <c r="J1419">
        <v>1.2300600000000001E-3</v>
      </c>
      <c r="K1419">
        <v>0.99920299999999995</v>
      </c>
      <c r="L1419">
        <v>0</v>
      </c>
      <c r="M1419" t="s">
        <v>43</v>
      </c>
    </row>
    <row r="1420" spans="1:13" x14ac:dyDescent="0.25">
      <c r="A1420" t="s">
        <v>176</v>
      </c>
      <c r="B1420">
        <v>457.928</v>
      </c>
      <c r="C1420">
        <v>457.428</v>
      </c>
      <c r="D1420">
        <v>457.38299999999998</v>
      </c>
      <c r="E1420">
        <v>456.28699999999998</v>
      </c>
      <c r="F1420">
        <v>33.275500000000001</v>
      </c>
      <c r="G1420">
        <v>0</v>
      </c>
      <c r="H1420">
        <v>30.5428</v>
      </c>
      <c r="I1420">
        <v>0</v>
      </c>
      <c r="J1420">
        <v>1.2300499999999999E-3</v>
      </c>
      <c r="K1420">
        <v>0.99995999999999996</v>
      </c>
      <c r="L1420">
        <v>0</v>
      </c>
      <c r="M1420" t="s">
        <v>43</v>
      </c>
    </row>
    <row r="1421" spans="1:13" x14ac:dyDescent="0.25">
      <c r="A1421" t="s">
        <v>176</v>
      </c>
      <c r="B1421">
        <v>454.04500000000002</v>
      </c>
      <c r="C1421">
        <v>453.56099999999998</v>
      </c>
      <c r="D1421">
        <v>453.51600000000002</v>
      </c>
      <c r="E1421">
        <v>452.42099999999999</v>
      </c>
      <c r="F1421">
        <v>33.037500000000001</v>
      </c>
      <c r="G1421">
        <v>0</v>
      </c>
      <c r="H1421">
        <v>30.5639</v>
      </c>
      <c r="I1421">
        <v>0</v>
      </c>
      <c r="J1421">
        <v>1.2300499999999999E-3</v>
      </c>
      <c r="K1421">
        <v>0.99949299999999996</v>
      </c>
      <c r="L1421">
        <v>0</v>
      </c>
      <c r="M1421" t="s">
        <v>43</v>
      </c>
    </row>
    <row r="1422" spans="1:13" x14ac:dyDescent="0.25">
      <c r="A1422" t="s">
        <v>176</v>
      </c>
      <c r="B1422">
        <v>456.98200000000003</v>
      </c>
      <c r="C1422">
        <v>456.48200000000003</v>
      </c>
      <c r="D1422">
        <v>456.43700000000001</v>
      </c>
      <c r="E1422">
        <v>455.36099999999999</v>
      </c>
      <c r="F1422">
        <v>33.115000000000002</v>
      </c>
      <c r="G1422">
        <v>0</v>
      </c>
      <c r="H1422">
        <v>30.5243</v>
      </c>
      <c r="I1422">
        <v>0</v>
      </c>
      <c r="J1422">
        <v>1.2300499999999999E-3</v>
      </c>
      <c r="K1422">
        <v>0.99906799999999996</v>
      </c>
      <c r="L1422">
        <v>0</v>
      </c>
      <c r="M1422" t="s">
        <v>43</v>
      </c>
    </row>
    <row r="1423" spans="1:13" x14ac:dyDescent="0.25">
      <c r="A1423" t="s">
        <v>176</v>
      </c>
      <c r="B1423">
        <v>453.411</v>
      </c>
      <c r="C1423">
        <v>452.92599999999999</v>
      </c>
      <c r="D1423">
        <v>452.88200000000001</v>
      </c>
      <c r="E1423">
        <v>451.79199999999997</v>
      </c>
      <c r="F1423">
        <v>33.372100000000003</v>
      </c>
      <c r="G1423">
        <v>0</v>
      </c>
      <c r="H1423">
        <v>30.238800000000001</v>
      </c>
      <c r="I1423">
        <v>0</v>
      </c>
      <c r="J1423">
        <v>1.2300499999999999E-3</v>
      </c>
      <c r="K1423">
        <v>0.99920699999999996</v>
      </c>
      <c r="L1423">
        <v>0</v>
      </c>
      <c r="M1423" t="s">
        <v>43</v>
      </c>
    </row>
    <row r="1424" spans="1:13" x14ac:dyDescent="0.25">
      <c r="A1424" t="s">
        <v>176</v>
      </c>
      <c r="B1424">
        <v>452.98500000000001</v>
      </c>
      <c r="C1424">
        <v>452.43400000000003</v>
      </c>
      <c r="D1424">
        <v>452.387</v>
      </c>
      <c r="E1424">
        <v>451.31299999999999</v>
      </c>
      <c r="F1424">
        <v>32.816600000000001</v>
      </c>
      <c r="G1424">
        <v>0</v>
      </c>
      <c r="H1424">
        <v>30.131499999999999</v>
      </c>
      <c r="I1424">
        <v>0</v>
      </c>
      <c r="J1424">
        <v>1.2300799999999999E-3</v>
      </c>
      <c r="K1424">
        <v>0.999749</v>
      </c>
      <c r="L1424">
        <v>0</v>
      </c>
      <c r="M1424" t="s">
        <v>43</v>
      </c>
    </row>
    <row r="1425" spans="1:13" x14ac:dyDescent="0.25">
      <c r="A1425" t="s">
        <v>176</v>
      </c>
      <c r="B1425">
        <v>456.59800000000001</v>
      </c>
      <c r="C1425">
        <v>456.11399999999998</v>
      </c>
      <c r="D1425">
        <v>456.06599999999997</v>
      </c>
      <c r="E1425">
        <v>454.97899999999998</v>
      </c>
      <c r="F1425">
        <v>33.070599999999999</v>
      </c>
      <c r="G1425">
        <v>0</v>
      </c>
      <c r="H1425">
        <v>30.392199999999999</v>
      </c>
      <c r="I1425">
        <v>0</v>
      </c>
      <c r="J1425">
        <v>1.2300499999999999E-3</v>
      </c>
      <c r="K1425">
        <v>0.99999099999999996</v>
      </c>
      <c r="L1425">
        <v>0</v>
      </c>
      <c r="M1425" t="s">
        <v>43</v>
      </c>
    </row>
    <row r="1426" spans="1:13" x14ac:dyDescent="0.25">
      <c r="A1426" t="s">
        <v>176</v>
      </c>
      <c r="B1426">
        <v>453.45299999999997</v>
      </c>
      <c r="C1426">
        <v>452.91500000000002</v>
      </c>
      <c r="D1426">
        <v>452.87099999999998</v>
      </c>
      <c r="E1426">
        <v>451.77300000000002</v>
      </c>
      <c r="F1426">
        <v>32.822200000000002</v>
      </c>
      <c r="G1426">
        <v>0</v>
      </c>
      <c r="H1426">
        <v>30.482199999999999</v>
      </c>
      <c r="I1426">
        <v>0</v>
      </c>
      <c r="J1426">
        <v>1.2300600000000001E-3</v>
      </c>
      <c r="K1426">
        <v>0.99996600000000002</v>
      </c>
      <c r="L1426">
        <v>0</v>
      </c>
      <c r="M1426" t="s">
        <v>43</v>
      </c>
    </row>
    <row r="1427" spans="1:13" x14ac:dyDescent="0.25">
      <c r="A1427" t="s">
        <v>176</v>
      </c>
      <c r="B1427">
        <v>456.82400000000001</v>
      </c>
      <c r="C1427">
        <v>456.28100000000001</v>
      </c>
      <c r="D1427">
        <v>456.23700000000002</v>
      </c>
      <c r="E1427">
        <v>455.15800000000002</v>
      </c>
      <c r="F1427">
        <v>33.36</v>
      </c>
      <c r="G1427">
        <v>0</v>
      </c>
      <c r="H1427">
        <v>30.446200000000001</v>
      </c>
      <c r="I1427">
        <v>0</v>
      </c>
      <c r="J1427">
        <v>1.2300499999999999E-3</v>
      </c>
      <c r="K1427">
        <v>0.99995699999999998</v>
      </c>
      <c r="L1427">
        <v>0</v>
      </c>
      <c r="M1427" t="s">
        <v>43</v>
      </c>
    </row>
    <row r="1428" spans="1:13" x14ac:dyDescent="0.25">
      <c r="A1428" t="s">
        <v>176</v>
      </c>
      <c r="B1428">
        <v>455.20800000000003</v>
      </c>
      <c r="C1428">
        <v>454.72</v>
      </c>
      <c r="D1428">
        <v>454.67399999999998</v>
      </c>
      <c r="E1428">
        <v>453.58600000000001</v>
      </c>
      <c r="F1428">
        <v>33.310499999999998</v>
      </c>
      <c r="G1428">
        <v>0</v>
      </c>
      <c r="H1428">
        <v>30.378399999999999</v>
      </c>
      <c r="I1428">
        <v>0</v>
      </c>
      <c r="J1428">
        <v>1.2300600000000001E-3</v>
      </c>
      <c r="K1428">
        <v>0.99992599999999998</v>
      </c>
      <c r="L1428">
        <v>0</v>
      </c>
      <c r="M1428" t="s">
        <v>43</v>
      </c>
    </row>
    <row r="1429" spans="1:13" x14ac:dyDescent="0.25">
      <c r="A1429" t="s">
        <v>176</v>
      </c>
      <c r="B1429">
        <v>452.97</v>
      </c>
      <c r="C1429">
        <v>452.45400000000001</v>
      </c>
      <c r="D1429">
        <v>452.41500000000002</v>
      </c>
      <c r="E1429">
        <v>451.34800000000001</v>
      </c>
      <c r="F1429">
        <v>32.962200000000003</v>
      </c>
      <c r="G1429">
        <v>0</v>
      </c>
      <c r="H1429">
        <v>30.4648</v>
      </c>
      <c r="I1429">
        <v>0</v>
      </c>
      <c r="J1429">
        <v>1.2300600000000001E-3</v>
      </c>
      <c r="K1429">
        <v>0.99912000000000001</v>
      </c>
      <c r="L1429">
        <v>0</v>
      </c>
      <c r="M1429" t="s">
        <v>43</v>
      </c>
    </row>
    <row r="1430" spans="1:13" x14ac:dyDescent="0.25">
      <c r="A1430" t="s">
        <v>176</v>
      </c>
      <c r="B1430">
        <v>453.68099999999998</v>
      </c>
      <c r="C1430">
        <v>453.202</v>
      </c>
      <c r="D1430">
        <v>453.15600000000001</v>
      </c>
      <c r="E1430">
        <v>452.06799999999998</v>
      </c>
      <c r="F1430">
        <v>32.905999999999999</v>
      </c>
      <c r="G1430">
        <v>0</v>
      </c>
      <c r="H1430">
        <v>30.438300000000002</v>
      </c>
      <c r="I1430">
        <v>0</v>
      </c>
      <c r="J1430">
        <v>1.2300499999999999E-3</v>
      </c>
      <c r="K1430">
        <v>0.99905500000000003</v>
      </c>
      <c r="L1430">
        <v>0</v>
      </c>
      <c r="M1430" t="s">
        <v>43</v>
      </c>
    </row>
    <row r="1431" spans="1:13" x14ac:dyDescent="0.25">
      <c r="A1431" t="s">
        <v>176</v>
      </c>
      <c r="B1431">
        <v>454.78899999999999</v>
      </c>
      <c r="C1431">
        <v>454.3</v>
      </c>
      <c r="D1431">
        <v>454.25400000000002</v>
      </c>
      <c r="E1431">
        <v>453.161</v>
      </c>
      <c r="F1431">
        <v>33.014699999999998</v>
      </c>
      <c r="G1431">
        <v>0</v>
      </c>
      <c r="H1431">
        <v>30.373100000000001</v>
      </c>
      <c r="I1431">
        <v>0</v>
      </c>
      <c r="J1431">
        <v>1.2300600000000001E-3</v>
      </c>
      <c r="K1431">
        <v>0.99995500000000004</v>
      </c>
      <c r="L1431">
        <v>0</v>
      </c>
      <c r="M1431" t="s">
        <v>43</v>
      </c>
    </row>
    <row r="1432" spans="1:13" x14ac:dyDescent="0.25">
      <c r="A1432" t="s">
        <v>176</v>
      </c>
      <c r="B1432">
        <v>456.99799999999999</v>
      </c>
      <c r="C1432">
        <v>456.51600000000002</v>
      </c>
      <c r="D1432">
        <v>456.47300000000001</v>
      </c>
      <c r="E1432">
        <v>455.404</v>
      </c>
      <c r="F1432">
        <v>32.948599999999999</v>
      </c>
      <c r="G1432">
        <v>0</v>
      </c>
      <c r="H1432">
        <v>30.482900000000001</v>
      </c>
      <c r="I1432">
        <v>0</v>
      </c>
      <c r="J1432">
        <v>1.2300499999999999E-3</v>
      </c>
      <c r="K1432">
        <v>0.99945799999999996</v>
      </c>
      <c r="L1432">
        <v>0</v>
      </c>
      <c r="M1432" t="s">
        <v>43</v>
      </c>
    </row>
    <row r="1433" spans="1:13" x14ac:dyDescent="0.25">
      <c r="A1433" t="s">
        <v>176</v>
      </c>
      <c r="B1433">
        <v>455.12700000000001</v>
      </c>
      <c r="C1433">
        <v>454.63400000000001</v>
      </c>
      <c r="D1433">
        <v>454.589</v>
      </c>
      <c r="E1433">
        <v>453.49799999999999</v>
      </c>
      <c r="F1433">
        <v>33.150500000000001</v>
      </c>
      <c r="G1433">
        <v>0</v>
      </c>
      <c r="H1433">
        <v>30.3001</v>
      </c>
      <c r="I1433">
        <v>0</v>
      </c>
      <c r="J1433">
        <v>1.2300499999999999E-3</v>
      </c>
      <c r="K1433">
        <v>0.99944900000000003</v>
      </c>
      <c r="L1433">
        <v>0</v>
      </c>
      <c r="M1433" t="s">
        <v>43</v>
      </c>
    </row>
    <row r="1434" spans="1:13" x14ac:dyDescent="0.25">
      <c r="A1434" t="s">
        <v>176</v>
      </c>
      <c r="B1434">
        <v>454.27600000000001</v>
      </c>
      <c r="C1434">
        <v>453.77</v>
      </c>
      <c r="D1434">
        <v>453.72199999999998</v>
      </c>
      <c r="E1434">
        <v>452.58800000000002</v>
      </c>
      <c r="F1434">
        <v>32.958399999999997</v>
      </c>
      <c r="G1434">
        <v>0</v>
      </c>
      <c r="H1434">
        <v>30.272300000000001</v>
      </c>
      <c r="I1434">
        <v>0</v>
      </c>
      <c r="J1434">
        <v>1.2300600000000001E-3</v>
      </c>
      <c r="K1434">
        <v>0.99936100000000005</v>
      </c>
      <c r="L1434">
        <v>0</v>
      </c>
      <c r="M1434" t="s">
        <v>43</v>
      </c>
    </row>
    <row r="1435" spans="1:13" x14ac:dyDescent="0.25">
      <c r="A1435" t="s">
        <v>176</v>
      </c>
      <c r="B1435">
        <v>454.57400000000001</v>
      </c>
      <c r="C1435">
        <v>454.05799999999999</v>
      </c>
      <c r="D1435">
        <v>454.00799999999998</v>
      </c>
      <c r="E1435">
        <v>452.88499999999999</v>
      </c>
      <c r="F1435">
        <v>32.857700000000001</v>
      </c>
      <c r="G1435">
        <v>0</v>
      </c>
      <c r="H1435">
        <v>30.703600000000002</v>
      </c>
      <c r="I1435">
        <v>0</v>
      </c>
      <c r="J1435">
        <v>1.2300499999999999E-3</v>
      </c>
      <c r="K1435">
        <v>0.99998200000000004</v>
      </c>
      <c r="L1435">
        <v>0</v>
      </c>
      <c r="M1435" t="s">
        <v>43</v>
      </c>
    </row>
    <row r="1436" spans="1:13" x14ac:dyDescent="0.25">
      <c r="A1436" t="s">
        <v>176</v>
      </c>
      <c r="B1436">
        <v>452.286</v>
      </c>
      <c r="C1436">
        <v>451.76100000000002</v>
      </c>
      <c r="D1436">
        <v>451.72199999999998</v>
      </c>
      <c r="E1436">
        <v>450.65800000000002</v>
      </c>
      <c r="F1436">
        <v>32.790599999999998</v>
      </c>
      <c r="G1436">
        <v>0</v>
      </c>
      <c r="H1436">
        <v>29.8887</v>
      </c>
      <c r="I1436">
        <v>0</v>
      </c>
      <c r="J1436">
        <v>1.2300499999999999E-3</v>
      </c>
      <c r="K1436">
        <v>0.99816199999999999</v>
      </c>
      <c r="L1436">
        <v>0</v>
      </c>
      <c r="M1436" t="s">
        <v>43</v>
      </c>
    </row>
    <row r="1437" spans="1:13" x14ac:dyDescent="0.25">
      <c r="A1437" t="s">
        <v>176</v>
      </c>
      <c r="B1437">
        <v>454.20699999999999</v>
      </c>
      <c r="C1437">
        <v>453.697</v>
      </c>
      <c r="D1437">
        <v>453.65499999999997</v>
      </c>
      <c r="E1437">
        <v>452.57400000000001</v>
      </c>
      <c r="F1437">
        <v>33.167400000000001</v>
      </c>
      <c r="G1437">
        <v>0</v>
      </c>
      <c r="H1437">
        <v>30.732500000000002</v>
      </c>
      <c r="I1437">
        <v>0</v>
      </c>
      <c r="J1437">
        <v>1.2300499999999999E-3</v>
      </c>
      <c r="K1437">
        <v>0.99993799999999999</v>
      </c>
      <c r="L1437">
        <v>0</v>
      </c>
      <c r="M1437" t="s">
        <v>43</v>
      </c>
    </row>
    <row r="1438" spans="1:13" x14ac:dyDescent="0.25">
      <c r="A1438" t="s">
        <v>176</v>
      </c>
      <c r="B1438">
        <v>455.29500000000002</v>
      </c>
      <c r="C1438">
        <v>454.81299999999999</v>
      </c>
      <c r="D1438">
        <v>454.767</v>
      </c>
      <c r="E1438">
        <v>453.66800000000001</v>
      </c>
      <c r="F1438">
        <v>32.977699999999999</v>
      </c>
      <c r="G1438">
        <v>0</v>
      </c>
      <c r="H1438">
        <v>30.119499999999999</v>
      </c>
      <c r="I1438">
        <v>0</v>
      </c>
      <c r="J1438">
        <v>1.2300499999999999E-3</v>
      </c>
      <c r="K1438">
        <v>0.99952799999999997</v>
      </c>
      <c r="L1438">
        <v>0</v>
      </c>
      <c r="M1438" t="s">
        <v>43</v>
      </c>
    </row>
    <row r="1439" spans="1:13" x14ac:dyDescent="0.25">
      <c r="A1439" t="s">
        <v>176</v>
      </c>
      <c r="B1439">
        <v>453.95100000000002</v>
      </c>
      <c r="C1439">
        <v>453.43799999999999</v>
      </c>
      <c r="D1439">
        <v>453.39699999999999</v>
      </c>
      <c r="E1439">
        <v>452.31799999999998</v>
      </c>
      <c r="F1439">
        <v>32.945099999999996</v>
      </c>
      <c r="G1439">
        <v>0</v>
      </c>
      <c r="H1439">
        <v>30.119</v>
      </c>
      <c r="I1439">
        <v>0</v>
      </c>
      <c r="J1439">
        <v>1.2300499999999999E-3</v>
      </c>
      <c r="K1439">
        <v>0.99987599999999999</v>
      </c>
      <c r="L1439">
        <v>0</v>
      </c>
      <c r="M1439" t="s">
        <v>43</v>
      </c>
    </row>
    <row r="1440" spans="1:13" x14ac:dyDescent="0.25">
      <c r="A1440" t="s">
        <v>176</v>
      </c>
      <c r="B1440">
        <v>459.06099999999998</v>
      </c>
      <c r="C1440">
        <v>458.55200000000002</v>
      </c>
      <c r="D1440">
        <v>458.50299999999999</v>
      </c>
      <c r="E1440">
        <v>457.38400000000001</v>
      </c>
      <c r="F1440">
        <v>33.113999999999997</v>
      </c>
      <c r="G1440">
        <v>0</v>
      </c>
      <c r="H1440">
        <v>30.792400000000001</v>
      </c>
      <c r="I1440">
        <v>0</v>
      </c>
      <c r="J1440">
        <v>1.2300499999999999E-3</v>
      </c>
      <c r="K1440">
        <v>0.99943000000000004</v>
      </c>
      <c r="L1440">
        <v>0</v>
      </c>
      <c r="M1440" t="s">
        <v>43</v>
      </c>
    </row>
    <row r="1441" spans="1:25" x14ac:dyDescent="0.25">
      <c r="A1441" t="s">
        <v>176</v>
      </c>
      <c r="B1441">
        <v>457.392</v>
      </c>
      <c r="C1441">
        <v>456.89100000000002</v>
      </c>
      <c r="D1441">
        <v>456.846</v>
      </c>
      <c r="E1441">
        <v>455.75799999999998</v>
      </c>
      <c r="F1441">
        <v>33.3645</v>
      </c>
      <c r="G1441">
        <v>0</v>
      </c>
      <c r="H1441">
        <v>30.654699999999998</v>
      </c>
      <c r="I1441">
        <v>0</v>
      </c>
      <c r="J1441">
        <v>1.2300499999999999E-3</v>
      </c>
      <c r="K1441">
        <v>0.99997599999999998</v>
      </c>
      <c r="L1441">
        <v>0</v>
      </c>
      <c r="M1441" t="s">
        <v>43</v>
      </c>
    </row>
    <row r="1442" spans="1:25" x14ac:dyDescent="0.25">
      <c r="A1442" t="s">
        <v>176</v>
      </c>
      <c r="B1442">
        <v>453.89499999999998</v>
      </c>
      <c r="C1442">
        <v>453.39100000000002</v>
      </c>
      <c r="D1442">
        <v>453.34199999999998</v>
      </c>
      <c r="E1442">
        <v>452.23700000000002</v>
      </c>
      <c r="F1442">
        <v>33.300800000000002</v>
      </c>
      <c r="G1442">
        <v>0</v>
      </c>
      <c r="H1442">
        <v>30.281199999999998</v>
      </c>
      <c r="I1442">
        <v>0</v>
      </c>
      <c r="J1442">
        <v>1.2300499999999999E-3</v>
      </c>
      <c r="K1442">
        <v>0.99997100000000005</v>
      </c>
      <c r="L1442">
        <v>0</v>
      </c>
      <c r="M1442" t="s">
        <v>43</v>
      </c>
    </row>
    <row r="1443" spans="1:25" x14ac:dyDescent="0.25">
      <c r="A1443" t="s">
        <v>176</v>
      </c>
      <c r="B1443">
        <v>456.483</v>
      </c>
      <c r="C1443">
        <v>455.96899999999999</v>
      </c>
      <c r="D1443">
        <v>455.92399999999998</v>
      </c>
      <c r="E1443">
        <v>454.81</v>
      </c>
      <c r="F1443">
        <v>33.094200000000001</v>
      </c>
      <c r="G1443">
        <v>0</v>
      </c>
      <c r="H1443">
        <v>30.395099999999999</v>
      </c>
      <c r="I1443">
        <v>0</v>
      </c>
      <c r="J1443">
        <v>1.23017E-3</v>
      </c>
      <c r="K1443">
        <v>0.99965000000000004</v>
      </c>
      <c r="L1443">
        <v>0</v>
      </c>
      <c r="M1443" t="s">
        <v>43</v>
      </c>
    </row>
    <row r="1444" spans="1:25" x14ac:dyDescent="0.25">
      <c r="A1444" t="s">
        <v>176</v>
      </c>
      <c r="B1444">
        <v>456.786</v>
      </c>
      <c r="C1444">
        <v>456.27199999999999</v>
      </c>
      <c r="D1444">
        <v>456.22500000000002</v>
      </c>
      <c r="E1444">
        <v>455.12700000000001</v>
      </c>
      <c r="F1444">
        <v>33.0749</v>
      </c>
      <c r="G1444">
        <v>0</v>
      </c>
      <c r="H1444">
        <v>30.3155</v>
      </c>
      <c r="I1444">
        <v>0</v>
      </c>
      <c r="J1444">
        <v>1.2300600000000001E-3</v>
      </c>
      <c r="K1444">
        <v>0.99992899999999996</v>
      </c>
      <c r="L1444">
        <v>0</v>
      </c>
      <c r="M1444" t="s">
        <v>43</v>
      </c>
    </row>
    <row r="1445" spans="1:25" x14ac:dyDescent="0.25">
      <c r="A1445" t="s">
        <v>176</v>
      </c>
      <c r="B1445">
        <v>454.35399999999998</v>
      </c>
      <c r="C1445">
        <v>453.83100000000002</v>
      </c>
      <c r="D1445">
        <v>453.78199999999998</v>
      </c>
      <c r="E1445">
        <v>452.69099999999997</v>
      </c>
      <c r="F1445">
        <v>32.9206</v>
      </c>
      <c r="G1445">
        <v>0</v>
      </c>
      <c r="H1445">
        <v>30.787099999999999</v>
      </c>
      <c r="I1445">
        <v>0</v>
      </c>
      <c r="J1445">
        <v>1.2300499999999999E-3</v>
      </c>
      <c r="K1445">
        <v>0.99935200000000002</v>
      </c>
      <c r="L1445">
        <v>0</v>
      </c>
      <c r="M1445" t="s">
        <v>43</v>
      </c>
    </row>
    <row r="1446" spans="1:25" x14ac:dyDescent="0.25">
      <c r="A1446" t="s">
        <v>176</v>
      </c>
      <c r="B1446">
        <v>454.18400000000003</v>
      </c>
      <c r="C1446">
        <v>453.68</v>
      </c>
      <c r="D1446">
        <v>453.63400000000001</v>
      </c>
      <c r="E1446">
        <v>452.54899999999998</v>
      </c>
      <c r="F1446">
        <v>33.004100000000001</v>
      </c>
      <c r="G1446">
        <v>0</v>
      </c>
      <c r="H1446">
        <v>30.3904</v>
      </c>
      <c r="I1446">
        <v>0</v>
      </c>
      <c r="J1446">
        <v>1.2302299999999999E-3</v>
      </c>
      <c r="K1446">
        <v>0.99983299999999997</v>
      </c>
      <c r="L1446">
        <v>0</v>
      </c>
      <c r="M1446" t="s">
        <v>43</v>
      </c>
    </row>
    <row r="1447" spans="1:25" x14ac:dyDescent="0.25">
      <c r="A1447" t="s">
        <v>176</v>
      </c>
      <c r="B1447">
        <v>454.661</v>
      </c>
      <c r="C1447">
        <v>454.15</v>
      </c>
      <c r="D1447">
        <v>454.10500000000002</v>
      </c>
      <c r="E1447">
        <v>453.01100000000002</v>
      </c>
      <c r="F1447">
        <v>33.135800000000003</v>
      </c>
      <c r="G1447">
        <v>0</v>
      </c>
      <c r="H1447">
        <v>30.110800000000001</v>
      </c>
      <c r="I1447">
        <v>0</v>
      </c>
      <c r="J1447">
        <v>1.2300499999999999E-3</v>
      </c>
      <c r="K1447">
        <v>0.99841599999999997</v>
      </c>
      <c r="L1447">
        <v>0</v>
      </c>
      <c r="M1447" t="s">
        <v>43</v>
      </c>
    </row>
    <row r="1448" spans="1:25" x14ac:dyDescent="0.25">
      <c r="A1448" t="s">
        <v>176</v>
      </c>
      <c r="B1448">
        <v>455.77600000000001</v>
      </c>
      <c r="C1448">
        <v>455.26</v>
      </c>
      <c r="D1448">
        <v>455.214</v>
      </c>
      <c r="E1448">
        <v>454.11</v>
      </c>
      <c r="F1448">
        <v>33.082099999999997</v>
      </c>
      <c r="G1448">
        <v>0</v>
      </c>
      <c r="H1448">
        <v>30.533100000000001</v>
      </c>
      <c r="I1448">
        <v>0</v>
      </c>
      <c r="J1448">
        <v>1.2300499999999999E-3</v>
      </c>
      <c r="K1448">
        <v>0.99989600000000001</v>
      </c>
      <c r="L1448">
        <v>0</v>
      </c>
      <c r="M1448" t="s">
        <v>43</v>
      </c>
    </row>
    <row r="1449" spans="1:25" x14ac:dyDescent="0.25">
      <c r="A1449" t="s">
        <v>176</v>
      </c>
      <c r="B1449">
        <v>452.142</v>
      </c>
      <c r="C1449">
        <v>451.64800000000002</v>
      </c>
      <c r="D1449">
        <v>451.60399999999998</v>
      </c>
      <c r="E1449">
        <v>450.541</v>
      </c>
      <c r="F1449">
        <v>32.807499999999997</v>
      </c>
      <c r="G1449">
        <v>0</v>
      </c>
      <c r="H1449">
        <v>30.2073</v>
      </c>
      <c r="I1449">
        <v>0</v>
      </c>
      <c r="J1449">
        <v>1.2300499999999999E-3</v>
      </c>
      <c r="K1449">
        <v>0.99997000000000003</v>
      </c>
      <c r="L1449">
        <v>0</v>
      </c>
      <c r="M1449" t="s">
        <v>43</v>
      </c>
    </row>
    <row r="1450" spans="1:25" x14ac:dyDescent="0.25">
      <c r="A1450" t="s">
        <v>176</v>
      </c>
      <c r="B1450">
        <v>452.77300000000002</v>
      </c>
      <c r="C1450">
        <v>452.26499999999999</v>
      </c>
      <c r="D1450">
        <v>452.22</v>
      </c>
      <c r="E1450">
        <v>451.15300000000002</v>
      </c>
      <c r="F1450">
        <v>32.875700000000002</v>
      </c>
      <c r="G1450">
        <v>0</v>
      </c>
      <c r="H1450">
        <v>29.906300000000002</v>
      </c>
      <c r="I1450">
        <v>0</v>
      </c>
      <c r="J1450">
        <v>1.2300499999999999E-3</v>
      </c>
      <c r="K1450">
        <v>0.99992099999999995</v>
      </c>
      <c r="L1450">
        <v>0</v>
      </c>
      <c r="M1450" t="s">
        <v>43</v>
      </c>
    </row>
    <row r="1451" spans="1:25" x14ac:dyDescent="0.25">
      <c r="A1451" t="s">
        <v>176</v>
      </c>
      <c r="B1451">
        <v>457.13299999999998</v>
      </c>
      <c r="C1451">
        <v>456.62599999999998</v>
      </c>
      <c r="D1451">
        <v>456.58100000000002</v>
      </c>
      <c r="E1451">
        <v>455.48700000000002</v>
      </c>
      <c r="F1451">
        <v>33.114199999999997</v>
      </c>
      <c r="G1451">
        <v>0</v>
      </c>
      <c r="H1451">
        <v>30.4939</v>
      </c>
      <c r="I1451">
        <v>0</v>
      </c>
      <c r="J1451">
        <v>1.23007E-3</v>
      </c>
      <c r="K1451">
        <v>0.99976600000000004</v>
      </c>
      <c r="L1451">
        <v>0</v>
      </c>
      <c r="M1451" t="s">
        <v>43</v>
      </c>
    </row>
    <row r="1452" spans="1:25" x14ac:dyDescent="0.25">
      <c r="A1452" t="s">
        <v>176</v>
      </c>
      <c r="B1452">
        <v>459.24700000000001</v>
      </c>
      <c r="C1452">
        <v>458.72699999999998</v>
      </c>
      <c r="D1452">
        <v>458.68200000000002</v>
      </c>
      <c r="E1452">
        <v>457.56</v>
      </c>
      <c r="F1452">
        <v>33.523299999999999</v>
      </c>
      <c r="G1452">
        <v>0</v>
      </c>
      <c r="H1452">
        <v>31.012799999999999</v>
      </c>
      <c r="I1452">
        <v>0</v>
      </c>
      <c r="J1452">
        <v>1.2300499999999999E-3</v>
      </c>
      <c r="K1452">
        <v>0.99972799999999995</v>
      </c>
      <c r="L1452">
        <v>0</v>
      </c>
      <c r="M1452" t="s">
        <v>43</v>
      </c>
    </row>
    <row r="1453" spans="1:25" x14ac:dyDescent="0.25">
      <c r="A1453" t="s">
        <v>176</v>
      </c>
      <c r="B1453">
        <v>466.13600000000002</v>
      </c>
      <c r="C1453">
        <v>465.65600000000001</v>
      </c>
      <c r="D1453">
        <v>465.596</v>
      </c>
      <c r="E1453">
        <v>464.38600000000002</v>
      </c>
      <c r="F1453">
        <v>34.185699999999997</v>
      </c>
      <c r="G1453">
        <v>0</v>
      </c>
      <c r="H1453">
        <v>31.0946</v>
      </c>
      <c r="I1453">
        <v>0</v>
      </c>
      <c r="J1453">
        <v>1.2300499999999999E-3</v>
      </c>
      <c r="K1453">
        <v>0.999915</v>
      </c>
      <c r="L1453">
        <v>0</v>
      </c>
      <c r="M1453" t="s">
        <v>43</v>
      </c>
    </row>
    <row r="1454" spans="1:25" x14ac:dyDescent="0.25">
      <c r="A1454" t="s">
        <v>176</v>
      </c>
      <c r="B1454">
        <v>454.733</v>
      </c>
      <c r="C1454">
        <v>454.10899999999998</v>
      </c>
      <c r="D1454">
        <v>454.04700000000003</v>
      </c>
      <c r="E1454">
        <v>452.83800000000002</v>
      </c>
      <c r="F1454">
        <v>33.244700000000002</v>
      </c>
      <c r="G1454">
        <v>0</v>
      </c>
      <c r="H1454">
        <v>30.356000000000002</v>
      </c>
      <c r="I1454">
        <v>0</v>
      </c>
      <c r="J1454">
        <v>1.2300499999999999E-3</v>
      </c>
      <c r="K1454">
        <v>0.99943899999999997</v>
      </c>
      <c r="L1454">
        <v>0</v>
      </c>
      <c r="M1454" t="s">
        <v>43</v>
      </c>
    </row>
    <row r="1455" spans="1:25" x14ac:dyDescent="0.25">
      <c r="A1455" t="s">
        <v>176</v>
      </c>
      <c r="B1455">
        <v>460.16199999999998</v>
      </c>
      <c r="C1455">
        <v>459.64</v>
      </c>
      <c r="D1455">
        <v>459.58499999999998</v>
      </c>
      <c r="E1455">
        <v>458.41699999999997</v>
      </c>
      <c r="F1455">
        <v>33.3996</v>
      </c>
      <c r="G1455">
        <v>0</v>
      </c>
      <c r="H1455">
        <v>30.912400000000002</v>
      </c>
      <c r="I1455">
        <v>0</v>
      </c>
      <c r="J1455">
        <v>1.2300499999999999E-3</v>
      </c>
      <c r="K1455">
        <v>0.999807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454.86700000000002</v>
      </c>
      <c r="C1456">
        <v>454.36099999999999</v>
      </c>
      <c r="D1456">
        <v>454.31099999999998</v>
      </c>
      <c r="E1456">
        <v>453.22300000000001</v>
      </c>
      <c r="F1456">
        <v>33.136400000000002</v>
      </c>
      <c r="G1456">
        <v>0</v>
      </c>
      <c r="H1456">
        <v>30.297599999999999</v>
      </c>
      <c r="I1456">
        <v>0</v>
      </c>
      <c r="J1456">
        <v>1.2300499999999999E-3</v>
      </c>
      <c r="K1456">
        <v>0.99935499999999999</v>
      </c>
      <c r="L1456">
        <v>0</v>
      </c>
      <c r="M1456" t="s">
        <v>43</v>
      </c>
      <c r="R1456">
        <f>AVERAGE(B1407:B1456)</f>
        <v>455.51012000000003</v>
      </c>
      <c r="S1456">
        <f>AVERAGE(C1407:C1456)</f>
        <v>454.99699999999996</v>
      </c>
      <c r="U1456">
        <f>_xlfn.VAR.P(B1407:B1456)</f>
        <v>7.2378376655999936</v>
      </c>
      <c r="V1456">
        <f>_xlfn.VAR.P(C1407:C1456)</f>
        <v>7.2962296399999831</v>
      </c>
      <c r="X1456">
        <f>1.96*SQRT(U1456)/50</f>
        <v>0.10546066029789296</v>
      </c>
      <c r="Y1456">
        <f>1.96*SQRT(V1456)/50</f>
        <v>0.10588521291478603</v>
      </c>
    </row>
    <row r="1457" spans="1:3" x14ac:dyDescent="0.25">
      <c r="A1457" t="s">
        <v>177</v>
      </c>
      <c r="B1457">
        <v>22886.420099999999</v>
      </c>
      <c r="C1457" t="s">
        <v>37</v>
      </c>
    </row>
    <row r="1511" spans="18:25" x14ac:dyDescent="0.25">
      <c r="R1511" t="s">
        <v>70</v>
      </c>
      <c r="U1511" t="s">
        <v>69</v>
      </c>
      <c r="X1511" t="s">
        <v>67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70</v>
      </c>
      <c r="U1567" t="s">
        <v>69</v>
      </c>
      <c r="X1567" t="s">
        <v>67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70</v>
      </c>
      <c r="U1623" t="s">
        <v>69</v>
      </c>
      <c r="X1623" t="s">
        <v>67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70</v>
      </c>
      <c r="U1679" t="s">
        <v>69</v>
      </c>
      <c r="X1679" t="s">
        <v>67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70</v>
      </c>
      <c r="U1735" t="s">
        <v>69</v>
      </c>
      <c r="X1735" t="s">
        <v>67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70</v>
      </c>
      <c r="U1791" t="s">
        <v>69</v>
      </c>
      <c r="X1791" t="s">
        <v>67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:25" x14ac:dyDescent="0.25">
      <c r="R1959" t="s">
        <v>70</v>
      </c>
      <c r="U1959" t="s">
        <v>69</v>
      </c>
      <c r="X1959" t="s">
        <v>67</v>
      </c>
    </row>
    <row r="1960" spans="1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1962" spans="1:25" x14ac:dyDescent="0.25">
      <c r="A1962" t="s">
        <v>197</v>
      </c>
      <c r="B1962">
        <v>1804.95</v>
      </c>
      <c r="C1962">
        <v>1783.17</v>
      </c>
      <c r="D1962">
        <v>0</v>
      </c>
      <c r="E1962">
        <v>0</v>
      </c>
      <c r="F1962">
        <v>0</v>
      </c>
      <c r="G1962">
        <v>1.2300499999999999E-3</v>
      </c>
      <c r="H1962">
        <v>1</v>
      </c>
      <c r="I1962">
        <v>0</v>
      </c>
    </row>
    <row r="1963" spans="1:25" x14ac:dyDescent="0.25">
      <c r="A1963" t="s">
        <v>197</v>
      </c>
      <c r="B1963">
        <v>1730.28</v>
      </c>
      <c r="C1963">
        <v>1717.97</v>
      </c>
      <c r="D1963">
        <v>0</v>
      </c>
      <c r="E1963">
        <v>0</v>
      </c>
      <c r="F1963">
        <v>0</v>
      </c>
      <c r="G1963">
        <v>1.2300499999999999E-3</v>
      </c>
      <c r="H1963">
        <v>1</v>
      </c>
      <c r="I1963">
        <v>0</v>
      </c>
    </row>
    <row r="1964" spans="1:25" x14ac:dyDescent="0.25">
      <c r="A1964" t="s">
        <v>197</v>
      </c>
      <c r="B1964">
        <v>1718.03</v>
      </c>
      <c r="C1964">
        <v>1710.09</v>
      </c>
      <c r="D1964">
        <v>0</v>
      </c>
      <c r="E1964">
        <v>0</v>
      </c>
      <c r="F1964">
        <v>0</v>
      </c>
      <c r="G1964">
        <v>1.2300499999999999E-3</v>
      </c>
      <c r="H1964">
        <v>1</v>
      </c>
      <c r="I1964">
        <v>0</v>
      </c>
    </row>
    <row r="1965" spans="1:25" x14ac:dyDescent="0.25">
      <c r="A1965" t="s">
        <v>197</v>
      </c>
      <c r="B1965">
        <v>1736.57</v>
      </c>
      <c r="C1965">
        <v>1729.29</v>
      </c>
      <c r="D1965">
        <v>0</v>
      </c>
      <c r="E1965">
        <v>0</v>
      </c>
      <c r="F1965">
        <v>0</v>
      </c>
      <c r="G1965">
        <v>1.2300499999999999E-3</v>
      </c>
      <c r="H1965">
        <v>1</v>
      </c>
      <c r="I1965">
        <v>0</v>
      </c>
    </row>
    <row r="1966" spans="1:25" x14ac:dyDescent="0.25">
      <c r="A1966" t="s">
        <v>197</v>
      </c>
      <c r="B1966">
        <v>1736.31</v>
      </c>
      <c r="C1966">
        <v>1728.84</v>
      </c>
      <c r="D1966">
        <v>0</v>
      </c>
      <c r="E1966">
        <v>0</v>
      </c>
      <c r="F1966">
        <v>0</v>
      </c>
      <c r="G1966">
        <v>1.2300499999999999E-3</v>
      </c>
      <c r="H1966">
        <v>1</v>
      </c>
      <c r="I1966">
        <v>0</v>
      </c>
    </row>
    <row r="1967" spans="1:25" x14ac:dyDescent="0.25">
      <c r="A1967" t="s">
        <v>197</v>
      </c>
      <c r="B1967">
        <v>1736.26</v>
      </c>
      <c r="C1967">
        <v>1728.96</v>
      </c>
      <c r="D1967">
        <v>0</v>
      </c>
      <c r="E1967">
        <v>0</v>
      </c>
      <c r="F1967">
        <v>0</v>
      </c>
      <c r="G1967">
        <v>1.2300499999999999E-3</v>
      </c>
      <c r="H1967">
        <v>1</v>
      </c>
      <c r="I1967">
        <v>0</v>
      </c>
    </row>
    <row r="1968" spans="1:25" x14ac:dyDescent="0.25">
      <c r="A1968" t="s">
        <v>197</v>
      </c>
      <c r="B1968">
        <v>1735.79</v>
      </c>
      <c r="C1968">
        <v>1727.86</v>
      </c>
      <c r="D1968">
        <v>0</v>
      </c>
      <c r="E1968">
        <v>0</v>
      </c>
      <c r="F1968">
        <v>0</v>
      </c>
      <c r="G1968">
        <v>1.2300499999999999E-3</v>
      </c>
      <c r="H1968">
        <v>1</v>
      </c>
      <c r="I1968">
        <v>0</v>
      </c>
    </row>
    <row r="1969" spans="1:9" x14ac:dyDescent="0.25">
      <c r="A1969" t="s">
        <v>197</v>
      </c>
      <c r="B1969">
        <v>1739.65</v>
      </c>
      <c r="C1969">
        <v>1732.29</v>
      </c>
      <c r="D1969">
        <v>0</v>
      </c>
      <c r="E1969">
        <v>0</v>
      </c>
      <c r="F1969">
        <v>0</v>
      </c>
      <c r="G1969">
        <v>1.2300499999999999E-3</v>
      </c>
      <c r="H1969">
        <v>1</v>
      </c>
      <c r="I1969">
        <v>0</v>
      </c>
    </row>
    <row r="1970" spans="1:9" x14ac:dyDescent="0.25">
      <c r="A1970" t="s">
        <v>197</v>
      </c>
      <c r="B1970">
        <v>1741.23</v>
      </c>
      <c r="C1970">
        <v>1733.93</v>
      </c>
      <c r="D1970">
        <v>0</v>
      </c>
      <c r="E1970">
        <v>0</v>
      </c>
      <c r="F1970">
        <v>0</v>
      </c>
      <c r="G1970">
        <v>1.2300499999999999E-3</v>
      </c>
      <c r="H1970">
        <v>1</v>
      </c>
      <c r="I1970">
        <v>0</v>
      </c>
    </row>
    <row r="1971" spans="1:9" x14ac:dyDescent="0.25">
      <c r="A1971" t="s">
        <v>197</v>
      </c>
      <c r="B1971">
        <v>1736.46</v>
      </c>
      <c r="C1971">
        <v>1729.19</v>
      </c>
      <c r="D1971">
        <v>0</v>
      </c>
      <c r="E1971">
        <v>0</v>
      </c>
      <c r="F1971">
        <v>0</v>
      </c>
      <c r="G1971">
        <v>1.2300499999999999E-3</v>
      </c>
      <c r="H1971">
        <v>1</v>
      </c>
      <c r="I1971">
        <v>0</v>
      </c>
    </row>
    <row r="1972" spans="1:9" x14ac:dyDescent="0.25">
      <c r="A1972" t="s">
        <v>197</v>
      </c>
      <c r="B1972">
        <v>1735.48</v>
      </c>
      <c r="C1972">
        <v>1727.98</v>
      </c>
      <c r="D1972">
        <v>0</v>
      </c>
      <c r="E1972">
        <v>0</v>
      </c>
      <c r="F1972">
        <v>0</v>
      </c>
      <c r="G1972">
        <v>1.2300499999999999E-3</v>
      </c>
      <c r="H1972">
        <v>1</v>
      </c>
      <c r="I1972">
        <v>0</v>
      </c>
    </row>
    <row r="1973" spans="1:9" x14ac:dyDescent="0.25">
      <c r="A1973" t="s">
        <v>197</v>
      </c>
      <c r="B1973">
        <v>1733.42</v>
      </c>
      <c r="C1973">
        <v>1725.7</v>
      </c>
      <c r="D1973">
        <v>0</v>
      </c>
      <c r="E1973">
        <v>0</v>
      </c>
      <c r="F1973">
        <v>0</v>
      </c>
      <c r="G1973">
        <v>1.2300499999999999E-3</v>
      </c>
      <c r="H1973">
        <v>1</v>
      </c>
      <c r="I1973">
        <v>0</v>
      </c>
    </row>
    <row r="1974" spans="1:9" x14ac:dyDescent="0.25">
      <c r="A1974" t="s">
        <v>197</v>
      </c>
      <c r="B1974">
        <v>1746.45</v>
      </c>
      <c r="C1974">
        <v>1738.95</v>
      </c>
      <c r="D1974">
        <v>0</v>
      </c>
      <c r="E1974">
        <v>0</v>
      </c>
      <c r="F1974">
        <v>0</v>
      </c>
      <c r="G1974">
        <v>1.2300499999999999E-3</v>
      </c>
      <c r="H1974">
        <v>1</v>
      </c>
      <c r="I1974">
        <v>0</v>
      </c>
    </row>
    <row r="1975" spans="1:9" x14ac:dyDescent="0.25">
      <c r="A1975" t="s">
        <v>197</v>
      </c>
      <c r="B1975">
        <v>1737.05</v>
      </c>
      <c r="C1975">
        <v>1729.92</v>
      </c>
      <c r="D1975">
        <v>0</v>
      </c>
      <c r="E1975">
        <v>0</v>
      </c>
      <c r="F1975">
        <v>0</v>
      </c>
      <c r="G1975">
        <v>1.2300499999999999E-3</v>
      </c>
      <c r="H1975">
        <v>1</v>
      </c>
      <c r="I1975">
        <v>0</v>
      </c>
    </row>
    <row r="1976" spans="1:9" x14ac:dyDescent="0.25">
      <c r="A1976" t="s">
        <v>197</v>
      </c>
      <c r="B1976">
        <v>1739.25</v>
      </c>
      <c r="C1976">
        <v>1731.91</v>
      </c>
      <c r="D1976">
        <v>0</v>
      </c>
      <c r="E1976">
        <v>0</v>
      </c>
      <c r="F1976">
        <v>0</v>
      </c>
      <c r="G1976">
        <v>1.2300499999999999E-3</v>
      </c>
      <c r="H1976">
        <v>1</v>
      </c>
      <c r="I1976">
        <v>0</v>
      </c>
    </row>
    <row r="1977" spans="1:9" x14ac:dyDescent="0.25">
      <c r="A1977" t="s">
        <v>197</v>
      </c>
      <c r="B1977">
        <v>1732.95</v>
      </c>
      <c r="C1977">
        <v>1725.5</v>
      </c>
      <c r="D1977">
        <v>0</v>
      </c>
      <c r="E1977">
        <v>0</v>
      </c>
      <c r="F1977">
        <v>0</v>
      </c>
      <c r="G1977">
        <v>1.2300499999999999E-3</v>
      </c>
      <c r="H1977">
        <v>1</v>
      </c>
      <c r="I1977">
        <v>0</v>
      </c>
    </row>
    <row r="1978" spans="1:9" x14ac:dyDescent="0.25">
      <c r="A1978" t="s">
        <v>197</v>
      </c>
      <c r="B1978">
        <v>1742.34</v>
      </c>
      <c r="C1978">
        <v>1735.15</v>
      </c>
      <c r="D1978">
        <v>0</v>
      </c>
      <c r="E1978">
        <v>0</v>
      </c>
      <c r="F1978">
        <v>0</v>
      </c>
      <c r="G1978">
        <v>1.2300499999999999E-3</v>
      </c>
      <c r="H1978">
        <v>1</v>
      </c>
      <c r="I1978">
        <v>0</v>
      </c>
    </row>
    <row r="1979" spans="1:9" x14ac:dyDescent="0.25">
      <c r="A1979" t="s">
        <v>197</v>
      </c>
      <c r="B1979">
        <v>1745.97</v>
      </c>
      <c r="C1979">
        <v>1738.43</v>
      </c>
      <c r="D1979">
        <v>0</v>
      </c>
      <c r="E1979">
        <v>0</v>
      </c>
      <c r="F1979">
        <v>0</v>
      </c>
      <c r="G1979">
        <v>1.2300499999999999E-3</v>
      </c>
      <c r="H1979">
        <v>1</v>
      </c>
      <c r="I1979">
        <v>0</v>
      </c>
    </row>
    <row r="1980" spans="1:9" x14ac:dyDescent="0.25">
      <c r="A1980" t="s">
        <v>197</v>
      </c>
      <c r="B1980">
        <v>1745.3</v>
      </c>
      <c r="C1980">
        <v>1738.25</v>
      </c>
      <c r="D1980">
        <v>0</v>
      </c>
      <c r="E1980">
        <v>0</v>
      </c>
      <c r="F1980">
        <v>0</v>
      </c>
      <c r="G1980">
        <v>1.2300499999999999E-3</v>
      </c>
      <c r="H1980">
        <v>1</v>
      </c>
      <c r="I1980">
        <v>0</v>
      </c>
    </row>
    <row r="1981" spans="1:9" x14ac:dyDescent="0.25">
      <c r="A1981" t="s">
        <v>197</v>
      </c>
      <c r="B1981">
        <v>1748.94</v>
      </c>
      <c r="C1981">
        <v>1740.68</v>
      </c>
      <c r="D1981">
        <v>0</v>
      </c>
      <c r="E1981">
        <v>0</v>
      </c>
      <c r="F1981">
        <v>0</v>
      </c>
      <c r="G1981">
        <v>1.2300499999999999E-3</v>
      </c>
      <c r="H1981">
        <v>1</v>
      </c>
      <c r="I1981">
        <v>0</v>
      </c>
    </row>
    <row r="1982" spans="1:9" x14ac:dyDescent="0.25">
      <c r="A1982" t="s">
        <v>197</v>
      </c>
      <c r="B1982">
        <v>1752.59</v>
      </c>
      <c r="C1982">
        <v>1745.76</v>
      </c>
      <c r="D1982">
        <v>0</v>
      </c>
      <c r="E1982">
        <v>0</v>
      </c>
      <c r="F1982">
        <v>0</v>
      </c>
      <c r="G1982">
        <v>1.2300499999999999E-3</v>
      </c>
      <c r="H1982">
        <v>1</v>
      </c>
      <c r="I1982">
        <v>0</v>
      </c>
    </row>
    <row r="1983" spans="1:9" x14ac:dyDescent="0.25">
      <c r="A1983" t="s">
        <v>197</v>
      </c>
      <c r="B1983">
        <v>1748.53</v>
      </c>
      <c r="C1983">
        <v>1741.4</v>
      </c>
      <c r="D1983">
        <v>0</v>
      </c>
      <c r="E1983">
        <v>0</v>
      </c>
      <c r="F1983">
        <v>0</v>
      </c>
      <c r="G1983">
        <v>1.2300499999999999E-3</v>
      </c>
      <c r="H1983">
        <v>1</v>
      </c>
      <c r="I1983">
        <v>0</v>
      </c>
    </row>
    <row r="1984" spans="1:9" x14ac:dyDescent="0.25">
      <c r="A1984" t="s">
        <v>197</v>
      </c>
      <c r="B1984">
        <v>1745.27</v>
      </c>
      <c r="C1984">
        <v>1738.26</v>
      </c>
      <c r="D1984">
        <v>0</v>
      </c>
      <c r="E1984">
        <v>0</v>
      </c>
      <c r="F1984">
        <v>0</v>
      </c>
      <c r="G1984">
        <v>1.2300499999999999E-3</v>
      </c>
      <c r="H1984">
        <v>1</v>
      </c>
      <c r="I1984">
        <v>0</v>
      </c>
    </row>
    <row r="1985" spans="1:9" x14ac:dyDescent="0.25">
      <c r="A1985" t="s">
        <v>197</v>
      </c>
      <c r="B1985">
        <v>1749.97</v>
      </c>
      <c r="C1985">
        <v>1742.89</v>
      </c>
      <c r="D1985">
        <v>0</v>
      </c>
      <c r="E1985">
        <v>0</v>
      </c>
      <c r="F1985">
        <v>0</v>
      </c>
      <c r="G1985">
        <v>1.2300499999999999E-3</v>
      </c>
      <c r="H1985">
        <v>1</v>
      </c>
      <c r="I1985">
        <v>0</v>
      </c>
    </row>
    <row r="1986" spans="1:9" x14ac:dyDescent="0.25">
      <c r="A1986" t="s">
        <v>197</v>
      </c>
      <c r="B1986">
        <v>1745.3</v>
      </c>
      <c r="C1986">
        <v>1738.24</v>
      </c>
      <c r="D1986">
        <v>0</v>
      </c>
      <c r="E1986">
        <v>0</v>
      </c>
      <c r="F1986">
        <v>0</v>
      </c>
      <c r="G1986">
        <v>1.2300499999999999E-3</v>
      </c>
      <c r="H1986">
        <v>1</v>
      </c>
      <c r="I1986">
        <v>0</v>
      </c>
    </row>
    <row r="1987" spans="1:9" x14ac:dyDescent="0.25">
      <c r="A1987" t="s">
        <v>197</v>
      </c>
      <c r="B1987">
        <v>1741.07</v>
      </c>
      <c r="C1987">
        <v>1733.93</v>
      </c>
      <c r="D1987">
        <v>0</v>
      </c>
      <c r="E1987">
        <v>0</v>
      </c>
      <c r="F1987">
        <v>0</v>
      </c>
      <c r="G1987">
        <v>1.2300499999999999E-3</v>
      </c>
      <c r="H1987">
        <v>1</v>
      </c>
      <c r="I1987">
        <v>0</v>
      </c>
    </row>
    <row r="1988" spans="1:9" x14ac:dyDescent="0.25">
      <c r="A1988" t="s">
        <v>197</v>
      </c>
      <c r="B1988">
        <v>1748.3</v>
      </c>
      <c r="C1988">
        <v>1741.21</v>
      </c>
      <c r="D1988">
        <v>0</v>
      </c>
      <c r="E1988">
        <v>0</v>
      </c>
      <c r="F1988">
        <v>0</v>
      </c>
      <c r="G1988">
        <v>1.2300499999999999E-3</v>
      </c>
      <c r="H1988">
        <v>1</v>
      </c>
      <c r="I1988">
        <v>0</v>
      </c>
    </row>
    <row r="1989" spans="1:9" x14ac:dyDescent="0.25">
      <c r="A1989" t="s">
        <v>197</v>
      </c>
      <c r="B1989">
        <v>1747.25</v>
      </c>
      <c r="C1989">
        <v>1740.66</v>
      </c>
      <c r="D1989">
        <v>0</v>
      </c>
      <c r="E1989">
        <v>0</v>
      </c>
      <c r="F1989">
        <v>0</v>
      </c>
      <c r="G1989">
        <v>1.2300499999999999E-3</v>
      </c>
      <c r="H1989">
        <v>1</v>
      </c>
      <c r="I1989">
        <v>0</v>
      </c>
    </row>
    <row r="1990" spans="1:9" x14ac:dyDescent="0.25">
      <c r="A1990" t="s">
        <v>197</v>
      </c>
      <c r="B1990">
        <v>1755.44</v>
      </c>
      <c r="C1990">
        <v>1748.94</v>
      </c>
      <c r="D1990">
        <v>0</v>
      </c>
      <c r="E1990">
        <v>0</v>
      </c>
      <c r="F1990">
        <v>0</v>
      </c>
      <c r="G1990">
        <v>1.2300499999999999E-3</v>
      </c>
      <c r="H1990">
        <v>1</v>
      </c>
      <c r="I1990">
        <v>0</v>
      </c>
    </row>
    <row r="1991" spans="1:9" x14ac:dyDescent="0.25">
      <c r="A1991" t="s">
        <v>197</v>
      </c>
      <c r="B1991">
        <v>1753.21</v>
      </c>
      <c r="C1991">
        <v>1746.11</v>
      </c>
      <c r="D1991">
        <v>0</v>
      </c>
      <c r="E1991">
        <v>0</v>
      </c>
      <c r="F1991">
        <v>0</v>
      </c>
      <c r="G1991">
        <v>1.2300499999999999E-3</v>
      </c>
      <c r="H1991">
        <v>1</v>
      </c>
      <c r="I1991">
        <v>0</v>
      </c>
    </row>
    <row r="1992" spans="1:9" x14ac:dyDescent="0.25">
      <c r="A1992" t="s">
        <v>197</v>
      </c>
      <c r="B1992">
        <v>1749.82</v>
      </c>
      <c r="C1992">
        <v>1742.68</v>
      </c>
      <c r="D1992">
        <v>0</v>
      </c>
      <c r="E1992">
        <v>0</v>
      </c>
      <c r="F1992">
        <v>0</v>
      </c>
      <c r="G1992">
        <v>1.2300499999999999E-3</v>
      </c>
      <c r="H1992">
        <v>1</v>
      </c>
      <c r="I1992">
        <v>0</v>
      </c>
    </row>
    <row r="1993" spans="1:9" x14ac:dyDescent="0.25">
      <c r="A1993" t="s">
        <v>197</v>
      </c>
      <c r="B1993">
        <v>1748.25</v>
      </c>
      <c r="C1993">
        <v>1741.47</v>
      </c>
      <c r="D1993">
        <v>0</v>
      </c>
      <c r="E1993">
        <v>0</v>
      </c>
      <c r="F1993">
        <v>0</v>
      </c>
      <c r="G1993">
        <v>1.2300499999999999E-3</v>
      </c>
      <c r="H1993">
        <v>1</v>
      </c>
      <c r="I1993">
        <v>0</v>
      </c>
    </row>
    <row r="1994" spans="1:9" x14ac:dyDescent="0.25">
      <c r="A1994" t="s">
        <v>197</v>
      </c>
      <c r="B1994">
        <v>1751.67</v>
      </c>
      <c r="C1994">
        <v>1745.09</v>
      </c>
      <c r="D1994">
        <v>0</v>
      </c>
      <c r="E1994">
        <v>0</v>
      </c>
      <c r="F1994">
        <v>0</v>
      </c>
      <c r="G1994">
        <v>1.2300499999999999E-3</v>
      </c>
      <c r="H1994">
        <v>1</v>
      </c>
      <c r="I1994">
        <v>0</v>
      </c>
    </row>
    <row r="1995" spans="1:9" x14ac:dyDescent="0.25">
      <c r="A1995" t="s">
        <v>197</v>
      </c>
      <c r="B1995">
        <v>1755.73</v>
      </c>
      <c r="C1995">
        <v>1748.84</v>
      </c>
      <c r="D1995">
        <v>0</v>
      </c>
      <c r="E1995">
        <v>0</v>
      </c>
      <c r="F1995">
        <v>0</v>
      </c>
      <c r="G1995">
        <v>1.2300499999999999E-3</v>
      </c>
      <c r="H1995">
        <v>1</v>
      </c>
      <c r="I1995">
        <v>0</v>
      </c>
    </row>
    <row r="1996" spans="1:9" x14ac:dyDescent="0.25">
      <c r="A1996" t="s">
        <v>197</v>
      </c>
      <c r="B1996">
        <v>1745.84</v>
      </c>
      <c r="C1996">
        <v>1739.12</v>
      </c>
      <c r="D1996">
        <v>0</v>
      </c>
      <c r="E1996">
        <v>0</v>
      </c>
      <c r="F1996">
        <v>0</v>
      </c>
      <c r="G1996">
        <v>1.2300499999999999E-3</v>
      </c>
      <c r="H1996">
        <v>1</v>
      </c>
      <c r="I1996">
        <v>0</v>
      </c>
    </row>
    <row r="1997" spans="1:9" x14ac:dyDescent="0.25">
      <c r="A1997" t="s">
        <v>197</v>
      </c>
      <c r="B1997">
        <v>1750.56</v>
      </c>
      <c r="C1997">
        <v>1743.25</v>
      </c>
      <c r="D1997">
        <v>0</v>
      </c>
      <c r="E1997">
        <v>0</v>
      </c>
      <c r="F1997">
        <v>0</v>
      </c>
      <c r="G1997">
        <v>1.2300499999999999E-3</v>
      </c>
      <c r="H1997">
        <v>1</v>
      </c>
      <c r="I1997">
        <v>0</v>
      </c>
    </row>
    <row r="1998" spans="1:9" x14ac:dyDescent="0.25">
      <c r="A1998" t="s">
        <v>197</v>
      </c>
      <c r="B1998">
        <v>1753.65</v>
      </c>
      <c r="C1998">
        <v>1746.64</v>
      </c>
      <c r="D1998">
        <v>0</v>
      </c>
      <c r="E1998">
        <v>0</v>
      </c>
      <c r="F1998">
        <v>0</v>
      </c>
      <c r="G1998">
        <v>1.2300499999999999E-3</v>
      </c>
      <c r="H1998">
        <v>1</v>
      </c>
      <c r="I1998">
        <v>0</v>
      </c>
    </row>
    <row r="1999" spans="1:9" x14ac:dyDescent="0.25">
      <c r="A1999" t="s">
        <v>197</v>
      </c>
      <c r="B1999">
        <v>1746.22</v>
      </c>
      <c r="C1999">
        <v>1739.26</v>
      </c>
      <c r="D1999">
        <v>0</v>
      </c>
      <c r="E1999">
        <v>0</v>
      </c>
      <c r="F1999">
        <v>0</v>
      </c>
      <c r="G1999">
        <v>1.2300499999999999E-3</v>
      </c>
      <c r="H1999">
        <v>1</v>
      </c>
      <c r="I1999">
        <v>0</v>
      </c>
    </row>
    <row r="2000" spans="1:9" x14ac:dyDescent="0.25">
      <c r="A2000" t="s">
        <v>197</v>
      </c>
      <c r="B2000">
        <v>1752.5</v>
      </c>
      <c r="C2000">
        <v>1745.22</v>
      </c>
      <c r="D2000">
        <v>0</v>
      </c>
      <c r="E2000">
        <v>0</v>
      </c>
      <c r="F2000">
        <v>0</v>
      </c>
      <c r="G2000">
        <v>1.2300499999999999E-3</v>
      </c>
      <c r="H2000">
        <v>1</v>
      </c>
      <c r="I2000">
        <v>0</v>
      </c>
    </row>
    <row r="2001" spans="1:25" x14ac:dyDescent="0.25">
      <c r="A2001" t="s">
        <v>197</v>
      </c>
      <c r="B2001">
        <v>1750.21</v>
      </c>
      <c r="C2001">
        <v>1743.13</v>
      </c>
      <c r="D2001">
        <v>0</v>
      </c>
      <c r="E2001">
        <v>0</v>
      </c>
      <c r="F2001">
        <v>0</v>
      </c>
      <c r="G2001">
        <v>1.2300499999999999E-3</v>
      </c>
      <c r="H2001">
        <v>1</v>
      </c>
      <c r="I2001">
        <v>0</v>
      </c>
    </row>
    <row r="2002" spans="1:25" x14ac:dyDescent="0.25">
      <c r="A2002" t="s">
        <v>197</v>
      </c>
      <c r="B2002">
        <v>1747.55</v>
      </c>
      <c r="C2002">
        <v>1740.65</v>
      </c>
      <c r="D2002">
        <v>0</v>
      </c>
      <c r="E2002">
        <v>0</v>
      </c>
      <c r="F2002">
        <v>0</v>
      </c>
      <c r="G2002">
        <v>1.2300499999999999E-3</v>
      </c>
      <c r="H2002">
        <v>1</v>
      </c>
      <c r="I2002">
        <v>0</v>
      </c>
    </row>
    <row r="2003" spans="1:25" x14ac:dyDescent="0.25">
      <c r="A2003" t="s">
        <v>197</v>
      </c>
      <c r="B2003">
        <v>1744.7</v>
      </c>
      <c r="C2003">
        <v>1737.37</v>
      </c>
      <c r="D2003">
        <v>0</v>
      </c>
      <c r="E2003">
        <v>0</v>
      </c>
      <c r="F2003">
        <v>0</v>
      </c>
      <c r="G2003">
        <v>1.2300499999999999E-3</v>
      </c>
      <c r="H2003">
        <v>1</v>
      </c>
      <c r="I2003">
        <v>0</v>
      </c>
    </row>
    <row r="2004" spans="1:25" x14ac:dyDescent="0.25">
      <c r="A2004" t="s">
        <v>197</v>
      </c>
      <c r="B2004">
        <v>1747.78</v>
      </c>
      <c r="C2004">
        <v>1740.98</v>
      </c>
      <c r="D2004">
        <v>0</v>
      </c>
      <c r="E2004">
        <v>0</v>
      </c>
      <c r="F2004">
        <v>0</v>
      </c>
      <c r="G2004">
        <v>1.2300499999999999E-3</v>
      </c>
      <c r="H2004">
        <v>1</v>
      </c>
      <c r="I2004">
        <v>0</v>
      </c>
    </row>
    <row r="2005" spans="1:25" x14ac:dyDescent="0.25">
      <c r="A2005" t="s">
        <v>197</v>
      </c>
      <c r="B2005">
        <v>1749.1</v>
      </c>
      <c r="C2005">
        <v>1742.22</v>
      </c>
      <c r="D2005">
        <v>0</v>
      </c>
      <c r="E2005">
        <v>0</v>
      </c>
      <c r="F2005">
        <v>0</v>
      </c>
      <c r="G2005">
        <v>1.2300499999999999E-3</v>
      </c>
      <c r="H2005">
        <v>1</v>
      </c>
      <c r="I2005">
        <v>0</v>
      </c>
    </row>
    <row r="2006" spans="1:25" x14ac:dyDescent="0.25">
      <c r="A2006" t="s">
        <v>197</v>
      </c>
      <c r="B2006">
        <v>1764.29</v>
      </c>
      <c r="C2006">
        <v>1756.86</v>
      </c>
      <c r="D2006">
        <v>0</v>
      </c>
      <c r="E2006">
        <v>0</v>
      </c>
      <c r="F2006">
        <v>0</v>
      </c>
      <c r="G2006">
        <v>1.2300499999999999E-3</v>
      </c>
      <c r="H2006">
        <v>1</v>
      </c>
      <c r="I2006">
        <v>0</v>
      </c>
    </row>
    <row r="2007" spans="1:25" x14ac:dyDescent="0.25">
      <c r="A2007" t="s">
        <v>197</v>
      </c>
      <c r="B2007">
        <v>1761.17</v>
      </c>
      <c r="C2007">
        <v>1754.23</v>
      </c>
      <c r="D2007">
        <v>0</v>
      </c>
      <c r="E2007">
        <v>0</v>
      </c>
      <c r="F2007">
        <v>0</v>
      </c>
      <c r="G2007">
        <v>1.2300499999999999E-3</v>
      </c>
      <c r="H2007">
        <v>1</v>
      </c>
      <c r="I2007">
        <v>0</v>
      </c>
    </row>
    <row r="2008" spans="1:25" x14ac:dyDescent="0.25">
      <c r="A2008" t="s">
        <v>197</v>
      </c>
      <c r="B2008">
        <v>1764.19</v>
      </c>
      <c r="C2008">
        <v>1757.27</v>
      </c>
      <c r="D2008">
        <v>0</v>
      </c>
      <c r="E2008">
        <v>0</v>
      </c>
      <c r="F2008">
        <v>0</v>
      </c>
      <c r="G2008">
        <v>1.2300499999999999E-3</v>
      </c>
      <c r="H2008">
        <v>1</v>
      </c>
      <c r="I2008">
        <v>0</v>
      </c>
    </row>
    <row r="2009" spans="1:25" x14ac:dyDescent="0.25">
      <c r="A2009" t="s">
        <v>197</v>
      </c>
      <c r="B2009">
        <v>1760.41</v>
      </c>
      <c r="C2009">
        <v>1753.22</v>
      </c>
      <c r="D2009">
        <v>0</v>
      </c>
      <c r="E2009">
        <v>0</v>
      </c>
      <c r="F2009">
        <v>0</v>
      </c>
      <c r="G2009">
        <v>1.2300499999999999E-3</v>
      </c>
      <c r="H2009">
        <v>1</v>
      </c>
      <c r="I2009">
        <v>0</v>
      </c>
    </row>
    <row r="2010" spans="1:25" x14ac:dyDescent="0.25">
      <c r="A2010" t="s">
        <v>197</v>
      </c>
      <c r="B2010">
        <v>1760.38</v>
      </c>
      <c r="C2010">
        <v>1753.33</v>
      </c>
      <c r="D2010">
        <v>0</v>
      </c>
      <c r="E2010">
        <v>0</v>
      </c>
      <c r="F2010">
        <v>0</v>
      </c>
      <c r="G2010">
        <v>1.2300499999999999E-3</v>
      </c>
      <c r="H2010">
        <v>1</v>
      </c>
      <c r="I2010">
        <v>0</v>
      </c>
    </row>
    <row r="2011" spans="1:25" x14ac:dyDescent="0.25">
      <c r="A2011" t="s">
        <v>197</v>
      </c>
      <c r="B2011">
        <v>1758.24</v>
      </c>
      <c r="C2011">
        <v>1751.01</v>
      </c>
      <c r="D2011">
        <v>0</v>
      </c>
      <c r="E2011">
        <v>0</v>
      </c>
      <c r="F2011">
        <v>0</v>
      </c>
      <c r="G2011">
        <v>1.2300499999999999E-3</v>
      </c>
      <c r="H2011">
        <v>1</v>
      </c>
      <c r="I2011">
        <v>0</v>
      </c>
    </row>
    <row r="2012" spans="1:25" x14ac:dyDescent="0.25">
      <c r="A2012" t="s">
        <v>197</v>
      </c>
      <c r="B2012">
        <v>1762.13</v>
      </c>
      <c r="C2012">
        <v>1754.8</v>
      </c>
      <c r="D2012">
        <v>0</v>
      </c>
      <c r="E2012">
        <v>0</v>
      </c>
      <c r="F2012">
        <v>0</v>
      </c>
      <c r="G2012">
        <v>1.2300499999999999E-3</v>
      </c>
      <c r="H2012">
        <v>1</v>
      </c>
      <c r="I2012">
        <v>0</v>
      </c>
    </row>
    <row r="2013" spans="1:25" x14ac:dyDescent="0.25">
      <c r="A2013" t="s">
        <v>197</v>
      </c>
      <c r="B2013">
        <v>1757.58</v>
      </c>
      <c r="C2013">
        <v>1750.9</v>
      </c>
      <c r="D2013">
        <v>0</v>
      </c>
      <c r="E2013">
        <v>0</v>
      </c>
      <c r="F2013">
        <v>0</v>
      </c>
      <c r="G2013">
        <v>1.2300499999999999E-3</v>
      </c>
      <c r="H2013">
        <v>1</v>
      </c>
      <c r="I2013">
        <v>0</v>
      </c>
    </row>
    <row r="2014" spans="1:25" x14ac:dyDescent="0.25">
      <c r="A2014" t="s">
        <v>197</v>
      </c>
      <c r="B2014">
        <v>1757.74</v>
      </c>
      <c r="C2014">
        <v>1751.4</v>
      </c>
      <c r="D2014">
        <v>0</v>
      </c>
      <c r="E2014">
        <v>0</v>
      </c>
      <c r="F2014">
        <v>0</v>
      </c>
      <c r="G2014">
        <v>1.2300499999999999E-3</v>
      </c>
      <c r="H2014">
        <v>1</v>
      </c>
      <c r="I2014">
        <v>0</v>
      </c>
    </row>
    <row r="2015" spans="1:25" x14ac:dyDescent="0.25">
      <c r="A2015" t="s">
        <v>197</v>
      </c>
      <c r="B2015">
        <v>1755.05</v>
      </c>
      <c r="C2015">
        <v>1748.4</v>
      </c>
      <c r="D2015">
        <v>0</v>
      </c>
      <c r="E2015">
        <v>0</v>
      </c>
      <c r="F2015">
        <v>0</v>
      </c>
      <c r="G2015">
        <v>1.2300499999999999E-3</v>
      </c>
      <c r="H2015">
        <v>1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197</v>
      </c>
      <c r="B2016">
        <v>1757.56</v>
      </c>
      <c r="C2016">
        <v>1750.68</v>
      </c>
      <c r="D2016">
        <v>0</v>
      </c>
      <c r="E2016">
        <v>0</v>
      </c>
      <c r="F2016">
        <v>0</v>
      </c>
      <c r="G2016">
        <v>1.2300499999999999E-3</v>
      </c>
      <c r="H2016">
        <v>1</v>
      </c>
      <c r="I2016">
        <v>0</v>
      </c>
      <c r="R2016">
        <f>AVERAGE(B1967:B2016)</f>
        <v>1748.7158000000009</v>
      </c>
      <c r="S2016">
        <f>AVERAGE(C1967:C2016)</f>
        <v>1741.6023999999995</v>
      </c>
      <c r="U2016">
        <f>_xlfn.VAR.P(B1967:B2016)</f>
        <v>66.420860360000148</v>
      </c>
      <c r="V2016">
        <f>_xlfn.VAR.P(C1967:C2016)</f>
        <v>68.945734239999865</v>
      </c>
      <c r="X2016">
        <f>1.96*SQRT(U2016)/50</f>
        <v>0.31947605679235275</v>
      </c>
      <c r="Y2016">
        <f>1.96*SQRT(V2016)/50</f>
        <v>0.32549158677691409</v>
      </c>
    </row>
    <row r="2017" spans="1:22" x14ac:dyDescent="0.25">
      <c r="A2017" t="s">
        <v>198</v>
      </c>
      <c r="B2017">
        <v>87495.385899999994</v>
      </c>
      <c r="C2017" t="s">
        <v>37</v>
      </c>
      <c r="U2017" t="s">
        <v>82</v>
      </c>
    </row>
    <row r="2018" spans="1:22" x14ac:dyDescent="0.25">
      <c r="A2018" t="s">
        <v>199</v>
      </c>
      <c r="B2018">
        <v>19929.900000000001</v>
      </c>
      <c r="C2018">
        <v>19923.5</v>
      </c>
      <c r="D2018">
        <v>0</v>
      </c>
      <c r="E2018">
        <v>0</v>
      </c>
      <c r="F2018">
        <v>0</v>
      </c>
      <c r="G2018">
        <v>1.2301E-3</v>
      </c>
      <c r="H2018">
        <v>0.99946999999999997</v>
      </c>
      <c r="I2018">
        <v>0</v>
      </c>
      <c r="U2018">
        <f>_xlfn.STDEV.P(B1967:B2016)</f>
        <v>8.1498994079681832</v>
      </c>
      <c r="V2018">
        <f>_xlfn.STDEV.P(C1967:C2016)</f>
        <v>8.3033568055335234</v>
      </c>
    </row>
    <row r="2019" spans="1:22" x14ac:dyDescent="0.25">
      <c r="A2019" t="s">
        <v>199</v>
      </c>
      <c r="B2019">
        <v>19850.099999999999</v>
      </c>
      <c r="C2019">
        <v>19843.400000000001</v>
      </c>
      <c r="D2019">
        <v>0</v>
      </c>
      <c r="E2019">
        <v>0</v>
      </c>
      <c r="F2019">
        <v>0</v>
      </c>
      <c r="G2019">
        <v>1.23011E-3</v>
      </c>
      <c r="H2019">
        <v>0.99946999999999997</v>
      </c>
      <c r="I2019">
        <v>0</v>
      </c>
    </row>
    <row r="2020" spans="1:22" x14ac:dyDescent="0.25">
      <c r="A2020" t="s">
        <v>199</v>
      </c>
      <c r="B2020">
        <v>19854.7</v>
      </c>
      <c r="C2020">
        <v>19847.8</v>
      </c>
      <c r="D2020">
        <v>0</v>
      </c>
      <c r="E2020">
        <v>0</v>
      </c>
      <c r="F2020">
        <v>0</v>
      </c>
      <c r="G2020">
        <v>1.2301E-3</v>
      </c>
      <c r="H2020">
        <v>0.99947299999999994</v>
      </c>
      <c r="I2020">
        <v>0</v>
      </c>
    </row>
    <row r="2021" spans="1:22" x14ac:dyDescent="0.25">
      <c r="A2021" t="s">
        <v>199</v>
      </c>
      <c r="B2021">
        <v>19848.2</v>
      </c>
      <c r="C2021">
        <v>19841.2</v>
      </c>
      <c r="D2021">
        <v>0</v>
      </c>
      <c r="E2021">
        <v>0</v>
      </c>
      <c r="F2021">
        <v>0</v>
      </c>
      <c r="G2021">
        <v>1.23011E-3</v>
      </c>
      <c r="H2021">
        <v>0.99947299999999994</v>
      </c>
      <c r="I2021">
        <v>0</v>
      </c>
    </row>
    <row r="2022" spans="1:22" x14ac:dyDescent="0.25">
      <c r="A2022" t="s">
        <v>199</v>
      </c>
      <c r="B2022">
        <v>19870</v>
      </c>
      <c r="C2022">
        <v>19863.2</v>
      </c>
      <c r="D2022">
        <v>0</v>
      </c>
      <c r="E2022">
        <v>0</v>
      </c>
      <c r="F2022">
        <v>0</v>
      </c>
      <c r="G2022">
        <v>1.2300799999999999E-3</v>
      </c>
      <c r="H2022">
        <v>0.99946999999999997</v>
      </c>
      <c r="I2022">
        <v>0</v>
      </c>
    </row>
    <row r="2023" spans="1:22" x14ac:dyDescent="0.25">
      <c r="A2023" t="s">
        <v>199</v>
      </c>
      <c r="B2023">
        <v>19848.3</v>
      </c>
      <c r="C2023">
        <v>19841.7</v>
      </c>
      <c r="D2023">
        <v>0</v>
      </c>
      <c r="E2023">
        <v>0</v>
      </c>
      <c r="F2023">
        <v>0</v>
      </c>
      <c r="G2023">
        <v>1.23011E-3</v>
      </c>
      <c r="H2023">
        <v>0.99947299999999994</v>
      </c>
      <c r="I2023">
        <v>0</v>
      </c>
    </row>
    <row r="2024" spans="1:22" x14ac:dyDescent="0.25">
      <c r="A2024" t="s">
        <v>199</v>
      </c>
      <c r="B2024">
        <v>19855.599999999999</v>
      </c>
      <c r="C2024">
        <v>19849</v>
      </c>
      <c r="D2024">
        <v>0</v>
      </c>
      <c r="E2024">
        <v>0</v>
      </c>
      <c r="F2024">
        <v>0</v>
      </c>
      <c r="G2024">
        <v>1.2300900000000001E-3</v>
      </c>
      <c r="H2024">
        <v>0.99946999999999997</v>
      </c>
      <c r="I2024">
        <v>0</v>
      </c>
    </row>
    <row r="2025" spans="1:22" x14ac:dyDescent="0.25">
      <c r="A2025" t="s">
        <v>199</v>
      </c>
      <c r="B2025">
        <v>19849.7</v>
      </c>
      <c r="C2025">
        <v>19842.7</v>
      </c>
      <c r="D2025">
        <v>0</v>
      </c>
      <c r="E2025">
        <v>0</v>
      </c>
      <c r="F2025">
        <v>0</v>
      </c>
      <c r="G2025">
        <v>1.23011E-3</v>
      </c>
      <c r="H2025">
        <v>0.99946999999999997</v>
      </c>
      <c r="I2025">
        <v>0</v>
      </c>
    </row>
    <row r="2026" spans="1:22" x14ac:dyDescent="0.25">
      <c r="A2026" t="s">
        <v>199</v>
      </c>
      <c r="B2026">
        <v>19850.900000000001</v>
      </c>
      <c r="C2026">
        <v>19843.8</v>
      </c>
      <c r="D2026">
        <v>0</v>
      </c>
      <c r="E2026">
        <v>0</v>
      </c>
      <c r="F2026">
        <v>0</v>
      </c>
      <c r="G2026">
        <v>1.23011E-3</v>
      </c>
      <c r="H2026">
        <v>0.99946999999999997</v>
      </c>
      <c r="I2026">
        <v>0</v>
      </c>
    </row>
    <row r="2027" spans="1:22" x14ac:dyDescent="0.25">
      <c r="A2027" t="s">
        <v>199</v>
      </c>
      <c r="B2027">
        <v>19850.8</v>
      </c>
      <c r="C2027">
        <v>19843.900000000001</v>
      </c>
      <c r="D2027">
        <v>0</v>
      </c>
      <c r="E2027">
        <v>0</v>
      </c>
      <c r="F2027">
        <v>0</v>
      </c>
      <c r="G2027">
        <v>1.23011E-3</v>
      </c>
      <c r="H2027">
        <v>0.99946999999999997</v>
      </c>
      <c r="I2027">
        <v>0</v>
      </c>
    </row>
    <row r="2028" spans="1:22" x14ac:dyDescent="0.25">
      <c r="A2028" t="s">
        <v>199</v>
      </c>
      <c r="B2028">
        <v>19851.900000000001</v>
      </c>
      <c r="C2028">
        <v>19845.5</v>
      </c>
      <c r="D2028">
        <v>0</v>
      </c>
      <c r="E2028">
        <v>0</v>
      </c>
      <c r="F2028">
        <v>0</v>
      </c>
      <c r="G2028">
        <v>1.23011E-3</v>
      </c>
      <c r="H2028">
        <v>0.99946999999999997</v>
      </c>
      <c r="I2028">
        <v>0</v>
      </c>
    </row>
    <row r="2029" spans="1:22" x14ac:dyDescent="0.25">
      <c r="A2029" t="s">
        <v>199</v>
      </c>
      <c r="B2029">
        <v>19845.8</v>
      </c>
      <c r="C2029">
        <v>19838.8</v>
      </c>
      <c r="D2029">
        <v>0</v>
      </c>
      <c r="E2029">
        <v>0</v>
      </c>
      <c r="F2029">
        <v>0</v>
      </c>
      <c r="G2029">
        <v>1.23011E-3</v>
      </c>
      <c r="H2029">
        <v>0.99947299999999994</v>
      </c>
      <c r="I2029">
        <v>0</v>
      </c>
    </row>
    <row r="2030" spans="1:22" x14ac:dyDescent="0.25">
      <c r="A2030" t="s">
        <v>199</v>
      </c>
      <c r="B2030">
        <v>19870.2</v>
      </c>
      <c r="C2030">
        <v>19862.5</v>
      </c>
      <c r="D2030">
        <v>0</v>
      </c>
      <c r="E2030">
        <v>0</v>
      </c>
      <c r="F2030">
        <v>0</v>
      </c>
      <c r="G2030">
        <v>1.2300499999999999E-3</v>
      </c>
      <c r="H2030">
        <v>0.99961</v>
      </c>
      <c r="I2030">
        <v>0</v>
      </c>
    </row>
    <row r="2031" spans="1:22" x14ac:dyDescent="0.25">
      <c r="A2031" t="s">
        <v>199</v>
      </c>
      <c r="B2031">
        <v>19848.900000000001</v>
      </c>
      <c r="C2031">
        <v>19842.099999999999</v>
      </c>
      <c r="D2031">
        <v>0</v>
      </c>
      <c r="E2031">
        <v>0</v>
      </c>
      <c r="F2031">
        <v>0</v>
      </c>
      <c r="G2031">
        <v>1.23011E-3</v>
      </c>
      <c r="H2031">
        <v>0.99946999999999997</v>
      </c>
      <c r="I2031">
        <v>0</v>
      </c>
    </row>
    <row r="2032" spans="1:22" x14ac:dyDescent="0.25">
      <c r="A2032" t="s">
        <v>199</v>
      </c>
      <c r="B2032">
        <v>19865.8</v>
      </c>
      <c r="C2032">
        <v>19859.099999999999</v>
      </c>
      <c r="D2032">
        <v>0</v>
      </c>
      <c r="E2032">
        <v>0</v>
      </c>
      <c r="F2032">
        <v>0</v>
      </c>
      <c r="G2032">
        <v>1.2300499999999999E-3</v>
      </c>
      <c r="H2032">
        <v>0.99946900000000005</v>
      </c>
      <c r="I2032">
        <v>0</v>
      </c>
    </row>
    <row r="2033" spans="1:9" x14ac:dyDescent="0.25">
      <c r="A2033" t="s">
        <v>199</v>
      </c>
      <c r="B2033">
        <v>19857.599999999999</v>
      </c>
      <c r="C2033">
        <v>19851</v>
      </c>
      <c r="D2033">
        <v>0</v>
      </c>
      <c r="E2033">
        <v>0</v>
      </c>
      <c r="F2033">
        <v>0</v>
      </c>
      <c r="G2033">
        <v>1.2300900000000001E-3</v>
      </c>
      <c r="H2033">
        <v>0.99947200000000003</v>
      </c>
      <c r="I2033">
        <v>0</v>
      </c>
    </row>
    <row r="2034" spans="1:9" x14ac:dyDescent="0.25">
      <c r="A2034" t="s">
        <v>199</v>
      </c>
      <c r="B2034">
        <v>19850.2</v>
      </c>
      <c r="C2034">
        <v>19843.2</v>
      </c>
      <c r="D2034">
        <v>0</v>
      </c>
      <c r="E2034">
        <v>0</v>
      </c>
      <c r="F2034">
        <v>0</v>
      </c>
      <c r="G2034">
        <v>1.23011E-3</v>
      </c>
      <c r="H2034">
        <v>0.99946999999999997</v>
      </c>
      <c r="I2034">
        <v>0</v>
      </c>
    </row>
    <row r="2035" spans="1:9" x14ac:dyDescent="0.25">
      <c r="A2035" t="s">
        <v>199</v>
      </c>
      <c r="B2035">
        <v>19849.400000000001</v>
      </c>
      <c r="C2035">
        <v>19842.7</v>
      </c>
      <c r="D2035">
        <v>0</v>
      </c>
      <c r="E2035">
        <v>0</v>
      </c>
      <c r="F2035">
        <v>0</v>
      </c>
      <c r="G2035">
        <v>1.23014E-3</v>
      </c>
      <c r="H2035">
        <v>0.99946999999999997</v>
      </c>
      <c r="I2035">
        <v>0</v>
      </c>
    </row>
    <row r="2036" spans="1:9" x14ac:dyDescent="0.25">
      <c r="A2036" t="s">
        <v>199</v>
      </c>
      <c r="B2036">
        <v>19865.400000000001</v>
      </c>
      <c r="C2036">
        <v>19858.2</v>
      </c>
      <c r="D2036">
        <v>0</v>
      </c>
      <c r="E2036">
        <v>0</v>
      </c>
      <c r="F2036">
        <v>0</v>
      </c>
      <c r="G2036">
        <v>1.23011E-3</v>
      </c>
      <c r="H2036">
        <v>0.99946999999999997</v>
      </c>
      <c r="I2036">
        <v>0</v>
      </c>
    </row>
    <row r="2037" spans="1:9" x14ac:dyDescent="0.25">
      <c r="A2037" t="s">
        <v>199</v>
      </c>
      <c r="B2037">
        <v>19854.3</v>
      </c>
      <c r="C2037">
        <v>19847.7</v>
      </c>
      <c r="D2037">
        <v>0</v>
      </c>
      <c r="E2037">
        <v>0</v>
      </c>
      <c r="F2037">
        <v>0</v>
      </c>
      <c r="G2037">
        <v>1.23011E-3</v>
      </c>
      <c r="H2037">
        <v>0.99946999999999997</v>
      </c>
      <c r="I2037">
        <v>0</v>
      </c>
    </row>
    <row r="2038" spans="1:9" x14ac:dyDescent="0.25">
      <c r="A2038" t="s">
        <v>199</v>
      </c>
      <c r="B2038">
        <v>19866.099999999999</v>
      </c>
      <c r="C2038">
        <v>19859.2</v>
      </c>
      <c r="D2038">
        <v>0</v>
      </c>
      <c r="E2038">
        <v>0</v>
      </c>
      <c r="F2038">
        <v>0</v>
      </c>
      <c r="G2038">
        <v>1.2300499999999999E-3</v>
      </c>
      <c r="H2038">
        <v>0.99946999999999997</v>
      </c>
      <c r="I2038">
        <v>0</v>
      </c>
    </row>
    <row r="2039" spans="1:9" x14ac:dyDescent="0.25">
      <c r="A2039" t="s">
        <v>199</v>
      </c>
      <c r="B2039">
        <v>19846.400000000001</v>
      </c>
      <c r="C2039">
        <v>19839.2</v>
      </c>
      <c r="D2039">
        <v>0</v>
      </c>
      <c r="E2039">
        <v>0</v>
      </c>
      <c r="F2039">
        <v>0</v>
      </c>
      <c r="G2039">
        <v>1.23011E-3</v>
      </c>
      <c r="H2039">
        <v>0.99946999999999997</v>
      </c>
      <c r="I2039">
        <v>0</v>
      </c>
    </row>
    <row r="2040" spans="1:9" x14ac:dyDescent="0.25">
      <c r="A2040" t="s">
        <v>199</v>
      </c>
      <c r="B2040">
        <v>19848</v>
      </c>
      <c r="C2040">
        <v>19841.5</v>
      </c>
      <c r="D2040">
        <v>0</v>
      </c>
      <c r="E2040">
        <v>0</v>
      </c>
      <c r="F2040">
        <v>0</v>
      </c>
      <c r="G2040">
        <v>1.23011E-3</v>
      </c>
      <c r="H2040">
        <v>0.99946999999999997</v>
      </c>
      <c r="I2040">
        <v>0</v>
      </c>
    </row>
    <row r="2041" spans="1:9" x14ac:dyDescent="0.25">
      <c r="A2041" t="s">
        <v>199</v>
      </c>
      <c r="B2041">
        <v>19849.7</v>
      </c>
      <c r="C2041">
        <v>19843.2</v>
      </c>
      <c r="D2041">
        <v>0</v>
      </c>
      <c r="E2041">
        <v>0</v>
      </c>
      <c r="F2041">
        <v>0</v>
      </c>
      <c r="G2041">
        <v>1.2300900000000001E-3</v>
      </c>
      <c r="H2041">
        <v>0.99947200000000003</v>
      </c>
      <c r="I2041">
        <v>0</v>
      </c>
    </row>
    <row r="2042" spans="1:9" x14ac:dyDescent="0.25">
      <c r="A2042" t="s">
        <v>199</v>
      </c>
      <c r="B2042">
        <v>19870</v>
      </c>
      <c r="C2042">
        <v>19863.5</v>
      </c>
      <c r="D2042">
        <v>0</v>
      </c>
      <c r="E2042">
        <v>0</v>
      </c>
      <c r="F2042">
        <v>0</v>
      </c>
      <c r="G2042">
        <v>1.2300499999999999E-3</v>
      </c>
      <c r="H2042">
        <v>0.99919999999999998</v>
      </c>
      <c r="I2042">
        <v>0</v>
      </c>
    </row>
    <row r="2043" spans="1:9" x14ac:dyDescent="0.25">
      <c r="A2043" t="s">
        <v>199</v>
      </c>
      <c r="B2043">
        <v>19841</v>
      </c>
      <c r="C2043">
        <v>19834</v>
      </c>
      <c r="D2043">
        <v>0</v>
      </c>
      <c r="E2043">
        <v>0</v>
      </c>
      <c r="F2043">
        <v>0</v>
      </c>
      <c r="G2043">
        <v>1.23011E-3</v>
      </c>
      <c r="H2043">
        <v>0.99947299999999994</v>
      </c>
      <c r="I2043">
        <v>0</v>
      </c>
    </row>
    <row r="2044" spans="1:9" x14ac:dyDescent="0.25">
      <c r="A2044" t="s">
        <v>199</v>
      </c>
      <c r="B2044">
        <v>19854.7</v>
      </c>
      <c r="C2044">
        <v>19848</v>
      </c>
      <c r="D2044">
        <v>0</v>
      </c>
      <c r="E2044">
        <v>0</v>
      </c>
      <c r="F2044">
        <v>0</v>
      </c>
      <c r="G2044">
        <v>1.2300499999999999E-3</v>
      </c>
      <c r="H2044">
        <v>0.99946999999999997</v>
      </c>
      <c r="I2044">
        <v>0</v>
      </c>
    </row>
    <row r="2045" spans="1:9" x14ac:dyDescent="0.25">
      <c r="A2045" t="s">
        <v>199</v>
      </c>
      <c r="B2045">
        <v>19870.400000000001</v>
      </c>
      <c r="C2045">
        <v>19863.2</v>
      </c>
      <c r="D2045">
        <v>0</v>
      </c>
      <c r="E2045">
        <v>0</v>
      </c>
      <c r="F2045">
        <v>0</v>
      </c>
      <c r="G2045">
        <v>1.2300499999999999E-3</v>
      </c>
      <c r="H2045">
        <v>0.99946999999999997</v>
      </c>
      <c r="I2045">
        <v>0</v>
      </c>
    </row>
    <row r="2046" spans="1:9" x14ac:dyDescent="0.25">
      <c r="A2046" t="s">
        <v>199</v>
      </c>
      <c r="B2046">
        <v>19866.3</v>
      </c>
      <c r="C2046">
        <v>19859.2</v>
      </c>
      <c r="D2046">
        <v>0</v>
      </c>
      <c r="E2046">
        <v>0</v>
      </c>
      <c r="F2046">
        <v>0</v>
      </c>
      <c r="G2046">
        <v>1.2300499999999999E-3</v>
      </c>
      <c r="H2046">
        <v>0.99946999999999997</v>
      </c>
      <c r="I2046">
        <v>0</v>
      </c>
    </row>
    <row r="2047" spans="1:9" x14ac:dyDescent="0.25">
      <c r="A2047" t="s">
        <v>199</v>
      </c>
      <c r="B2047">
        <v>19880.2</v>
      </c>
      <c r="C2047">
        <v>19873.5</v>
      </c>
      <c r="D2047">
        <v>0</v>
      </c>
      <c r="E2047">
        <v>0</v>
      </c>
      <c r="F2047">
        <v>0</v>
      </c>
      <c r="G2047">
        <v>1.2300499999999999E-3</v>
      </c>
      <c r="H2047">
        <v>0.99946900000000005</v>
      </c>
      <c r="I2047">
        <v>0</v>
      </c>
    </row>
    <row r="2048" spans="1:9" x14ac:dyDescent="0.25">
      <c r="A2048" t="s">
        <v>199</v>
      </c>
      <c r="B2048">
        <v>19865.8</v>
      </c>
      <c r="C2048">
        <v>19859</v>
      </c>
      <c r="D2048">
        <v>0</v>
      </c>
      <c r="E2048">
        <v>0</v>
      </c>
      <c r="F2048">
        <v>0</v>
      </c>
      <c r="G2048">
        <v>1.2300499999999999E-3</v>
      </c>
      <c r="H2048">
        <v>0.99946999999999997</v>
      </c>
      <c r="I2048">
        <v>0</v>
      </c>
    </row>
    <row r="2049" spans="1:9" x14ac:dyDescent="0.25">
      <c r="A2049" t="s">
        <v>199</v>
      </c>
      <c r="B2049">
        <v>19864.3</v>
      </c>
      <c r="C2049">
        <v>19857.8</v>
      </c>
      <c r="D2049">
        <v>0</v>
      </c>
      <c r="E2049">
        <v>0</v>
      </c>
      <c r="F2049">
        <v>0</v>
      </c>
      <c r="G2049">
        <v>1.2300499999999999E-3</v>
      </c>
      <c r="H2049">
        <v>0.99946999999999997</v>
      </c>
      <c r="I2049">
        <v>0</v>
      </c>
    </row>
    <row r="2050" spans="1:9" x14ac:dyDescent="0.25">
      <c r="A2050" t="s">
        <v>199</v>
      </c>
      <c r="B2050">
        <v>19873.900000000001</v>
      </c>
      <c r="C2050">
        <v>19867.2</v>
      </c>
      <c r="D2050">
        <v>0</v>
      </c>
      <c r="E2050">
        <v>0</v>
      </c>
      <c r="F2050">
        <v>0</v>
      </c>
      <c r="G2050">
        <v>1.2300499999999999E-3</v>
      </c>
      <c r="H2050">
        <v>0.99919999999999998</v>
      </c>
      <c r="I2050">
        <v>0</v>
      </c>
    </row>
    <row r="2051" spans="1:9" x14ac:dyDescent="0.25">
      <c r="A2051" t="s">
        <v>199</v>
      </c>
      <c r="B2051">
        <v>19855.099999999999</v>
      </c>
      <c r="C2051">
        <v>19848.400000000001</v>
      </c>
      <c r="D2051">
        <v>0</v>
      </c>
      <c r="E2051">
        <v>0</v>
      </c>
      <c r="F2051">
        <v>0</v>
      </c>
      <c r="G2051">
        <v>1.23011E-3</v>
      </c>
      <c r="H2051">
        <v>0.99946900000000005</v>
      </c>
      <c r="I2051">
        <v>0</v>
      </c>
    </row>
    <row r="2052" spans="1:9" x14ac:dyDescent="0.25">
      <c r="A2052" t="s">
        <v>199</v>
      </c>
      <c r="B2052">
        <v>19845.7</v>
      </c>
      <c r="C2052">
        <v>19839.099999999999</v>
      </c>
      <c r="D2052">
        <v>0</v>
      </c>
      <c r="E2052">
        <v>0</v>
      </c>
      <c r="F2052">
        <v>0</v>
      </c>
      <c r="G2052">
        <v>1.23011E-3</v>
      </c>
      <c r="H2052">
        <v>0.99946999999999997</v>
      </c>
      <c r="I2052">
        <v>0</v>
      </c>
    </row>
    <row r="2053" spans="1:9" x14ac:dyDescent="0.25">
      <c r="A2053" t="s">
        <v>199</v>
      </c>
      <c r="B2053">
        <v>19862.8</v>
      </c>
      <c r="C2053">
        <v>19856</v>
      </c>
      <c r="D2053">
        <v>0</v>
      </c>
      <c r="E2053">
        <v>0</v>
      </c>
      <c r="F2053">
        <v>0</v>
      </c>
      <c r="G2053">
        <v>1.2301E-3</v>
      </c>
      <c r="H2053">
        <v>0.99946999999999997</v>
      </c>
      <c r="I2053">
        <v>0</v>
      </c>
    </row>
    <row r="2054" spans="1:9" x14ac:dyDescent="0.25">
      <c r="A2054" t="s">
        <v>199</v>
      </c>
      <c r="B2054">
        <v>19868.900000000001</v>
      </c>
      <c r="C2054">
        <v>19862.099999999999</v>
      </c>
      <c r="D2054">
        <v>0</v>
      </c>
      <c r="E2054">
        <v>0</v>
      </c>
      <c r="F2054">
        <v>0</v>
      </c>
      <c r="G2054">
        <v>1.2300499999999999E-3</v>
      </c>
      <c r="H2054">
        <v>0.99919999999999998</v>
      </c>
      <c r="I2054">
        <v>0</v>
      </c>
    </row>
    <row r="2055" spans="1:9" x14ac:dyDescent="0.25">
      <c r="A2055" t="s">
        <v>199</v>
      </c>
      <c r="B2055">
        <v>19872.3</v>
      </c>
      <c r="C2055">
        <v>19865.7</v>
      </c>
      <c r="D2055">
        <v>0</v>
      </c>
      <c r="E2055">
        <v>0</v>
      </c>
      <c r="F2055">
        <v>0</v>
      </c>
      <c r="G2055">
        <v>1.2300499999999999E-3</v>
      </c>
      <c r="H2055">
        <v>0.99946900000000005</v>
      </c>
      <c r="I2055">
        <v>0</v>
      </c>
    </row>
    <row r="2056" spans="1:9" x14ac:dyDescent="0.25">
      <c r="A2056" t="s">
        <v>199</v>
      </c>
      <c r="B2056">
        <v>19846.5</v>
      </c>
      <c r="C2056">
        <v>19839.900000000001</v>
      </c>
      <c r="D2056">
        <v>0</v>
      </c>
      <c r="E2056">
        <v>0</v>
      </c>
      <c r="F2056">
        <v>0</v>
      </c>
      <c r="G2056">
        <v>1.23011E-3</v>
      </c>
      <c r="H2056">
        <v>0.99947299999999994</v>
      </c>
      <c r="I2056">
        <v>0</v>
      </c>
    </row>
    <row r="2057" spans="1:9" x14ac:dyDescent="0.25">
      <c r="A2057" t="s">
        <v>199</v>
      </c>
      <c r="B2057">
        <v>19863.7</v>
      </c>
      <c r="C2057">
        <v>19857</v>
      </c>
      <c r="D2057">
        <v>0</v>
      </c>
      <c r="E2057">
        <v>0</v>
      </c>
      <c r="F2057">
        <v>0</v>
      </c>
      <c r="G2057">
        <v>1.2301E-3</v>
      </c>
      <c r="H2057">
        <v>0.99946999999999997</v>
      </c>
      <c r="I2057">
        <v>0</v>
      </c>
    </row>
    <row r="2058" spans="1:9" x14ac:dyDescent="0.25">
      <c r="A2058" t="s">
        <v>199</v>
      </c>
      <c r="B2058">
        <v>19853.599999999999</v>
      </c>
      <c r="C2058">
        <v>19846.8</v>
      </c>
      <c r="D2058">
        <v>0</v>
      </c>
      <c r="E2058">
        <v>0</v>
      </c>
      <c r="F2058">
        <v>0</v>
      </c>
      <c r="G2058">
        <v>1.23011E-3</v>
      </c>
      <c r="H2058">
        <v>0.99946999999999997</v>
      </c>
      <c r="I2058">
        <v>0</v>
      </c>
    </row>
    <row r="2059" spans="1:9" x14ac:dyDescent="0.25">
      <c r="A2059" t="s">
        <v>199</v>
      </c>
      <c r="B2059">
        <v>19845.3</v>
      </c>
      <c r="C2059">
        <v>19838.099999999999</v>
      </c>
      <c r="D2059">
        <v>0</v>
      </c>
      <c r="E2059">
        <v>0</v>
      </c>
      <c r="F2059">
        <v>0</v>
      </c>
      <c r="G2059">
        <v>1.23007E-3</v>
      </c>
      <c r="H2059">
        <v>0.99947299999999994</v>
      </c>
      <c r="I2059">
        <v>0</v>
      </c>
    </row>
    <row r="2060" spans="1:9" x14ac:dyDescent="0.25">
      <c r="A2060" t="s">
        <v>199</v>
      </c>
      <c r="B2060">
        <v>19844.8</v>
      </c>
      <c r="C2060">
        <v>19838</v>
      </c>
      <c r="D2060">
        <v>0</v>
      </c>
      <c r="E2060">
        <v>0</v>
      </c>
      <c r="F2060">
        <v>0</v>
      </c>
      <c r="G2060">
        <v>1.23011E-3</v>
      </c>
      <c r="H2060">
        <v>0.99947299999999994</v>
      </c>
      <c r="I2060">
        <v>0</v>
      </c>
    </row>
    <row r="2061" spans="1:9" x14ac:dyDescent="0.25">
      <c r="A2061" t="s">
        <v>199</v>
      </c>
      <c r="B2061">
        <v>19847</v>
      </c>
      <c r="C2061">
        <v>19840</v>
      </c>
      <c r="D2061">
        <v>0</v>
      </c>
      <c r="E2061">
        <v>0</v>
      </c>
      <c r="F2061">
        <v>0</v>
      </c>
      <c r="G2061">
        <v>1.23011E-3</v>
      </c>
      <c r="H2061">
        <v>0.99947299999999994</v>
      </c>
      <c r="I2061">
        <v>0</v>
      </c>
    </row>
    <row r="2062" spans="1:9" x14ac:dyDescent="0.25">
      <c r="A2062" t="s">
        <v>199</v>
      </c>
      <c r="B2062">
        <v>19848.2</v>
      </c>
      <c r="C2062">
        <v>19841.599999999999</v>
      </c>
      <c r="D2062">
        <v>0</v>
      </c>
      <c r="E2062">
        <v>0</v>
      </c>
      <c r="F2062">
        <v>0</v>
      </c>
      <c r="G2062">
        <v>1.23011E-3</v>
      </c>
      <c r="H2062">
        <v>0.99947299999999994</v>
      </c>
      <c r="I2062">
        <v>0</v>
      </c>
    </row>
    <row r="2063" spans="1:9" x14ac:dyDescent="0.25">
      <c r="A2063" t="s">
        <v>199</v>
      </c>
      <c r="B2063">
        <v>19850.400000000001</v>
      </c>
      <c r="C2063">
        <v>19843.599999999999</v>
      </c>
      <c r="D2063">
        <v>0</v>
      </c>
      <c r="E2063">
        <v>0</v>
      </c>
      <c r="F2063">
        <v>0</v>
      </c>
      <c r="G2063">
        <v>1.2300499999999999E-3</v>
      </c>
      <c r="H2063">
        <v>0.99946999999999997</v>
      </c>
      <c r="I2063">
        <v>0</v>
      </c>
    </row>
    <row r="2064" spans="1:9" x14ac:dyDescent="0.25">
      <c r="A2064" t="s">
        <v>199</v>
      </c>
      <c r="B2064">
        <v>19850.599999999999</v>
      </c>
      <c r="C2064">
        <v>19844</v>
      </c>
      <c r="D2064">
        <v>0</v>
      </c>
      <c r="E2064">
        <v>0</v>
      </c>
      <c r="F2064">
        <v>0</v>
      </c>
      <c r="G2064">
        <v>1.2301E-3</v>
      </c>
      <c r="H2064">
        <v>0.99946900000000005</v>
      </c>
      <c r="I2064">
        <v>0</v>
      </c>
    </row>
    <row r="2065" spans="1:25" x14ac:dyDescent="0.25">
      <c r="A2065" t="s">
        <v>199</v>
      </c>
      <c r="B2065">
        <v>19844.900000000001</v>
      </c>
      <c r="C2065">
        <v>19838.400000000001</v>
      </c>
      <c r="D2065">
        <v>0</v>
      </c>
      <c r="E2065">
        <v>0</v>
      </c>
      <c r="F2065">
        <v>0</v>
      </c>
      <c r="G2065">
        <v>1.23007E-3</v>
      </c>
      <c r="H2065">
        <v>0.99946999999999997</v>
      </c>
      <c r="I2065">
        <v>0</v>
      </c>
    </row>
    <row r="2066" spans="1:25" x14ac:dyDescent="0.25">
      <c r="A2066" t="s">
        <v>199</v>
      </c>
      <c r="B2066">
        <v>19854</v>
      </c>
      <c r="C2066">
        <v>19846.8</v>
      </c>
      <c r="D2066">
        <v>0</v>
      </c>
      <c r="E2066">
        <v>0</v>
      </c>
      <c r="F2066">
        <v>0</v>
      </c>
      <c r="G2066">
        <v>1.2301E-3</v>
      </c>
      <c r="H2066">
        <v>0.99947299999999994</v>
      </c>
      <c r="I2066">
        <v>0</v>
      </c>
    </row>
    <row r="2067" spans="1:25" x14ac:dyDescent="0.25">
      <c r="A2067" t="s">
        <v>199</v>
      </c>
      <c r="B2067">
        <v>19851</v>
      </c>
      <c r="C2067">
        <v>19843.3</v>
      </c>
      <c r="D2067">
        <v>0</v>
      </c>
      <c r="E2067">
        <v>0</v>
      </c>
      <c r="F2067">
        <v>0</v>
      </c>
      <c r="G2067">
        <v>1.23011E-3</v>
      </c>
      <c r="H2067">
        <v>0.99946999999999997</v>
      </c>
      <c r="I2067">
        <v>0</v>
      </c>
    </row>
    <row r="2068" spans="1:25" x14ac:dyDescent="0.25">
      <c r="A2068" t="s">
        <v>199</v>
      </c>
      <c r="B2068">
        <v>19844.099999999999</v>
      </c>
      <c r="C2068">
        <v>19836.900000000001</v>
      </c>
      <c r="D2068">
        <v>0</v>
      </c>
      <c r="E2068">
        <v>0</v>
      </c>
      <c r="F2068">
        <v>0</v>
      </c>
      <c r="G2068">
        <v>1.23007E-3</v>
      </c>
      <c r="H2068">
        <v>0.99946999999999997</v>
      </c>
      <c r="I2068">
        <v>0</v>
      </c>
    </row>
    <row r="2069" spans="1:25" x14ac:dyDescent="0.25">
      <c r="A2069" t="s">
        <v>199</v>
      </c>
      <c r="B2069">
        <v>19849.3</v>
      </c>
      <c r="C2069">
        <v>19841.900000000001</v>
      </c>
      <c r="D2069">
        <v>0</v>
      </c>
      <c r="E2069">
        <v>0</v>
      </c>
      <c r="F2069">
        <v>0</v>
      </c>
      <c r="G2069">
        <v>1.23011E-3</v>
      </c>
      <c r="H2069">
        <v>0.99947299999999994</v>
      </c>
      <c r="I2069">
        <v>0</v>
      </c>
    </row>
    <row r="2070" spans="1:25" x14ac:dyDescent="0.25">
      <c r="A2070" t="s">
        <v>199</v>
      </c>
      <c r="B2070">
        <v>19865</v>
      </c>
      <c r="C2070">
        <v>19857.900000000001</v>
      </c>
      <c r="D2070">
        <v>0</v>
      </c>
      <c r="E2070">
        <v>0</v>
      </c>
      <c r="F2070">
        <v>0</v>
      </c>
      <c r="G2070">
        <v>1.2301E-3</v>
      </c>
      <c r="H2070">
        <v>0.99946900000000005</v>
      </c>
      <c r="I2070">
        <v>0</v>
      </c>
    </row>
    <row r="2071" spans="1:25" x14ac:dyDescent="0.25">
      <c r="A2071" t="s">
        <v>199</v>
      </c>
      <c r="B2071">
        <v>19846.8</v>
      </c>
      <c r="C2071">
        <v>19839.8</v>
      </c>
      <c r="D2071">
        <v>0</v>
      </c>
      <c r="E2071">
        <v>0</v>
      </c>
      <c r="F2071">
        <v>0</v>
      </c>
      <c r="G2071">
        <v>1.23011E-3</v>
      </c>
      <c r="H2071">
        <v>0.99946999999999997</v>
      </c>
      <c r="I2071">
        <v>0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199</v>
      </c>
      <c r="B2072">
        <v>19847.2</v>
      </c>
      <c r="C2072">
        <v>19840.5</v>
      </c>
      <c r="D2072">
        <v>0</v>
      </c>
      <c r="E2072">
        <v>0</v>
      </c>
      <c r="F2072">
        <v>0</v>
      </c>
      <c r="G2072">
        <v>1.23011E-3</v>
      </c>
      <c r="H2072">
        <v>0.99947299999999994</v>
      </c>
      <c r="I2072">
        <v>0</v>
      </c>
      <c r="R2072">
        <f>AVERAGE(B2023:B2072)</f>
        <v>19855.376000000004</v>
      </c>
      <c r="S2072">
        <f>AVERAGE(C2023:C2072)</f>
        <v>19848.524000000005</v>
      </c>
      <c r="U2072">
        <f>_xlfn.VAR.P(B2023:B2072)</f>
        <v>92.845424000000961</v>
      </c>
      <c r="V2072">
        <f>_xlfn.VAR.P(C2023:C2072)</f>
        <v>92.98422400000085</v>
      </c>
      <c r="X2072">
        <f>1.96*SQRT(U2072)/50</f>
        <v>0.37771681500214088</v>
      </c>
      <c r="Y2072">
        <f>1.96*SQRT(V2072)/50</f>
        <v>0.37799904492916553</v>
      </c>
    </row>
    <row r="2073" spans="1:25" x14ac:dyDescent="0.25">
      <c r="A2073" t="s">
        <v>200</v>
      </c>
      <c r="B2073">
        <v>992871.22039999999</v>
      </c>
      <c r="C2073" t="s">
        <v>37</v>
      </c>
    </row>
    <row r="2074" spans="1:25" x14ac:dyDescent="0.25">
      <c r="A2074" t="s">
        <v>201</v>
      </c>
      <c r="B2074">
        <v>1068.1600000000001</v>
      </c>
      <c r="C2074">
        <v>1061.32</v>
      </c>
      <c r="D2074">
        <v>0</v>
      </c>
      <c r="E2074">
        <v>0</v>
      </c>
      <c r="F2074">
        <v>0</v>
      </c>
      <c r="G2074">
        <v>1.2300600000000001E-3</v>
      </c>
      <c r="H2074">
        <v>0.99946900000000005</v>
      </c>
      <c r="I2074">
        <v>0</v>
      </c>
    </row>
    <row r="2075" spans="1:25" x14ac:dyDescent="0.25">
      <c r="A2075" t="s">
        <v>201</v>
      </c>
      <c r="B2075">
        <v>1058.6600000000001</v>
      </c>
      <c r="C2075">
        <v>1051.6600000000001</v>
      </c>
      <c r="D2075">
        <v>0</v>
      </c>
      <c r="E2075">
        <v>0</v>
      </c>
      <c r="F2075">
        <v>0</v>
      </c>
      <c r="G2075">
        <v>1.23007E-3</v>
      </c>
      <c r="H2075">
        <v>0.99946900000000005</v>
      </c>
      <c r="I2075">
        <v>0</v>
      </c>
    </row>
    <row r="2076" spans="1:25" x14ac:dyDescent="0.25">
      <c r="A2076" t="s">
        <v>201</v>
      </c>
      <c r="B2076">
        <v>1061.1500000000001</v>
      </c>
      <c r="C2076">
        <v>1053.81</v>
      </c>
      <c r="D2076">
        <v>0</v>
      </c>
      <c r="E2076">
        <v>0</v>
      </c>
      <c r="F2076">
        <v>0</v>
      </c>
      <c r="G2076">
        <v>1.2300499999999999E-3</v>
      </c>
      <c r="H2076">
        <v>0.99920799999999999</v>
      </c>
      <c r="I2076">
        <v>0</v>
      </c>
    </row>
    <row r="2077" spans="1:25" x14ac:dyDescent="0.25">
      <c r="A2077" t="s">
        <v>201</v>
      </c>
      <c r="B2077">
        <v>1061.67</v>
      </c>
      <c r="C2077">
        <v>1052.78</v>
      </c>
      <c r="D2077">
        <v>0</v>
      </c>
      <c r="E2077">
        <v>0</v>
      </c>
      <c r="F2077">
        <v>0</v>
      </c>
      <c r="G2077">
        <v>1.2300499999999999E-3</v>
      </c>
      <c r="H2077">
        <v>0.99946900000000005</v>
      </c>
      <c r="I2077">
        <v>0</v>
      </c>
    </row>
    <row r="2078" spans="1:25" x14ac:dyDescent="0.25">
      <c r="A2078" t="s">
        <v>201</v>
      </c>
      <c r="B2078">
        <v>1059.6199999999999</v>
      </c>
      <c r="C2078">
        <v>1052.47</v>
      </c>
      <c r="D2078">
        <v>0</v>
      </c>
      <c r="E2078">
        <v>0</v>
      </c>
      <c r="F2078">
        <v>0</v>
      </c>
      <c r="G2078">
        <v>1.2300799999999999E-3</v>
      </c>
      <c r="H2078">
        <v>0.99946900000000005</v>
      </c>
      <c r="I2078">
        <v>0</v>
      </c>
    </row>
    <row r="2079" spans="1:25" x14ac:dyDescent="0.25">
      <c r="A2079" t="s">
        <v>201</v>
      </c>
      <c r="B2079">
        <v>1058.73</v>
      </c>
      <c r="C2079">
        <v>1051.78</v>
      </c>
      <c r="D2079">
        <v>0</v>
      </c>
      <c r="E2079">
        <v>0</v>
      </c>
      <c r="F2079">
        <v>0</v>
      </c>
      <c r="G2079">
        <v>1.2300499999999999E-3</v>
      </c>
      <c r="H2079">
        <v>0.99946900000000005</v>
      </c>
      <c r="I2079">
        <v>0</v>
      </c>
    </row>
    <row r="2080" spans="1:25" x14ac:dyDescent="0.25">
      <c r="A2080" t="s">
        <v>201</v>
      </c>
      <c r="B2080">
        <v>1060.5899999999999</v>
      </c>
      <c r="C2080">
        <v>1053.74</v>
      </c>
      <c r="D2080">
        <v>0</v>
      </c>
      <c r="E2080">
        <v>0</v>
      </c>
      <c r="F2080">
        <v>0</v>
      </c>
      <c r="G2080">
        <v>1.2300499999999999E-3</v>
      </c>
      <c r="H2080">
        <v>0.99920799999999999</v>
      </c>
      <c r="I2080">
        <v>0</v>
      </c>
    </row>
    <row r="2081" spans="1:9" x14ac:dyDescent="0.25">
      <c r="A2081" t="s">
        <v>201</v>
      </c>
      <c r="B2081">
        <v>1059.19</v>
      </c>
      <c r="C2081">
        <v>1052.5899999999999</v>
      </c>
      <c r="D2081">
        <v>0</v>
      </c>
      <c r="E2081">
        <v>0</v>
      </c>
      <c r="F2081">
        <v>0</v>
      </c>
      <c r="G2081">
        <v>1.2300499999999999E-3</v>
      </c>
      <c r="H2081">
        <v>0.99946900000000005</v>
      </c>
      <c r="I2081">
        <v>0</v>
      </c>
    </row>
    <row r="2082" spans="1:9" x14ac:dyDescent="0.25">
      <c r="A2082" t="s">
        <v>201</v>
      </c>
      <c r="B2082">
        <v>1059.8</v>
      </c>
      <c r="C2082">
        <v>1052.8599999999999</v>
      </c>
      <c r="D2082">
        <v>0</v>
      </c>
      <c r="E2082">
        <v>0</v>
      </c>
      <c r="F2082">
        <v>0</v>
      </c>
      <c r="G2082">
        <v>1.2300499999999999E-3</v>
      </c>
      <c r="H2082">
        <v>0.99946900000000005</v>
      </c>
      <c r="I2082">
        <v>0</v>
      </c>
    </row>
    <row r="2083" spans="1:9" x14ac:dyDescent="0.25">
      <c r="A2083" t="s">
        <v>201</v>
      </c>
      <c r="B2083">
        <v>1059.57</v>
      </c>
      <c r="C2083">
        <v>1052.46</v>
      </c>
      <c r="D2083">
        <v>0</v>
      </c>
      <c r="E2083">
        <v>0</v>
      </c>
      <c r="F2083">
        <v>0</v>
      </c>
      <c r="G2083">
        <v>1.2300499999999999E-3</v>
      </c>
      <c r="H2083">
        <v>0.99946900000000005</v>
      </c>
      <c r="I2083">
        <v>0</v>
      </c>
    </row>
    <row r="2084" spans="1:9" x14ac:dyDescent="0.25">
      <c r="A2084" t="s">
        <v>201</v>
      </c>
      <c r="B2084">
        <v>1058.47</v>
      </c>
      <c r="C2084">
        <v>1051.71</v>
      </c>
      <c r="D2084">
        <v>0</v>
      </c>
      <c r="E2084">
        <v>0</v>
      </c>
      <c r="F2084">
        <v>0</v>
      </c>
      <c r="G2084">
        <v>1.23007E-3</v>
      </c>
      <c r="H2084">
        <v>0.99920799999999999</v>
      </c>
      <c r="I2084">
        <v>0</v>
      </c>
    </row>
    <row r="2085" spans="1:9" x14ac:dyDescent="0.25">
      <c r="A2085" t="s">
        <v>201</v>
      </c>
      <c r="B2085">
        <v>1060.54</v>
      </c>
      <c r="C2085">
        <v>1053.6199999999999</v>
      </c>
      <c r="D2085">
        <v>0</v>
      </c>
      <c r="E2085">
        <v>0</v>
      </c>
      <c r="F2085">
        <v>0</v>
      </c>
      <c r="G2085">
        <v>1.2300499999999999E-3</v>
      </c>
      <c r="H2085">
        <v>0.99920799999999999</v>
      </c>
      <c r="I2085">
        <v>0</v>
      </c>
    </row>
    <row r="2086" spans="1:9" x14ac:dyDescent="0.25">
      <c r="A2086" t="s">
        <v>201</v>
      </c>
      <c r="B2086">
        <v>1059.6600000000001</v>
      </c>
      <c r="C2086">
        <v>1052.83</v>
      </c>
      <c r="D2086">
        <v>0</v>
      </c>
      <c r="E2086">
        <v>0</v>
      </c>
      <c r="F2086">
        <v>0</v>
      </c>
      <c r="G2086">
        <v>1.2300499999999999E-3</v>
      </c>
      <c r="H2086">
        <v>0.99946900000000005</v>
      </c>
      <c r="I2086">
        <v>0</v>
      </c>
    </row>
    <row r="2087" spans="1:9" x14ac:dyDescent="0.25">
      <c r="A2087" t="s">
        <v>201</v>
      </c>
      <c r="B2087">
        <v>1059.6199999999999</v>
      </c>
      <c r="C2087">
        <v>1052.68</v>
      </c>
      <c r="D2087">
        <v>0</v>
      </c>
      <c r="E2087">
        <v>0</v>
      </c>
      <c r="F2087">
        <v>0</v>
      </c>
      <c r="G2087">
        <v>1.2300499999999999E-3</v>
      </c>
      <c r="H2087">
        <v>0.99946900000000005</v>
      </c>
      <c r="I2087">
        <v>0</v>
      </c>
    </row>
    <row r="2088" spans="1:9" x14ac:dyDescent="0.25">
      <c r="A2088" t="s">
        <v>201</v>
      </c>
      <c r="B2088">
        <v>1058.8699999999999</v>
      </c>
      <c r="C2088">
        <v>1052.26</v>
      </c>
      <c r="D2088">
        <v>0</v>
      </c>
      <c r="E2088">
        <v>0</v>
      </c>
      <c r="F2088">
        <v>0</v>
      </c>
      <c r="G2088">
        <v>1.2300499999999999E-3</v>
      </c>
      <c r="H2088">
        <v>0.99946900000000005</v>
      </c>
      <c r="I2088">
        <v>0</v>
      </c>
    </row>
    <row r="2089" spans="1:9" x14ac:dyDescent="0.25">
      <c r="A2089" t="s">
        <v>201</v>
      </c>
      <c r="B2089">
        <v>1058.8900000000001</v>
      </c>
      <c r="C2089">
        <v>1051.75</v>
      </c>
      <c r="D2089">
        <v>0</v>
      </c>
      <c r="E2089">
        <v>0</v>
      </c>
      <c r="F2089">
        <v>0</v>
      </c>
      <c r="G2089">
        <v>1.23007E-3</v>
      </c>
      <c r="H2089">
        <v>0.99946900000000005</v>
      </c>
      <c r="I2089">
        <v>0</v>
      </c>
    </row>
    <row r="2090" spans="1:9" x14ac:dyDescent="0.25">
      <c r="A2090" t="s">
        <v>201</v>
      </c>
      <c r="B2090">
        <v>1058.9100000000001</v>
      </c>
      <c r="C2090">
        <v>1051.8399999999999</v>
      </c>
      <c r="D2090">
        <v>0</v>
      </c>
      <c r="E2090">
        <v>0</v>
      </c>
      <c r="F2090">
        <v>0</v>
      </c>
      <c r="G2090">
        <v>1.2300799999999999E-3</v>
      </c>
      <c r="H2090">
        <v>0.99946900000000005</v>
      </c>
      <c r="I2090">
        <v>0</v>
      </c>
    </row>
    <row r="2091" spans="1:9" x14ac:dyDescent="0.25">
      <c r="A2091" t="s">
        <v>201</v>
      </c>
      <c r="B2091">
        <v>1061.03</v>
      </c>
      <c r="C2091">
        <v>1053.79</v>
      </c>
      <c r="D2091">
        <v>0</v>
      </c>
      <c r="E2091">
        <v>0</v>
      </c>
      <c r="F2091">
        <v>0</v>
      </c>
      <c r="G2091">
        <v>1.2300499999999999E-3</v>
      </c>
      <c r="H2091">
        <v>0.99946900000000005</v>
      </c>
      <c r="I2091">
        <v>0</v>
      </c>
    </row>
    <row r="2092" spans="1:9" x14ac:dyDescent="0.25">
      <c r="A2092" t="s">
        <v>201</v>
      </c>
      <c r="B2092">
        <v>1060.01</v>
      </c>
      <c r="C2092">
        <v>1052.9000000000001</v>
      </c>
      <c r="D2092">
        <v>0</v>
      </c>
      <c r="E2092">
        <v>0</v>
      </c>
      <c r="F2092">
        <v>0</v>
      </c>
      <c r="G2092">
        <v>1.2300499999999999E-3</v>
      </c>
      <c r="H2092">
        <v>0.99946900000000005</v>
      </c>
      <c r="I2092">
        <v>0</v>
      </c>
    </row>
    <row r="2093" spans="1:9" x14ac:dyDescent="0.25">
      <c r="A2093" t="s">
        <v>201</v>
      </c>
      <c r="B2093">
        <v>1059.29</v>
      </c>
      <c r="C2093">
        <v>1052.4100000000001</v>
      </c>
      <c r="D2093">
        <v>0</v>
      </c>
      <c r="E2093">
        <v>0</v>
      </c>
      <c r="F2093">
        <v>0</v>
      </c>
      <c r="G2093">
        <v>1.2300499999999999E-3</v>
      </c>
      <c r="H2093">
        <v>0.99946900000000005</v>
      </c>
      <c r="I2093">
        <v>0</v>
      </c>
    </row>
    <row r="2094" spans="1:9" x14ac:dyDescent="0.25">
      <c r="A2094" t="s">
        <v>201</v>
      </c>
      <c r="B2094">
        <v>1059.3399999999999</v>
      </c>
      <c r="C2094">
        <v>1052.6600000000001</v>
      </c>
      <c r="D2094">
        <v>0</v>
      </c>
      <c r="E2094">
        <v>0</v>
      </c>
      <c r="F2094">
        <v>0</v>
      </c>
      <c r="G2094">
        <v>1.2300499999999999E-3</v>
      </c>
      <c r="H2094">
        <v>0.99946900000000005</v>
      </c>
      <c r="I2094">
        <v>0</v>
      </c>
    </row>
    <row r="2095" spans="1:9" x14ac:dyDescent="0.25">
      <c r="A2095" t="s">
        <v>201</v>
      </c>
      <c r="B2095">
        <v>1058.33</v>
      </c>
      <c r="C2095">
        <v>1051.5999999999999</v>
      </c>
      <c r="D2095">
        <v>0</v>
      </c>
      <c r="E2095">
        <v>0</v>
      </c>
      <c r="F2095">
        <v>0</v>
      </c>
      <c r="G2095">
        <v>1.23007E-3</v>
      </c>
      <c r="H2095">
        <v>0.99946900000000005</v>
      </c>
      <c r="I2095">
        <v>0</v>
      </c>
    </row>
    <row r="2096" spans="1:9" x14ac:dyDescent="0.25">
      <c r="A2096" t="s">
        <v>201</v>
      </c>
      <c r="B2096">
        <v>1060.44</v>
      </c>
      <c r="C2096">
        <v>1053.71</v>
      </c>
      <c r="D2096">
        <v>0</v>
      </c>
      <c r="E2096">
        <v>0</v>
      </c>
      <c r="F2096">
        <v>0</v>
      </c>
      <c r="G2096">
        <v>1.2300499999999999E-3</v>
      </c>
      <c r="H2096">
        <v>0.99920799999999999</v>
      </c>
      <c r="I2096">
        <v>0</v>
      </c>
    </row>
    <row r="2097" spans="1:9" x14ac:dyDescent="0.25">
      <c r="A2097" t="s">
        <v>201</v>
      </c>
      <c r="B2097">
        <v>1060.3699999999999</v>
      </c>
      <c r="C2097">
        <v>1053.55</v>
      </c>
      <c r="D2097">
        <v>0</v>
      </c>
      <c r="E2097">
        <v>0</v>
      </c>
      <c r="F2097">
        <v>0</v>
      </c>
      <c r="G2097">
        <v>1.2300499999999999E-3</v>
      </c>
      <c r="H2097">
        <v>0.99920799999999999</v>
      </c>
      <c r="I2097">
        <v>0</v>
      </c>
    </row>
    <row r="2098" spans="1:9" x14ac:dyDescent="0.25">
      <c r="A2098" t="s">
        <v>201</v>
      </c>
      <c r="B2098">
        <v>1059.73</v>
      </c>
      <c r="C2098">
        <v>1052.8599999999999</v>
      </c>
      <c r="D2098">
        <v>0</v>
      </c>
      <c r="E2098">
        <v>0</v>
      </c>
      <c r="F2098">
        <v>0</v>
      </c>
      <c r="G2098">
        <v>1.2300499999999999E-3</v>
      </c>
      <c r="H2098">
        <v>0.99946900000000005</v>
      </c>
      <c r="I2098">
        <v>0</v>
      </c>
    </row>
    <row r="2099" spans="1:9" x14ac:dyDescent="0.25">
      <c r="A2099" t="s">
        <v>201</v>
      </c>
      <c r="B2099">
        <v>1059.26</v>
      </c>
      <c r="C2099">
        <v>1052.3900000000001</v>
      </c>
      <c r="D2099">
        <v>0</v>
      </c>
      <c r="E2099">
        <v>0</v>
      </c>
      <c r="F2099">
        <v>0</v>
      </c>
      <c r="G2099">
        <v>1.2300499999999999E-3</v>
      </c>
      <c r="H2099">
        <v>0.99920799999999999</v>
      </c>
      <c r="I2099">
        <v>0</v>
      </c>
    </row>
    <row r="2100" spans="1:9" x14ac:dyDescent="0.25">
      <c r="A2100" t="s">
        <v>201</v>
      </c>
      <c r="B2100">
        <v>1058.52</v>
      </c>
      <c r="C2100">
        <v>1051.6199999999999</v>
      </c>
      <c r="D2100">
        <v>0</v>
      </c>
      <c r="E2100">
        <v>0</v>
      </c>
      <c r="F2100">
        <v>0</v>
      </c>
      <c r="G2100">
        <v>1.2300799999999999E-3</v>
      </c>
      <c r="H2100">
        <v>0.99920799999999999</v>
      </c>
      <c r="I2100">
        <v>0</v>
      </c>
    </row>
    <row r="2101" spans="1:9" x14ac:dyDescent="0.25">
      <c r="A2101" t="s">
        <v>201</v>
      </c>
      <c r="B2101">
        <v>1060.3900000000001</v>
      </c>
      <c r="C2101">
        <v>1053.6600000000001</v>
      </c>
      <c r="D2101">
        <v>0</v>
      </c>
      <c r="E2101">
        <v>0</v>
      </c>
      <c r="F2101">
        <v>0</v>
      </c>
      <c r="G2101">
        <v>1.2300499999999999E-3</v>
      </c>
      <c r="H2101">
        <v>0.99920799999999999</v>
      </c>
      <c r="I2101">
        <v>0</v>
      </c>
    </row>
    <row r="2102" spans="1:9" x14ac:dyDescent="0.25">
      <c r="A2102" t="s">
        <v>201</v>
      </c>
      <c r="B2102">
        <v>1059.98</v>
      </c>
      <c r="C2102">
        <v>1052.9000000000001</v>
      </c>
      <c r="D2102">
        <v>0</v>
      </c>
      <c r="E2102">
        <v>0</v>
      </c>
      <c r="F2102">
        <v>0</v>
      </c>
      <c r="G2102">
        <v>1.2300499999999999E-3</v>
      </c>
      <c r="H2102">
        <v>0.99920799999999999</v>
      </c>
      <c r="I2102">
        <v>0</v>
      </c>
    </row>
    <row r="2103" spans="1:9" x14ac:dyDescent="0.25">
      <c r="A2103" t="s">
        <v>201</v>
      </c>
      <c r="B2103">
        <v>1059.51</v>
      </c>
      <c r="C2103">
        <v>1052.28</v>
      </c>
      <c r="D2103">
        <v>0</v>
      </c>
      <c r="E2103">
        <v>0</v>
      </c>
      <c r="F2103">
        <v>0</v>
      </c>
      <c r="G2103">
        <v>1.2300499999999999E-3</v>
      </c>
      <c r="H2103">
        <v>0.99920799999999999</v>
      </c>
      <c r="I2103">
        <v>0</v>
      </c>
    </row>
    <row r="2104" spans="1:9" x14ac:dyDescent="0.25">
      <c r="A2104" t="s">
        <v>201</v>
      </c>
      <c r="B2104">
        <v>1058.9000000000001</v>
      </c>
      <c r="C2104">
        <v>1051.72</v>
      </c>
      <c r="D2104">
        <v>0</v>
      </c>
      <c r="E2104">
        <v>0</v>
      </c>
      <c r="F2104">
        <v>0</v>
      </c>
      <c r="G2104">
        <v>1.23007E-3</v>
      </c>
      <c r="H2104">
        <v>0.99920799999999999</v>
      </c>
      <c r="I2104">
        <v>0</v>
      </c>
    </row>
    <row r="2105" spans="1:9" x14ac:dyDescent="0.25">
      <c r="A2105" t="s">
        <v>201</v>
      </c>
      <c r="B2105">
        <v>1060.79</v>
      </c>
      <c r="C2105">
        <v>1053.77</v>
      </c>
      <c r="D2105">
        <v>0</v>
      </c>
      <c r="E2105">
        <v>0</v>
      </c>
      <c r="F2105">
        <v>0</v>
      </c>
      <c r="G2105">
        <v>1.2300499999999999E-3</v>
      </c>
      <c r="H2105">
        <v>0.99920799999999999</v>
      </c>
      <c r="I2105">
        <v>0</v>
      </c>
    </row>
    <row r="2106" spans="1:9" x14ac:dyDescent="0.25">
      <c r="A2106" t="s">
        <v>201</v>
      </c>
      <c r="B2106">
        <v>1059.82</v>
      </c>
      <c r="C2106">
        <v>1052.81</v>
      </c>
      <c r="D2106">
        <v>0</v>
      </c>
      <c r="E2106">
        <v>0</v>
      </c>
      <c r="F2106">
        <v>0</v>
      </c>
      <c r="G2106">
        <v>1.2300499999999999E-3</v>
      </c>
      <c r="H2106">
        <v>0.99946900000000005</v>
      </c>
      <c r="I2106">
        <v>0</v>
      </c>
    </row>
    <row r="2107" spans="1:9" x14ac:dyDescent="0.25">
      <c r="A2107" t="s">
        <v>201</v>
      </c>
      <c r="B2107">
        <v>1059.3900000000001</v>
      </c>
      <c r="C2107">
        <v>1052.33</v>
      </c>
      <c r="D2107">
        <v>0</v>
      </c>
      <c r="E2107">
        <v>0</v>
      </c>
      <c r="F2107">
        <v>0</v>
      </c>
      <c r="G2107">
        <v>1.2300499999999999E-3</v>
      </c>
      <c r="H2107">
        <v>0.99920799999999999</v>
      </c>
      <c r="I2107">
        <v>0</v>
      </c>
    </row>
    <row r="2108" spans="1:9" x14ac:dyDescent="0.25">
      <c r="A2108" t="s">
        <v>201</v>
      </c>
      <c r="B2108">
        <v>1058.52</v>
      </c>
      <c r="C2108">
        <v>1051.74</v>
      </c>
      <c r="D2108">
        <v>0</v>
      </c>
      <c r="E2108">
        <v>0</v>
      </c>
      <c r="F2108">
        <v>0</v>
      </c>
      <c r="G2108">
        <v>1.2300499999999999E-3</v>
      </c>
      <c r="H2108">
        <v>0.99946900000000005</v>
      </c>
      <c r="I2108">
        <v>0</v>
      </c>
    </row>
    <row r="2109" spans="1:9" x14ac:dyDescent="0.25">
      <c r="A2109" t="s">
        <v>201</v>
      </c>
      <c r="B2109">
        <v>1061.07</v>
      </c>
      <c r="C2109">
        <v>1053.74</v>
      </c>
      <c r="D2109">
        <v>0</v>
      </c>
      <c r="E2109">
        <v>0</v>
      </c>
      <c r="F2109">
        <v>0</v>
      </c>
      <c r="G2109">
        <v>1.2300499999999999E-3</v>
      </c>
      <c r="H2109">
        <v>0.99920799999999999</v>
      </c>
      <c r="I2109">
        <v>0</v>
      </c>
    </row>
    <row r="2110" spans="1:9" x14ac:dyDescent="0.25">
      <c r="A2110" t="s">
        <v>201</v>
      </c>
      <c r="B2110">
        <v>1065.73</v>
      </c>
      <c r="C2110">
        <v>1052.98</v>
      </c>
      <c r="D2110">
        <v>0</v>
      </c>
      <c r="E2110">
        <v>0</v>
      </c>
      <c r="F2110">
        <v>0</v>
      </c>
      <c r="G2110">
        <v>1.2300499999999999E-3</v>
      </c>
      <c r="H2110">
        <v>0.99946900000000005</v>
      </c>
      <c r="I2110">
        <v>0</v>
      </c>
    </row>
    <row r="2111" spans="1:9" x14ac:dyDescent="0.25">
      <c r="A2111" t="s">
        <v>201</v>
      </c>
      <c r="B2111">
        <v>1059.3399999999999</v>
      </c>
      <c r="C2111">
        <v>1052.52</v>
      </c>
      <c r="D2111">
        <v>0</v>
      </c>
      <c r="E2111">
        <v>0</v>
      </c>
      <c r="F2111">
        <v>0</v>
      </c>
      <c r="G2111">
        <v>1.23007E-3</v>
      </c>
      <c r="H2111">
        <v>0.99946900000000005</v>
      </c>
      <c r="I2111">
        <v>0</v>
      </c>
    </row>
    <row r="2112" spans="1:9" x14ac:dyDescent="0.25">
      <c r="A2112" t="s">
        <v>201</v>
      </c>
      <c r="B2112">
        <v>1058.69</v>
      </c>
      <c r="C2112">
        <v>1051.96</v>
      </c>
      <c r="D2112">
        <v>0</v>
      </c>
      <c r="E2112">
        <v>0</v>
      </c>
      <c r="F2112">
        <v>0</v>
      </c>
      <c r="G2112">
        <v>1.2300799999999999E-3</v>
      </c>
      <c r="H2112">
        <v>0.99946900000000005</v>
      </c>
      <c r="I2112">
        <v>0</v>
      </c>
    </row>
    <row r="2113" spans="1:25" x14ac:dyDescent="0.25">
      <c r="A2113" t="s">
        <v>201</v>
      </c>
      <c r="B2113">
        <v>1059.9000000000001</v>
      </c>
      <c r="C2113">
        <v>1053.51</v>
      </c>
      <c r="D2113">
        <v>0</v>
      </c>
      <c r="E2113">
        <v>0</v>
      </c>
      <c r="F2113">
        <v>0</v>
      </c>
      <c r="G2113">
        <v>1.2300499999999999E-3</v>
      </c>
      <c r="H2113">
        <v>0.99946900000000005</v>
      </c>
      <c r="I2113">
        <v>0</v>
      </c>
    </row>
    <row r="2114" spans="1:25" x14ac:dyDescent="0.25">
      <c r="A2114" t="s">
        <v>201</v>
      </c>
      <c r="B2114">
        <v>1059.77</v>
      </c>
      <c r="C2114">
        <v>1052.76</v>
      </c>
      <c r="D2114">
        <v>0</v>
      </c>
      <c r="E2114">
        <v>0</v>
      </c>
      <c r="F2114">
        <v>0</v>
      </c>
      <c r="G2114">
        <v>1.2300499999999999E-3</v>
      </c>
      <c r="H2114">
        <v>0.99946900000000005</v>
      </c>
      <c r="I2114">
        <v>0</v>
      </c>
    </row>
    <row r="2115" spans="1:25" x14ac:dyDescent="0.25">
      <c r="A2115" t="s">
        <v>201</v>
      </c>
      <c r="B2115">
        <v>1059.56</v>
      </c>
      <c r="C2115">
        <v>1052.32</v>
      </c>
      <c r="D2115">
        <v>0</v>
      </c>
      <c r="E2115">
        <v>0</v>
      </c>
      <c r="F2115">
        <v>0</v>
      </c>
      <c r="G2115">
        <v>1.2300499999999999E-3</v>
      </c>
      <c r="H2115">
        <v>0.99946900000000005</v>
      </c>
      <c r="I2115">
        <v>0</v>
      </c>
    </row>
    <row r="2116" spans="1:25" x14ac:dyDescent="0.25">
      <c r="A2116" t="s">
        <v>201</v>
      </c>
      <c r="B2116">
        <v>1058.6099999999999</v>
      </c>
      <c r="C2116">
        <v>1051.6400000000001</v>
      </c>
      <c r="D2116">
        <v>0</v>
      </c>
      <c r="E2116">
        <v>0</v>
      </c>
      <c r="F2116">
        <v>0</v>
      </c>
      <c r="G2116">
        <v>1.23007E-3</v>
      </c>
      <c r="H2116">
        <v>0.99920799999999999</v>
      </c>
      <c r="I2116">
        <v>0</v>
      </c>
    </row>
    <row r="2117" spans="1:25" x14ac:dyDescent="0.25">
      <c r="A2117" t="s">
        <v>201</v>
      </c>
      <c r="B2117">
        <v>1058.6400000000001</v>
      </c>
      <c r="C2117">
        <v>1051.53</v>
      </c>
      <c r="D2117">
        <v>0</v>
      </c>
      <c r="E2117">
        <v>0</v>
      </c>
      <c r="F2117">
        <v>0</v>
      </c>
      <c r="G2117">
        <v>1.2300499999999999E-3</v>
      </c>
      <c r="H2117">
        <v>0.99920799999999999</v>
      </c>
      <c r="I2117">
        <v>0</v>
      </c>
    </row>
    <row r="2118" spans="1:25" x14ac:dyDescent="0.25">
      <c r="A2118" t="s">
        <v>201</v>
      </c>
      <c r="B2118">
        <v>1060.3800000000001</v>
      </c>
      <c r="C2118">
        <v>1053.69</v>
      </c>
      <c r="D2118">
        <v>0</v>
      </c>
      <c r="E2118">
        <v>0</v>
      </c>
      <c r="F2118">
        <v>0</v>
      </c>
      <c r="G2118">
        <v>1.2300499999999999E-3</v>
      </c>
      <c r="H2118">
        <v>0.99946900000000005</v>
      </c>
      <c r="I2118">
        <v>0</v>
      </c>
    </row>
    <row r="2119" spans="1:25" x14ac:dyDescent="0.25">
      <c r="A2119" t="s">
        <v>201</v>
      </c>
      <c r="B2119">
        <v>1060.8399999999999</v>
      </c>
      <c r="C2119">
        <v>1053.03</v>
      </c>
      <c r="D2119">
        <v>0</v>
      </c>
      <c r="E2119">
        <v>0</v>
      </c>
      <c r="F2119">
        <v>0</v>
      </c>
      <c r="G2119">
        <v>1.2300499999999999E-3</v>
      </c>
      <c r="H2119">
        <v>0.99946900000000005</v>
      </c>
      <c r="I2119">
        <v>0</v>
      </c>
    </row>
    <row r="2120" spans="1:25" x14ac:dyDescent="0.25">
      <c r="A2120" t="s">
        <v>201</v>
      </c>
      <c r="B2120">
        <v>1059.07</v>
      </c>
      <c r="C2120">
        <v>1052.32</v>
      </c>
      <c r="D2120">
        <v>0</v>
      </c>
      <c r="E2120">
        <v>0</v>
      </c>
      <c r="F2120">
        <v>0</v>
      </c>
      <c r="G2120">
        <v>1.2300499999999999E-3</v>
      </c>
      <c r="H2120">
        <v>0.99920799999999999</v>
      </c>
      <c r="I2120">
        <v>0</v>
      </c>
    </row>
    <row r="2121" spans="1:25" x14ac:dyDescent="0.25">
      <c r="A2121" t="s">
        <v>201</v>
      </c>
      <c r="B2121">
        <v>1058.8499999999999</v>
      </c>
      <c r="C2121">
        <v>1051.6199999999999</v>
      </c>
      <c r="D2121">
        <v>0</v>
      </c>
      <c r="E2121">
        <v>0</v>
      </c>
      <c r="F2121">
        <v>0</v>
      </c>
      <c r="G2121">
        <v>1.2300799999999999E-3</v>
      </c>
      <c r="H2121">
        <v>0.99946900000000005</v>
      </c>
      <c r="I2121">
        <v>0</v>
      </c>
    </row>
    <row r="2122" spans="1:25" x14ac:dyDescent="0.25">
      <c r="A2122" t="s">
        <v>201</v>
      </c>
      <c r="B2122">
        <v>1058.04</v>
      </c>
      <c r="C2122">
        <v>1051.52</v>
      </c>
      <c r="D2122">
        <v>0</v>
      </c>
      <c r="E2122">
        <v>0</v>
      </c>
      <c r="F2122">
        <v>0</v>
      </c>
      <c r="G2122">
        <v>1.2300799999999999E-3</v>
      </c>
      <c r="H2122">
        <v>0.99946900000000005</v>
      </c>
      <c r="I2122">
        <v>0</v>
      </c>
    </row>
    <row r="2123" spans="1:25" x14ac:dyDescent="0.25">
      <c r="A2123" t="s">
        <v>201</v>
      </c>
      <c r="B2123">
        <v>1060.45</v>
      </c>
      <c r="C2123">
        <v>1053.78</v>
      </c>
      <c r="D2123">
        <v>0</v>
      </c>
      <c r="E2123">
        <v>0</v>
      </c>
      <c r="F2123">
        <v>0</v>
      </c>
      <c r="G2123">
        <v>1.2300499999999999E-3</v>
      </c>
      <c r="H2123">
        <v>0.99946900000000005</v>
      </c>
      <c r="I2123">
        <v>0</v>
      </c>
    </row>
    <row r="2124" spans="1:25" x14ac:dyDescent="0.25">
      <c r="A2124" t="s">
        <v>201</v>
      </c>
      <c r="B2124">
        <v>1059.69</v>
      </c>
      <c r="C2124">
        <v>1052.8599999999999</v>
      </c>
      <c r="D2124">
        <v>0</v>
      </c>
      <c r="E2124">
        <v>0</v>
      </c>
      <c r="F2124">
        <v>0</v>
      </c>
      <c r="G2124">
        <v>1.2300499999999999E-3</v>
      </c>
      <c r="H2124">
        <v>0.99946900000000005</v>
      </c>
      <c r="I2124">
        <v>0</v>
      </c>
    </row>
    <row r="2125" spans="1:25" x14ac:dyDescent="0.25">
      <c r="A2125" t="s">
        <v>201</v>
      </c>
      <c r="B2125">
        <v>1059.17</v>
      </c>
      <c r="C2125">
        <v>1052.3399999999999</v>
      </c>
      <c r="D2125">
        <v>0</v>
      </c>
      <c r="E2125">
        <v>0</v>
      </c>
      <c r="F2125">
        <v>0</v>
      </c>
      <c r="G2125">
        <v>1.2300499999999999E-3</v>
      </c>
      <c r="H2125">
        <v>0.99920799999999999</v>
      </c>
      <c r="I2125">
        <v>0</v>
      </c>
    </row>
    <row r="2126" spans="1:25" x14ac:dyDescent="0.25">
      <c r="A2126" t="s">
        <v>201</v>
      </c>
      <c r="B2126">
        <v>1058.77</v>
      </c>
      <c r="C2126">
        <v>1051.8599999999999</v>
      </c>
      <c r="D2126">
        <v>0</v>
      </c>
      <c r="E2126">
        <v>0</v>
      </c>
      <c r="F2126">
        <v>0</v>
      </c>
      <c r="G2126">
        <v>1.2300499999999999E-3</v>
      </c>
      <c r="H2126">
        <v>0.99946900000000005</v>
      </c>
      <c r="I2126">
        <v>1352787441</v>
      </c>
    </row>
    <row r="2127" spans="1:25" x14ac:dyDescent="0.25">
      <c r="A2127" t="s">
        <v>201</v>
      </c>
      <c r="B2127">
        <v>1060.06</v>
      </c>
      <c r="C2127">
        <v>1053.45</v>
      </c>
      <c r="D2127">
        <v>0</v>
      </c>
      <c r="E2127">
        <v>0</v>
      </c>
      <c r="F2127">
        <v>0</v>
      </c>
      <c r="G2127">
        <v>1.23007E-3</v>
      </c>
      <c r="H2127">
        <v>0.99946900000000005</v>
      </c>
      <c r="I2127">
        <v>-1458932050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201</v>
      </c>
      <c r="B2128">
        <v>1059.72</v>
      </c>
      <c r="C2128">
        <v>1052.68</v>
      </c>
      <c r="D2128">
        <v>0</v>
      </c>
      <c r="E2128">
        <v>0</v>
      </c>
      <c r="F2128">
        <v>0</v>
      </c>
      <c r="G2128">
        <v>1.2300499999999999E-3</v>
      </c>
      <c r="H2128">
        <v>0.99946900000000005</v>
      </c>
      <c r="I2128">
        <v>-1458932050</v>
      </c>
      <c r="R2128">
        <f>AVERAGE(B2079:B2128)</f>
        <v>1059.6561999999994</v>
      </c>
      <c r="S2128">
        <f>AVERAGE(C2079:C2128)</f>
        <v>1052.6186</v>
      </c>
      <c r="U2128">
        <f>_xlfn.VAR.P(B2079:B2128)</f>
        <v>1.3180675599999991</v>
      </c>
      <c r="V2128">
        <f>_xlfn.VAR.P(C2079:C2128)</f>
        <v>0.53317604000001328</v>
      </c>
      <c r="X2128">
        <f>1.96*SQRT(U2128)/50</f>
        <v>4.5004392401169005E-2</v>
      </c>
      <c r="Y2128">
        <f>1.96*SQRT(V2128)/50</f>
        <v>2.8623410525400718E-2</v>
      </c>
    </row>
    <row r="2129" spans="1:11" x14ac:dyDescent="0.25">
      <c r="A2129" t="s">
        <v>202</v>
      </c>
      <c r="B2129">
        <v>53072.511299999998</v>
      </c>
      <c r="C2129" t="s">
        <v>37</v>
      </c>
    </row>
    <row r="2130" spans="1:11" x14ac:dyDescent="0.25">
      <c r="A2130" t="s">
        <v>203</v>
      </c>
      <c r="B2130">
        <v>614.47900000000004</v>
      </c>
      <c r="C2130">
        <v>607.96</v>
      </c>
      <c r="D2130">
        <v>575.27499999999998</v>
      </c>
      <c r="E2130">
        <v>549.97199999999998</v>
      </c>
      <c r="F2130">
        <v>336.983</v>
      </c>
      <c r="G2130">
        <v>0</v>
      </c>
      <c r="H2130">
        <v>336.983</v>
      </c>
      <c r="I2130">
        <v>1</v>
      </c>
      <c r="J2130">
        <v>1</v>
      </c>
      <c r="K2130">
        <v>0</v>
      </c>
    </row>
    <row r="2131" spans="1:11" x14ac:dyDescent="0.25">
      <c r="A2131" t="s">
        <v>203</v>
      </c>
      <c r="B2131">
        <v>610.779</v>
      </c>
      <c r="C2131">
        <v>604.07100000000003</v>
      </c>
      <c r="D2131">
        <v>574.30600000000004</v>
      </c>
      <c r="E2131">
        <v>549.83299999999997</v>
      </c>
      <c r="F2131">
        <v>336.80500000000001</v>
      </c>
      <c r="G2131">
        <v>0</v>
      </c>
      <c r="H2131">
        <v>336.80500000000001</v>
      </c>
      <c r="I2131">
        <v>1</v>
      </c>
      <c r="J2131">
        <v>1</v>
      </c>
      <c r="K2131">
        <v>0</v>
      </c>
    </row>
    <row r="2132" spans="1:11" x14ac:dyDescent="0.25">
      <c r="A2132" t="s">
        <v>203</v>
      </c>
      <c r="B2132">
        <v>616.94399999999996</v>
      </c>
      <c r="C2132">
        <v>610.053</v>
      </c>
      <c r="D2132">
        <v>575.69399999999996</v>
      </c>
      <c r="E2132">
        <v>550.42700000000002</v>
      </c>
      <c r="F2132">
        <v>337.524</v>
      </c>
      <c r="G2132">
        <v>0</v>
      </c>
      <c r="H2132">
        <v>337.524</v>
      </c>
      <c r="I2132">
        <v>1</v>
      </c>
      <c r="J2132">
        <v>1</v>
      </c>
      <c r="K2132">
        <v>0</v>
      </c>
    </row>
    <row r="2133" spans="1:11" x14ac:dyDescent="0.25">
      <c r="A2133" t="s">
        <v>203</v>
      </c>
      <c r="B2133">
        <v>611.09</v>
      </c>
      <c r="C2133">
        <v>604.26199999999994</v>
      </c>
      <c r="D2133">
        <v>574.19500000000005</v>
      </c>
      <c r="E2133">
        <v>549.66200000000003</v>
      </c>
      <c r="F2133">
        <v>337.02699999999999</v>
      </c>
      <c r="G2133">
        <v>0</v>
      </c>
      <c r="H2133">
        <v>337.02699999999999</v>
      </c>
      <c r="I2133">
        <v>1</v>
      </c>
      <c r="J2133">
        <v>1</v>
      </c>
      <c r="K2133">
        <v>0</v>
      </c>
    </row>
    <row r="2134" spans="1:11" x14ac:dyDescent="0.25">
      <c r="A2134" t="s">
        <v>203</v>
      </c>
      <c r="B2134">
        <v>612.69600000000003</v>
      </c>
      <c r="C2134">
        <v>606.37300000000005</v>
      </c>
      <c r="D2134">
        <v>575.18200000000002</v>
      </c>
      <c r="E2134">
        <v>550.52599999999995</v>
      </c>
      <c r="F2134">
        <v>337.673</v>
      </c>
      <c r="G2134">
        <v>0</v>
      </c>
      <c r="H2134">
        <v>337.673</v>
      </c>
      <c r="I2134">
        <v>1</v>
      </c>
      <c r="J2134">
        <v>1</v>
      </c>
      <c r="K2134">
        <v>0</v>
      </c>
    </row>
    <row r="2135" spans="1:11" x14ac:dyDescent="0.25">
      <c r="A2135" t="s">
        <v>203</v>
      </c>
      <c r="B2135">
        <v>616.76300000000003</v>
      </c>
      <c r="C2135">
        <v>609.97500000000002</v>
      </c>
      <c r="D2135">
        <v>575.95299999999997</v>
      </c>
      <c r="E2135">
        <v>550.476</v>
      </c>
      <c r="F2135">
        <v>337.51900000000001</v>
      </c>
      <c r="G2135">
        <v>0</v>
      </c>
      <c r="H2135">
        <v>337.51900000000001</v>
      </c>
      <c r="I2135">
        <v>1</v>
      </c>
      <c r="J2135">
        <v>1</v>
      </c>
      <c r="K2135">
        <v>0</v>
      </c>
    </row>
    <row r="2136" spans="1:11" x14ac:dyDescent="0.25">
      <c r="A2136" t="s">
        <v>203</v>
      </c>
      <c r="B2136">
        <v>613.94600000000003</v>
      </c>
      <c r="C2136">
        <v>607.38300000000004</v>
      </c>
      <c r="D2136">
        <v>575.19100000000003</v>
      </c>
      <c r="E2136">
        <v>549.89300000000003</v>
      </c>
      <c r="F2136">
        <v>337.17899999999997</v>
      </c>
      <c r="G2136">
        <v>0</v>
      </c>
      <c r="H2136">
        <v>337.17899999999997</v>
      </c>
      <c r="I2136">
        <v>1</v>
      </c>
      <c r="J2136">
        <v>1</v>
      </c>
      <c r="K2136">
        <v>0</v>
      </c>
    </row>
    <row r="2137" spans="1:11" x14ac:dyDescent="0.25">
      <c r="A2137" t="s">
        <v>203</v>
      </c>
      <c r="B2137">
        <v>605.39800000000002</v>
      </c>
      <c r="C2137">
        <v>598.87</v>
      </c>
      <c r="D2137">
        <v>574.05799999999999</v>
      </c>
      <c r="E2137">
        <v>550.56600000000003</v>
      </c>
      <c r="F2137">
        <v>337.63400000000001</v>
      </c>
      <c r="G2137">
        <v>0</v>
      </c>
      <c r="H2137">
        <v>337.63400000000001</v>
      </c>
      <c r="I2137">
        <v>1</v>
      </c>
      <c r="J2137">
        <v>1</v>
      </c>
      <c r="K2137">
        <v>0</v>
      </c>
    </row>
    <row r="2138" spans="1:11" x14ac:dyDescent="0.25">
      <c r="A2138" t="s">
        <v>203</v>
      </c>
      <c r="B2138">
        <v>613.07600000000002</v>
      </c>
      <c r="C2138">
        <v>606.36699999999996</v>
      </c>
      <c r="D2138">
        <v>574.947</v>
      </c>
      <c r="E2138">
        <v>549.99</v>
      </c>
      <c r="F2138">
        <v>337.34699999999998</v>
      </c>
      <c r="G2138">
        <v>0</v>
      </c>
      <c r="H2138">
        <v>337.34699999999998</v>
      </c>
      <c r="I2138">
        <v>1</v>
      </c>
      <c r="J2138">
        <v>1</v>
      </c>
      <c r="K2138">
        <v>0</v>
      </c>
    </row>
    <row r="2139" spans="1:11" x14ac:dyDescent="0.25">
      <c r="A2139" t="s">
        <v>203</v>
      </c>
      <c r="B2139">
        <v>611.98500000000001</v>
      </c>
      <c r="C2139">
        <v>605.19799999999998</v>
      </c>
      <c r="D2139">
        <v>574.86300000000006</v>
      </c>
      <c r="E2139">
        <v>550.35500000000002</v>
      </c>
      <c r="F2139">
        <v>337.45100000000002</v>
      </c>
      <c r="G2139">
        <v>0</v>
      </c>
      <c r="H2139">
        <v>337.45100000000002</v>
      </c>
      <c r="I2139">
        <v>1</v>
      </c>
      <c r="J2139">
        <v>1</v>
      </c>
      <c r="K2139">
        <v>0</v>
      </c>
    </row>
    <row r="2140" spans="1:11" x14ac:dyDescent="0.25">
      <c r="A2140" t="s">
        <v>203</v>
      </c>
      <c r="B2140">
        <v>607.55100000000004</v>
      </c>
      <c r="C2140">
        <v>601.01300000000003</v>
      </c>
      <c r="D2140">
        <v>573.947</v>
      </c>
      <c r="E2140">
        <v>550.16700000000003</v>
      </c>
      <c r="F2140">
        <v>337.61399999999998</v>
      </c>
      <c r="G2140">
        <v>0</v>
      </c>
      <c r="H2140">
        <v>337.61399999999998</v>
      </c>
      <c r="I2140">
        <v>1</v>
      </c>
      <c r="J2140">
        <v>1</v>
      </c>
      <c r="K2140">
        <v>0</v>
      </c>
    </row>
    <row r="2141" spans="1:11" x14ac:dyDescent="0.25">
      <c r="A2141" t="s">
        <v>203</v>
      </c>
      <c r="B2141">
        <v>612.28</v>
      </c>
      <c r="C2141">
        <v>605.58100000000002</v>
      </c>
      <c r="D2141">
        <v>574.96799999999996</v>
      </c>
      <c r="E2141">
        <v>550.173</v>
      </c>
      <c r="F2141">
        <v>337.46100000000001</v>
      </c>
      <c r="G2141">
        <v>0</v>
      </c>
      <c r="H2141">
        <v>337.46100000000001</v>
      </c>
      <c r="I2141">
        <v>1</v>
      </c>
      <c r="J2141">
        <v>1</v>
      </c>
      <c r="K2141">
        <v>0</v>
      </c>
    </row>
    <row r="2142" spans="1:11" x14ac:dyDescent="0.25">
      <c r="A2142" t="s">
        <v>203</v>
      </c>
      <c r="B2142">
        <v>616.846</v>
      </c>
      <c r="C2142">
        <v>610.20399999999995</v>
      </c>
      <c r="D2142">
        <v>575.82000000000005</v>
      </c>
      <c r="E2142">
        <v>550.29399999999998</v>
      </c>
      <c r="F2142">
        <v>337.48899999999998</v>
      </c>
      <c r="G2142">
        <v>0</v>
      </c>
      <c r="H2142">
        <v>337.48899999999998</v>
      </c>
      <c r="I2142">
        <v>1</v>
      </c>
      <c r="J2142">
        <v>1</v>
      </c>
      <c r="K2142">
        <v>0</v>
      </c>
    </row>
    <row r="2143" spans="1:11" x14ac:dyDescent="0.25">
      <c r="A2143" t="s">
        <v>203</v>
      </c>
      <c r="B2143">
        <v>612.11300000000006</v>
      </c>
      <c r="C2143">
        <v>605.44299999999998</v>
      </c>
      <c r="D2143">
        <v>574.77200000000005</v>
      </c>
      <c r="E2143">
        <v>550.23</v>
      </c>
      <c r="F2143">
        <v>337.471</v>
      </c>
      <c r="G2143">
        <v>0</v>
      </c>
      <c r="H2143">
        <v>337.471</v>
      </c>
      <c r="I2143">
        <v>1</v>
      </c>
      <c r="J2143">
        <v>1</v>
      </c>
      <c r="K2143">
        <v>0</v>
      </c>
    </row>
    <row r="2144" spans="1:11" x14ac:dyDescent="0.25">
      <c r="A2144" t="s">
        <v>203</v>
      </c>
      <c r="B2144">
        <v>610.899</v>
      </c>
      <c r="C2144">
        <v>604.36500000000001</v>
      </c>
      <c r="D2144">
        <v>574.37400000000002</v>
      </c>
      <c r="E2144">
        <v>549.89700000000005</v>
      </c>
      <c r="F2144">
        <v>337.36599999999999</v>
      </c>
      <c r="G2144">
        <v>0</v>
      </c>
      <c r="H2144">
        <v>337.36599999999999</v>
      </c>
      <c r="I2144">
        <v>1</v>
      </c>
      <c r="J2144">
        <v>1</v>
      </c>
      <c r="K2144">
        <v>0</v>
      </c>
    </row>
    <row r="2145" spans="1:11" x14ac:dyDescent="0.25">
      <c r="A2145" t="s">
        <v>203</v>
      </c>
      <c r="B2145">
        <v>616.28899999999999</v>
      </c>
      <c r="C2145">
        <v>609.56100000000004</v>
      </c>
      <c r="D2145">
        <v>575.77</v>
      </c>
      <c r="E2145">
        <v>550.33900000000006</v>
      </c>
      <c r="F2145">
        <v>337.58800000000002</v>
      </c>
      <c r="G2145">
        <v>0</v>
      </c>
      <c r="H2145">
        <v>337.58800000000002</v>
      </c>
      <c r="I2145">
        <v>1</v>
      </c>
      <c r="J2145">
        <v>1</v>
      </c>
      <c r="K2145">
        <v>0</v>
      </c>
    </row>
    <row r="2146" spans="1:11" x14ac:dyDescent="0.25">
      <c r="A2146" t="s">
        <v>203</v>
      </c>
      <c r="B2146">
        <v>615.553</v>
      </c>
      <c r="C2146">
        <v>608.85199999999998</v>
      </c>
      <c r="D2146">
        <v>574.96199999999999</v>
      </c>
      <c r="E2146">
        <v>549.97500000000002</v>
      </c>
      <c r="F2146">
        <v>337.387</v>
      </c>
      <c r="G2146">
        <v>0</v>
      </c>
      <c r="H2146">
        <v>337.387</v>
      </c>
      <c r="I2146">
        <v>1</v>
      </c>
      <c r="J2146">
        <v>1</v>
      </c>
      <c r="K2146">
        <v>0</v>
      </c>
    </row>
    <row r="2147" spans="1:11" x14ac:dyDescent="0.25">
      <c r="A2147" t="s">
        <v>203</v>
      </c>
      <c r="B2147">
        <v>616.21799999999996</v>
      </c>
      <c r="C2147">
        <v>609.92600000000004</v>
      </c>
      <c r="D2147">
        <v>575.36800000000005</v>
      </c>
      <c r="E2147">
        <v>549.90700000000004</v>
      </c>
      <c r="F2147">
        <v>337.25700000000001</v>
      </c>
      <c r="G2147">
        <v>0</v>
      </c>
      <c r="H2147">
        <v>337.25700000000001</v>
      </c>
      <c r="I2147">
        <v>1</v>
      </c>
      <c r="J2147">
        <v>1</v>
      </c>
      <c r="K2147">
        <v>0</v>
      </c>
    </row>
    <row r="2148" spans="1:11" x14ac:dyDescent="0.25">
      <c r="A2148" t="s">
        <v>203</v>
      </c>
      <c r="B2148">
        <v>610.97299999999996</v>
      </c>
      <c r="C2148">
        <v>604.53599999999994</v>
      </c>
      <c r="D2148">
        <v>574.61599999999999</v>
      </c>
      <c r="E2148">
        <v>550.45100000000002</v>
      </c>
      <c r="F2148">
        <v>337.67399999999998</v>
      </c>
      <c r="G2148">
        <v>0</v>
      </c>
      <c r="H2148">
        <v>337.67399999999998</v>
      </c>
      <c r="I2148">
        <v>1</v>
      </c>
      <c r="J2148">
        <v>1</v>
      </c>
      <c r="K2148">
        <v>0</v>
      </c>
    </row>
    <row r="2149" spans="1:11" x14ac:dyDescent="0.25">
      <c r="A2149" t="s">
        <v>203</v>
      </c>
      <c r="B2149">
        <v>607.29899999999998</v>
      </c>
      <c r="C2149">
        <v>600.851</v>
      </c>
      <c r="D2149">
        <v>573.56899999999996</v>
      </c>
      <c r="E2149">
        <v>549.90099999999995</v>
      </c>
      <c r="F2149">
        <v>337.29300000000001</v>
      </c>
      <c r="G2149">
        <v>0</v>
      </c>
      <c r="H2149">
        <v>337.29300000000001</v>
      </c>
      <c r="I2149">
        <v>1</v>
      </c>
      <c r="J2149">
        <v>1</v>
      </c>
      <c r="K2149">
        <v>0</v>
      </c>
    </row>
    <row r="2150" spans="1:11" x14ac:dyDescent="0.25">
      <c r="A2150" t="s">
        <v>203</v>
      </c>
      <c r="B2150">
        <v>614.29700000000003</v>
      </c>
      <c r="C2150">
        <v>607.76300000000003</v>
      </c>
      <c r="D2150">
        <v>575.46699999999998</v>
      </c>
      <c r="E2150">
        <v>550.40599999999995</v>
      </c>
      <c r="F2150">
        <v>337.55500000000001</v>
      </c>
      <c r="G2150">
        <v>0</v>
      </c>
      <c r="H2150">
        <v>337.55500000000001</v>
      </c>
      <c r="I2150">
        <v>1</v>
      </c>
      <c r="J2150">
        <v>1</v>
      </c>
      <c r="K2150">
        <v>0</v>
      </c>
    </row>
    <row r="2151" spans="1:11" x14ac:dyDescent="0.25">
      <c r="A2151" t="s">
        <v>203</v>
      </c>
      <c r="B2151">
        <v>605.03700000000003</v>
      </c>
      <c r="C2151">
        <v>598.50800000000004</v>
      </c>
      <c r="D2151">
        <v>573.68499999999995</v>
      </c>
      <c r="E2151">
        <v>550.35</v>
      </c>
      <c r="F2151">
        <v>337.67099999999999</v>
      </c>
      <c r="G2151">
        <v>0</v>
      </c>
      <c r="H2151">
        <v>337.67099999999999</v>
      </c>
      <c r="I2151">
        <v>1</v>
      </c>
      <c r="J2151">
        <v>1</v>
      </c>
      <c r="K2151">
        <v>0</v>
      </c>
    </row>
    <row r="2152" spans="1:11" x14ac:dyDescent="0.25">
      <c r="A2152" t="s">
        <v>203</v>
      </c>
      <c r="B2152">
        <v>599.11300000000006</v>
      </c>
      <c r="C2152">
        <v>592.79</v>
      </c>
      <c r="D2152">
        <v>572.75699999999995</v>
      </c>
      <c r="E2152">
        <v>550.52800000000002</v>
      </c>
      <c r="F2152">
        <v>337.69</v>
      </c>
      <c r="G2152">
        <v>0</v>
      </c>
      <c r="H2152">
        <v>337.69</v>
      </c>
      <c r="I2152">
        <v>1</v>
      </c>
      <c r="J2152">
        <v>1</v>
      </c>
      <c r="K2152">
        <v>0</v>
      </c>
    </row>
    <row r="2153" spans="1:11" x14ac:dyDescent="0.25">
      <c r="A2153" t="s">
        <v>203</v>
      </c>
      <c r="B2153">
        <v>599.08600000000001</v>
      </c>
      <c r="C2153">
        <v>592.56399999999996</v>
      </c>
      <c r="D2153">
        <v>572.38499999999999</v>
      </c>
      <c r="E2153">
        <v>550.10599999999999</v>
      </c>
      <c r="F2153">
        <v>337.35399999999998</v>
      </c>
      <c r="G2153">
        <v>0</v>
      </c>
      <c r="H2153">
        <v>337.35399999999998</v>
      </c>
      <c r="I2153">
        <v>1</v>
      </c>
      <c r="J2153">
        <v>1</v>
      </c>
      <c r="K2153">
        <v>0</v>
      </c>
    </row>
    <row r="2154" spans="1:11" x14ac:dyDescent="0.25">
      <c r="A2154" t="s">
        <v>203</v>
      </c>
      <c r="B2154">
        <v>599.56500000000005</v>
      </c>
      <c r="C2154">
        <v>592.97400000000005</v>
      </c>
      <c r="D2154">
        <v>572.67399999999998</v>
      </c>
      <c r="E2154">
        <v>550.36300000000006</v>
      </c>
      <c r="F2154">
        <v>337.54300000000001</v>
      </c>
      <c r="G2154">
        <v>0</v>
      </c>
      <c r="H2154">
        <v>337.54300000000001</v>
      </c>
      <c r="I2154">
        <v>1</v>
      </c>
      <c r="J2154">
        <v>1</v>
      </c>
      <c r="K2154">
        <v>0</v>
      </c>
    </row>
    <row r="2155" spans="1:11" x14ac:dyDescent="0.25">
      <c r="A2155" t="s">
        <v>203</v>
      </c>
      <c r="B2155">
        <v>604.01700000000005</v>
      </c>
      <c r="C2155">
        <v>597.43899999999996</v>
      </c>
      <c r="D2155">
        <v>573.57100000000003</v>
      </c>
      <c r="E2155">
        <v>550.18299999999999</v>
      </c>
      <c r="F2155">
        <v>337.39499999999998</v>
      </c>
      <c r="G2155">
        <v>0</v>
      </c>
      <c r="H2155">
        <v>337.39499999999998</v>
      </c>
      <c r="I2155">
        <v>1</v>
      </c>
      <c r="J2155">
        <v>1</v>
      </c>
      <c r="K2155">
        <v>0</v>
      </c>
    </row>
    <row r="2156" spans="1:11" x14ac:dyDescent="0.25">
      <c r="A2156" t="s">
        <v>203</v>
      </c>
      <c r="B2156">
        <v>600.46699999999998</v>
      </c>
      <c r="C2156">
        <v>594.06200000000001</v>
      </c>
      <c r="D2156">
        <v>573.05499999999995</v>
      </c>
      <c r="E2156">
        <v>550.65899999999999</v>
      </c>
      <c r="F2156">
        <v>337.81599999999997</v>
      </c>
      <c r="G2156">
        <v>0</v>
      </c>
      <c r="H2156">
        <v>337.81599999999997</v>
      </c>
      <c r="I2156">
        <v>1</v>
      </c>
      <c r="J2156">
        <v>1</v>
      </c>
      <c r="K2156">
        <v>0</v>
      </c>
    </row>
    <row r="2157" spans="1:11" x14ac:dyDescent="0.25">
      <c r="A2157" t="s">
        <v>203</v>
      </c>
      <c r="B2157">
        <v>600.56600000000003</v>
      </c>
      <c r="C2157">
        <v>594.37699999999995</v>
      </c>
      <c r="D2157">
        <v>572.74099999999999</v>
      </c>
      <c r="E2157">
        <v>550.18299999999999</v>
      </c>
      <c r="F2157">
        <v>337.32100000000003</v>
      </c>
      <c r="G2157">
        <v>0</v>
      </c>
      <c r="H2157">
        <v>337.32100000000003</v>
      </c>
      <c r="I2157">
        <v>1</v>
      </c>
      <c r="J2157">
        <v>1</v>
      </c>
      <c r="K2157">
        <v>0</v>
      </c>
    </row>
    <row r="2158" spans="1:11" x14ac:dyDescent="0.25">
      <c r="A2158" t="s">
        <v>203</v>
      </c>
      <c r="B2158">
        <v>603.05499999999995</v>
      </c>
      <c r="C2158">
        <v>596.51199999999994</v>
      </c>
      <c r="D2158">
        <v>573.07299999999998</v>
      </c>
      <c r="E2158">
        <v>549.68899999999996</v>
      </c>
      <c r="F2158">
        <v>337.089</v>
      </c>
      <c r="G2158">
        <v>0</v>
      </c>
      <c r="H2158">
        <v>337.089</v>
      </c>
      <c r="I2158">
        <v>1</v>
      </c>
      <c r="J2158">
        <v>1</v>
      </c>
      <c r="K2158">
        <v>0</v>
      </c>
    </row>
    <row r="2159" spans="1:11" x14ac:dyDescent="0.25">
      <c r="A2159" t="s">
        <v>203</v>
      </c>
      <c r="B2159">
        <v>598.23</v>
      </c>
      <c r="C2159">
        <v>591.64400000000001</v>
      </c>
      <c r="D2159">
        <v>572.55700000000002</v>
      </c>
      <c r="E2159">
        <v>550.36</v>
      </c>
      <c r="F2159">
        <v>337.43900000000002</v>
      </c>
      <c r="G2159">
        <v>0</v>
      </c>
      <c r="H2159">
        <v>337.43900000000002</v>
      </c>
      <c r="I2159">
        <v>1</v>
      </c>
      <c r="J2159">
        <v>1</v>
      </c>
      <c r="K2159">
        <v>0</v>
      </c>
    </row>
    <row r="2160" spans="1:11" x14ac:dyDescent="0.25">
      <c r="A2160" t="s">
        <v>203</v>
      </c>
      <c r="B2160">
        <v>599.97199999999998</v>
      </c>
      <c r="C2160">
        <v>593.45000000000005</v>
      </c>
      <c r="D2160">
        <v>572.64200000000005</v>
      </c>
      <c r="E2160">
        <v>550.22799999999995</v>
      </c>
      <c r="F2160">
        <v>337.36799999999999</v>
      </c>
      <c r="G2160">
        <v>0</v>
      </c>
      <c r="H2160">
        <v>337.36799999999999</v>
      </c>
      <c r="I2160">
        <v>1</v>
      </c>
      <c r="J2160">
        <v>1</v>
      </c>
      <c r="K2160">
        <v>0</v>
      </c>
    </row>
    <row r="2161" spans="1:11" x14ac:dyDescent="0.25">
      <c r="A2161" t="s">
        <v>203</v>
      </c>
      <c r="B2161">
        <v>598.46500000000003</v>
      </c>
      <c r="C2161">
        <v>592</v>
      </c>
      <c r="D2161">
        <v>572.14400000000001</v>
      </c>
      <c r="E2161">
        <v>550.04600000000005</v>
      </c>
      <c r="F2161">
        <v>337.38900000000001</v>
      </c>
      <c r="G2161">
        <v>0</v>
      </c>
      <c r="H2161">
        <v>337.38900000000001</v>
      </c>
      <c r="I2161">
        <v>1</v>
      </c>
      <c r="J2161">
        <v>1</v>
      </c>
      <c r="K2161">
        <v>0</v>
      </c>
    </row>
    <row r="2162" spans="1:11" x14ac:dyDescent="0.25">
      <c r="A2162" t="s">
        <v>203</v>
      </c>
      <c r="B2162">
        <v>601.13599999999997</v>
      </c>
      <c r="C2162">
        <v>594.81799999999998</v>
      </c>
      <c r="D2162">
        <v>573.01300000000003</v>
      </c>
      <c r="E2162">
        <v>550.15</v>
      </c>
      <c r="F2162">
        <v>337.36599999999999</v>
      </c>
      <c r="G2162">
        <v>0</v>
      </c>
      <c r="H2162">
        <v>337.36599999999999</v>
      </c>
      <c r="I2162">
        <v>1</v>
      </c>
      <c r="J2162">
        <v>1</v>
      </c>
      <c r="K2162">
        <v>0</v>
      </c>
    </row>
    <row r="2163" spans="1:11" x14ac:dyDescent="0.25">
      <c r="A2163" t="s">
        <v>203</v>
      </c>
      <c r="B2163">
        <v>598.71</v>
      </c>
      <c r="C2163">
        <v>592.30200000000002</v>
      </c>
      <c r="D2163">
        <v>572.20100000000002</v>
      </c>
      <c r="E2163">
        <v>549.923</v>
      </c>
      <c r="F2163">
        <v>337.334</v>
      </c>
      <c r="G2163">
        <v>0</v>
      </c>
      <c r="H2163">
        <v>337.334</v>
      </c>
      <c r="I2163">
        <v>1</v>
      </c>
      <c r="J2163">
        <v>1</v>
      </c>
      <c r="K2163">
        <v>0</v>
      </c>
    </row>
    <row r="2164" spans="1:11" x14ac:dyDescent="0.25">
      <c r="A2164" t="s">
        <v>203</v>
      </c>
      <c r="B2164">
        <v>598.52</v>
      </c>
      <c r="C2164">
        <v>592.12</v>
      </c>
      <c r="D2164">
        <v>572.42600000000004</v>
      </c>
      <c r="E2164">
        <v>550.279</v>
      </c>
      <c r="F2164">
        <v>337.596</v>
      </c>
      <c r="G2164">
        <v>0</v>
      </c>
      <c r="H2164">
        <v>337.596</v>
      </c>
      <c r="I2164">
        <v>1</v>
      </c>
      <c r="J2164">
        <v>1</v>
      </c>
      <c r="K2164">
        <v>0</v>
      </c>
    </row>
    <row r="2165" spans="1:11" x14ac:dyDescent="0.25">
      <c r="A2165" t="s">
        <v>203</v>
      </c>
      <c r="B2165">
        <v>598.923</v>
      </c>
      <c r="C2165">
        <v>592.48900000000003</v>
      </c>
      <c r="D2165">
        <v>572.85799999999995</v>
      </c>
      <c r="E2165">
        <v>550.54300000000001</v>
      </c>
      <c r="F2165">
        <v>337.77100000000002</v>
      </c>
      <c r="G2165">
        <v>0</v>
      </c>
      <c r="H2165">
        <v>337.77100000000002</v>
      </c>
      <c r="I2165">
        <v>1</v>
      </c>
      <c r="J2165">
        <v>1</v>
      </c>
      <c r="K2165">
        <v>0</v>
      </c>
    </row>
    <row r="2166" spans="1:11" x14ac:dyDescent="0.25">
      <c r="A2166" t="s">
        <v>203</v>
      </c>
      <c r="B2166">
        <v>599.45299999999997</v>
      </c>
      <c r="C2166">
        <v>593.03499999999997</v>
      </c>
      <c r="D2166">
        <v>572.62599999999998</v>
      </c>
      <c r="E2166">
        <v>550.07000000000005</v>
      </c>
      <c r="F2166">
        <v>337.05900000000003</v>
      </c>
      <c r="G2166">
        <v>0</v>
      </c>
      <c r="H2166">
        <v>337.05900000000003</v>
      </c>
      <c r="I2166">
        <v>1</v>
      </c>
      <c r="J2166">
        <v>1</v>
      </c>
      <c r="K2166">
        <v>0</v>
      </c>
    </row>
    <row r="2167" spans="1:11" x14ac:dyDescent="0.25">
      <c r="A2167" t="s">
        <v>203</v>
      </c>
      <c r="B2167">
        <v>601.13</v>
      </c>
      <c r="C2167">
        <v>594.54999999999995</v>
      </c>
      <c r="D2167">
        <v>572.83600000000001</v>
      </c>
      <c r="E2167">
        <v>550.08500000000004</v>
      </c>
      <c r="F2167">
        <v>337.07799999999997</v>
      </c>
      <c r="G2167">
        <v>0</v>
      </c>
      <c r="H2167">
        <v>337.07799999999997</v>
      </c>
      <c r="I2167">
        <v>1</v>
      </c>
      <c r="J2167">
        <v>1</v>
      </c>
      <c r="K2167">
        <v>0</v>
      </c>
    </row>
    <row r="2168" spans="1:11" x14ac:dyDescent="0.25">
      <c r="A2168" t="s">
        <v>203</v>
      </c>
      <c r="B2168">
        <v>599.23099999999999</v>
      </c>
      <c r="C2168">
        <v>592.87099999999998</v>
      </c>
      <c r="D2168">
        <v>572.50699999999995</v>
      </c>
      <c r="E2168">
        <v>550.18399999999997</v>
      </c>
      <c r="F2168">
        <v>337.22899999999998</v>
      </c>
      <c r="G2168">
        <v>0</v>
      </c>
      <c r="H2168">
        <v>337.22899999999998</v>
      </c>
      <c r="I2168">
        <v>1</v>
      </c>
      <c r="J2168">
        <v>1</v>
      </c>
      <c r="K2168">
        <v>0</v>
      </c>
    </row>
    <row r="2169" spans="1:11" x14ac:dyDescent="0.25">
      <c r="A2169" t="s">
        <v>203</v>
      </c>
      <c r="B2169">
        <v>600.27200000000005</v>
      </c>
      <c r="C2169">
        <v>593.92700000000002</v>
      </c>
      <c r="D2169">
        <v>572.87</v>
      </c>
      <c r="E2169">
        <v>550.44200000000001</v>
      </c>
      <c r="F2169">
        <v>337.387</v>
      </c>
      <c r="G2169">
        <v>0</v>
      </c>
      <c r="H2169">
        <v>337.387</v>
      </c>
      <c r="I2169">
        <v>1</v>
      </c>
      <c r="J2169">
        <v>1</v>
      </c>
      <c r="K2169">
        <v>0</v>
      </c>
    </row>
    <row r="2170" spans="1:11" x14ac:dyDescent="0.25">
      <c r="A2170" t="s">
        <v>203</v>
      </c>
      <c r="B2170">
        <v>601.07600000000002</v>
      </c>
      <c r="C2170">
        <v>594.59100000000001</v>
      </c>
      <c r="D2170">
        <v>573.04899999999998</v>
      </c>
      <c r="E2170">
        <v>550.26400000000001</v>
      </c>
      <c r="F2170">
        <v>337.38799999999998</v>
      </c>
      <c r="G2170">
        <v>0</v>
      </c>
      <c r="H2170">
        <v>337.38799999999998</v>
      </c>
      <c r="I2170">
        <v>1</v>
      </c>
      <c r="J2170">
        <v>1</v>
      </c>
      <c r="K2170">
        <v>0</v>
      </c>
    </row>
    <row r="2171" spans="1:11" x14ac:dyDescent="0.25">
      <c r="A2171" t="s">
        <v>203</v>
      </c>
      <c r="B2171">
        <v>599.92100000000005</v>
      </c>
      <c r="C2171">
        <v>593.59299999999996</v>
      </c>
      <c r="D2171">
        <v>572.93399999999997</v>
      </c>
      <c r="E2171">
        <v>550.39700000000005</v>
      </c>
      <c r="F2171">
        <v>337.60199999999998</v>
      </c>
      <c r="G2171">
        <v>0</v>
      </c>
      <c r="H2171">
        <v>337.60199999999998</v>
      </c>
      <c r="I2171">
        <v>1</v>
      </c>
      <c r="J2171">
        <v>1</v>
      </c>
      <c r="K2171">
        <v>0</v>
      </c>
    </row>
    <row r="2172" spans="1:11" x14ac:dyDescent="0.25">
      <c r="A2172" t="s">
        <v>203</v>
      </c>
      <c r="B2172">
        <v>600.51</v>
      </c>
      <c r="C2172">
        <v>593.91499999999996</v>
      </c>
      <c r="D2172">
        <v>572.75300000000004</v>
      </c>
      <c r="E2172">
        <v>550.10900000000004</v>
      </c>
      <c r="F2172">
        <v>337.37700000000001</v>
      </c>
      <c r="G2172">
        <v>0</v>
      </c>
      <c r="H2172">
        <v>337.37700000000001</v>
      </c>
      <c r="I2172">
        <v>1</v>
      </c>
      <c r="J2172">
        <v>1</v>
      </c>
      <c r="K2172">
        <v>0</v>
      </c>
    </row>
    <row r="2173" spans="1:11" x14ac:dyDescent="0.25">
      <c r="A2173" t="s">
        <v>203</v>
      </c>
      <c r="B2173">
        <v>598.80600000000004</v>
      </c>
      <c r="C2173">
        <v>592.4</v>
      </c>
      <c r="D2173">
        <v>572.149</v>
      </c>
      <c r="E2173">
        <v>549.87</v>
      </c>
      <c r="F2173">
        <v>336.91</v>
      </c>
      <c r="G2173">
        <v>0</v>
      </c>
      <c r="H2173">
        <v>336.91</v>
      </c>
      <c r="I2173">
        <v>1</v>
      </c>
      <c r="J2173">
        <v>1</v>
      </c>
      <c r="K2173">
        <v>0</v>
      </c>
    </row>
    <row r="2174" spans="1:11" x14ac:dyDescent="0.25">
      <c r="A2174" t="s">
        <v>203</v>
      </c>
      <c r="B2174">
        <v>602.43100000000004</v>
      </c>
      <c r="C2174">
        <v>595.94799999999998</v>
      </c>
      <c r="D2174">
        <v>573.00300000000004</v>
      </c>
      <c r="E2174">
        <v>549.91700000000003</v>
      </c>
      <c r="F2174">
        <v>337.18200000000002</v>
      </c>
      <c r="G2174">
        <v>0</v>
      </c>
      <c r="H2174">
        <v>337.18200000000002</v>
      </c>
      <c r="I2174">
        <v>1</v>
      </c>
      <c r="J2174">
        <v>1</v>
      </c>
      <c r="K2174">
        <v>0</v>
      </c>
    </row>
    <row r="2175" spans="1:11" x14ac:dyDescent="0.25">
      <c r="A2175" t="s">
        <v>203</v>
      </c>
      <c r="B2175">
        <v>598.89</v>
      </c>
      <c r="C2175">
        <v>592.48699999999997</v>
      </c>
      <c r="D2175">
        <v>572.31500000000005</v>
      </c>
      <c r="E2175">
        <v>549.93299999999999</v>
      </c>
      <c r="F2175">
        <v>336.834</v>
      </c>
      <c r="G2175">
        <v>0</v>
      </c>
      <c r="H2175">
        <v>336.834</v>
      </c>
      <c r="I2175">
        <v>1</v>
      </c>
      <c r="J2175">
        <v>1</v>
      </c>
      <c r="K2175">
        <v>0</v>
      </c>
    </row>
    <row r="2176" spans="1:11" x14ac:dyDescent="0.25">
      <c r="A2176" t="s">
        <v>203</v>
      </c>
      <c r="B2176">
        <v>600.29899999999998</v>
      </c>
      <c r="C2176">
        <v>593.66200000000003</v>
      </c>
      <c r="D2176">
        <v>572.52499999999998</v>
      </c>
      <c r="E2176">
        <v>550.11500000000001</v>
      </c>
      <c r="F2176">
        <v>337.30200000000002</v>
      </c>
      <c r="G2176">
        <v>0</v>
      </c>
      <c r="H2176">
        <v>337.30200000000002</v>
      </c>
      <c r="I2176">
        <v>1</v>
      </c>
      <c r="J2176">
        <v>1</v>
      </c>
      <c r="K2176">
        <v>0</v>
      </c>
    </row>
    <row r="2177" spans="1:25" x14ac:dyDescent="0.25">
      <c r="A2177" t="s">
        <v>203</v>
      </c>
      <c r="B2177">
        <v>602.89</v>
      </c>
      <c r="C2177">
        <v>596.05499999999995</v>
      </c>
      <c r="D2177">
        <v>573.40099999999995</v>
      </c>
      <c r="E2177">
        <v>550.221</v>
      </c>
      <c r="F2177">
        <v>337.43400000000003</v>
      </c>
      <c r="G2177">
        <v>0</v>
      </c>
      <c r="H2177">
        <v>337.43400000000003</v>
      </c>
      <c r="I2177">
        <v>1</v>
      </c>
      <c r="J2177">
        <v>1</v>
      </c>
      <c r="K2177">
        <v>0</v>
      </c>
    </row>
    <row r="2178" spans="1:25" x14ac:dyDescent="0.25">
      <c r="A2178" t="s">
        <v>203</v>
      </c>
      <c r="B2178">
        <v>598.65200000000004</v>
      </c>
      <c r="C2178">
        <v>592.18700000000001</v>
      </c>
      <c r="D2178">
        <v>572.31200000000001</v>
      </c>
      <c r="E2178">
        <v>550.05799999999999</v>
      </c>
      <c r="F2178">
        <v>336.90899999999999</v>
      </c>
      <c r="G2178">
        <v>0</v>
      </c>
      <c r="H2178">
        <v>336.90899999999999</v>
      </c>
      <c r="I2178">
        <v>1</v>
      </c>
      <c r="J2178">
        <v>1</v>
      </c>
      <c r="K2178">
        <v>0</v>
      </c>
    </row>
    <row r="2179" spans="1:25" x14ac:dyDescent="0.25">
      <c r="A2179" t="s">
        <v>203</v>
      </c>
      <c r="B2179">
        <v>601.08199999999999</v>
      </c>
      <c r="C2179">
        <v>594.60400000000004</v>
      </c>
      <c r="D2179">
        <v>572.83299999999997</v>
      </c>
      <c r="E2179">
        <v>550.07299999999998</v>
      </c>
      <c r="F2179">
        <v>337.45</v>
      </c>
      <c r="G2179">
        <v>0</v>
      </c>
      <c r="H2179">
        <v>337.45</v>
      </c>
      <c r="I2179">
        <v>1</v>
      </c>
      <c r="J2179">
        <v>1</v>
      </c>
      <c r="K2179">
        <v>0</v>
      </c>
    </row>
    <row r="2180" spans="1:25" x14ac:dyDescent="0.25">
      <c r="A2180" t="s">
        <v>203</v>
      </c>
      <c r="B2180">
        <v>599.89400000000001</v>
      </c>
      <c r="C2180">
        <v>593.649</v>
      </c>
      <c r="D2180">
        <v>572.63599999999997</v>
      </c>
      <c r="E2180">
        <v>549.97400000000005</v>
      </c>
      <c r="F2180">
        <v>337.02300000000002</v>
      </c>
      <c r="G2180">
        <v>0</v>
      </c>
      <c r="H2180">
        <v>337.02300000000002</v>
      </c>
      <c r="I2180">
        <v>1</v>
      </c>
      <c r="J2180">
        <v>1</v>
      </c>
      <c r="K2180">
        <v>0</v>
      </c>
    </row>
    <row r="2181" spans="1:25" x14ac:dyDescent="0.25">
      <c r="A2181" t="s">
        <v>203</v>
      </c>
      <c r="B2181">
        <v>598.61699999999996</v>
      </c>
      <c r="C2181">
        <v>592.22400000000005</v>
      </c>
      <c r="D2181">
        <v>572.13900000000001</v>
      </c>
      <c r="E2181">
        <v>549.89300000000003</v>
      </c>
      <c r="F2181">
        <v>336.95499999999998</v>
      </c>
      <c r="G2181">
        <v>0</v>
      </c>
      <c r="H2181">
        <v>336.95499999999998</v>
      </c>
      <c r="I2181">
        <v>1</v>
      </c>
      <c r="J2181">
        <v>1</v>
      </c>
      <c r="K2181">
        <v>0</v>
      </c>
    </row>
    <row r="2182" spans="1:25" x14ac:dyDescent="0.25">
      <c r="A2182" t="s">
        <v>203</v>
      </c>
      <c r="B2182">
        <v>600.01800000000003</v>
      </c>
      <c r="C2182">
        <v>593.70000000000005</v>
      </c>
      <c r="D2182">
        <v>572.55200000000002</v>
      </c>
      <c r="E2182">
        <v>550.04899999999998</v>
      </c>
      <c r="F2182">
        <v>337.25400000000002</v>
      </c>
      <c r="G2182">
        <v>0</v>
      </c>
      <c r="H2182">
        <v>337.25400000000002</v>
      </c>
      <c r="I2182">
        <v>1</v>
      </c>
      <c r="J2182">
        <v>1</v>
      </c>
      <c r="K2182">
        <v>0</v>
      </c>
    </row>
    <row r="2183" spans="1:25" x14ac:dyDescent="0.25">
      <c r="A2183" t="s">
        <v>203</v>
      </c>
      <c r="B2183">
        <v>599.42899999999997</v>
      </c>
      <c r="C2183">
        <v>592.84400000000005</v>
      </c>
      <c r="D2183">
        <v>572.61400000000003</v>
      </c>
      <c r="E2183">
        <v>550.16300000000001</v>
      </c>
      <c r="F2183">
        <v>337.47899999999998</v>
      </c>
      <c r="G2183">
        <v>0</v>
      </c>
      <c r="H2183">
        <v>337.47899999999998</v>
      </c>
      <c r="I2183">
        <v>1</v>
      </c>
      <c r="J2183">
        <v>1</v>
      </c>
      <c r="K2183">
        <v>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203</v>
      </c>
      <c r="B2184">
        <v>599.4</v>
      </c>
      <c r="C2184">
        <v>592.98599999999999</v>
      </c>
      <c r="D2184">
        <v>572.76800000000003</v>
      </c>
      <c r="E2184">
        <v>550.51499999999999</v>
      </c>
      <c r="F2184">
        <v>337.43099999999998</v>
      </c>
      <c r="G2184">
        <v>0</v>
      </c>
      <c r="H2184">
        <v>337.43099999999998</v>
      </c>
      <c r="I2184">
        <v>1</v>
      </c>
      <c r="J2184">
        <v>1</v>
      </c>
      <c r="K2184">
        <v>0</v>
      </c>
      <c r="R2184">
        <f>AVERAGE(B2135:B2184)</f>
        <v>604.16697999999985</v>
      </c>
      <c r="S2184">
        <f>AVERAGE(C2135:C2184)</f>
        <v>597.66330000000028</v>
      </c>
      <c r="U2184">
        <f>_xlfn.VAR.P(B2135:B2184)</f>
        <v>38.955505859599995</v>
      </c>
      <c r="V2184">
        <f>_xlfn.VAR.P(C2135:C2184)</f>
        <v>38.023077889999996</v>
      </c>
      <c r="X2184">
        <f>1.96*SQRT(U2184)/50</f>
        <v>0.24466423629965972</v>
      </c>
      <c r="Y2184">
        <f>1.96*SQRT(V2184)/50</f>
        <v>0.24171839485006019</v>
      </c>
    </row>
    <row r="2185" spans="1:25" x14ac:dyDescent="0.25">
      <c r="A2185" t="s">
        <v>203</v>
      </c>
      <c r="B2185">
        <v>30302.713899999999</v>
      </c>
      <c r="C2185" t="s">
        <v>37</v>
      </c>
    </row>
    <row r="2186" spans="1:25" x14ac:dyDescent="0.25">
      <c r="A2186" t="s">
        <v>204</v>
      </c>
      <c r="B2186">
        <v>683.18299999999999</v>
      </c>
      <c r="C2186">
        <v>676.68200000000002</v>
      </c>
      <c r="D2186">
        <v>653.51800000000003</v>
      </c>
      <c r="E2186">
        <v>632.69000000000005</v>
      </c>
      <c r="F2186">
        <v>429.459</v>
      </c>
      <c r="G2186">
        <v>1.23007E-3</v>
      </c>
      <c r="H2186">
        <v>0.99903900000000001</v>
      </c>
      <c r="I2186">
        <v>0</v>
      </c>
    </row>
    <row r="2187" spans="1:25" x14ac:dyDescent="0.25">
      <c r="A2187" t="s">
        <v>204</v>
      </c>
      <c r="B2187">
        <v>681.50099999999998</v>
      </c>
      <c r="C2187">
        <v>675.14599999999996</v>
      </c>
      <c r="D2187">
        <v>653.33900000000006</v>
      </c>
      <c r="E2187">
        <v>632.55499999999995</v>
      </c>
      <c r="F2187">
        <v>429.37</v>
      </c>
      <c r="G2187">
        <v>1.23007E-3</v>
      </c>
      <c r="H2187">
        <v>0.99997999999999998</v>
      </c>
      <c r="I2187">
        <v>0</v>
      </c>
    </row>
    <row r="2188" spans="1:25" x14ac:dyDescent="0.25">
      <c r="A2188" t="s">
        <v>204</v>
      </c>
      <c r="B2188">
        <v>685.03700000000003</v>
      </c>
      <c r="C2188">
        <v>678.38400000000001</v>
      </c>
      <c r="D2188">
        <v>654.02599999999995</v>
      </c>
      <c r="E2188">
        <v>632.654</v>
      </c>
      <c r="F2188">
        <v>429.37599999999998</v>
      </c>
      <c r="G2188">
        <v>1.2300499999999999E-3</v>
      </c>
      <c r="H2188">
        <v>0.99998200000000004</v>
      </c>
      <c r="I2188">
        <v>0</v>
      </c>
    </row>
    <row r="2189" spans="1:25" x14ac:dyDescent="0.25">
      <c r="A2189" t="s">
        <v>204</v>
      </c>
      <c r="B2189">
        <v>684.173</v>
      </c>
      <c r="C2189">
        <v>677.79700000000003</v>
      </c>
      <c r="D2189">
        <v>653.89800000000002</v>
      </c>
      <c r="E2189">
        <v>632.62</v>
      </c>
      <c r="F2189">
        <v>429.42399999999998</v>
      </c>
      <c r="G2189">
        <v>1.2300499999999999E-3</v>
      </c>
      <c r="H2189">
        <v>0.99963400000000002</v>
      </c>
      <c r="I2189">
        <v>0</v>
      </c>
    </row>
    <row r="2190" spans="1:25" x14ac:dyDescent="0.25">
      <c r="A2190" t="s">
        <v>204</v>
      </c>
      <c r="B2190">
        <v>681.68899999999996</v>
      </c>
      <c r="C2190">
        <v>674.976</v>
      </c>
      <c r="D2190">
        <v>653.20600000000002</v>
      </c>
      <c r="E2190">
        <v>632.57000000000005</v>
      </c>
      <c r="F2190">
        <v>429.36399999999998</v>
      </c>
      <c r="G2190">
        <v>1.2300499999999999E-3</v>
      </c>
      <c r="H2190">
        <v>0.99935799999999997</v>
      </c>
      <c r="I2190">
        <v>0</v>
      </c>
    </row>
    <row r="2191" spans="1:25" x14ac:dyDescent="0.25">
      <c r="A2191" t="s">
        <v>204</v>
      </c>
      <c r="B2191">
        <v>682.48699999999997</v>
      </c>
      <c r="C2191">
        <v>676</v>
      </c>
      <c r="D2191">
        <v>653.70600000000002</v>
      </c>
      <c r="E2191">
        <v>632.71699999999998</v>
      </c>
      <c r="F2191">
        <v>429.36799999999999</v>
      </c>
      <c r="G2191">
        <v>1.2300499999999999E-3</v>
      </c>
      <c r="H2191">
        <v>0.99937399999999998</v>
      </c>
      <c r="I2191">
        <v>0</v>
      </c>
    </row>
    <row r="2192" spans="1:25" x14ac:dyDescent="0.25">
      <c r="A2192" t="s">
        <v>204</v>
      </c>
      <c r="B2192">
        <v>682.30200000000002</v>
      </c>
      <c r="C2192">
        <v>675.95500000000004</v>
      </c>
      <c r="D2192">
        <v>653.70500000000004</v>
      </c>
      <c r="E2192">
        <v>632.61800000000005</v>
      </c>
      <c r="F2192">
        <v>429.404</v>
      </c>
      <c r="G2192">
        <v>1.2300499999999999E-3</v>
      </c>
      <c r="H2192">
        <v>0.99949600000000005</v>
      </c>
      <c r="I2192">
        <v>0</v>
      </c>
    </row>
    <row r="2193" spans="1:9" x14ac:dyDescent="0.25">
      <c r="A2193" t="s">
        <v>204</v>
      </c>
      <c r="B2193">
        <v>681.50900000000001</v>
      </c>
      <c r="C2193">
        <v>675.18899999999996</v>
      </c>
      <c r="D2193">
        <v>653.48500000000001</v>
      </c>
      <c r="E2193">
        <v>632.572</v>
      </c>
      <c r="F2193">
        <v>429.42599999999999</v>
      </c>
      <c r="G2193">
        <v>1.2300600000000001E-3</v>
      </c>
      <c r="H2193">
        <v>0.99948199999999998</v>
      </c>
      <c r="I2193">
        <v>0</v>
      </c>
    </row>
    <row r="2194" spans="1:9" x14ac:dyDescent="0.25">
      <c r="A2194" t="s">
        <v>204</v>
      </c>
      <c r="B2194">
        <v>681.80200000000002</v>
      </c>
      <c r="C2194">
        <v>675.05100000000004</v>
      </c>
      <c r="D2194">
        <v>653.60400000000004</v>
      </c>
      <c r="E2194">
        <v>632.70600000000002</v>
      </c>
      <c r="F2194">
        <v>429.399</v>
      </c>
      <c r="G2194">
        <v>1.2300600000000001E-3</v>
      </c>
      <c r="H2194">
        <v>0.99988200000000005</v>
      </c>
      <c r="I2194">
        <v>0</v>
      </c>
    </row>
    <row r="2195" spans="1:9" x14ac:dyDescent="0.25">
      <c r="A2195" t="s">
        <v>204</v>
      </c>
      <c r="B2195">
        <v>683.19399999999996</v>
      </c>
      <c r="C2195">
        <v>676.89200000000005</v>
      </c>
      <c r="D2195">
        <v>653.75699999999995</v>
      </c>
      <c r="E2195">
        <v>632.66999999999996</v>
      </c>
      <c r="F2195">
        <v>429.43299999999999</v>
      </c>
      <c r="G2195">
        <v>1.2300499999999999E-3</v>
      </c>
      <c r="H2195">
        <v>0.99987599999999999</v>
      </c>
      <c r="I2195">
        <v>0</v>
      </c>
    </row>
    <row r="2196" spans="1:9" x14ac:dyDescent="0.25">
      <c r="A2196" t="s">
        <v>204</v>
      </c>
      <c r="B2196">
        <v>686.173</v>
      </c>
      <c r="C2196">
        <v>679.53800000000001</v>
      </c>
      <c r="D2196">
        <v>653.99</v>
      </c>
      <c r="E2196">
        <v>632.649</v>
      </c>
      <c r="F2196">
        <v>429.42599999999999</v>
      </c>
      <c r="G2196">
        <v>1.2300499999999999E-3</v>
      </c>
      <c r="H2196">
        <v>0.99975199999999997</v>
      </c>
      <c r="I2196">
        <v>0</v>
      </c>
    </row>
    <row r="2197" spans="1:9" x14ac:dyDescent="0.25">
      <c r="A2197" t="s">
        <v>204</v>
      </c>
      <c r="B2197">
        <v>683.64499999999998</v>
      </c>
      <c r="C2197">
        <v>676.90700000000004</v>
      </c>
      <c r="D2197">
        <v>653.81100000000004</v>
      </c>
      <c r="E2197">
        <v>632.745</v>
      </c>
      <c r="F2197">
        <v>429.43799999999999</v>
      </c>
      <c r="G2197">
        <v>1.2300499999999999E-3</v>
      </c>
      <c r="H2197">
        <v>0.99977800000000006</v>
      </c>
      <c r="I2197">
        <v>0</v>
      </c>
    </row>
    <row r="2198" spans="1:9" x14ac:dyDescent="0.25">
      <c r="A2198" t="s">
        <v>204</v>
      </c>
      <c r="B2198">
        <v>680.26499999999999</v>
      </c>
      <c r="C2198">
        <v>673.75699999999995</v>
      </c>
      <c r="D2198">
        <v>653.35900000000004</v>
      </c>
      <c r="E2198">
        <v>632.63499999999999</v>
      </c>
      <c r="F2198">
        <v>429.43599999999998</v>
      </c>
      <c r="G2198">
        <v>1.2300499999999999E-3</v>
      </c>
      <c r="H2198">
        <v>0.99992800000000004</v>
      </c>
      <c r="I2198">
        <v>0</v>
      </c>
    </row>
    <row r="2199" spans="1:9" x14ac:dyDescent="0.25">
      <c r="A2199" t="s">
        <v>204</v>
      </c>
      <c r="B2199">
        <v>680.79899999999998</v>
      </c>
      <c r="C2199">
        <v>674.54300000000001</v>
      </c>
      <c r="D2199">
        <v>653.48</v>
      </c>
      <c r="E2199">
        <v>632.65599999999995</v>
      </c>
      <c r="F2199">
        <v>429.43599999999998</v>
      </c>
      <c r="G2199">
        <v>1.2300499999999999E-3</v>
      </c>
      <c r="H2199">
        <v>0.99992499999999995</v>
      </c>
      <c r="I2199">
        <v>0</v>
      </c>
    </row>
    <row r="2200" spans="1:9" x14ac:dyDescent="0.25">
      <c r="A2200" t="s">
        <v>204</v>
      </c>
      <c r="B2200">
        <v>691.18700000000001</v>
      </c>
      <c r="C2200">
        <v>684.78300000000002</v>
      </c>
      <c r="D2200">
        <v>655.34</v>
      </c>
      <c r="E2200">
        <v>632.77300000000002</v>
      </c>
      <c r="F2200">
        <v>429.411</v>
      </c>
      <c r="G2200">
        <v>1.2300600000000001E-3</v>
      </c>
      <c r="H2200">
        <v>0.99996600000000002</v>
      </c>
      <c r="I2200">
        <v>0</v>
      </c>
    </row>
    <row r="2201" spans="1:9" x14ac:dyDescent="0.25">
      <c r="A2201" t="s">
        <v>204</v>
      </c>
      <c r="B2201">
        <v>684.22199999999998</v>
      </c>
      <c r="C2201">
        <v>677.68499999999995</v>
      </c>
      <c r="D2201">
        <v>653.83600000000001</v>
      </c>
      <c r="E2201">
        <v>632.63400000000001</v>
      </c>
      <c r="F2201">
        <v>429.43599999999998</v>
      </c>
      <c r="G2201">
        <v>1.2300499999999999E-3</v>
      </c>
      <c r="H2201">
        <v>0.99951699999999999</v>
      </c>
      <c r="I2201">
        <v>0</v>
      </c>
    </row>
    <row r="2202" spans="1:9" x14ac:dyDescent="0.25">
      <c r="A2202" t="s">
        <v>204</v>
      </c>
      <c r="B2202">
        <v>684.61300000000006</v>
      </c>
      <c r="C2202">
        <v>678.24</v>
      </c>
      <c r="D2202">
        <v>654.18200000000002</v>
      </c>
      <c r="E2202">
        <v>632.57500000000005</v>
      </c>
      <c r="F2202">
        <v>429.38400000000001</v>
      </c>
      <c r="G2202">
        <v>1.2300499999999999E-3</v>
      </c>
      <c r="H2202">
        <v>0.99795299999999998</v>
      </c>
      <c r="I2202">
        <v>0</v>
      </c>
    </row>
    <row r="2203" spans="1:9" x14ac:dyDescent="0.25">
      <c r="A2203" t="s">
        <v>204</v>
      </c>
      <c r="B2203">
        <v>682.13300000000004</v>
      </c>
      <c r="C2203">
        <v>675.89400000000001</v>
      </c>
      <c r="D2203">
        <v>653.43499999999995</v>
      </c>
      <c r="E2203">
        <v>632.70699999999999</v>
      </c>
      <c r="F2203">
        <v>429.43</v>
      </c>
      <c r="G2203">
        <v>1.2300499999999999E-3</v>
      </c>
      <c r="H2203">
        <v>0.999857</v>
      </c>
      <c r="I2203">
        <v>0</v>
      </c>
    </row>
    <row r="2204" spans="1:9" x14ac:dyDescent="0.25">
      <c r="A2204" t="s">
        <v>204</v>
      </c>
      <c r="B2204">
        <v>682.19899999999996</v>
      </c>
      <c r="C2204">
        <v>675.92399999999998</v>
      </c>
      <c r="D2204">
        <v>653.52</v>
      </c>
      <c r="E2204">
        <v>632.67100000000005</v>
      </c>
      <c r="F2204">
        <v>429.483</v>
      </c>
      <c r="G2204">
        <v>1.2300900000000001E-3</v>
      </c>
      <c r="H2204">
        <v>0.99880400000000003</v>
      </c>
      <c r="I2204">
        <v>0</v>
      </c>
    </row>
    <row r="2205" spans="1:9" x14ac:dyDescent="0.25">
      <c r="A2205" t="s">
        <v>204</v>
      </c>
      <c r="B2205">
        <v>682.55</v>
      </c>
      <c r="C2205">
        <v>676.18499999999995</v>
      </c>
      <c r="D2205">
        <v>653.54100000000005</v>
      </c>
      <c r="E2205">
        <v>632.71100000000001</v>
      </c>
      <c r="F2205">
        <v>429.47699999999998</v>
      </c>
      <c r="G2205">
        <v>1.2300499999999999E-3</v>
      </c>
      <c r="H2205">
        <v>0.99987199999999998</v>
      </c>
      <c r="I2205">
        <v>0</v>
      </c>
    </row>
    <row r="2206" spans="1:9" x14ac:dyDescent="0.25">
      <c r="A2206" t="s">
        <v>204</v>
      </c>
      <c r="B2206">
        <v>684.32399999999996</v>
      </c>
      <c r="C2206">
        <v>677.75900000000001</v>
      </c>
      <c r="D2206">
        <v>654.09900000000005</v>
      </c>
      <c r="E2206">
        <v>632.77499999999998</v>
      </c>
      <c r="F2206">
        <v>429.45</v>
      </c>
      <c r="G2206">
        <v>1.2300499999999999E-3</v>
      </c>
      <c r="H2206">
        <v>0.99995199999999995</v>
      </c>
      <c r="I2206">
        <v>0</v>
      </c>
    </row>
    <row r="2207" spans="1:9" x14ac:dyDescent="0.25">
      <c r="A2207" t="s">
        <v>204</v>
      </c>
      <c r="B2207">
        <v>682.279</v>
      </c>
      <c r="C2207">
        <v>675.81700000000001</v>
      </c>
      <c r="D2207">
        <v>653.33399999999995</v>
      </c>
      <c r="E2207">
        <v>632.64800000000002</v>
      </c>
      <c r="F2207">
        <v>429.44499999999999</v>
      </c>
      <c r="G2207">
        <v>1.2300499999999999E-3</v>
      </c>
      <c r="H2207">
        <v>0.99912800000000002</v>
      </c>
      <c r="I2207">
        <v>0</v>
      </c>
    </row>
    <row r="2208" spans="1:9" x14ac:dyDescent="0.25">
      <c r="A2208" t="s">
        <v>204</v>
      </c>
      <c r="B2208">
        <v>686.94500000000005</v>
      </c>
      <c r="C2208">
        <v>680.54300000000001</v>
      </c>
      <c r="D2208">
        <v>654.62699999999995</v>
      </c>
      <c r="E2208">
        <v>632.70899999999995</v>
      </c>
      <c r="F2208">
        <v>429.47699999999998</v>
      </c>
      <c r="G2208">
        <v>1.2300600000000001E-3</v>
      </c>
      <c r="H2208">
        <v>0.99987899999999996</v>
      </c>
      <c r="I2208">
        <v>0</v>
      </c>
    </row>
    <row r="2209" spans="1:9" x14ac:dyDescent="0.25">
      <c r="A2209" t="s">
        <v>204</v>
      </c>
      <c r="B2209">
        <v>681.29200000000003</v>
      </c>
      <c r="C2209">
        <v>674.86400000000003</v>
      </c>
      <c r="D2209">
        <v>653.41999999999996</v>
      </c>
      <c r="E2209">
        <v>632.78499999999997</v>
      </c>
      <c r="F2209">
        <v>429.488</v>
      </c>
      <c r="G2209">
        <v>1.2300499999999999E-3</v>
      </c>
      <c r="H2209">
        <v>0.99951400000000001</v>
      </c>
      <c r="I2209">
        <v>0</v>
      </c>
    </row>
    <row r="2210" spans="1:9" x14ac:dyDescent="0.25">
      <c r="A2210" t="s">
        <v>204</v>
      </c>
      <c r="B2210">
        <v>681.04700000000003</v>
      </c>
      <c r="C2210">
        <v>674.423</v>
      </c>
      <c r="D2210">
        <v>653.25300000000004</v>
      </c>
      <c r="E2210">
        <v>632.702</v>
      </c>
      <c r="F2210">
        <v>429.44900000000001</v>
      </c>
      <c r="G2210">
        <v>1.2300499999999999E-3</v>
      </c>
      <c r="H2210">
        <v>0.99944900000000003</v>
      </c>
      <c r="I2210">
        <v>0</v>
      </c>
    </row>
    <row r="2211" spans="1:9" x14ac:dyDescent="0.25">
      <c r="A2211" t="s">
        <v>204</v>
      </c>
      <c r="B2211">
        <v>684.60900000000004</v>
      </c>
      <c r="C2211">
        <v>678.20699999999999</v>
      </c>
      <c r="D2211">
        <v>653.875</v>
      </c>
      <c r="E2211">
        <v>632.67700000000002</v>
      </c>
      <c r="F2211">
        <v>429.44499999999999</v>
      </c>
      <c r="G2211">
        <v>1.2300499999999999E-3</v>
      </c>
      <c r="H2211">
        <v>0.99999899999999997</v>
      </c>
      <c r="I2211">
        <v>0</v>
      </c>
    </row>
    <row r="2212" spans="1:9" x14ac:dyDescent="0.25">
      <c r="A2212" t="s">
        <v>204</v>
      </c>
      <c r="B2212">
        <v>685.65899999999999</v>
      </c>
      <c r="C2212">
        <v>679.37099999999998</v>
      </c>
      <c r="D2212">
        <v>654.34400000000005</v>
      </c>
      <c r="E2212">
        <v>632.86400000000003</v>
      </c>
      <c r="F2212">
        <v>429.459</v>
      </c>
      <c r="G2212">
        <v>1.2300600000000001E-3</v>
      </c>
      <c r="H2212">
        <v>0.99836999999999998</v>
      </c>
      <c r="I2212">
        <v>0</v>
      </c>
    </row>
    <row r="2213" spans="1:9" x14ac:dyDescent="0.25">
      <c r="A2213" t="s">
        <v>204</v>
      </c>
      <c r="B2213">
        <v>680.95799999999997</v>
      </c>
      <c r="C2213">
        <v>674.58199999999999</v>
      </c>
      <c r="D2213">
        <v>653.28899999999999</v>
      </c>
      <c r="E2213">
        <v>632.66800000000001</v>
      </c>
      <c r="F2213">
        <v>429.46300000000002</v>
      </c>
      <c r="G2213">
        <v>1.2300499999999999E-3</v>
      </c>
      <c r="H2213">
        <v>0.999942</v>
      </c>
      <c r="I2213">
        <v>0</v>
      </c>
    </row>
    <row r="2214" spans="1:9" x14ac:dyDescent="0.25">
      <c r="A2214" t="s">
        <v>204</v>
      </c>
      <c r="B2214">
        <v>682.79300000000001</v>
      </c>
      <c r="C2214">
        <v>676.06500000000005</v>
      </c>
      <c r="D2214">
        <v>653.34500000000003</v>
      </c>
      <c r="E2214">
        <v>632.68100000000004</v>
      </c>
      <c r="F2214">
        <v>429.44499999999999</v>
      </c>
      <c r="G2214">
        <v>1.2300499999999999E-3</v>
      </c>
      <c r="H2214">
        <v>0.99993299999999996</v>
      </c>
      <c r="I2214">
        <v>0</v>
      </c>
    </row>
    <row r="2215" spans="1:9" x14ac:dyDescent="0.25">
      <c r="A2215" t="s">
        <v>204</v>
      </c>
      <c r="B2215">
        <v>683.88300000000004</v>
      </c>
      <c r="C2215">
        <v>677.38699999999994</v>
      </c>
      <c r="D2215">
        <v>654.00599999999997</v>
      </c>
      <c r="E2215">
        <v>632.83399999999995</v>
      </c>
      <c r="F2215">
        <v>429.476</v>
      </c>
      <c r="G2215">
        <v>1.2300499999999999E-3</v>
      </c>
      <c r="H2215">
        <v>0.99970099999999995</v>
      </c>
      <c r="I2215">
        <v>0</v>
      </c>
    </row>
    <row r="2216" spans="1:9" x14ac:dyDescent="0.25">
      <c r="A2216" t="s">
        <v>204</v>
      </c>
      <c r="B2216">
        <v>683.78200000000004</v>
      </c>
      <c r="C2216">
        <v>676.84299999999996</v>
      </c>
      <c r="D2216">
        <v>653.84</v>
      </c>
      <c r="E2216">
        <v>632.71</v>
      </c>
      <c r="F2216">
        <v>429.47</v>
      </c>
      <c r="G2216">
        <v>1.2300499999999999E-3</v>
      </c>
      <c r="H2216">
        <v>0.99987000000000004</v>
      </c>
      <c r="I2216">
        <v>0</v>
      </c>
    </row>
    <row r="2217" spans="1:9" x14ac:dyDescent="0.25">
      <c r="A2217" t="s">
        <v>204</v>
      </c>
      <c r="B2217">
        <v>680.55200000000002</v>
      </c>
      <c r="C2217">
        <v>673.98299999999995</v>
      </c>
      <c r="D2217">
        <v>653.24900000000002</v>
      </c>
      <c r="E2217">
        <v>632.60199999999998</v>
      </c>
      <c r="F2217">
        <v>429.42399999999998</v>
      </c>
      <c r="G2217">
        <v>1.2300499999999999E-3</v>
      </c>
      <c r="H2217">
        <v>0.999475</v>
      </c>
      <c r="I2217">
        <v>0</v>
      </c>
    </row>
    <row r="2218" spans="1:9" x14ac:dyDescent="0.25">
      <c r="A2218" t="s">
        <v>204</v>
      </c>
      <c r="B2218">
        <v>680.37400000000002</v>
      </c>
      <c r="C2218">
        <v>673.95799999999997</v>
      </c>
      <c r="D2218">
        <v>653.54499999999996</v>
      </c>
      <c r="E2218">
        <v>632.74300000000005</v>
      </c>
      <c r="F2218">
        <v>429.40100000000001</v>
      </c>
      <c r="G2218">
        <v>1.2300499999999999E-3</v>
      </c>
      <c r="H2218">
        <v>0.99999300000000002</v>
      </c>
      <c r="I2218">
        <v>0</v>
      </c>
    </row>
    <row r="2219" spans="1:9" x14ac:dyDescent="0.25">
      <c r="A2219" t="s">
        <v>204</v>
      </c>
      <c r="B2219">
        <v>683.96799999999996</v>
      </c>
      <c r="C2219">
        <v>677.375</v>
      </c>
      <c r="D2219">
        <v>653.96799999999996</v>
      </c>
      <c r="E2219">
        <v>632.625</v>
      </c>
      <c r="F2219">
        <v>429.43</v>
      </c>
      <c r="G2219">
        <v>1.2300600000000001E-3</v>
      </c>
      <c r="H2219">
        <v>0.99975599999999998</v>
      </c>
      <c r="I2219">
        <v>0</v>
      </c>
    </row>
    <row r="2220" spans="1:9" x14ac:dyDescent="0.25">
      <c r="A2220" t="s">
        <v>204</v>
      </c>
      <c r="B2220">
        <v>681.59400000000005</v>
      </c>
      <c r="C2220">
        <v>674.995</v>
      </c>
      <c r="D2220">
        <v>653.39499999999998</v>
      </c>
      <c r="E2220">
        <v>632.66099999999994</v>
      </c>
      <c r="F2220">
        <v>429.45299999999997</v>
      </c>
      <c r="G2220">
        <v>1.2300499999999999E-3</v>
      </c>
      <c r="H2220">
        <v>0.99968900000000005</v>
      </c>
      <c r="I2220">
        <v>0</v>
      </c>
    </row>
    <row r="2221" spans="1:9" x14ac:dyDescent="0.25">
      <c r="A2221" t="s">
        <v>204</v>
      </c>
      <c r="B2221">
        <v>685.19100000000003</v>
      </c>
      <c r="C2221">
        <v>678.67399999999998</v>
      </c>
      <c r="D2221">
        <v>653.745</v>
      </c>
      <c r="E2221">
        <v>632.72</v>
      </c>
      <c r="F2221">
        <v>429.41500000000002</v>
      </c>
      <c r="G2221">
        <v>1.2300499999999999E-3</v>
      </c>
      <c r="H2221">
        <v>0.99982899999999997</v>
      </c>
      <c r="I2221">
        <v>0</v>
      </c>
    </row>
    <row r="2222" spans="1:9" x14ac:dyDescent="0.25">
      <c r="A2222" t="s">
        <v>204</v>
      </c>
      <c r="B2222">
        <v>684.08600000000001</v>
      </c>
      <c r="C2222">
        <v>677.64300000000003</v>
      </c>
      <c r="D2222">
        <v>653.81399999999996</v>
      </c>
      <c r="E2222">
        <v>632.63599999999997</v>
      </c>
      <c r="F2222">
        <v>429.46800000000002</v>
      </c>
      <c r="G2222">
        <v>1.2300600000000001E-3</v>
      </c>
      <c r="H2222">
        <v>0.99973199999999995</v>
      </c>
      <c r="I2222">
        <v>0</v>
      </c>
    </row>
    <row r="2223" spans="1:9" x14ac:dyDescent="0.25">
      <c r="A2223" t="s">
        <v>204</v>
      </c>
      <c r="B2223">
        <v>682.173</v>
      </c>
      <c r="C2223">
        <v>675.89700000000005</v>
      </c>
      <c r="D2223">
        <v>653.73</v>
      </c>
      <c r="E2223">
        <v>632.67600000000004</v>
      </c>
      <c r="F2223">
        <v>429.476</v>
      </c>
      <c r="G2223">
        <v>1.2300600000000001E-3</v>
      </c>
      <c r="H2223">
        <v>0.99950399999999995</v>
      </c>
      <c r="I2223">
        <v>0</v>
      </c>
    </row>
    <row r="2224" spans="1:9" x14ac:dyDescent="0.25">
      <c r="A2224" t="s">
        <v>204</v>
      </c>
      <c r="B2224">
        <v>684.55100000000004</v>
      </c>
      <c r="C2224">
        <v>678.16200000000003</v>
      </c>
      <c r="D2224">
        <v>654.18100000000004</v>
      </c>
      <c r="E2224">
        <v>632.83100000000002</v>
      </c>
      <c r="F2224">
        <v>429.48</v>
      </c>
      <c r="G2224">
        <v>1.2300600000000001E-3</v>
      </c>
      <c r="H2224">
        <v>0.99902999999999997</v>
      </c>
      <c r="I2224">
        <v>0</v>
      </c>
    </row>
    <row r="2225" spans="1:25" x14ac:dyDescent="0.25">
      <c r="A2225" t="s">
        <v>204</v>
      </c>
      <c r="B2225">
        <v>683.87099999999998</v>
      </c>
      <c r="C2225">
        <v>677.53700000000003</v>
      </c>
      <c r="D2225">
        <v>653.81500000000005</v>
      </c>
      <c r="E2225">
        <v>632.64599999999996</v>
      </c>
      <c r="F2225">
        <v>429.43400000000003</v>
      </c>
      <c r="G2225">
        <v>1.2300499999999999E-3</v>
      </c>
      <c r="H2225">
        <v>0.99976299999999996</v>
      </c>
      <c r="I2225">
        <v>0</v>
      </c>
    </row>
    <row r="2226" spans="1:25" x14ac:dyDescent="0.25">
      <c r="A2226" t="s">
        <v>204</v>
      </c>
      <c r="B2226">
        <v>684.78099999999995</v>
      </c>
      <c r="C2226">
        <v>677.928</v>
      </c>
      <c r="D2226">
        <v>653.61</v>
      </c>
      <c r="E2226">
        <v>632.64599999999996</v>
      </c>
      <c r="F2226">
        <v>429.42700000000002</v>
      </c>
      <c r="G2226">
        <v>1.2300499999999999E-3</v>
      </c>
      <c r="H2226">
        <v>0.99961599999999995</v>
      </c>
      <c r="I2226">
        <v>0</v>
      </c>
    </row>
    <row r="2227" spans="1:25" x14ac:dyDescent="0.25">
      <c r="A2227" t="s">
        <v>204</v>
      </c>
      <c r="B2227">
        <v>683.31799999999998</v>
      </c>
      <c r="C2227">
        <v>676.93100000000004</v>
      </c>
      <c r="D2227">
        <v>653.98599999999999</v>
      </c>
      <c r="E2227">
        <v>632.74800000000005</v>
      </c>
      <c r="F2227">
        <v>429.44400000000002</v>
      </c>
      <c r="G2227">
        <v>1.2300499999999999E-3</v>
      </c>
      <c r="H2227">
        <v>0.99970499999999995</v>
      </c>
      <c r="I2227">
        <v>0</v>
      </c>
    </row>
    <row r="2228" spans="1:25" x14ac:dyDescent="0.25">
      <c r="A2228" t="s">
        <v>204</v>
      </c>
      <c r="B2228">
        <v>681.62599999999998</v>
      </c>
      <c r="C2228">
        <v>675.08900000000006</v>
      </c>
      <c r="D2228">
        <v>653.54200000000003</v>
      </c>
      <c r="E2228">
        <v>632.60799999999995</v>
      </c>
      <c r="F2228">
        <v>429.404</v>
      </c>
      <c r="G2228">
        <v>1.2300499999999999E-3</v>
      </c>
      <c r="H2228">
        <v>0.99988699999999997</v>
      </c>
      <c r="I2228">
        <v>0</v>
      </c>
    </row>
    <row r="2229" spans="1:25" x14ac:dyDescent="0.25">
      <c r="A2229" t="s">
        <v>204</v>
      </c>
      <c r="B2229">
        <v>680.58</v>
      </c>
      <c r="C2229">
        <v>674.01900000000001</v>
      </c>
      <c r="D2229">
        <v>653.42700000000002</v>
      </c>
      <c r="E2229">
        <v>632.64599999999996</v>
      </c>
      <c r="F2229">
        <v>429.42599999999999</v>
      </c>
      <c r="G2229">
        <v>1.2300499999999999E-3</v>
      </c>
      <c r="H2229">
        <v>0.99990400000000002</v>
      </c>
      <c r="I2229">
        <v>0</v>
      </c>
    </row>
    <row r="2230" spans="1:25" x14ac:dyDescent="0.25">
      <c r="A2230" t="s">
        <v>204</v>
      </c>
      <c r="B2230">
        <v>681.96299999999997</v>
      </c>
      <c r="C2230">
        <v>675.39099999999996</v>
      </c>
      <c r="D2230">
        <v>653.89099999999996</v>
      </c>
      <c r="E2230">
        <v>632.79600000000005</v>
      </c>
      <c r="F2230">
        <v>429.47699999999998</v>
      </c>
      <c r="G2230">
        <v>1.2300499999999999E-3</v>
      </c>
      <c r="H2230">
        <v>0.99997599999999998</v>
      </c>
      <c r="I2230">
        <v>0</v>
      </c>
    </row>
    <row r="2231" spans="1:25" x14ac:dyDescent="0.25">
      <c r="A2231" t="s">
        <v>204</v>
      </c>
      <c r="B2231">
        <v>684.21900000000005</v>
      </c>
      <c r="C2231">
        <v>677.70399999999995</v>
      </c>
      <c r="D2231">
        <v>653.82100000000003</v>
      </c>
      <c r="E2231">
        <v>632.66399999999999</v>
      </c>
      <c r="F2231">
        <v>429.43599999999998</v>
      </c>
      <c r="G2231">
        <v>1.2300499999999999E-3</v>
      </c>
      <c r="H2231">
        <v>0.99997100000000005</v>
      </c>
      <c r="I2231">
        <v>0</v>
      </c>
    </row>
    <row r="2232" spans="1:25" x14ac:dyDescent="0.25">
      <c r="A2232" t="s">
        <v>204</v>
      </c>
      <c r="B2232">
        <v>696.95899999999995</v>
      </c>
      <c r="C2232">
        <v>690.48</v>
      </c>
      <c r="D2232">
        <v>656.23500000000001</v>
      </c>
      <c r="E2232">
        <v>632.67700000000002</v>
      </c>
      <c r="F2232">
        <v>429.45</v>
      </c>
      <c r="G2232">
        <v>1.2300600000000001E-3</v>
      </c>
      <c r="H2232">
        <v>0.999857</v>
      </c>
      <c r="I2232">
        <v>0</v>
      </c>
    </row>
    <row r="2233" spans="1:25" x14ac:dyDescent="0.25">
      <c r="A2233" t="s">
        <v>204</v>
      </c>
      <c r="B2233">
        <v>682.58199999999999</v>
      </c>
      <c r="C2233">
        <v>676.34100000000001</v>
      </c>
      <c r="D2233">
        <v>653.91099999999994</v>
      </c>
      <c r="E2233">
        <v>632.78700000000003</v>
      </c>
      <c r="F2233">
        <v>429.42399999999998</v>
      </c>
      <c r="G2233">
        <v>1.2300499999999999E-3</v>
      </c>
      <c r="H2233">
        <v>0.99978500000000003</v>
      </c>
      <c r="I2233">
        <v>0</v>
      </c>
    </row>
    <row r="2234" spans="1:25" x14ac:dyDescent="0.25">
      <c r="A2234" t="s">
        <v>204</v>
      </c>
      <c r="B2234">
        <v>682.73299999999995</v>
      </c>
      <c r="C2234">
        <v>676.31200000000001</v>
      </c>
      <c r="D2234">
        <v>653.596</v>
      </c>
      <c r="E2234">
        <v>632.69399999999996</v>
      </c>
      <c r="F2234">
        <v>429.42899999999997</v>
      </c>
      <c r="G2234">
        <v>1.2300499999999999E-3</v>
      </c>
      <c r="H2234">
        <v>0.99966500000000003</v>
      </c>
      <c r="I2234">
        <v>0</v>
      </c>
    </row>
    <row r="2235" spans="1:25" x14ac:dyDescent="0.25">
      <c r="A2235" t="s">
        <v>204</v>
      </c>
      <c r="B2235">
        <v>691.08699999999999</v>
      </c>
      <c r="C2235">
        <v>684.31700000000001</v>
      </c>
      <c r="D2235">
        <v>655.65700000000004</v>
      </c>
      <c r="E2235">
        <v>632.62900000000002</v>
      </c>
      <c r="F2235">
        <v>429.40600000000001</v>
      </c>
      <c r="G2235">
        <v>1.2300499999999999E-3</v>
      </c>
      <c r="H2235">
        <v>0.99986699999999995</v>
      </c>
      <c r="I2235">
        <v>0</v>
      </c>
    </row>
    <row r="2236" spans="1:25" x14ac:dyDescent="0.25">
      <c r="A2236" t="s">
        <v>204</v>
      </c>
      <c r="B2236">
        <v>683.79100000000005</v>
      </c>
      <c r="C2236">
        <v>677.35299999999995</v>
      </c>
      <c r="D2236">
        <v>653.89599999999996</v>
      </c>
      <c r="E2236">
        <v>632.71400000000006</v>
      </c>
      <c r="F2236">
        <v>429.45499999999998</v>
      </c>
      <c r="G2236">
        <v>1.2300600000000001E-3</v>
      </c>
      <c r="H2236">
        <v>0.99977300000000002</v>
      </c>
      <c r="I2236">
        <v>0</v>
      </c>
    </row>
    <row r="2237" spans="1:25" x14ac:dyDescent="0.25">
      <c r="A2237" t="s">
        <v>204</v>
      </c>
      <c r="B2237">
        <v>680.53899999999999</v>
      </c>
      <c r="C2237">
        <v>673.98099999999999</v>
      </c>
      <c r="D2237">
        <v>653.38599999999997</v>
      </c>
      <c r="E2237">
        <v>632.65300000000002</v>
      </c>
      <c r="F2237">
        <v>429.46899999999999</v>
      </c>
      <c r="G2237">
        <v>1.2300499999999999E-3</v>
      </c>
      <c r="H2237">
        <v>0.99997100000000005</v>
      </c>
      <c r="I2237">
        <v>0</v>
      </c>
    </row>
    <row r="2238" spans="1:25" x14ac:dyDescent="0.25">
      <c r="A2238" t="s">
        <v>204</v>
      </c>
      <c r="B2238">
        <v>680.51</v>
      </c>
      <c r="C2238">
        <v>674.096</v>
      </c>
      <c r="D2238">
        <v>653.23800000000006</v>
      </c>
      <c r="E2238">
        <v>632.71</v>
      </c>
      <c r="F2238">
        <v>429.49400000000003</v>
      </c>
      <c r="G2238">
        <v>1.2300600000000001E-3</v>
      </c>
      <c r="H2238">
        <v>0.99987199999999998</v>
      </c>
      <c r="I2238">
        <v>0</v>
      </c>
    </row>
    <row r="2239" spans="1:25" x14ac:dyDescent="0.25">
      <c r="A2239" t="s">
        <v>204</v>
      </c>
      <c r="B2239">
        <v>681.928</v>
      </c>
      <c r="C2239">
        <v>675.37599999999998</v>
      </c>
      <c r="D2239">
        <v>653.62199999999996</v>
      </c>
      <c r="E2239">
        <v>632.79999999999995</v>
      </c>
      <c r="F2239">
        <v>429.45800000000003</v>
      </c>
      <c r="G2239">
        <v>1.23007E-3</v>
      </c>
      <c r="H2239">
        <v>0.99987199999999998</v>
      </c>
      <c r="I2239">
        <v>0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204</v>
      </c>
      <c r="B2240">
        <v>681.91300000000001</v>
      </c>
      <c r="C2240">
        <v>675.45500000000004</v>
      </c>
      <c r="D2240">
        <v>653.33000000000004</v>
      </c>
      <c r="E2240">
        <v>632.73800000000006</v>
      </c>
      <c r="F2240">
        <v>429.47</v>
      </c>
      <c r="G2240">
        <v>1.2300600000000001E-3</v>
      </c>
      <c r="H2240">
        <v>0.99931000000000003</v>
      </c>
      <c r="I2240">
        <v>0</v>
      </c>
      <c r="R2240">
        <f>AVERAGE(B2191:B2240)</f>
        <v>683.43079999999998</v>
      </c>
      <c r="S2240">
        <f>AVERAGE(C2191:C2240)</f>
        <v>676.94801999999993</v>
      </c>
      <c r="U2240">
        <f>_xlfn.VAR.P(B2191:B2240)</f>
        <v>8.9089010799999802</v>
      </c>
      <c r="V2240">
        <f>_xlfn.VAR.P(C2191:C2240)</f>
        <v>8.8262646596000209</v>
      </c>
      <c r="X2240">
        <f>1.96*SQRT(U2240)/50</f>
        <v>0.11700330660101521</v>
      </c>
      <c r="Y2240">
        <f>1.96*SQRT(V2240)/50</f>
        <v>0.11645939775959592</v>
      </c>
    </row>
    <row r="2241" spans="1:9" x14ac:dyDescent="0.25">
      <c r="A2241" t="s">
        <v>205</v>
      </c>
      <c r="B2241">
        <v>34275.244400000003</v>
      </c>
      <c r="C2241" t="s">
        <v>37</v>
      </c>
    </row>
    <row r="2242" spans="1:9" x14ac:dyDescent="0.25">
      <c r="A2242" t="s">
        <v>206</v>
      </c>
      <c r="B2242">
        <v>686.00699999999995</v>
      </c>
      <c r="C2242">
        <v>679.62800000000004</v>
      </c>
      <c r="D2242">
        <v>656.53300000000002</v>
      </c>
      <c r="E2242">
        <v>634.28200000000004</v>
      </c>
      <c r="F2242">
        <v>431.05900000000003</v>
      </c>
      <c r="G2242">
        <v>1.2300499999999999E-3</v>
      </c>
      <c r="H2242">
        <v>0.99965800000000005</v>
      </c>
      <c r="I2242">
        <v>0</v>
      </c>
    </row>
    <row r="2243" spans="1:9" x14ac:dyDescent="0.25">
      <c r="A2243" t="s">
        <v>206</v>
      </c>
      <c r="B2243">
        <v>688.09299999999996</v>
      </c>
      <c r="C2243">
        <v>681.495</v>
      </c>
      <c r="D2243">
        <v>656.82399999999996</v>
      </c>
      <c r="E2243">
        <v>634.255</v>
      </c>
      <c r="F2243">
        <v>430.99</v>
      </c>
      <c r="G2243">
        <v>1.2300499999999999E-3</v>
      </c>
      <c r="H2243">
        <v>0.99981200000000003</v>
      </c>
      <c r="I2243">
        <v>0</v>
      </c>
    </row>
    <row r="2244" spans="1:9" x14ac:dyDescent="0.25">
      <c r="A2244" t="s">
        <v>206</v>
      </c>
      <c r="B2244">
        <v>689.50400000000002</v>
      </c>
      <c r="C2244">
        <v>683.13199999999995</v>
      </c>
      <c r="D2244">
        <v>656.928</v>
      </c>
      <c r="E2244">
        <v>634.18200000000002</v>
      </c>
      <c r="F2244">
        <v>430.95800000000003</v>
      </c>
      <c r="G2244">
        <v>1.2300499999999999E-3</v>
      </c>
      <c r="H2244">
        <v>0.99973400000000001</v>
      </c>
      <c r="I2244">
        <v>0</v>
      </c>
    </row>
    <row r="2245" spans="1:9" x14ac:dyDescent="0.25">
      <c r="A2245" t="s">
        <v>206</v>
      </c>
      <c r="B2245">
        <v>692.64599999999996</v>
      </c>
      <c r="C2245">
        <v>685.78</v>
      </c>
      <c r="D2245">
        <v>657.702</v>
      </c>
      <c r="E2245">
        <v>634.20100000000002</v>
      </c>
      <c r="F2245">
        <v>430.983</v>
      </c>
      <c r="G2245">
        <v>1.2300600000000001E-3</v>
      </c>
      <c r="H2245">
        <v>0.99938199999999999</v>
      </c>
      <c r="I2245">
        <v>0</v>
      </c>
    </row>
    <row r="2246" spans="1:9" x14ac:dyDescent="0.25">
      <c r="A2246" t="s">
        <v>206</v>
      </c>
      <c r="B2246">
        <v>689.37300000000005</v>
      </c>
      <c r="C2246">
        <v>682.41399999999999</v>
      </c>
      <c r="D2246">
        <v>657.36699999999996</v>
      </c>
      <c r="E2246">
        <v>634.28200000000004</v>
      </c>
      <c r="F2246">
        <v>430.96699999999998</v>
      </c>
      <c r="G2246">
        <v>1.2300499999999999E-3</v>
      </c>
      <c r="H2246">
        <v>0.99938499999999997</v>
      </c>
      <c r="I2246">
        <v>0</v>
      </c>
    </row>
    <row r="2247" spans="1:9" x14ac:dyDescent="0.25">
      <c r="A2247" t="s">
        <v>206</v>
      </c>
      <c r="B2247">
        <v>687.84299999999996</v>
      </c>
      <c r="C2247">
        <v>681.46400000000006</v>
      </c>
      <c r="D2247">
        <v>656.87199999999996</v>
      </c>
      <c r="E2247">
        <v>634.19299999999998</v>
      </c>
      <c r="F2247">
        <v>430.98200000000003</v>
      </c>
      <c r="G2247">
        <v>1.2300499999999999E-3</v>
      </c>
      <c r="H2247">
        <v>0.99979300000000004</v>
      </c>
      <c r="I2247">
        <v>0</v>
      </c>
    </row>
    <row r="2248" spans="1:9" x14ac:dyDescent="0.25">
      <c r="A2248" t="s">
        <v>206</v>
      </c>
      <c r="B2248">
        <v>694.92399999999998</v>
      </c>
      <c r="C2248">
        <v>688.23800000000006</v>
      </c>
      <c r="D2248">
        <v>658.029</v>
      </c>
      <c r="E2248">
        <v>634.18700000000001</v>
      </c>
      <c r="F2248">
        <v>430.98099999999999</v>
      </c>
      <c r="G2248">
        <v>1.23007E-3</v>
      </c>
      <c r="H2248">
        <v>0.99981699999999996</v>
      </c>
      <c r="I2248">
        <v>0</v>
      </c>
    </row>
    <row r="2249" spans="1:9" x14ac:dyDescent="0.25">
      <c r="A2249" t="s">
        <v>206</v>
      </c>
      <c r="B2249">
        <v>693.072</v>
      </c>
      <c r="C2249">
        <v>686.48500000000001</v>
      </c>
      <c r="D2249">
        <v>657.84</v>
      </c>
      <c r="E2249">
        <v>634.25599999999997</v>
      </c>
      <c r="F2249">
        <v>430.96600000000001</v>
      </c>
      <c r="G2249">
        <v>1.2300499999999999E-3</v>
      </c>
      <c r="H2249">
        <v>0.99876900000000002</v>
      </c>
      <c r="I2249">
        <v>0</v>
      </c>
    </row>
    <row r="2250" spans="1:9" x14ac:dyDescent="0.25">
      <c r="A2250" t="s">
        <v>206</v>
      </c>
      <c r="B2250">
        <v>685.59100000000001</v>
      </c>
      <c r="C2250">
        <v>679.20399999999995</v>
      </c>
      <c r="D2250">
        <v>656.77</v>
      </c>
      <c r="E2250">
        <v>634.25800000000004</v>
      </c>
      <c r="F2250">
        <v>430.99799999999999</v>
      </c>
      <c r="G2250">
        <v>1.2300600000000001E-3</v>
      </c>
      <c r="H2250">
        <v>0.99931899999999996</v>
      </c>
      <c r="I2250">
        <v>0</v>
      </c>
    </row>
    <row r="2251" spans="1:9" x14ac:dyDescent="0.25">
      <c r="A2251" t="s">
        <v>206</v>
      </c>
      <c r="B2251">
        <v>684.37400000000002</v>
      </c>
      <c r="C2251">
        <v>677.697</v>
      </c>
      <c r="D2251">
        <v>656.56600000000003</v>
      </c>
      <c r="E2251">
        <v>634.17499999999995</v>
      </c>
      <c r="F2251">
        <v>430.99400000000003</v>
      </c>
      <c r="G2251">
        <v>1.2300499999999999E-3</v>
      </c>
      <c r="H2251">
        <v>0.99986299999999995</v>
      </c>
      <c r="I2251">
        <v>0</v>
      </c>
    </row>
    <row r="2252" spans="1:9" x14ac:dyDescent="0.25">
      <c r="A2252" t="s">
        <v>206</v>
      </c>
      <c r="B2252">
        <v>684.53899999999999</v>
      </c>
      <c r="C2252">
        <v>678.21199999999999</v>
      </c>
      <c r="D2252">
        <v>656.59900000000005</v>
      </c>
      <c r="E2252">
        <v>634.279</v>
      </c>
      <c r="F2252">
        <v>430.983</v>
      </c>
      <c r="G2252">
        <v>1.2300499999999999E-3</v>
      </c>
      <c r="H2252">
        <v>0.99994099999999997</v>
      </c>
      <c r="I2252">
        <v>0</v>
      </c>
    </row>
    <row r="2253" spans="1:9" x14ac:dyDescent="0.25">
      <c r="A2253" t="s">
        <v>206</v>
      </c>
      <c r="B2253">
        <v>687.33</v>
      </c>
      <c r="C2253">
        <v>680.97699999999998</v>
      </c>
      <c r="D2253">
        <v>656.89700000000005</v>
      </c>
      <c r="E2253">
        <v>634.22</v>
      </c>
      <c r="F2253">
        <v>430.97899999999998</v>
      </c>
      <c r="G2253">
        <v>1.2300499999999999E-3</v>
      </c>
      <c r="H2253">
        <v>0.99981600000000004</v>
      </c>
      <c r="I2253">
        <v>0</v>
      </c>
    </row>
    <row r="2254" spans="1:9" x14ac:dyDescent="0.25">
      <c r="A2254" t="s">
        <v>206</v>
      </c>
      <c r="B2254">
        <v>689.14499999999998</v>
      </c>
      <c r="C2254">
        <v>682.34500000000003</v>
      </c>
      <c r="D2254">
        <v>656.91800000000001</v>
      </c>
      <c r="E2254">
        <v>634.17499999999995</v>
      </c>
      <c r="F2254">
        <v>430.983</v>
      </c>
      <c r="G2254">
        <v>1.2300499999999999E-3</v>
      </c>
      <c r="H2254">
        <v>0.99978900000000004</v>
      </c>
      <c r="I2254">
        <v>0</v>
      </c>
    </row>
    <row r="2255" spans="1:9" x14ac:dyDescent="0.25">
      <c r="A2255" t="s">
        <v>206</v>
      </c>
      <c r="B2255">
        <v>691.66300000000001</v>
      </c>
      <c r="C2255">
        <v>684.89</v>
      </c>
      <c r="D2255">
        <v>657.33900000000006</v>
      </c>
      <c r="E2255">
        <v>634.32100000000003</v>
      </c>
      <c r="F2255">
        <v>431.01400000000001</v>
      </c>
      <c r="G2255">
        <v>1.23007E-3</v>
      </c>
      <c r="H2255">
        <v>0.99990000000000001</v>
      </c>
      <c r="I2255">
        <v>0</v>
      </c>
    </row>
    <row r="2256" spans="1:9" x14ac:dyDescent="0.25">
      <c r="A2256" t="s">
        <v>206</v>
      </c>
      <c r="B2256">
        <v>693.91399999999999</v>
      </c>
      <c r="C2256">
        <v>687.38900000000001</v>
      </c>
      <c r="D2256">
        <v>658.04399999999998</v>
      </c>
      <c r="E2256">
        <v>634.178</v>
      </c>
      <c r="F2256">
        <v>430.97899999999998</v>
      </c>
      <c r="G2256">
        <v>1.2300499999999999E-3</v>
      </c>
      <c r="H2256">
        <v>0.99984300000000004</v>
      </c>
      <c r="I2256">
        <v>0</v>
      </c>
    </row>
    <row r="2257" spans="1:9" x14ac:dyDescent="0.25">
      <c r="A2257" t="s">
        <v>206</v>
      </c>
      <c r="B2257">
        <v>690.97799999999995</v>
      </c>
      <c r="C2257">
        <v>684.46600000000001</v>
      </c>
      <c r="D2257">
        <v>657.54700000000003</v>
      </c>
      <c r="E2257">
        <v>634.22</v>
      </c>
      <c r="F2257">
        <v>430.99299999999999</v>
      </c>
      <c r="G2257">
        <v>1.23007E-3</v>
      </c>
      <c r="H2257">
        <v>0.99921899999999997</v>
      </c>
      <c r="I2257">
        <v>0</v>
      </c>
    </row>
    <row r="2258" spans="1:9" x14ac:dyDescent="0.25">
      <c r="A2258" t="s">
        <v>206</v>
      </c>
      <c r="B2258">
        <v>689.64800000000002</v>
      </c>
      <c r="C2258">
        <v>683.26900000000001</v>
      </c>
      <c r="D2258">
        <v>657.10400000000004</v>
      </c>
      <c r="E2258">
        <v>634.23800000000006</v>
      </c>
      <c r="F2258">
        <v>430.94799999999998</v>
      </c>
      <c r="G2258">
        <v>1.2300499999999999E-3</v>
      </c>
      <c r="H2258">
        <v>0.99846100000000004</v>
      </c>
      <c r="I2258">
        <v>0</v>
      </c>
    </row>
    <row r="2259" spans="1:9" x14ac:dyDescent="0.25">
      <c r="A2259" t="s">
        <v>206</v>
      </c>
      <c r="B2259">
        <v>692.57299999999998</v>
      </c>
      <c r="C2259">
        <v>686.14</v>
      </c>
      <c r="D2259">
        <v>657.59299999999996</v>
      </c>
      <c r="E2259">
        <v>634.16600000000005</v>
      </c>
      <c r="F2259">
        <v>430.96600000000001</v>
      </c>
      <c r="G2259">
        <v>1.2300499999999999E-3</v>
      </c>
      <c r="H2259">
        <v>0.99928300000000003</v>
      </c>
      <c r="I2259">
        <v>0</v>
      </c>
    </row>
    <row r="2260" spans="1:9" x14ac:dyDescent="0.25">
      <c r="A2260" t="s">
        <v>206</v>
      </c>
      <c r="B2260">
        <v>691.18799999999999</v>
      </c>
      <c r="C2260">
        <v>684.678</v>
      </c>
      <c r="D2260">
        <v>657.29399999999998</v>
      </c>
      <c r="E2260">
        <v>634.18399999999997</v>
      </c>
      <c r="F2260">
        <v>430.988</v>
      </c>
      <c r="G2260">
        <v>1.2300499999999999E-3</v>
      </c>
      <c r="H2260">
        <v>0.99964799999999998</v>
      </c>
      <c r="I2260">
        <v>0</v>
      </c>
    </row>
    <row r="2261" spans="1:9" x14ac:dyDescent="0.25">
      <c r="A2261" t="s">
        <v>206</v>
      </c>
      <c r="B2261">
        <v>692.64800000000002</v>
      </c>
      <c r="C2261">
        <v>686.05600000000004</v>
      </c>
      <c r="D2261">
        <v>657.66300000000001</v>
      </c>
      <c r="E2261">
        <v>634.221</v>
      </c>
      <c r="F2261">
        <v>430.971</v>
      </c>
      <c r="G2261">
        <v>1.2300499999999999E-3</v>
      </c>
      <c r="H2261">
        <v>0.99978900000000004</v>
      </c>
      <c r="I2261">
        <v>0</v>
      </c>
    </row>
    <row r="2262" spans="1:9" x14ac:dyDescent="0.25">
      <c r="A2262" t="s">
        <v>206</v>
      </c>
      <c r="B2262">
        <v>691.60199999999998</v>
      </c>
      <c r="C2262">
        <v>685.24800000000005</v>
      </c>
      <c r="D2262">
        <v>657.42200000000003</v>
      </c>
      <c r="E2262">
        <v>634.15200000000004</v>
      </c>
      <c r="F2262">
        <v>430.94099999999997</v>
      </c>
      <c r="G2262">
        <v>1.2300499999999999E-3</v>
      </c>
      <c r="H2262">
        <v>0.99964699999999995</v>
      </c>
      <c r="I2262">
        <v>0</v>
      </c>
    </row>
    <row r="2263" spans="1:9" x14ac:dyDescent="0.25">
      <c r="A2263" t="s">
        <v>206</v>
      </c>
      <c r="B2263">
        <v>692.23599999999999</v>
      </c>
      <c r="C2263">
        <v>685.98199999999997</v>
      </c>
      <c r="D2263">
        <v>657.45399999999995</v>
      </c>
      <c r="E2263">
        <v>634.16399999999999</v>
      </c>
      <c r="F2263">
        <v>430.95600000000002</v>
      </c>
      <c r="G2263">
        <v>1.2300499999999999E-3</v>
      </c>
      <c r="H2263">
        <v>0.99939</v>
      </c>
      <c r="I2263">
        <v>0</v>
      </c>
    </row>
    <row r="2264" spans="1:9" x14ac:dyDescent="0.25">
      <c r="A2264" t="s">
        <v>206</v>
      </c>
      <c r="B2264">
        <v>692.82799999999997</v>
      </c>
      <c r="C2264">
        <v>686.404</v>
      </c>
      <c r="D2264">
        <v>657.75300000000004</v>
      </c>
      <c r="E2264">
        <v>634.21</v>
      </c>
      <c r="F2264">
        <v>430.95400000000001</v>
      </c>
      <c r="G2264">
        <v>1.2300499999999999E-3</v>
      </c>
      <c r="H2264">
        <v>0.99993200000000004</v>
      </c>
      <c r="I2264">
        <v>0</v>
      </c>
    </row>
    <row r="2265" spans="1:9" x14ac:dyDescent="0.25">
      <c r="A2265" t="s">
        <v>206</v>
      </c>
      <c r="B2265">
        <v>688.33299999999997</v>
      </c>
      <c r="C2265">
        <v>682.01099999999997</v>
      </c>
      <c r="D2265">
        <v>656.76599999999996</v>
      </c>
      <c r="E2265">
        <v>634.12300000000005</v>
      </c>
      <c r="F2265">
        <v>430.959</v>
      </c>
      <c r="G2265">
        <v>1.2300499999999999E-3</v>
      </c>
      <c r="H2265">
        <v>0.99988100000000002</v>
      </c>
      <c r="I2265">
        <v>0</v>
      </c>
    </row>
    <row r="2266" spans="1:9" x14ac:dyDescent="0.25">
      <c r="A2266" t="s">
        <v>206</v>
      </c>
      <c r="B2266">
        <v>689.45299999999997</v>
      </c>
      <c r="C2266">
        <v>683.1</v>
      </c>
      <c r="D2266">
        <v>657.40200000000004</v>
      </c>
      <c r="E2266">
        <v>634.16200000000003</v>
      </c>
      <c r="F2266">
        <v>430.96300000000002</v>
      </c>
      <c r="G2266">
        <v>1.2300499999999999E-3</v>
      </c>
      <c r="H2266">
        <v>0.99979099999999999</v>
      </c>
      <c r="I2266">
        <v>0</v>
      </c>
    </row>
    <row r="2267" spans="1:9" x14ac:dyDescent="0.25">
      <c r="A2267" t="s">
        <v>206</v>
      </c>
      <c r="B2267">
        <v>688.03099999999995</v>
      </c>
      <c r="C2267">
        <v>681.774</v>
      </c>
      <c r="D2267">
        <v>657.07100000000003</v>
      </c>
      <c r="E2267">
        <v>634.33600000000001</v>
      </c>
      <c r="F2267">
        <v>431.01900000000001</v>
      </c>
      <c r="G2267">
        <v>1.2300600000000001E-3</v>
      </c>
      <c r="H2267">
        <v>0.99987000000000004</v>
      </c>
      <c r="I2267">
        <v>0</v>
      </c>
    </row>
    <row r="2268" spans="1:9" x14ac:dyDescent="0.25">
      <c r="A2268" t="s">
        <v>206</v>
      </c>
      <c r="B2268">
        <v>688.53099999999995</v>
      </c>
      <c r="C2268">
        <v>681.92600000000004</v>
      </c>
      <c r="D2268">
        <v>656.98199999999997</v>
      </c>
      <c r="E2268">
        <v>634.17100000000005</v>
      </c>
      <c r="F2268">
        <v>430.94900000000001</v>
      </c>
      <c r="G2268">
        <v>1.2300499999999999E-3</v>
      </c>
      <c r="H2268">
        <v>0.99958599999999997</v>
      </c>
      <c r="I2268">
        <v>0</v>
      </c>
    </row>
    <row r="2269" spans="1:9" x14ac:dyDescent="0.25">
      <c r="A2269" t="s">
        <v>206</v>
      </c>
      <c r="B2269">
        <v>693.58299999999997</v>
      </c>
      <c r="C2269">
        <v>687.28499999999997</v>
      </c>
      <c r="D2269">
        <v>657.94399999999996</v>
      </c>
      <c r="E2269">
        <v>634.20100000000002</v>
      </c>
      <c r="F2269">
        <v>430.95</v>
      </c>
      <c r="G2269">
        <v>1.2300499999999999E-3</v>
      </c>
      <c r="H2269">
        <v>0.99997599999999998</v>
      </c>
      <c r="I2269">
        <v>0</v>
      </c>
    </row>
    <row r="2270" spans="1:9" x14ac:dyDescent="0.25">
      <c r="A2270" t="s">
        <v>206</v>
      </c>
      <c r="B2270">
        <v>695.11</v>
      </c>
      <c r="C2270">
        <v>688.77800000000002</v>
      </c>
      <c r="D2270">
        <v>658.26</v>
      </c>
      <c r="E2270">
        <v>634.29100000000005</v>
      </c>
      <c r="F2270">
        <v>430.96600000000001</v>
      </c>
      <c r="G2270">
        <v>1.2300499999999999E-3</v>
      </c>
      <c r="H2270">
        <v>0.99972300000000003</v>
      </c>
      <c r="I2270">
        <v>0</v>
      </c>
    </row>
    <row r="2271" spans="1:9" x14ac:dyDescent="0.25">
      <c r="A2271" t="s">
        <v>206</v>
      </c>
      <c r="B2271">
        <v>689.06500000000005</v>
      </c>
      <c r="C2271">
        <v>682.697</v>
      </c>
      <c r="D2271">
        <v>657.11900000000003</v>
      </c>
      <c r="E2271">
        <v>634.18899999999996</v>
      </c>
      <c r="F2271">
        <v>430.94499999999999</v>
      </c>
      <c r="G2271">
        <v>1.2300499999999999E-3</v>
      </c>
      <c r="H2271">
        <v>0.99950000000000006</v>
      </c>
      <c r="I2271">
        <v>0</v>
      </c>
    </row>
    <row r="2272" spans="1:9" x14ac:dyDescent="0.25">
      <c r="A2272" t="s">
        <v>206</v>
      </c>
      <c r="B2272">
        <v>689.81500000000005</v>
      </c>
      <c r="C2272">
        <v>683.048</v>
      </c>
      <c r="D2272">
        <v>657.28599999999994</v>
      </c>
      <c r="E2272">
        <v>634.19399999999996</v>
      </c>
      <c r="F2272">
        <v>430.98399999999998</v>
      </c>
      <c r="G2272">
        <v>1.2300499999999999E-3</v>
      </c>
      <c r="H2272">
        <v>0.99896399999999996</v>
      </c>
      <c r="I2272">
        <v>0</v>
      </c>
    </row>
    <row r="2273" spans="1:9" x14ac:dyDescent="0.25">
      <c r="A2273" t="s">
        <v>206</v>
      </c>
      <c r="B2273">
        <v>690.28599999999994</v>
      </c>
      <c r="C2273">
        <v>683.78899999999999</v>
      </c>
      <c r="D2273">
        <v>657.34299999999996</v>
      </c>
      <c r="E2273">
        <v>634.27700000000004</v>
      </c>
      <c r="F2273">
        <v>430.96499999999997</v>
      </c>
      <c r="G2273">
        <v>1.2300799999999999E-3</v>
      </c>
      <c r="H2273">
        <v>0.999915</v>
      </c>
      <c r="I2273">
        <v>0</v>
      </c>
    </row>
    <row r="2274" spans="1:9" x14ac:dyDescent="0.25">
      <c r="A2274" t="s">
        <v>206</v>
      </c>
      <c r="B2274">
        <v>687.67</v>
      </c>
      <c r="C2274">
        <v>681.16600000000005</v>
      </c>
      <c r="D2274">
        <v>656.84299999999996</v>
      </c>
      <c r="E2274">
        <v>634.12199999999996</v>
      </c>
      <c r="F2274">
        <v>430.95499999999998</v>
      </c>
      <c r="G2274">
        <v>1.2300600000000001E-3</v>
      </c>
      <c r="H2274">
        <v>0.99992599999999998</v>
      </c>
      <c r="I2274">
        <v>0</v>
      </c>
    </row>
    <row r="2275" spans="1:9" x14ac:dyDescent="0.25">
      <c r="A2275" t="s">
        <v>206</v>
      </c>
      <c r="B2275">
        <v>692.06299999999999</v>
      </c>
      <c r="C2275">
        <v>685.43700000000001</v>
      </c>
      <c r="D2275">
        <v>657.35599999999999</v>
      </c>
      <c r="E2275">
        <v>634.17600000000004</v>
      </c>
      <c r="F2275">
        <v>430.97699999999998</v>
      </c>
      <c r="G2275">
        <v>1.2300600000000001E-3</v>
      </c>
      <c r="H2275">
        <v>0.99961</v>
      </c>
      <c r="I2275">
        <v>0</v>
      </c>
    </row>
    <row r="2276" spans="1:9" x14ac:dyDescent="0.25">
      <c r="A2276" t="s">
        <v>206</v>
      </c>
      <c r="B2276">
        <v>690.49800000000005</v>
      </c>
      <c r="C2276">
        <v>684.18899999999996</v>
      </c>
      <c r="D2276">
        <v>657.20600000000002</v>
      </c>
      <c r="E2276">
        <v>634.21</v>
      </c>
      <c r="F2276">
        <v>430.95299999999997</v>
      </c>
      <c r="G2276">
        <v>1.2300499999999999E-3</v>
      </c>
      <c r="H2276">
        <v>0.99965899999999996</v>
      </c>
      <c r="I2276">
        <v>0</v>
      </c>
    </row>
    <row r="2277" spans="1:9" x14ac:dyDescent="0.25">
      <c r="A2277" t="s">
        <v>206</v>
      </c>
      <c r="B2277">
        <v>692.17</v>
      </c>
      <c r="C2277">
        <v>685.49300000000005</v>
      </c>
      <c r="D2277">
        <v>657.55799999999999</v>
      </c>
      <c r="E2277">
        <v>634.173</v>
      </c>
      <c r="F2277">
        <v>430.97899999999998</v>
      </c>
      <c r="G2277">
        <v>1.2300499999999999E-3</v>
      </c>
      <c r="H2277">
        <v>0.99978900000000004</v>
      </c>
      <c r="I2277">
        <v>0</v>
      </c>
    </row>
    <row r="2278" spans="1:9" x14ac:dyDescent="0.25">
      <c r="A2278" t="s">
        <v>206</v>
      </c>
      <c r="B2278">
        <v>689.70899999999995</v>
      </c>
      <c r="C2278">
        <v>683.24400000000003</v>
      </c>
      <c r="D2278">
        <v>657.10199999999998</v>
      </c>
      <c r="E2278">
        <v>634.12099999999998</v>
      </c>
      <c r="F2278">
        <v>430.947</v>
      </c>
      <c r="G2278">
        <v>1.2300499999999999E-3</v>
      </c>
      <c r="H2278">
        <v>0.99968699999999999</v>
      </c>
      <c r="I2278">
        <v>0</v>
      </c>
    </row>
    <row r="2279" spans="1:9" x14ac:dyDescent="0.25">
      <c r="A2279" t="s">
        <v>206</v>
      </c>
      <c r="B2279">
        <v>688.93</v>
      </c>
      <c r="C2279">
        <v>682.423</v>
      </c>
      <c r="D2279">
        <v>656.90300000000002</v>
      </c>
      <c r="E2279">
        <v>634.221</v>
      </c>
      <c r="F2279">
        <v>430.93</v>
      </c>
      <c r="G2279">
        <v>1.2300499999999999E-3</v>
      </c>
      <c r="H2279">
        <v>0.99996399999999996</v>
      </c>
      <c r="I2279">
        <v>0</v>
      </c>
    </row>
    <row r="2280" spans="1:9" x14ac:dyDescent="0.25">
      <c r="A2280" t="s">
        <v>206</v>
      </c>
      <c r="B2280">
        <v>691.40800000000002</v>
      </c>
      <c r="C2280">
        <v>684.82799999999997</v>
      </c>
      <c r="D2280">
        <v>657.49699999999996</v>
      </c>
      <c r="E2280">
        <v>634.16999999999996</v>
      </c>
      <c r="F2280">
        <v>430.97500000000002</v>
      </c>
      <c r="G2280">
        <v>1.2300499999999999E-3</v>
      </c>
      <c r="H2280">
        <v>0.99997599999999998</v>
      </c>
      <c r="I2280">
        <v>0</v>
      </c>
    </row>
    <row r="2281" spans="1:9" x14ac:dyDescent="0.25">
      <c r="A2281" t="s">
        <v>206</v>
      </c>
      <c r="B2281">
        <v>690.74900000000002</v>
      </c>
      <c r="C2281">
        <v>684.077</v>
      </c>
      <c r="D2281">
        <v>657.572</v>
      </c>
      <c r="E2281">
        <v>634.22900000000004</v>
      </c>
      <c r="F2281">
        <v>430.98899999999998</v>
      </c>
      <c r="G2281">
        <v>1.2300499999999999E-3</v>
      </c>
      <c r="H2281">
        <v>0.99971600000000005</v>
      </c>
      <c r="I2281">
        <v>0</v>
      </c>
    </row>
    <row r="2282" spans="1:9" x14ac:dyDescent="0.25">
      <c r="A2282" t="s">
        <v>206</v>
      </c>
      <c r="B2282">
        <v>687.46500000000003</v>
      </c>
      <c r="C2282">
        <v>681.21199999999999</v>
      </c>
      <c r="D2282">
        <v>657.23800000000006</v>
      </c>
      <c r="E2282">
        <v>634.36</v>
      </c>
      <c r="F2282">
        <v>430.99</v>
      </c>
      <c r="G2282">
        <v>1.2300499999999999E-3</v>
      </c>
      <c r="H2282">
        <v>0.99978800000000001</v>
      </c>
      <c r="I2282">
        <v>0</v>
      </c>
    </row>
    <row r="2283" spans="1:9" x14ac:dyDescent="0.25">
      <c r="A2283" t="s">
        <v>206</v>
      </c>
      <c r="B2283">
        <v>687.74099999999999</v>
      </c>
      <c r="C2283">
        <v>681.27</v>
      </c>
      <c r="D2283">
        <v>657.09400000000005</v>
      </c>
      <c r="E2283">
        <v>634.20000000000005</v>
      </c>
      <c r="F2283">
        <v>430.964</v>
      </c>
      <c r="G2283">
        <v>1.2300499999999999E-3</v>
      </c>
      <c r="H2283">
        <v>0.99989499999999998</v>
      </c>
      <c r="I2283">
        <v>0</v>
      </c>
    </row>
    <row r="2284" spans="1:9" x14ac:dyDescent="0.25">
      <c r="A2284" t="s">
        <v>206</v>
      </c>
      <c r="B2284">
        <v>687.36400000000003</v>
      </c>
      <c r="C2284">
        <v>680.64300000000003</v>
      </c>
      <c r="D2284">
        <v>657.005</v>
      </c>
      <c r="E2284">
        <v>634.17899999999997</v>
      </c>
      <c r="F2284">
        <v>430.96699999999998</v>
      </c>
      <c r="G2284">
        <v>1.2300499999999999E-3</v>
      </c>
      <c r="H2284">
        <v>0.99997800000000003</v>
      </c>
      <c r="I2284">
        <v>0</v>
      </c>
    </row>
    <row r="2285" spans="1:9" x14ac:dyDescent="0.25">
      <c r="A2285" t="s">
        <v>206</v>
      </c>
      <c r="B2285">
        <v>687.33399999999995</v>
      </c>
      <c r="C2285">
        <v>680.66600000000005</v>
      </c>
      <c r="D2285">
        <v>656.87199999999996</v>
      </c>
      <c r="E2285">
        <v>634.30700000000002</v>
      </c>
      <c r="F2285">
        <v>430.96800000000002</v>
      </c>
      <c r="G2285">
        <v>1.2300499999999999E-3</v>
      </c>
      <c r="H2285">
        <v>0.99952099999999999</v>
      </c>
      <c r="I2285">
        <v>0</v>
      </c>
    </row>
    <row r="2286" spans="1:9" x14ac:dyDescent="0.25">
      <c r="A2286" t="s">
        <v>206</v>
      </c>
      <c r="B2286">
        <v>690.66700000000003</v>
      </c>
      <c r="C2286">
        <v>683.95</v>
      </c>
      <c r="D2286">
        <v>657.21500000000003</v>
      </c>
      <c r="E2286">
        <v>634.197</v>
      </c>
      <c r="F2286">
        <v>431.00299999999999</v>
      </c>
      <c r="G2286">
        <v>1.2300499999999999E-3</v>
      </c>
      <c r="H2286">
        <v>0.99943000000000004</v>
      </c>
      <c r="I2286">
        <v>0</v>
      </c>
    </row>
    <row r="2287" spans="1:9" x14ac:dyDescent="0.25">
      <c r="A2287" t="s">
        <v>206</v>
      </c>
      <c r="B2287">
        <v>693.60900000000004</v>
      </c>
      <c r="C2287">
        <v>687.25199999999995</v>
      </c>
      <c r="D2287">
        <v>657.91300000000001</v>
      </c>
      <c r="E2287">
        <v>634.23299999999995</v>
      </c>
      <c r="F2287">
        <v>430.995</v>
      </c>
      <c r="G2287">
        <v>1.23007E-3</v>
      </c>
      <c r="H2287">
        <v>0.99978500000000003</v>
      </c>
      <c r="I2287">
        <v>0</v>
      </c>
    </row>
    <row r="2288" spans="1:9" x14ac:dyDescent="0.25">
      <c r="A2288" t="s">
        <v>206</v>
      </c>
      <c r="B2288">
        <v>691.40599999999995</v>
      </c>
      <c r="C2288">
        <v>684.93</v>
      </c>
      <c r="D2288">
        <v>657.53</v>
      </c>
      <c r="E2288">
        <v>634.32399999999996</v>
      </c>
      <c r="F2288">
        <v>431.02100000000002</v>
      </c>
      <c r="G2288">
        <v>1.2300499999999999E-3</v>
      </c>
      <c r="H2288">
        <v>0.99925399999999998</v>
      </c>
      <c r="I2288">
        <v>0</v>
      </c>
    </row>
    <row r="2289" spans="1:25" x14ac:dyDescent="0.25">
      <c r="A2289" t="s">
        <v>206</v>
      </c>
      <c r="B2289">
        <v>687.36</v>
      </c>
      <c r="C2289">
        <v>680.90499999999997</v>
      </c>
      <c r="D2289">
        <v>656.82</v>
      </c>
      <c r="E2289">
        <v>634.21199999999999</v>
      </c>
      <c r="F2289">
        <v>431.00599999999997</v>
      </c>
      <c r="G2289">
        <v>1.2300499999999999E-3</v>
      </c>
      <c r="H2289">
        <v>0.99922699999999998</v>
      </c>
      <c r="I2289">
        <v>0</v>
      </c>
    </row>
    <row r="2290" spans="1:25" x14ac:dyDescent="0.25">
      <c r="A2290" t="s">
        <v>206</v>
      </c>
      <c r="B2290">
        <v>691.39400000000001</v>
      </c>
      <c r="C2290">
        <v>685.00400000000002</v>
      </c>
      <c r="D2290">
        <v>657.59799999999996</v>
      </c>
      <c r="E2290">
        <v>634.38</v>
      </c>
      <c r="F2290">
        <v>431.06400000000002</v>
      </c>
      <c r="G2290">
        <v>1.2300499999999999E-3</v>
      </c>
      <c r="H2290">
        <v>0.99991300000000005</v>
      </c>
      <c r="I2290">
        <v>0</v>
      </c>
    </row>
    <row r="2291" spans="1:25" x14ac:dyDescent="0.25">
      <c r="A2291" t="s">
        <v>206</v>
      </c>
      <c r="B2291">
        <v>688.35900000000004</v>
      </c>
      <c r="C2291">
        <v>681.74300000000005</v>
      </c>
      <c r="D2291">
        <v>657.24900000000002</v>
      </c>
      <c r="E2291">
        <v>634.34299999999996</v>
      </c>
      <c r="F2291">
        <v>431.00900000000001</v>
      </c>
      <c r="G2291">
        <v>1.2300499999999999E-3</v>
      </c>
      <c r="H2291">
        <v>0.99984499999999998</v>
      </c>
      <c r="I2291">
        <v>0</v>
      </c>
    </row>
    <row r="2292" spans="1:25" x14ac:dyDescent="0.25">
      <c r="A2292" t="s">
        <v>206</v>
      </c>
      <c r="B2292">
        <v>691.41899999999998</v>
      </c>
      <c r="C2292">
        <v>684.96799999999996</v>
      </c>
      <c r="D2292">
        <v>657.49099999999999</v>
      </c>
      <c r="E2292">
        <v>634.19100000000003</v>
      </c>
      <c r="F2292">
        <v>430.98500000000001</v>
      </c>
      <c r="G2292">
        <v>1.2300499999999999E-3</v>
      </c>
      <c r="H2292">
        <v>0.99922900000000003</v>
      </c>
      <c r="I2292">
        <v>0</v>
      </c>
    </row>
    <row r="2293" spans="1:25" x14ac:dyDescent="0.25">
      <c r="A2293" t="s">
        <v>206</v>
      </c>
      <c r="B2293">
        <v>689.72500000000002</v>
      </c>
      <c r="C2293">
        <v>683.19500000000005</v>
      </c>
      <c r="D2293">
        <v>657.28399999999999</v>
      </c>
      <c r="E2293">
        <v>634.255</v>
      </c>
      <c r="F2293">
        <v>430.99200000000002</v>
      </c>
      <c r="G2293">
        <v>1.2300499999999999E-3</v>
      </c>
      <c r="H2293">
        <v>0.99956199999999995</v>
      </c>
      <c r="I2293">
        <v>0</v>
      </c>
    </row>
    <row r="2294" spans="1:25" x14ac:dyDescent="0.25">
      <c r="A2294" t="s">
        <v>206</v>
      </c>
      <c r="B2294">
        <v>689.84100000000001</v>
      </c>
      <c r="C2294">
        <v>683.16300000000001</v>
      </c>
      <c r="D2294">
        <v>657.40599999999995</v>
      </c>
      <c r="E2294">
        <v>634.34100000000001</v>
      </c>
      <c r="F2294">
        <v>431.024</v>
      </c>
      <c r="G2294">
        <v>1.2300499999999999E-3</v>
      </c>
      <c r="H2294">
        <v>0.99924299999999999</v>
      </c>
      <c r="I2294">
        <v>0</v>
      </c>
    </row>
    <row r="2295" spans="1:25" x14ac:dyDescent="0.25">
      <c r="A2295" t="s">
        <v>206</v>
      </c>
      <c r="B2295">
        <v>699.51300000000003</v>
      </c>
      <c r="C2295">
        <v>693.25400000000002</v>
      </c>
      <c r="D2295">
        <v>658.99400000000003</v>
      </c>
      <c r="E2295">
        <v>634.25800000000004</v>
      </c>
      <c r="F2295">
        <v>431.01400000000001</v>
      </c>
      <c r="G2295">
        <v>1.2300499999999999E-3</v>
      </c>
      <c r="H2295">
        <v>0.99972099999999997</v>
      </c>
      <c r="I2295">
        <v>0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206</v>
      </c>
      <c r="B2296">
        <v>688.22199999999998</v>
      </c>
      <c r="C2296">
        <v>681.77099999999996</v>
      </c>
      <c r="D2296">
        <v>656.89</v>
      </c>
      <c r="E2296">
        <v>634.34400000000005</v>
      </c>
      <c r="F2296">
        <v>431.05599999999998</v>
      </c>
      <c r="G2296">
        <v>1.23007E-3</v>
      </c>
      <c r="H2296">
        <v>0.99976600000000004</v>
      </c>
      <c r="I2296">
        <v>0</v>
      </c>
      <c r="R2296">
        <f>AVERAGE(B2247:B2296)</f>
        <v>690.25837999999987</v>
      </c>
      <c r="S2296">
        <f>AVERAGE(C2247:C2296)</f>
        <v>683.76670000000001</v>
      </c>
      <c r="U2296">
        <f>_xlfn.VAR.P(B2247:B2296)</f>
        <v>7.7884497956000072</v>
      </c>
      <c r="V2296">
        <f>_xlfn.VAR.P(C2247:C2296)</f>
        <v>7.8708510500000077</v>
      </c>
      <c r="X2296">
        <f>1.96*SQRT(U2296)/50</f>
        <v>0.10939855343609803</v>
      </c>
      <c r="Y2296">
        <f>1.96*SQRT(V2296)/50</f>
        <v>0.10997574531446473</v>
      </c>
    </row>
    <row r="2297" spans="1:25" x14ac:dyDescent="0.25">
      <c r="A2297" t="s">
        <v>207</v>
      </c>
      <c r="B2297">
        <v>34611.563900000001</v>
      </c>
      <c r="C2297" t="s">
        <v>37</v>
      </c>
    </row>
    <row r="2298" spans="1:25" x14ac:dyDescent="0.25">
      <c r="A2298" t="s">
        <v>208</v>
      </c>
      <c r="B2298">
        <v>319.15499999999997</v>
      </c>
      <c r="C2298">
        <v>312.56200000000001</v>
      </c>
      <c r="D2298">
        <v>287.798</v>
      </c>
      <c r="E2298">
        <v>285.625</v>
      </c>
      <c r="F2298">
        <v>34.298200000000001</v>
      </c>
      <c r="G2298">
        <v>1.2300499999999999E-3</v>
      </c>
      <c r="H2298">
        <v>0.99995900000000004</v>
      </c>
      <c r="I2298">
        <v>0</v>
      </c>
    </row>
    <row r="2299" spans="1:25" x14ac:dyDescent="0.25">
      <c r="A2299" t="s">
        <v>208</v>
      </c>
      <c r="B2299">
        <v>297.11</v>
      </c>
      <c r="C2299">
        <v>290.774</v>
      </c>
      <c r="D2299">
        <v>272.83100000000002</v>
      </c>
      <c r="E2299">
        <v>272.65199999999999</v>
      </c>
      <c r="F2299">
        <v>34.297699999999999</v>
      </c>
      <c r="G2299">
        <v>1.2300499999999999E-3</v>
      </c>
      <c r="H2299">
        <v>0.99991300000000005</v>
      </c>
      <c r="I2299">
        <v>0</v>
      </c>
    </row>
    <row r="2300" spans="1:25" x14ac:dyDescent="0.25">
      <c r="A2300" t="s">
        <v>208</v>
      </c>
      <c r="B2300">
        <v>324.63200000000001</v>
      </c>
      <c r="C2300">
        <v>318.33499999999998</v>
      </c>
      <c r="D2300">
        <v>292.584</v>
      </c>
      <c r="E2300">
        <v>289.72199999999998</v>
      </c>
      <c r="F2300">
        <v>34.5608</v>
      </c>
      <c r="G2300">
        <v>1.2300499999999999E-3</v>
      </c>
      <c r="H2300">
        <v>0.99982700000000002</v>
      </c>
      <c r="I2300">
        <v>0</v>
      </c>
    </row>
    <row r="2301" spans="1:25" x14ac:dyDescent="0.25">
      <c r="A2301" t="s">
        <v>208</v>
      </c>
      <c r="B2301">
        <v>298.39699999999999</v>
      </c>
      <c r="C2301">
        <v>292.02600000000001</v>
      </c>
      <c r="D2301">
        <v>273.69900000000001</v>
      </c>
      <c r="E2301">
        <v>273.11399999999998</v>
      </c>
      <c r="F2301">
        <v>33.526200000000003</v>
      </c>
      <c r="G2301">
        <v>1.2300499999999999E-3</v>
      </c>
      <c r="H2301">
        <v>0.99976299999999996</v>
      </c>
      <c r="I2301">
        <v>0</v>
      </c>
    </row>
    <row r="2302" spans="1:25" x14ac:dyDescent="0.25">
      <c r="A2302" t="s">
        <v>208</v>
      </c>
      <c r="B2302">
        <v>286.63799999999998</v>
      </c>
      <c r="C2302">
        <v>280.24400000000003</v>
      </c>
      <c r="D2302">
        <v>265.16199999999998</v>
      </c>
      <c r="E2302">
        <v>265.779</v>
      </c>
      <c r="F2302">
        <v>33.436199999999999</v>
      </c>
      <c r="G2302">
        <v>1.2300600000000001E-3</v>
      </c>
      <c r="H2302">
        <v>0.99967799999999996</v>
      </c>
      <c r="I2302">
        <v>0</v>
      </c>
    </row>
    <row r="2303" spans="1:25" x14ac:dyDescent="0.25">
      <c r="A2303" t="s">
        <v>208</v>
      </c>
      <c r="B2303">
        <v>311.93099999999998</v>
      </c>
      <c r="C2303">
        <v>305.50599999999997</v>
      </c>
      <c r="D2303">
        <v>283.23500000000001</v>
      </c>
      <c r="E2303">
        <v>281.45400000000001</v>
      </c>
      <c r="F2303">
        <v>34.087600000000002</v>
      </c>
      <c r="G2303">
        <v>1.2300499999999999E-3</v>
      </c>
      <c r="H2303">
        <v>0.99983900000000003</v>
      </c>
      <c r="I2303">
        <v>0</v>
      </c>
    </row>
    <row r="2304" spans="1:25" x14ac:dyDescent="0.25">
      <c r="A2304" t="s">
        <v>208</v>
      </c>
      <c r="B2304">
        <v>297.17399999999998</v>
      </c>
      <c r="C2304">
        <v>290.66199999999998</v>
      </c>
      <c r="D2304">
        <v>272.74099999999999</v>
      </c>
      <c r="E2304">
        <v>272.58600000000001</v>
      </c>
      <c r="F2304">
        <v>34.254100000000001</v>
      </c>
      <c r="G2304">
        <v>1.2300499999999999E-3</v>
      </c>
      <c r="H2304">
        <v>0.99975800000000004</v>
      </c>
      <c r="I2304">
        <v>0</v>
      </c>
    </row>
    <row r="2305" spans="1:9" x14ac:dyDescent="0.25">
      <c r="A2305" t="s">
        <v>208</v>
      </c>
      <c r="B2305">
        <v>321.24799999999999</v>
      </c>
      <c r="C2305">
        <v>314.73700000000002</v>
      </c>
      <c r="D2305">
        <v>289.62</v>
      </c>
      <c r="E2305">
        <v>287.173</v>
      </c>
      <c r="F2305">
        <v>34.344900000000003</v>
      </c>
      <c r="G2305">
        <v>1.2300499999999999E-3</v>
      </c>
      <c r="H2305">
        <v>0.99996300000000005</v>
      </c>
      <c r="I2305">
        <v>0</v>
      </c>
    </row>
    <row r="2306" spans="1:9" x14ac:dyDescent="0.25">
      <c r="A2306" t="s">
        <v>208</v>
      </c>
      <c r="B2306">
        <v>289.06599999999997</v>
      </c>
      <c r="C2306">
        <v>282.70499999999998</v>
      </c>
      <c r="D2306">
        <v>267.13299999999998</v>
      </c>
      <c r="E2306">
        <v>267.93099999999998</v>
      </c>
      <c r="F2306">
        <v>34.420900000000003</v>
      </c>
      <c r="G2306">
        <v>1.2300499999999999E-3</v>
      </c>
      <c r="H2306">
        <v>0.99981299999999995</v>
      </c>
      <c r="I2306">
        <v>0</v>
      </c>
    </row>
    <row r="2307" spans="1:9" x14ac:dyDescent="0.25">
      <c r="A2307" t="s">
        <v>208</v>
      </c>
      <c r="B2307">
        <v>313.21800000000002</v>
      </c>
      <c r="C2307">
        <v>306.72300000000001</v>
      </c>
      <c r="D2307">
        <v>284.22899999999998</v>
      </c>
      <c r="E2307">
        <v>282.59199999999998</v>
      </c>
      <c r="F2307">
        <v>34.701900000000002</v>
      </c>
      <c r="G2307">
        <v>1.2300499999999999E-3</v>
      </c>
      <c r="H2307">
        <v>0.99987099999999995</v>
      </c>
      <c r="I2307">
        <v>0</v>
      </c>
    </row>
    <row r="2308" spans="1:9" x14ac:dyDescent="0.25">
      <c r="A2308" t="s">
        <v>208</v>
      </c>
      <c r="B2308">
        <v>311.35899999999998</v>
      </c>
      <c r="C2308">
        <v>305.00400000000002</v>
      </c>
      <c r="D2308">
        <v>282.69</v>
      </c>
      <c r="E2308">
        <v>280.83999999999997</v>
      </c>
      <c r="F2308">
        <v>33.732799999999997</v>
      </c>
      <c r="G2308">
        <v>1.2300499999999999E-3</v>
      </c>
      <c r="H2308">
        <v>0.99986299999999995</v>
      </c>
      <c r="I2308">
        <v>0</v>
      </c>
    </row>
    <row r="2309" spans="1:9" x14ac:dyDescent="0.25">
      <c r="A2309" t="s">
        <v>208</v>
      </c>
      <c r="B2309">
        <v>308.64999999999998</v>
      </c>
      <c r="C2309">
        <v>302.255</v>
      </c>
      <c r="D2309">
        <v>280.70600000000002</v>
      </c>
      <c r="E2309">
        <v>279.27</v>
      </c>
      <c r="F2309">
        <v>33.742199999999997</v>
      </c>
      <c r="G2309">
        <v>1.2300799999999999E-3</v>
      </c>
      <c r="H2309">
        <v>0.99974399999999997</v>
      </c>
      <c r="I2309">
        <v>0</v>
      </c>
    </row>
    <row r="2310" spans="1:9" x14ac:dyDescent="0.25">
      <c r="A2310" t="s">
        <v>208</v>
      </c>
      <c r="B2310">
        <v>297.46699999999998</v>
      </c>
      <c r="C2310">
        <v>291.09699999999998</v>
      </c>
      <c r="D2310">
        <v>273.33699999999999</v>
      </c>
      <c r="E2310">
        <v>272.98700000000002</v>
      </c>
      <c r="F2310">
        <v>34.3934</v>
      </c>
      <c r="G2310">
        <v>1.2300499999999999E-3</v>
      </c>
      <c r="H2310">
        <v>0.99911499999999998</v>
      </c>
      <c r="I2310">
        <v>0</v>
      </c>
    </row>
    <row r="2311" spans="1:9" x14ac:dyDescent="0.25">
      <c r="A2311" t="s">
        <v>208</v>
      </c>
      <c r="B2311">
        <v>289.00400000000002</v>
      </c>
      <c r="C2311">
        <v>282.49299999999999</v>
      </c>
      <c r="D2311">
        <v>267.608</v>
      </c>
      <c r="E2311">
        <v>268.005</v>
      </c>
      <c r="F2311">
        <v>34.504199999999997</v>
      </c>
      <c r="G2311">
        <v>1.2300600000000001E-3</v>
      </c>
      <c r="H2311">
        <v>0.99953000000000003</v>
      </c>
      <c r="I2311">
        <v>0</v>
      </c>
    </row>
    <row r="2312" spans="1:9" x14ac:dyDescent="0.25">
      <c r="A2312" t="s">
        <v>208</v>
      </c>
      <c r="B2312">
        <v>316.95699999999999</v>
      </c>
      <c r="C2312">
        <v>310.375</v>
      </c>
      <c r="D2312">
        <v>286.315</v>
      </c>
      <c r="E2312">
        <v>284.2</v>
      </c>
      <c r="F2312">
        <v>33.9739</v>
      </c>
      <c r="G2312">
        <v>1.2300499999999999E-3</v>
      </c>
      <c r="H2312">
        <v>0.99987499999999996</v>
      </c>
      <c r="I2312">
        <v>0</v>
      </c>
    </row>
    <row r="2313" spans="1:9" x14ac:dyDescent="0.25">
      <c r="A2313" t="s">
        <v>208</v>
      </c>
      <c r="B2313">
        <v>309.10700000000003</v>
      </c>
      <c r="C2313">
        <v>302.84500000000003</v>
      </c>
      <c r="D2313">
        <v>281.63799999999998</v>
      </c>
      <c r="E2313">
        <v>279.40800000000002</v>
      </c>
      <c r="F2313">
        <v>33.858199999999997</v>
      </c>
      <c r="G2313">
        <v>1.2300499999999999E-3</v>
      </c>
      <c r="H2313">
        <v>0.99975999999999998</v>
      </c>
      <c r="I2313">
        <v>0</v>
      </c>
    </row>
    <row r="2314" spans="1:9" x14ac:dyDescent="0.25">
      <c r="A2314" t="s">
        <v>208</v>
      </c>
      <c r="B2314">
        <v>307.65300000000002</v>
      </c>
      <c r="C2314">
        <v>300.89699999999999</v>
      </c>
      <c r="D2314">
        <v>279.892</v>
      </c>
      <c r="E2314">
        <v>278.73</v>
      </c>
      <c r="F2314">
        <v>33.8917</v>
      </c>
      <c r="G2314">
        <v>1.2300499999999999E-3</v>
      </c>
      <c r="H2314">
        <v>0.99982300000000002</v>
      </c>
      <c r="I2314">
        <v>0</v>
      </c>
    </row>
    <row r="2315" spans="1:9" x14ac:dyDescent="0.25">
      <c r="A2315" t="s">
        <v>208</v>
      </c>
      <c r="B2315">
        <v>296.40800000000002</v>
      </c>
      <c r="C2315">
        <v>290.00799999999998</v>
      </c>
      <c r="D2315">
        <v>272.46800000000002</v>
      </c>
      <c r="E2315">
        <v>272.11</v>
      </c>
      <c r="F2315">
        <v>33.5139</v>
      </c>
      <c r="G2315">
        <v>1.2300600000000001E-3</v>
      </c>
      <c r="H2315">
        <v>0.99985900000000005</v>
      </c>
      <c r="I2315">
        <v>0</v>
      </c>
    </row>
    <row r="2316" spans="1:9" x14ac:dyDescent="0.25">
      <c r="A2316" t="s">
        <v>208</v>
      </c>
      <c r="B2316">
        <v>303.209</v>
      </c>
      <c r="C2316">
        <v>296.774</v>
      </c>
      <c r="D2316">
        <v>277.399</v>
      </c>
      <c r="E2316">
        <v>276.52</v>
      </c>
      <c r="F2316">
        <v>34.4559</v>
      </c>
      <c r="G2316">
        <v>1.2300499999999999E-3</v>
      </c>
      <c r="H2316">
        <v>0.99981299999999995</v>
      </c>
      <c r="I2316">
        <v>0</v>
      </c>
    </row>
    <row r="2317" spans="1:9" x14ac:dyDescent="0.25">
      <c r="A2317" t="s">
        <v>208</v>
      </c>
      <c r="B2317">
        <v>294.49599999999998</v>
      </c>
      <c r="C2317">
        <v>288.14400000000001</v>
      </c>
      <c r="D2317">
        <v>271.36399999999998</v>
      </c>
      <c r="E2317">
        <v>270.77499999999998</v>
      </c>
      <c r="F2317">
        <v>34.180700000000002</v>
      </c>
      <c r="G2317">
        <v>1.2300600000000001E-3</v>
      </c>
      <c r="H2317">
        <v>0.99953400000000003</v>
      </c>
      <c r="I2317">
        <v>0</v>
      </c>
    </row>
    <row r="2318" spans="1:9" x14ac:dyDescent="0.25">
      <c r="A2318" t="s">
        <v>208</v>
      </c>
      <c r="B2318">
        <v>291.84899999999999</v>
      </c>
      <c r="C2318">
        <v>285.12799999999999</v>
      </c>
      <c r="D2318">
        <v>268.31400000000002</v>
      </c>
      <c r="E2318">
        <v>268.024</v>
      </c>
      <c r="F2318">
        <v>32.752099999999999</v>
      </c>
      <c r="G2318">
        <v>1.2300499999999999E-3</v>
      </c>
      <c r="H2318">
        <v>0.99914400000000003</v>
      </c>
      <c r="I2318">
        <v>0</v>
      </c>
    </row>
    <row r="2319" spans="1:9" x14ac:dyDescent="0.25">
      <c r="A2319" t="s">
        <v>208</v>
      </c>
      <c r="B2319">
        <v>300.37200000000001</v>
      </c>
      <c r="C2319">
        <v>293.79399999999998</v>
      </c>
      <c r="D2319">
        <v>274.84199999999998</v>
      </c>
      <c r="E2319">
        <v>274.43400000000003</v>
      </c>
      <c r="F2319">
        <v>34.286299999999997</v>
      </c>
      <c r="G2319">
        <v>1.2300499999999999E-3</v>
      </c>
      <c r="H2319">
        <v>0.99981799999999998</v>
      </c>
      <c r="I2319">
        <v>0</v>
      </c>
    </row>
    <row r="2320" spans="1:9" x14ac:dyDescent="0.25">
      <c r="A2320" t="s">
        <v>208</v>
      </c>
      <c r="B2320">
        <v>301.28100000000001</v>
      </c>
      <c r="C2320">
        <v>294.77699999999999</v>
      </c>
      <c r="D2320">
        <v>275.90199999999999</v>
      </c>
      <c r="E2320">
        <v>275.15100000000001</v>
      </c>
      <c r="F2320">
        <v>34.381900000000002</v>
      </c>
      <c r="G2320">
        <v>1.2300499999999999E-3</v>
      </c>
      <c r="H2320">
        <v>0.99972000000000005</v>
      </c>
      <c r="I2320">
        <v>0</v>
      </c>
    </row>
    <row r="2321" spans="1:9" x14ac:dyDescent="0.25">
      <c r="A2321" t="s">
        <v>208</v>
      </c>
      <c r="B2321">
        <v>314.49299999999999</v>
      </c>
      <c r="C2321">
        <v>308.06700000000001</v>
      </c>
      <c r="D2321">
        <v>284.83499999999998</v>
      </c>
      <c r="E2321">
        <v>282.541</v>
      </c>
      <c r="F2321">
        <v>32.921500000000002</v>
      </c>
      <c r="G2321">
        <v>1.2300499999999999E-3</v>
      </c>
      <c r="H2321">
        <v>0.99963299999999999</v>
      </c>
      <c r="I2321">
        <v>0</v>
      </c>
    </row>
    <row r="2322" spans="1:9" x14ac:dyDescent="0.25">
      <c r="A2322" t="s">
        <v>208</v>
      </c>
      <c r="B2322">
        <v>295.233</v>
      </c>
      <c r="C2322">
        <v>288.91899999999998</v>
      </c>
      <c r="D2322">
        <v>271.399</v>
      </c>
      <c r="E2322">
        <v>271.13499999999999</v>
      </c>
      <c r="F2322">
        <v>33.425600000000003</v>
      </c>
      <c r="G2322">
        <v>1.2300499999999999E-3</v>
      </c>
      <c r="H2322">
        <v>0.99999300000000002</v>
      </c>
      <c r="I2322">
        <v>0</v>
      </c>
    </row>
    <row r="2323" spans="1:9" x14ac:dyDescent="0.25">
      <c r="A2323" t="s">
        <v>208</v>
      </c>
      <c r="B2323">
        <v>288.11099999999999</v>
      </c>
      <c r="C2323">
        <v>281.65699999999998</v>
      </c>
      <c r="D2323">
        <v>267.07100000000003</v>
      </c>
      <c r="E2323">
        <v>267.19200000000001</v>
      </c>
      <c r="F2323">
        <v>34.322099999999999</v>
      </c>
      <c r="G2323">
        <v>1.2300499999999999E-3</v>
      </c>
      <c r="H2323">
        <v>0.99979899999999999</v>
      </c>
      <c r="I2323">
        <v>0</v>
      </c>
    </row>
    <row r="2324" spans="1:9" x14ac:dyDescent="0.25">
      <c r="A2324" t="s">
        <v>208</v>
      </c>
      <c r="B2324">
        <v>295.64800000000002</v>
      </c>
      <c r="C2324">
        <v>289.245</v>
      </c>
      <c r="D2324">
        <v>271.80399999999997</v>
      </c>
      <c r="E2324">
        <v>271.90600000000001</v>
      </c>
      <c r="F2324">
        <v>34.179400000000001</v>
      </c>
      <c r="G2324">
        <v>1.2300499999999999E-3</v>
      </c>
      <c r="H2324">
        <v>0.999884</v>
      </c>
      <c r="I2324">
        <v>0</v>
      </c>
    </row>
    <row r="2325" spans="1:9" x14ac:dyDescent="0.25">
      <c r="A2325" t="s">
        <v>208</v>
      </c>
      <c r="B2325">
        <v>309.38499999999999</v>
      </c>
      <c r="C2325">
        <v>303.00700000000001</v>
      </c>
      <c r="D2325">
        <v>281.77199999999999</v>
      </c>
      <c r="E2325">
        <v>279.786</v>
      </c>
      <c r="F2325">
        <v>33.183399999999999</v>
      </c>
      <c r="G2325">
        <v>1.2300499999999999E-3</v>
      </c>
      <c r="H2325">
        <v>0.999197</v>
      </c>
      <c r="I2325">
        <v>0</v>
      </c>
    </row>
    <row r="2326" spans="1:9" x14ac:dyDescent="0.25">
      <c r="A2326" t="s">
        <v>208</v>
      </c>
      <c r="B2326">
        <v>320.904</v>
      </c>
      <c r="C2326">
        <v>314.45499999999998</v>
      </c>
      <c r="D2326">
        <v>289.62</v>
      </c>
      <c r="E2326">
        <v>286.92099999999999</v>
      </c>
      <c r="F2326">
        <v>34.318199999999997</v>
      </c>
      <c r="G2326">
        <v>1.2300600000000001E-3</v>
      </c>
      <c r="H2326">
        <v>0.99964200000000003</v>
      </c>
      <c r="I2326">
        <v>0</v>
      </c>
    </row>
    <row r="2327" spans="1:9" x14ac:dyDescent="0.25">
      <c r="A2327" t="s">
        <v>208</v>
      </c>
      <c r="B2327">
        <v>291.60599999999999</v>
      </c>
      <c r="C2327">
        <v>285.06299999999999</v>
      </c>
      <c r="D2327">
        <v>268.83999999999997</v>
      </c>
      <c r="E2327">
        <v>268.74599999999998</v>
      </c>
      <c r="F2327">
        <v>33.191699999999997</v>
      </c>
      <c r="G2327">
        <v>1.2300499999999999E-3</v>
      </c>
      <c r="H2327">
        <v>0.99960199999999999</v>
      </c>
      <c r="I2327">
        <v>0</v>
      </c>
    </row>
    <row r="2328" spans="1:9" x14ac:dyDescent="0.25">
      <c r="A2328" t="s">
        <v>208</v>
      </c>
      <c r="B2328">
        <v>306.721</v>
      </c>
      <c r="C2328">
        <v>300.31299999999999</v>
      </c>
      <c r="D2328">
        <v>279.68799999999999</v>
      </c>
      <c r="E2328">
        <v>278.32900000000001</v>
      </c>
      <c r="F2328">
        <v>34.047199999999997</v>
      </c>
      <c r="G2328">
        <v>1.2300499999999999E-3</v>
      </c>
      <c r="H2328">
        <v>0.99945399999999995</v>
      </c>
      <c r="I2328">
        <v>0</v>
      </c>
    </row>
    <row r="2329" spans="1:9" x14ac:dyDescent="0.25">
      <c r="A2329" t="s">
        <v>208</v>
      </c>
      <c r="B2329">
        <v>320.053</v>
      </c>
      <c r="C2329">
        <v>313.608</v>
      </c>
      <c r="D2329">
        <v>289.17200000000003</v>
      </c>
      <c r="E2329">
        <v>286.45999999999998</v>
      </c>
      <c r="F2329">
        <v>34.148499999999999</v>
      </c>
      <c r="G2329">
        <v>1.2300499999999999E-3</v>
      </c>
      <c r="H2329">
        <v>0.99997499999999995</v>
      </c>
      <c r="I2329">
        <v>0</v>
      </c>
    </row>
    <row r="2330" spans="1:9" x14ac:dyDescent="0.25">
      <c r="A2330" t="s">
        <v>208</v>
      </c>
      <c r="B2330">
        <v>314.74099999999999</v>
      </c>
      <c r="C2330">
        <v>308.35700000000003</v>
      </c>
      <c r="D2330">
        <v>285.55799999999999</v>
      </c>
      <c r="E2330">
        <v>283.32600000000002</v>
      </c>
      <c r="F2330">
        <v>34.263300000000001</v>
      </c>
      <c r="G2330">
        <v>1.2300499999999999E-3</v>
      </c>
      <c r="H2330">
        <v>0.99987300000000001</v>
      </c>
      <c r="I2330">
        <v>0</v>
      </c>
    </row>
    <row r="2331" spans="1:9" x14ac:dyDescent="0.25">
      <c r="A2331" t="s">
        <v>208</v>
      </c>
      <c r="B2331">
        <v>300.22899999999998</v>
      </c>
      <c r="C2331">
        <v>293.952</v>
      </c>
      <c r="D2331">
        <v>275.81099999999998</v>
      </c>
      <c r="E2331">
        <v>274.98599999999999</v>
      </c>
      <c r="F2331">
        <v>34.367699999999999</v>
      </c>
      <c r="G2331">
        <v>1.2300499999999999E-3</v>
      </c>
      <c r="H2331">
        <v>0.99851599999999996</v>
      </c>
      <c r="I2331">
        <v>0</v>
      </c>
    </row>
    <row r="2332" spans="1:9" x14ac:dyDescent="0.25">
      <c r="A2332" t="s">
        <v>208</v>
      </c>
      <c r="B2332">
        <v>291.839</v>
      </c>
      <c r="C2332">
        <v>285.41300000000001</v>
      </c>
      <c r="D2332">
        <v>269.22000000000003</v>
      </c>
      <c r="E2332">
        <v>269.61799999999999</v>
      </c>
      <c r="F2332">
        <v>34.277900000000002</v>
      </c>
      <c r="G2332">
        <v>1.2300499999999999E-3</v>
      </c>
      <c r="H2332">
        <v>0.99981100000000001</v>
      </c>
      <c r="I2332">
        <v>0</v>
      </c>
    </row>
    <row r="2333" spans="1:9" x14ac:dyDescent="0.25">
      <c r="A2333" t="s">
        <v>208</v>
      </c>
      <c r="B2333">
        <v>311.339</v>
      </c>
      <c r="C2333">
        <v>304.791</v>
      </c>
      <c r="D2333">
        <v>282.86700000000002</v>
      </c>
      <c r="E2333">
        <v>280.81099999999998</v>
      </c>
      <c r="F2333">
        <v>33.615900000000003</v>
      </c>
      <c r="G2333">
        <v>1.23015E-3</v>
      </c>
      <c r="H2333">
        <v>0.99878699999999998</v>
      </c>
      <c r="I2333">
        <v>0</v>
      </c>
    </row>
    <row r="2334" spans="1:9" x14ac:dyDescent="0.25">
      <c r="A2334" t="s">
        <v>208</v>
      </c>
      <c r="B2334">
        <v>298.87099999999998</v>
      </c>
      <c r="C2334">
        <v>292.37700000000001</v>
      </c>
      <c r="D2334">
        <v>273.89100000000002</v>
      </c>
      <c r="E2334">
        <v>272.97500000000002</v>
      </c>
      <c r="F2334">
        <v>33.3583</v>
      </c>
      <c r="G2334">
        <v>1.2300499999999999E-3</v>
      </c>
      <c r="H2334">
        <v>0.99999199999999999</v>
      </c>
      <c r="I2334">
        <v>0</v>
      </c>
    </row>
    <row r="2335" spans="1:9" x14ac:dyDescent="0.25">
      <c r="A2335" t="s">
        <v>208</v>
      </c>
      <c r="B2335">
        <v>297.10300000000001</v>
      </c>
      <c r="C2335">
        <v>290.82</v>
      </c>
      <c r="D2335">
        <v>272.71300000000002</v>
      </c>
      <c r="E2335">
        <v>272.28199999999998</v>
      </c>
      <c r="F2335">
        <v>33.4925</v>
      </c>
      <c r="G2335">
        <v>1.2300600000000001E-3</v>
      </c>
      <c r="H2335">
        <v>0.99874799999999997</v>
      </c>
      <c r="I2335">
        <v>0</v>
      </c>
    </row>
    <row r="2336" spans="1:9" x14ac:dyDescent="0.25">
      <c r="A2336" t="s">
        <v>208</v>
      </c>
      <c r="B2336">
        <v>298.42399999999998</v>
      </c>
      <c r="C2336">
        <v>291.92</v>
      </c>
      <c r="D2336">
        <v>273.74700000000001</v>
      </c>
      <c r="E2336">
        <v>273.05900000000003</v>
      </c>
      <c r="F2336">
        <v>33.793700000000001</v>
      </c>
      <c r="G2336">
        <v>1.2300499999999999E-3</v>
      </c>
      <c r="H2336">
        <v>0.999112</v>
      </c>
      <c r="I2336">
        <v>0</v>
      </c>
    </row>
    <row r="2337" spans="1:25" x14ac:dyDescent="0.25">
      <c r="A2337" t="s">
        <v>208</v>
      </c>
      <c r="B2337">
        <v>329.10700000000003</v>
      </c>
      <c r="C2337">
        <v>322.64499999999998</v>
      </c>
      <c r="D2337">
        <v>295.01</v>
      </c>
      <c r="E2337">
        <v>291.45100000000002</v>
      </c>
      <c r="F2337">
        <v>33.816800000000001</v>
      </c>
      <c r="G2337">
        <v>1.2300499999999999E-3</v>
      </c>
      <c r="H2337">
        <v>0.99954200000000004</v>
      </c>
      <c r="I2337">
        <v>0</v>
      </c>
    </row>
    <row r="2338" spans="1:25" x14ac:dyDescent="0.25">
      <c r="A2338" t="s">
        <v>208</v>
      </c>
      <c r="B2338">
        <v>315.726</v>
      </c>
      <c r="C2338">
        <v>309.58</v>
      </c>
      <c r="D2338">
        <v>285.69799999999998</v>
      </c>
      <c r="E2338">
        <v>283.48700000000002</v>
      </c>
      <c r="F2338">
        <v>33.775199999999998</v>
      </c>
      <c r="G2338">
        <v>1.2300499999999999E-3</v>
      </c>
      <c r="H2338">
        <v>0.99977099999999997</v>
      </c>
      <c r="I2338">
        <v>0</v>
      </c>
    </row>
    <row r="2339" spans="1:25" x14ac:dyDescent="0.25">
      <c r="A2339" t="s">
        <v>208</v>
      </c>
      <c r="B2339">
        <v>311.31400000000002</v>
      </c>
      <c r="C2339">
        <v>305.142</v>
      </c>
      <c r="D2339">
        <v>283.04599999999999</v>
      </c>
      <c r="E2339">
        <v>281.16899999999998</v>
      </c>
      <c r="F2339">
        <v>33.917900000000003</v>
      </c>
      <c r="G2339">
        <v>1.2300499999999999E-3</v>
      </c>
      <c r="H2339">
        <v>0.99918300000000004</v>
      </c>
      <c r="I2339">
        <v>0</v>
      </c>
    </row>
    <row r="2340" spans="1:25" x14ac:dyDescent="0.25">
      <c r="A2340" t="s">
        <v>208</v>
      </c>
      <c r="B2340">
        <v>306.70299999999997</v>
      </c>
      <c r="C2340">
        <v>300.279</v>
      </c>
      <c r="D2340">
        <v>279.529</v>
      </c>
      <c r="E2340">
        <v>278.86500000000001</v>
      </c>
      <c r="F2340">
        <v>34.598300000000002</v>
      </c>
      <c r="G2340">
        <v>1.2300499999999999E-3</v>
      </c>
      <c r="H2340">
        <v>0.99888100000000002</v>
      </c>
      <c r="I2340">
        <v>0</v>
      </c>
    </row>
    <row r="2341" spans="1:25" x14ac:dyDescent="0.25">
      <c r="A2341" t="s">
        <v>208</v>
      </c>
      <c r="B2341">
        <v>309.07299999999998</v>
      </c>
      <c r="C2341">
        <v>302.30399999999997</v>
      </c>
      <c r="D2341">
        <v>280.99099999999999</v>
      </c>
      <c r="E2341">
        <v>280.26400000000001</v>
      </c>
      <c r="F2341">
        <v>34.493699999999997</v>
      </c>
      <c r="G2341">
        <v>1.2300499999999999E-3</v>
      </c>
      <c r="H2341">
        <v>0.99931999999999999</v>
      </c>
      <c r="I2341">
        <v>0</v>
      </c>
    </row>
    <row r="2342" spans="1:25" x14ac:dyDescent="0.25">
      <c r="A2342" t="s">
        <v>208</v>
      </c>
      <c r="B2342">
        <v>324.108</v>
      </c>
      <c r="C2342">
        <v>317.46300000000002</v>
      </c>
      <c r="D2342">
        <v>291.58800000000002</v>
      </c>
      <c r="E2342">
        <v>289.24299999999999</v>
      </c>
      <c r="F2342">
        <v>34.905799999999999</v>
      </c>
      <c r="G2342">
        <v>1.2300499999999999E-3</v>
      </c>
      <c r="H2342">
        <v>0.99965599999999999</v>
      </c>
      <c r="I2342">
        <v>0</v>
      </c>
    </row>
    <row r="2343" spans="1:25" x14ac:dyDescent="0.25">
      <c r="A2343" t="s">
        <v>208</v>
      </c>
      <c r="B2343">
        <v>296.94600000000003</v>
      </c>
      <c r="C2343">
        <v>290.66399999999999</v>
      </c>
      <c r="D2343">
        <v>273.21800000000002</v>
      </c>
      <c r="E2343">
        <v>272.94499999999999</v>
      </c>
      <c r="F2343">
        <v>34.2562</v>
      </c>
      <c r="G2343">
        <v>1.2300499999999999E-3</v>
      </c>
      <c r="H2343">
        <v>0.99984099999999998</v>
      </c>
      <c r="I2343">
        <v>0</v>
      </c>
    </row>
    <row r="2344" spans="1:25" x14ac:dyDescent="0.25">
      <c r="A2344" t="s">
        <v>208</v>
      </c>
      <c r="B2344">
        <v>319.25400000000002</v>
      </c>
      <c r="C2344">
        <v>312.92</v>
      </c>
      <c r="D2344">
        <v>288.11500000000001</v>
      </c>
      <c r="E2344">
        <v>285.94400000000002</v>
      </c>
      <c r="F2344">
        <v>34.429499999999997</v>
      </c>
      <c r="G2344">
        <v>1.2300499999999999E-3</v>
      </c>
      <c r="H2344">
        <v>0.99990900000000005</v>
      </c>
      <c r="I2344">
        <v>0</v>
      </c>
    </row>
    <row r="2345" spans="1:25" x14ac:dyDescent="0.25">
      <c r="A2345" t="s">
        <v>208</v>
      </c>
      <c r="B2345">
        <v>324.14999999999998</v>
      </c>
      <c r="C2345">
        <v>317.48500000000001</v>
      </c>
      <c r="D2345">
        <v>291.75900000000001</v>
      </c>
      <c r="E2345">
        <v>289.548</v>
      </c>
      <c r="F2345">
        <v>35.238199999999999</v>
      </c>
      <c r="G2345">
        <v>1.2300499999999999E-3</v>
      </c>
      <c r="H2345">
        <v>0.99986600000000003</v>
      </c>
      <c r="I2345">
        <v>0</v>
      </c>
    </row>
    <row r="2346" spans="1:25" x14ac:dyDescent="0.25">
      <c r="A2346" t="s">
        <v>208</v>
      </c>
      <c r="B2346">
        <v>297.173</v>
      </c>
      <c r="C2346">
        <v>290.56400000000002</v>
      </c>
      <c r="D2346">
        <v>273.40699999999998</v>
      </c>
      <c r="E2346">
        <v>272.87099999999998</v>
      </c>
      <c r="F2346">
        <v>35.072499999999998</v>
      </c>
      <c r="G2346">
        <v>1.2300499999999999E-3</v>
      </c>
      <c r="H2346">
        <v>0.999533</v>
      </c>
      <c r="I2346">
        <v>0</v>
      </c>
    </row>
    <row r="2347" spans="1:25" x14ac:dyDescent="0.25">
      <c r="A2347" t="s">
        <v>208</v>
      </c>
      <c r="B2347">
        <v>294.137</v>
      </c>
      <c r="C2347">
        <v>287.67599999999999</v>
      </c>
      <c r="D2347">
        <v>270.863</v>
      </c>
      <c r="E2347">
        <v>271.10700000000003</v>
      </c>
      <c r="F2347">
        <v>34.532200000000003</v>
      </c>
      <c r="G2347">
        <v>1.2300499999999999E-3</v>
      </c>
      <c r="H2347">
        <v>0.99954100000000001</v>
      </c>
      <c r="I2347">
        <v>0</v>
      </c>
    </row>
    <row r="2348" spans="1:25" x14ac:dyDescent="0.25">
      <c r="A2348" t="s">
        <v>208</v>
      </c>
      <c r="B2348">
        <v>313.589</v>
      </c>
      <c r="C2348">
        <v>307.05399999999997</v>
      </c>
      <c r="D2348">
        <v>284.74299999999999</v>
      </c>
      <c r="E2348">
        <v>283.36500000000001</v>
      </c>
      <c r="F2348">
        <v>35.090899999999998</v>
      </c>
      <c r="G2348">
        <v>1.2300900000000001E-3</v>
      </c>
      <c r="H2348">
        <v>0.99992800000000004</v>
      </c>
      <c r="I2348">
        <v>0</v>
      </c>
    </row>
    <row r="2349" spans="1:25" x14ac:dyDescent="0.25">
      <c r="A2349" t="s">
        <v>208</v>
      </c>
      <c r="B2349">
        <v>328.52</v>
      </c>
      <c r="C2349">
        <v>322.15899999999999</v>
      </c>
      <c r="D2349">
        <v>295.21699999999998</v>
      </c>
      <c r="E2349">
        <v>292.85500000000002</v>
      </c>
      <c r="F2349">
        <v>35.333300000000001</v>
      </c>
      <c r="G2349">
        <v>1.2300499999999999E-3</v>
      </c>
      <c r="H2349">
        <v>0.99970999999999999</v>
      </c>
      <c r="I2349">
        <v>0</v>
      </c>
    </row>
    <row r="2350" spans="1:25" x14ac:dyDescent="0.25">
      <c r="A2350" t="s">
        <v>208</v>
      </c>
      <c r="B2350">
        <v>330.57499999999999</v>
      </c>
      <c r="C2350">
        <v>324.17700000000002</v>
      </c>
      <c r="D2350">
        <v>297.29599999999999</v>
      </c>
      <c r="E2350">
        <v>295.46800000000002</v>
      </c>
      <c r="F2350">
        <v>37.303600000000003</v>
      </c>
      <c r="G2350">
        <v>1.2300499999999999E-3</v>
      </c>
      <c r="H2350">
        <v>0.99916099999999997</v>
      </c>
      <c r="I2350">
        <v>0</v>
      </c>
    </row>
    <row r="2351" spans="1:25" x14ac:dyDescent="0.25">
      <c r="A2351" t="s">
        <v>208</v>
      </c>
      <c r="B2351">
        <v>335.512</v>
      </c>
      <c r="C2351">
        <v>329.10399999999998</v>
      </c>
      <c r="D2351">
        <v>300.86799999999999</v>
      </c>
      <c r="E2351">
        <v>298.62200000000001</v>
      </c>
      <c r="F2351">
        <v>37.000500000000002</v>
      </c>
      <c r="G2351">
        <v>1.2300499999999999E-3</v>
      </c>
      <c r="H2351">
        <v>0.99996200000000002</v>
      </c>
      <c r="I2351">
        <v>0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208</v>
      </c>
      <c r="B2352">
        <v>319.64299999999997</v>
      </c>
      <c r="C2352">
        <v>312.67899999999997</v>
      </c>
      <c r="D2352">
        <v>288.84699999999998</v>
      </c>
      <c r="E2352">
        <v>287.27800000000002</v>
      </c>
      <c r="F2352">
        <v>35.502499999999998</v>
      </c>
      <c r="G2352">
        <v>1.2300499999999999E-3</v>
      </c>
      <c r="H2352">
        <v>0.99802100000000005</v>
      </c>
      <c r="I2352">
        <v>0</v>
      </c>
      <c r="R2352">
        <f>AVERAGE(B2303:B2352)</f>
        <v>307.41358000000002</v>
      </c>
      <c r="S2352">
        <f>AVERAGE(C2303:C2352)</f>
        <v>300.95565999999997</v>
      </c>
      <c r="U2352">
        <f>_xlfn.VAR.P(B2303:B2352)</f>
        <v>148.13884544359999</v>
      </c>
      <c r="V2352">
        <f>_xlfn.VAR.P(C2303:C2352)</f>
        <v>147.89889214440007</v>
      </c>
      <c r="X2352">
        <f>1.96*SQRT(U2352)/50</f>
        <v>0.47711222522846081</v>
      </c>
      <c r="Y2352">
        <f>1.96*SQRT(V2352)/50</f>
        <v>0.47672565865995814</v>
      </c>
    </row>
    <row r="2353" spans="1:9" x14ac:dyDescent="0.25">
      <c r="A2353" t="s">
        <v>208</v>
      </c>
      <c r="B2353">
        <v>15473.143899999999</v>
      </c>
      <c r="C2353" t="s">
        <v>37</v>
      </c>
    </row>
    <row r="2354" spans="1:9" x14ac:dyDescent="0.25">
      <c r="A2354" t="s">
        <v>209</v>
      </c>
      <c r="B2354">
        <v>611.21</v>
      </c>
      <c r="C2354">
        <v>604.48199999999997</v>
      </c>
      <c r="D2354">
        <v>575.09500000000003</v>
      </c>
      <c r="E2354">
        <v>212.63900000000001</v>
      </c>
      <c r="F2354">
        <v>0</v>
      </c>
      <c r="G2354">
        <v>0.5</v>
      </c>
      <c r="H2354">
        <v>1</v>
      </c>
      <c r="I2354">
        <v>0</v>
      </c>
    </row>
    <row r="2355" spans="1:9" x14ac:dyDescent="0.25">
      <c r="A2355" t="s">
        <v>209</v>
      </c>
      <c r="B2355">
        <v>611.64400000000001</v>
      </c>
      <c r="C2355">
        <v>604.94399999999996</v>
      </c>
      <c r="D2355">
        <v>574.03399999999999</v>
      </c>
      <c r="E2355">
        <v>212.578</v>
      </c>
      <c r="F2355">
        <v>0</v>
      </c>
      <c r="G2355">
        <v>0.5</v>
      </c>
      <c r="H2355">
        <v>1</v>
      </c>
      <c r="I2355">
        <v>0</v>
      </c>
    </row>
    <row r="2356" spans="1:9" x14ac:dyDescent="0.25">
      <c r="A2356" t="s">
        <v>209</v>
      </c>
      <c r="B2356">
        <v>615.13</v>
      </c>
      <c r="C2356">
        <v>608.40099999999995</v>
      </c>
      <c r="D2356">
        <v>576.45299999999997</v>
      </c>
      <c r="E2356">
        <v>212.80799999999999</v>
      </c>
      <c r="F2356">
        <v>0</v>
      </c>
      <c r="G2356">
        <v>0.5</v>
      </c>
      <c r="H2356">
        <v>1</v>
      </c>
      <c r="I2356">
        <v>0</v>
      </c>
    </row>
    <row r="2357" spans="1:9" x14ac:dyDescent="0.25">
      <c r="A2357" t="s">
        <v>209</v>
      </c>
      <c r="B2357">
        <v>609.54899999999998</v>
      </c>
      <c r="C2357">
        <v>602.87199999999996</v>
      </c>
      <c r="D2357">
        <v>575.33500000000004</v>
      </c>
      <c r="E2357">
        <v>212.99799999999999</v>
      </c>
      <c r="F2357">
        <v>0</v>
      </c>
      <c r="G2357">
        <v>0.5</v>
      </c>
      <c r="H2357">
        <v>1</v>
      </c>
      <c r="I2357">
        <v>0</v>
      </c>
    </row>
    <row r="2358" spans="1:9" x14ac:dyDescent="0.25">
      <c r="A2358" t="s">
        <v>209</v>
      </c>
      <c r="B2358">
        <v>606.48800000000006</v>
      </c>
      <c r="C2358">
        <v>599.98</v>
      </c>
      <c r="D2358">
        <v>573.947</v>
      </c>
      <c r="E2358">
        <v>212.99600000000001</v>
      </c>
      <c r="F2358">
        <v>0</v>
      </c>
      <c r="G2358">
        <v>0.5</v>
      </c>
      <c r="H2358">
        <v>1</v>
      </c>
      <c r="I2358">
        <v>0</v>
      </c>
    </row>
    <row r="2359" spans="1:9" x14ac:dyDescent="0.25">
      <c r="A2359" t="s">
        <v>209</v>
      </c>
      <c r="B2359">
        <v>605.48699999999997</v>
      </c>
      <c r="C2359">
        <v>598.9</v>
      </c>
      <c r="D2359">
        <v>572.94399999999996</v>
      </c>
      <c r="E2359">
        <v>212.995</v>
      </c>
      <c r="F2359">
        <v>0</v>
      </c>
      <c r="G2359">
        <v>0.5</v>
      </c>
      <c r="H2359">
        <v>1</v>
      </c>
      <c r="I2359">
        <v>0</v>
      </c>
    </row>
    <row r="2360" spans="1:9" x14ac:dyDescent="0.25">
      <c r="A2360" t="s">
        <v>209</v>
      </c>
      <c r="B2360">
        <v>602.80899999999997</v>
      </c>
      <c r="C2360">
        <v>596.23800000000006</v>
      </c>
      <c r="D2360">
        <v>572.9</v>
      </c>
      <c r="E2360">
        <v>212.90600000000001</v>
      </c>
      <c r="F2360">
        <v>0</v>
      </c>
      <c r="G2360">
        <v>0.5</v>
      </c>
      <c r="H2360">
        <v>1</v>
      </c>
      <c r="I2360">
        <v>0</v>
      </c>
    </row>
    <row r="2361" spans="1:9" x14ac:dyDescent="0.25">
      <c r="A2361" t="s">
        <v>209</v>
      </c>
      <c r="B2361">
        <v>610.69799999999998</v>
      </c>
      <c r="C2361">
        <v>604.04899999999998</v>
      </c>
      <c r="D2361">
        <v>575.13099999999997</v>
      </c>
      <c r="E2361">
        <v>212.56100000000001</v>
      </c>
      <c r="F2361">
        <v>0</v>
      </c>
      <c r="G2361">
        <v>0.5</v>
      </c>
      <c r="H2361">
        <v>1</v>
      </c>
      <c r="I2361">
        <v>0</v>
      </c>
    </row>
    <row r="2362" spans="1:9" x14ac:dyDescent="0.25">
      <c r="A2362" t="s">
        <v>209</v>
      </c>
      <c r="B2362">
        <v>610.87800000000004</v>
      </c>
      <c r="C2362">
        <v>604.42899999999997</v>
      </c>
      <c r="D2362">
        <v>575.04200000000003</v>
      </c>
      <c r="E2362">
        <v>212.995</v>
      </c>
      <c r="F2362">
        <v>0</v>
      </c>
      <c r="G2362">
        <v>0.5</v>
      </c>
      <c r="H2362">
        <v>1</v>
      </c>
      <c r="I2362">
        <v>0</v>
      </c>
    </row>
    <row r="2363" spans="1:9" x14ac:dyDescent="0.25">
      <c r="A2363" t="s">
        <v>209</v>
      </c>
      <c r="B2363">
        <v>611.71699999999998</v>
      </c>
      <c r="C2363">
        <v>605.048</v>
      </c>
      <c r="D2363">
        <v>575.447</v>
      </c>
      <c r="E2363">
        <v>212.858</v>
      </c>
      <c r="F2363">
        <v>0</v>
      </c>
      <c r="G2363">
        <v>0.5</v>
      </c>
      <c r="H2363">
        <v>1</v>
      </c>
      <c r="I2363">
        <v>0</v>
      </c>
    </row>
    <row r="2364" spans="1:9" x14ac:dyDescent="0.25">
      <c r="A2364" t="s">
        <v>209</v>
      </c>
      <c r="B2364">
        <v>610.41800000000001</v>
      </c>
      <c r="C2364">
        <v>603.58299999999997</v>
      </c>
      <c r="D2364">
        <v>573.84199999999998</v>
      </c>
      <c r="E2364">
        <v>212.61099999999999</v>
      </c>
      <c r="F2364">
        <v>0</v>
      </c>
      <c r="G2364">
        <v>0.5</v>
      </c>
      <c r="H2364">
        <v>1</v>
      </c>
      <c r="I2364">
        <v>0</v>
      </c>
    </row>
    <row r="2365" spans="1:9" x14ac:dyDescent="0.25">
      <c r="A2365" t="s">
        <v>209</v>
      </c>
      <c r="B2365">
        <v>612.65099999999995</v>
      </c>
      <c r="C2365">
        <v>606.23099999999999</v>
      </c>
      <c r="D2365">
        <v>574.16899999999998</v>
      </c>
      <c r="E2365">
        <v>212.71299999999999</v>
      </c>
      <c r="F2365">
        <v>0</v>
      </c>
      <c r="G2365">
        <v>0.5</v>
      </c>
      <c r="H2365">
        <v>1</v>
      </c>
      <c r="I2365">
        <v>0</v>
      </c>
    </row>
    <row r="2366" spans="1:9" x14ac:dyDescent="0.25">
      <c r="A2366" t="s">
        <v>209</v>
      </c>
      <c r="B2366">
        <v>610.20299999999997</v>
      </c>
      <c r="C2366">
        <v>603.54899999999998</v>
      </c>
      <c r="D2366">
        <v>574.89300000000003</v>
      </c>
      <c r="E2366">
        <v>213.07900000000001</v>
      </c>
      <c r="F2366">
        <v>0</v>
      </c>
      <c r="G2366">
        <v>0.5</v>
      </c>
      <c r="H2366">
        <v>1</v>
      </c>
      <c r="I2366">
        <v>0</v>
      </c>
    </row>
    <row r="2367" spans="1:9" x14ac:dyDescent="0.25">
      <c r="A2367" t="s">
        <v>209</v>
      </c>
      <c r="B2367">
        <v>619.26700000000005</v>
      </c>
      <c r="C2367">
        <v>611.995</v>
      </c>
      <c r="D2367">
        <v>576.404</v>
      </c>
      <c r="E2367">
        <v>212.76</v>
      </c>
      <c r="F2367">
        <v>0</v>
      </c>
      <c r="G2367">
        <v>0.5</v>
      </c>
      <c r="H2367">
        <v>1</v>
      </c>
      <c r="I2367">
        <v>0</v>
      </c>
    </row>
    <row r="2368" spans="1:9" x14ac:dyDescent="0.25">
      <c r="A2368" t="s">
        <v>209</v>
      </c>
      <c r="B2368">
        <v>607.86699999999996</v>
      </c>
      <c r="C2368">
        <v>601.45399999999995</v>
      </c>
      <c r="D2368">
        <v>573.37900000000002</v>
      </c>
      <c r="E2368">
        <v>212.76599999999999</v>
      </c>
      <c r="F2368">
        <v>0</v>
      </c>
      <c r="G2368">
        <v>0.5</v>
      </c>
      <c r="H2368">
        <v>1</v>
      </c>
      <c r="I2368">
        <v>0</v>
      </c>
    </row>
    <row r="2369" spans="1:9" x14ac:dyDescent="0.25">
      <c r="A2369" t="s">
        <v>209</v>
      </c>
      <c r="B2369">
        <v>616.55700000000002</v>
      </c>
      <c r="C2369">
        <v>610.077</v>
      </c>
      <c r="D2369">
        <v>575.005</v>
      </c>
      <c r="E2369">
        <v>212.90899999999999</v>
      </c>
      <c r="F2369">
        <v>0</v>
      </c>
      <c r="G2369">
        <v>0.5</v>
      </c>
      <c r="H2369">
        <v>1</v>
      </c>
      <c r="I2369">
        <v>0</v>
      </c>
    </row>
    <row r="2370" spans="1:9" x14ac:dyDescent="0.25">
      <c r="A2370" t="s">
        <v>209</v>
      </c>
      <c r="B2370">
        <v>615.63599999999997</v>
      </c>
      <c r="C2370">
        <v>609.11199999999997</v>
      </c>
      <c r="D2370">
        <v>574.69299999999998</v>
      </c>
      <c r="E2370">
        <v>212.63900000000001</v>
      </c>
      <c r="F2370">
        <v>0</v>
      </c>
      <c r="G2370">
        <v>0.5</v>
      </c>
      <c r="H2370">
        <v>1</v>
      </c>
      <c r="I2370">
        <v>0</v>
      </c>
    </row>
    <row r="2371" spans="1:9" x14ac:dyDescent="0.25">
      <c r="A2371" t="s">
        <v>209</v>
      </c>
      <c r="B2371">
        <v>611.61199999999997</v>
      </c>
      <c r="C2371">
        <v>604.83600000000001</v>
      </c>
      <c r="D2371">
        <v>574.09400000000005</v>
      </c>
      <c r="E2371">
        <v>212.85</v>
      </c>
      <c r="F2371">
        <v>0</v>
      </c>
      <c r="G2371">
        <v>0.5</v>
      </c>
      <c r="H2371">
        <v>1</v>
      </c>
      <c r="I2371">
        <v>0</v>
      </c>
    </row>
    <row r="2372" spans="1:9" x14ac:dyDescent="0.25">
      <c r="A2372" t="s">
        <v>209</v>
      </c>
      <c r="B2372">
        <v>615.39800000000002</v>
      </c>
      <c r="C2372">
        <v>608.88099999999997</v>
      </c>
      <c r="D2372">
        <v>575.28099999999995</v>
      </c>
      <c r="E2372">
        <v>212.58500000000001</v>
      </c>
      <c r="F2372">
        <v>0</v>
      </c>
      <c r="G2372">
        <v>0.5</v>
      </c>
      <c r="H2372">
        <v>1</v>
      </c>
      <c r="I2372">
        <v>0</v>
      </c>
    </row>
    <row r="2373" spans="1:9" x14ac:dyDescent="0.25">
      <c r="A2373" t="s">
        <v>209</v>
      </c>
      <c r="B2373">
        <v>613.07100000000003</v>
      </c>
      <c r="C2373">
        <v>606.36099999999999</v>
      </c>
      <c r="D2373">
        <v>574.50199999999995</v>
      </c>
      <c r="E2373">
        <v>212.70099999999999</v>
      </c>
      <c r="F2373">
        <v>0</v>
      </c>
      <c r="G2373">
        <v>0.5</v>
      </c>
      <c r="H2373">
        <v>1</v>
      </c>
      <c r="I2373">
        <v>0</v>
      </c>
    </row>
    <row r="2374" spans="1:9" x14ac:dyDescent="0.25">
      <c r="A2374" t="s">
        <v>209</v>
      </c>
      <c r="B2374">
        <v>613.73699999999997</v>
      </c>
      <c r="C2374">
        <v>607.16800000000001</v>
      </c>
      <c r="D2374">
        <v>574.25400000000002</v>
      </c>
      <c r="E2374">
        <v>212.42099999999999</v>
      </c>
      <c r="F2374">
        <v>0</v>
      </c>
      <c r="G2374">
        <v>0.5</v>
      </c>
      <c r="H2374">
        <v>1</v>
      </c>
      <c r="I2374">
        <v>0</v>
      </c>
    </row>
    <row r="2375" spans="1:9" x14ac:dyDescent="0.25">
      <c r="A2375" t="s">
        <v>209</v>
      </c>
      <c r="B2375">
        <v>612.32899999999995</v>
      </c>
      <c r="C2375">
        <v>605.62800000000004</v>
      </c>
      <c r="D2375">
        <v>574.45000000000005</v>
      </c>
      <c r="E2375">
        <v>212.61199999999999</v>
      </c>
      <c r="F2375">
        <v>0</v>
      </c>
      <c r="G2375">
        <v>0.5</v>
      </c>
      <c r="H2375">
        <v>1</v>
      </c>
      <c r="I2375">
        <v>0</v>
      </c>
    </row>
    <row r="2376" spans="1:9" x14ac:dyDescent="0.25">
      <c r="A2376" t="s">
        <v>209</v>
      </c>
      <c r="B2376">
        <v>616.41800000000001</v>
      </c>
      <c r="C2376">
        <v>609.81799999999998</v>
      </c>
      <c r="D2376">
        <v>575.64099999999996</v>
      </c>
      <c r="E2376">
        <v>212.66900000000001</v>
      </c>
      <c r="F2376">
        <v>0</v>
      </c>
      <c r="G2376">
        <v>0.5</v>
      </c>
      <c r="H2376">
        <v>1</v>
      </c>
      <c r="I2376">
        <v>0</v>
      </c>
    </row>
    <row r="2377" spans="1:9" x14ac:dyDescent="0.25">
      <c r="A2377" t="s">
        <v>209</v>
      </c>
      <c r="B2377">
        <v>615.99599999999998</v>
      </c>
      <c r="C2377">
        <v>609.56100000000004</v>
      </c>
      <c r="D2377">
        <v>574.66899999999998</v>
      </c>
      <c r="E2377">
        <v>212.524</v>
      </c>
      <c r="F2377">
        <v>0</v>
      </c>
      <c r="G2377">
        <v>0.5</v>
      </c>
      <c r="H2377">
        <v>1</v>
      </c>
      <c r="I2377">
        <v>0</v>
      </c>
    </row>
    <row r="2378" spans="1:9" x14ac:dyDescent="0.25">
      <c r="A2378" t="s">
        <v>209</v>
      </c>
      <c r="B2378">
        <v>610.08399999999995</v>
      </c>
      <c r="C2378">
        <v>603.11300000000006</v>
      </c>
      <c r="D2378">
        <v>575.17499999999995</v>
      </c>
      <c r="E2378">
        <v>212.74199999999999</v>
      </c>
      <c r="F2378">
        <v>0</v>
      </c>
      <c r="G2378">
        <v>0.5</v>
      </c>
      <c r="H2378">
        <v>1</v>
      </c>
      <c r="I2378">
        <v>0</v>
      </c>
    </row>
    <row r="2379" spans="1:9" x14ac:dyDescent="0.25">
      <c r="A2379" t="s">
        <v>209</v>
      </c>
      <c r="B2379">
        <v>614.21299999999997</v>
      </c>
      <c r="C2379">
        <v>606.947</v>
      </c>
      <c r="D2379">
        <v>576.24300000000005</v>
      </c>
      <c r="E2379">
        <v>212.57300000000001</v>
      </c>
      <c r="F2379">
        <v>0</v>
      </c>
      <c r="G2379">
        <v>0.5</v>
      </c>
      <c r="H2379">
        <v>1</v>
      </c>
      <c r="I2379">
        <v>0</v>
      </c>
    </row>
    <row r="2380" spans="1:9" x14ac:dyDescent="0.25">
      <c r="A2380" t="s">
        <v>209</v>
      </c>
      <c r="B2380">
        <v>626.303</v>
      </c>
      <c r="C2380">
        <v>619.41499999999996</v>
      </c>
      <c r="D2380">
        <v>578.15499999999997</v>
      </c>
      <c r="E2380">
        <v>212.80199999999999</v>
      </c>
      <c r="F2380">
        <v>0</v>
      </c>
      <c r="G2380">
        <v>0.5</v>
      </c>
      <c r="H2380">
        <v>1</v>
      </c>
      <c r="I2380">
        <v>0</v>
      </c>
    </row>
    <row r="2381" spans="1:9" x14ac:dyDescent="0.25">
      <c r="A2381" t="s">
        <v>209</v>
      </c>
      <c r="B2381">
        <v>610.45899999999995</v>
      </c>
      <c r="C2381">
        <v>603.64400000000001</v>
      </c>
      <c r="D2381">
        <v>575.55200000000002</v>
      </c>
      <c r="E2381">
        <v>212.94200000000001</v>
      </c>
      <c r="F2381">
        <v>0</v>
      </c>
      <c r="G2381">
        <v>0.5</v>
      </c>
      <c r="H2381">
        <v>1</v>
      </c>
      <c r="I2381">
        <v>0</v>
      </c>
    </row>
    <row r="2382" spans="1:9" x14ac:dyDescent="0.25">
      <c r="A2382" t="s">
        <v>209</v>
      </c>
      <c r="B2382">
        <v>612.81299999999999</v>
      </c>
      <c r="C2382">
        <v>606.27099999999996</v>
      </c>
      <c r="D2382">
        <v>575.96199999999999</v>
      </c>
      <c r="E2382">
        <v>212.52799999999999</v>
      </c>
      <c r="F2382">
        <v>0</v>
      </c>
      <c r="G2382">
        <v>0.5</v>
      </c>
      <c r="H2382">
        <v>1</v>
      </c>
      <c r="I2382">
        <v>0</v>
      </c>
    </row>
    <row r="2383" spans="1:9" x14ac:dyDescent="0.25">
      <c r="A2383" t="s">
        <v>209</v>
      </c>
      <c r="B2383">
        <v>614.26</v>
      </c>
      <c r="C2383">
        <v>607.87099999999998</v>
      </c>
      <c r="D2383">
        <v>574.726</v>
      </c>
      <c r="E2383">
        <v>212.62799999999999</v>
      </c>
      <c r="F2383">
        <v>0</v>
      </c>
      <c r="G2383">
        <v>0.5</v>
      </c>
      <c r="H2383">
        <v>1</v>
      </c>
      <c r="I2383">
        <v>0</v>
      </c>
    </row>
    <row r="2384" spans="1:9" x14ac:dyDescent="0.25">
      <c r="A2384" t="s">
        <v>209</v>
      </c>
      <c r="B2384">
        <v>613.20100000000002</v>
      </c>
      <c r="C2384">
        <v>606.23800000000006</v>
      </c>
      <c r="D2384">
        <v>576.06200000000001</v>
      </c>
      <c r="E2384">
        <v>212.70400000000001</v>
      </c>
      <c r="F2384">
        <v>0</v>
      </c>
      <c r="G2384">
        <v>0.5</v>
      </c>
      <c r="H2384">
        <v>1</v>
      </c>
      <c r="I2384">
        <v>0</v>
      </c>
    </row>
    <row r="2385" spans="1:9" x14ac:dyDescent="0.25">
      <c r="A2385" t="s">
        <v>209</v>
      </c>
      <c r="B2385">
        <v>626.95000000000005</v>
      </c>
      <c r="C2385">
        <v>620.45100000000002</v>
      </c>
      <c r="D2385">
        <v>577.60400000000004</v>
      </c>
      <c r="E2385">
        <v>212.77199999999999</v>
      </c>
      <c r="F2385">
        <v>0</v>
      </c>
      <c r="G2385">
        <v>0.5</v>
      </c>
      <c r="H2385">
        <v>1</v>
      </c>
      <c r="I2385">
        <v>0</v>
      </c>
    </row>
    <row r="2386" spans="1:9" x14ac:dyDescent="0.25">
      <c r="A2386" t="s">
        <v>209</v>
      </c>
      <c r="B2386">
        <v>617.18700000000001</v>
      </c>
      <c r="C2386">
        <v>610.33600000000001</v>
      </c>
      <c r="D2386">
        <v>575.43799999999999</v>
      </c>
      <c r="E2386">
        <v>212.61799999999999</v>
      </c>
      <c r="F2386">
        <v>0</v>
      </c>
      <c r="G2386">
        <v>0.5</v>
      </c>
      <c r="H2386">
        <v>1</v>
      </c>
      <c r="I2386">
        <v>0</v>
      </c>
    </row>
    <row r="2387" spans="1:9" x14ac:dyDescent="0.25">
      <c r="A2387" t="s">
        <v>209</v>
      </c>
      <c r="B2387">
        <v>609.44600000000003</v>
      </c>
      <c r="C2387">
        <v>602.971</v>
      </c>
      <c r="D2387">
        <v>575.19200000000001</v>
      </c>
      <c r="E2387">
        <v>212.69399999999999</v>
      </c>
      <c r="F2387">
        <v>0</v>
      </c>
      <c r="G2387">
        <v>0.5</v>
      </c>
      <c r="H2387">
        <v>1</v>
      </c>
      <c r="I2387">
        <v>0</v>
      </c>
    </row>
    <row r="2388" spans="1:9" x14ac:dyDescent="0.25">
      <c r="A2388" t="s">
        <v>209</v>
      </c>
      <c r="B2388">
        <v>630.00099999999998</v>
      </c>
      <c r="C2388">
        <v>623.31700000000001</v>
      </c>
      <c r="D2388">
        <v>579.077</v>
      </c>
      <c r="E2388">
        <v>212.72499999999999</v>
      </c>
      <c r="F2388">
        <v>0</v>
      </c>
      <c r="G2388">
        <v>0.5</v>
      </c>
      <c r="H2388">
        <v>1</v>
      </c>
      <c r="I2388">
        <v>0</v>
      </c>
    </row>
    <row r="2389" spans="1:9" x14ac:dyDescent="0.25">
      <c r="A2389" t="s">
        <v>209</v>
      </c>
      <c r="B2389">
        <v>614.31500000000005</v>
      </c>
      <c r="C2389">
        <v>607.61699999999996</v>
      </c>
      <c r="D2389">
        <v>575.26</v>
      </c>
      <c r="E2389">
        <v>212.917</v>
      </c>
      <c r="F2389">
        <v>0</v>
      </c>
      <c r="G2389">
        <v>0.5</v>
      </c>
      <c r="H2389">
        <v>1</v>
      </c>
      <c r="I2389">
        <v>0</v>
      </c>
    </row>
    <row r="2390" spans="1:9" x14ac:dyDescent="0.25">
      <c r="A2390" t="s">
        <v>209</v>
      </c>
      <c r="B2390">
        <v>630.91800000000001</v>
      </c>
      <c r="C2390">
        <v>624.15599999999995</v>
      </c>
      <c r="D2390">
        <v>578.524</v>
      </c>
      <c r="E2390">
        <v>212.816</v>
      </c>
      <c r="F2390">
        <v>0</v>
      </c>
      <c r="G2390">
        <v>0.5</v>
      </c>
      <c r="H2390">
        <v>1</v>
      </c>
      <c r="I2390">
        <v>0</v>
      </c>
    </row>
    <row r="2391" spans="1:9" x14ac:dyDescent="0.25">
      <c r="A2391" t="s">
        <v>209</v>
      </c>
      <c r="B2391">
        <v>614.68899999999996</v>
      </c>
      <c r="C2391">
        <v>608.04499999999996</v>
      </c>
      <c r="D2391">
        <v>574.86199999999997</v>
      </c>
      <c r="E2391">
        <v>212.48400000000001</v>
      </c>
      <c r="F2391">
        <v>0</v>
      </c>
      <c r="G2391">
        <v>0.5</v>
      </c>
      <c r="H2391">
        <v>1</v>
      </c>
      <c r="I2391">
        <v>0</v>
      </c>
    </row>
    <row r="2392" spans="1:9" x14ac:dyDescent="0.25">
      <c r="A2392" t="s">
        <v>209</v>
      </c>
      <c r="B2392">
        <v>607.38599999999997</v>
      </c>
      <c r="C2392">
        <v>600.73500000000001</v>
      </c>
      <c r="D2392">
        <v>573.77800000000002</v>
      </c>
      <c r="E2392">
        <v>212.869</v>
      </c>
      <c r="F2392">
        <v>0</v>
      </c>
      <c r="G2392">
        <v>0.5</v>
      </c>
      <c r="H2392">
        <v>1</v>
      </c>
      <c r="I2392">
        <v>0</v>
      </c>
    </row>
    <row r="2393" spans="1:9" x14ac:dyDescent="0.25">
      <c r="A2393" t="s">
        <v>209</v>
      </c>
      <c r="B2393">
        <v>625.61300000000006</v>
      </c>
      <c r="C2393">
        <v>619.08199999999999</v>
      </c>
      <c r="D2393">
        <v>576.81700000000001</v>
      </c>
      <c r="E2393">
        <v>212.56700000000001</v>
      </c>
      <c r="F2393">
        <v>0</v>
      </c>
      <c r="G2393">
        <v>0.5</v>
      </c>
      <c r="H2393">
        <v>1</v>
      </c>
      <c r="I2393">
        <v>0</v>
      </c>
    </row>
    <row r="2394" spans="1:9" x14ac:dyDescent="0.25">
      <c r="A2394" t="s">
        <v>209</v>
      </c>
      <c r="B2394">
        <v>615.42399999999998</v>
      </c>
      <c r="C2394">
        <v>608.64599999999996</v>
      </c>
      <c r="D2394">
        <v>575.51300000000003</v>
      </c>
      <c r="E2394">
        <v>212.761</v>
      </c>
      <c r="F2394">
        <v>0</v>
      </c>
      <c r="G2394">
        <v>0.5</v>
      </c>
      <c r="H2394">
        <v>1</v>
      </c>
      <c r="I2394">
        <v>0</v>
      </c>
    </row>
    <row r="2395" spans="1:9" x14ac:dyDescent="0.25">
      <c r="A2395" t="s">
        <v>209</v>
      </c>
      <c r="B2395">
        <v>603.58000000000004</v>
      </c>
      <c r="C2395">
        <v>596.90700000000004</v>
      </c>
      <c r="D2395">
        <v>572.76700000000005</v>
      </c>
      <c r="E2395">
        <v>212.584</v>
      </c>
      <c r="F2395">
        <v>0</v>
      </c>
      <c r="G2395">
        <v>0.5</v>
      </c>
      <c r="H2395">
        <v>1</v>
      </c>
      <c r="I2395">
        <v>0</v>
      </c>
    </row>
    <row r="2396" spans="1:9" x14ac:dyDescent="0.25">
      <c r="A2396" t="s">
        <v>209</v>
      </c>
      <c r="B2396">
        <v>614.90899999999999</v>
      </c>
      <c r="C2396">
        <v>608.16899999999998</v>
      </c>
      <c r="D2396">
        <v>575.74099999999999</v>
      </c>
      <c r="E2396">
        <v>212.559</v>
      </c>
      <c r="F2396">
        <v>0</v>
      </c>
      <c r="G2396">
        <v>0.5</v>
      </c>
      <c r="H2396">
        <v>1</v>
      </c>
      <c r="I2396">
        <v>0</v>
      </c>
    </row>
    <row r="2397" spans="1:9" x14ac:dyDescent="0.25">
      <c r="A2397" t="s">
        <v>209</v>
      </c>
      <c r="B2397">
        <v>622.375</v>
      </c>
      <c r="C2397">
        <v>615.41999999999996</v>
      </c>
      <c r="D2397">
        <v>577.73800000000006</v>
      </c>
      <c r="E2397">
        <v>212.74299999999999</v>
      </c>
      <c r="F2397">
        <v>0</v>
      </c>
      <c r="G2397">
        <v>0.5</v>
      </c>
      <c r="H2397">
        <v>1</v>
      </c>
      <c r="I2397">
        <v>0</v>
      </c>
    </row>
    <row r="2398" spans="1:9" x14ac:dyDescent="0.25">
      <c r="A2398" t="s">
        <v>209</v>
      </c>
      <c r="B2398">
        <v>623.755</v>
      </c>
      <c r="C2398">
        <v>617.15200000000004</v>
      </c>
      <c r="D2398">
        <v>577.98400000000004</v>
      </c>
      <c r="E2398">
        <v>212.97800000000001</v>
      </c>
      <c r="F2398">
        <v>0</v>
      </c>
      <c r="G2398">
        <v>0.5</v>
      </c>
      <c r="H2398">
        <v>1</v>
      </c>
      <c r="I2398">
        <v>0</v>
      </c>
    </row>
    <row r="2399" spans="1:9" x14ac:dyDescent="0.25">
      <c r="A2399" t="s">
        <v>209</v>
      </c>
      <c r="B2399">
        <v>623.25900000000001</v>
      </c>
      <c r="C2399">
        <v>616.73800000000006</v>
      </c>
      <c r="D2399">
        <v>577.57500000000005</v>
      </c>
      <c r="E2399">
        <v>212.74700000000001</v>
      </c>
      <c r="F2399">
        <v>0</v>
      </c>
      <c r="G2399">
        <v>0.5</v>
      </c>
      <c r="H2399">
        <v>1</v>
      </c>
      <c r="I2399">
        <v>0</v>
      </c>
    </row>
    <row r="2400" spans="1:9" x14ac:dyDescent="0.25">
      <c r="A2400" t="s">
        <v>209</v>
      </c>
      <c r="B2400">
        <v>615.38699999999994</v>
      </c>
      <c r="C2400">
        <v>609.024</v>
      </c>
      <c r="D2400">
        <v>575.22699999999998</v>
      </c>
      <c r="E2400">
        <v>212.74600000000001</v>
      </c>
      <c r="F2400">
        <v>0</v>
      </c>
      <c r="G2400">
        <v>0.5</v>
      </c>
      <c r="H2400">
        <v>1</v>
      </c>
      <c r="I2400">
        <v>0</v>
      </c>
    </row>
    <row r="2401" spans="1:25" x14ac:dyDescent="0.25">
      <c r="A2401" t="s">
        <v>209</v>
      </c>
      <c r="B2401">
        <v>620.56100000000004</v>
      </c>
      <c r="C2401">
        <v>613.92100000000005</v>
      </c>
      <c r="D2401">
        <v>576.37</v>
      </c>
      <c r="E2401">
        <v>212.72399999999999</v>
      </c>
      <c r="F2401">
        <v>0</v>
      </c>
      <c r="G2401">
        <v>0.5</v>
      </c>
      <c r="H2401">
        <v>1</v>
      </c>
      <c r="I2401">
        <v>0</v>
      </c>
    </row>
    <row r="2402" spans="1:25" x14ac:dyDescent="0.25">
      <c r="A2402" t="s">
        <v>209</v>
      </c>
      <c r="B2402">
        <v>605.20000000000005</v>
      </c>
      <c r="C2402">
        <v>598.55100000000004</v>
      </c>
      <c r="D2402">
        <v>573.30100000000004</v>
      </c>
      <c r="E2402">
        <v>212.93199999999999</v>
      </c>
      <c r="F2402">
        <v>0</v>
      </c>
      <c r="G2402">
        <v>0.5</v>
      </c>
      <c r="H2402">
        <v>1</v>
      </c>
      <c r="I2402">
        <v>0</v>
      </c>
    </row>
    <row r="2403" spans="1:25" x14ac:dyDescent="0.25">
      <c r="A2403" t="s">
        <v>209</v>
      </c>
      <c r="B2403">
        <v>611.22500000000002</v>
      </c>
      <c r="C2403">
        <v>604.726</v>
      </c>
      <c r="D2403">
        <v>573.42200000000003</v>
      </c>
      <c r="E2403">
        <v>212.64</v>
      </c>
      <c r="F2403">
        <v>0</v>
      </c>
      <c r="G2403">
        <v>0.5</v>
      </c>
      <c r="H2403">
        <v>1</v>
      </c>
      <c r="I2403">
        <v>0</v>
      </c>
    </row>
    <row r="2404" spans="1:25" x14ac:dyDescent="0.25">
      <c r="A2404" t="s">
        <v>209</v>
      </c>
      <c r="B2404">
        <v>611.41700000000003</v>
      </c>
      <c r="C2404">
        <v>604.59799999999996</v>
      </c>
      <c r="D2404">
        <v>574.91399999999999</v>
      </c>
      <c r="E2404">
        <v>212.81800000000001</v>
      </c>
      <c r="F2404">
        <v>0</v>
      </c>
      <c r="G2404">
        <v>0.5</v>
      </c>
      <c r="H2404">
        <v>1</v>
      </c>
      <c r="I2404">
        <v>0</v>
      </c>
    </row>
    <row r="2405" spans="1:25" x14ac:dyDescent="0.25">
      <c r="A2405" t="s">
        <v>209</v>
      </c>
      <c r="B2405">
        <v>612.23</v>
      </c>
      <c r="C2405">
        <v>605.60599999999999</v>
      </c>
      <c r="D2405">
        <v>574.78099999999995</v>
      </c>
      <c r="E2405">
        <v>212.69800000000001</v>
      </c>
      <c r="F2405">
        <v>0</v>
      </c>
      <c r="G2405">
        <v>0.5</v>
      </c>
      <c r="H2405">
        <v>1</v>
      </c>
      <c r="I2405">
        <v>0</v>
      </c>
    </row>
    <row r="2406" spans="1:25" x14ac:dyDescent="0.25">
      <c r="A2406" t="s">
        <v>209</v>
      </c>
      <c r="B2406">
        <v>609.90200000000004</v>
      </c>
      <c r="C2406">
        <v>603.40099999999995</v>
      </c>
      <c r="D2406">
        <v>574.96400000000006</v>
      </c>
      <c r="E2406">
        <v>212.62799999999999</v>
      </c>
      <c r="F2406">
        <v>0</v>
      </c>
      <c r="G2406">
        <v>0.5</v>
      </c>
      <c r="H2406">
        <v>1</v>
      </c>
      <c r="I2406">
        <v>0</v>
      </c>
    </row>
    <row r="2407" spans="1:25" x14ac:dyDescent="0.25">
      <c r="A2407" t="s">
        <v>209</v>
      </c>
      <c r="B2407">
        <v>614.33500000000004</v>
      </c>
      <c r="C2407">
        <v>607.77599999999995</v>
      </c>
      <c r="D2407">
        <v>575.63099999999997</v>
      </c>
      <c r="E2407">
        <v>212.60599999999999</v>
      </c>
      <c r="F2407">
        <v>0</v>
      </c>
      <c r="G2407">
        <v>0.5</v>
      </c>
      <c r="H2407">
        <v>1</v>
      </c>
      <c r="I2407">
        <v>0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209</v>
      </c>
      <c r="B2408">
        <v>610.75699999999995</v>
      </c>
      <c r="C2408">
        <v>604.42600000000004</v>
      </c>
      <c r="D2408">
        <v>574.87099999999998</v>
      </c>
      <c r="E2408">
        <v>212.75899999999999</v>
      </c>
      <c r="F2408">
        <v>0</v>
      </c>
      <c r="G2408">
        <v>0.5</v>
      </c>
      <c r="H2408">
        <v>1</v>
      </c>
      <c r="I2408">
        <v>0</v>
      </c>
      <c r="R2408">
        <f>AVERAGE(B2359:B2408)</f>
        <v>614.49806000000001</v>
      </c>
      <c r="S2408">
        <f>AVERAGE(C2359:C2408)</f>
        <v>607.84375999999986</v>
      </c>
      <c r="U2408">
        <f>_xlfn.VAR.P(B2359:B2408)</f>
        <v>39.344898216400082</v>
      </c>
      <c r="V2408">
        <f>_xlfn.VAR.P(C2359:C2408)</f>
        <v>39.058685822399966</v>
      </c>
      <c r="X2408">
        <f>1.96*SQRT(U2408)/50</f>
        <v>0.24588400597690169</v>
      </c>
      <c r="Y2408">
        <f>1.96*SQRT(V2408)/50</f>
        <v>0.24498803844704883</v>
      </c>
    </row>
    <row r="2409" spans="1:25" x14ac:dyDescent="0.25">
      <c r="A2409" t="s">
        <v>209</v>
      </c>
      <c r="B2409">
        <v>30818.5893</v>
      </c>
      <c r="C2409" t="s">
        <v>37</v>
      </c>
    </row>
    <row r="2410" spans="1:25" x14ac:dyDescent="0.25">
      <c r="A2410" t="s">
        <v>210</v>
      </c>
      <c r="B2410">
        <v>689.43700000000001</v>
      </c>
      <c r="C2410">
        <v>682.59699999999998</v>
      </c>
      <c r="D2410">
        <v>653.27599999999995</v>
      </c>
      <c r="E2410">
        <v>203.10900000000001</v>
      </c>
      <c r="F2410">
        <v>0</v>
      </c>
      <c r="G2410">
        <v>1.89689E-3</v>
      </c>
      <c r="H2410">
        <v>0.99511499999999997</v>
      </c>
      <c r="I2410">
        <v>0</v>
      </c>
    </row>
    <row r="2411" spans="1:25" x14ac:dyDescent="0.25">
      <c r="A2411" t="s">
        <v>210</v>
      </c>
      <c r="B2411">
        <v>693.59299999999996</v>
      </c>
      <c r="C2411">
        <v>686.86</v>
      </c>
      <c r="D2411">
        <v>653.80600000000004</v>
      </c>
      <c r="E2411">
        <v>203.2</v>
      </c>
      <c r="F2411">
        <v>0</v>
      </c>
      <c r="G2411">
        <v>1.2360400000000001E-3</v>
      </c>
      <c r="H2411">
        <v>0.995116</v>
      </c>
      <c r="I2411">
        <v>0</v>
      </c>
    </row>
    <row r="2412" spans="1:25" x14ac:dyDescent="0.25">
      <c r="A2412" t="s">
        <v>210</v>
      </c>
      <c r="B2412">
        <v>695.38400000000001</v>
      </c>
      <c r="C2412">
        <v>688.47199999999998</v>
      </c>
      <c r="D2412">
        <v>653.87599999999998</v>
      </c>
      <c r="E2412">
        <v>203.12899999999999</v>
      </c>
      <c r="F2412">
        <v>0</v>
      </c>
      <c r="G2412">
        <v>1.87401E-3</v>
      </c>
      <c r="H2412">
        <v>0.99511400000000005</v>
      </c>
      <c r="I2412">
        <v>0</v>
      </c>
    </row>
    <row r="2413" spans="1:25" x14ac:dyDescent="0.25">
      <c r="A2413" t="s">
        <v>210</v>
      </c>
      <c r="B2413">
        <v>692.66</v>
      </c>
      <c r="C2413">
        <v>686.05</v>
      </c>
      <c r="D2413">
        <v>653.46100000000001</v>
      </c>
      <c r="E2413">
        <v>203.09800000000001</v>
      </c>
      <c r="F2413">
        <v>0</v>
      </c>
      <c r="G2413">
        <v>2.7075900000000002E-3</v>
      </c>
      <c r="H2413">
        <v>0.995112</v>
      </c>
      <c r="I2413">
        <v>0</v>
      </c>
    </row>
    <row r="2414" spans="1:25" x14ac:dyDescent="0.25">
      <c r="A2414" t="s">
        <v>210</v>
      </c>
      <c r="B2414">
        <v>688.07799999999997</v>
      </c>
      <c r="C2414">
        <v>681.21799999999996</v>
      </c>
      <c r="D2414">
        <v>652.654</v>
      </c>
      <c r="E2414">
        <v>203.21199999999999</v>
      </c>
      <c r="F2414">
        <v>0</v>
      </c>
      <c r="G2414">
        <v>1.2617500000000001E-3</v>
      </c>
      <c r="H2414">
        <v>0.995116</v>
      </c>
      <c r="I2414">
        <v>0</v>
      </c>
    </row>
    <row r="2415" spans="1:25" x14ac:dyDescent="0.25">
      <c r="A2415" t="s">
        <v>210</v>
      </c>
      <c r="B2415">
        <v>694.76599999999996</v>
      </c>
      <c r="C2415">
        <v>688.10699999999997</v>
      </c>
      <c r="D2415">
        <v>654.05399999999997</v>
      </c>
      <c r="E2415">
        <v>203.16300000000001</v>
      </c>
      <c r="F2415">
        <v>0</v>
      </c>
      <c r="G2415">
        <v>1.2677000000000001E-3</v>
      </c>
      <c r="H2415">
        <v>0.995116</v>
      </c>
      <c r="I2415">
        <v>0</v>
      </c>
    </row>
    <row r="2416" spans="1:25" x14ac:dyDescent="0.25">
      <c r="A2416" t="s">
        <v>210</v>
      </c>
      <c r="B2416">
        <v>693.27</v>
      </c>
      <c r="C2416">
        <v>686.84100000000001</v>
      </c>
      <c r="D2416">
        <v>653.548</v>
      </c>
      <c r="E2416">
        <v>203.17599999999999</v>
      </c>
      <c r="F2416">
        <v>0</v>
      </c>
      <c r="G2416">
        <v>1.2477300000000001E-3</v>
      </c>
      <c r="H2416">
        <v>0.995116</v>
      </c>
      <c r="I2416">
        <v>0</v>
      </c>
    </row>
    <row r="2417" spans="1:9" x14ac:dyDescent="0.25">
      <c r="A2417" t="s">
        <v>210</v>
      </c>
      <c r="B2417">
        <v>688.88099999999997</v>
      </c>
      <c r="C2417">
        <v>682.35900000000004</v>
      </c>
      <c r="D2417">
        <v>652.91700000000003</v>
      </c>
      <c r="E2417">
        <v>203.20699999999999</v>
      </c>
      <c r="F2417">
        <v>0</v>
      </c>
      <c r="G2417">
        <v>1.2798200000000001E-3</v>
      </c>
      <c r="H2417">
        <v>0.995116</v>
      </c>
      <c r="I2417">
        <v>0</v>
      </c>
    </row>
    <row r="2418" spans="1:9" x14ac:dyDescent="0.25">
      <c r="A2418" t="s">
        <v>210</v>
      </c>
      <c r="B2418">
        <v>694.82500000000005</v>
      </c>
      <c r="C2418">
        <v>688.25900000000001</v>
      </c>
      <c r="D2418">
        <v>653.87599999999998</v>
      </c>
      <c r="E2418">
        <v>203.12299999999999</v>
      </c>
      <c r="F2418">
        <v>0</v>
      </c>
      <c r="G2418">
        <v>1.23346E-3</v>
      </c>
      <c r="H2418">
        <v>0.99511400000000005</v>
      </c>
      <c r="I2418">
        <v>0</v>
      </c>
    </row>
    <row r="2419" spans="1:9" x14ac:dyDescent="0.25">
      <c r="A2419" t="s">
        <v>210</v>
      </c>
      <c r="B2419">
        <v>691.15</v>
      </c>
      <c r="C2419">
        <v>684.53899999999999</v>
      </c>
      <c r="D2419">
        <v>653.44600000000003</v>
      </c>
      <c r="E2419">
        <v>203.19</v>
      </c>
      <c r="F2419">
        <v>0</v>
      </c>
      <c r="G2419">
        <v>1.2301600000000001E-3</v>
      </c>
      <c r="H2419">
        <v>0.995116</v>
      </c>
      <c r="I2419">
        <v>0</v>
      </c>
    </row>
    <row r="2420" spans="1:9" x14ac:dyDescent="0.25">
      <c r="A2420" t="s">
        <v>210</v>
      </c>
      <c r="B2420">
        <v>694.49400000000003</v>
      </c>
      <c r="C2420">
        <v>687.80799999999999</v>
      </c>
      <c r="D2420">
        <v>654.048</v>
      </c>
      <c r="E2420">
        <v>203.191</v>
      </c>
      <c r="F2420">
        <v>0</v>
      </c>
      <c r="G2420">
        <v>1.2481899999999999E-3</v>
      </c>
      <c r="H2420">
        <v>0.99511400000000005</v>
      </c>
      <c r="I2420">
        <v>0</v>
      </c>
    </row>
    <row r="2421" spans="1:9" x14ac:dyDescent="0.25">
      <c r="A2421" t="s">
        <v>210</v>
      </c>
      <c r="B2421">
        <v>695.72900000000004</v>
      </c>
      <c r="C2421">
        <v>689.02200000000005</v>
      </c>
      <c r="D2421">
        <v>654.02300000000002</v>
      </c>
      <c r="E2421">
        <v>203.083</v>
      </c>
      <c r="F2421">
        <v>0</v>
      </c>
      <c r="G2421">
        <v>1.2365E-3</v>
      </c>
      <c r="H2421">
        <v>0.995116</v>
      </c>
      <c r="I2421">
        <v>0</v>
      </c>
    </row>
    <row r="2422" spans="1:9" x14ac:dyDescent="0.25">
      <c r="A2422" t="s">
        <v>210</v>
      </c>
      <c r="B2422">
        <v>696.15</v>
      </c>
      <c r="C2422">
        <v>689.70799999999997</v>
      </c>
      <c r="D2422">
        <v>654.37</v>
      </c>
      <c r="E2422">
        <v>203.137</v>
      </c>
      <c r="F2422">
        <v>0</v>
      </c>
      <c r="G2422">
        <v>1.4840700000000001E-3</v>
      </c>
      <c r="H2422">
        <v>0.995116</v>
      </c>
      <c r="I2422">
        <v>0</v>
      </c>
    </row>
    <row r="2423" spans="1:9" x14ac:dyDescent="0.25">
      <c r="A2423" t="s">
        <v>210</v>
      </c>
      <c r="B2423">
        <v>690.00699999999995</v>
      </c>
      <c r="C2423">
        <v>683.28800000000001</v>
      </c>
      <c r="D2423">
        <v>653.26900000000001</v>
      </c>
      <c r="E2423">
        <v>203.23699999999999</v>
      </c>
      <c r="F2423">
        <v>0</v>
      </c>
      <c r="G2423">
        <v>1.26498E-3</v>
      </c>
      <c r="H2423">
        <v>0.995116</v>
      </c>
      <c r="I2423">
        <v>0</v>
      </c>
    </row>
    <row r="2424" spans="1:9" x14ac:dyDescent="0.25">
      <c r="A2424" t="s">
        <v>210</v>
      </c>
      <c r="B2424">
        <v>685.15599999999995</v>
      </c>
      <c r="C2424">
        <v>678.60400000000004</v>
      </c>
      <c r="D2424">
        <v>652.24800000000005</v>
      </c>
      <c r="E2424">
        <v>203.102</v>
      </c>
      <c r="F2424">
        <v>0</v>
      </c>
      <c r="G2424">
        <v>1.28375E-3</v>
      </c>
      <c r="H2424">
        <v>0.995116</v>
      </c>
      <c r="I2424">
        <v>0</v>
      </c>
    </row>
    <row r="2425" spans="1:9" x14ac:dyDescent="0.25">
      <c r="A2425" t="s">
        <v>210</v>
      </c>
      <c r="B2425">
        <v>688.91600000000005</v>
      </c>
      <c r="C2425">
        <v>682.42</v>
      </c>
      <c r="D2425">
        <v>652.78499999999997</v>
      </c>
      <c r="E2425">
        <v>203.14500000000001</v>
      </c>
      <c r="F2425">
        <v>0</v>
      </c>
      <c r="G2425">
        <v>1.2320499999999999E-3</v>
      </c>
      <c r="H2425">
        <v>0.99511499999999997</v>
      </c>
      <c r="I2425">
        <v>0</v>
      </c>
    </row>
    <row r="2426" spans="1:9" x14ac:dyDescent="0.25">
      <c r="A2426" t="s">
        <v>210</v>
      </c>
      <c r="B2426">
        <v>691.76900000000001</v>
      </c>
      <c r="C2426">
        <v>685.23</v>
      </c>
      <c r="D2426">
        <v>653.38300000000004</v>
      </c>
      <c r="E2426">
        <v>203.17500000000001</v>
      </c>
      <c r="F2426">
        <v>0</v>
      </c>
      <c r="G2426">
        <v>1.2339899999999999E-3</v>
      </c>
      <c r="H2426">
        <v>0.995116</v>
      </c>
      <c r="I2426">
        <v>0</v>
      </c>
    </row>
    <row r="2427" spans="1:9" x14ac:dyDescent="0.25">
      <c r="A2427" t="s">
        <v>210</v>
      </c>
      <c r="B2427">
        <v>692.42499999999995</v>
      </c>
      <c r="C2427">
        <v>685.68100000000004</v>
      </c>
      <c r="D2427">
        <v>653.70000000000005</v>
      </c>
      <c r="E2427">
        <v>203.149</v>
      </c>
      <c r="F2427">
        <v>0</v>
      </c>
      <c r="G2427">
        <v>1.2302000000000001E-3</v>
      </c>
      <c r="H2427">
        <v>0.995116</v>
      </c>
      <c r="I2427">
        <v>0</v>
      </c>
    </row>
    <row r="2428" spans="1:9" x14ac:dyDescent="0.25">
      <c r="A2428" t="s">
        <v>210</v>
      </c>
      <c r="B2428">
        <v>690.51800000000003</v>
      </c>
      <c r="C2428">
        <v>683.95799999999997</v>
      </c>
      <c r="D2428">
        <v>653.37800000000004</v>
      </c>
      <c r="E2428">
        <v>203.15</v>
      </c>
      <c r="F2428">
        <v>0</v>
      </c>
      <c r="G2428">
        <v>1.26173E-3</v>
      </c>
      <c r="H2428">
        <v>0.995116</v>
      </c>
      <c r="I2428">
        <v>0</v>
      </c>
    </row>
    <row r="2429" spans="1:9" x14ac:dyDescent="0.25">
      <c r="A2429" t="s">
        <v>210</v>
      </c>
      <c r="B2429">
        <v>695.31200000000001</v>
      </c>
      <c r="C2429">
        <v>688.66600000000005</v>
      </c>
      <c r="D2429">
        <v>654.10599999999999</v>
      </c>
      <c r="E2429">
        <v>203.23599999999999</v>
      </c>
      <c r="F2429">
        <v>0</v>
      </c>
      <c r="G2429">
        <v>1.3809499999999999E-3</v>
      </c>
      <c r="H2429">
        <v>0.995116</v>
      </c>
      <c r="I2429">
        <v>0</v>
      </c>
    </row>
    <row r="2430" spans="1:9" x14ac:dyDescent="0.25">
      <c r="A2430" t="s">
        <v>210</v>
      </c>
      <c r="B2430">
        <v>692.72500000000002</v>
      </c>
      <c r="C2430">
        <v>686.06799999999998</v>
      </c>
      <c r="D2430">
        <v>653.62400000000002</v>
      </c>
      <c r="E2430">
        <v>203.16</v>
      </c>
      <c r="F2430">
        <v>0</v>
      </c>
      <c r="G2430">
        <v>1.2452299999999999E-3</v>
      </c>
      <c r="H2430">
        <v>0.995116</v>
      </c>
      <c r="I2430">
        <v>0</v>
      </c>
    </row>
    <row r="2431" spans="1:9" x14ac:dyDescent="0.25">
      <c r="A2431" t="s">
        <v>210</v>
      </c>
      <c r="B2431">
        <v>690.31399999999996</v>
      </c>
      <c r="C2431">
        <v>683.52300000000002</v>
      </c>
      <c r="D2431">
        <v>653.23800000000006</v>
      </c>
      <c r="E2431">
        <v>203.137</v>
      </c>
      <c r="F2431">
        <v>0</v>
      </c>
      <c r="G2431">
        <v>1.2310000000000001E-3</v>
      </c>
      <c r="H2431">
        <v>0.99511499999999997</v>
      </c>
      <c r="I2431">
        <v>0</v>
      </c>
    </row>
    <row r="2432" spans="1:9" x14ac:dyDescent="0.25">
      <c r="A2432" t="s">
        <v>210</v>
      </c>
      <c r="B2432">
        <v>689.04300000000001</v>
      </c>
      <c r="C2432">
        <v>682.55499999999995</v>
      </c>
      <c r="D2432">
        <v>652.83100000000002</v>
      </c>
      <c r="E2432">
        <v>203.238</v>
      </c>
      <c r="F2432">
        <v>0</v>
      </c>
      <c r="G2432">
        <v>1.24197E-3</v>
      </c>
      <c r="H2432">
        <v>0.995116</v>
      </c>
      <c r="I2432">
        <v>0</v>
      </c>
    </row>
    <row r="2433" spans="1:9" x14ac:dyDescent="0.25">
      <c r="A2433" t="s">
        <v>210</v>
      </c>
      <c r="B2433">
        <v>691.005</v>
      </c>
      <c r="C2433">
        <v>684.60199999999998</v>
      </c>
      <c r="D2433">
        <v>652.99800000000005</v>
      </c>
      <c r="E2433">
        <v>203.13300000000001</v>
      </c>
      <c r="F2433">
        <v>0</v>
      </c>
      <c r="G2433">
        <v>4.7089300000000001E-3</v>
      </c>
      <c r="H2433">
        <v>0.995116</v>
      </c>
      <c r="I2433">
        <v>0</v>
      </c>
    </row>
    <row r="2434" spans="1:9" x14ac:dyDescent="0.25">
      <c r="A2434" t="s">
        <v>210</v>
      </c>
      <c r="B2434">
        <v>695.41600000000005</v>
      </c>
      <c r="C2434">
        <v>688.81700000000001</v>
      </c>
      <c r="D2434">
        <v>653.88499999999999</v>
      </c>
      <c r="E2434">
        <v>203.124</v>
      </c>
      <c r="F2434">
        <v>0</v>
      </c>
      <c r="G2434">
        <v>1.3081200000000001E-3</v>
      </c>
      <c r="H2434">
        <v>0.995116</v>
      </c>
      <c r="I2434">
        <v>0</v>
      </c>
    </row>
    <row r="2435" spans="1:9" x14ac:dyDescent="0.25">
      <c r="A2435" t="s">
        <v>210</v>
      </c>
      <c r="B2435">
        <v>695.13</v>
      </c>
      <c r="C2435">
        <v>688.67100000000005</v>
      </c>
      <c r="D2435">
        <v>654.04399999999998</v>
      </c>
      <c r="E2435">
        <v>203.215</v>
      </c>
      <c r="F2435">
        <v>0</v>
      </c>
      <c r="G2435">
        <v>2.3139200000000001E-3</v>
      </c>
      <c r="H2435">
        <v>0.995116</v>
      </c>
      <c r="I2435">
        <v>0</v>
      </c>
    </row>
    <row r="2436" spans="1:9" x14ac:dyDescent="0.25">
      <c r="A2436" t="s">
        <v>210</v>
      </c>
      <c r="B2436">
        <v>686.03700000000003</v>
      </c>
      <c r="C2436">
        <v>679.11199999999997</v>
      </c>
      <c r="D2436">
        <v>652.27300000000002</v>
      </c>
      <c r="E2436">
        <v>203.16</v>
      </c>
      <c r="F2436">
        <v>0</v>
      </c>
      <c r="G2436">
        <v>1.23095E-3</v>
      </c>
      <c r="H2436">
        <v>0.995116</v>
      </c>
      <c r="I2436">
        <v>0</v>
      </c>
    </row>
    <row r="2437" spans="1:9" x14ac:dyDescent="0.25">
      <c r="A2437" t="s">
        <v>210</v>
      </c>
      <c r="B2437">
        <v>692.28099999999995</v>
      </c>
      <c r="C2437">
        <v>685.51900000000001</v>
      </c>
      <c r="D2437">
        <v>653.63599999999997</v>
      </c>
      <c r="E2437">
        <v>203.126</v>
      </c>
      <c r="F2437">
        <v>0</v>
      </c>
      <c r="G2437">
        <v>1.2305E-3</v>
      </c>
      <c r="H2437">
        <v>0.995116</v>
      </c>
      <c r="I2437">
        <v>0</v>
      </c>
    </row>
    <row r="2438" spans="1:9" x14ac:dyDescent="0.25">
      <c r="A2438" t="s">
        <v>210</v>
      </c>
      <c r="B2438">
        <v>694.94200000000001</v>
      </c>
      <c r="C2438">
        <v>688.44799999999998</v>
      </c>
      <c r="D2438">
        <v>654.11800000000005</v>
      </c>
      <c r="E2438">
        <v>203.23</v>
      </c>
      <c r="F2438">
        <v>0</v>
      </c>
      <c r="G2438">
        <v>1.4880500000000001E-3</v>
      </c>
      <c r="H2438">
        <v>0.99511499999999997</v>
      </c>
      <c r="I2438">
        <v>0</v>
      </c>
    </row>
    <row r="2439" spans="1:9" x14ac:dyDescent="0.25">
      <c r="A2439" t="s">
        <v>210</v>
      </c>
      <c r="B2439">
        <v>687.12</v>
      </c>
      <c r="C2439">
        <v>680.51</v>
      </c>
      <c r="D2439">
        <v>652.62</v>
      </c>
      <c r="E2439">
        <v>203.14599999999999</v>
      </c>
      <c r="F2439">
        <v>0</v>
      </c>
      <c r="G2439">
        <v>1.42194E-3</v>
      </c>
      <c r="H2439">
        <v>0.995112</v>
      </c>
      <c r="I2439">
        <v>0</v>
      </c>
    </row>
    <row r="2440" spans="1:9" x14ac:dyDescent="0.25">
      <c r="A2440" t="s">
        <v>210</v>
      </c>
      <c r="B2440">
        <v>694.298</v>
      </c>
      <c r="C2440">
        <v>687.904</v>
      </c>
      <c r="D2440">
        <v>653.98800000000006</v>
      </c>
      <c r="E2440">
        <v>203.17400000000001</v>
      </c>
      <c r="F2440">
        <v>0</v>
      </c>
      <c r="G2440">
        <v>1.2420700000000001E-3</v>
      </c>
      <c r="H2440">
        <v>0.995112</v>
      </c>
      <c r="I2440">
        <v>0</v>
      </c>
    </row>
    <row r="2441" spans="1:9" x14ac:dyDescent="0.25">
      <c r="A2441" t="s">
        <v>210</v>
      </c>
      <c r="B2441">
        <v>688.91200000000003</v>
      </c>
      <c r="C2441">
        <v>682.47500000000002</v>
      </c>
      <c r="D2441">
        <v>653.28399999999999</v>
      </c>
      <c r="E2441">
        <v>203.22200000000001</v>
      </c>
      <c r="F2441">
        <v>0</v>
      </c>
      <c r="G2441">
        <v>1.2321299999999999E-3</v>
      </c>
      <c r="H2441">
        <v>0.99511400000000005</v>
      </c>
      <c r="I2441">
        <v>0</v>
      </c>
    </row>
    <row r="2442" spans="1:9" x14ac:dyDescent="0.25">
      <c r="A2442" t="s">
        <v>210</v>
      </c>
      <c r="B2442">
        <v>687.08799999999997</v>
      </c>
      <c r="C2442">
        <v>680.33199999999999</v>
      </c>
      <c r="D2442">
        <v>652.51400000000001</v>
      </c>
      <c r="E2442">
        <v>203.142</v>
      </c>
      <c r="F2442">
        <v>0</v>
      </c>
      <c r="G2442">
        <v>1.2326699999999999E-3</v>
      </c>
      <c r="H2442">
        <v>0.995116</v>
      </c>
      <c r="I2442">
        <v>0</v>
      </c>
    </row>
    <row r="2443" spans="1:9" x14ac:dyDescent="0.25">
      <c r="A2443" t="s">
        <v>210</v>
      </c>
      <c r="B2443">
        <v>684.26599999999996</v>
      </c>
      <c r="C2443">
        <v>677.79499999999996</v>
      </c>
      <c r="D2443">
        <v>652.03800000000001</v>
      </c>
      <c r="E2443">
        <v>203.197</v>
      </c>
      <c r="F2443">
        <v>0</v>
      </c>
      <c r="G2443">
        <v>1.2702499999999999E-3</v>
      </c>
      <c r="H2443">
        <v>0.995116</v>
      </c>
      <c r="I2443">
        <v>0</v>
      </c>
    </row>
    <row r="2444" spans="1:9" x14ac:dyDescent="0.25">
      <c r="A2444" t="s">
        <v>210</v>
      </c>
      <c r="B2444">
        <v>682.29100000000005</v>
      </c>
      <c r="C2444">
        <v>675.82500000000005</v>
      </c>
      <c r="D2444">
        <v>651.83399999999995</v>
      </c>
      <c r="E2444">
        <v>203.196</v>
      </c>
      <c r="F2444">
        <v>0</v>
      </c>
      <c r="G2444">
        <v>1.25234E-3</v>
      </c>
      <c r="H2444">
        <v>0.995116</v>
      </c>
      <c r="I2444">
        <v>0</v>
      </c>
    </row>
    <row r="2445" spans="1:9" x14ac:dyDescent="0.25">
      <c r="A2445" t="s">
        <v>210</v>
      </c>
      <c r="B2445">
        <v>688.71400000000006</v>
      </c>
      <c r="C2445">
        <v>682.11400000000003</v>
      </c>
      <c r="D2445">
        <v>653.02700000000004</v>
      </c>
      <c r="E2445">
        <v>203.17599999999999</v>
      </c>
      <c r="F2445">
        <v>0</v>
      </c>
      <c r="G2445">
        <v>1.25062E-3</v>
      </c>
      <c r="H2445">
        <v>0.99511400000000005</v>
      </c>
      <c r="I2445">
        <v>0</v>
      </c>
    </row>
    <row r="2446" spans="1:9" x14ac:dyDescent="0.25">
      <c r="A2446" t="s">
        <v>210</v>
      </c>
      <c r="B2446">
        <v>691.48299999999995</v>
      </c>
      <c r="C2446">
        <v>684.95699999999999</v>
      </c>
      <c r="D2446">
        <v>653.05700000000002</v>
      </c>
      <c r="E2446">
        <v>203.119</v>
      </c>
      <c r="F2446">
        <v>0</v>
      </c>
      <c r="G2446">
        <v>1.23244E-3</v>
      </c>
      <c r="H2446">
        <v>0.995116</v>
      </c>
      <c r="I2446">
        <v>0</v>
      </c>
    </row>
    <row r="2447" spans="1:9" x14ac:dyDescent="0.25">
      <c r="A2447" t="s">
        <v>210</v>
      </c>
      <c r="B2447">
        <v>690.86599999999999</v>
      </c>
      <c r="C2447">
        <v>684.09299999999996</v>
      </c>
      <c r="D2447">
        <v>653.27</v>
      </c>
      <c r="E2447">
        <v>203.24</v>
      </c>
      <c r="F2447">
        <v>0</v>
      </c>
      <c r="G2447">
        <v>1.2492499999999999E-3</v>
      </c>
      <c r="H2447">
        <v>0.995116</v>
      </c>
      <c r="I2447">
        <v>0</v>
      </c>
    </row>
    <row r="2448" spans="1:9" x14ac:dyDescent="0.25">
      <c r="A2448" t="s">
        <v>210</v>
      </c>
      <c r="B2448">
        <v>691.18499999999995</v>
      </c>
      <c r="C2448">
        <v>684.702</v>
      </c>
      <c r="D2448">
        <v>653.49300000000005</v>
      </c>
      <c r="E2448">
        <v>203.16399999999999</v>
      </c>
      <c r="F2448">
        <v>0</v>
      </c>
      <c r="G2448">
        <v>1.5615399999999999E-3</v>
      </c>
      <c r="H2448">
        <v>0.995116</v>
      </c>
      <c r="I2448">
        <v>0</v>
      </c>
    </row>
    <row r="2449" spans="1:25" x14ac:dyDescent="0.25">
      <c r="A2449" t="s">
        <v>210</v>
      </c>
      <c r="B2449">
        <v>697.39400000000001</v>
      </c>
      <c r="C2449">
        <v>690.88300000000004</v>
      </c>
      <c r="D2449">
        <v>654.60299999999995</v>
      </c>
      <c r="E2449">
        <v>203.11199999999999</v>
      </c>
      <c r="F2449">
        <v>0</v>
      </c>
      <c r="G2449">
        <v>1.45908E-3</v>
      </c>
      <c r="H2449">
        <v>0.995116</v>
      </c>
      <c r="I2449">
        <v>0</v>
      </c>
    </row>
    <row r="2450" spans="1:25" x14ac:dyDescent="0.25">
      <c r="A2450" t="s">
        <v>210</v>
      </c>
      <c r="B2450">
        <v>694.923</v>
      </c>
      <c r="C2450">
        <v>688.49800000000005</v>
      </c>
      <c r="D2450">
        <v>654.42399999999998</v>
      </c>
      <c r="E2450">
        <v>203.22200000000001</v>
      </c>
      <c r="F2450">
        <v>0</v>
      </c>
      <c r="G2450">
        <v>1.25209E-3</v>
      </c>
      <c r="H2450">
        <v>0.995116</v>
      </c>
      <c r="I2450">
        <v>0</v>
      </c>
    </row>
    <row r="2451" spans="1:25" x14ac:dyDescent="0.25">
      <c r="A2451" t="s">
        <v>210</v>
      </c>
      <c r="B2451">
        <v>696.47500000000002</v>
      </c>
      <c r="C2451">
        <v>690.05700000000002</v>
      </c>
      <c r="D2451">
        <v>654.44299999999998</v>
      </c>
      <c r="E2451">
        <v>203.142</v>
      </c>
      <c r="F2451">
        <v>0</v>
      </c>
      <c r="G2451">
        <v>1.3387E-3</v>
      </c>
      <c r="H2451">
        <v>0.99511499999999997</v>
      </c>
      <c r="I2451">
        <v>0</v>
      </c>
    </row>
    <row r="2452" spans="1:25" x14ac:dyDescent="0.25">
      <c r="A2452" t="s">
        <v>210</v>
      </c>
      <c r="B2452">
        <v>685.32100000000003</v>
      </c>
      <c r="C2452">
        <v>678.79600000000005</v>
      </c>
      <c r="D2452">
        <v>652.27800000000002</v>
      </c>
      <c r="E2452">
        <v>203.137</v>
      </c>
      <c r="F2452">
        <v>0</v>
      </c>
      <c r="G2452">
        <v>1.23913E-3</v>
      </c>
      <c r="H2452">
        <v>0.99511499999999997</v>
      </c>
      <c r="I2452">
        <v>0</v>
      </c>
    </row>
    <row r="2453" spans="1:25" x14ac:dyDescent="0.25">
      <c r="A2453" t="s">
        <v>210</v>
      </c>
      <c r="B2453">
        <v>694.47900000000004</v>
      </c>
      <c r="C2453">
        <v>687.81200000000001</v>
      </c>
      <c r="D2453">
        <v>654.303</v>
      </c>
      <c r="E2453">
        <v>203.17</v>
      </c>
      <c r="F2453">
        <v>0</v>
      </c>
      <c r="G2453">
        <v>1.2438600000000001E-3</v>
      </c>
      <c r="H2453">
        <v>0.99511400000000005</v>
      </c>
      <c r="I2453">
        <v>0</v>
      </c>
    </row>
    <row r="2454" spans="1:25" x14ac:dyDescent="0.25">
      <c r="A2454" t="s">
        <v>210</v>
      </c>
      <c r="B2454">
        <v>693.70699999999999</v>
      </c>
      <c r="C2454">
        <v>686.93600000000004</v>
      </c>
      <c r="D2454">
        <v>653.54</v>
      </c>
      <c r="E2454">
        <v>203.14</v>
      </c>
      <c r="F2454">
        <v>0</v>
      </c>
      <c r="G2454">
        <v>1.2302400000000001E-3</v>
      </c>
      <c r="H2454">
        <v>0.99511400000000005</v>
      </c>
      <c r="I2454">
        <v>0</v>
      </c>
    </row>
    <row r="2455" spans="1:25" x14ac:dyDescent="0.25">
      <c r="A2455" t="s">
        <v>210</v>
      </c>
      <c r="B2455">
        <v>693.86300000000006</v>
      </c>
      <c r="C2455">
        <v>687.34400000000005</v>
      </c>
      <c r="D2455">
        <v>653.476</v>
      </c>
      <c r="E2455">
        <v>203.107</v>
      </c>
      <c r="F2455">
        <v>0</v>
      </c>
      <c r="G2455">
        <v>1.4136699999999999E-3</v>
      </c>
      <c r="H2455">
        <v>0.995116</v>
      </c>
      <c r="I2455">
        <v>0</v>
      </c>
    </row>
    <row r="2456" spans="1:25" x14ac:dyDescent="0.25">
      <c r="A2456" t="s">
        <v>210</v>
      </c>
      <c r="B2456">
        <v>690.68299999999999</v>
      </c>
      <c r="C2456">
        <v>683.98</v>
      </c>
      <c r="D2456">
        <v>653.05899999999997</v>
      </c>
      <c r="E2456">
        <v>203.245</v>
      </c>
      <c r="F2456">
        <v>0</v>
      </c>
      <c r="G2456">
        <v>1.24339E-3</v>
      </c>
      <c r="H2456">
        <v>0.995116</v>
      </c>
      <c r="I2456">
        <v>0</v>
      </c>
    </row>
    <row r="2457" spans="1:25" x14ac:dyDescent="0.25">
      <c r="A2457" t="s">
        <v>210</v>
      </c>
      <c r="B2457">
        <v>693.45</v>
      </c>
      <c r="C2457">
        <v>686.83500000000004</v>
      </c>
      <c r="D2457">
        <v>653.61199999999997</v>
      </c>
      <c r="E2457">
        <v>203.155</v>
      </c>
      <c r="F2457">
        <v>0</v>
      </c>
      <c r="G2457">
        <v>1.23025E-3</v>
      </c>
      <c r="H2457">
        <v>0.995116</v>
      </c>
      <c r="I2457">
        <v>0</v>
      </c>
    </row>
    <row r="2458" spans="1:25" x14ac:dyDescent="0.25">
      <c r="A2458" t="s">
        <v>210</v>
      </c>
      <c r="B2458">
        <v>696.53499999999997</v>
      </c>
      <c r="C2458">
        <v>690.07299999999998</v>
      </c>
      <c r="D2458">
        <v>654.04600000000005</v>
      </c>
      <c r="E2458">
        <v>203.14</v>
      </c>
      <c r="F2458">
        <v>0</v>
      </c>
      <c r="G2458">
        <v>1.62211E-3</v>
      </c>
      <c r="H2458">
        <v>0.995116</v>
      </c>
      <c r="I2458">
        <v>0</v>
      </c>
    </row>
    <row r="2459" spans="1:25" x14ac:dyDescent="0.25">
      <c r="A2459" t="s">
        <v>210</v>
      </c>
      <c r="B2459">
        <v>694.62699999999995</v>
      </c>
      <c r="C2459">
        <v>687.94200000000001</v>
      </c>
      <c r="D2459">
        <v>653.86199999999997</v>
      </c>
      <c r="E2459">
        <v>203.214</v>
      </c>
      <c r="F2459">
        <v>0</v>
      </c>
      <c r="G2459">
        <v>1.4256900000000001E-3</v>
      </c>
      <c r="H2459">
        <v>0.995116</v>
      </c>
      <c r="I2459">
        <v>0</v>
      </c>
    </row>
    <row r="2460" spans="1:25" x14ac:dyDescent="0.25">
      <c r="A2460" t="s">
        <v>210</v>
      </c>
      <c r="B2460">
        <v>689.79399999999998</v>
      </c>
      <c r="C2460">
        <v>683.22</v>
      </c>
      <c r="D2460">
        <v>652.97799999999995</v>
      </c>
      <c r="E2460">
        <v>203.12200000000001</v>
      </c>
      <c r="F2460">
        <v>0</v>
      </c>
      <c r="G2460">
        <v>1.3087299999999999E-3</v>
      </c>
      <c r="H2460">
        <v>0.995116</v>
      </c>
      <c r="I2460">
        <v>0</v>
      </c>
    </row>
    <row r="2461" spans="1:25" x14ac:dyDescent="0.25">
      <c r="A2461" t="s">
        <v>210</v>
      </c>
      <c r="B2461">
        <v>691.23</v>
      </c>
      <c r="C2461">
        <v>684.63300000000004</v>
      </c>
      <c r="D2461">
        <v>653.40899999999999</v>
      </c>
      <c r="E2461">
        <v>203.13900000000001</v>
      </c>
      <c r="F2461">
        <v>0</v>
      </c>
      <c r="G2461">
        <v>1.90577E-3</v>
      </c>
      <c r="H2461">
        <v>0.995116</v>
      </c>
      <c r="I2461">
        <v>0</v>
      </c>
    </row>
    <row r="2462" spans="1:25" x14ac:dyDescent="0.25">
      <c r="A2462" t="s">
        <v>210</v>
      </c>
      <c r="B2462">
        <v>699.35400000000004</v>
      </c>
      <c r="C2462">
        <v>692.71799999999996</v>
      </c>
      <c r="D2462">
        <v>654.71799999999996</v>
      </c>
      <c r="E2462">
        <v>203.22499999999999</v>
      </c>
      <c r="F2462">
        <v>0</v>
      </c>
      <c r="G2462">
        <v>1.23704E-3</v>
      </c>
      <c r="H2462">
        <v>0.99511499999999997</v>
      </c>
      <c r="I2462">
        <v>0</v>
      </c>
    </row>
    <row r="2463" spans="1:25" x14ac:dyDescent="0.25">
      <c r="A2463" t="s">
        <v>210</v>
      </c>
      <c r="B2463">
        <v>694.41399999999999</v>
      </c>
      <c r="C2463">
        <v>688.01</v>
      </c>
      <c r="D2463">
        <v>653.81399999999996</v>
      </c>
      <c r="E2463">
        <v>203.10400000000001</v>
      </c>
      <c r="F2463">
        <v>0</v>
      </c>
      <c r="G2463">
        <v>1.38423E-3</v>
      </c>
      <c r="H2463">
        <v>0.995089</v>
      </c>
      <c r="I2463">
        <v>0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210</v>
      </c>
      <c r="B2464">
        <v>689.46299999999997</v>
      </c>
      <c r="C2464">
        <v>682.85900000000004</v>
      </c>
      <c r="D2464">
        <v>652.83299999999997</v>
      </c>
      <c r="E2464">
        <v>203.143</v>
      </c>
      <c r="F2464">
        <v>0</v>
      </c>
      <c r="G2464">
        <v>1.24048E-3</v>
      </c>
      <c r="H2464">
        <v>0.995116</v>
      </c>
      <c r="I2464">
        <v>0</v>
      </c>
      <c r="R2464">
        <f>AVERAGE(B2415:B2464)</f>
        <v>691.84391999999991</v>
      </c>
      <c r="S2464">
        <f>AVERAGE(C2415:C2464)</f>
        <v>685.26215999999999</v>
      </c>
      <c r="U2464">
        <f>_xlfn.VAR.P(B2415:B2464)</f>
        <v>13.283475113600025</v>
      </c>
      <c r="V2464">
        <f>_xlfn.VAR.P(C2415:C2464)</f>
        <v>13.379517054399999</v>
      </c>
      <c r="X2464">
        <f>1.96*SQRT(U2464)/50</f>
        <v>0.14287028801875615</v>
      </c>
      <c r="Y2464">
        <f>1.96*SQRT(V2464)/50</f>
        <v>0.1433858468834118</v>
      </c>
    </row>
    <row r="2465" spans="1:9" x14ac:dyDescent="0.25">
      <c r="A2465" t="s">
        <v>211</v>
      </c>
      <c r="B2465">
        <v>34690.211799999997</v>
      </c>
      <c r="C2465" t="s">
        <v>37</v>
      </c>
    </row>
    <row r="2466" spans="1:9" x14ac:dyDescent="0.25">
      <c r="A2466" t="s">
        <v>212</v>
      </c>
      <c r="B2466">
        <v>701.24699999999996</v>
      </c>
      <c r="C2466">
        <v>694.57299999999998</v>
      </c>
      <c r="D2466">
        <v>657.11199999999997</v>
      </c>
      <c r="E2466">
        <v>203.131</v>
      </c>
      <c r="F2466">
        <v>0</v>
      </c>
      <c r="G2466">
        <v>1.23032E-3</v>
      </c>
      <c r="H2466">
        <v>0.995116</v>
      </c>
      <c r="I2466">
        <v>0</v>
      </c>
    </row>
    <row r="2467" spans="1:9" x14ac:dyDescent="0.25">
      <c r="A2467" t="s">
        <v>212</v>
      </c>
      <c r="B2467">
        <v>704.62699999999995</v>
      </c>
      <c r="C2467">
        <v>698.11300000000006</v>
      </c>
      <c r="D2467">
        <v>658.01099999999997</v>
      </c>
      <c r="E2467">
        <v>203.095</v>
      </c>
      <c r="F2467">
        <v>0</v>
      </c>
      <c r="G2467">
        <v>1.2412899999999999E-3</v>
      </c>
      <c r="H2467">
        <v>0.99511499999999997</v>
      </c>
      <c r="I2467">
        <v>0</v>
      </c>
    </row>
    <row r="2468" spans="1:9" x14ac:dyDescent="0.25">
      <c r="A2468" t="s">
        <v>212</v>
      </c>
      <c r="B2468">
        <v>699.64099999999996</v>
      </c>
      <c r="C2468">
        <v>693.005</v>
      </c>
      <c r="D2468">
        <v>657.10699999999997</v>
      </c>
      <c r="E2468">
        <v>203.05699999999999</v>
      </c>
      <c r="F2468">
        <v>0</v>
      </c>
      <c r="G2468">
        <v>1.2321299999999999E-3</v>
      </c>
      <c r="H2468">
        <v>0.995116</v>
      </c>
      <c r="I2468">
        <v>0</v>
      </c>
    </row>
    <row r="2469" spans="1:9" x14ac:dyDescent="0.25">
      <c r="A2469" t="s">
        <v>212</v>
      </c>
      <c r="B2469">
        <v>702.60500000000002</v>
      </c>
      <c r="C2469">
        <v>696.16899999999998</v>
      </c>
      <c r="D2469">
        <v>657.82799999999997</v>
      </c>
      <c r="E2469">
        <v>203.14599999999999</v>
      </c>
      <c r="F2469">
        <v>0</v>
      </c>
      <c r="G2469">
        <v>1.2345100000000001E-3</v>
      </c>
      <c r="H2469">
        <v>0.995116</v>
      </c>
      <c r="I2469">
        <v>0</v>
      </c>
    </row>
    <row r="2470" spans="1:9" x14ac:dyDescent="0.25">
      <c r="A2470" t="s">
        <v>212</v>
      </c>
      <c r="B2470">
        <v>700.95699999999999</v>
      </c>
      <c r="C2470">
        <v>694.43299999999999</v>
      </c>
      <c r="D2470">
        <v>657.33</v>
      </c>
      <c r="E2470">
        <v>203.10599999999999</v>
      </c>
      <c r="F2470">
        <v>0</v>
      </c>
      <c r="G2470">
        <v>1.33836E-3</v>
      </c>
      <c r="H2470">
        <v>0.99511499999999997</v>
      </c>
      <c r="I2470">
        <v>0</v>
      </c>
    </row>
    <row r="2471" spans="1:9" x14ac:dyDescent="0.25">
      <c r="A2471" t="s">
        <v>212</v>
      </c>
      <c r="B2471">
        <v>696.66</v>
      </c>
      <c r="C2471">
        <v>690.12300000000005</v>
      </c>
      <c r="D2471">
        <v>656.79300000000001</v>
      </c>
      <c r="E2471">
        <v>203.119</v>
      </c>
      <c r="F2471">
        <v>0</v>
      </c>
      <c r="G2471">
        <v>1.23011E-3</v>
      </c>
      <c r="H2471">
        <v>0.995116</v>
      </c>
      <c r="I2471">
        <v>0</v>
      </c>
    </row>
    <row r="2472" spans="1:9" x14ac:dyDescent="0.25">
      <c r="A2472" t="s">
        <v>212</v>
      </c>
      <c r="B2472">
        <v>697.79300000000001</v>
      </c>
      <c r="C2472">
        <v>691.404</v>
      </c>
      <c r="D2472">
        <v>656.64300000000003</v>
      </c>
      <c r="E2472">
        <v>203.16399999999999</v>
      </c>
      <c r="F2472">
        <v>0</v>
      </c>
      <c r="G2472">
        <v>1.23602E-3</v>
      </c>
      <c r="H2472">
        <v>0.99511499999999997</v>
      </c>
      <c r="I2472">
        <v>0</v>
      </c>
    </row>
    <row r="2473" spans="1:9" x14ac:dyDescent="0.25">
      <c r="A2473" t="s">
        <v>212</v>
      </c>
      <c r="B2473">
        <v>700.11</v>
      </c>
      <c r="C2473">
        <v>693.66899999999998</v>
      </c>
      <c r="D2473">
        <v>657.03399999999999</v>
      </c>
      <c r="E2473">
        <v>203.10499999999999</v>
      </c>
      <c r="F2473">
        <v>0</v>
      </c>
      <c r="G2473">
        <v>1.9199099999999999E-3</v>
      </c>
      <c r="H2473">
        <v>0.99511499999999997</v>
      </c>
      <c r="I2473">
        <v>0</v>
      </c>
    </row>
    <row r="2474" spans="1:9" x14ac:dyDescent="0.25">
      <c r="A2474" t="s">
        <v>212</v>
      </c>
      <c r="B2474">
        <v>701.26199999999994</v>
      </c>
      <c r="C2474">
        <v>694.54399999999998</v>
      </c>
      <c r="D2474">
        <v>656.96799999999996</v>
      </c>
      <c r="E2474">
        <v>203.101</v>
      </c>
      <c r="F2474">
        <v>0</v>
      </c>
      <c r="G2474">
        <v>1.23025E-3</v>
      </c>
      <c r="H2474">
        <v>0.995116</v>
      </c>
      <c r="I2474">
        <v>0</v>
      </c>
    </row>
    <row r="2475" spans="1:9" x14ac:dyDescent="0.25">
      <c r="A2475" t="s">
        <v>212</v>
      </c>
      <c r="B2475">
        <v>697.38699999999994</v>
      </c>
      <c r="C2475">
        <v>690.83</v>
      </c>
      <c r="D2475">
        <v>656.90499999999997</v>
      </c>
      <c r="E2475">
        <v>203.15</v>
      </c>
      <c r="F2475">
        <v>0</v>
      </c>
      <c r="G2475">
        <v>1.2790499999999999E-3</v>
      </c>
      <c r="H2475">
        <v>0.99511499999999997</v>
      </c>
      <c r="I2475">
        <v>0</v>
      </c>
    </row>
    <row r="2476" spans="1:9" x14ac:dyDescent="0.25">
      <c r="A2476" t="s">
        <v>212</v>
      </c>
      <c r="B2476">
        <v>706.18499999999995</v>
      </c>
      <c r="C2476">
        <v>699.69899999999996</v>
      </c>
      <c r="D2476">
        <v>657.78499999999997</v>
      </c>
      <c r="E2476">
        <v>203.08</v>
      </c>
      <c r="F2476">
        <v>0</v>
      </c>
      <c r="G2476">
        <v>1.3239899999999999E-3</v>
      </c>
      <c r="H2476">
        <v>0.995116</v>
      </c>
      <c r="I2476">
        <v>0</v>
      </c>
    </row>
    <row r="2477" spans="1:9" x14ac:dyDescent="0.25">
      <c r="A2477" t="s">
        <v>212</v>
      </c>
      <c r="B2477">
        <v>697.54</v>
      </c>
      <c r="C2477">
        <v>690.928</v>
      </c>
      <c r="D2477">
        <v>656.54700000000003</v>
      </c>
      <c r="E2477">
        <v>203.11500000000001</v>
      </c>
      <c r="F2477">
        <v>0</v>
      </c>
      <c r="G2477">
        <v>1.88584E-3</v>
      </c>
      <c r="H2477">
        <v>0.99510799999999999</v>
      </c>
      <c r="I2477">
        <v>0</v>
      </c>
    </row>
    <row r="2478" spans="1:9" x14ac:dyDescent="0.25">
      <c r="A2478" t="s">
        <v>212</v>
      </c>
      <c r="B2478">
        <v>695.947</v>
      </c>
      <c r="C2478">
        <v>689.38800000000003</v>
      </c>
      <c r="D2478">
        <v>656.47299999999996</v>
      </c>
      <c r="E2478">
        <v>203.214</v>
      </c>
      <c r="F2478">
        <v>0</v>
      </c>
      <c r="G2478">
        <v>1.2300900000000001E-3</v>
      </c>
      <c r="H2478">
        <v>0.995116</v>
      </c>
      <c r="I2478">
        <v>0</v>
      </c>
    </row>
    <row r="2479" spans="1:9" x14ac:dyDescent="0.25">
      <c r="A2479" t="s">
        <v>212</v>
      </c>
      <c r="B2479">
        <v>696.221</v>
      </c>
      <c r="C2479">
        <v>689.577</v>
      </c>
      <c r="D2479">
        <v>656.22900000000004</v>
      </c>
      <c r="E2479">
        <v>203.12100000000001</v>
      </c>
      <c r="F2479">
        <v>0</v>
      </c>
      <c r="G2479">
        <v>1.2845599999999999E-3</v>
      </c>
      <c r="H2479">
        <v>0.99511499999999997</v>
      </c>
      <c r="I2479">
        <v>0</v>
      </c>
    </row>
    <row r="2480" spans="1:9" x14ac:dyDescent="0.25">
      <c r="A2480" t="s">
        <v>212</v>
      </c>
      <c r="B2480">
        <v>697.87900000000002</v>
      </c>
      <c r="C2480">
        <v>691.25599999999997</v>
      </c>
      <c r="D2480">
        <v>656.59</v>
      </c>
      <c r="E2480">
        <v>203.13300000000001</v>
      </c>
      <c r="F2480">
        <v>0</v>
      </c>
      <c r="G2480">
        <v>2.0400499999999998E-3</v>
      </c>
      <c r="H2480">
        <v>0.995116</v>
      </c>
      <c r="I2480">
        <v>0</v>
      </c>
    </row>
    <row r="2481" spans="1:9" x14ac:dyDescent="0.25">
      <c r="A2481" t="s">
        <v>212</v>
      </c>
      <c r="B2481">
        <v>699.22299999999996</v>
      </c>
      <c r="C2481">
        <v>692.53</v>
      </c>
      <c r="D2481">
        <v>656.9</v>
      </c>
      <c r="E2481">
        <v>203.2</v>
      </c>
      <c r="F2481">
        <v>0</v>
      </c>
      <c r="G2481">
        <v>1.2363999999999999E-3</v>
      </c>
      <c r="H2481">
        <v>0.995116</v>
      </c>
      <c r="I2481">
        <v>0</v>
      </c>
    </row>
    <row r="2482" spans="1:9" x14ac:dyDescent="0.25">
      <c r="A2482" t="s">
        <v>212</v>
      </c>
      <c r="B2482">
        <v>699.52099999999996</v>
      </c>
      <c r="C2482">
        <v>692.92600000000004</v>
      </c>
      <c r="D2482">
        <v>656.77300000000002</v>
      </c>
      <c r="E2482">
        <v>203.096</v>
      </c>
      <c r="F2482">
        <v>0</v>
      </c>
      <c r="G2482">
        <v>1.2312200000000001E-3</v>
      </c>
      <c r="H2482">
        <v>0.99511400000000005</v>
      </c>
      <c r="I2482">
        <v>0</v>
      </c>
    </row>
    <row r="2483" spans="1:9" x14ac:dyDescent="0.25">
      <c r="A2483" t="s">
        <v>212</v>
      </c>
      <c r="B2483">
        <v>705.79399999999998</v>
      </c>
      <c r="C2483">
        <v>699.32600000000002</v>
      </c>
      <c r="D2483">
        <v>658.04</v>
      </c>
      <c r="E2483">
        <v>203.072</v>
      </c>
      <c r="F2483">
        <v>0</v>
      </c>
      <c r="G2483">
        <v>1.23021E-3</v>
      </c>
      <c r="H2483">
        <v>0.995116</v>
      </c>
      <c r="I2483">
        <v>0</v>
      </c>
    </row>
    <row r="2484" spans="1:9" x14ac:dyDescent="0.25">
      <c r="A2484" t="s">
        <v>212</v>
      </c>
      <c r="B2484">
        <v>703.75900000000001</v>
      </c>
      <c r="C2484">
        <v>697.15300000000002</v>
      </c>
      <c r="D2484">
        <v>658.1</v>
      </c>
      <c r="E2484">
        <v>203.18299999999999</v>
      </c>
      <c r="F2484">
        <v>0</v>
      </c>
      <c r="G2484">
        <v>9.2313699999999992E-3</v>
      </c>
      <c r="H2484">
        <v>0.995116</v>
      </c>
      <c r="I2484">
        <v>0</v>
      </c>
    </row>
    <row r="2485" spans="1:9" x14ac:dyDescent="0.25">
      <c r="A2485" t="s">
        <v>212</v>
      </c>
      <c r="B2485">
        <v>701.91300000000001</v>
      </c>
      <c r="C2485">
        <v>695.39700000000005</v>
      </c>
      <c r="D2485">
        <v>657.61400000000003</v>
      </c>
      <c r="E2485">
        <v>203.096</v>
      </c>
      <c r="F2485">
        <v>0</v>
      </c>
      <c r="G2485">
        <v>1.23493E-3</v>
      </c>
      <c r="H2485">
        <v>0.995116</v>
      </c>
      <c r="I2485">
        <v>0</v>
      </c>
    </row>
    <row r="2486" spans="1:9" x14ac:dyDescent="0.25">
      <c r="A2486" t="s">
        <v>212</v>
      </c>
      <c r="B2486">
        <v>705.62699999999995</v>
      </c>
      <c r="C2486">
        <v>698.72699999999998</v>
      </c>
      <c r="D2486">
        <v>658.08299999999997</v>
      </c>
      <c r="E2486">
        <v>203.15700000000001</v>
      </c>
      <c r="F2486">
        <v>0</v>
      </c>
      <c r="G2486">
        <v>1.2302000000000001E-3</v>
      </c>
      <c r="H2486">
        <v>0.99511499999999997</v>
      </c>
      <c r="I2486">
        <v>0</v>
      </c>
    </row>
    <row r="2487" spans="1:9" x14ac:dyDescent="0.25">
      <c r="A2487" t="s">
        <v>212</v>
      </c>
      <c r="B2487">
        <v>702.42899999999997</v>
      </c>
      <c r="C2487">
        <v>695.90800000000002</v>
      </c>
      <c r="D2487">
        <v>657.31200000000001</v>
      </c>
      <c r="E2487">
        <v>203.149</v>
      </c>
      <c r="F2487">
        <v>0</v>
      </c>
      <c r="G2487">
        <v>1.2489599999999999E-3</v>
      </c>
      <c r="H2487">
        <v>0.995116</v>
      </c>
      <c r="I2487">
        <v>0</v>
      </c>
    </row>
    <row r="2488" spans="1:9" x14ac:dyDescent="0.25">
      <c r="A2488" t="s">
        <v>212</v>
      </c>
      <c r="B2488">
        <v>703.94500000000005</v>
      </c>
      <c r="C2488">
        <v>697.21199999999999</v>
      </c>
      <c r="D2488">
        <v>657.702</v>
      </c>
      <c r="E2488">
        <v>203.108</v>
      </c>
      <c r="F2488">
        <v>0</v>
      </c>
      <c r="G2488">
        <v>1.5410700000000001E-3</v>
      </c>
      <c r="H2488">
        <v>0.995116</v>
      </c>
      <c r="I2488">
        <v>0</v>
      </c>
    </row>
    <row r="2489" spans="1:9" x14ac:dyDescent="0.25">
      <c r="A2489" t="s">
        <v>212</v>
      </c>
      <c r="B2489">
        <v>696.37099999999998</v>
      </c>
      <c r="C2489">
        <v>689.89499999999998</v>
      </c>
      <c r="D2489">
        <v>656.39099999999996</v>
      </c>
      <c r="E2489">
        <v>203.197</v>
      </c>
      <c r="F2489">
        <v>0</v>
      </c>
      <c r="G2489">
        <v>1.2419E-3</v>
      </c>
      <c r="H2489">
        <v>0.99511499999999997</v>
      </c>
      <c r="I2489">
        <v>0</v>
      </c>
    </row>
    <row r="2490" spans="1:9" x14ac:dyDescent="0.25">
      <c r="A2490" t="s">
        <v>212</v>
      </c>
      <c r="B2490">
        <v>696.86599999999999</v>
      </c>
      <c r="C2490">
        <v>690.28300000000002</v>
      </c>
      <c r="D2490">
        <v>656.73400000000004</v>
      </c>
      <c r="E2490">
        <v>203.238</v>
      </c>
      <c r="F2490">
        <v>0</v>
      </c>
      <c r="G2490">
        <v>1.24877E-3</v>
      </c>
      <c r="H2490">
        <v>0.995116</v>
      </c>
      <c r="I2490">
        <v>0</v>
      </c>
    </row>
    <row r="2491" spans="1:9" x14ac:dyDescent="0.25">
      <c r="A2491" t="s">
        <v>212</v>
      </c>
      <c r="B2491">
        <v>699.53099999999995</v>
      </c>
      <c r="C2491">
        <v>692.83399999999995</v>
      </c>
      <c r="D2491">
        <v>656.91600000000005</v>
      </c>
      <c r="E2491">
        <v>203.14400000000001</v>
      </c>
      <c r="F2491">
        <v>0</v>
      </c>
      <c r="G2491">
        <v>1.4010400000000001E-3</v>
      </c>
      <c r="H2491">
        <v>0.995116</v>
      </c>
      <c r="I2491">
        <v>0</v>
      </c>
    </row>
    <row r="2492" spans="1:9" x14ac:dyDescent="0.25">
      <c r="A2492" t="s">
        <v>212</v>
      </c>
      <c r="B2492">
        <v>700.27599999999995</v>
      </c>
      <c r="C2492">
        <v>693.43899999999996</v>
      </c>
      <c r="D2492">
        <v>656.97900000000004</v>
      </c>
      <c r="E2492">
        <v>203.18</v>
      </c>
      <c r="F2492">
        <v>0</v>
      </c>
      <c r="G2492">
        <v>1.5131400000000001E-3</v>
      </c>
      <c r="H2492">
        <v>0.995116</v>
      </c>
      <c r="I2492">
        <v>0</v>
      </c>
    </row>
    <row r="2493" spans="1:9" x14ac:dyDescent="0.25">
      <c r="A2493" t="s">
        <v>212</v>
      </c>
      <c r="B2493">
        <v>697.96699999999998</v>
      </c>
      <c r="C2493">
        <v>691.44799999999998</v>
      </c>
      <c r="D2493">
        <v>656.80399999999997</v>
      </c>
      <c r="E2493">
        <v>203.18</v>
      </c>
      <c r="F2493">
        <v>0</v>
      </c>
      <c r="G2493">
        <v>1.2314100000000001E-3</v>
      </c>
      <c r="H2493">
        <v>0.995116</v>
      </c>
      <c r="I2493">
        <v>0</v>
      </c>
    </row>
    <row r="2494" spans="1:9" x14ac:dyDescent="0.25">
      <c r="A2494" t="s">
        <v>212</v>
      </c>
      <c r="B2494">
        <v>696.64499999999998</v>
      </c>
      <c r="C2494">
        <v>690.04899999999998</v>
      </c>
      <c r="D2494">
        <v>656.27700000000004</v>
      </c>
      <c r="E2494">
        <v>203.07400000000001</v>
      </c>
      <c r="F2494">
        <v>0</v>
      </c>
      <c r="G2494">
        <v>1.31152E-3</v>
      </c>
      <c r="H2494">
        <v>0.995116</v>
      </c>
      <c r="I2494">
        <v>0</v>
      </c>
    </row>
    <row r="2495" spans="1:9" x14ac:dyDescent="0.25">
      <c r="A2495" t="s">
        <v>212</v>
      </c>
      <c r="B2495">
        <v>698.09500000000003</v>
      </c>
      <c r="C2495">
        <v>691.34299999999996</v>
      </c>
      <c r="D2495">
        <v>656.76</v>
      </c>
      <c r="E2495">
        <v>203.11600000000001</v>
      </c>
      <c r="F2495">
        <v>0</v>
      </c>
      <c r="G2495">
        <v>1.2805799999999999E-3</v>
      </c>
      <c r="H2495">
        <v>0.995116</v>
      </c>
      <c r="I2495">
        <v>0</v>
      </c>
    </row>
    <row r="2496" spans="1:9" x14ac:dyDescent="0.25">
      <c r="A2496" t="s">
        <v>212</v>
      </c>
      <c r="B2496">
        <v>699.63400000000001</v>
      </c>
      <c r="C2496">
        <v>693.03700000000003</v>
      </c>
      <c r="D2496">
        <v>657.29300000000001</v>
      </c>
      <c r="E2496">
        <v>203.137</v>
      </c>
      <c r="F2496">
        <v>0</v>
      </c>
      <c r="G2496">
        <v>1.32559E-3</v>
      </c>
      <c r="H2496">
        <v>0.99511499999999997</v>
      </c>
      <c r="I2496">
        <v>0</v>
      </c>
    </row>
    <row r="2497" spans="1:9" x14ac:dyDescent="0.25">
      <c r="A2497" t="s">
        <v>212</v>
      </c>
      <c r="B2497">
        <v>695.26</v>
      </c>
      <c r="C2497">
        <v>688.59900000000005</v>
      </c>
      <c r="D2497">
        <v>656.30499999999995</v>
      </c>
      <c r="E2497">
        <v>203.10300000000001</v>
      </c>
      <c r="F2497">
        <v>0</v>
      </c>
      <c r="G2497">
        <v>1.89393E-3</v>
      </c>
      <c r="H2497">
        <v>0.995116</v>
      </c>
      <c r="I2497">
        <v>0</v>
      </c>
    </row>
    <row r="2498" spans="1:9" x14ac:dyDescent="0.25">
      <c r="A2498" t="s">
        <v>212</v>
      </c>
      <c r="B2498">
        <v>699.26400000000001</v>
      </c>
      <c r="C2498">
        <v>692.524</v>
      </c>
      <c r="D2498">
        <v>656.95799999999997</v>
      </c>
      <c r="E2498">
        <v>203.10400000000001</v>
      </c>
      <c r="F2498">
        <v>0</v>
      </c>
      <c r="G2498">
        <v>1.26856E-3</v>
      </c>
      <c r="H2498">
        <v>0.99511499999999997</v>
      </c>
      <c r="I2498">
        <v>0</v>
      </c>
    </row>
    <row r="2499" spans="1:9" x14ac:dyDescent="0.25">
      <c r="A2499" t="s">
        <v>212</v>
      </c>
      <c r="B2499">
        <v>695.52700000000004</v>
      </c>
      <c r="C2499">
        <v>689.072</v>
      </c>
      <c r="D2499">
        <v>655.98800000000006</v>
      </c>
      <c r="E2499">
        <v>203.15799999999999</v>
      </c>
      <c r="F2499">
        <v>0</v>
      </c>
      <c r="G2499">
        <v>1.23594E-3</v>
      </c>
      <c r="H2499">
        <v>0.995116</v>
      </c>
      <c r="I2499">
        <v>0</v>
      </c>
    </row>
    <row r="2500" spans="1:9" x14ac:dyDescent="0.25">
      <c r="A2500" t="s">
        <v>212</v>
      </c>
      <c r="B2500">
        <v>696.47299999999996</v>
      </c>
      <c r="C2500">
        <v>689.87800000000004</v>
      </c>
      <c r="D2500">
        <v>656.24199999999996</v>
      </c>
      <c r="E2500">
        <v>203.108</v>
      </c>
      <c r="F2500">
        <v>0</v>
      </c>
      <c r="G2500">
        <v>1.2300600000000001E-3</v>
      </c>
      <c r="H2500">
        <v>0.99511400000000005</v>
      </c>
      <c r="I2500">
        <v>0</v>
      </c>
    </row>
    <row r="2501" spans="1:9" x14ac:dyDescent="0.25">
      <c r="A2501" t="s">
        <v>212</v>
      </c>
      <c r="B2501">
        <v>694.50900000000001</v>
      </c>
      <c r="C2501">
        <v>687.86300000000006</v>
      </c>
      <c r="D2501">
        <v>656.11099999999999</v>
      </c>
      <c r="E2501">
        <v>203.10499999999999</v>
      </c>
      <c r="F2501">
        <v>0</v>
      </c>
      <c r="G2501">
        <v>1.2362300000000001E-3</v>
      </c>
      <c r="H2501">
        <v>0.995116</v>
      </c>
      <c r="I2501">
        <v>0</v>
      </c>
    </row>
    <row r="2502" spans="1:9" x14ac:dyDescent="0.25">
      <c r="A2502" t="s">
        <v>212</v>
      </c>
      <c r="B2502">
        <v>698.49</v>
      </c>
      <c r="C2502">
        <v>691.86</v>
      </c>
      <c r="D2502">
        <v>656.74599999999998</v>
      </c>
      <c r="E2502">
        <v>203.172</v>
      </c>
      <c r="F2502">
        <v>0</v>
      </c>
      <c r="G2502">
        <v>2.1699800000000002E-3</v>
      </c>
      <c r="H2502">
        <v>0.99510500000000002</v>
      </c>
      <c r="I2502">
        <v>0</v>
      </c>
    </row>
    <row r="2503" spans="1:9" x14ac:dyDescent="0.25">
      <c r="A2503" t="s">
        <v>212</v>
      </c>
      <c r="B2503">
        <v>698.07100000000003</v>
      </c>
      <c r="C2503">
        <v>691.28899999999999</v>
      </c>
      <c r="D2503">
        <v>656.59400000000005</v>
      </c>
      <c r="E2503">
        <v>203.12299999999999</v>
      </c>
      <c r="F2503">
        <v>0</v>
      </c>
      <c r="G2503">
        <v>1.23372E-3</v>
      </c>
      <c r="H2503">
        <v>0.995112</v>
      </c>
      <c r="I2503">
        <v>0</v>
      </c>
    </row>
    <row r="2504" spans="1:9" x14ac:dyDescent="0.25">
      <c r="A2504" t="s">
        <v>212</v>
      </c>
      <c r="B2504">
        <v>692.73699999999997</v>
      </c>
      <c r="C2504">
        <v>686.07500000000005</v>
      </c>
      <c r="D2504">
        <v>655.91800000000001</v>
      </c>
      <c r="E2504">
        <v>203.1</v>
      </c>
      <c r="F2504">
        <v>0</v>
      </c>
      <c r="G2504">
        <v>1.2300600000000001E-3</v>
      </c>
      <c r="H2504">
        <v>0.995116</v>
      </c>
      <c r="I2504">
        <v>0</v>
      </c>
    </row>
    <row r="2505" spans="1:9" x14ac:dyDescent="0.25">
      <c r="A2505" t="s">
        <v>212</v>
      </c>
      <c r="B2505">
        <v>697.52499999999998</v>
      </c>
      <c r="C2505">
        <v>691.01700000000005</v>
      </c>
      <c r="D2505">
        <v>656.71</v>
      </c>
      <c r="E2505">
        <v>203.203</v>
      </c>
      <c r="F2505">
        <v>0</v>
      </c>
      <c r="G2505">
        <v>1.50376E-3</v>
      </c>
      <c r="H2505">
        <v>0.995116</v>
      </c>
      <c r="I2505">
        <v>0</v>
      </c>
    </row>
    <row r="2506" spans="1:9" x14ac:dyDescent="0.25">
      <c r="A2506" t="s">
        <v>212</v>
      </c>
      <c r="B2506">
        <v>699.31399999999996</v>
      </c>
      <c r="C2506">
        <v>692.56700000000001</v>
      </c>
      <c r="D2506">
        <v>657.17200000000003</v>
      </c>
      <c r="E2506">
        <v>203.11099999999999</v>
      </c>
      <c r="F2506">
        <v>0</v>
      </c>
      <c r="G2506">
        <v>1.53634E-3</v>
      </c>
      <c r="H2506">
        <v>0.995116</v>
      </c>
      <c r="I2506">
        <v>0</v>
      </c>
    </row>
    <row r="2507" spans="1:9" x14ac:dyDescent="0.25">
      <c r="A2507" t="s">
        <v>212</v>
      </c>
      <c r="B2507">
        <v>689.36099999999999</v>
      </c>
      <c r="C2507">
        <v>682.75300000000004</v>
      </c>
      <c r="D2507">
        <v>655.01400000000001</v>
      </c>
      <c r="E2507">
        <v>203.096</v>
      </c>
      <c r="F2507">
        <v>0</v>
      </c>
      <c r="G2507">
        <v>1.2300600000000001E-3</v>
      </c>
      <c r="H2507">
        <v>0.995116</v>
      </c>
      <c r="I2507">
        <v>0</v>
      </c>
    </row>
    <row r="2508" spans="1:9" x14ac:dyDescent="0.25">
      <c r="A2508" t="s">
        <v>212</v>
      </c>
      <c r="B2508">
        <v>702.95299999999997</v>
      </c>
      <c r="C2508">
        <v>696.404</v>
      </c>
      <c r="D2508">
        <v>657.947</v>
      </c>
      <c r="E2508">
        <v>203.262</v>
      </c>
      <c r="F2508">
        <v>0</v>
      </c>
      <c r="G2508">
        <v>1.49945E-3</v>
      </c>
      <c r="H2508">
        <v>0.995116</v>
      </c>
      <c r="I2508">
        <v>0</v>
      </c>
    </row>
    <row r="2509" spans="1:9" x14ac:dyDescent="0.25">
      <c r="A2509" t="s">
        <v>212</v>
      </c>
      <c r="B2509">
        <v>696.47199999999998</v>
      </c>
      <c r="C2509">
        <v>689.98199999999997</v>
      </c>
      <c r="D2509">
        <v>656.43600000000004</v>
      </c>
      <c r="E2509">
        <v>203.113</v>
      </c>
      <c r="F2509">
        <v>0</v>
      </c>
      <c r="G2509">
        <v>1.39777E-3</v>
      </c>
      <c r="H2509">
        <v>0.995116</v>
      </c>
      <c r="I2509">
        <v>0</v>
      </c>
    </row>
    <row r="2510" spans="1:9" x14ac:dyDescent="0.25">
      <c r="A2510" t="s">
        <v>212</v>
      </c>
      <c r="B2510">
        <v>697.84699999999998</v>
      </c>
      <c r="C2510">
        <v>691.01499999999999</v>
      </c>
      <c r="D2510">
        <v>656.62300000000005</v>
      </c>
      <c r="E2510">
        <v>203.19399999999999</v>
      </c>
      <c r="F2510">
        <v>0</v>
      </c>
      <c r="G2510">
        <v>1.2302599999999999E-3</v>
      </c>
      <c r="H2510">
        <v>0.995116</v>
      </c>
      <c r="I2510">
        <v>0</v>
      </c>
    </row>
    <row r="2511" spans="1:9" x14ac:dyDescent="0.25">
      <c r="A2511" t="s">
        <v>212</v>
      </c>
      <c r="B2511">
        <v>692.89499999999998</v>
      </c>
      <c r="C2511">
        <v>686.32399999999996</v>
      </c>
      <c r="D2511">
        <v>656.13300000000004</v>
      </c>
      <c r="E2511">
        <v>203.149</v>
      </c>
      <c r="F2511">
        <v>0</v>
      </c>
      <c r="G2511">
        <v>1.25051E-3</v>
      </c>
      <c r="H2511">
        <v>0.995116</v>
      </c>
      <c r="I2511">
        <v>0</v>
      </c>
    </row>
    <row r="2512" spans="1:9" x14ac:dyDescent="0.25">
      <c r="A2512" t="s">
        <v>212</v>
      </c>
      <c r="B2512">
        <v>693.577</v>
      </c>
      <c r="C2512">
        <v>686.93700000000001</v>
      </c>
      <c r="D2512">
        <v>656.02700000000004</v>
      </c>
      <c r="E2512">
        <v>203.089</v>
      </c>
      <c r="F2512">
        <v>0</v>
      </c>
      <c r="G2512">
        <v>2.4111800000000002E-3</v>
      </c>
      <c r="H2512">
        <v>0.995116</v>
      </c>
      <c r="I2512">
        <v>0</v>
      </c>
    </row>
    <row r="2513" spans="1:25" x14ac:dyDescent="0.25">
      <c r="A2513" t="s">
        <v>212</v>
      </c>
      <c r="B2513">
        <v>703.81299999999999</v>
      </c>
      <c r="C2513">
        <v>697.35500000000002</v>
      </c>
      <c r="D2513">
        <v>658.09199999999998</v>
      </c>
      <c r="E2513">
        <v>203.149</v>
      </c>
      <c r="F2513">
        <v>0</v>
      </c>
      <c r="G2513">
        <v>1.28221E-3</v>
      </c>
      <c r="H2513">
        <v>0.995116</v>
      </c>
      <c r="I2513">
        <v>0</v>
      </c>
    </row>
    <row r="2514" spans="1:25" x14ac:dyDescent="0.25">
      <c r="A2514" t="s">
        <v>212</v>
      </c>
      <c r="B2514">
        <v>696.74699999999996</v>
      </c>
      <c r="C2514">
        <v>690.26</v>
      </c>
      <c r="D2514">
        <v>656.58699999999999</v>
      </c>
      <c r="E2514">
        <v>203.17599999999999</v>
      </c>
      <c r="F2514">
        <v>0</v>
      </c>
      <c r="G2514">
        <v>1.2315900000000001E-3</v>
      </c>
      <c r="H2514">
        <v>0.995116</v>
      </c>
      <c r="I2514">
        <v>0</v>
      </c>
    </row>
    <row r="2515" spans="1:25" x14ac:dyDescent="0.25">
      <c r="A2515" t="s">
        <v>212</v>
      </c>
      <c r="B2515">
        <v>689.42899999999997</v>
      </c>
      <c r="C2515">
        <v>682.84500000000003</v>
      </c>
      <c r="D2515">
        <v>655.09100000000001</v>
      </c>
      <c r="E2515">
        <v>203.08199999999999</v>
      </c>
      <c r="F2515">
        <v>0</v>
      </c>
      <c r="G2515">
        <v>2.8966399999999998E-3</v>
      </c>
      <c r="H2515">
        <v>0.99511499999999997</v>
      </c>
      <c r="I2515">
        <v>0</v>
      </c>
    </row>
    <row r="2516" spans="1:25" x14ac:dyDescent="0.25">
      <c r="A2516" t="s">
        <v>212</v>
      </c>
      <c r="B2516">
        <v>695.15599999999995</v>
      </c>
      <c r="C2516">
        <v>688.21500000000003</v>
      </c>
      <c r="D2516">
        <v>655.89800000000002</v>
      </c>
      <c r="E2516">
        <v>203.14500000000001</v>
      </c>
      <c r="F2516">
        <v>0</v>
      </c>
      <c r="G2516">
        <v>1.3181600000000001E-3</v>
      </c>
      <c r="H2516">
        <v>0.995116</v>
      </c>
      <c r="I2516">
        <v>0</v>
      </c>
    </row>
    <row r="2517" spans="1:25" x14ac:dyDescent="0.25">
      <c r="A2517" t="s">
        <v>212</v>
      </c>
      <c r="B2517">
        <v>695.66499999999996</v>
      </c>
      <c r="C2517">
        <v>688.75599999999997</v>
      </c>
      <c r="D2517">
        <v>656.21500000000003</v>
      </c>
      <c r="E2517">
        <v>203.149</v>
      </c>
      <c r="F2517">
        <v>0</v>
      </c>
      <c r="G2517">
        <v>1.27801E-3</v>
      </c>
      <c r="H2517">
        <v>0.995116</v>
      </c>
      <c r="I2517">
        <v>0</v>
      </c>
    </row>
    <row r="2518" spans="1:25" x14ac:dyDescent="0.25">
      <c r="A2518" t="s">
        <v>212</v>
      </c>
      <c r="B2518">
        <v>697.05200000000002</v>
      </c>
      <c r="C2518">
        <v>690.71100000000001</v>
      </c>
      <c r="D2518">
        <v>656.64700000000005</v>
      </c>
      <c r="E2518">
        <v>203.11199999999999</v>
      </c>
      <c r="F2518">
        <v>0</v>
      </c>
      <c r="G2518">
        <v>1.2302299999999999E-3</v>
      </c>
      <c r="H2518">
        <v>0.995116</v>
      </c>
      <c r="I2518">
        <v>0</v>
      </c>
    </row>
    <row r="2519" spans="1:25" x14ac:dyDescent="0.25">
      <c r="A2519" t="s">
        <v>212</v>
      </c>
      <c r="B2519">
        <v>699.01900000000001</v>
      </c>
      <c r="C2519">
        <v>692.50099999999998</v>
      </c>
      <c r="D2519">
        <v>656.91399999999999</v>
      </c>
      <c r="E2519">
        <v>203.18700000000001</v>
      </c>
      <c r="F2519">
        <v>0</v>
      </c>
      <c r="G2519">
        <v>1.49146E-3</v>
      </c>
      <c r="H2519">
        <v>0.995116</v>
      </c>
      <c r="I2519">
        <v>0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212</v>
      </c>
      <c r="B2520">
        <v>692.75900000000001</v>
      </c>
      <c r="C2520">
        <v>686.20699999999999</v>
      </c>
      <c r="D2520">
        <v>656.077</v>
      </c>
      <c r="E2520">
        <v>203.17699999999999</v>
      </c>
      <c r="F2520">
        <v>0</v>
      </c>
      <c r="G2520">
        <v>3.8022500000000001E-3</v>
      </c>
      <c r="H2520">
        <v>0.995116</v>
      </c>
      <c r="I2520">
        <v>0</v>
      </c>
      <c r="R2520">
        <f>AVERAGE(B2471:B2520)</f>
        <v>698.08990000000006</v>
      </c>
      <c r="S2520">
        <f>AVERAGE(C2471:C2520)</f>
        <v>691.47868000000017</v>
      </c>
      <c r="U2520">
        <f>_xlfn.VAR.P(B2471:B2520)</f>
        <v>13.843960529999986</v>
      </c>
      <c r="V2520">
        <f>_xlfn.VAR.P(C2471:C2520)</f>
        <v>13.870543377599947</v>
      </c>
      <c r="X2520">
        <f>1.96*SQRT(U2520)/50</f>
        <v>0.14585329447365658</v>
      </c>
      <c r="Y2520">
        <f>1.96*SQRT(V2520)/50</f>
        <v>0.14599325935040694</v>
      </c>
    </row>
    <row r="2521" spans="1:25" x14ac:dyDescent="0.25">
      <c r="A2521" t="s">
        <v>213</v>
      </c>
      <c r="B2521">
        <v>35000.390399999997</v>
      </c>
      <c r="C2521" t="s">
        <v>37</v>
      </c>
    </row>
    <row r="2522" spans="1:25" x14ac:dyDescent="0.25">
      <c r="A2522" t="s">
        <v>223</v>
      </c>
      <c r="B2522">
        <v>1198.96</v>
      </c>
      <c r="C2522">
        <v>760.22199999999998</v>
      </c>
      <c r="D2522">
        <v>728.5</v>
      </c>
      <c r="E2522">
        <v>702.26099999999997</v>
      </c>
      <c r="F2522">
        <v>474.21199999999999</v>
      </c>
      <c r="G2522">
        <v>1.2301E-3</v>
      </c>
      <c r="H2522">
        <v>0.997529</v>
      </c>
      <c r="I2522">
        <v>0</v>
      </c>
    </row>
    <row r="2523" spans="1:25" x14ac:dyDescent="0.25">
      <c r="A2523" t="s">
        <v>223</v>
      </c>
      <c r="B2523">
        <v>711.12400000000002</v>
      </c>
      <c r="C2523">
        <v>694.78899999999999</v>
      </c>
      <c r="D2523">
        <v>660.53399999999999</v>
      </c>
      <c r="E2523">
        <v>635.95500000000004</v>
      </c>
      <c r="F2523">
        <v>429.71100000000001</v>
      </c>
      <c r="G2523">
        <v>1.2300499999999999E-3</v>
      </c>
      <c r="H2523">
        <v>0.99976399999999999</v>
      </c>
      <c r="I2523">
        <v>0</v>
      </c>
    </row>
    <row r="2524" spans="1:25" x14ac:dyDescent="0.25">
      <c r="A2524" t="s">
        <v>223</v>
      </c>
      <c r="B2524">
        <v>698.34799999999996</v>
      </c>
      <c r="C2524">
        <v>690.17100000000005</v>
      </c>
      <c r="D2524">
        <v>660.048</v>
      </c>
      <c r="E2524">
        <v>635.84900000000005</v>
      </c>
      <c r="F2524">
        <v>429.596</v>
      </c>
      <c r="G2524">
        <v>1.2300499999999999E-3</v>
      </c>
      <c r="H2524">
        <v>0.99975000000000003</v>
      </c>
      <c r="I2524">
        <v>0</v>
      </c>
    </row>
    <row r="2525" spans="1:25" x14ac:dyDescent="0.25">
      <c r="A2525" t="s">
        <v>223</v>
      </c>
      <c r="B2525">
        <v>696.60599999999999</v>
      </c>
      <c r="C2525">
        <v>687.81500000000005</v>
      </c>
      <c r="D2525">
        <v>659.22799999999995</v>
      </c>
      <c r="E2525">
        <v>635.83600000000001</v>
      </c>
      <c r="F2525">
        <v>429.601</v>
      </c>
      <c r="G2525">
        <v>1.2300499999999999E-3</v>
      </c>
      <c r="H2525">
        <v>0.99995599999999996</v>
      </c>
      <c r="I2525">
        <v>0</v>
      </c>
    </row>
    <row r="2526" spans="1:25" x14ac:dyDescent="0.25">
      <c r="A2526" t="s">
        <v>223</v>
      </c>
      <c r="B2526">
        <v>713.80200000000002</v>
      </c>
      <c r="C2526">
        <v>706.4</v>
      </c>
      <c r="D2526">
        <v>659.89400000000001</v>
      </c>
      <c r="E2526">
        <v>635.86800000000005</v>
      </c>
      <c r="F2526">
        <v>429.577</v>
      </c>
      <c r="G2526">
        <v>1.2300499999999999E-3</v>
      </c>
      <c r="H2526">
        <v>0.99902400000000002</v>
      </c>
      <c r="I2526">
        <v>0</v>
      </c>
    </row>
    <row r="2527" spans="1:25" x14ac:dyDescent="0.25">
      <c r="A2527" t="s">
        <v>223</v>
      </c>
      <c r="B2527">
        <v>695.346</v>
      </c>
      <c r="C2527">
        <v>688.14200000000005</v>
      </c>
      <c r="D2527">
        <v>658.65099999999995</v>
      </c>
      <c r="E2527">
        <v>635.60799999999995</v>
      </c>
      <c r="F2527">
        <v>429.52100000000002</v>
      </c>
      <c r="G2527">
        <v>1.2300499999999999E-3</v>
      </c>
      <c r="H2527">
        <v>0.99977700000000003</v>
      </c>
      <c r="I2527">
        <v>0</v>
      </c>
    </row>
    <row r="2528" spans="1:25" x14ac:dyDescent="0.25">
      <c r="A2528" t="s">
        <v>223</v>
      </c>
      <c r="B2528">
        <v>692.68499999999995</v>
      </c>
      <c r="C2528">
        <v>685.43399999999997</v>
      </c>
      <c r="D2528">
        <v>658.96299999999997</v>
      </c>
      <c r="E2528">
        <v>635.94899999999996</v>
      </c>
      <c r="F2528">
        <v>429.45800000000003</v>
      </c>
      <c r="G2528">
        <v>1.2300499999999999E-3</v>
      </c>
      <c r="H2528">
        <v>0.999919</v>
      </c>
      <c r="I2528">
        <v>0</v>
      </c>
    </row>
    <row r="2529" spans="1:9" x14ac:dyDescent="0.25">
      <c r="A2529" t="s">
        <v>223</v>
      </c>
      <c r="B2529">
        <v>694.005</v>
      </c>
      <c r="C2529">
        <v>686.726</v>
      </c>
      <c r="D2529">
        <v>658.88</v>
      </c>
      <c r="E2529">
        <v>635.64499999999998</v>
      </c>
      <c r="F2529">
        <v>429.51</v>
      </c>
      <c r="G2529">
        <v>1.2300499999999999E-3</v>
      </c>
      <c r="H2529">
        <v>0.99984600000000001</v>
      </c>
      <c r="I2529">
        <v>0</v>
      </c>
    </row>
    <row r="2530" spans="1:9" x14ac:dyDescent="0.25">
      <c r="A2530" t="s">
        <v>223</v>
      </c>
      <c r="B2530">
        <v>693.702</v>
      </c>
      <c r="C2530">
        <v>686.86099999999999</v>
      </c>
      <c r="D2530">
        <v>659</v>
      </c>
      <c r="E2530">
        <v>635.72900000000004</v>
      </c>
      <c r="F2530">
        <v>429.54599999999999</v>
      </c>
      <c r="G2530">
        <v>1.2300499999999999E-3</v>
      </c>
      <c r="H2530">
        <v>0.99992400000000004</v>
      </c>
      <c r="I2530">
        <v>0</v>
      </c>
    </row>
    <row r="2531" spans="1:9" x14ac:dyDescent="0.25">
      <c r="A2531" t="s">
        <v>223</v>
      </c>
      <c r="B2531">
        <v>697.25699999999995</v>
      </c>
      <c r="C2531">
        <v>690.02700000000004</v>
      </c>
      <c r="D2531">
        <v>660.91099999999994</v>
      </c>
      <c r="E2531">
        <v>637.30100000000004</v>
      </c>
      <c r="F2531">
        <v>430.65699999999998</v>
      </c>
      <c r="G2531">
        <v>1.2300499999999999E-3</v>
      </c>
      <c r="H2531">
        <v>0.99972499999999997</v>
      </c>
      <c r="I2531">
        <v>0</v>
      </c>
    </row>
    <row r="2532" spans="1:9" x14ac:dyDescent="0.25">
      <c r="A2532" t="s">
        <v>223</v>
      </c>
      <c r="B2532">
        <v>701.37599999999998</v>
      </c>
      <c r="C2532">
        <v>694.08299999999997</v>
      </c>
      <c r="D2532">
        <v>662.38099999999997</v>
      </c>
      <c r="E2532">
        <v>638.077</v>
      </c>
      <c r="F2532">
        <v>431.14100000000002</v>
      </c>
      <c r="G2532">
        <v>1.2300499999999999E-3</v>
      </c>
      <c r="H2532">
        <v>0.99957099999999999</v>
      </c>
      <c r="I2532">
        <v>0</v>
      </c>
    </row>
    <row r="2533" spans="1:9" x14ac:dyDescent="0.25">
      <c r="A2533" t="s">
        <v>223</v>
      </c>
      <c r="B2533">
        <v>710.54200000000003</v>
      </c>
      <c r="C2533">
        <v>703.17499999999995</v>
      </c>
      <c r="D2533">
        <v>663.54499999999996</v>
      </c>
      <c r="E2533">
        <v>638.18200000000002</v>
      </c>
      <c r="F2533">
        <v>431.161</v>
      </c>
      <c r="G2533">
        <v>1.2300499999999999E-3</v>
      </c>
      <c r="H2533">
        <v>0.99989099999999997</v>
      </c>
      <c r="I2533">
        <v>0</v>
      </c>
    </row>
    <row r="2534" spans="1:9" x14ac:dyDescent="0.25">
      <c r="A2534" t="s">
        <v>223</v>
      </c>
      <c r="B2534">
        <v>704.19899999999996</v>
      </c>
      <c r="C2534">
        <v>695.678</v>
      </c>
      <c r="D2534">
        <v>662.74699999999996</v>
      </c>
      <c r="E2534">
        <v>638.101</v>
      </c>
      <c r="F2534">
        <v>431.15899999999999</v>
      </c>
      <c r="G2534">
        <v>1.2300600000000001E-3</v>
      </c>
      <c r="H2534">
        <v>0.99967399999999995</v>
      </c>
      <c r="I2534">
        <v>0</v>
      </c>
    </row>
    <row r="2535" spans="1:9" x14ac:dyDescent="0.25">
      <c r="A2535" t="s">
        <v>223</v>
      </c>
      <c r="B2535">
        <v>700.43200000000002</v>
      </c>
      <c r="C2535">
        <v>693.21500000000003</v>
      </c>
      <c r="D2535">
        <v>662.47299999999996</v>
      </c>
      <c r="E2535">
        <v>638.20799999999997</v>
      </c>
      <c r="F2535">
        <v>431.13400000000001</v>
      </c>
      <c r="G2535">
        <v>1.2300499999999999E-3</v>
      </c>
      <c r="H2535">
        <v>0.99984099999999998</v>
      </c>
      <c r="I2535">
        <v>0</v>
      </c>
    </row>
    <row r="2536" spans="1:9" x14ac:dyDescent="0.25">
      <c r="A2536" t="s">
        <v>223</v>
      </c>
      <c r="B2536">
        <v>710.19799999999998</v>
      </c>
      <c r="C2536">
        <v>702.279</v>
      </c>
      <c r="D2536">
        <v>663.697</v>
      </c>
      <c r="E2536">
        <v>638.29</v>
      </c>
      <c r="F2536">
        <v>431.22699999999998</v>
      </c>
      <c r="G2536">
        <v>1.2300499999999999E-3</v>
      </c>
      <c r="H2536">
        <v>0.99979499999999999</v>
      </c>
      <c r="I2536">
        <v>0</v>
      </c>
    </row>
    <row r="2537" spans="1:9" x14ac:dyDescent="0.25">
      <c r="A2537" t="s">
        <v>223</v>
      </c>
      <c r="B2537">
        <v>700.77</v>
      </c>
      <c r="C2537">
        <v>693.399</v>
      </c>
      <c r="D2537">
        <v>662.49599999999998</v>
      </c>
      <c r="E2537">
        <v>638.19399999999996</v>
      </c>
      <c r="F2537">
        <v>431.18900000000002</v>
      </c>
      <c r="G2537">
        <v>1.2300499999999999E-3</v>
      </c>
      <c r="H2537">
        <v>0.999857</v>
      </c>
      <c r="I2537">
        <v>0</v>
      </c>
    </row>
    <row r="2538" spans="1:9" x14ac:dyDescent="0.25">
      <c r="A2538" t="s">
        <v>223</v>
      </c>
      <c r="B2538">
        <v>701.64300000000003</v>
      </c>
      <c r="C2538">
        <v>694.45699999999999</v>
      </c>
      <c r="D2538">
        <v>661.79899999999998</v>
      </c>
      <c r="E2538">
        <v>638.22</v>
      </c>
      <c r="F2538">
        <v>431.19799999999998</v>
      </c>
      <c r="G2538">
        <v>1.2300499999999999E-3</v>
      </c>
      <c r="H2538">
        <v>1</v>
      </c>
      <c r="I2538">
        <v>0</v>
      </c>
    </row>
    <row r="2539" spans="1:9" x14ac:dyDescent="0.25">
      <c r="A2539" t="s">
        <v>223</v>
      </c>
      <c r="B2539">
        <v>695.69500000000005</v>
      </c>
      <c r="C2539">
        <v>688.57799999999997</v>
      </c>
      <c r="D2539">
        <v>660.96500000000003</v>
      </c>
      <c r="E2539">
        <v>638.01</v>
      </c>
      <c r="F2539">
        <v>431.11599999999999</v>
      </c>
      <c r="G2539">
        <v>1.2300499999999999E-3</v>
      </c>
      <c r="H2539">
        <v>0.99987499999999996</v>
      </c>
      <c r="I2539">
        <v>0</v>
      </c>
    </row>
    <row r="2540" spans="1:9" x14ac:dyDescent="0.25">
      <c r="A2540" t="s">
        <v>223</v>
      </c>
      <c r="B2540">
        <v>703.51</v>
      </c>
      <c r="C2540">
        <v>696.46</v>
      </c>
      <c r="D2540">
        <v>662.41800000000001</v>
      </c>
      <c r="E2540">
        <v>637.97500000000002</v>
      </c>
      <c r="F2540">
        <v>431.09699999999998</v>
      </c>
      <c r="G2540">
        <v>1.2300499999999999E-3</v>
      </c>
      <c r="H2540">
        <v>0.99968999999999997</v>
      </c>
      <c r="I2540">
        <v>0</v>
      </c>
    </row>
    <row r="2541" spans="1:9" x14ac:dyDescent="0.25">
      <c r="A2541" t="s">
        <v>223</v>
      </c>
      <c r="B2541">
        <v>700.39300000000003</v>
      </c>
      <c r="C2541">
        <v>692.98500000000001</v>
      </c>
      <c r="D2541">
        <v>662.22299999999996</v>
      </c>
      <c r="E2541">
        <v>638.13900000000001</v>
      </c>
      <c r="F2541">
        <v>431.21100000000001</v>
      </c>
      <c r="G2541">
        <v>1.2300799999999999E-3</v>
      </c>
      <c r="H2541">
        <v>0.99976399999999999</v>
      </c>
      <c r="I2541">
        <v>0</v>
      </c>
    </row>
    <row r="2542" spans="1:9" x14ac:dyDescent="0.25">
      <c r="A2542" t="s">
        <v>223</v>
      </c>
      <c r="B2542">
        <v>695.48699999999997</v>
      </c>
      <c r="C2542">
        <v>688.12900000000002</v>
      </c>
      <c r="D2542">
        <v>661.13699999999994</v>
      </c>
      <c r="E2542">
        <v>638.13599999999997</v>
      </c>
      <c r="F2542">
        <v>431.19499999999999</v>
      </c>
      <c r="G2542">
        <v>1.2300600000000001E-3</v>
      </c>
      <c r="H2542">
        <v>0.99971100000000002</v>
      </c>
      <c r="I2542">
        <v>0</v>
      </c>
    </row>
    <row r="2543" spans="1:9" x14ac:dyDescent="0.25">
      <c r="A2543" t="s">
        <v>223</v>
      </c>
      <c r="B2543">
        <v>700.06799999999998</v>
      </c>
      <c r="C2543">
        <v>692.48</v>
      </c>
      <c r="D2543">
        <v>661.40499999999997</v>
      </c>
      <c r="E2543">
        <v>638.02</v>
      </c>
      <c r="F2543">
        <v>431.13099999999997</v>
      </c>
      <c r="G2543">
        <v>1.2300600000000001E-3</v>
      </c>
      <c r="H2543">
        <v>0.99978800000000001</v>
      </c>
      <c r="I2543">
        <v>0</v>
      </c>
    </row>
    <row r="2544" spans="1:9" x14ac:dyDescent="0.25">
      <c r="A2544" t="s">
        <v>223</v>
      </c>
      <c r="B2544">
        <v>702.13099999999997</v>
      </c>
      <c r="C2544">
        <v>694.30100000000004</v>
      </c>
      <c r="D2544">
        <v>661.94899999999996</v>
      </c>
      <c r="E2544">
        <v>638.04499999999996</v>
      </c>
      <c r="F2544">
        <v>431.11700000000002</v>
      </c>
      <c r="G2544">
        <v>1.2300600000000001E-3</v>
      </c>
      <c r="H2544">
        <v>0.99924299999999999</v>
      </c>
      <c r="I2544">
        <v>0</v>
      </c>
    </row>
    <row r="2545" spans="1:9" x14ac:dyDescent="0.25">
      <c r="A2545" t="s">
        <v>223</v>
      </c>
      <c r="B2545">
        <v>705.01</v>
      </c>
      <c r="C2545">
        <v>697.72400000000005</v>
      </c>
      <c r="D2545">
        <v>661.85599999999999</v>
      </c>
      <c r="E2545">
        <v>638.01900000000001</v>
      </c>
      <c r="F2545">
        <v>431.11099999999999</v>
      </c>
      <c r="G2545">
        <v>1.2300499999999999E-3</v>
      </c>
      <c r="H2545">
        <v>0.99999000000000005</v>
      </c>
      <c r="I2545">
        <v>0</v>
      </c>
    </row>
    <row r="2546" spans="1:9" x14ac:dyDescent="0.25">
      <c r="A2546" t="s">
        <v>223</v>
      </c>
      <c r="B2546">
        <v>700.32</v>
      </c>
      <c r="C2546">
        <v>693.05399999999997</v>
      </c>
      <c r="D2546">
        <v>661.84699999999998</v>
      </c>
      <c r="E2546">
        <v>637.92899999999997</v>
      </c>
      <c r="F2546">
        <v>431.05</v>
      </c>
      <c r="G2546">
        <v>1.2300499999999999E-3</v>
      </c>
      <c r="H2546">
        <v>0.999776</v>
      </c>
      <c r="I2546">
        <v>0</v>
      </c>
    </row>
    <row r="2547" spans="1:9" x14ac:dyDescent="0.25">
      <c r="A2547" t="s">
        <v>223</v>
      </c>
      <c r="B2547">
        <v>701.52099999999996</v>
      </c>
      <c r="C2547">
        <v>694.36300000000006</v>
      </c>
      <c r="D2547">
        <v>661.625</v>
      </c>
      <c r="E2547">
        <v>638.09400000000005</v>
      </c>
      <c r="F2547">
        <v>431.13799999999998</v>
      </c>
      <c r="G2547">
        <v>1.2300499999999999E-3</v>
      </c>
      <c r="H2547">
        <v>0.99998200000000004</v>
      </c>
      <c r="I2547">
        <v>0</v>
      </c>
    </row>
    <row r="2548" spans="1:9" x14ac:dyDescent="0.25">
      <c r="A2548" t="s">
        <v>223</v>
      </c>
      <c r="B2548">
        <v>697.82299999999998</v>
      </c>
      <c r="C2548">
        <v>690.75</v>
      </c>
      <c r="D2548">
        <v>660.87</v>
      </c>
      <c r="E2548">
        <v>638.02200000000005</v>
      </c>
      <c r="F2548">
        <v>431.10599999999999</v>
      </c>
      <c r="G2548">
        <v>1.2300499999999999E-3</v>
      </c>
      <c r="H2548">
        <v>0.99958599999999997</v>
      </c>
      <c r="I2548">
        <v>0</v>
      </c>
    </row>
    <row r="2549" spans="1:9" x14ac:dyDescent="0.25">
      <c r="A2549" t="s">
        <v>223</v>
      </c>
      <c r="B2549">
        <v>693.20500000000004</v>
      </c>
      <c r="C2549">
        <v>686.00300000000004</v>
      </c>
      <c r="D2549">
        <v>660.59100000000001</v>
      </c>
      <c r="E2549">
        <v>637.96400000000006</v>
      </c>
      <c r="F2549">
        <v>431.05599999999998</v>
      </c>
      <c r="G2549">
        <v>1.2300499999999999E-3</v>
      </c>
      <c r="H2549">
        <v>0.99878500000000003</v>
      </c>
      <c r="I2549">
        <v>0</v>
      </c>
    </row>
    <row r="2550" spans="1:9" x14ac:dyDescent="0.25">
      <c r="A2550" t="s">
        <v>223</v>
      </c>
      <c r="B2550">
        <v>702.28399999999999</v>
      </c>
      <c r="C2550">
        <v>695.07600000000002</v>
      </c>
      <c r="D2550">
        <v>665.18899999999996</v>
      </c>
      <c r="E2550">
        <v>637.97699999999998</v>
      </c>
      <c r="F2550">
        <v>431.05500000000001</v>
      </c>
      <c r="G2550">
        <v>1.2300600000000001E-3</v>
      </c>
      <c r="H2550">
        <v>0.99791300000000005</v>
      </c>
      <c r="I2550">
        <v>0</v>
      </c>
    </row>
    <row r="2551" spans="1:9" x14ac:dyDescent="0.25">
      <c r="A2551" t="s">
        <v>223</v>
      </c>
      <c r="B2551">
        <v>693.90099999999995</v>
      </c>
      <c r="C2551">
        <v>686.53</v>
      </c>
      <c r="D2551">
        <v>660.82600000000002</v>
      </c>
      <c r="E2551">
        <v>637.928</v>
      </c>
      <c r="F2551">
        <v>431.04700000000003</v>
      </c>
      <c r="G2551">
        <v>1.2300499999999999E-3</v>
      </c>
      <c r="H2551">
        <v>0.999915</v>
      </c>
      <c r="I2551">
        <v>0</v>
      </c>
    </row>
    <row r="2552" spans="1:9" x14ac:dyDescent="0.25">
      <c r="A2552" t="s">
        <v>223</v>
      </c>
      <c r="B2552">
        <v>698.745</v>
      </c>
      <c r="C2552">
        <v>691.30399999999997</v>
      </c>
      <c r="D2552">
        <v>661.78899999999999</v>
      </c>
      <c r="E2552">
        <v>637.96100000000001</v>
      </c>
      <c r="F2552">
        <v>431.09699999999998</v>
      </c>
      <c r="G2552">
        <v>1.2300600000000001E-3</v>
      </c>
      <c r="H2552">
        <v>0.99996700000000005</v>
      </c>
      <c r="I2552">
        <v>0</v>
      </c>
    </row>
    <row r="2553" spans="1:9" x14ac:dyDescent="0.25">
      <c r="A2553" t="s">
        <v>223</v>
      </c>
      <c r="B2553">
        <v>701.51499999999999</v>
      </c>
      <c r="C2553">
        <v>694.08299999999997</v>
      </c>
      <c r="D2553">
        <v>662.13300000000004</v>
      </c>
      <c r="E2553">
        <v>638.07299999999998</v>
      </c>
      <c r="F2553">
        <v>431.13799999999998</v>
      </c>
      <c r="G2553">
        <v>1.2300600000000001E-3</v>
      </c>
      <c r="H2553">
        <v>0.99979700000000005</v>
      </c>
      <c r="I2553">
        <v>0</v>
      </c>
    </row>
    <row r="2554" spans="1:9" x14ac:dyDescent="0.25">
      <c r="A2554" t="s">
        <v>223</v>
      </c>
      <c r="B2554">
        <v>698.98800000000006</v>
      </c>
      <c r="C2554">
        <v>691.76599999999996</v>
      </c>
      <c r="D2554">
        <v>661.91700000000003</v>
      </c>
      <c r="E2554">
        <v>638.05799999999999</v>
      </c>
      <c r="F2554">
        <v>431.12299999999999</v>
      </c>
      <c r="G2554">
        <v>1.2300499999999999E-3</v>
      </c>
      <c r="H2554">
        <v>0.99998399999999998</v>
      </c>
      <c r="I2554">
        <v>0</v>
      </c>
    </row>
    <row r="2555" spans="1:9" x14ac:dyDescent="0.25">
      <c r="A2555" t="s">
        <v>223</v>
      </c>
      <c r="B2555">
        <v>695.755</v>
      </c>
      <c r="C2555">
        <v>688.74300000000005</v>
      </c>
      <c r="D2555">
        <v>661.322</v>
      </c>
      <c r="E2555">
        <v>638.11699999999996</v>
      </c>
      <c r="F2555">
        <v>431.18299999999999</v>
      </c>
      <c r="G2555">
        <v>1.2300499999999999E-3</v>
      </c>
      <c r="H2555">
        <v>0.99955700000000003</v>
      </c>
      <c r="I2555">
        <v>0</v>
      </c>
    </row>
    <row r="2556" spans="1:9" x14ac:dyDescent="0.25">
      <c r="A2556" t="s">
        <v>223</v>
      </c>
      <c r="B2556">
        <v>697.99699999999996</v>
      </c>
      <c r="C2556">
        <v>690.65599999999995</v>
      </c>
      <c r="D2556">
        <v>661.27599999999995</v>
      </c>
      <c r="E2556">
        <v>638.16899999999998</v>
      </c>
      <c r="F2556">
        <v>431.19099999999997</v>
      </c>
      <c r="G2556">
        <v>1.2300499999999999E-3</v>
      </c>
      <c r="H2556">
        <v>0.99999400000000005</v>
      </c>
      <c r="I2556">
        <v>0</v>
      </c>
    </row>
    <row r="2557" spans="1:9" x14ac:dyDescent="0.25">
      <c r="A2557" t="s">
        <v>223</v>
      </c>
      <c r="B2557">
        <v>694.38599999999997</v>
      </c>
      <c r="C2557">
        <v>687.21900000000005</v>
      </c>
      <c r="D2557">
        <v>660.85699999999997</v>
      </c>
      <c r="E2557">
        <v>638.11599999999999</v>
      </c>
      <c r="F2557">
        <v>431.17599999999999</v>
      </c>
      <c r="G2557">
        <v>1.2300499999999999E-3</v>
      </c>
      <c r="H2557">
        <v>0.99992899999999996</v>
      </c>
      <c r="I2557">
        <v>0</v>
      </c>
    </row>
    <row r="2558" spans="1:9" x14ac:dyDescent="0.25">
      <c r="A2558" t="s">
        <v>223</v>
      </c>
      <c r="B2558">
        <v>693.23199999999997</v>
      </c>
      <c r="C2558">
        <v>685.30200000000002</v>
      </c>
      <c r="D2558">
        <v>660.98</v>
      </c>
      <c r="E2558">
        <v>638.16499999999996</v>
      </c>
      <c r="F2558">
        <v>431.16699999999997</v>
      </c>
      <c r="G2558">
        <v>1.2300499999999999E-3</v>
      </c>
      <c r="H2558">
        <v>0.99995999999999996</v>
      </c>
      <c r="I2558">
        <v>0</v>
      </c>
    </row>
    <row r="2559" spans="1:9" x14ac:dyDescent="0.25">
      <c r="A2559" t="s">
        <v>223</v>
      </c>
      <c r="B2559">
        <v>698.53300000000002</v>
      </c>
      <c r="C2559">
        <v>691.25599999999997</v>
      </c>
      <c r="D2559">
        <v>661.93299999999999</v>
      </c>
      <c r="E2559">
        <v>638.12800000000004</v>
      </c>
      <c r="F2559">
        <v>431.18599999999998</v>
      </c>
      <c r="G2559">
        <v>1.2300499999999999E-3</v>
      </c>
      <c r="H2559">
        <v>0.99984700000000004</v>
      </c>
      <c r="I2559">
        <v>0</v>
      </c>
    </row>
    <row r="2560" spans="1:9" x14ac:dyDescent="0.25">
      <c r="A2560" t="s">
        <v>223</v>
      </c>
      <c r="B2560">
        <v>705.69100000000003</v>
      </c>
      <c r="C2560">
        <v>698.87</v>
      </c>
      <c r="D2560">
        <v>662.86199999999997</v>
      </c>
      <c r="E2560">
        <v>638.07899999999995</v>
      </c>
      <c r="F2560">
        <v>431.14600000000002</v>
      </c>
      <c r="G2560">
        <v>1.2300600000000001E-3</v>
      </c>
      <c r="H2560">
        <v>0.99974099999999999</v>
      </c>
      <c r="I2560">
        <v>0</v>
      </c>
    </row>
    <row r="2561" spans="1:25" x14ac:dyDescent="0.25">
      <c r="A2561" t="s">
        <v>223</v>
      </c>
      <c r="B2561">
        <v>693.24</v>
      </c>
      <c r="C2561">
        <v>686.20899999999995</v>
      </c>
      <c r="D2561">
        <v>660.93299999999999</v>
      </c>
      <c r="E2561">
        <v>638.09699999999998</v>
      </c>
      <c r="F2561">
        <v>431.161</v>
      </c>
      <c r="G2561">
        <v>1.2300499999999999E-3</v>
      </c>
      <c r="H2561">
        <v>0.99999300000000002</v>
      </c>
      <c r="I2561">
        <v>0</v>
      </c>
    </row>
    <row r="2562" spans="1:25" x14ac:dyDescent="0.25">
      <c r="A2562" t="s">
        <v>223</v>
      </c>
      <c r="B2562">
        <v>698.4</v>
      </c>
      <c r="C2562">
        <v>691.07299999999998</v>
      </c>
      <c r="D2562">
        <v>661.4</v>
      </c>
      <c r="E2562">
        <v>638.11599999999999</v>
      </c>
      <c r="F2562">
        <v>431.12900000000002</v>
      </c>
      <c r="G2562">
        <v>1.2300600000000001E-3</v>
      </c>
      <c r="H2562">
        <v>0.99978299999999998</v>
      </c>
      <c r="I2562">
        <v>0</v>
      </c>
    </row>
    <row r="2563" spans="1:25" x14ac:dyDescent="0.25">
      <c r="A2563" t="s">
        <v>223</v>
      </c>
      <c r="B2563">
        <v>703.96600000000001</v>
      </c>
      <c r="C2563">
        <v>696.53</v>
      </c>
      <c r="D2563">
        <v>662.46199999999999</v>
      </c>
      <c r="E2563">
        <v>638.03300000000002</v>
      </c>
      <c r="F2563">
        <v>431.11900000000003</v>
      </c>
      <c r="G2563">
        <v>1.2300600000000001E-3</v>
      </c>
      <c r="H2563">
        <v>0.99975899999999995</v>
      </c>
      <c r="I2563">
        <v>0</v>
      </c>
    </row>
    <row r="2564" spans="1:25" x14ac:dyDescent="0.25">
      <c r="A2564" t="s">
        <v>223</v>
      </c>
      <c r="B2564">
        <v>694.678</v>
      </c>
      <c r="C2564">
        <v>687.28800000000001</v>
      </c>
      <c r="D2564">
        <v>661.39200000000005</v>
      </c>
      <c r="E2564">
        <v>638.02599999999995</v>
      </c>
      <c r="F2564">
        <v>431.09500000000003</v>
      </c>
      <c r="G2564">
        <v>1.2300499999999999E-3</v>
      </c>
      <c r="H2564">
        <v>0.99946699999999999</v>
      </c>
      <c r="I2564">
        <v>0</v>
      </c>
    </row>
    <row r="2565" spans="1:25" x14ac:dyDescent="0.25">
      <c r="A2565" t="s">
        <v>223</v>
      </c>
      <c r="B2565">
        <v>697.74199999999996</v>
      </c>
      <c r="C2565">
        <v>690.779</v>
      </c>
      <c r="D2565">
        <v>661.90300000000002</v>
      </c>
      <c r="E2565">
        <v>638.31899999999996</v>
      </c>
      <c r="F2565">
        <v>431.12400000000002</v>
      </c>
      <c r="G2565">
        <v>1.2300499999999999E-3</v>
      </c>
      <c r="H2565">
        <v>0.999888</v>
      </c>
      <c r="I2565">
        <v>0</v>
      </c>
    </row>
    <row r="2566" spans="1:25" x14ac:dyDescent="0.25">
      <c r="A2566" t="s">
        <v>223</v>
      </c>
      <c r="B2566">
        <v>708.58600000000001</v>
      </c>
      <c r="C2566">
        <v>700.85299999999995</v>
      </c>
      <c r="D2566">
        <v>663.59500000000003</v>
      </c>
      <c r="E2566">
        <v>638.24800000000005</v>
      </c>
      <c r="F2566">
        <v>431.15199999999999</v>
      </c>
      <c r="G2566">
        <v>1.2300499999999999E-3</v>
      </c>
      <c r="H2566">
        <v>0.99951000000000001</v>
      </c>
      <c r="I2566">
        <v>0</v>
      </c>
    </row>
    <row r="2567" spans="1:25" x14ac:dyDescent="0.25">
      <c r="A2567" t="s">
        <v>223</v>
      </c>
      <c r="B2567">
        <v>705.83199999999999</v>
      </c>
      <c r="C2567">
        <v>698.39300000000003</v>
      </c>
      <c r="D2567">
        <v>663.13800000000003</v>
      </c>
      <c r="E2567">
        <v>638.22299999999996</v>
      </c>
      <c r="F2567">
        <v>431.19099999999997</v>
      </c>
      <c r="G2567">
        <v>1.2300499999999999E-3</v>
      </c>
      <c r="H2567">
        <v>0.99995500000000004</v>
      </c>
      <c r="I2567">
        <v>0</v>
      </c>
    </row>
    <row r="2568" spans="1:25" x14ac:dyDescent="0.25">
      <c r="A2568" t="s">
        <v>223</v>
      </c>
      <c r="B2568">
        <v>713.86800000000005</v>
      </c>
      <c r="C2568">
        <v>705.5</v>
      </c>
      <c r="D2568">
        <v>663.78099999999995</v>
      </c>
      <c r="E2568">
        <v>638.05899999999997</v>
      </c>
      <c r="F2568">
        <v>431.10700000000003</v>
      </c>
      <c r="G2568">
        <v>1.2300499999999999E-3</v>
      </c>
      <c r="H2568">
        <v>0.99994099999999997</v>
      </c>
      <c r="I2568">
        <v>0</v>
      </c>
    </row>
    <row r="2569" spans="1:25" x14ac:dyDescent="0.25">
      <c r="A2569" t="s">
        <v>223</v>
      </c>
      <c r="B2569">
        <v>711.04</v>
      </c>
      <c r="C2569">
        <v>702.21400000000006</v>
      </c>
      <c r="D2569">
        <v>662.697</v>
      </c>
      <c r="E2569">
        <v>638.09500000000003</v>
      </c>
      <c r="F2569">
        <v>431.15800000000002</v>
      </c>
      <c r="G2569">
        <v>1.2300600000000001E-3</v>
      </c>
      <c r="H2569">
        <v>0.99961900000000004</v>
      </c>
      <c r="I2569">
        <v>0</v>
      </c>
    </row>
    <row r="2570" spans="1:25" x14ac:dyDescent="0.25">
      <c r="A2570" t="s">
        <v>223</v>
      </c>
      <c r="B2570">
        <v>713.59699999999998</v>
      </c>
      <c r="C2570">
        <v>703.96900000000005</v>
      </c>
      <c r="D2570">
        <v>662.62900000000002</v>
      </c>
      <c r="E2570">
        <v>637.96500000000003</v>
      </c>
      <c r="F2570">
        <v>431.09300000000002</v>
      </c>
      <c r="G2570">
        <v>1.2300499999999999E-3</v>
      </c>
      <c r="H2570">
        <v>0.99968299999999999</v>
      </c>
      <c r="I2570">
        <v>0</v>
      </c>
    </row>
    <row r="2571" spans="1:25" x14ac:dyDescent="0.25">
      <c r="A2571" t="s">
        <v>223</v>
      </c>
      <c r="B2571">
        <v>735.66700000000003</v>
      </c>
      <c r="C2571">
        <v>724.029</v>
      </c>
      <c r="D2571">
        <v>667.46199999999999</v>
      </c>
      <c r="E2571">
        <v>638.77499999999998</v>
      </c>
      <c r="F2571">
        <v>431.11</v>
      </c>
      <c r="G2571">
        <v>1.2300499999999999E-3</v>
      </c>
      <c r="H2571">
        <v>0.99986699999999995</v>
      </c>
      <c r="I2571">
        <v>0</v>
      </c>
    </row>
    <row r="2572" spans="1:25" x14ac:dyDescent="0.25">
      <c r="A2572" t="s">
        <v>223</v>
      </c>
      <c r="B2572">
        <v>737.56700000000001</v>
      </c>
      <c r="C2572">
        <v>727.99199999999996</v>
      </c>
      <c r="D2572">
        <v>664.61800000000005</v>
      </c>
      <c r="E2572">
        <v>638.37199999999996</v>
      </c>
      <c r="F2572">
        <v>431.113</v>
      </c>
      <c r="G2572">
        <v>1.2300499999999999E-3</v>
      </c>
      <c r="H2572">
        <v>0.999529</v>
      </c>
      <c r="I2572">
        <v>0</v>
      </c>
    </row>
    <row r="2573" spans="1:25" x14ac:dyDescent="0.25">
      <c r="A2573" t="s">
        <v>223</v>
      </c>
      <c r="B2573">
        <v>723.36300000000006</v>
      </c>
      <c r="C2573">
        <v>710.63900000000001</v>
      </c>
      <c r="D2573">
        <v>663.97799999999995</v>
      </c>
      <c r="E2573">
        <v>638.43299999999999</v>
      </c>
      <c r="F2573">
        <v>431.15</v>
      </c>
      <c r="G2573">
        <v>1.23014E-3</v>
      </c>
      <c r="H2573">
        <v>0.99952399999999997</v>
      </c>
      <c r="I2573">
        <v>0</v>
      </c>
    </row>
    <row r="2574" spans="1:25" x14ac:dyDescent="0.25">
      <c r="A2574" t="s">
        <v>223</v>
      </c>
      <c r="B2574">
        <v>710.80499999999995</v>
      </c>
      <c r="C2574">
        <v>700.21699999999998</v>
      </c>
      <c r="D2574">
        <v>663.16700000000003</v>
      </c>
      <c r="E2574">
        <v>638.07299999999998</v>
      </c>
      <c r="F2574">
        <v>431.09800000000001</v>
      </c>
      <c r="G2574">
        <v>1.2300600000000001E-3</v>
      </c>
      <c r="H2574">
        <v>0.99998500000000001</v>
      </c>
      <c r="I2574">
        <v>0</v>
      </c>
    </row>
    <row r="2575" spans="1:25" x14ac:dyDescent="0.25">
      <c r="A2575" t="s">
        <v>223</v>
      </c>
      <c r="B2575">
        <v>712.45899999999995</v>
      </c>
      <c r="C2575">
        <v>704.68899999999996</v>
      </c>
      <c r="D2575">
        <v>664.37300000000005</v>
      </c>
      <c r="E2575">
        <v>638.57100000000003</v>
      </c>
      <c r="F2575">
        <v>431.11099999999999</v>
      </c>
      <c r="G2575">
        <v>1.2300499999999999E-3</v>
      </c>
      <c r="H2575">
        <v>0.99999800000000005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223</v>
      </c>
      <c r="B2576">
        <v>743.26499999999999</v>
      </c>
      <c r="C2576">
        <v>733.024</v>
      </c>
      <c r="D2576">
        <v>664.47699999999998</v>
      </c>
      <c r="E2576">
        <v>638.06700000000001</v>
      </c>
      <c r="F2576">
        <v>431.096</v>
      </c>
      <c r="G2576">
        <v>1.2300600000000001E-3</v>
      </c>
      <c r="H2576">
        <v>0.99987400000000004</v>
      </c>
      <c r="I2576">
        <v>0</v>
      </c>
      <c r="R2576">
        <f>AVERAGE(B2527:B2576)</f>
        <v>703.64839999999992</v>
      </c>
      <c r="S2576">
        <f>AVERAGE(C2527:C2576)</f>
        <v>695.85011999999972</v>
      </c>
      <c r="U2576">
        <f>_xlfn.VAR.P(B2527:B2576)</f>
        <v>122.47491684000012</v>
      </c>
      <c r="V2576">
        <f>_xlfn.VAR.P(C2527:C2576)</f>
        <v>102.85823050559995</v>
      </c>
      <c r="X2576">
        <f>1.96*SQRT(U2576)/50</f>
        <v>0.433820073547799</v>
      </c>
      <c r="Y2576">
        <f>1.96*SQRT(V2576)/50</f>
        <v>0.39756266339298657</v>
      </c>
    </row>
    <row r="2577" spans="1:9" x14ac:dyDescent="0.25">
      <c r="A2577" t="s">
        <v>223</v>
      </c>
      <c r="B2577">
        <v>35264.843800000002</v>
      </c>
      <c r="C2577" t="s">
        <v>37</v>
      </c>
    </row>
    <row r="2578" spans="1:9" x14ac:dyDescent="0.25">
      <c r="A2578" t="s">
        <v>224</v>
      </c>
      <c r="B2578">
        <v>366.327</v>
      </c>
      <c r="C2578">
        <v>353.31700000000001</v>
      </c>
      <c r="D2578">
        <v>323.16500000000002</v>
      </c>
      <c r="E2578">
        <v>320.95100000000002</v>
      </c>
      <c r="F2578">
        <v>41.033299999999997</v>
      </c>
      <c r="G2578">
        <v>1.2300600000000001E-3</v>
      </c>
      <c r="H2578">
        <v>0.99984099999999998</v>
      </c>
      <c r="I2578">
        <v>0</v>
      </c>
    </row>
    <row r="2579" spans="1:9" x14ac:dyDescent="0.25">
      <c r="A2579" t="s">
        <v>224</v>
      </c>
      <c r="B2579">
        <v>342.92</v>
      </c>
      <c r="C2579">
        <v>333.08600000000001</v>
      </c>
      <c r="D2579">
        <v>308.13299999999998</v>
      </c>
      <c r="E2579">
        <v>308.67</v>
      </c>
      <c r="F2579">
        <v>44.920999999999999</v>
      </c>
      <c r="G2579">
        <v>1.2300499999999999E-3</v>
      </c>
      <c r="H2579">
        <v>0.99946100000000004</v>
      </c>
      <c r="I2579">
        <v>0</v>
      </c>
    </row>
    <row r="2580" spans="1:9" x14ac:dyDescent="0.25">
      <c r="A2580" t="s">
        <v>224</v>
      </c>
      <c r="B2580">
        <v>336.35399999999998</v>
      </c>
      <c r="C2580">
        <v>327.923</v>
      </c>
      <c r="D2580">
        <v>303.17700000000002</v>
      </c>
      <c r="E2580">
        <v>302.577</v>
      </c>
      <c r="F2580">
        <v>38.5366</v>
      </c>
      <c r="G2580">
        <v>1.2300499999999999E-3</v>
      </c>
      <c r="H2580">
        <v>0.99987300000000001</v>
      </c>
      <c r="I2580">
        <v>0</v>
      </c>
    </row>
    <row r="2581" spans="1:9" x14ac:dyDescent="0.25">
      <c r="A2581" t="s">
        <v>224</v>
      </c>
      <c r="B2581">
        <v>337.11200000000002</v>
      </c>
      <c r="C2581">
        <v>325.00400000000002</v>
      </c>
      <c r="D2581">
        <v>299.24299999999999</v>
      </c>
      <c r="E2581">
        <v>298.72800000000001</v>
      </c>
      <c r="F2581">
        <v>37.635100000000001</v>
      </c>
      <c r="G2581">
        <v>1.2300499999999999E-3</v>
      </c>
      <c r="H2581">
        <v>0.999946</v>
      </c>
      <c r="I2581">
        <v>0</v>
      </c>
    </row>
    <row r="2582" spans="1:9" x14ac:dyDescent="0.25">
      <c r="A2582" t="s">
        <v>224</v>
      </c>
      <c r="B2582">
        <v>322.416</v>
      </c>
      <c r="C2582">
        <v>315.05799999999999</v>
      </c>
      <c r="D2582">
        <v>293.03699999999998</v>
      </c>
      <c r="E2582">
        <v>293.66699999999997</v>
      </c>
      <c r="F2582">
        <v>37.018599999999999</v>
      </c>
      <c r="G2582">
        <v>1.2300499999999999E-3</v>
      </c>
      <c r="H2582">
        <v>0.99957300000000004</v>
      </c>
      <c r="I2582">
        <v>0</v>
      </c>
    </row>
    <row r="2583" spans="1:9" x14ac:dyDescent="0.25">
      <c r="A2583" t="s">
        <v>224</v>
      </c>
      <c r="B2583">
        <v>322.58600000000001</v>
      </c>
      <c r="C2583">
        <v>315.27100000000002</v>
      </c>
      <c r="D2583">
        <v>293.83499999999998</v>
      </c>
      <c r="E2583">
        <v>293.48200000000003</v>
      </c>
      <c r="F2583">
        <v>36.761899999999997</v>
      </c>
      <c r="G2583">
        <v>1.2300499999999999E-3</v>
      </c>
      <c r="H2583">
        <v>0.999533</v>
      </c>
      <c r="I2583">
        <v>0</v>
      </c>
    </row>
    <row r="2584" spans="1:9" x14ac:dyDescent="0.25">
      <c r="A2584" t="s">
        <v>224</v>
      </c>
      <c r="B2584">
        <v>344.30700000000002</v>
      </c>
      <c r="C2584">
        <v>336.7</v>
      </c>
      <c r="D2584">
        <v>309.36900000000003</v>
      </c>
      <c r="E2584">
        <v>309.07</v>
      </c>
      <c r="F2584">
        <v>41.726300000000002</v>
      </c>
      <c r="G2584">
        <v>1.2300499999999999E-3</v>
      </c>
      <c r="H2584">
        <v>0.99898399999999998</v>
      </c>
      <c r="I2584">
        <v>0</v>
      </c>
    </row>
    <row r="2585" spans="1:9" x14ac:dyDescent="0.25">
      <c r="A2585" t="s">
        <v>224</v>
      </c>
      <c r="B2585">
        <v>323.38299999999998</v>
      </c>
      <c r="C2585">
        <v>312.92500000000001</v>
      </c>
      <c r="D2585">
        <v>291.25299999999999</v>
      </c>
      <c r="E2585">
        <v>290.86700000000002</v>
      </c>
      <c r="F2585">
        <v>36.597999999999999</v>
      </c>
      <c r="G2585">
        <v>1.2300499999999999E-3</v>
      </c>
      <c r="H2585">
        <v>0.99884200000000001</v>
      </c>
      <c r="I2585">
        <v>0</v>
      </c>
    </row>
    <row r="2586" spans="1:9" x14ac:dyDescent="0.25">
      <c r="A2586" t="s">
        <v>224</v>
      </c>
      <c r="B2586">
        <v>342.33499999999998</v>
      </c>
      <c r="C2586">
        <v>334.78399999999999</v>
      </c>
      <c r="D2586">
        <v>307.25599999999997</v>
      </c>
      <c r="E2586">
        <v>306.84399999999999</v>
      </c>
      <c r="F2586">
        <v>38.877600000000001</v>
      </c>
      <c r="G2586">
        <v>1.2300600000000001E-3</v>
      </c>
      <c r="H2586">
        <v>0.99976100000000001</v>
      </c>
      <c r="I2586">
        <v>0</v>
      </c>
    </row>
    <row r="2587" spans="1:9" x14ac:dyDescent="0.25">
      <c r="A2587" t="s">
        <v>224</v>
      </c>
      <c r="B2587">
        <v>322.18400000000003</v>
      </c>
      <c r="C2587">
        <v>314.52800000000002</v>
      </c>
      <c r="D2587">
        <v>293.08</v>
      </c>
      <c r="E2587">
        <v>293.73899999999998</v>
      </c>
      <c r="F2587">
        <v>38.004399999999997</v>
      </c>
      <c r="G2587">
        <v>1.2300499999999999E-3</v>
      </c>
      <c r="H2587">
        <v>0.99993100000000001</v>
      </c>
      <c r="I2587">
        <v>0</v>
      </c>
    </row>
    <row r="2588" spans="1:9" x14ac:dyDescent="0.25">
      <c r="A2588" t="s">
        <v>224</v>
      </c>
      <c r="B2588">
        <v>331.14100000000002</v>
      </c>
      <c r="C2588">
        <v>323.13799999999998</v>
      </c>
      <c r="D2588">
        <v>297.863</v>
      </c>
      <c r="E2588">
        <v>298.02499999999998</v>
      </c>
      <c r="F2588">
        <v>37.647799999999997</v>
      </c>
      <c r="G2588">
        <v>1.2300499999999999E-3</v>
      </c>
      <c r="H2588">
        <v>0.99925399999999998</v>
      </c>
      <c r="I2588">
        <v>0</v>
      </c>
    </row>
    <row r="2589" spans="1:9" x14ac:dyDescent="0.25">
      <c r="A2589" t="s">
        <v>224</v>
      </c>
      <c r="B2589">
        <v>321.46100000000001</v>
      </c>
      <c r="C2589">
        <v>314.44499999999999</v>
      </c>
      <c r="D2589">
        <v>292.48200000000003</v>
      </c>
      <c r="E2589">
        <v>293.25</v>
      </c>
      <c r="F2589">
        <v>37.403500000000001</v>
      </c>
      <c r="G2589">
        <v>1.2300499999999999E-3</v>
      </c>
      <c r="H2589">
        <v>0.99998399999999998</v>
      </c>
      <c r="I2589">
        <v>0</v>
      </c>
    </row>
    <row r="2590" spans="1:9" x14ac:dyDescent="0.25">
      <c r="A2590" t="s">
        <v>224</v>
      </c>
      <c r="B2590">
        <v>312.94099999999997</v>
      </c>
      <c r="C2590">
        <v>305.77800000000002</v>
      </c>
      <c r="D2590">
        <v>286.19200000000001</v>
      </c>
      <c r="E2590">
        <v>286.31200000000001</v>
      </c>
      <c r="F2590">
        <v>36.717599999999997</v>
      </c>
      <c r="G2590">
        <v>1.2300499999999999E-3</v>
      </c>
      <c r="H2590">
        <v>0.999533</v>
      </c>
      <c r="I2590">
        <v>0</v>
      </c>
    </row>
    <row r="2591" spans="1:9" x14ac:dyDescent="0.25">
      <c r="A2591" t="s">
        <v>224</v>
      </c>
      <c r="B2591">
        <v>322.20999999999998</v>
      </c>
      <c r="C2591">
        <v>314.255</v>
      </c>
      <c r="D2591">
        <v>291.68900000000002</v>
      </c>
      <c r="E2591">
        <v>291.62799999999999</v>
      </c>
      <c r="F2591">
        <v>37.183900000000001</v>
      </c>
      <c r="G2591">
        <v>1.2300600000000001E-3</v>
      </c>
      <c r="H2591">
        <v>0.99999499999999997</v>
      </c>
      <c r="I2591">
        <v>0</v>
      </c>
    </row>
    <row r="2592" spans="1:9" x14ac:dyDescent="0.25">
      <c r="A2592" t="s">
        <v>224</v>
      </c>
      <c r="B2592">
        <v>326.80099999999999</v>
      </c>
      <c r="C2592">
        <v>319.56700000000001</v>
      </c>
      <c r="D2592">
        <v>295.90800000000002</v>
      </c>
      <c r="E2592">
        <v>296.2</v>
      </c>
      <c r="F2592">
        <v>37.540999999999997</v>
      </c>
      <c r="G2592">
        <v>1.2300499999999999E-3</v>
      </c>
      <c r="H2592">
        <v>0.999668</v>
      </c>
      <c r="I2592">
        <v>0</v>
      </c>
    </row>
    <row r="2593" spans="1:9" x14ac:dyDescent="0.25">
      <c r="A2593" t="s">
        <v>224</v>
      </c>
      <c r="B2593">
        <v>314.46800000000002</v>
      </c>
      <c r="C2593">
        <v>306.73500000000001</v>
      </c>
      <c r="D2593">
        <v>285.565</v>
      </c>
      <c r="E2593">
        <v>286.46100000000001</v>
      </c>
      <c r="F2593">
        <v>37.912999999999997</v>
      </c>
      <c r="G2593">
        <v>1.2300499999999999E-3</v>
      </c>
      <c r="H2593">
        <v>0.999753</v>
      </c>
      <c r="I2593">
        <v>0</v>
      </c>
    </row>
    <row r="2594" spans="1:9" x14ac:dyDescent="0.25">
      <c r="A2594" t="s">
        <v>224</v>
      </c>
      <c r="B2594">
        <v>322.96100000000001</v>
      </c>
      <c r="C2594">
        <v>315.39999999999998</v>
      </c>
      <c r="D2594">
        <v>291.83999999999997</v>
      </c>
      <c r="E2594">
        <v>291.935</v>
      </c>
      <c r="F2594">
        <v>37.504100000000001</v>
      </c>
      <c r="G2594">
        <v>1.2300499999999999E-3</v>
      </c>
      <c r="H2594">
        <v>0.99823099999999998</v>
      </c>
      <c r="I2594">
        <v>0</v>
      </c>
    </row>
    <row r="2595" spans="1:9" x14ac:dyDescent="0.25">
      <c r="A2595" t="s">
        <v>224</v>
      </c>
      <c r="B2595">
        <v>327.54599999999999</v>
      </c>
      <c r="C2595">
        <v>319.70299999999997</v>
      </c>
      <c r="D2595">
        <v>295.339</v>
      </c>
      <c r="E2595">
        <v>295.08600000000001</v>
      </c>
      <c r="F2595">
        <v>37.738100000000003</v>
      </c>
      <c r="G2595">
        <v>1.2300499999999999E-3</v>
      </c>
      <c r="H2595">
        <v>0.99992099999999995</v>
      </c>
      <c r="I2595">
        <v>0</v>
      </c>
    </row>
    <row r="2596" spans="1:9" x14ac:dyDescent="0.25">
      <c r="A2596" t="s">
        <v>224</v>
      </c>
      <c r="B2596">
        <v>310.86500000000001</v>
      </c>
      <c r="C2596">
        <v>303.07299999999998</v>
      </c>
      <c r="D2596">
        <v>283.947</v>
      </c>
      <c r="E2596">
        <v>284.52800000000002</v>
      </c>
      <c r="F2596">
        <v>36.799700000000001</v>
      </c>
      <c r="G2596">
        <v>1.2300600000000001E-3</v>
      </c>
      <c r="H2596">
        <v>0.99973299999999998</v>
      </c>
      <c r="I2596">
        <v>0</v>
      </c>
    </row>
    <row r="2597" spans="1:9" x14ac:dyDescent="0.25">
      <c r="A2597" t="s">
        <v>224</v>
      </c>
      <c r="B2597">
        <v>314.06900000000002</v>
      </c>
      <c r="C2597">
        <v>306.04500000000002</v>
      </c>
      <c r="D2597">
        <v>285.08600000000001</v>
      </c>
      <c r="E2597">
        <v>285.59699999999998</v>
      </c>
      <c r="F2597">
        <v>37.066699999999997</v>
      </c>
      <c r="G2597">
        <v>1.2300600000000001E-3</v>
      </c>
      <c r="H2597">
        <v>0.99839599999999995</v>
      </c>
      <c r="I2597">
        <v>0</v>
      </c>
    </row>
    <row r="2598" spans="1:9" x14ac:dyDescent="0.25">
      <c r="A2598" t="s">
        <v>224</v>
      </c>
      <c r="B2598">
        <v>315.11</v>
      </c>
      <c r="C2598">
        <v>307.73700000000002</v>
      </c>
      <c r="D2598">
        <v>286.27999999999997</v>
      </c>
      <c r="E2598">
        <v>286.67500000000001</v>
      </c>
      <c r="F2598">
        <v>37.229199999999999</v>
      </c>
      <c r="G2598">
        <v>1.2300499999999999E-3</v>
      </c>
      <c r="H2598">
        <v>0.99978800000000001</v>
      </c>
      <c r="I2598">
        <v>0</v>
      </c>
    </row>
    <row r="2599" spans="1:9" x14ac:dyDescent="0.25">
      <c r="A2599" t="s">
        <v>224</v>
      </c>
      <c r="B2599">
        <v>325.20400000000001</v>
      </c>
      <c r="C2599">
        <v>318.21499999999997</v>
      </c>
      <c r="D2599">
        <v>295.48200000000003</v>
      </c>
      <c r="E2599">
        <v>296.947</v>
      </c>
      <c r="F2599">
        <v>38.689900000000002</v>
      </c>
      <c r="G2599">
        <v>1.2300600000000001E-3</v>
      </c>
      <c r="H2599">
        <v>0.99966600000000005</v>
      </c>
      <c r="I2599">
        <v>0</v>
      </c>
    </row>
    <row r="2600" spans="1:9" x14ac:dyDescent="0.25">
      <c r="A2600" t="s">
        <v>224</v>
      </c>
      <c r="B2600">
        <v>319.13</v>
      </c>
      <c r="C2600">
        <v>310.18700000000001</v>
      </c>
      <c r="D2600">
        <v>288.19200000000001</v>
      </c>
      <c r="E2600">
        <v>288.24799999999999</v>
      </c>
      <c r="F2600">
        <v>37.174999999999997</v>
      </c>
      <c r="G2600">
        <v>1.2300499999999999E-3</v>
      </c>
      <c r="H2600">
        <v>0.99773400000000001</v>
      </c>
      <c r="I2600">
        <v>0</v>
      </c>
    </row>
    <row r="2601" spans="1:9" x14ac:dyDescent="0.25">
      <c r="A2601" t="s">
        <v>224</v>
      </c>
      <c r="B2601">
        <v>318.64400000000001</v>
      </c>
      <c r="C2601">
        <v>311.48700000000002</v>
      </c>
      <c r="D2601">
        <v>289.57900000000001</v>
      </c>
      <c r="E2601">
        <v>290.24099999999999</v>
      </c>
      <c r="F2601">
        <v>38.218200000000003</v>
      </c>
      <c r="G2601">
        <v>1.2300499999999999E-3</v>
      </c>
      <c r="H2601">
        <v>0.99882700000000002</v>
      </c>
      <c r="I2601">
        <v>0</v>
      </c>
    </row>
    <row r="2602" spans="1:9" x14ac:dyDescent="0.25">
      <c r="A2602" t="s">
        <v>224</v>
      </c>
      <c r="B2602">
        <v>315.97500000000002</v>
      </c>
      <c r="C2602">
        <v>308.87200000000001</v>
      </c>
      <c r="D2602">
        <v>287.315</v>
      </c>
      <c r="E2602">
        <v>288.14600000000002</v>
      </c>
      <c r="F2602">
        <v>37.543300000000002</v>
      </c>
      <c r="G2602">
        <v>1.2300499999999999E-3</v>
      </c>
      <c r="H2602">
        <v>0.99966999999999995</v>
      </c>
      <c r="I2602">
        <v>0</v>
      </c>
    </row>
    <row r="2603" spans="1:9" x14ac:dyDescent="0.25">
      <c r="A2603" t="s">
        <v>224</v>
      </c>
      <c r="B2603">
        <v>314.75200000000001</v>
      </c>
      <c r="C2603">
        <v>307.01100000000002</v>
      </c>
      <c r="D2603">
        <v>285.89299999999997</v>
      </c>
      <c r="E2603">
        <v>286.803</v>
      </c>
      <c r="F2603">
        <v>36.428899999999999</v>
      </c>
      <c r="G2603">
        <v>1.2300499999999999E-3</v>
      </c>
      <c r="H2603">
        <v>0.999977</v>
      </c>
      <c r="I2603">
        <v>0</v>
      </c>
    </row>
    <row r="2604" spans="1:9" x14ac:dyDescent="0.25">
      <c r="A2604" t="s">
        <v>224</v>
      </c>
      <c r="B2604">
        <v>312.98399999999998</v>
      </c>
      <c r="C2604">
        <v>305.90300000000002</v>
      </c>
      <c r="D2604">
        <v>285.63600000000002</v>
      </c>
      <c r="E2604">
        <v>285.88400000000001</v>
      </c>
      <c r="F2604">
        <v>37.486400000000003</v>
      </c>
      <c r="G2604">
        <v>1.2300499999999999E-3</v>
      </c>
      <c r="H2604">
        <v>0.99983900000000003</v>
      </c>
      <c r="I2604">
        <v>0</v>
      </c>
    </row>
    <row r="2605" spans="1:9" x14ac:dyDescent="0.25">
      <c r="A2605" t="s">
        <v>224</v>
      </c>
      <c r="B2605">
        <v>312.34100000000001</v>
      </c>
      <c r="C2605">
        <v>305.19200000000001</v>
      </c>
      <c r="D2605">
        <v>284.517</v>
      </c>
      <c r="E2605">
        <v>284.70800000000003</v>
      </c>
      <c r="F2605">
        <v>36.423900000000003</v>
      </c>
      <c r="G2605">
        <v>1.2300499999999999E-3</v>
      </c>
      <c r="H2605">
        <v>0.99968699999999999</v>
      </c>
      <c r="I2605">
        <v>0</v>
      </c>
    </row>
    <row r="2606" spans="1:9" x14ac:dyDescent="0.25">
      <c r="A2606" t="s">
        <v>224</v>
      </c>
      <c r="B2606">
        <v>311.21300000000002</v>
      </c>
      <c r="C2606">
        <v>303.13400000000001</v>
      </c>
      <c r="D2606">
        <v>282.61</v>
      </c>
      <c r="E2606">
        <v>283.91000000000003</v>
      </c>
      <c r="F2606">
        <v>36.913400000000003</v>
      </c>
      <c r="G2606">
        <v>1.2300499999999999E-3</v>
      </c>
      <c r="H2606">
        <v>0.99973199999999995</v>
      </c>
      <c r="I2606">
        <v>0</v>
      </c>
    </row>
    <row r="2607" spans="1:9" x14ac:dyDescent="0.25">
      <c r="A2607" t="s">
        <v>224</v>
      </c>
      <c r="B2607">
        <v>314.01299999999998</v>
      </c>
      <c r="C2607">
        <v>306.81900000000002</v>
      </c>
      <c r="D2607">
        <v>285.45100000000002</v>
      </c>
      <c r="E2607">
        <v>285.98500000000001</v>
      </c>
      <c r="F2607">
        <v>36.731299999999997</v>
      </c>
      <c r="G2607">
        <v>1.2300499999999999E-3</v>
      </c>
      <c r="H2607">
        <v>0.99996399999999996</v>
      </c>
      <c r="I2607">
        <v>0</v>
      </c>
    </row>
    <row r="2608" spans="1:9" x14ac:dyDescent="0.25">
      <c r="A2608" t="s">
        <v>224</v>
      </c>
      <c r="B2608">
        <v>314.02199999999999</v>
      </c>
      <c r="C2608">
        <v>306.83699999999999</v>
      </c>
      <c r="D2608">
        <v>286.11399999999998</v>
      </c>
      <c r="E2608">
        <v>286.66699999999997</v>
      </c>
      <c r="F2608">
        <v>37.438499999999998</v>
      </c>
      <c r="G2608">
        <v>1.2300499999999999E-3</v>
      </c>
      <c r="H2608">
        <v>0.99945200000000001</v>
      </c>
      <c r="I2608">
        <v>0</v>
      </c>
    </row>
    <row r="2609" spans="1:9" x14ac:dyDescent="0.25">
      <c r="A2609" t="s">
        <v>224</v>
      </c>
      <c r="B2609">
        <v>311.30500000000001</v>
      </c>
      <c r="C2609">
        <v>303.25599999999997</v>
      </c>
      <c r="D2609">
        <v>283.661</v>
      </c>
      <c r="E2609">
        <v>284.625</v>
      </c>
      <c r="F2609">
        <v>37.303800000000003</v>
      </c>
      <c r="G2609">
        <v>1.2300499999999999E-3</v>
      </c>
      <c r="H2609">
        <v>0.99933799999999995</v>
      </c>
      <c r="I2609">
        <v>0</v>
      </c>
    </row>
    <row r="2610" spans="1:9" x14ac:dyDescent="0.25">
      <c r="A2610" t="s">
        <v>224</v>
      </c>
      <c r="B2610">
        <v>322.18599999999998</v>
      </c>
      <c r="C2610">
        <v>315.07299999999998</v>
      </c>
      <c r="D2610">
        <v>291.93200000000002</v>
      </c>
      <c r="E2610">
        <v>291.75299999999999</v>
      </c>
      <c r="F2610">
        <v>37.270000000000003</v>
      </c>
      <c r="G2610">
        <v>1.23007E-3</v>
      </c>
      <c r="H2610">
        <v>0.99994700000000003</v>
      </c>
      <c r="I2610">
        <v>0</v>
      </c>
    </row>
    <row r="2611" spans="1:9" x14ac:dyDescent="0.25">
      <c r="A2611" t="s">
        <v>224</v>
      </c>
      <c r="B2611">
        <v>315.78399999999999</v>
      </c>
      <c r="C2611">
        <v>307.964</v>
      </c>
      <c r="D2611">
        <v>287.642</v>
      </c>
      <c r="E2611">
        <v>287.87299999999999</v>
      </c>
      <c r="F2611">
        <v>36.567999999999998</v>
      </c>
      <c r="G2611">
        <v>1.2300499999999999E-3</v>
      </c>
      <c r="H2611">
        <v>0.99914800000000004</v>
      </c>
      <c r="I2611">
        <v>0</v>
      </c>
    </row>
    <row r="2612" spans="1:9" x14ac:dyDescent="0.25">
      <c r="A2612" t="s">
        <v>224</v>
      </c>
      <c r="B2612">
        <v>317.952</v>
      </c>
      <c r="C2612">
        <v>310.85199999999998</v>
      </c>
      <c r="D2612">
        <v>290.19600000000003</v>
      </c>
      <c r="E2612">
        <v>290.45299999999997</v>
      </c>
      <c r="F2612">
        <v>38.510300000000001</v>
      </c>
      <c r="G2612">
        <v>1.2300499999999999E-3</v>
      </c>
      <c r="H2612">
        <v>0.99993699999999996</v>
      </c>
      <c r="I2612">
        <v>0</v>
      </c>
    </row>
    <row r="2613" spans="1:9" x14ac:dyDescent="0.25">
      <c r="A2613" t="s">
        <v>224</v>
      </c>
      <c r="B2613">
        <v>321.3</v>
      </c>
      <c r="C2613">
        <v>314.17700000000002</v>
      </c>
      <c r="D2613">
        <v>292.27100000000002</v>
      </c>
      <c r="E2613">
        <v>292.22300000000001</v>
      </c>
      <c r="F2613">
        <v>37.333500000000001</v>
      </c>
      <c r="G2613">
        <v>1.2300499999999999E-3</v>
      </c>
      <c r="H2613">
        <v>0.99993600000000005</v>
      </c>
      <c r="I2613">
        <v>0</v>
      </c>
    </row>
    <row r="2614" spans="1:9" x14ac:dyDescent="0.25">
      <c r="A2614" t="s">
        <v>224</v>
      </c>
      <c r="B2614">
        <v>322.30099999999999</v>
      </c>
      <c r="C2614">
        <v>315.02100000000002</v>
      </c>
      <c r="D2614">
        <v>292.88400000000001</v>
      </c>
      <c r="E2614">
        <v>293.13900000000001</v>
      </c>
      <c r="F2614">
        <v>37.206000000000003</v>
      </c>
      <c r="G2614">
        <v>1.2300600000000001E-3</v>
      </c>
      <c r="H2614">
        <v>0.99938000000000005</v>
      </c>
      <c r="I2614">
        <v>0</v>
      </c>
    </row>
    <row r="2615" spans="1:9" x14ac:dyDescent="0.25">
      <c r="A2615" t="s">
        <v>224</v>
      </c>
      <c r="B2615">
        <v>329.34100000000001</v>
      </c>
      <c r="C2615">
        <v>321.70999999999998</v>
      </c>
      <c r="D2615">
        <v>297.00599999999997</v>
      </c>
      <c r="E2615">
        <v>296.839</v>
      </c>
      <c r="F2615">
        <v>37.128799999999998</v>
      </c>
      <c r="G2615">
        <v>1.2300600000000001E-3</v>
      </c>
      <c r="H2615">
        <v>0.99987700000000002</v>
      </c>
      <c r="I2615">
        <v>0</v>
      </c>
    </row>
    <row r="2616" spans="1:9" x14ac:dyDescent="0.25">
      <c r="A2616" t="s">
        <v>224</v>
      </c>
      <c r="B2616">
        <v>323.99200000000002</v>
      </c>
      <c r="C2616">
        <v>317.08999999999997</v>
      </c>
      <c r="D2616">
        <v>293.77199999999999</v>
      </c>
      <c r="E2616">
        <v>293.86599999999999</v>
      </c>
      <c r="F2616">
        <v>38.484499999999997</v>
      </c>
      <c r="G2616">
        <v>1.2300499999999999E-3</v>
      </c>
      <c r="H2616">
        <v>0.999888</v>
      </c>
      <c r="I2616">
        <v>0</v>
      </c>
    </row>
    <row r="2617" spans="1:9" x14ac:dyDescent="0.25">
      <c r="A2617" t="s">
        <v>224</v>
      </c>
      <c r="B2617">
        <v>325.14699999999999</v>
      </c>
      <c r="C2617">
        <v>317.31099999999998</v>
      </c>
      <c r="D2617">
        <v>295.84500000000003</v>
      </c>
      <c r="E2617">
        <v>295.988</v>
      </c>
      <c r="F2617">
        <v>37.973999999999997</v>
      </c>
      <c r="G2617">
        <v>1.2300499999999999E-3</v>
      </c>
      <c r="H2617">
        <v>0.99978699999999998</v>
      </c>
      <c r="I2617">
        <v>0</v>
      </c>
    </row>
    <row r="2618" spans="1:9" x14ac:dyDescent="0.25">
      <c r="A2618" t="s">
        <v>224</v>
      </c>
      <c r="B2618">
        <v>316.05700000000002</v>
      </c>
      <c r="C2618">
        <v>309.04899999999998</v>
      </c>
      <c r="D2618">
        <v>287.86700000000002</v>
      </c>
      <c r="E2618">
        <v>288.12</v>
      </c>
      <c r="F2618">
        <v>36.743299999999998</v>
      </c>
      <c r="G2618">
        <v>1.2300600000000001E-3</v>
      </c>
      <c r="H2618">
        <v>0.99938899999999997</v>
      </c>
      <c r="I2618">
        <v>0</v>
      </c>
    </row>
    <row r="2619" spans="1:9" x14ac:dyDescent="0.25">
      <c r="A2619" t="s">
        <v>224</v>
      </c>
      <c r="B2619">
        <v>318.14100000000002</v>
      </c>
      <c r="C2619">
        <v>310.69900000000001</v>
      </c>
      <c r="D2619">
        <v>289.29700000000003</v>
      </c>
      <c r="E2619">
        <v>289.30599999999998</v>
      </c>
      <c r="F2619">
        <v>37.229700000000001</v>
      </c>
      <c r="G2619">
        <v>1.2300499999999999E-3</v>
      </c>
      <c r="H2619">
        <v>0.99910100000000002</v>
      </c>
      <c r="I2619">
        <v>0</v>
      </c>
    </row>
    <row r="2620" spans="1:9" x14ac:dyDescent="0.25">
      <c r="A2620" t="s">
        <v>224</v>
      </c>
      <c r="B2620">
        <v>319.803</v>
      </c>
      <c r="C2620">
        <v>311.09399999999999</v>
      </c>
      <c r="D2620">
        <v>288.93900000000002</v>
      </c>
      <c r="E2620">
        <v>289.29500000000002</v>
      </c>
      <c r="F2620">
        <v>37.051299999999998</v>
      </c>
      <c r="G2620">
        <v>1.2301199999999999E-3</v>
      </c>
      <c r="H2620">
        <v>0.99915100000000001</v>
      </c>
      <c r="I2620">
        <v>0</v>
      </c>
    </row>
    <row r="2621" spans="1:9" x14ac:dyDescent="0.25">
      <c r="A2621" t="s">
        <v>224</v>
      </c>
      <c r="B2621">
        <v>320.041</v>
      </c>
      <c r="C2621">
        <v>312.43299999999999</v>
      </c>
      <c r="D2621">
        <v>290.19499999999999</v>
      </c>
      <c r="E2621">
        <v>290.47699999999998</v>
      </c>
      <c r="F2621">
        <v>37.260100000000001</v>
      </c>
      <c r="G2621">
        <v>1.2300600000000001E-3</v>
      </c>
      <c r="H2621">
        <v>0.99995500000000004</v>
      </c>
      <c r="I2621">
        <v>0</v>
      </c>
    </row>
    <row r="2622" spans="1:9" x14ac:dyDescent="0.25">
      <c r="A2622" t="s">
        <v>224</v>
      </c>
      <c r="B2622">
        <v>338.16199999999998</v>
      </c>
      <c r="C2622">
        <v>329.41899999999998</v>
      </c>
      <c r="D2622">
        <v>301.351</v>
      </c>
      <c r="E2622">
        <v>300.94799999999998</v>
      </c>
      <c r="F2622">
        <v>38.277700000000003</v>
      </c>
      <c r="G2622">
        <v>1.2300499999999999E-3</v>
      </c>
      <c r="H2622">
        <v>0.99993299999999996</v>
      </c>
      <c r="I2622">
        <v>0</v>
      </c>
    </row>
    <row r="2623" spans="1:9" x14ac:dyDescent="0.25">
      <c r="A2623" t="s">
        <v>224</v>
      </c>
      <c r="B2623">
        <v>315.35899999999998</v>
      </c>
      <c r="C2623">
        <v>307.83800000000002</v>
      </c>
      <c r="D2623">
        <v>286.82299999999998</v>
      </c>
      <c r="E2623">
        <v>286.77800000000002</v>
      </c>
      <c r="F2623">
        <v>36.730699999999999</v>
      </c>
      <c r="G2623">
        <v>1.2300499999999999E-3</v>
      </c>
      <c r="H2623">
        <v>0.999255</v>
      </c>
      <c r="I2623">
        <v>0</v>
      </c>
    </row>
    <row r="2624" spans="1:9" x14ac:dyDescent="0.25">
      <c r="A2624" t="s">
        <v>224</v>
      </c>
      <c r="B2624">
        <v>325.47399999999999</v>
      </c>
      <c r="C2624">
        <v>318.29899999999998</v>
      </c>
      <c r="D2624">
        <v>294.43900000000002</v>
      </c>
      <c r="E2624">
        <v>294.29599999999999</v>
      </c>
      <c r="F2624">
        <v>37.0702</v>
      </c>
      <c r="G2624">
        <v>1.2300499999999999E-3</v>
      </c>
      <c r="H2624">
        <v>0.99987700000000002</v>
      </c>
      <c r="I2624">
        <v>0</v>
      </c>
    </row>
    <row r="2625" spans="1:25" x14ac:dyDescent="0.25">
      <c r="A2625" t="s">
        <v>224</v>
      </c>
      <c r="B2625">
        <v>339.24400000000003</v>
      </c>
      <c r="C2625">
        <v>330.50099999999998</v>
      </c>
      <c r="D2625">
        <v>303.68200000000002</v>
      </c>
      <c r="E2625">
        <v>304.238</v>
      </c>
      <c r="F2625">
        <v>38.630400000000002</v>
      </c>
      <c r="G2625">
        <v>1.2300499999999999E-3</v>
      </c>
      <c r="H2625">
        <v>0.99846900000000005</v>
      </c>
      <c r="I2625">
        <v>0</v>
      </c>
    </row>
    <row r="2626" spans="1:25" x14ac:dyDescent="0.25">
      <c r="A2626" t="s">
        <v>224</v>
      </c>
      <c r="B2626">
        <v>334.64400000000001</v>
      </c>
      <c r="C2626">
        <v>327.14600000000002</v>
      </c>
      <c r="D2626">
        <v>302.642</v>
      </c>
      <c r="E2626">
        <v>303.089</v>
      </c>
      <c r="F2626">
        <v>41.023299999999999</v>
      </c>
      <c r="G2626">
        <v>1.2300499999999999E-3</v>
      </c>
      <c r="H2626">
        <v>0.99949200000000005</v>
      </c>
      <c r="I2626">
        <v>0</v>
      </c>
    </row>
    <row r="2627" spans="1:25" x14ac:dyDescent="0.25">
      <c r="A2627" t="s">
        <v>224</v>
      </c>
      <c r="B2627">
        <v>323.26400000000001</v>
      </c>
      <c r="C2627">
        <v>315.31799999999998</v>
      </c>
      <c r="D2627">
        <v>292.38600000000002</v>
      </c>
      <c r="E2627">
        <v>292.14999999999998</v>
      </c>
      <c r="F2627">
        <v>37.218600000000002</v>
      </c>
      <c r="G2627">
        <v>1.2300499999999999E-3</v>
      </c>
      <c r="H2627">
        <v>0.99999000000000005</v>
      </c>
      <c r="I2627">
        <v>0</v>
      </c>
    </row>
    <row r="2628" spans="1:25" x14ac:dyDescent="0.25">
      <c r="A2628" t="s">
        <v>224</v>
      </c>
      <c r="B2628">
        <v>359.97500000000002</v>
      </c>
      <c r="C2628">
        <v>351.00700000000001</v>
      </c>
      <c r="D2628">
        <v>317.572</v>
      </c>
      <c r="E2628">
        <v>317.72399999999999</v>
      </c>
      <c r="F2628">
        <v>43.691800000000001</v>
      </c>
      <c r="G2628">
        <v>1.2300499999999999E-3</v>
      </c>
      <c r="H2628">
        <v>0.99947699999999995</v>
      </c>
      <c r="I2628">
        <v>0</v>
      </c>
    </row>
    <row r="2629" spans="1:25" x14ac:dyDescent="0.25">
      <c r="A2629" t="s">
        <v>224</v>
      </c>
      <c r="B2629">
        <v>341.75200000000001</v>
      </c>
      <c r="C2629">
        <v>332.27300000000002</v>
      </c>
      <c r="D2629">
        <v>309.04399999999998</v>
      </c>
      <c r="E2629">
        <v>310.22399999999999</v>
      </c>
      <c r="F2629">
        <v>45.1599</v>
      </c>
      <c r="G2629">
        <v>1.2300499999999999E-3</v>
      </c>
      <c r="H2629">
        <v>0.99944200000000005</v>
      </c>
      <c r="I2629">
        <v>0</v>
      </c>
    </row>
    <row r="2630" spans="1:25" x14ac:dyDescent="0.25">
      <c r="A2630" t="s">
        <v>224</v>
      </c>
      <c r="B2630">
        <v>340.90100000000001</v>
      </c>
      <c r="C2630">
        <v>332.82600000000002</v>
      </c>
      <c r="D2630">
        <v>307.048</v>
      </c>
      <c r="E2630">
        <v>306.75700000000001</v>
      </c>
      <c r="F2630">
        <v>42.972700000000003</v>
      </c>
      <c r="G2630">
        <v>1.2300499999999999E-3</v>
      </c>
      <c r="H2630">
        <v>0.99950700000000003</v>
      </c>
      <c r="I2630">
        <v>0</v>
      </c>
    </row>
    <row r="2631" spans="1:25" x14ac:dyDescent="0.25">
      <c r="A2631" t="s">
        <v>224</v>
      </c>
      <c r="B2631">
        <v>343.32900000000001</v>
      </c>
      <c r="C2631">
        <v>330.63099999999997</v>
      </c>
      <c r="D2631">
        <v>302.13299999999998</v>
      </c>
      <c r="E2631">
        <v>305.71699999999998</v>
      </c>
      <c r="F2631">
        <v>40.035699999999999</v>
      </c>
      <c r="G2631">
        <v>1.2300499999999999E-3</v>
      </c>
      <c r="H2631">
        <v>0.99986799999999998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224</v>
      </c>
      <c r="B2632">
        <v>319.57299999999998</v>
      </c>
      <c r="C2632">
        <v>311.89499999999998</v>
      </c>
      <c r="D2632">
        <v>289.88799999999998</v>
      </c>
      <c r="E2632">
        <v>290.24700000000001</v>
      </c>
      <c r="F2632">
        <v>36.933300000000003</v>
      </c>
      <c r="G2632">
        <v>1.2300600000000001E-3</v>
      </c>
      <c r="H2632">
        <v>0.99999400000000005</v>
      </c>
      <c r="I2632">
        <v>0</v>
      </c>
      <c r="R2632">
        <f>AVERAGE(B2583:B2632)</f>
        <v>323.55346000000003</v>
      </c>
      <c r="S2632">
        <f>AVERAGE(C2583:C2632)</f>
        <v>315.73246</v>
      </c>
      <c r="U2632">
        <f>_xlfn.VAR.P(B2583:B2632)</f>
        <v>111.29361624840004</v>
      </c>
      <c r="V2632">
        <f>_xlfn.VAR.P(C2583:C2632)</f>
        <v>102.7956928883999</v>
      </c>
      <c r="X2632">
        <f>1.96*SQRT(U2632)/50</f>
        <v>0.41354349526010131</v>
      </c>
      <c r="Y2632">
        <f>1.96*SQRT(V2632)/50</f>
        <v>0.39744178632855259</v>
      </c>
    </row>
    <row r="2633" spans="1:25" x14ac:dyDescent="0.25">
      <c r="A2633" t="s">
        <v>224</v>
      </c>
      <c r="B2633">
        <v>16325.928400000001</v>
      </c>
      <c r="C2633" t="s">
        <v>37</v>
      </c>
    </row>
    <row r="2634" spans="1:25" x14ac:dyDescent="0.25">
      <c r="A2634" t="s">
        <v>225</v>
      </c>
      <c r="B2634">
        <v>743.00400000000002</v>
      </c>
      <c r="C2634">
        <v>729.83399999999995</v>
      </c>
      <c r="D2634">
        <v>657.43200000000002</v>
      </c>
      <c r="E2634">
        <v>204.92400000000001</v>
      </c>
      <c r="F2634">
        <v>0</v>
      </c>
      <c r="G2634">
        <v>1.2315900000000001E-3</v>
      </c>
      <c r="H2634">
        <v>0.995116</v>
      </c>
      <c r="I2634">
        <v>0</v>
      </c>
    </row>
    <row r="2635" spans="1:25" x14ac:dyDescent="0.25">
      <c r="A2635" t="s">
        <v>225</v>
      </c>
      <c r="B2635">
        <v>745.73299999999995</v>
      </c>
      <c r="C2635">
        <v>735.57500000000005</v>
      </c>
      <c r="D2635">
        <v>658.00300000000004</v>
      </c>
      <c r="E2635">
        <v>204.90899999999999</v>
      </c>
      <c r="F2635">
        <v>0</v>
      </c>
      <c r="G2635">
        <v>1.2304600000000001E-3</v>
      </c>
      <c r="H2635">
        <v>0.995116</v>
      </c>
      <c r="I2635">
        <v>0</v>
      </c>
    </row>
    <row r="2636" spans="1:25" x14ac:dyDescent="0.25">
      <c r="A2636" t="s">
        <v>225</v>
      </c>
      <c r="B2636">
        <v>728.59900000000005</v>
      </c>
      <c r="C2636">
        <v>716.04399999999998</v>
      </c>
      <c r="D2636">
        <v>657.52599999999995</v>
      </c>
      <c r="E2636">
        <v>204.96299999999999</v>
      </c>
      <c r="F2636">
        <v>0</v>
      </c>
      <c r="G2636">
        <v>1.2551299999999999E-3</v>
      </c>
      <c r="H2636">
        <v>0.995116</v>
      </c>
      <c r="I2636">
        <v>0</v>
      </c>
    </row>
    <row r="2637" spans="1:25" x14ac:dyDescent="0.25">
      <c r="A2637" t="s">
        <v>225</v>
      </c>
      <c r="B2637">
        <v>700.03300000000002</v>
      </c>
      <c r="C2637">
        <v>690.928</v>
      </c>
      <c r="D2637">
        <v>654.50099999999998</v>
      </c>
      <c r="E2637">
        <v>204.923</v>
      </c>
      <c r="F2637">
        <v>0</v>
      </c>
      <c r="G2637">
        <v>1.2350900000000001E-3</v>
      </c>
      <c r="H2637">
        <v>0.995116</v>
      </c>
      <c r="I2637">
        <v>0</v>
      </c>
    </row>
    <row r="2638" spans="1:25" x14ac:dyDescent="0.25">
      <c r="A2638" t="s">
        <v>225</v>
      </c>
      <c r="B2638">
        <v>699.61</v>
      </c>
      <c r="C2638">
        <v>692.27599999999995</v>
      </c>
      <c r="D2638">
        <v>654.577</v>
      </c>
      <c r="E2638">
        <v>204.88200000000001</v>
      </c>
      <c r="F2638">
        <v>0</v>
      </c>
      <c r="G2638">
        <v>2.3650500000000001E-3</v>
      </c>
      <c r="H2638">
        <v>0.995116</v>
      </c>
      <c r="I2638">
        <v>0</v>
      </c>
    </row>
    <row r="2639" spans="1:25" x14ac:dyDescent="0.25">
      <c r="A2639" t="s">
        <v>225</v>
      </c>
      <c r="B2639">
        <v>701.62300000000005</v>
      </c>
      <c r="C2639">
        <v>688.93299999999999</v>
      </c>
      <c r="D2639">
        <v>653.87300000000005</v>
      </c>
      <c r="E2639">
        <v>204.91</v>
      </c>
      <c r="F2639">
        <v>0</v>
      </c>
      <c r="G2639">
        <v>1.2308600000000001E-3</v>
      </c>
      <c r="H2639">
        <v>0.995116</v>
      </c>
      <c r="I2639">
        <v>0</v>
      </c>
    </row>
    <row r="2640" spans="1:25" x14ac:dyDescent="0.25">
      <c r="A2640" t="s">
        <v>225</v>
      </c>
      <c r="B2640">
        <v>700.18499999999995</v>
      </c>
      <c r="C2640">
        <v>692.27499999999998</v>
      </c>
      <c r="D2640">
        <v>654.18600000000004</v>
      </c>
      <c r="E2640">
        <v>204.91399999999999</v>
      </c>
      <c r="F2640">
        <v>0</v>
      </c>
      <c r="G2640">
        <v>1.23167E-3</v>
      </c>
      <c r="H2640">
        <v>0.995116</v>
      </c>
      <c r="I2640">
        <v>0</v>
      </c>
    </row>
    <row r="2641" spans="1:9" x14ac:dyDescent="0.25">
      <c r="A2641" t="s">
        <v>225</v>
      </c>
      <c r="B2641">
        <v>707.59100000000001</v>
      </c>
      <c r="C2641">
        <v>699.53</v>
      </c>
      <c r="D2641">
        <v>655.303</v>
      </c>
      <c r="E2641">
        <v>204.821</v>
      </c>
      <c r="F2641">
        <v>0</v>
      </c>
      <c r="G2641">
        <v>1.4474799999999999E-3</v>
      </c>
      <c r="H2641">
        <v>0.995116</v>
      </c>
      <c r="I2641">
        <v>0</v>
      </c>
    </row>
    <row r="2642" spans="1:9" x14ac:dyDescent="0.25">
      <c r="A2642" t="s">
        <v>225</v>
      </c>
      <c r="B2642">
        <v>694.18899999999996</v>
      </c>
      <c r="C2642">
        <v>686.36199999999997</v>
      </c>
      <c r="D2642">
        <v>653.20299999999997</v>
      </c>
      <c r="E2642">
        <v>204.876</v>
      </c>
      <c r="F2642">
        <v>0</v>
      </c>
      <c r="G2642">
        <v>1.3406500000000001E-3</v>
      </c>
      <c r="H2642">
        <v>0.995116</v>
      </c>
      <c r="I2642">
        <v>0</v>
      </c>
    </row>
    <row r="2643" spans="1:9" x14ac:dyDescent="0.25">
      <c r="A2643" t="s">
        <v>225</v>
      </c>
      <c r="B2643">
        <v>693.06700000000001</v>
      </c>
      <c r="C2643">
        <v>685.64099999999996</v>
      </c>
      <c r="D2643">
        <v>653.39700000000005</v>
      </c>
      <c r="E2643">
        <v>204.88399999999999</v>
      </c>
      <c r="F2643">
        <v>0</v>
      </c>
      <c r="G2643">
        <v>1.2681400000000001E-3</v>
      </c>
      <c r="H2643">
        <v>0.99511499999999997</v>
      </c>
      <c r="I2643">
        <v>0</v>
      </c>
    </row>
    <row r="2644" spans="1:9" x14ac:dyDescent="0.25">
      <c r="A2644" t="s">
        <v>225</v>
      </c>
      <c r="B2644">
        <v>695.86800000000005</v>
      </c>
      <c r="C2644">
        <v>687.19799999999998</v>
      </c>
      <c r="D2644">
        <v>653.39700000000005</v>
      </c>
      <c r="E2644">
        <v>204.86099999999999</v>
      </c>
      <c r="F2644">
        <v>0</v>
      </c>
      <c r="G2644">
        <v>2.7386899999999998E-3</v>
      </c>
      <c r="H2644">
        <v>0.995116</v>
      </c>
      <c r="I2644">
        <v>0</v>
      </c>
    </row>
    <row r="2645" spans="1:9" x14ac:dyDescent="0.25">
      <c r="A2645" t="s">
        <v>225</v>
      </c>
      <c r="B2645">
        <v>701.34900000000005</v>
      </c>
      <c r="C2645">
        <v>693.37599999999998</v>
      </c>
      <c r="D2645">
        <v>654.62900000000002</v>
      </c>
      <c r="E2645">
        <v>204.94399999999999</v>
      </c>
      <c r="F2645">
        <v>0</v>
      </c>
      <c r="G2645">
        <v>1.27747E-3</v>
      </c>
      <c r="H2645">
        <v>0.995116</v>
      </c>
      <c r="I2645">
        <v>0</v>
      </c>
    </row>
    <row r="2646" spans="1:9" x14ac:dyDescent="0.25">
      <c r="A2646" t="s">
        <v>225</v>
      </c>
      <c r="B2646">
        <v>689.19799999999998</v>
      </c>
      <c r="C2646">
        <v>681.59199999999998</v>
      </c>
      <c r="D2646">
        <v>652.92499999999995</v>
      </c>
      <c r="E2646">
        <v>204.88499999999999</v>
      </c>
      <c r="F2646">
        <v>0</v>
      </c>
      <c r="G2646">
        <v>1.3474100000000001E-3</v>
      </c>
      <c r="H2646">
        <v>0.995116</v>
      </c>
      <c r="I2646">
        <v>0</v>
      </c>
    </row>
    <row r="2647" spans="1:9" x14ac:dyDescent="0.25">
      <c r="A2647" t="s">
        <v>225</v>
      </c>
      <c r="B2647">
        <v>697.56299999999999</v>
      </c>
      <c r="C2647">
        <v>690.13499999999999</v>
      </c>
      <c r="D2647">
        <v>653.85599999999999</v>
      </c>
      <c r="E2647">
        <v>204.852</v>
      </c>
      <c r="F2647">
        <v>0</v>
      </c>
      <c r="G2647">
        <v>1.2710600000000001E-3</v>
      </c>
      <c r="H2647">
        <v>0.995116</v>
      </c>
      <c r="I2647">
        <v>0</v>
      </c>
    </row>
    <row r="2648" spans="1:9" x14ac:dyDescent="0.25">
      <c r="A2648" t="s">
        <v>225</v>
      </c>
      <c r="B2648">
        <v>699.45</v>
      </c>
      <c r="C2648">
        <v>690.71699999999998</v>
      </c>
      <c r="D2648">
        <v>654.67100000000005</v>
      </c>
      <c r="E2648">
        <v>204.84399999999999</v>
      </c>
      <c r="F2648">
        <v>0</v>
      </c>
      <c r="G2648">
        <v>1.5190500000000001E-3</v>
      </c>
      <c r="H2648">
        <v>0.995116</v>
      </c>
      <c r="I2648">
        <v>0</v>
      </c>
    </row>
    <row r="2649" spans="1:9" x14ac:dyDescent="0.25">
      <c r="A2649" t="s">
        <v>225</v>
      </c>
      <c r="B2649">
        <v>701.76700000000005</v>
      </c>
      <c r="C2649">
        <v>694.4</v>
      </c>
      <c r="D2649">
        <v>655.452</v>
      </c>
      <c r="E2649">
        <v>204.91499999999999</v>
      </c>
      <c r="F2649">
        <v>0</v>
      </c>
      <c r="G2649">
        <v>1.24391E-3</v>
      </c>
      <c r="H2649">
        <v>0.99511499999999997</v>
      </c>
      <c r="I2649">
        <v>0</v>
      </c>
    </row>
    <row r="2650" spans="1:9" x14ac:dyDescent="0.25">
      <c r="A2650" t="s">
        <v>225</v>
      </c>
      <c r="B2650">
        <v>708.09100000000001</v>
      </c>
      <c r="C2650">
        <v>700.69200000000001</v>
      </c>
      <c r="D2650">
        <v>656.16200000000003</v>
      </c>
      <c r="E2650">
        <v>204.92500000000001</v>
      </c>
      <c r="F2650">
        <v>0</v>
      </c>
      <c r="G2650">
        <v>2.0236500000000001E-3</v>
      </c>
      <c r="H2650">
        <v>0.995116</v>
      </c>
      <c r="I2650">
        <v>0</v>
      </c>
    </row>
    <row r="2651" spans="1:9" x14ac:dyDescent="0.25">
      <c r="A2651" t="s">
        <v>225</v>
      </c>
      <c r="B2651">
        <v>708.44200000000001</v>
      </c>
      <c r="C2651">
        <v>698.89200000000005</v>
      </c>
      <c r="D2651">
        <v>656.86699999999996</v>
      </c>
      <c r="E2651">
        <v>204.93199999999999</v>
      </c>
      <c r="F2651">
        <v>0</v>
      </c>
      <c r="G2651">
        <v>1.2723599999999999E-3</v>
      </c>
      <c r="H2651">
        <v>0.995116</v>
      </c>
      <c r="I2651">
        <v>0</v>
      </c>
    </row>
    <row r="2652" spans="1:9" x14ac:dyDescent="0.25">
      <c r="A2652" t="s">
        <v>225</v>
      </c>
      <c r="B2652">
        <v>706.92499999999995</v>
      </c>
      <c r="C2652">
        <v>698.00300000000004</v>
      </c>
      <c r="D2652">
        <v>655.03399999999999</v>
      </c>
      <c r="E2652">
        <v>204.85900000000001</v>
      </c>
      <c r="F2652">
        <v>0</v>
      </c>
      <c r="G2652">
        <v>1.25019E-3</v>
      </c>
      <c r="H2652">
        <v>0.995116</v>
      </c>
      <c r="I2652">
        <v>0</v>
      </c>
    </row>
    <row r="2653" spans="1:9" x14ac:dyDescent="0.25">
      <c r="A2653" t="s">
        <v>225</v>
      </c>
      <c r="B2653">
        <v>699.51099999999997</v>
      </c>
      <c r="C2653">
        <v>691.10599999999999</v>
      </c>
      <c r="D2653">
        <v>653.78800000000001</v>
      </c>
      <c r="E2653">
        <v>204.89400000000001</v>
      </c>
      <c r="F2653">
        <v>0</v>
      </c>
      <c r="G2653">
        <v>1.24928E-3</v>
      </c>
      <c r="H2653">
        <v>0.995116</v>
      </c>
      <c r="I2653">
        <v>0</v>
      </c>
    </row>
    <row r="2654" spans="1:9" x14ac:dyDescent="0.25">
      <c r="A2654" t="s">
        <v>225</v>
      </c>
      <c r="B2654">
        <v>710.08600000000001</v>
      </c>
      <c r="C2654">
        <v>702.73299999999995</v>
      </c>
      <c r="D2654">
        <v>656.077</v>
      </c>
      <c r="E2654">
        <v>204.905</v>
      </c>
      <c r="F2654">
        <v>0</v>
      </c>
      <c r="G2654">
        <v>1.23486E-3</v>
      </c>
      <c r="H2654">
        <v>0.99511499999999997</v>
      </c>
      <c r="I2654">
        <v>0</v>
      </c>
    </row>
    <row r="2655" spans="1:9" x14ac:dyDescent="0.25">
      <c r="A2655" t="s">
        <v>225</v>
      </c>
      <c r="B2655">
        <v>699.06500000000005</v>
      </c>
      <c r="C2655">
        <v>691.36099999999999</v>
      </c>
      <c r="D2655">
        <v>655.32500000000005</v>
      </c>
      <c r="E2655">
        <v>205.15799999999999</v>
      </c>
      <c r="F2655">
        <v>0</v>
      </c>
      <c r="G2655">
        <v>1.4009599999999999E-3</v>
      </c>
      <c r="H2655">
        <v>0.995116</v>
      </c>
      <c r="I2655">
        <v>0</v>
      </c>
    </row>
    <row r="2656" spans="1:9" x14ac:dyDescent="0.25">
      <c r="A2656" t="s">
        <v>225</v>
      </c>
      <c r="B2656">
        <v>690.82600000000002</v>
      </c>
      <c r="C2656">
        <v>683.21100000000001</v>
      </c>
      <c r="D2656">
        <v>652.89800000000002</v>
      </c>
      <c r="E2656">
        <v>204.87</v>
      </c>
      <c r="F2656">
        <v>0</v>
      </c>
      <c r="G2656">
        <v>1.2442200000000001E-3</v>
      </c>
      <c r="H2656">
        <v>0.99511499999999997</v>
      </c>
      <c r="I2656">
        <v>0</v>
      </c>
    </row>
    <row r="2657" spans="1:9" x14ac:dyDescent="0.25">
      <c r="A2657" t="s">
        <v>225</v>
      </c>
      <c r="B2657">
        <v>700.83799999999997</v>
      </c>
      <c r="C2657">
        <v>692.27200000000005</v>
      </c>
      <c r="D2657">
        <v>654.30700000000002</v>
      </c>
      <c r="E2657">
        <v>204.876</v>
      </c>
      <c r="F2657">
        <v>0</v>
      </c>
      <c r="G2657">
        <v>1.2636800000000001E-3</v>
      </c>
      <c r="H2657">
        <v>0.995116</v>
      </c>
      <c r="I2657">
        <v>0</v>
      </c>
    </row>
    <row r="2658" spans="1:9" x14ac:dyDescent="0.25">
      <c r="A2658" t="s">
        <v>225</v>
      </c>
      <c r="B2658">
        <v>699.21900000000005</v>
      </c>
      <c r="C2658">
        <v>690.83900000000006</v>
      </c>
      <c r="D2658">
        <v>654.56600000000003</v>
      </c>
      <c r="E2658">
        <v>204.85400000000001</v>
      </c>
      <c r="F2658">
        <v>0</v>
      </c>
      <c r="G2658">
        <v>1.3656600000000001E-3</v>
      </c>
      <c r="H2658">
        <v>0.995116</v>
      </c>
      <c r="I2658">
        <v>0</v>
      </c>
    </row>
    <row r="2659" spans="1:9" x14ac:dyDescent="0.25">
      <c r="A2659" t="s">
        <v>225</v>
      </c>
      <c r="B2659">
        <v>693.39</v>
      </c>
      <c r="C2659">
        <v>685.50400000000002</v>
      </c>
      <c r="D2659">
        <v>653.428</v>
      </c>
      <c r="E2659">
        <v>204.87700000000001</v>
      </c>
      <c r="F2659">
        <v>0</v>
      </c>
      <c r="G2659">
        <v>1.23131E-3</v>
      </c>
      <c r="H2659">
        <v>0.995116</v>
      </c>
      <c r="I2659">
        <v>0</v>
      </c>
    </row>
    <row r="2660" spans="1:9" x14ac:dyDescent="0.25">
      <c r="A2660" t="s">
        <v>225</v>
      </c>
      <c r="B2660">
        <v>693.19799999999998</v>
      </c>
      <c r="C2660">
        <v>685.68100000000004</v>
      </c>
      <c r="D2660">
        <v>652.99099999999999</v>
      </c>
      <c r="E2660">
        <v>204.89400000000001</v>
      </c>
      <c r="F2660">
        <v>0</v>
      </c>
      <c r="G2660">
        <v>1.3411600000000001E-3</v>
      </c>
      <c r="H2660">
        <v>0.995116</v>
      </c>
      <c r="I2660">
        <v>0</v>
      </c>
    </row>
    <row r="2661" spans="1:9" x14ac:dyDescent="0.25">
      <c r="A2661" t="s">
        <v>225</v>
      </c>
      <c r="B2661">
        <v>692.28200000000004</v>
      </c>
      <c r="C2661">
        <v>684.86199999999997</v>
      </c>
      <c r="D2661">
        <v>653.86400000000003</v>
      </c>
      <c r="E2661">
        <v>204.91800000000001</v>
      </c>
      <c r="F2661">
        <v>0</v>
      </c>
      <c r="G2661">
        <v>1.73226E-3</v>
      </c>
      <c r="H2661">
        <v>0.995116</v>
      </c>
      <c r="I2661">
        <v>0</v>
      </c>
    </row>
    <row r="2662" spans="1:9" x14ac:dyDescent="0.25">
      <c r="A2662" t="s">
        <v>225</v>
      </c>
      <c r="B2662">
        <v>700.80200000000002</v>
      </c>
      <c r="C2662">
        <v>693.02700000000004</v>
      </c>
      <c r="D2662">
        <v>653.55999999999995</v>
      </c>
      <c r="E2662">
        <v>204.87700000000001</v>
      </c>
      <c r="F2662">
        <v>0</v>
      </c>
      <c r="G2662">
        <v>1.2311900000000001E-3</v>
      </c>
      <c r="H2662">
        <v>0.99511499999999997</v>
      </c>
      <c r="I2662">
        <v>0</v>
      </c>
    </row>
    <row r="2663" spans="1:9" x14ac:dyDescent="0.25">
      <c r="A2663" t="s">
        <v>225</v>
      </c>
      <c r="B2663">
        <v>692.05499999999995</v>
      </c>
      <c r="C2663">
        <v>684.48500000000001</v>
      </c>
      <c r="D2663">
        <v>653.33799999999997</v>
      </c>
      <c r="E2663">
        <v>204.83699999999999</v>
      </c>
      <c r="F2663">
        <v>0</v>
      </c>
      <c r="G2663">
        <v>1.31299E-3</v>
      </c>
      <c r="H2663">
        <v>0.995116</v>
      </c>
      <c r="I2663">
        <v>0</v>
      </c>
    </row>
    <row r="2664" spans="1:9" x14ac:dyDescent="0.25">
      <c r="A2664" t="s">
        <v>225</v>
      </c>
      <c r="B2664">
        <v>694.84799999999996</v>
      </c>
      <c r="C2664">
        <v>685.98699999999997</v>
      </c>
      <c r="D2664">
        <v>653.41</v>
      </c>
      <c r="E2664">
        <v>204.93700000000001</v>
      </c>
      <c r="F2664">
        <v>0</v>
      </c>
      <c r="G2664">
        <v>1.25753E-3</v>
      </c>
      <c r="H2664">
        <v>0.995116</v>
      </c>
      <c r="I2664">
        <v>0</v>
      </c>
    </row>
    <row r="2665" spans="1:9" x14ac:dyDescent="0.25">
      <c r="A2665" t="s">
        <v>225</v>
      </c>
      <c r="B2665">
        <v>703.78899999999999</v>
      </c>
      <c r="C2665">
        <v>695.572</v>
      </c>
      <c r="D2665">
        <v>655.39700000000005</v>
      </c>
      <c r="E2665">
        <v>204.93199999999999</v>
      </c>
      <c r="F2665">
        <v>0</v>
      </c>
      <c r="G2665">
        <v>1.23482E-3</v>
      </c>
      <c r="H2665">
        <v>0.995116</v>
      </c>
      <c r="I2665">
        <v>0</v>
      </c>
    </row>
    <row r="2666" spans="1:9" x14ac:dyDescent="0.25">
      <c r="A2666" t="s">
        <v>225</v>
      </c>
      <c r="B2666">
        <v>693.81399999999996</v>
      </c>
      <c r="C2666">
        <v>686.24900000000002</v>
      </c>
      <c r="D2666">
        <v>653.54399999999998</v>
      </c>
      <c r="E2666">
        <v>204.852</v>
      </c>
      <c r="F2666">
        <v>0</v>
      </c>
      <c r="G2666">
        <v>1.2604199999999999E-3</v>
      </c>
      <c r="H2666">
        <v>0.995116</v>
      </c>
      <c r="I2666">
        <v>0</v>
      </c>
    </row>
    <row r="2667" spans="1:9" x14ac:dyDescent="0.25">
      <c r="A2667" t="s">
        <v>225</v>
      </c>
      <c r="B2667">
        <v>692.07299999999998</v>
      </c>
      <c r="C2667">
        <v>684.62900000000002</v>
      </c>
      <c r="D2667">
        <v>653.44600000000003</v>
      </c>
      <c r="E2667">
        <v>204.84299999999999</v>
      </c>
      <c r="F2667">
        <v>0</v>
      </c>
      <c r="G2667">
        <v>1.2322800000000001E-3</v>
      </c>
      <c r="H2667">
        <v>0.995116</v>
      </c>
      <c r="I2667">
        <v>0</v>
      </c>
    </row>
    <row r="2668" spans="1:9" x14ac:dyDescent="0.25">
      <c r="A2668" t="s">
        <v>225</v>
      </c>
      <c r="B2668">
        <v>694.47</v>
      </c>
      <c r="C2668">
        <v>687.19100000000003</v>
      </c>
      <c r="D2668">
        <v>654.25900000000001</v>
      </c>
      <c r="E2668">
        <v>204.93199999999999</v>
      </c>
      <c r="F2668">
        <v>0</v>
      </c>
      <c r="G2668">
        <v>1.2744399999999999E-3</v>
      </c>
      <c r="H2668">
        <v>0.995116</v>
      </c>
      <c r="I2668">
        <v>0</v>
      </c>
    </row>
    <row r="2669" spans="1:9" x14ac:dyDescent="0.25">
      <c r="A2669" t="s">
        <v>225</v>
      </c>
      <c r="B2669">
        <v>691.84699999999998</v>
      </c>
      <c r="C2669">
        <v>684.06</v>
      </c>
      <c r="D2669">
        <v>653.93200000000002</v>
      </c>
      <c r="E2669">
        <v>204.90600000000001</v>
      </c>
      <c r="F2669">
        <v>0</v>
      </c>
      <c r="G2669">
        <v>3.7773500000000001E-3</v>
      </c>
      <c r="H2669">
        <v>0.99511499999999997</v>
      </c>
      <c r="I2669">
        <v>0</v>
      </c>
    </row>
    <row r="2670" spans="1:9" x14ac:dyDescent="0.25">
      <c r="A2670" t="s">
        <v>225</v>
      </c>
      <c r="B2670">
        <v>691.11099999999999</v>
      </c>
      <c r="C2670">
        <v>683.51300000000003</v>
      </c>
      <c r="D2670">
        <v>652.82799999999997</v>
      </c>
      <c r="E2670">
        <v>204.88399999999999</v>
      </c>
      <c r="F2670">
        <v>0</v>
      </c>
      <c r="G2670">
        <v>1.2336999999999999E-3</v>
      </c>
      <c r="H2670">
        <v>0.99510600000000005</v>
      </c>
      <c r="I2670">
        <v>0</v>
      </c>
    </row>
    <row r="2671" spans="1:9" x14ac:dyDescent="0.25">
      <c r="A2671" t="s">
        <v>225</v>
      </c>
      <c r="B2671">
        <v>698.18</v>
      </c>
      <c r="C2671">
        <v>690.45899999999995</v>
      </c>
      <c r="D2671">
        <v>655.74800000000005</v>
      </c>
      <c r="E2671">
        <v>204.94300000000001</v>
      </c>
      <c r="F2671">
        <v>0</v>
      </c>
      <c r="G2671">
        <v>1.2304E-3</v>
      </c>
      <c r="H2671">
        <v>0.995116</v>
      </c>
      <c r="I2671">
        <v>0</v>
      </c>
    </row>
    <row r="2672" spans="1:9" x14ac:dyDescent="0.25">
      <c r="A2672" t="s">
        <v>225</v>
      </c>
      <c r="B2672">
        <v>691.83900000000006</v>
      </c>
      <c r="C2672">
        <v>684.005</v>
      </c>
      <c r="D2672">
        <v>652.85699999999997</v>
      </c>
      <c r="E2672">
        <v>204.96</v>
      </c>
      <c r="F2672">
        <v>0</v>
      </c>
      <c r="G2672">
        <v>1.23751E-3</v>
      </c>
      <c r="H2672">
        <v>0.995116</v>
      </c>
      <c r="I2672">
        <v>0</v>
      </c>
    </row>
    <row r="2673" spans="1:25" x14ac:dyDescent="0.25">
      <c r="A2673" t="s">
        <v>225</v>
      </c>
      <c r="B2673">
        <v>691.36699999999996</v>
      </c>
      <c r="C2673">
        <v>683.95</v>
      </c>
      <c r="D2673">
        <v>653.22299999999996</v>
      </c>
      <c r="E2673">
        <v>204.91200000000001</v>
      </c>
      <c r="F2673">
        <v>0</v>
      </c>
      <c r="G2673">
        <v>1.28448E-3</v>
      </c>
      <c r="H2673">
        <v>0.995116</v>
      </c>
      <c r="I2673">
        <v>0</v>
      </c>
    </row>
    <row r="2674" spans="1:25" x14ac:dyDescent="0.25">
      <c r="A2674" t="s">
        <v>225</v>
      </c>
      <c r="B2674">
        <v>700.48199999999997</v>
      </c>
      <c r="C2674">
        <v>692.19600000000003</v>
      </c>
      <c r="D2674">
        <v>653.59199999999998</v>
      </c>
      <c r="E2674">
        <v>204.898</v>
      </c>
      <c r="F2674">
        <v>0</v>
      </c>
      <c r="G2674">
        <v>1.34227E-3</v>
      </c>
      <c r="H2674">
        <v>0.99511499999999997</v>
      </c>
      <c r="I2674">
        <v>0</v>
      </c>
    </row>
    <row r="2675" spans="1:25" x14ac:dyDescent="0.25">
      <c r="A2675" t="s">
        <v>225</v>
      </c>
      <c r="B2675">
        <v>710.44200000000001</v>
      </c>
      <c r="C2675">
        <v>702.54200000000003</v>
      </c>
      <c r="D2675">
        <v>655.904</v>
      </c>
      <c r="E2675">
        <v>204.90299999999999</v>
      </c>
      <c r="F2675">
        <v>0</v>
      </c>
      <c r="G2675">
        <v>1.3073900000000001E-3</v>
      </c>
      <c r="H2675">
        <v>0.99511099999999997</v>
      </c>
      <c r="I2675">
        <v>0</v>
      </c>
    </row>
    <row r="2676" spans="1:25" x14ac:dyDescent="0.25">
      <c r="A2676" t="s">
        <v>225</v>
      </c>
      <c r="B2676">
        <v>704.73299999999995</v>
      </c>
      <c r="C2676">
        <v>697.43700000000001</v>
      </c>
      <c r="D2676">
        <v>655.14099999999996</v>
      </c>
      <c r="E2676">
        <v>204.93100000000001</v>
      </c>
      <c r="F2676">
        <v>0</v>
      </c>
      <c r="G2676">
        <v>1.26951E-3</v>
      </c>
      <c r="H2676">
        <v>0.99511300000000003</v>
      </c>
      <c r="I2676">
        <v>0</v>
      </c>
    </row>
    <row r="2677" spans="1:25" x14ac:dyDescent="0.25">
      <c r="A2677" t="s">
        <v>225</v>
      </c>
      <c r="B2677">
        <v>699.05700000000002</v>
      </c>
      <c r="C2677">
        <v>691.21799999999996</v>
      </c>
      <c r="D2677">
        <v>654.18499999999995</v>
      </c>
      <c r="E2677">
        <v>204.834</v>
      </c>
      <c r="F2677">
        <v>0</v>
      </c>
      <c r="G2677">
        <v>1.25297E-3</v>
      </c>
      <c r="H2677">
        <v>0.995116</v>
      </c>
      <c r="I2677">
        <v>0</v>
      </c>
    </row>
    <row r="2678" spans="1:25" x14ac:dyDescent="0.25">
      <c r="A2678" t="s">
        <v>225</v>
      </c>
      <c r="B2678">
        <v>706.51</v>
      </c>
      <c r="C2678">
        <v>698.072</v>
      </c>
      <c r="D2678">
        <v>655.279</v>
      </c>
      <c r="E2678">
        <v>204.89400000000001</v>
      </c>
      <c r="F2678">
        <v>0</v>
      </c>
      <c r="G2678">
        <v>1.23028E-3</v>
      </c>
      <c r="H2678">
        <v>0.995116</v>
      </c>
      <c r="I2678">
        <v>0</v>
      </c>
    </row>
    <row r="2679" spans="1:25" x14ac:dyDescent="0.25">
      <c r="A2679" t="s">
        <v>225</v>
      </c>
      <c r="B2679">
        <v>711.43</v>
      </c>
      <c r="C2679">
        <v>703.38400000000001</v>
      </c>
      <c r="D2679">
        <v>656.20299999999997</v>
      </c>
      <c r="E2679">
        <v>204.91399999999999</v>
      </c>
      <c r="F2679">
        <v>0</v>
      </c>
      <c r="G2679">
        <v>1.27596E-3</v>
      </c>
      <c r="H2679">
        <v>0.995116</v>
      </c>
      <c r="I2679">
        <v>0</v>
      </c>
    </row>
    <row r="2680" spans="1:25" x14ac:dyDescent="0.25">
      <c r="A2680" t="s">
        <v>225</v>
      </c>
      <c r="B2680">
        <v>699.94299999999998</v>
      </c>
      <c r="C2680">
        <v>692.13400000000001</v>
      </c>
      <c r="D2680">
        <v>654.76</v>
      </c>
      <c r="E2680">
        <v>204.82900000000001</v>
      </c>
      <c r="F2680">
        <v>0</v>
      </c>
      <c r="G2680">
        <v>1.3260399999999999E-3</v>
      </c>
      <c r="H2680">
        <v>0.995116</v>
      </c>
      <c r="I2680">
        <v>0</v>
      </c>
    </row>
    <row r="2681" spans="1:25" x14ac:dyDescent="0.25">
      <c r="A2681" t="s">
        <v>225</v>
      </c>
      <c r="B2681">
        <v>709.64700000000005</v>
      </c>
      <c r="C2681">
        <v>701.577</v>
      </c>
      <c r="D2681">
        <v>655.601</v>
      </c>
      <c r="E2681">
        <v>205.114</v>
      </c>
      <c r="F2681">
        <v>0</v>
      </c>
      <c r="G2681">
        <v>1.2300600000000001E-3</v>
      </c>
      <c r="H2681">
        <v>0.995116</v>
      </c>
      <c r="I2681">
        <v>0</v>
      </c>
    </row>
    <row r="2682" spans="1:25" x14ac:dyDescent="0.25">
      <c r="A2682" t="s">
        <v>225</v>
      </c>
      <c r="B2682">
        <v>697.697</v>
      </c>
      <c r="C2682">
        <v>689.48099999999999</v>
      </c>
      <c r="D2682">
        <v>653.83699999999999</v>
      </c>
      <c r="E2682">
        <v>204.899</v>
      </c>
      <c r="F2682">
        <v>0</v>
      </c>
      <c r="G2682">
        <v>1.2708400000000001E-3</v>
      </c>
      <c r="H2682">
        <v>0.995116</v>
      </c>
      <c r="I2682">
        <v>0</v>
      </c>
    </row>
    <row r="2683" spans="1:25" x14ac:dyDescent="0.25">
      <c r="A2683" t="s">
        <v>225</v>
      </c>
      <c r="B2683">
        <v>696.03599999999994</v>
      </c>
      <c r="C2683">
        <v>688.09199999999998</v>
      </c>
      <c r="D2683">
        <v>654.32399999999996</v>
      </c>
      <c r="E2683">
        <v>204.92699999999999</v>
      </c>
      <c r="F2683">
        <v>0</v>
      </c>
      <c r="G2683">
        <v>1.30897E-3</v>
      </c>
      <c r="H2683">
        <v>0.995116</v>
      </c>
      <c r="I2683">
        <v>0</v>
      </c>
    </row>
    <row r="2684" spans="1:25" x14ac:dyDescent="0.25">
      <c r="A2684" t="s">
        <v>225</v>
      </c>
      <c r="B2684">
        <v>692.43799999999999</v>
      </c>
      <c r="C2684">
        <v>684.29200000000003</v>
      </c>
      <c r="D2684">
        <v>653.60900000000004</v>
      </c>
      <c r="E2684">
        <v>204.91399999999999</v>
      </c>
      <c r="F2684">
        <v>0</v>
      </c>
      <c r="G2684">
        <v>1.2853000000000001E-3</v>
      </c>
      <c r="H2684">
        <v>0.995116</v>
      </c>
      <c r="I2684">
        <v>0</v>
      </c>
    </row>
    <row r="2685" spans="1:25" x14ac:dyDescent="0.25">
      <c r="A2685" t="s">
        <v>225</v>
      </c>
      <c r="B2685">
        <v>694.96900000000005</v>
      </c>
      <c r="C2685">
        <v>686.8</v>
      </c>
      <c r="D2685">
        <v>653.96</v>
      </c>
      <c r="E2685">
        <v>204.893</v>
      </c>
      <c r="F2685">
        <v>0</v>
      </c>
      <c r="G2685">
        <v>1.25011E-3</v>
      </c>
      <c r="H2685">
        <v>0.995116</v>
      </c>
      <c r="I2685">
        <v>0</v>
      </c>
    </row>
    <row r="2686" spans="1:25" x14ac:dyDescent="0.25">
      <c r="A2686" t="s">
        <v>225</v>
      </c>
      <c r="B2686">
        <v>688.39499999999998</v>
      </c>
      <c r="C2686">
        <v>680.68799999999999</v>
      </c>
      <c r="D2686">
        <v>652.74400000000003</v>
      </c>
      <c r="E2686">
        <v>204.89599999999999</v>
      </c>
      <c r="F2686">
        <v>0</v>
      </c>
      <c r="G2686">
        <v>1.24898E-3</v>
      </c>
      <c r="H2686">
        <v>0.995116</v>
      </c>
      <c r="I2686">
        <v>0</v>
      </c>
    </row>
    <row r="2687" spans="1:25" x14ac:dyDescent="0.25">
      <c r="A2687" t="s">
        <v>225</v>
      </c>
      <c r="B2687">
        <v>694.03599999999994</v>
      </c>
      <c r="C2687">
        <v>685.73500000000001</v>
      </c>
      <c r="D2687">
        <v>652.98400000000004</v>
      </c>
      <c r="E2687">
        <v>204.92500000000001</v>
      </c>
      <c r="F2687">
        <v>0</v>
      </c>
      <c r="G2687">
        <v>1.2484499999999999E-3</v>
      </c>
      <c r="H2687">
        <v>0.995116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225</v>
      </c>
      <c r="B2688">
        <v>703.11099999999999</v>
      </c>
      <c r="C2688">
        <v>695.18799999999999</v>
      </c>
      <c r="D2688">
        <v>654.56200000000001</v>
      </c>
      <c r="E2688">
        <v>204.86</v>
      </c>
      <c r="F2688">
        <v>0</v>
      </c>
      <c r="G2688">
        <v>1.2330900000000001E-3</v>
      </c>
      <c r="H2688">
        <v>0.995116</v>
      </c>
      <c r="I2688">
        <v>0</v>
      </c>
      <c r="R2688">
        <f>AVERAGE(B2639:B2688)</f>
        <v>698.57687999999985</v>
      </c>
      <c r="S2688">
        <f>AVERAGE(C2639:C2688)</f>
        <v>690.54556000000014</v>
      </c>
      <c r="U2688">
        <f>_xlfn.VAR.P(B2639:B2688)</f>
        <v>38.333957625600043</v>
      </c>
      <c r="V2688">
        <f>_xlfn.VAR.P(C2639:C2688)</f>
        <v>36.643574926400021</v>
      </c>
      <c r="X2688">
        <f>1.96*SQRT(U2688)/50</f>
        <v>0.24270453775280354</v>
      </c>
      <c r="Y2688">
        <f>1.96*SQRT(V2688)/50</f>
        <v>0.23729303187178363</v>
      </c>
    </row>
    <row r="2689" spans="1:3" x14ac:dyDescent="0.25">
      <c r="A2689" t="s">
        <v>225</v>
      </c>
      <c r="B2689">
        <v>35052.662799999998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9"/>
  <sheetViews>
    <sheetView topLeftCell="A28" zoomScale="85" zoomScaleNormal="85" workbookViewId="0">
      <selection activeCell="A65" sqref="A65:XFD65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  <col min="12" max="12" width="10.5703125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7.26858000000027</v>
      </c>
      <c r="E3">
        <f ca="1">OFFSET('42p trace'!$S$56,(A3-1)*56,0)-OFFSET('42p stat'!$H$1,A3*20,0)</f>
        <v>26.91546500000004</v>
      </c>
      <c r="F3">
        <f ca="1">OFFSET('42p stat'!$H$1,A3*20,0)-OFFSET('42p stat'!$K$1,A3*20,0)</f>
        <v>23.196711999999934</v>
      </c>
      <c r="G3">
        <f ca="1">OFFSET('42p stat'!$K$1,A3*20,0)-OFFSET('42p stat'!$N$1,A3*20,0)</f>
        <v>214.24815599999999</v>
      </c>
      <c r="H3">
        <f ca="1">OFFSET('42p stat'!$N$1,A3*20,0)</f>
        <v>337.66722700000003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64.448853200399938</v>
      </c>
      <c r="E4" s="5">
        <f ca="1">OFFSET('42p trace'!$V$56,(A4-1)*56,0)</f>
        <v>60.674937326399977</v>
      </c>
      <c r="F4" s="5">
        <f ca="1">OFFSET('42p stat'!$H$1,A4*20,1)</f>
        <v>1.3650230000000001</v>
      </c>
      <c r="G4" s="5">
        <f ca="1">OFFSET('42p stat'!$K$1,A4*20,1)</f>
        <v>1.7232700000000001</v>
      </c>
      <c r="H4" s="5">
        <f ca="1">OFFSET('42p stat'!$N$1,A4*20,1)</f>
        <v>0.41658699999999999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621.83303999999987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14.840804078399961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1.1670200000002069</v>
      </c>
      <c r="E7">
        <f ca="1">OFFSET('42p trace'!$S$56,(A7-1)*56,0)-OFFSET('42p stat'!$H$1,A7*20,0)</f>
        <v>30.152351999999837</v>
      </c>
      <c r="F7">
        <f ca="1">OFFSET('42p stat'!$H$1,A7*20,0)-OFFSET('42p stat'!$K$1,A7*20,0)</f>
        <v>23.651029999999992</v>
      </c>
      <c r="G7">
        <f ca="1">OFFSET('42p stat'!$K$1,A7*20,0)-OFFSET('42p stat'!$N$1,A7*20,0)</f>
        <v>309.60873900000001</v>
      </c>
      <c r="H7">
        <f ca="1">OFFSET('42p stat'!$N$1,A7*20,0)</f>
        <v>350.86077899999998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91.698460673600096</v>
      </c>
      <c r="E8" s="5">
        <f ca="1">OFFSET('42p trace'!$V$56,(A8-1)*56,0)</f>
        <v>91.365327570000048</v>
      </c>
      <c r="F8" s="5">
        <f ca="1">OFFSET('42p stat'!$H$1,A8*20,1)</f>
        <v>21.938507000000001</v>
      </c>
      <c r="G8" s="5">
        <f ca="1">OFFSET('42p stat'!$K$1,A8*20,1)</f>
        <v>14.635661000000001</v>
      </c>
      <c r="H8" s="5">
        <f ca="1">OFFSET('42p stat'!$N$1,A8*20,1)</f>
        <v>3.1799999999999998E-4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7.0703399999998737</v>
      </c>
      <c r="E9">
        <f ca="1">OFFSET('42p trace'!$S$56,(A9-1)*56,0)-OFFSET('42p stat'!$H$1,A9*20,0)</f>
        <v>27.402659999999969</v>
      </c>
      <c r="F9">
        <f ca="1">OFFSET('42p stat'!$H$1,A9*20,0)-OFFSET('42p stat'!$K$1,A9*20,0)</f>
        <v>21.905091000000084</v>
      </c>
      <c r="G9">
        <f ca="1">OFFSET('42p stat'!$K$1,A9*20,0)-OFFSET('42p stat'!$N$1,A9*20,0)</f>
        <v>206.66426899999993</v>
      </c>
      <c r="H9">
        <f ca="1">OFFSET('42p stat'!$N$1,A9*20,0)</f>
        <v>426.97052000000002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119.5723762655999</v>
      </c>
      <c r="E10" s="5">
        <f ca="1">OFFSET('42p trace'!$V$56,(A10-1)*56,0)</f>
        <v>120.70536040839981</v>
      </c>
      <c r="F10" s="5">
        <f ca="1">OFFSET('42p stat'!$H$1,A10*20,1)</f>
        <v>4.7613450000000004</v>
      </c>
      <c r="G10" s="5">
        <f ca="1">OFFSET('42p stat'!$K$1,A10*20,1)</f>
        <v>1.0433E-2</v>
      </c>
      <c r="H10" s="5">
        <f ca="1">OFFSET('42p stat'!$N$1,A10*20,1)</f>
        <v>2.8379999999999998E-3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6.9423399999999447</v>
      </c>
      <c r="E11">
        <f ca="1">OFFSET('42p trace'!$S$56,(A11-1)*56,0)-OFFSET('42p stat'!$H$1,A11*20,0)</f>
        <v>39.990040000000022</v>
      </c>
      <c r="F11">
        <f ca="1">OFFSET('42p stat'!$H$1,A11*20,0)-OFFSET('42p stat'!$K$1,A11*20,0)</f>
        <v>26.292870999999991</v>
      </c>
      <c r="G11">
        <f ca="1">OFFSET('42p stat'!$K$1,A11*20,0)-OFFSET('42p stat'!$N$1,A11*20,0)</f>
        <v>206.70594399999999</v>
      </c>
      <c r="H11">
        <f ca="1">OFFSET('42p stat'!$N$1,A11*20,0)</f>
        <v>428.24444499999998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18.232842070399954</v>
      </c>
      <c r="E12" s="5">
        <f ca="1">OFFSET('42p trace'!$V$56,(A12-1)*56,0)</f>
        <v>18.617017650000054</v>
      </c>
      <c r="F12" s="5">
        <f ca="1">OFFSET('42p stat'!$H$1,A12*20,1)</f>
        <v>0.826735</v>
      </c>
      <c r="G12" s="5">
        <f ca="1">OFFSET('42p stat'!$K$1,A12*20,1)</f>
        <v>1.6088000000000002E-2</v>
      </c>
      <c r="H12" s="5">
        <f ca="1">OFFSET('42p stat'!$N$1,A12*20,1)</f>
        <v>1.0083999999999999E-2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7.084220000000073</v>
      </c>
      <c r="E13">
        <f ca="1">OFFSET('42p trace'!$S$56,(A13-1)*56,0)-OFFSET('42p stat'!$H$1,A13*20,0)</f>
        <v>40.099713000000065</v>
      </c>
      <c r="F13">
        <f ca="1">OFFSET('42p stat'!$H$1,A13*20,0)-OFFSET('42p stat'!$K$1,A13*20,0)</f>
        <v>24.921377000000007</v>
      </c>
      <c r="G13">
        <f ca="1">OFFSET('42p stat'!$K$1,A13*20,0)-OFFSET('42p stat'!$N$1,A13*20,0)</f>
        <v>154.044735</v>
      </c>
      <c r="H13">
        <f ca="1">OFFSET('42p stat'!$N$1,A13*20,0)</f>
        <v>426.89385499999997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40.340174489999946</v>
      </c>
      <c r="E14" s="5">
        <f ca="1">OFFSET('42p trace'!$V$56,(A14-1)*56,0)</f>
        <v>40.587154817599995</v>
      </c>
      <c r="F14" s="5">
        <f ca="1">OFFSET('42p stat'!$H$1,A14*20,1)</f>
        <v>1.7261899999999999</v>
      </c>
      <c r="G14" s="5">
        <f ca="1">OFFSET('42p stat'!$K$1,A14*20,1)</f>
        <v>5.7540000000000004E-3</v>
      </c>
      <c r="H14" s="5">
        <f ca="1">OFFSET('42p stat'!$N$1,A14*20,1)</f>
        <v>2.4910000000000002E-3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6.8830800000001204</v>
      </c>
      <c r="E15">
        <f ca="1">OFFSET('42p trace'!$S$56,(A15-1)*56,0)-OFFSET('42p stat'!$H$1,A15*20,0)</f>
        <v>30.549082999999939</v>
      </c>
      <c r="F15">
        <f ca="1">OFFSET('42p stat'!$H$1,A15*20,0)-OFFSET('42p stat'!$K$1,A15*20,0)</f>
        <v>4.2134780000000092</v>
      </c>
      <c r="G15">
        <f ca="1">OFFSET('42p stat'!$K$1,A15*20,0)-OFFSET('42p stat'!$N$1,A15*20,0)</f>
        <v>273.39964300000003</v>
      </c>
      <c r="H15">
        <f ca="1">OFFSET('42p stat'!$N$1,A15*20,0)</f>
        <v>36.550435999999998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233.28066832159996</v>
      </c>
      <c r="E16" s="5">
        <f ca="1">OFFSET('42p trace'!$V$56,(A16-1)*56,0)</f>
        <v>233.93569455040003</v>
      </c>
      <c r="F16" s="5">
        <f ca="1">OFFSET('42p stat'!$H$1,A16*20,1)</f>
        <v>106.798581</v>
      </c>
      <c r="G16" s="5">
        <f ca="1">OFFSET('42p stat'!$K$1,A16*20,1)</f>
        <v>79.577567999999999</v>
      </c>
      <c r="H16" s="5">
        <f ca="1">OFFSET('42p stat'!$N$1,A16*20,1)</f>
        <v>0.49186000000000002</v>
      </c>
    </row>
    <row r="17" spans="1:12" x14ac:dyDescent="0.25">
      <c r="A17">
        <v>8</v>
      </c>
      <c r="C17" t="str">
        <f ca="1">OFFSET('42p stat'!$A$1,A17*20,0)</f>
        <v>CUDA ant add CPU</v>
      </c>
      <c r="D17">
        <f ca="1">OFFSET('42p trace'!$R$56,(A17-1)*56,0)-OFFSET('42p trace'!$S$56,(A17-1)*56,0)</f>
        <v>320.60223999999999</v>
      </c>
      <c r="E17">
        <f ca="1">OFFSET('42p trace'!$S$56,(A17-1)*56,0)-OFFSET('42p stat'!$H$1,A17*20,0)</f>
        <v>0</v>
      </c>
      <c r="F17">
        <f ca="1">OFFSET('42p stat'!$H$1,A17*20,0)-OFFSET('42p stat'!$K$1,A17*20,0)</f>
        <v>0</v>
      </c>
      <c r="G17">
        <f ca="1">OFFSET('42p stat'!$K$1,A17*20,0)-OFFSET('42p stat'!$N$1,A17*20,0)</f>
        <v>0</v>
      </c>
      <c r="H17">
        <f ca="1">OFFSET('42p stat'!$N$1,A17*20,0)</f>
        <v>0</v>
      </c>
    </row>
    <row r="18" spans="1:12" x14ac:dyDescent="0.25">
      <c r="A18">
        <v>8</v>
      </c>
      <c r="C18" t="str">
        <f ca="1">OFFSET('42p stat'!$A$1,A18*20,0)</f>
        <v>CUDA ant add CPU</v>
      </c>
      <c r="D18" s="5">
        <f ca="1">OFFSET('42p trace'!$U$56,(A18-1)*56,0)</f>
        <v>101.65064782240006</v>
      </c>
      <c r="E18" s="5">
        <f ca="1">OFFSET('42p trace'!$V$56,(A18-1)*56,0)</f>
        <v>0</v>
      </c>
      <c r="F18" s="5">
        <f ca="1">OFFSET('42p stat'!$H$1,A18*20,1)</f>
        <v>0</v>
      </c>
      <c r="G18" s="5">
        <f ca="1">OFFSET('42p stat'!$K$1,A18*20,1)</f>
        <v>0</v>
      </c>
      <c r="H18" s="5">
        <f ca="1">OFFSET('42p stat'!$N$1,A18*20,1)</f>
        <v>0</v>
      </c>
    </row>
    <row r="19" spans="1:12" x14ac:dyDescent="0.25">
      <c r="A19">
        <v>9</v>
      </c>
      <c r="C19" t="str">
        <f ca="1">OFFSET('42p stat'!$A$1,A19*20,0)</f>
        <v>CUDA ant add CPU non hash</v>
      </c>
      <c r="D19">
        <f ca="1">OFFSET('42p trace'!$R$56,(A19-1)*56,0)-OFFSET('42p trace'!$S$56,(A19-1)*56,0)</f>
        <v>6.8260400000000629</v>
      </c>
      <c r="E19">
        <f ca="1">OFFSET('42p trace'!$S$56,(A19-1)*56,0)-OFFSET('42p stat'!$H$1,A19*20,0)</f>
        <v>15.489540000000062</v>
      </c>
      <c r="F19">
        <f ca="1">OFFSET('42p stat'!$H$1,A19*20,0)-OFFSET('42p stat'!$K$1,A19*20,0)</f>
        <v>1.4686999999980799E-2</v>
      </c>
      <c r="G19">
        <f ca="1">OFFSET('42p stat'!$K$1,A19*20,0)-OFFSET('42p stat'!$N$1,A19*20,0)</f>
        <v>191.43734700000002</v>
      </c>
      <c r="H19">
        <f ca="1">OFFSET('42p stat'!$N$1,A19*20,0)</f>
        <v>35.852826</v>
      </c>
    </row>
    <row r="20" spans="1:12" x14ac:dyDescent="0.25">
      <c r="A20">
        <v>9</v>
      </c>
      <c r="C20" t="str">
        <f ca="1">OFFSET('42p stat'!$A$1,A20*20,0)</f>
        <v>CUDA ant add CPU non hash</v>
      </c>
      <c r="D20" s="5">
        <f ca="1">OFFSET('42p trace'!$U$56,(A20-1)*56,0)</f>
        <v>56.758985926400008</v>
      </c>
      <c r="E20" s="5">
        <f ca="1">OFFSET('42p trace'!$V$56,(A20-1)*56,0)</f>
        <v>55.350736239999968</v>
      </c>
      <c r="F20" s="5">
        <f ca="1">OFFSET('42p stat'!$H$1,A20*20,1)</f>
        <v>27.992004999999999</v>
      </c>
      <c r="G20" s="5">
        <f ca="1">OFFSET('42p stat'!$K$1,A20*20,1)</f>
        <v>22.785108000000001</v>
      </c>
      <c r="H20" s="5">
        <f ca="1">OFFSET('42p stat'!$N$1,A20*20,1)</f>
        <v>0.88303399999999999</v>
      </c>
    </row>
    <row r="21" spans="1:12" x14ac:dyDescent="0.25">
      <c r="A21">
        <v>10</v>
      </c>
      <c r="C21" t="str">
        <f ca="1">OFFSET('42p stat'!$A$1,A21*20,0)</f>
        <v>CUDA ant add CPU12</v>
      </c>
      <c r="D21">
        <f ca="1">OFFSET('42p trace'!$R$56,(A21-1)*56,0)-OFFSET('42p trace'!$S$56,(A21-1)*56,0)</f>
        <v>47.428119999999694</v>
      </c>
      <c r="E21">
        <f ca="1">OFFSET('42p trace'!$S$56,(A21-1)*56,0)-OFFSET('42p stat'!$H$1,A21*20,0)</f>
        <v>6.914300000000253</v>
      </c>
      <c r="F21">
        <f ca="1">OFFSET('42p stat'!$H$1,A21*20,0)-OFFSET('42p stat'!$K$1,A21*20,0)</f>
        <v>22.467578000000003</v>
      </c>
      <c r="G21">
        <f ca="1">OFFSET('42p stat'!$K$1,A21*20,0)-OFFSET('42p stat'!$N$1,A21*20,0)</f>
        <v>540.76566099999991</v>
      </c>
      <c r="H21">
        <f ca="1">OFFSET('42p stat'!$N$1,A21*20,0)</f>
        <v>431.34494100000001</v>
      </c>
    </row>
    <row r="22" spans="1:12" x14ac:dyDescent="0.25">
      <c r="A22">
        <v>10</v>
      </c>
      <c r="C22" t="str">
        <f ca="1">OFFSET('42p stat'!$A$1,A22*20,0)</f>
        <v>CUDA ant add CPU12</v>
      </c>
      <c r="D22" s="5">
        <f ca="1">OFFSET('42p trace'!$U$56,(A22-1)*56,0)</f>
        <v>125.02887763999981</v>
      </c>
      <c r="E22" s="5">
        <f ca="1">OFFSET('42p trace'!$V$56,(A22-1)*56,0)</f>
        <v>80.863042849600063</v>
      </c>
      <c r="F22" s="5">
        <f ca="1">OFFSET('42p stat'!$H$1,A22*20,1)</f>
        <v>66.502392999999998</v>
      </c>
      <c r="G22" s="5">
        <f ca="1">OFFSET('42p stat'!$K$1,A22*20,1)</f>
        <v>60.002963000000001</v>
      </c>
      <c r="H22" s="5">
        <f ca="1">OFFSET('42p stat'!$N$1,A22*20,1)</f>
        <v>1.083853</v>
      </c>
    </row>
    <row r="23" spans="1:12" x14ac:dyDescent="0.25">
      <c r="A23">
        <v>11</v>
      </c>
      <c r="C23" t="str">
        <f ca="1">OFFSET('42p stat'!$A$1,A23*20,0)</f>
        <v>CUDA opt</v>
      </c>
      <c r="D23">
        <f ca="1">OFFSET('42p trace'!$R$56,(A23-1)*56,0)-OFFSET('42p trace'!$S$56,(A23-1)*56,0)</f>
        <v>636.44506000000001</v>
      </c>
      <c r="E23">
        <f ca="1">OFFSET('42p trace'!$S$56,(A23-1)*56,0)-OFFSET('42p stat'!$H$1,A23*20,0)</f>
        <v>0</v>
      </c>
      <c r="F23">
        <f ca="1">OFFSET('42p stat'!$H$1,A23*20,0)-OFFSET('42p stat'!$K$1,A23*20,0)</f>
        <v>0</v>
      </c>
      <c r="G23">
        <f ca="1">OFFSET('42p stat'!$K$1,A23*20,0)-OFFSET('42p stat'!$N$1,A23*20,0)</f>
        <v>0</v>
      </c>
      <c r="H23">
        <f ca="1">OFFSET('42p stat'!$N$1,A23*20,0)</f>
        <v>0</v>
      </c>
    </row>
    <row r="24" spans="1:12" x14ac:dyDescent="0.25">
      <c r="A24">
        <v>11</v>
      </c>
      <c r="C24" t="str">
        <f ca="1">OFFSET('42p stat'!$A$1,A24*20,0)</f>
        <v>CUDA opt</v>
      </c>
      <c r="D24" s="5">
        <f ca="1">OFFSET('42p trace'!$U$56,(A24-1)*56,0)</f>
        <v>48.505104896399914</v>
      </c>
      <c r="E24" s="5">
        <f ca="1">OFFSET('42p trace'!$V$56,(A24-1)*56,0)</f>
        <v>0</v>
      </c>
      <c r="F24" s="5">
        <f ca="1">OFFSET('42p stat'!$H$1,A24*20,1)</f>
        <v>0</v>
      </c>
      <c r="G24" s="5">
        <f ca="1">OFFSET('42p stat'!$K$1,A24*20,1)</f>
        <v>0</v>
      </c>
      <c r="H24" s="5">
        <f ca="1">OFFSET('42p stat'!$N$1,A24*20,1)</f>
        <v>0</v>
      </c>
    </row>
    <row r="25" spans="1:12" x14ac:dyDescent="0.25">
      <c r="A25">
        <v>12</v>
      </c>
      <c r="C25" t="str">
        <f ca="1">OFFSET('42p stat'!$A$1,A25*20,0)</f>
        <v>CUDA opt Time</v>
      </c>
      <c r="D25">
        <f ca="1">OFFSET('42p trace'!$R$56,(A25-1)*56,0)-OFFSET('42p trace'!$S$56,(A25-1)*56,0)</f>
        <v>7.2661199999997734</v>
      </c>
      <c r="E25">
        <f ca="1">OFFSET('42p trace'!$S$56,(A25-1)*56,0)-OFFSET('42p stat'!$H$1,A25*20,0)</f>
        <v>37.457107000000178</v>
      </c>
      <c r="F25">
        <f ca="1">OFFSET('42p stat'!$H$1,A25*20,0)-OFFSET('42p stat'!$K$1,A25*20,0)</f>
        <v>365.10155199999997</v>
      </c>
      <c r="G25">
        <f ca="1">OFFSET('42p stat'!$K$1,A25*20,0)-OFFSET('42p stat'!$N$1,A25*20,0)</f>
        <v>213.900081</v>
      </c>
      <c r="H25">
        <f ca="1">OFFSET('42p stat'!$N$1,A25*20,0)</f>
        <v>0</v>
      </c>
    </row>
    <row r="26" spans="1:12" x14ac:dyDescent="0.25">
      <c r="A26">
        <v>12</v>
      </c>
      <c r="C26" t="str">
        <f ca="1">OFFSET('42p stat'!$A$1,A26*20,0)</f>
        <v>CUDA opt Time</v>
      </c>
      <c r="D26" s="5">
        <f ca="1">OFFSET('42p trace'!$U$56,(A26-1)*56,0)</f>
        <v>57.332554160399944</v>
      </c>
      <c r="E26" s="5">
        <f ca="1">OFFSET('42p trace'!$V$56,(A26-1)*56,0)</f>
        <v>57.038951792399864</v>
      </c>
      <c r="F26" s="5">
        <f ca="1">OFFSET('42p stat'!$H$1,A26*20,1)</f>
        <v>2.2537539999999998</v>
      </c>
      <c r="G26" s="5">
        <f ca="1">OFFSET('42p stat'!$K$1,A26*20,1)</f>
        <v>1.9139E-2</v>
      </c>
      <c r="H26" s="5">
        <f ca="1">OFFSET('42p stat'!$N$1,A26*20,1)</f>
        <v>0</v>
      </c>
    </row>
    <row r="27" spans="1:12" x14ac:dyDescent="0.25">
      <c r="A27">
        <v>13</v>
      </c>
      <c r="C27" t="str">
        <f ca="1">OFFSET('42p stat'!$A$1,A27*20,0)</f>
        <v>CUDA opt non hash</v>
      </c>
      <c r="D27">
        <f ca="1">OFFSET('42p trace'!$R$56,(A27-1)*56,0)-OFFSET('42p trace'!$S$56,(A27-1)*56,0)</f>
        <v>1.2709400000001096</v>
      </c>
      <c r="E27">
        <f ca="1">OFFSET('42p trace'!$S$56,(A27-1)*56,0)-OFFSET('42p stat'!$H$1,A27*20,0)</f>
        <v>35.899091999999825</v>
      </c>
      <c r="F27">
        <f ca="1">OFFSET('42p stat'!$H$1,A27*20,0)-OFFSET('42p stat'!$K$1,A27*20,0)</f>
        <v>378.20394099999999</v>
      </c>
      <c r="G27">
        <f ca="1">OFFSET('42p stat'!$K$1,A27*20,0)-OFFSET('42p stat'!$N$1,A27*20,0)</f>
        <v>61.807566999999999</v>
      </c>
      <c r="H27">
        <f ca="1">OFFSET('42p stat'!$N$1,A27*20,0)</f>
        <v>0</v>
      </c>
    </row>
    <row r="28" spans="1:12" x14ac:dyDescent="0.25">
      <c r="A28">
        <v>13</v>
      </c>
      <c r="C28" t="str">
        <f ca="1">OFFSET('42p stat'!$A$1,A28*20,0)</f>
        <v>CUDA opt non hash</v>
      </c>
      <c r="D28" s="5">
        <f ca="1">OFFSET('42p trace'!$U$56,(A28-1)*56,0)</f>
        <v>36.574956008400008</v>
      </c>
      <c r="E28" s="5">
        <f ca="1">OFFSET('42p trace'!$V$56,(A28-1)*56,0)</f>
        <v>36.681779559999988</v>
      </c>
      <c r="F28" s="5">
        <f ca="1">OFFSET('42p stat'!$H$1,A28*20,1)</f>
        <v>1.621999</v>
      </c>
      <c r="G28" s="5">
        <f ca="1">OFFSET('42p stat'!$K$1,A28*20,1)</f>
        <v>4.3909999999999999E-3</v>
      </c>
      <c r="H28" s="5">
        <f ca="1">OFFSET('42p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7.26858000000027</v>
      </c>
      <c r="E31" s="5">
        <f ca="1">OFFSET('42p trace'!$S$56,(A31-1)*56,0)-OFFSET('42p stat'!$H$1,A31*20,0)</f>
        <v>26.91546500000004</v>
      </c>
      <c r="F31" s="5">
        <f ca="1">OFFSET('42p stat'!$H$1,A31*20,0)-OFFSET('42p stat'!$K$1,A31*20,0)</f>
        <v>23.196711999999934</v>
      </c>
      <c r="G31" s="5">
        <f ca="1">OFFSET('42p stat'!$K$1,A31*20,0)-OFFSET('42p stat'!$N$1,A31*20,0)</f>
        <v>214.24815599999999</v>
      </c>
      <c r="H31" s="5">
        <f ca="1">OFFSET('42p stat'!$N$1,A31*20,0)</f>
        <v>337.66722700000003</v>
      </c>
      <c r="I31" s="5"/>
      <c r="J31" s="5">
        <f ca="1">SUM(D31:H31)</f>
        <v>609.29614000000026</v>
      </c>
      <c r="K31" s="10">
        <f ca="1">G31/J31</f>
        <v>0.35163222271521349</v>
      </c>
      <c r="L31">
        <f ca="1">$K$29*POWER(K31,2)*SQRT(G138/(POWER(G31,2)*$L$29)+J138/(POWER(J31,2)*$L$29))</f>
        <v>6.7162643578505792E-4</v>
      </c>
    </row>
    <row r="32" spans="1:12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621.83303999999987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43" ca="1" si="0">SUM(D32:H32)</f>
        <v>621.83303999999987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1.1670200000002069</v>
      </c>
      <c r="E33" s="5">
        <f ca="1">OFFSET('42p trace'!$S$56,(A33-1)*56,0)-OFFSET('42p stat'!$H$1,A33*20,0)</f>
        <v>30.152351999999837</v>
      </c>
      <c r="F33" s="5">
        <f ca="1">OFFSET('42p stat'!$H$1,A33*20,0)-OFFSET('42p stat'!$K$1,A33*20,0)</f>
        <v>23.651029999999992</v>
      </c>
      <c r="G33" s="5">
        <f ca="1">OFFSET('42p stat'!$K$1,A33*20,0)-OFFSET('42p stat'!$N$1,A33*20,0)</f>
        <v>309.60873900000001</v>
      </c>
      <c r="H33" s="5">
        <f ca="1">OFFSET('42p stat'!$N$1,A33*20,0)</f>
        <v>350.86077899999998</v>
      </c>
      <c r="I33" s="5"/>
      <c r="J33" s="5">
        <f t="shared" ca="1" si="0"/>
        <v>715.43992000000003</v>
      </c>
      <c r="K33" s="10">
        <f t="shared" ca="1" si="1"/>
        <v>0.43275295429419147</v>
      </c>
      <c r="L33">
        <f ca="1">$K$29*POWER(K33,2)*SQRT(G140/(POWER(G33,2)*$L$29)+J140/(POWER(J33,2)*$L$29))</f>
        <v>1.252080376820915E-3</v>
      </c>
    </row>
    <row r="34" spans="1:12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7.0703399999998737</v>
      </c>
      <c r="E34" s="5">
        <f ca="1">OFFSET('42p trace'!$S$56,(A34-1)*56,0)-OFFSET('42p stat'!$H$1,A34*20,0)</f>
        <v>27.402659999999969</v>
      </c>
      <c r="F34" s="5">
        <f ca="1">OFFSET('42p stat'!$H$1,A34*20,0)-OFFSET('42p stat'!$K$1,A34*20,0)</f>
        <v>21.905091000000084</v>
      </c>
      <c r="G34" s="5">
        <f ca="1">OFFSET('42p stat'!$K$1,A34*20,0)-OFFSET('42p stat'!$N$1,A34*20,0)</f>
        <v>206.66426899999993</v>
      </c>
      <c r="H34" s="5">
        <f ca="1">OFFSET('42p stat'!$N$1,A34*20,0)</f>
        <v>426.97052000000002</v>
      </c>
      <c r="I34" s="5"/>
      <c r="J34" s="5">
        <f t="shared" ca="1" si="0"/>
        <v>690.01287999999988</v>
      </c>
      <c r="K34" s="10">
        <f t="shared" ca="1" si="1"/>
        <v>0.2995078425202729</v>
      </c>
      <c r="L34">
        <f ca="1">$K$29*POWER(K34,2)*SQRT(G141/(POWER(G34,2)*$L$29)+J141/(POWER(J34,2)*$L$29))</f>
        <v>5.6423853403083312E-4</v>
      </c>
    </row>
    <row r="35" spans="1:12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6.9423399999999447</v>
      </c>
      <c r="E35" s="5">
        <f ca="1">OFFSET('42p trace'!$S$56,(A35-1)*56,0)-OFFSET('42p stat'!$H$1,A35*20,0)</f>
        <v>39.990040000000022</v>
      </c>
      <c r="F35" s="5">
        <f ca="1">OFFSET('42p stat'!$H$1,A35*20,0)-OFFSET('42p stat'!$K$1,A35*20,0)</f>
        <v>26.292870999999991</v>
      </c>
      <c r="G35" s="5">
        <f ca="1">OFFSET('42p stat'!$K$1,A35*20,0)-OFFSET('42p stat'!$N$1,A35*20,0)</f>
        <v>206.70594399999999</v>
      </c>
      <c r="H35" s="5">
        <f ca="1">OFFSET('42p stat'!$N$1,A35*20,0)</f>
        <v>428.24444499999998</v>
      </c>
      <c r="I35" s="5"/>
      <c r="J35" s="5">
        <f t="shared" ca="1" si="0"/>
        <v>708.17563999999993</v>
      </c>
      <c r="K35" s="10">
        <f ca="1">E35/J35</f>
        <v>5.6469098541712087E-2</v>
      </c>
      <c r="L35">
        <f ca="1">$K$29*POWER(K35,2)*SQRT(E142/(POWER(E35,2)*$L$29)+J142/(POWER(J35,2)*$L$29))</f>
        <v>9.5673966881590339E-5</v>
      </c>
    </row>
    <row r="36" spans="1:12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7.084220000000073</v>
      </c>
      <c r="E36" s="5">
        <f ca="1">OFFSET('42p trace'!$S$56,(A36-1)*56,0)-OFFSET('42p stat'!$H$1,A36*20,0)</f>
        <v>40.099713000000065</v>
      </c>
      <c r="F36" s="5">
        <f ca="1">OFFSET('42p stat'!$H$1,A36*20,0)-OFFSET('42p stat'!$K$1,A36*20,0)</f>
        <v>24.921377000000007</v>
      </c>
      <c r="G36" s="5">
        <f ca="1">OFFSET('42p stat'!$K$1,A36*20,0)-OFFSET('42p stat'!$N$1,A36*20,0)</f>
        <v>154.044735</v>
      </c>
      <c r="H36" s="5">
        <f ca="1">OFFSET('42p stat'!$N$1,A36*20,0)</f>
        <v>426.89385499999997</v>
      </c>
      <c r="I36" s="5"/>
      <c r="J36" s="5">
        <f t="shared" ca="1" si="0"/>
        <v>653.04390000000012</v>
      </c>
      <c r="K36" s="10">
        <f ca="1">E36/J36</f>
        <v>6.1404314472579956E-2</v>
      </c>
      <c r="L36">
        <f ca="1">$K$29*POWER(K36,2)*SQRT(E143/(POWER(E36,2)*$L$29)+J143/(POWER(J36,2)*$L$29))</f>
        <v>1.6667981978959014E-4</v>
      </c>
    </row>
    <row r="37" spans="1:12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6.8830800000001204</v>
      </c>
      <c r="E37" s="5">
        <f ca="1">OFFSET('42p trace'!$S$56,(A37-1)*56,0)-OFFSET('42p stat'!$H$1,A37*20,0)</f>
        <v>30.549082999999939</v>
      </c>
      <c r="F37" s="5">
        <f ca="1">OFFSET('42p stat'!$H$1,A37*20,0)-OFFSET('42p stat'!$K$1,A37*20,0)</f>
        <v>4.2134780000000092</v>
      </c>
      <c r="G37" s="5">
        <f ca="1">OFFSET('42p stat'!$K$1,A37*20,0)-OFFSET('42p stat'!$N$1,A37*20,0)</f>
        <v>273.39964300000003</v>
      </c>
      <c r="H37" s="5">
        <f ca="1">OFFSET('42p stat'!$N$1,A37*20,0)</f>
        <v>36.550435999999998</v>
      </c>
      <c r="I37" s="5"/>
      <c r="J37" s="5">
        <f t="shared" ca="1" si="0"/>
        <v>351.59572000000009</v>
      </c>
      <c r="K37" s="10">
        <f t="shared" ca="1" si="1"/>
        <v>0.77759661863915741</v>
      </c>
      <c r="L37">
        <f t="shared" ref="L37:L43" ca="1" si="2">$K$29*POWER(K37,2)*SQRT(G144/(POWER(G37,2)*$L$29)+J144/(POWER(J37,2)*$L$29))</f>
        <v>1.3361722715675569E-2</v>
      </c>
    </row>
    <row r="38" spans="1:12" x14ac:dyDescent="0.25">
      <c r="A38">
        <v>8</v>
      </c>
      <c r="C38" t="str">
        <f ca="1">OFFSET('42p stat'!$A$1,A38*20,0)</f>
        <v>CUDA ant add CPU</v>
      </c>
      <c r="D38" s="5">
        <f ca="1">OFFSET('42p trace'!$R$56,(A38-1)*56,0)-OFFSET('42p trace'!$S$56,(A38-1)*56,0)</f>
        <v>320.60223999999999</v>
      </c>
      <c r="E38" s="5">
        <f ca="1">OFFSET('42p trace'!$S$56,(A38-1)*56,0)-OFFSET('42p stat'!$H$1,A38*20,0)</f>
        <v>0</v>
      </c>
      <c r="F38" s="5">
        <f ca="1">OFFSET('42p stat'!$H$1,A38*20,0)-OFFSET('42p stat'!$K$1,A38*20,0)</f>
        <v>0</v>
      </c>
      <c r="G38" s="5">
        <f ca="1">OFFSET('42p stat'!$K$1,A38*20,0)-OFFSET('42p stat'!$N$1,A38*20,0)</f>
        <v>0</v>
      </c>
      <c r="H38" s="5">
        <f ca="1">OFFSET('42p stat'!$N$1,A38*20,0)</f>
        <v>0</v>
      </c>
      <c r="I38" s="5"/>
      <c r="J38" s="5">
        <f t="shared" ca="1" si="0"/>
        <v>320.60223999999999</v>
      </c>
      <c r="K38" s="10">
        <f t="shared" ref="K38" ca="1" si="3">G38/J38</f>
        <v>0</v>
      </c>
      <c r="L38" t="e">
        <f t="shared" ca="1" si="2"/>
        <v>#DIV/0!</v>
      </c>
    </row>
    <row r="39" spans="1:12" x14ac:dyDescent="0.25">
      <c r="A39">
        <v>9</v>
      </c>
      <c r="C39" t="str">
        <f ca="1">OFFSET('42p stat'!$A$1,A39*20,0)</f>
        <v>CUDA ant add CPU non hash</v>
      </c>
      <c r="D39" s="5">
        <f ca="1">OFFSET('42p trace'!$R$56,(A39-1)*56,0)-OFFSET('42p trace'!$S$56,(A39-1)*56,0)</f>
        <v>6.8260400000000629</v>
      </c>
      <c r="E39" s="5">
        <f ca="1">OFFSET('42p trace'!$S$56,(A39-1)*56,0)-OFFSET('42p stat'!$H$1,A39*20,0)</f>
        <v>15.489540000000062</v>
      </c>
      <c r="F39" s="5">
        <f ca="1">OFFSET('42p stat'!$H$1,A39*20,0)-OFFSET('42p stat'!$K$1,A39*20,0)</f>
        <v>1.4686999999980799E-2</v>
      </c>
      <c r="G39" s="5">
        <f ca="1">OFFSET('42p stat'!$K$1,A39*20,0)-OFFSET('42p stat'!$N$1,A39*20,0)</f>
        <v>191.43734700000002</v>
      </c>
      <c r="H39" s="5">
        <f ca="1">OFFSET('42p stat'!$N$1,A39*20,0)</f>
        <v>35.852826</v>
      </c>
      <c r="I39" s="5"/>
      <c r="J39" s="5">
        <f t="shared" ca="1" si="0"/>
        <v>249.62044000000012</v>
      </c>
      <c r="K39" s="10">
        <f t="shared" ca="1" si="1"/>
        <v>0.76691374712743843</v>
      </c>
      <c r="L39">
        <f t="shared" ca="1" si="2"/>
        <v>9.2940909166279832E-3</v>
      </c>
    </row>
    <row r="40" spans="1:12" x14ac:dyDescent="0.25">
      <c r="A40">
        <v>10</v>
      </c>
      <c r="C40" t="str">
        <f ca="1">OFFSET('42p stat'!$A$1,A40*20,0)</f>
        <v>CUDA ant add CPU12</v>
      </c>
      <c r="D40" s="5">
        <f ca="1">OFFSET('42p trace'!$R$56,(A40-1)*56,0)-OFFSET('42p trace'!$S$56,(A40-1)*56,0)</f>
        <v>47.428119999999694</v>
      </c>
      <c r="E40" s="5">
        <f ca="1">OFFSET('42p trace'!$S$56,(A40-1)*56,0)-OFFSET('42p stat'!$H$1,A40*20,0)</f>
        <v>6.914300000000253</v>
      </c>
      <c r="F40" s="5">
        <f ca="1">OFFSET('42p stat'!$H$1,A40*20,0)-OFFSET('42p stat'!$K$1,A40*20,0)</f>
        <v>22.467578000000003</v>
      </c>
      <c r="G40" s="5">
        <f ca="1">OFFSET('42p stat'!$K$1,A40*20,0)-OFFSET('42p stat'!$N$1,A40*20,0)</f>
        <v>540.76566099999991</v>
      </c>
      <c r="H40" s="5">
        <f ca="1">OFFSET('42p stat'!$N$1,A40*20,0)</f>
        <v>431.34494100000001</v>
      </c>
      <c r="I40" s="5"/>
      <c r="J40" s="5">
        <f t="shared" ca="1" si="0"/>
        <v>1048.9205999999999</v>
      </c>
      <c r="K40" s="10">
        <f t="shared" ca="1" si="1"/>
        <v>0.5155448953905567</v>
      </c>
      <c r="L40">
        <f t="shared" ca="1" si="2"/>
        <v>1.6609613204834266E-3</v>
      </c>
    </row>
    <row r="41" spans="1:12" x14ac:dyDescent="0.25">
      <c r="A41">
        <v>11</v>
      </c>
      <c r="C41" t="str">
        <f ca="1">OFFSET('42p stat'!$A$1,A41*20,0)</f>
        <v>CUDA opt</v>
      </c>
      <c r="D41" s="5">
        <f ca="1">OFFSET('42p trace'!$R$56,(A41-1)*56,0)-OFFSET('42p trace'!$S$56,(A41-1)*56,0)</f>
        <v>636.44506000000001</v>
      </c>
      <c r="E41" s="5">
        <f ca="1">OFFSET('42p trace'!$S$56,(A41-1)*56,0)-OFFSET('42p stat'!$H$1,A41*20,0)</f>
        <v>0</v>
      </c>
      <c r="F41" s="5">
        <f ca="1">OFFSET('42p stat'!$H$1,A41*20,0)-OFFSET('42p stat'!$K$1,A41*20,0)</f>
        <v>0</v>
      </c>
      <c r="G41" s="5">
        <f ca="1">OFFSET('42p stat'!$K$1,A41*20,0)-OFFSET('42p stat'!$N$1,A41*20,0)</f>
        <v>0</v>
      </c>
      <c r="H41" s="5">
        <f ca="1">OFFSET('42p stat'!$N$1,A41*20,0)</f>
        <v>0</v>
      </c>
      <c r="I41" s="5"/>
      <c r="J41" s="5">
        <f t="shared" ca="1" si="0"/>
        <v>636.44506000000001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OFFSET('42p stat'!$A$1,A42*20,0)</f>
        <v>CUDA opt Time</v>
      </c>
      <c r="D42" s="5">
        <f ca="1">OFFSET('42p trace'!$R$56,(A42-1)*56,0)-OFFSET('42p trace'!$S$56,(A42-1)*56,0)</f>
        <v>7.2661199999997734</v>
      </c>
      <c r="E42" s="5">
        <f ca="1">OFFSET('42p trace'!$S$56,(A42-1)*56,0)-OFFSET('42p stat'!$H$1,A42*20,0)</f>
        <v>37.457107000000178</v>
      </c>
      <c r="F42" s="5">
        <f ca="1">OFFSET('42p stat'!$H$1,A42*20,0)-OFFSET('42p stat'!$K$1,A42*20,0)</f>
        <v>365.10155199999997</v>
      </c>
      <c r="G42" s="5">
        <f ca="1">OFFSET('42p stat'!$K$1,A42*20,0)-OFFSET('42p stat'!$N$1,A42*20,0)</f>
        <v>213.900081</v>
      </c>
      <c r="H42" s="5">
        <f ca="1">OFFSET('42p stat'!$N$1,A42*20,0)</f>
        <v>0</v>
      </c>
      <c r="I42" s="5"/>
      <c r="J42" s="5">
        <f t="shared" ca="1" si="0"/>
        <v>623.72485999999992</v>
      </c>
      <c r="K42" s="10">
        <f t="shared" ca="1" si="1"/>
        <v>0.34293980361789655</v>
      </c>
      <c r="L42">
        <f t="shared" ca="1" si="2"/>
        <v>5.6486997421614294E-4</v>
      </c>
    </row>
    <row r="43" spans="1:12" x14ac:dyDescent="0.25">
      <c r="A43">
        <v>13</v>
      </c>
      <c r="C43" t="str">
        <f ca="1">OFFSET('42p stat'!$A$1,A43*20,0)</f>
        <v>CUDA opt non hash</v>
      </c>
      <c r="D43" s="5">
        <f ca="1">OFFSET('42p trace'!$R$56,(A43-1)*56,0)-OFFSET('42p trace'!$S$56,(A43-1)*56,0)</f>
        <v>1.2709400000001096</v>
      </c>
      <c r="E43" s="5">
        <f ca="1">OFFSET('42p trace'!$S$56,(A43-1)*56,0)-OFFSET('42p stat'!$H$1,A43*20,0)</f>
        <v>35.899091999999825</v>
      </c>
      <c r="F43" s="5">
        <f ca="1">OFFSET('42p stat'!$H$1,A43*20,0)-OFFSET('42p stat'!$K$1,A43*20,0)</f>
        <v>378.20394099999999</v>
      </c>
      <c r="G43" s="5">
        <f ca="1">OFFSET('42p stat'!$K$1,A43*20,0)-OFFSET('42p stat'!$N$1,A43*20,0)</f>
        <v>61.807566999999999</v>
      </c>
      <c r="H43" s="5">
        <f ca="1">OFFSET('42p stat'!$N$1,A43*20,0)</f>
        <v>0</v>
      </c>
      <c r="I43" s="5"/>
      <c r="J43" s="5">
        <f t="shared" ca="1" si="0"/>
        <v>477.18153999999993</v>
      </c>
      <c r="K43" s="10">
        <f t="shared" ca="1" si="1"/>
        <v>0.12952631612698179</v>
      </c>
      <c r="L43">
        <f t="shared" ca="1" si="2"/>
        <v>8.4479839274788016E-5</v>
      </c>
    </row>
    <row r="44" spans="1:12" x14ac:dyDescent="0.25">
      <c r="A44">
        <v>14</v>
      </c>
      <c r="C44" t="str">
        <f ca="1">OFFSET('42p stat'!$A$1,A44*20,0)</f>
        <v>CUDA opt ant</v>
      </c>
      <c r="D44" s="5">
        <f ca="1">OFFSET('42p trace'!$R$56,(A44-1)*56,0)-OFFSET('42p trace'!$S$56,(A44-1)*56,0)</f>
        <v>7.1792799999999488</v>
      </c>
      <c r="E44" s="5">
        <f ca="1">OFFSET('42p trace'!$S$56,(A44-1)*56,0)-OFFSET('42p stat'!$H$1,A44*20,0)</f>
        <v>40.817661000000044</v>
      </c>
      <c r="F44" s="5">
        <f ca="1">OFFSET('42p stat'!$H$1,A44*20,0)-OFFSET('42p stat'!$K$1,A44*20,0)</f>
        <v>453.31357400000002</v>
      </c>
      <c r="G44" s="5">
        <f ca="1">OFFSET('42p stat'!$K$1,A44*20,0)-OFFSET('42p stat'!$N$1,A44*20,0)</f>
        <v>208.178585</v>
      </c>
      <c r="H44" s="5">
        <f ca="1">OFFSET('42p stat'!$N$1,A44*20,0)</f>
        <v>0</v>
      </c>
      <c r="I44" s="5"/>
      <c r="J44" s="5">
        <f t="shared" ref="J44:J49" ca="1" si="4">SUM(D44:H44)</f>
        <v>709.48910000000001</v>
      </c>
      <c r="K44" s="10">
        <f t="shared" ref="K44:K49" ca="1" si="5">G44/J44</f>
        <v>0.29342041336505381</v>
      </c>
      <c r="L44">
        <f t="shared" ref="L44:L76" ca="1" si="6">$K$29*POWER(K44,2)*SQRT(G190/(POWER(G44,2)*$L$29)+J190/(POWER(J44,2)*$L$29))</f>
        <v>0</v>
      </c>
    </row>
    <row r="45" spans="1:12" x14ac:dyDescent="0.25">
      <c r="A45">
        <v>15</v>
      </c>
      <c r="C45" t="str">
        <f ca="1">OFFSET('42p stat'!$A$1,A45*20,0)</f>
        <v>CUDA opt ant non hash</v>
      </c>
      <c r="D45" s="5">
        <f ca="1">OFFSET('42p trace'!$R$56,(A45-1)*56,0)-OFFSET('42p trace'!$S$56,(A45-1)*56,0)</f>
        <v>7.0794999999998254</v>
      </c>
      <c r="E45" s="5">
        <f ca="1">OFFSET('42p trace'!$S$56,(A45-1)*56,0)-OFFSET('42p stat'!$H$1,A45*20,0)</f>
        <v>41.925968000000012</v>
      </c>
      <c r="F45" s="5">
        <f ca="1">OFFSET('42p stat'!$H$1,A45*20,0)-OFFSET('42p stat'!$K$1,A45*20,0)</f>
        <v>453.562635</v>
      </c>
      <c r="G45" s="5">
        <f ca="1">OFFSET('42p stat'!$K$1,A45*20,0)-OFFSET('42p stat'!$N$1,A45*20,0)</f>
        <v>155.09249700000001</v>
      </c>
      <c r="H45" s="5">
        <f ca="1">OFFSET('42p stat'!$N$1,A45*20,0)</f>
        <v>0</v>
      </c>
      <c r="I45" s="5"/>
      <c r="J45" s="5">
        <f t="shared" ca="1" si="4"/>
        <v>657.66059999999982</v>
      </c>
      <c r="K45" s="10">
        <f t="shared" ca="1" si="5"/>
        <v>0.23582452255768407</v>
      </c>
      <c r="L45">
        <f t="shared" ca="1" si="6"/>
        <v>0</v>
      </c>
    </row>
    <row r="46" spans="1:12" x14ac:dyDescent="0.25">
      <c r="A46">
        <v>16</v>
      </c>
      <c r="C46" t="str">
        <f ca="1">OFFSET('42p stat'!$A$1,A46*20,0)</f>
        <v>CUDA opt ant par</v>
      </c>
      <c r="D46" s="5">
        <f ca="1">OFFSET('42p trace'!$R$56,(A46-1)*56,0)-OFFSET('42p trace'!$S$56,(A46-1)*56,0)</f>
        <v>7.25296000000003</v>
      </c>
      <c r="E46" s="5">
        <f ca="1">OFFSET('42p trace'!$S$56,(A46-1)*56,0)-OFFSET('42p stat'!$H$1,A46*20,0)</f>
        <v>19.354689999999891</v>
      </c>
      <c r="F46" s="5">
        <f ca="1">OFFSET('42p stat'!$H$1,A46*20,0)-OFFSET('42p stat'!$K$1,A46*20,0)</f>
        <v>450.58767499999999</v>
      </c>
      <c r="G46" s="5">
        <f ca="1">OFFSET('42p stat'!$K$1,A46*20,0)-OFFSET('42p stat'!$N$1,A46*20,0)</f>
        <v>208.11461499999999</v>
      </c>
      <c r="H46" s="5">
        <f ca="1">OFFSET('42p stat'!$N$1,A46*20,0)</f>
        <v>0</v>
      </c>
      <c r="I46" s="5"/>
      <c r="J46" s="5">
        <f t="shared" ca="1" si="4"/>
        <v>685.30993999999987</v>
      </c>
      <c r="K46" s="10">
        <f t="shared" ca="1" si="5"/>
        <v>0.30367955118234535</v>
      </c>
      <c r="L46">
        <f t="shared" ca="1" si="6"/>
        <v>0</v>
      </c>
    </row>
    <row r="47" spans="1:12" x14ac:dyDescent="0.25">
      <c r="A47">
        <v>17</v>
      </c>
      <c r="C47" t="str">
        <f ca="1">OFFSET('42p stat'!$A$1,A47*20,0)</f>
        <v>non CUDA Time</v>
      </c>
      <c r="D47" s="5">
        <f ca="1">OFFSET('42p trace'!$R$56,(A47-1)*56,0)-OFFSET('42p trace'!$S$56,(A47-1)*56,0)</f>
        <v>61.04237999999998</v>
      </c>
      <c r="E47" s="5">
        <f ca="1">OFFSET('42p trace'!$S$56,(A47-1)*56,0)-OFFSET('42p stat'!$H$1,A47*20,0)</f>
        <v>5.5944000000067717E-2</v>
      </c>
      <c r="F47" s="5">
        <f ca="1">OFFSET('42p stat'!$H$1,A47*20,0)-OFFSET('42p stat'!$K$1,A47*20,0)</f>
        <v>0.70994399999995039</v>
      </c>
      <c r="G47" s="5">
        <f ca="1">OFFSET('42p stat'!$K$1,A47*20,0)-OFFSET('42p stat'!$N$1,A47*20,0)</f>
        <v>533.71146499999998</v>
      </c>
      <c r="H47" s="5">
        <f ca="1">OFFSET('42p stat'!$N$1,A47*20,0)</f>
        <v>31.305007</v>
      </c>
      <c r="I47" s="5"/>
      <c r="J47" s="5">
        <f t="shared" ca="1" si="4"/>
        <v>626.82474000000002</v>
      </c>
      <c r="K47" s="10">
        <f t="shared" ca="1" si="5"/>
        <v>0.8514524570296953</v>
      </c>
      <c r="L47" t="e">
        <f t="shared" ca="1" si="6"/>
        <v>#VALUE!</v>
      </c>
    </row>
    <row r="48" spans="1:12" x14ac:dyDescent="0.25">
      <c r="A48">
        <v>18</v>
      </c>
      <c r="C48" t="str">
        <f ca="1">OFFSET('42p stat'!$A$1,A48*20,0)</f>
        <v>non CUDA</v>
      </c>
      <c r="D48" s="5">
        <f ca="1">OFFSET('42p trace'!$R$56,(A48-1)*56,0)-OFFSET('42p trace'!$S$56,(A48-1)*56,0)</f>
        <v>551.56651999999997</v>
      </c>
      <c r="E48" s="5">
        <f ca="1">OFFSET('42p trace'!$S$56,(A48-1)*56,0)-OFFSET('42p stat'!$H$1,A48*20,0)</f>
        <v>0</v>
      </c>
      <c r="F48" s="5">
        <f ca="1">OFFSET('42p stat'!$H$1,A48*20,0)-OFFSET('42p stat'!$K$1,A48*20,0)</f>
        <v>0</v>
      </c>
      <c r="G48" s="5">
        <f ca="1">OFFSET('42p stat'!$K$1,A48*20,0)-OFFSET('42p stat'!$N$1,A48*20,0)</f>
        <v>0</v>
      </c>
      <c r="H48" s="5">
        <f ca="1">OFFSET('42p stat'!$N$1,A48*20,0)</f>
        <v>0</v>
      </c>
      <c r="I48" s="5"/>
      <c r="J48" s="5">
        <f t="shared" ca="1" si="4"/>
        <v>551.56651999999997</v>
      </c>
      <c r="K48" s="10">
        <f t="shared" ca="1" si="5"/>
        <v>0</v>
      </c>
      <c r="L48" t="e">
        <f t="shared" ca="1" si="6"/>
        <v>#DIV/0!</v>
      </c>
    </row>
    <row r="49" spans="1:12" x14ac:dyDescent="0.25">
      <c r="A49">
        <v>19</v>
      </c>
      <c r="C49" t="str">
        <f ca="1">OFFSET('42p stat'!$A$1,A49*20,0)</f>
        <v>non CUDA non hash</v>
      </c>
      <c r="D49" s="5">
        <f ca="1">OFFSET('42p trace'!$R$56,(A49-1)*56,0)-OFFSET('42p trace'!$S$56,(A49-1)*56,0)</f>
        <v>0.43607999999977665</v>
      </c>
      <c r="E49" s="5">
        <f ca="1">OFFSET('42p trace'!$S$56,(A49-1)*56,0)-OFFSET('42p stat'!$H$1,A49*20,0)</f>
        <v>5.5946000000062668E-2</v>
      </c>
      <c r="F49" s="5">
        <f ca="1">OFFSET('42p stat'!$H$1,A49*20,0)-OFFSET('42p stat'!$K$1,A49*20,0)</f>
        <v>0.7141470000000254</v>
      </c>
      <c r="G49" s="5">
        <f ca="1">OFFSET('42p stat'!$K$1,A49*20,0)-OFFSET('42p stat'!$N$1,A49*20,0)</f>
        <v>423.08242299999995</v>
      </c>
      <c r="H49" s="5">
        <f ca="1">OFFSET('42p stat'!$N$1,A49*20,0)</f>
        <v>31.403784000000002</v>
      </c>
      <c r="I49" s="5"/>
      <c r="J49" s="5">
        <f t="shared" ca="1" si="4"/>
        <v>455.69237999999984</v>
      </c>
      <c r="K49" s="10">
        <f t="shared" ca="1" si="5"/>
        <v>0.92843866074741055</v>
      </c>
      <c r="L49">
        <f t="shared" ca="1" si="6"/>
        <v>5.4182074383105116E-4</v>
      </c>
    </row>
    <row r="50" spans="1:12" x14ac:dyDescent="0.25">
      <c r="A50">
        <v>20</v>
      </c>
      <c r="C50" t="str">
        <f ca="1">OFFSET('42p stat'!$A$1,A50*20,0)</f>
        <v>Classic ACO</v>
      </c>
      <c r="D50" s="5">
        <f ca="1">OFFSET('42p trace'!$R$56,(A50-1)*56,0)-OFFSET('42p trace'!$S$56,(A50-1)*56,0)</f>
        <v>4695.7846</v>
      </c>
      <c r="E50" s="5">
        <f ca="1">OFFSET('42p trace'!$S$56,(A50-1)*56,0)-OFFSET('42p stat'!$H$1,A50*20,0)</f>
        <v>43.438514999999825</v>
      </c>
      <c r="F50" s="5">
        <f ca="1">OFFSET('42p stat'!$H$1,A50*20,0)-OFFSET('42p stat'!$K$1,A50*20,0)</f>
        <v>2.0094530000005761</v>
      </c>
      <c r="G50" s="5">
        <f ca="1">OFFSET('42p stat'!$K$1,A50*20,0)-OFFSET('42p stat'!$N$1,A50*20,0)</f>
        <v>6569.6950749999996</v>
      </c>
      <c r="H50" s="5">
        <f ca="1">OFFSET('42p stat'!$N$1,A50*20,0)</f>
        <v>116.90235699999999</v>
      </c>
      <c r="I50" s="5"/>
      <c r="J50" s="5">
        <f t="shared" ref="J50:J59" ca="1" si="7">SUM(D50:H50)</f>
        <v>11427.83</v>
      </c>
      <c r="K50" s="10">
        <f t="shared" ref="K50:K59" ca="1" si="8">G50/J50</f>
        <v>0.57488561476675792</v>
      </c>
      <c r="L50">
        <f t="shared" ca="1" si="6"/>
        <v>2.1683184552635712E-5</v>
      </c>
    </row>
    <row r="51" spans="1:12" x14ac:dyDescent="0.25">
      <c r="A51">
        <v>21</v>
      </c>
      <c r="C51" t="str">
        <f ca="1">OFFSET('42p stat'!$A$1,A51*20,0)</f>
        <v>Classic ACO non hash</v>
      </c>
      <c r="D51" s="5">
        <f ca="1">OFFSET('42p trace'!$R$56,(A51-1)*56,0)-OFFSET('42p trace'!$S$56,(A51-1)*56,0)</f>
        <v>0.68999999999687134</v>
      </c>
      <c r="E51" s="5">
        <f ca="1">OFFSET('42p trace'!$S$56,(A51-1)*56,0)-OFFSET('42p stat'!$H$1,A51*20,0)</f>
        <v>43.332169000002068</v>
      </c>
      <c r="F51" s="5">
        <f ca="1">OFFSET('42p stat'!$H$1,A51*20,0)-OFFSET('42p stat'!$K$1,A51*20,0)</f>
        <v>2.0865630000007513</v>
      </c>
      <c r="G51" s="5">
        <f ca="1">OFFSET('42p stat'!$K$1,A51*20,0)-OFFSET('42p stat'!$N$1,A51*20,0)</f>
        <v>6337.8557259999998</v>
      </c>
      <c r="H51" s="5">
        <f ca="1">OFFSET('42p stat'!$N$1,A51*20,0)</f>
        <v>114.529342</v>
      </c>
      <c r="I51" s="5"/>
      <c r="J51" s="5">
        <f t="shared" ca="1" si="7"/>
        <v>6498.4937999999993</v>
      </c>
      <c r="K51" s="10">
        <f t="shared" ca="1" si="8"/>
        <v>0.97528072212671812</v>
      </c>
      <c r="L51">
        <f t="shared" ca="1" si="6"/>
        <v>8.4801280363585663E-5</v>
      </c>
    </row>
    <row r="52" spans="1:12" x14ac:dyDescent="0.25">
      <c r="A52">
        <v>22</v>
      </c>
      <c r="C52" t="str">
        <f ca="1">OFFSET('42p stat'!$A$1,A52*20,0)</f>
        <v>omp</v>
      </c>
      <c r="D52" s="5">
        <f ca="1">OFFSET('42p trace'!$R$56,(A52-1)*56,0)-OFFSET('42p trace'!$S$56,(A52-1)*56,0)</f>
        <v>61.617579999999975</v>
      </c>
      <c r="E52" s="5">
        <f ca="1">OFFSET('42p trace'!$S$56,(A52-1)*56,0)-OFFSET('42p stat'!$H$1,A52*20,0)</f>
        <v>7.0116000000098211E-2</v>
      </c>
      <c r="F52" s="5">
        <f ca="1">OFFSET('42p stat'!$H$1,A52*20,0)-OFFSET('42p stat'!$K$1,A52*20,0)</f>
        <v>0.7530500000000302</v>
      </c>
      <c r="G52" s="5">
        <f ca="1">OFFSET('42p stat'!$K$1,A52*20,0)-OFFSET('42p stat'!$N$1,A52*20,0)</f>
        <v>504.75759999999997</v>
      </c>
      <c r="H52" s="5">
        <f ca="1">OFFSET('42p stat'!$N$1,A52*20,0)</f>
        <v>32.002094</v>
      </c>
      <c r="I52" s="5"/>
      <c r="J52" s="5">
        <f t="shared" ca="1" si="7"/>
        <v>599.20044000000007</v>
      </c>
      <c r="K52" s="10">
        <f t="shared" ca="1" si="8"/>
        <v>0.84238522922312931</v>
      </c>
      <c r="L52">
        <f t="shared" ca="1" si="6"/>
        <v>4.3444037620494509E-4</v>
      </c>
    </row>
    <row r="53" spans="1:12" x14ac:dyDescent="0.25">
      <c r="A53">
        <v>23</v>
      </c>
      <c r="C53" t="str">
        <f ca="1">OFFSET('42p stat'!$A$1,A53*20,0)</f>
        <v>omp non hash</v>
      </c>
      <c r="D53" s="5">
        <f ca="1">OFFSET('42p trace'!$R$56,(A53-1)*56,0)-OFFSET('42p trace'!$S$56,(A53-1)*56,0)</f>
        <v>0.51500000000015689</v>
      </c>
      <c r="E53" s="5">
        <f ca="1">OFFSET('42p trace'!$S$56,(A53-1)*56,0)-OFFSET('42p stat'!$H$1,A53*20,0)</f>
        <v>5.2452000000016596E-2</v>
      </c>
      <c r="F53" s="5">
        <f ca="1">OFFSET('42p stat'!$H$1,A53*20,0)-OFFSET('42p stat'!$K$1,A53*20,0)</f>
        <v>0.73651999999998452</v>
      </c>
      <c r="G53" s="5">
        <f ca="1">OFFSET('42p stat'!$K$1,A53*20,0)-OFFSET('42p stat'!$N$1,A53*20,0)</f>
        <v>419.53187400000002</v>
      </c>
      <c r="H53" s="5">
        <f ca="1">OFFSET('42p stat'!$N$1,A53*20,0)</f>
        <v>31.563534000000001</v>
      </c>
      <c r="I53" s="5"/>
      <c r="J53" s="5">
        <f t="shared" ca="1" si="7"/>
        <v>452.39938000000018</v>
      </c>
      <c r="K53" s="10">
        <f t="shared" ca="1" si="8"/>
        <v>0.9273484724934854</v>
      </c>
      <c r="L53">
        <f t="shared" ca="1" si="6"/>
        <v>8.4051066866461374E-4</v>
      </c>
    </row>
    <row r="54" spans="1:12" x14ac:dyDescent="0.25">
      <c r="A54">
        <v>24</v>
      </c>
      <c r="C54" t="str">
        <f ca="1">OFFSET('42p stat'!$A$1,A54*20,0)</f>
        <v>non CUDA transp Time</v>
      </c>
      <c r="D54" s="5">
        <f ca="1">OFFSET('42p trace'!$R$56,(A54-1)*56,0)-OFFSET('42p trace'!$S$56,(A54-1)*56,0)</f>
        <v>60.903760000000034</v>
      </c>
      <c r="E54" s="5">
        <f ca="1">OFFSET('42p trace'!$S$56,(A54-1)*56,0)-OFFSET('42p stat'!$H$1,A54*20,0)</f>
        <v>5.6656999999972868E-2</v>
      </c>
      <c r="F54" s="5">
        <f ca="1">OFFSET('42p stat'!$H$1,A54*20,0)-OFFSET('42p stat'!$K$1,A54*20,0)</f>
        <v>1.181222000000048</v>
      </c>
      <c r="G54" s="5">
        <f ca="1">OFFSET('42p stat'!$K$1,A54*20,0)-OFFSET('42p stat'!$N$1,A54*20,0)</f>
        <v>533.94401499999992</v>
      </c>
      <c r="H54" s="5">
        <f ca="1">OFFSET('42p stat'!$N$1,A54*20,0)</f>
        <v>33.256106000000003</v>
      </c>
      <c r="I54" s="5"/>
      <c r="J54" s="5">
        <f t="shared" ca="1" si="7"/>
        <v>629.34176000000002</v>
      </c>
      <c r="K54" s="10">
        <f t="shared" ca="1" si="8"/>
        <v>0.84841662978156718</v>
      </c>
      <c r="L54">
        <f t="shared" ca="1" si="6"/>
        <v>1.0284845342645125E-3</v>
      </c>
    </row>
    <row r="55" spans="1:12" x14ac:dyDescent="0.25">
      <c r="A55">
        <v>25</v>
      </c>
      <c r="C55" t="str">
        <f ca="1">OFFSET('42p stat'!$A$1,A55*20,0)</f>
        <v>non CUDA transp</v>
      </c>
      <c r="D55" s="5">
        <f ca="1">OFFSET('42p trace'!$R$56,(A55-1)*56,0)-OFFSET('42p trace'!$S$56,(A55-1)*56,0)</f>
        <v>557.1239599999999</v>
      </c>
      <c r="E55" s="5">
        <f ca="1">OFFSET('42p trace'!$S$56,(A55-1)*56,0)-OFFSET('42p stat'!$H$1,A55*20,0)</f>
        <v>0</v>
      </c>
      <c r="F55" s="5">
        <f ca="1">OFFSET('42p stat'!$H$1,A55*20,0)-OFFSET('42p stat'!$K$1,A55*20,0)</f>
        <v>0</v>
      </c>
      <c r="G55" s="5">
        <f ca="1">OFFSET('42p stat'!$K$1,A55*20,0)-OFFSET('42p stat'!$N$1,A55*20,0)</f>
        <v>0</v>
      </c>
      <c r="H55" s="5">
        <f ca="1">OFFSET('42p stat'!$N$1,A55*20,0)</f>
        <v>0</v>
      </c>
      <c r="I55" s="5"/>
      <c r="J55" s="5">
        <f t="shared" ca="1" si="7"/>
        <v>557.1239599999999</v>
      </c>
      <c r="K55" s="10">
        <f t="shared" ca="1" si="8"/>
        <v>0</v>
      </c>
      <c r="L55" t="e">
        <f t="shared" ca="1" si="6"/>
        <v>#DIV/0!</v>
      </c>
    </row>
    <row r="56" spans="1:12" x14ac:dyDescent="0.25">
      <c r="A56">
        <v>26</v>
      </c>
      <c r="C56" t="str">
        <f ca="1">OFFSET('42p stat'!$A$1,A56*20,0)</f>
        <v>non CUDA transp non hash</v>
      </c>
      <c r="D56" s="5">
        <f ca="1">OFFSET('42p trace'!$R$56,(A56-1)*56,0)-OFFSET('42p trace'!$S$56,(A56-1)*56,0)</f>
        <v>0.51312000000007174</v>
      </c>
      <c r="E56" s="5">
        <f ca="1">OFFSET('42p trace'!$S$56,(A56-1)*56,0)-OFFSET('42p stat'!$H$1,A56*20,0)</f>
        <v>4.6798999999964508E-2</v>
      </c>
      <c r="F56" s="5">
        <f ca="1">OFFSET('42p stat'!$H$1,A56*20,0)-OFFSET('42p stat'!$K$1,A56*20,0)</f>
        <v>1.0988199999999892</v>
      </c>
      <c r="G56" s="5">
        <f ca="1">OFFSET('42p stat'!$K$1,A56*20,0)-OFFSET('42p stat'!$N$1,A56*20,0)</f>
        <v>420.74174700000003</v>
      </c>
      <c r="H56" s="5">
        <f ca="1">OFFSET('42p stat'!$N$1,A56*20,0)</f>
        <v>33.109634</v>
      </c>
      <c r="I56" s="5"/>
      <c r="J56" s="5">
        <f t="shared" ca="1" si="7"/>
        <v>455.51012000000003</v>
      </c>
      <c r="K56" s="10">
        <f t="shared" ca="1" si="8"/>
        <v>0.9236715684823863</v>
      </c>
      <c r="L56">
        <f t="shared" ca="1" si="6"/>
        <v>1.172221821951125E-3</v>
      </c>
    </row>
    <row r="57" spans="1:12" x14ac:dyDescent="0.25">
      <c r="A57">
        <v>27</v>
      </c>
      <c r="C57">
        <f ca="1">OFFSET('42p stat'!$A$1,A57*20,0)</f>
        <v>0</v>
      </c>
      <c r="D57" s="5" t="e">
        <f ca="1">OFFSET('42p trace'!$R$56,(A57-1)*56,0)-OFFSET('42p trace'!$S$56,(A57-1)*56,0)</f>
        <v>#DIV/0!</v>
      </c>
      <c r="E57" s="5" t="e">
        <f ca="1">OFFSET('42p trace'!$S$56,(A57-1)*56,0)-OFFSET('42p stat'!$H$1,A57*20,0)</f>
        <v>#DIV/0!</v>
      </c>
      <c r="F57" s="5">
        <f ca="1">OFFSET('42p stat'!$H$1,A57*20,0)-OFFSET('42p stat'!$K$1,A57*20,0)</f>
        <v>0</v>
      </c>
      <c r="G57" s="5">
        <f ca="1">OFFSET('42p stat'!$K$1,A57*20,0)-OFFSET('42p stat'!$N$1,A57*20,0)</f>
        <v>0</v>
      </c>
      <c r="H57" s="5">
        <f ca="1">OFFSET('42p stat'!$N$1,A57*20,0)</f>
        <v>0</v>
      </c>
      <c r="I57" s="5"/>
      <c r="J57" s="5" t="e">
        <f t="shared" ca="1" si="7"/>
        <v>#DIV/0!</v>
      </c>
      <c r="K57" s="10" t="e">
        <f t="shared" ca="1" si="8"/>
        <v>#DIV/0!</v>
      </c>
      <c r="L57" t="e">
        <f t="shared" ca="1" si="6"/>
        <v>#DIV/0!</v>
      </c>
    </row>
    <row r="58" spans="1:12" x14ac:dyDescent="0.25">
      <c r="A58">
        <v>28</v>
      </c>
      <c r="C58">
        <f ca="1">OFFSET('42p stat'!$A$1,A58*20,0)</f>
        <v>0</v>
      </c>
      <c r="D58" s="5" t="e">
        <f ca="1">OFFSET('42p trace'!$R$56,(A58-1)*56,0)-OFFSET('42p trace'!$S$56,(A58-1)*56,0)</f>
        <v>#DIV/0!</v>
      </c>
      <c r="E58" s="5" t="e">
        <f ca="1">OFFSET('42p trace'!$S$56,(A58-1)*56,0)-OFFSET('42p stat'!$H$1,A58*20,0)</f>
        <v>#DIV/0!</v>
      </c>
      <c r="F58" s="5">
        <f ca="1">OFFSET('42p stat'!$H$1,A58*20,0)-OFFSET('42p stat'!$K$1,A58*20,0)</f>
        <v>0</v>
      </c>
      <c r="G58" s="5">
        <f ca="1">OFFSET('42p stat'!$K$1,A58*20,0)-OFFSET('42p stat'!$N$1,A58*20,0)</f>
        <v>0</v>
      </c>
      <c r="H58" s="5">
        <f ca="1">OFFSET('42p stat'!$N$1,A58*20,0)</f>
        <v>0</v>
      </c>
      <c r="I58" s="5"/>
      <c r="J58" s="5" t="e">
        <f t="shared" ca="1" si="7"/>
        <v>#DIV/0!</v>
      </c>
      <c r="K58" s="10" t="e">
        <f t="shared" ca="1" si="8"/>
        <v>#DIV/0!</v>
      </c>
      <c r="L58" t="e">
        <f t="shared" ca="1" si="6"/>
        <v>#DIV/0!</v>
      </c>
    </row>
    <row r="59" spans="1:12" x14ac:dyDescent="0.25">
      <c r="A59">
        <v>29</v>
      </c>
      <c r="C59">
        <f ca="1">OFFSET('42p stat'!$A$1,A59*20,0)</f>
        <v>0</v>
      </c>
      <c r="D59" s="5" t="e">
        <f ca="1">OFFSET('42p trace'!$R$56,(A59-1)*56,0)-OFFSET('42p trace'!$S$56,(A59-1)*56,0)</f>
        <v>#DIV/0!</v>
      </c>
      <c r="E59" s="5" t="e">
        <f ca="1">OFFSET('42p trace'!$S$56,(A59-1)*56,0)-OFFSET('42p stat'!$H$1,A59*20,0)</f>
        <v>#DIV/0!</v>
      </c>
      <c r="F59" s="5">
        <f ca="1">OFFSET('42p stat'!$H$1,A59*20,0)-OFFSET('42p stat'!$K$1,A59*20,0)</f>
        <v>0</v>
      </c>
      <c r="G59" s="5">
        <f ca="1">OFFSET('42p stat'!$K$1,A59*20,0)-OFFSET('42p stat'!$N$1,A59*20,0)</f>
        <v>0</v>
      </c>
      <c r="H59" s="5">
        <f ca="1">OFFSET('42p stat'!$N$1,A59*20,0)</f>
        <v>0</v>
      </c>
      <c r="I59" s="5"/>
      <c r="J59" s="5" t="e">
        <f t="shared" ca="1" si="7"/>
        <v>#DIV/0!</v>
      </c>
      <c r="K59" s="10" t="e">
        <f t="shared" ca="1" si="8"/>
        <v>#DIV/0!</v>
      </c>
      <c r="L59" t="e">
        <f t="shared" ca="1" si="6"/>
        <v>#DIV/0!</v>
      </c>
    </row>
    <row r="60" spans="1:12" x14ac:dyDescent="0.25">
      <c r="A60">
        <v>30</v>
      </c>
      <c r="C60">
        <f ca="1">OFFSET('42p stat'!$A$1,A60*20,0)</f>
        <v>0</v>
      </c>
      <c r="D60" s="5" t="e">
        <f ca="1">OFFSET('42p trace'!$R$56,(A60-1)*56,0)-OFFSET('42p trace'!$S$56,(A60-1)*56,0)</f>
        <v>#DIV/0!</v>
      </c>
      <c r="E60" s="5" t="e">
        <f ca="1">OFFSET('42p trace'!$S$56,(A60-1)*56,0)-OFFSET('42p stat'!$H$1,A60*20,0)</f>
        <v>#DIV/0!</v>
      </c>
      <c r="F60" s="5">
        <f ca="1">OFFSET('42p stat'!$H$1,A60*20,0)-OFFSET('42p stat'!$K$1,A60*20,0)</f>
        <v>0</v>
      </c>
      <c r="G60" s="5">
        <f ca="1">OFFSET('42p stat'!$K$1,A60*20,0)-OFFSET('42p stat'!$N$1,A60*20,0)</f>
        <v>0</v>
      </c>
      <c r="H60" s="5">
        <f ca="1">OFFSET('42p stat'!$N$1,A60*20,0)</f>
        <v>0</v>
      </c>
      <c r="I60" s="5"/>
      <c r="J60" s="5" t="e">
        <f t="shared" ref="J60:J80" ca="1" si="9">SUM(D60:H60)</f>
        <v>#DIV/0!</v>
      </c>
      <c r="K60" s="10" t="e">
        <f t="shared" ref="K60:K80" ca="1" si="10">G60/J60</f>
        <v>#DIV/0!</v>
      </c>
      <c r="L60" t="e">
        <f t="shared" ca="1" si="6"/>
        <v>#DIV/0!</v>
      </c>
    </row>
    <row r="61" spans="1:12" x14ac:dyDescent="0.25">
      <c r="A61">
        <v>31</v>
      </c>
      <c r="C61">
        <f ca="1">OFFSET('42p stat'!$A$1,A61*20,0)</f>
        <v>0</v>
      </c>
      <c r="D61" s="5" t="e">
        <f ca="1">OFFSET('42p trace'!$R$56,(A61-1)*56,0)-OFFSET('42p trace'!$S$56,(A61-1)*56,0)</f>
        <v>#DIV/0!</v>
      </c>
      <c r="E61" s="5" t="e">
        <f ca="1">OFFSET('42p trace'!$S$56,(A61-1)*56,0)-OFFSET('42p stat'!$H$1,A61*20,0)</f>
        <v>#DIV/0!</v>
      </c>
      <c r="F61" s="5">
        <f ca="1">OFFSET('42p stat'!$H$1,A61*20,0)-OFFSET('42p stat'!$K$1,A61*20,0)</f>
        <v>0</v>
      </c>
      <c r="G61" s="5">
        <f ca="1">OFFSET('42p stat'!$K$1,A61*20,0)-OFFSET('42p stat'!$N$1,A61*20,0)</f>
        <v>0</v>
      </c>
      <c r="H61" s="5">
        <f ca="1">OFFSET('42p stat'!$N$1,A61*20,0)</f>
        <v>0</v>
      </c>
      <c r="I61" s="5"/>
      <c r="J61" s="5" t="e">
        <f t="shared" ca="1" si="9"/>
        <v>#DIV/0!</v>
      </c>
      <c r="K61" s="10" t="e">
        <f t="shared" ca="1" si="10"/>
        <v>#DIV/0!</v>
      </c>
      <c r="L61" t="e">
        <f t="shared" ca="1" si="6"/>
        <v>#DIV/0!</v>
      </c>
    </row>
    <row r="62" spans="1:12" x14ac:dyDescent="0.25">
      <c r="A62">
        <v>32</v>
      </c>
      <c r="C62">
        <f ca="1">OFFSET('42p stat'!$A$1,A62*20,0)</f>
        <v>0</v>
      </c>
      <c r="D62" s="5" t="e">
        <f ca="1">OFFSET('42p trace'!$R$56,(A62-1)*56,0)-OFFSET('42p trace'!$S$56,(A62-1)*56,0)</f>
        <v>#DIV/0!</v>
      </c>
      <c r="E62" s="5" t="e">
        <f ca="1">OFFSET('42p trace'!$S$56,(A62-1)*56,0)-OFFSET('42p stat'!$H$1,A62*20,0)</f>
        <v>#DIV/0!</v>
      </c>
      <c r="F62" s="5">
        <f ca="1">OFFSET('42p stat'!$H$1,A62*20,0)-OFFSET('42p stat'!$K$1,A62*20,0)</f>
        <v>0</v>
      </c>
      <c r="G62" s="5">
        <f ca="1">OFFSET('42p stat'!$K$1,A62*20,0)-OFFSET('42p stat'!$N$1,A62*20,0)</f>
        <v>0</v>
      </c>
      <c r="H62" s="5">
        <f ca="1">OFFSET('42p stat'!$N$1,A62*20,0)</f>
        <v>0</v>
      </c>
      <c r="I62" s="5"/>
      <c r="J62" s="5" t="e">
        <f t="shared" ca="1" si="9"/>
        <v>#DIV/0!</v>
      </c>
      <c r="K62" s="10" t="e">
        <f t="shared" ca="1" si="10"/>
        <v>#DIV/0!</v>
      </c>
      <c r="L62" t="e">
        <f t="shared" ca="1" si="6"/>
        <v>#DIV/0!</v>
      </c>
    </row>
    <row r="63" spans="1:12" x14ac:dyDescent="0.25">
      <c r="A63">
        <v>33</v>
      </c>
      <c r="C63">
        <f ca="1">OFFSET('42p stat'!$A$1,A63*20,0)</f>
        <v>0</v>
      </c>
      <c r="D63" s="5" t="e">
        <f ca="1">OFFSET('42p trace'!$R$56,(A63-1)*56,0)-OFFSET('42p trace'!$S$56,(A63-1)*56,0)</f>
        <v>#DIV/0!</v>
      </c>
      <c r="E63" s="5" t="e">
        <f ca="1">OFFSET('42p trace'!$S$56,(A63-1)*56,0)-OFFSET('42p stat'!$H$1,A63*20,0)</f>
        <v>#DIV/0!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 t="e">
        <f t="shared" ca="1" si="9"/>
        <v>#DIV/0!</v>
      </c>
      <c r="K63" s="10" t="e">
        <f t="shared" ca="1" si="10"/>
        <v>#DIV/0!</v>
      </c>
      <c r="L63" t="e">
        <f t="shared" ca="1" si="6"/>
        <v>#DIV/0!</v>
      </c>
    </row>
    <row r="64" spans="1:12" x14ac:dyDescent="0.25">
      <c r="A64">
        <v>34</v>
      </c>
      <c r="C64">
        <f ca="1">OFFSET('42p stat'!$A$1,A64*20,0)</f>
        <v>0</v>
      </c>
      <c r="D64" s="5" t="e">
        <f ca="1">OFFSET('42p trace'!$R$56,(A64-1)*56,0)-OFFSET('42p trace'!$S$56,(A64-1)*56,0)</f>
        <v>#DIV/0!</v>
      </c>
      <c r="E64" s="5" t="e">
        <f ca="1">OFFSET('42p trace'!$S$56,(A64-1)*56,0)-OFFSET('42p stat'!$H$1,A64*20,0)</f>
        <v>#DIV/0!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 t="e">
        <f t="shared" ca="1" si="9"/>
        <v>#DIV/0!</v>
      </c>
      <c r="K64" s="10" t="e">
        <f t="shared" ca="1" si="10"/>
        <v>#DIV/0!</v>
      </c>
      <c r="L64" t="e">
        <f t="shared" ca="1" si="6"/>
        <v>#DIV/0!</v>
      </c>
    </row>
    <row r="65" spans="1:12" x14ac:dyDescent="0.25">
      <c r="A65">
        <v>35</v>
      </c>
      <c r="C65">
        <f ca="1">OFFSET('42p stat'!$A$1,A65*20,0)</f>
        <v>0</v>
      </c>
      <c r="D65" s="5" t="e">
        <f ca="1">OFFSET('42p trace'!$R$56,(A65-1)*56,0)-OFFSET('42p trace'!$S$56,(A65-1)*56,0)</f>
        <v>#DIV/0!</v>
      </c>
      <c r="E65" s="5" t="e">
        <f ca="1">OFFSET('42p trace'!$S$56,(A65-1)*56,0)-OFFSET('42p stat'!$H$1,A65*20,0)</f>
        <v>#DIV/0!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 t="e">
        <f t="shared" ca="1" si="9"/>
        <v>#DIV/0!</v>
      </c>
      <c r="K65" s="10" t="e">
        <f t="shared" ca="1" si="10"/>
        <v>#DIV/0!</v>
      </c>
      <c r="L65" t="e">
        <f t="shared" ca="1" si="6"/>
        <v>#DIV/0!</v>
      </c>
    </row>
    <row r="66" spans="1:12" x14ac:dyDescent="0.25">
      <c r="A66">
        <v>36</v>
      </c>
      <c r="C66" t="str">
        <f ca="1">OFFSET('42p stat'!$A$1,A66*20,0)</f>
        <v>CUDA opt_one_GPU</v>
      </c>
      <c r="D66" s="5">
        <f ca="1">OFFSET('42p trace'!$R$56,(A66-1)*56,0)-OFFSET('42p trace'!$S$56,(A66-1)*56,0)</f>
        <v>7.1134000000013202</v>
      </c>
      <c r="E66" s="5">
        <f ca="1">OFFSET('42p trace'!$S$56,(A66-1)*56,0)-OFFSET('42p stat'!$H$1,A66*20,0)</f>
        <v>1741.6023999999995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>
        <f t="shared" ca="1" si="9"/>
        <v>1748.7158000000009</v>
      </c>
      <c r="K66" s="10">
        <f t="shared" ca="1" si="10"/>
        <v>0</v>
      </c>
      <c r="L66" t="e">
        <f t="shared" ca="1" si="6"/>
        <v>#DIV/0!</v>
      </c>
    </row>
    <row r="67" spans="1:12" x14ac:dyDescent="0.25">
      <c r="A67">
        <v>37</v>
      </c>
      <c r="C67" t="str">
        <f ca="1">OFFSET('42p stat'!$A$1,A67*20,0)</f>
        <v>CUDA opt_one_GPU ant</v>
      </c>
      <c r="D67" s="5">
        <f ca="1">OFFSET('42p trace'!$R$56,(A67-1)*56,0)-OFFSET('42p trace'!$S$56,(A67-1)*56,0)</f>
        <v>6.8519999999989523</v>
      </c>
      <c r="E67" s="5">
        <f ca="1">OFFSET('42p trace'!$S$56,(A67-1)*56,0)-OFFSET('42p stat'!$H$1,A67*20,0)</f>
        <v>19848.524000000005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>
        <f t="shared" ca="1" si="9"/>
        <v>19855.376000000004</v>
      </c>
      <c r="K67" s="10">
        <f t="shared" ca="1" si="10"/>
        <v>0</v>
      </c>
      <c r="L67" t="e">
        <f t="shared" ca="1" si="6"/>
        <v>#DIV/0!</v>
      </c>
    </row>
    <row r="68" spans="1:12" x14ac:dyDescent="0.25">
      <c r="A68">
        <v>38</v>
      </c>
      <c r="C68" t="str">
        <f ca="1">OFFSET('42p stat'!$A$1,A68*20,0)</f>
        <v>CUDA opt_one_GPU ant local</v>
      </c>
      <c r="D68" s="5">
        <f ca="1">OFFSET('42p trace'!$R$56,(A68-1)*56,0)-OFFSET('42p trace'!$S$56,(A68-1)*56,0)</f>
        <v>7.0375999999994292</v>
      </c>
      <c r="E68" s="5">
        <f ca="1">OFFSET('42p trace'!$S$56,(A68-1)*56,0)-OFFSET('42p stat'!$H$1,A68*20,0)</f>
        <v>1052.6186</v>
      </c>
      <c r="F68" s="5">
        <f ca="1">OFFSET('42p stat'!$H$1,A68*20,0)-OFFSET('42p stat'!$K$1,A68*20,0)</f>
        <v>0</v>
      </c>
      <c r="G68" s="5">
        <f ca="1">OFFSET('42p stat'!$K$1,A68*20,0)-OFFSET('42p stat'!$N$1,A68*20,0)</f>
        <v>0</v>
      </c>
      <c r="H68" s="5">
        <f ca="1">OFFSET('42p stat'!$N$1,A68*20,0)</f>
        <v>0</v>
      </c>
      <c r="I68" s="5"/>
      <c r="J68" s="5">
        <f t="shared" ca="1" si="9"/>
        <v>1059.6561999999994</v>
      </c>
      <c r="K68" s="10">
        <f t="shared" ca="1" si="10"/>
        <v>0</v>
      </c>
      <c r="L68" t="e">
        <f t="shared" ca="1" si="6"/>
        <v>#DIV/0!</v>
      </c>
    </row>
    <row r="69" spans="1:12" x14ac:dyDescent="0.25">
      <c r="A69">
        <v>39</v>
      </c>
      <c r="C69" t="str">
        <f ca="1">OFFSET('42p stat'!$A$1,A69*20,0)</f>
        <v>CUDA Const</v>
      </c>
      <c r="D69" s="5">
        <f ca="1">OFFSET('42p trace'!$R$56,(A69-1)*56,0)-OFFSET('42p trace'!$S$56,(A69-1)*56,0)</f>
        <v>6.5036799999995765</v>
      </c>
      <c r="E69" s="5">
        <f ca="1">OFFSET('42p trace'!$S$56,(A69-1)*56,0)-OFFSET('42p stat'!$H$1,A69*20,0)</f>
        <v>24.238283000000251</v>
      </c>
      <c r="F69" s="5">
        <f ca="1">OFFSET('42p stat'!$H$1,A69*20,0)-OFFSET('42p stat'!$K$1,A69*20,0)</f>
        <v>23.246163000000024</v>
      </c>
      <c r="G69" s="5">
        <f ca="1">OFFSET('42p stat'!$K$1,A69*20,0)-OFFSET('42p stat'!$N$1,A69*20,0)</f>
        <v>212.804644</v>
      </c>
      <c r="H69" s="5">
        <f ca="1">OFFSET('42p stat'!$N$1,A69*20,0)</f>
        <v>337.37421000000001</v>
      </c>
      <c r="I69" s="5"/>
      <c r="J69" s="5">
        <f t="shared" ca="1" si="9"/>
        <v>604.16697999999985</v>
      </c>
      <c r="K69" s="10">
        <f t="shared" ca="1" si="10"/>
        <v>0.35222819360303348</v>
      </c>
      <c r="L69">
        <f t="shared" ca="1" si="6"/>
        <v>2.9167650102212059E-4</v>
      </c>
    </row>
    <row r="70" spans="1:12" x14ac:dyDescent="0.25">
      <c r="A70">
        <v>40</v>
      </c>
      <c r="C70" t="str">
        <f ca="1">OFFSET('42p stat'!$A$1,A70*20,0)</f>
        <v>CUDA ant Const</v>
      </c>
      <c r="D70" s="5">
        <f ca="1">OFFSET('42p trace'!$R$56,(A70-1)*56,0)-OFFSET('42p trace'!$S$56,(A70-1)*56,0)</f>
        <v>6.4827800000000479</v>
      </c>
      <c r="E70" s="5">
        <f ca="1">OFFSET('42p trace'!$S$56,(A70-1)*56,0)-OFFSET('42p stat'!$H$1,A70*20,0)</f>
        <v>23.132565999999883</v>
      </c>
      <c r="F70" s="5">
        <f ca="1">OFFSET('42p stat'!$H$1,A70*20,0)-OFFSET('42p stat'!$K$1,A70*20,0)</f>
        <v>21.120618000000036</v>
      </c>
      <c r="G70" s="5">
        <f ca="1">OFFSET('42p stat'!$K$1,A70*20,0)-OFFSET('42p stat'!$N$1,A70*20,0)</f>
        <v>203.25280500000002</v>
      </c>
      <c r="H70" s="5">
        <f ca="1">OFFSET('42p stat'!$N$1,A70*20,0)</f>
        <v>429.44203099999999</v>
      </c>
      <c r="I70" s="5"/>
      <c r="J70" s="5">
        <f t="shared" ca="1" si="9"/>
        <v>683.43079999999998</v>
      </c>
      <c r="K70" s="10">
        <f t="shared" ca="1" si="10"/>
        <v>0.29740070977193306</v>
      </c>
      <c r="L70">
        <f t="shared" ca="1" si="6"/>
        <v>1.4386406049406899E-4</v>
      </c>
    </row>
    <row r="71" spans="1:12" x14ac:dyDescent="0.25">
      <c r="A71">
        <v>41</v>
      </c>
      <c r="C71" t="str">
        <f ca="1">OFFSET('42p stat'!$A$1,A71*20,0)</f>
        <v>CUDA ant par Const</v>
      </c>
      <c r="D71" s="5">
        <f ca="1">OFFSET('42p trace'!$R$56,(A71-1)*56,0)-OFFSET('42p trace'!$S$56,(A71-1)*56,0)</f>
        <v>6.4916799999998602</v>
      </c>
      <c r="E71" s="5">
        <f ca="1">OFFSET('42p trace'!$S$56,(A71-1)*56,0)-OFFSET('42p stat'!$H$1,A71*20,0)</f>
        <v>26.436387999999965</v>
      </c>
      <c r="F71" s="5">
        <f ca="1">OFFSET('42p stat'!$H$1,A71*20,0)-OFFSET('42p stat'!$K$1,A71*20,0)</f>
        <v>23.104497000000038</v>
      </c>
      <c r="G71" s="5">
        <f ca="1">OFFSET('42p stat'!$K$1,A71*20,0)-OFFSET('42p stat'!$N$1,A71*20,0)</f>
        <v>203.244979</v>
      </c>
      <c r="H71" s="5">
        <f ca="1">OFFSET('42p stat'!$N$1,A71*20,0)</f>
        <v>430.98083600000001</v>
      </c>
      <c r="I71" s="5"/>
      <c r="J71" s="5">
        <f t="shared" ca="1" si="9"/>
        <v>690.25837999999987</v>
      </c>
      <c r="K71" s="10">
        <f t="shared" ca="1" si="10"/>
        <v>0.29444768059172283</v>
      </c>
      <c r="L71">
        <f t="shared" ca="1" si="6"/>
        <v>1.3159159077816759E-4</v>
      </c>
    </row>
    <row r="72" spans="1:12" x14ac:dyDescent="0.25">
      <c r="A72">
        <v>42</v>
      </c>
      <c r="C72" t="str">
        <f ca="1">OFFSET('42p stat'!$A$1,A72*20,0)</f>
        <v>CUDA ant add CPU Const</v>
      </c>
      <c r="D72" s="5">
        <f ca="1">OFFSET('42p trace'!$R$56,(A72-1)*56,0)-OFFSET('42p trace'!$S$56,(A72-1)*56,0)</f>
        <v>6.4579200000000583</v>
      </c>
      <c r="E72" s="5">
        <f ca="1">OFFSET('42p trace'!$S$56,(A72-1)*56,0)-OFFSET('42p stat'!$H$1,A72*20,0)</f>
        <v>20.80291299999999</v>
      </c>
      <c r="F72" s="5">
        <f ca="1">OFFSET('42p stat'!$H$1,A72*20,0)-OFFSET('42p stat'!$K$1,A72*20,0)</f>
        <v>1.2178250000000048</v>
      </c>
      <c r="G72" s="5">
        <f ca="1">OFFSET('42p stat'!$K$1,A72*20,0)-OFFSET('42p stat'!$N$1,A72*20,0)</f>
        <v>244.66191299999997</v>
      </c>
      <c r="H72" s="5">
        <f ca="1">OFFSET('42p stat'!$N$1,A72*20,0)</f>
        <v>34.273009000000002</v>
      </c>
      <c r="I72" s="5"/>
      <c r="J72" s="5">
        <f t="shared" ca="1" si="9"/>
        <v>307.41358000000002</v>
      </c>
      <c r="K72" s="10">
        <f t="shared" ca="1" si="10"/>
        <v>0.79587216999327082</v>
      </c>
      <c r="L72">
        <f t="shared" ca="1" si="6"/>
        <v>5.4987939333497958E-4</v>
      </c>
    </row>
    <row r="73" spans="1:12" x14ac:dyDescent="0.25">
      <c r="A73">
        <v>43</v>
      </c>
      <c r="C73" t="str">
        <f ca="1">OFFSET('42p stat'!$A$1,A73*20,0)</f>
        <v>CUDA opt Const</v>
      </c>
      <c r="D73" s="5">
        <f ca="1">OFFSET('42p trace'!$R$56,(A73-1)*56,0)-OFFSET('42p trace'!$S$56,(A73-1)*56,0)</f>
        <v>6.6543000000001484</v>
      </c>
      <c r="E73" s="5">
        <f ca="1">OFFSET('42p trace'!$S$56,(A73-1)*56,0)-OFFSET('42p stat'!$H$1,A73*20,0)</f>
        <v>32.524500999999873</v>
      </c>
      <c r="F73" s="5">
        <f ca="1">OFFSET('42p stat'!$H$1,A73*20,0)-OFFSET('42p stat'!$K$1,A73*20,0)</f>
        <v>362.59012199999995</v>
      </c>
      <c r="G73" s="5">
        <f ca="1">OFFSET('42p stat'!$K$1,A73*20,0)-OFFSET('42p stat'!$N$1,A73*20,0)</f>
        <v>212.72913700000001</v>
      </c>
      <c r="H73" s="5">
        <f ca="1">OFFSET('42p stat'!$N$1,A73*20,0)</f>
        <v>0</v>
      </c>
      <c r="I73" s="5"/>
      <c r="J73" s="5">
        <f t="shared" ca="1" si="9"/>
        <v>614.49806000000001</v>
      </c>
      <c r="K73" s="10">
        <f t="shared" ca="1" si="10"/>
        <v>0.34618357786190573</v>
      </c>
      <c r="L73">
        <f t="shared" ca="1" si="6"/>
        <v>1.5000961553513574E-4</v>
      </c>
    </row>
    <row r="74" spans="1:12" x14ac:dyDescent="0.25">
      <c r="A74">
        <v>44</v>
      </c>
      <c r="C74" t="str">
        <f ca="1">OFFSET('42p stat'!$A$1,A74*20,0)</f>
        <v>CUDA opt ant Const</v>
      </c>
      <c r="D74" s="5">
        <f ca="1">OFFSET('42p trace'!$R$56,(A74-1)*56,0)-OFFSET('42p trace'!$S$56,(A74-1)*56,0)</f>
        <v>6.5817599999999175</v>
      </c>
      <c r="E74" s="5">
        <f ca="1">OFFSET('42p trace'!$S$56,(A74-1)*56,0)-OFFSET('42p stat'!$H$1,A74*20,0)</f>
        <v>31.815793999999983</v>
      </c>
      <c r="F74" s="5">
        <f ca="1">OFFSET('42p stat'!$H$1,A74*20,0)-OFFSET('42p stat'!$K$1,A74*20,0)</f>
        <v>450.28082000000001</v>
      </c>
      <c r="G74" s="5">
        <f ca="1">OFFSET('42p stat'!$K$1,A74*20,0)-OFFSET('42p stat'!$N$1,A74*20,0)</f>
        <v>203.16554600000001</v>
      </c>
      <c r="H74" s="5">
        <f ca="1">OFFSET('42p stat'!$N$1,A74*20,0)</f>
        <v>0</v>
      </c>
      <c r="I74" s="5"/>
      <c r="J74" s="5">
        <f t="shared" ca="1" si="9"/>
        <v>691.84391999999991</v>
      </c>
      <c r="K74" s="10">
        <f t="shared" ca="1" si="10"/>
        <v>0.29365806380144244</v>
      </c>
      <c r="L74" t="e">
        <f t="shared" ca="1" si="6"/>
        <v>#DIV/0!</v>
      </c>
    </row>
    <row r="75" spans="1:12" x14ac:dyDescent="0.25">
      <c r="A75">
        <v>45</v>
      </c>
      <c r="C75" t="str">
        <f ca="1">OFFSET('42p stat'!$A$1,A75*20,0)</f>
        <v>CUDA opt ant par Const</v>
      </c>
      <c r="D75" s="5">
        <f ca="1">OFFSET('42p trace'!$R$56,(A75-1)*56,0)-OFFSET('42p trace'!$S$56,(A75-1)*56,0)</f>
        <v>6.6112199999998893</v>
      </c>
      <c r="E75" s="5">
        <f ca="1">OFFSET('42p trace'!$S$56,(A75-1)*56,0)-OFFSET('42p stat'!$H$1,A75*20,0)</f>
        <v>34.736826000000178</v>
      </c>
      <c r="F75" s="5">
        <f ca="1">OFFSET('42p stat'!$H$1,A75*20,0)-OFFSET('42p stat'!$K$1,A75*20,0)</f>
        <v>453.60196399999995</v>
      </c>
      <c r="G75" s="5">
        <f ca="1">OFFSET('42p stat'!$K$1,A75*20,0)-OFFSET('42p stat'!$N$1,A75*20,0)</f>
        <v>203.13989000000001</v>
      </c>
      <c r="H75" s="5">
        <f ca="1">OFFSET('42p stat'!$N$1,A75*20,0)</f>
        <v>0</v>
      </c>
      <c r="I75" s="5"/>
      <c r="J75" s="5">
        <f t="shared" ca="1" si="9"/>
        <v>698.08990000000006</v>
      </c>
      <c r="K75" s="10">
        <f t="shared" ca="1" si="10"/>
        <v>0.29099388202006649</v>
      </c>
      <c r="L75" t="e">
        <f t="shared" ca="1" si="6"/>
        <v>#DIV/0!</v>
      </c>
    </row>
    <row r="76" spans="1:12" x14ac:dyDescent="0.25">
      <c r="A76">
        <v>46</v>
      </c>
      <c r="C76" t="str">
        <f ca="1">OFFSET('42p stat'!$A$1,A76*20,0)</f>
        <v>CUDA ant par global</v>
      </c>
      <c r="D76" s="5">
        <f ca="1">OFFSET('42p trace'!$R$56,(A76-1)*56,0)-OFFSET('42p trace'!$S$56,(A76-1)*56,0)</f>
        <v>7.7982800000002044</v>
      </c>
      <c r="E76" s="5">
        <f ca="1">OFFSET('42p trace'!$S$56,(A76-1)*56,0)-OFFSET('42p stat'!$H$1,A76*20,0)</f>
        <v>33.73976599999969</v>
      </c>
      <c r="F76" s="5">
        <f ca="1">OFFSET('42p stat'!$H$1,A76*20,0)-OFFSET('42p stat'!$K$1,A76*20,0)</f>
        <v>24.188378000000057</v>
      </c>
      <c r="G76" s="5">
        <f ca="1">OFFSET('42p stat'!$K$1,A76*20,0)-OFFSET('42p stat'!$N$1,A76*20,0)</f>
        <v>206.92702599999996</v>
      </c>
      <c r="H76" s="5">
        <f ca="1">OFFSET('42p stat'!$N$1,A76*20,0)</f>
        <v>430.99495000000002</v>
      </c>
      <c r="I76" s="5"/>
      <c r="J76" s="5">
        <f t="shared" ca="1" si="9"/>
        <v>703.64839999999992</v>
      </c>
      <c r="K76" s="10">
        <f t="shared" ca="1" si="10"/>
        <v>0.29407730622282374</v>
      </c>
      <c r="L76" t="e">
        <f t="shared" ca="1" si="6"/>
        <v>#DIV/0!</v>
      </c>
    </row>
    <row r="77" spans="1:12" x14ac:dyDescent="0.25">
      <c r="A77">
        <v>47</v>
      </c>
      <c r="C77" t="str">
        <f ca="1">OFFSET('42p stat'!$A$1,A77*20,0)</f>
        <v>CUDA ant add CPU Time global</v>
      </c>
      <c r="D77" s="5">
        <f ca="1">OFFSET('42p trace'!$R$56,(A77-1)*56,0)-OFFSET('42p trace'!$S$56,(A77-1)*56,0)</f>
        <v>7.8210000000000264</v>
      </c>
      <c r="E77" s="5">
        <f ca="1">OFFSET('42p trace'!$S$56,(A77-1)*56,0)-OFFSET('42p stat'!$H$1,A77*20,0)</f>
        <v>22.806691999999998</v>
      </c>
      <c r="F77" s="5">
        <f ca="1">OFFSET('42p stat'!$H$1,A77*20,0)-OFFSET('42p stat'!$K$1,A77*20,0)</f>
        <v>-0.34154399999999896</v>
      </c>
      <c r="G77" s="5">
        <f ca="1">OFFSET('42p stat'!$K$1,A77*20,0)-OFFSET('42p stat'!$N$1,A77*20,0)</f>
        <v>255.275926</v>
      </c>
      <c r="H77" s="5">
        <f ca="1">OFFSET('42p stat'!$N$1,A77*20,0)</f>
        <v>37.991385999999999</v>
      </c>
      <c r="I77" s="5"/>
      <c r="J77" s="5">
        <f t="shared" ca="1" si="9"/>
        <v>323.55346000000003</v>
      </c>
      <c r="K77" s="10">
        <f t="shared" ca="1" si="10"/>
        <v>0.78897603505769953</v>
      </c>
      <c r="L77" t="e">
        <f ca="1">$K$29*POWER(K77,2)*SQRT(G228/(POWER(G77,2)*$L$29)+J228/(POWER(J77,2)*$L$29))</f>
        <v>#DIV/0!</v>
      </c>
    </row>
    <row r="78" spans="1:12" x14ac:dyDescent="0.25">
      <c r="A78">
        <v>48</v>
      </c>
      <c r="C78" t="str">
        <f ca="1">OFFSET('42p stat'!$A$1,A78*20,0)</f>
        <v>CUDA opt ant par global</v>
      </c>
      <c r="D78" s="5">
        <f ca="1">OFFSET('42p trace'!$R$56,(A78-1)*56,0)-OFFSET('42p trace'!$S$56,(A78-1)*56,0)</f>
        <v>8.0313199999997096</v>
      </c>
      <c r="E78" s="5">
        <f ca="1">OFFSET('42p trace'!$S$56,(A78-1)*56,0)-OFFSET('42p stat'!$H$1,A78*20,0)</f>
        <v>36.296982000000185</v>
      </c>
      <c r="F78" s="5">
        <f ca="1">OFFSET('42p stat'!$H$1,A78*20,0)-OFFSET('42p stat'!$K$1,A78*20,0)</f>
        <v>449.34626399999996</v>
      </c>
      <c r="G78" s="5">
        <f ca="1">OFFSET('42p stat'!$K$1,A78*20,0)-OFFSET('42p stat'!$N$1,A78*20,0)</f>
        <v>204.90231399999999</v>
      </c>
      <c r="H78" s="5">
        <f ca="1">OFFSET('42p stat'!$N$1,A78*20,0)</f>
        <v>0</v>
      </c>
      <c r="I78" s="5"/>
      <c r="J78" s="5">
        <f t="shared" ca="1" si="9"/>
        <v>698.57687999999985</v>
      </c>
      <c r="K78" s="10">
        <f t="shared" ca="1" si="10"/>
        <v>0.29331390698186294</v>
      </c>
      <c r="L78">
        <f ca="1">$K$29*POWER(K78,2)*SQRT(G229/(POWER(G78,2)*$L$29)+J229/(POWER(J78,2)*$L$29))</f>
        <v>6.1303543856827133E-5</v>
      </c>
    </row>
    <row r="79" spans="1:12" x14ac:dyDescent="0.25">
      <c r="A79">
        <v>49</v>
      </c>
      <c r="C79" t="str">
        <f ca="1">OFFSET('42p stat'!$A$1,A79*20,0)</f>
        <v>CUDA opt_one_GPU ant local</v>
      </c>
      <c r="D79" s="5" t="e">
        <f ca="1">OFFSET('42p trace'!$R$56,(A79-1)*56,0)-OFFSET('42p trace'!$S$56,(A79-1)*56,0)</f>
        <v>#DIV/0!</v>
      </c>
      <c r="E79" s="5" t="e">
        <f ca="1">OFFSET('42p trace'!$S$56,(A79-1)*56,0)-OFFSET('42p stat'!$H$1,A79*20,0)</f>
        <v>#DIV/0!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 t="e">
        <f t="shared" ca="1" si="9"/>
        <v>#DIV/0!</v>
      </c>
      <c r="K79" s="10" t="e">
        <f t="shared" ca="1" si="10"/>
        <v>#DIV/0!</v>
      </c>
      <c r="L79" t="e">
        <f ca="1">$K$29*POWER(K79,2)*SQRT(G230/(POWER(G79,2)*$L$29)+J230/(POWER(J79,2)*$L$29))</f>
        <v>#DIV/0!</v>
      </c>
    </row>
    <row r="80" spans="1:12" x14ac:dyDescent="0.25">
      <c r="A80">
        <v>50</v>
      </c>
      <c r="C80">
        <f ca="1">OFFSET('42p stat'!$A$1,A80*20,0)</f>
        <v>0</v>
      </c>
      <c r="D80" s="5" t="e">
        <f ca="1">OFFSET('42p trace'!$R$56,(A80-1)*56,0)-OFFSET('42p trace'!$S$56,(A80-1)*56,0)</f>
        <v>#DIV/0!</v>
      </c>
      <c r="E80" s="5" t="e">
        <f ca="1">OFFSET('42p trace'!$S$56,(A80-1)*56,0)-OFFSET('42p stat'!$H$1,A80*20,0)</f>
        <v>#DIV/0!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 t="e">
        <f t="shared" ca="1" si="9"/>
        <v>#DIV/0!</v>
      </c>
      <c r="K80" s="10" t="e">
        <f t="shared" ca="1" si="10"/>
        <v>#DIV/0!</v>
      </c>
      <c r="L80" t="e">
        <f ca="1">$K$29*POWER(K80,2)*SQRT(G231/(POWER(G80,2)*$L$29)+J231/(POWER(J80,2)*$L$29))</f>
        <v>#DIV/0!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71</v>
      </c>
    </row>
    <row r="83" spans="1:11" x14ac:dyDescent="0.25">
      <c r="D83" t="s">
        <v>60</v>
      </c>
      <c r="E83" t="s">
        <v>56</v>
      </c>
      <c r="F83" t="s">
        <v>57</v>
      </c>
      <c r="G83" t="s">
        <v>58</v>
      </c>
      <c r="H83" t="s">
        <v>59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609.29614000000026</v>
      </c>
      <c r="E84" s="5">
        <f ca="1">OFFSET('42p trace'!$S$56,(A84-1)*56,0)</f>
        <v>602.02755999999999</v>
      </c>
      <c r="F84" s="5">
        <f ca="1">OFFSET('42p stat'!$H$1,A84*20,0)</f>
        <v>575.11209499999995</v>
      </c>
      <c r="G84" s="5">
        <f ca="1">OFFSET('42p stat'!$K$1,A84*20,0)</f>
        <v>551.91538300000002</v>
      </c>
      <c r="H84" s="5">
        <f ca="1">OFFSET('42p stat'!$N$1,A84*20,0)</f>
        <v>337.66722700000003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621.83303999999987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715.43992000000003</v>
      </c>
      <c r="E86" s="5">
        <f ca="1">OFFSET('42p trace'!$S$56,(A86-1)*56,0)</f>
        <v>714.27289999999982</v>
      </c>
      <c r="F86" s="5">
        <f ca="1">OFFSET('42p stat'!$H$1,A86*20,0)</f>
        <v>684.12054799999999</v>
      </c>
      <c r="G86" s="5">
        <f ca="1">OFFSET('42p stat'!$K$1,A86*20,0)</f>
        <v>660.46951799999999</v>
      </c>
      <c r="H86" s="5">
        <f ca="1">OFFSET('42p stat'!$N$1,A86*20,0)</f>
        <v>350.86077899999998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690.01287999999988</v>
      </c>
      <c r="E87" s="5">
        <f ca="1">OFFSET('42p trace'!$S$56,(A87-1)*56,0)</f>
        <v>682.94254000000001</v>
      </c>
      <c r="F87" s="5">
        <f ca="1">OFFSET('42p stat'!$H$1,A87*20,0)</f>
        <v>655.53988000000004</v>
      </c>
      <c r="G87" s="5">
        <f ca="1">OFFSET('42p stat'!$K$1,A87*20,0)</f>
        <v>633.63478899999996</v>
      </c>
      <c r="H87" s="5">
        <f ca="1">OFFSET('42p stat'!$N$1,A87*20,0)</f>
        <v>426.97052000000002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708.17563999999993</v>
      </c>
      <c r="E88" s="5">
        <f ca="1">OFFSET('42p trace'!$S$56,(A88-1)*56,0)</f>
        <v>701.23329999999999</v>
      </c>
      <c r="F88" s="5">
        <f ca="1">OFFSET('42p stat'!$H$1,A88*20,0)</f>
        <v>661.24325999999996</v>
      </c>
      <c r="G88" s="5">
        <f ca="1">OFFSET('42p stat'!$K$1,A88*20,0)</f>
        <v>634.95038899999997</v>
      </c>
      <c r="H88" s="5">
        <f ca="1">OFFSET('42p stat'!$N$1,A88*20,0)</f>
        <v>428.24444499999998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653.04390000000012</v>
      </c>
      <c r="E89" s="5">
        <f ca="1">OFFSET('42p trace'!$S$56,(A89-1)*56,0)</f>
        <v>645.95968000000005</v>
      </c>
      <c r="F89" s="5">
        <f ca="1">OFFSET('42p stat'!$H$1,A89*20,0)</f>
        <v>605.85996699999998</v>
      </c>
      <c r="G89" s="5">
        <f ca="1">OFFSET('42p stat'!$K$1,A89*20,0)</f>
        <v>580.93858999999998</v>
      </c>
      <c r="H89" s="5">
        <f ca="1">OFFSET('42p stat'!$N$1,A89*20,0)</f>
        <v>426.89385499999997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351.59572000000009</v>
      </c>
      <c r="E90" s="5">
        <f ca="1">OFFSET('42p trace'!$S$56,(A90-1)*56,0)</f>
        <v>344.71263999999996</v>
      </c>
      <c r="F90" s="5">
        <f ca="1">OFFSET('42p stat'!$H$1,A90*20,0)</f>
        <v>314.16355700000003</v>
      </c>
      <c r="G90" s="5">
        <f ca="1">OFFSET('42p stat'!$K$1,A90*20,0)</f>
        <v>309.95007900000002</v>
      </c>
      <c r="H90" s="5">
        <f ca="1">OFFSET('42p stat'!$N$1,A90*20,0)</f>
        <v>36.550435999999998</v>
      </c>
    </row>
    <row r="91" spans="1:11" x14ac:dyDescent="0.25">
      <c r="A91">
        <v>8</v>
      </c>
      <c r="C91" t="str">
        <f ca="1">OFFSET('42p stat'!$A$1,A91*20,0)</f>
        <v>CUDA ant add CPU</v>
      </c>
      <c r="D91" s="5">
        <f ca="1">OFFSET('42p trace'!$R$56,(A91-1)*56,0)</f>
        <v>320.60223999999999</v>
      </c>
      <c r="E91" s="5">
        <f ca="1">OFFSET('42p trace'!$S$56,(A91-1)*56,0)</f>
        <v>0</v>
      </c>
      <c r="F91" s="5">
        <f ca="1">OFFSET('42p stat'!$H$1,A91*20,0)</f>
        <v>0</v>
      </c>
      <c r="G91" s="5">
        <f ca="1">OFFSET('42p stat'!$K$1,A91*20,0)</f>
        <v>0</v>
      </c>
      <c r="H91" s="5">
        <f ca="1">OFFSET('42p stat'!$N$1,A91*20,0)</f>
        <v>0</v>
      </c>
    </row>
    <row r="92" spans="1:11" x14ac:dyDescent="0.25">
      <c r="A92">
        <v>9</v>
      </c>
      <c r="C92" t="str">
        <f ca="1">OFFSET('42p stat'!$A$1,A92*20,0)</f>
        <v>CUDA ant add CPU non hash</v>
      </c>
      <c r="D92" s="5">
        <f ca="1">OFFSET('42p trace'!$R$56,(A92-1)*56,0)</f>
        <v>249.62044000000012</v>
      </c>
      <c r="E92" s="5">
        <f ca="1">OFFSET('42p trace'!$S$56,(A92-1)*56,0)</f>
        <v>242.79440000000005</v>
      </c>
      <c r="F92" s="5">
        <f ca="1">OFFSET('42p stat'!$H$1,A92*20,0)</f>
        <v>227.30485999999999</v>
      </c>
      <c r="G92" s="5">
        <f ca="1">OFFSET('42p stat'!$K$1,A92*20,0)</f>
        <v>227.29017300000001</v>
      </c>
      <c r="H92" s="5">
        <f ca="1">OFFSET('42p stat'!$N$1,A92*20,0)</f>
        <v>35.852826</v>
      </c>
    </row>
    <row r="93" spans="1:11" x14ac:dyDescent="0.25">
      <c r="A93">
        <v>10</v>
      </c>
      <c r="C93" t="str">
        <f ca="1">OFFSET('42p stat'!$A$1,A93*20,0)</f>
        <v>CUDA ant add CPU12</v>
      </c>
      <c r="D93" s="5">
        <f ca="1">OFFSET('42p trace'!$R$56,(A93-1)*56,0)</f>
        <v>1048.9205999999999</v>
      </c>
      <c r="E93" s="5">
        <f ca="1">OFFSET('42p trace'!$S$56,(A93-1)*56,0)</f>
        <v>1001.4924800000002</v>
      </c>
      <c r="F93" s="5">
        <f ca="1">OFFSET('42p stat'!$H$1,A93*20,0)</f>
        <v>994.57817999999997</v>
      </c>
      <c r="G93" s="5">
        <f ca="1">OFFSET('42p stat'!$K$1,A93*20,0)</f>
        <v>972.11060199999997</v>
      </c>
      <c r="H93" s="5">
        <f ca="1">OFFSET('42p stat'!$N$1,A93*20,0)</f>
        <v>431.34494100000001</v>
      </c>
    </row>
    <row r="94" spans="1:11" x14ac:dyDescent="0.25">
      <c r="A94">
        <v>11</v>
      </c>
      <c r="C94" t="str">
        <f ca="1">OFFSET('42p stat'!$A$1,A94*20,0)</f>
        <v>CUDA opt</v>
      </c>
      <c r="D94" s="5">
        <f ca="1">OFFSET('42p trace'!$R$56,(A94-1)*56,0)</f>
        <v>636.44506000000001</v>
      </c>
      <c r="E94" s="5">
        <f ca="1">OFFSET('42p trace'!$S$56,(A94-1)*56,0)</f>
        <v>0</v>
      </c>
      <c r="F94" s="5">
        <f ca="1">OFFSET('42p stat'!$H$1,A94*20,0)</f>
        <v>0</v>
      </c>
      <c r="G94" s="5">
        <f ca="1">OFFSET('42p stat'!$K$1,A94*20,0)</f>
        <v>0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Time</v>
      </c>
      <c r="D95" s="5">
        <f ca="1">OFFSET('42p trace'!$R$56,(A95-1)*56,0)</f>
        <v>623.72485999999992</v>
      </c>
      <c r="E95" s="5">
        <f ca="1">OFFSET('42p trace'!$S$56,(A95-1)*56,0)</f>
        <v>616.45874000000015</v>
      </c>
      <c r="F95" s="5">
        <f ca="1">OFFSET('42p stat'!$H$1,A95*20,0)</f>
        <v>579.00163299999997</v>
      </c>
      <c r="G95" s="5">
        <f ca="1">OFFSET('42p stat'!$K$1,A95*20,0)</f>
        <v>213.900081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non hash</v>
      </c>
      <c r="D96" s="5">
        <f ca="1">OFFSET('42p trace'!$R$56,(A96-1)*56,0)</f>
        <v>477.18153999999993</v>
      </c>
      <c r="E96" s="5">
        <f ca="1">OFFSET('42p trace'!$S$56,(A96-1)*56,0)</f>
        <v>475.91059999999982</v>
      </c>
      <c r="F96" s="5">
        <f ca="1">OFFSET('42p stat'!$H$1,A96*20,0)</f>
        <v>440.01150799999999</v>
      </c>
      <c r="G96" s="5">
        <f ca="1">OFFSET('42p stat'!$K$1,A96*20,0)</f>
        <v>61.807566999999999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</v>
      </c>
      <c r="D97" s="5">
        <f ca="1">OFFSET('42p trace'!$R$56,(A97-1)*56,0)</f>
        <v>709.48910000000001</v>
      </c>
      <c r="E97" s="5">
        <f ca="1">OFFSET('42p trace'!$S$56,(A97-1)*56,0)</f>
        <v>702.30982000000006</v>
      </c>
      <c r="F97" s="5">
        <f ca="1">OFFSET('42p stat'!$H$1,A97*20,0)</f>
        <v>661.49215900000002</v>
      </c>
      <c r="G97" s="5">
        <f ca="1">OFFSET('42p stat'!$K$1,A97*20,0)</f>
        <v>208.178585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ant non hash</v>
      </c>
      <c r="D98" s="5">
        <f ca="1">OFFSET('42p trace'!$R$56,(A98-1)*56,0)</f>
        <v>657.66059999999982</v>
      </c>
      <c r="E98" s="5">
        <f ca="1">OFFSET('42p trace'!$S$56,(A98-1)*56,0)</f>
        <v>650.58109999999999</v>
      </c>
      <c r="F98" s="5">
        <f ca="1">OFFSET('42p stat'!$H$1,A98*20,0)</f>
        <v>608.65513199999998</v>
      </c>
      <c r="G98" s="5">
        <f ca="1">OFFSET('42p stat'!$K$1,A98*20,0)</f>
        <v>155.09249700000001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 par</v>
      </c>
      <c r="D99" s="5">
        <f ca="1">OFFSET('42p trace'!$R$56,(A99-1)*56,0)</f>
        <v>685.30993999999987</v>
      </c>
      <c r="E99" s="5">
        <f ca="1">OFFSET('42p trace'!$S$56,(A99-1)*56,0)</f>
        <v>678.05697999999984</v>
      </c>
      <c r="F99" s="5">
        <f ca="1">OFFSET('42p stat'!$H$1,A99*20,0)</f>
        <v>658.70228999999995</v>
      </c>
      <c r="G99" s="5">
        <f ca="1">OFFSET('42p stat'!$K$1,A99*20,0)</f>
        <v>208.11461499999999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non CUDA Time</v>
      </c>
      <c r="D100" s="5">
        <f ca="1">OFFSET('42p trace'!$R$56,(A100-1)*56,0)</f>
        <v>626.82474000000002</v>
      </c>
      <c r="E100" s="5">
        <f ca="1">OFFSET('42p trace'!$S$56,(A100-1)*56,0)</f>
        <v>565.78236000000004</v>
      </c>
      <c r="F100" s="5">
        <f ca="1">OFFSET('42p stat'!$H$1,A100*20,0)</f>
        <v>565.72641599999997</v>
      </c>
      <c r="G100" s="5">
        <f ca="1">OFFSET('42p stat'!$K$1,A100*20,0)</f>
        <v>565.01647200000002</v>
      </c>
      <c r="H100" s="5">
        <f ca="1">OFFSET('42p stat'!$N$1,A100*20,0)</f>
        <v>31.305007</v>
      </c>
    </row>
    <row r="101" spans="1:8" x14ac:dyDescent="0.25">
      <c r="A101">
        <v>18</v>
      </c>
      <c r="C101" t="str">
        <f ca="1">OFFSET('42p stat'!$A$1,A101*20,0)</f>
        <v>non CUDA</v>
      </c>
      <c r="D101" s="5">
        <f ca="1">OFFSET('42p trace'!$R$56,(A101-1)*56,0)</f>
        <v>551.56651999999997</v>
      </c>
      <c r="E101" s="5">
        <f ca="1">OFFSET('42p trace'!$S$56,(A101-1)*56,0)</f>
        <v>0</v>
      </c>
      <c r="F101" s="5">
        <f ca="1">OFFSET('42p stat'!$H$1,A101*20,0)</f>
        <v>0</v>
      </c>
      <c r="G101" s="5">
        <f ca="1">OFFSET('42p stat'!$K$1,A101*20,0)</f>
        <v>0</v>
      </c>
      <c r="H101" s="5">
        <f ca="1">OFFSET('42p stat'!$N$1,A101*20,0)</f>
        <v>0</v>
      </c>
    </row>
    <row r="102" spans="1:8" x14ac:dyDescent="0.25">
      <c r="A102">
        <v>19</v>
      </c>
      <c r="C102" t="str">
        <f ca="1">OFFSET('42p stat'!$A$1,A102*20,0)</f>
        <v>non CUDA non hash</v>
      </c>
      <c r="D102" s="5">
        <f ca="1">OFFSET('42p trace'!$R$56,(A102-1)*56,0)</f>
        <v>455.69237999999984</v>
      </c>
      <c r="E102" s="5">
        <f ca="1">OFFSET('42p trace'!$S$56,(A102-1)*56,0)</f>
        <v>455.25630000000007</v>
      </c>
      <c r="F102" s="5">
        <f ca="1">OFFSET('42p stat'!$H$1,A102*20,0)</f>
        <v>455.200354</v>
      </c>
      <c r="G102" s="5">
        <f ca="1">OFFSET('42p stat'!$K$1,A102*20,0)</f>
        <v>454.48620699999998</v>
      </c>
      <c r="H102" s="5">
        <f ca="1">OFFSET('42p stat'!$N$1,A102*20,0)</f>
        <v>31.403784000000002</v>
      </c>
    </row>
    <row r="103" spans="1:8" x14ac:dyDescent="0.25">
      <c r="A103">
        <v>20</v>
      </c>
      <c r="C103" t="str">
        <f ca="1">OFFSET('42p stat'!$A$1,A103*20,0)</f>
        <v>Classic ACO</v>
      </c>
      <c r="D103" s="5">
        <f ca="1">OFFSET('42p trace'!$R$56,(A103-1)*56,0)</f>
        <v>11427.83</v>
      </c>
      <c r="E103" s="5">
        <f ca="1">OFFSET('42p trace'!$S$56,(A103-1)*56,0)</f>
        <v>6732.0454</v>
      </c>
      <c r="F103" s="5">
        <f ca="1">OFFSET('42p stat'!$H$1,A103*20,0)</f>
        <v>6688.6068850000001</v>
      </c>
      <c r="G103" s="5">
        <f ca="1">OFFSET('42p stat'!$K$1,A103*20,0)</f>
        <v>6686.5974319999996</v>
      </c>
      <c r="H103" s="5">
        <f ca="1">OFFSET('42p stat'!$N$1,A103*20,0)</f>
        <v>116.90235699999999</v>
      </c>
    </row>
    <row r="104" spans="1:8" x14ac:dyDescent="0.25">
      <c r="A104">
        <v>21</v>
      </c>
      <c r="C104" t="str">
        <f ca="1">OFFSET('42p stat'!$A$1,A104*20,0)</f>
        <v>Classic ACO non hash</v>
      </c>
      <c r="D104" s="5">
        <f ca="1">OFFSET('42p trace'!$R$56,(A104-1)*56,0)</f>
        <v>6498.4937999999993</v>
      </c>
      <c r="E104" s="5">
        <f ca="1">OFFSET('42p trace'!$S$56,(A104-1)*56,0)</f>
        <v>6497.8038000000024</v>
      </c>
      <c r="F104" s="5">
        <f ca="1">OFFSET('42p stat'!$H$1,A104*20,0)</f>
        <v>6454.4716310000003</v>
      </c>
      <c r="G104" s="5">
        <f ca="1">OFFSET('42p stat'!$K$1,A104*20,0)</f>
        <v>6452.3850679999996</v>
      </c>
      <c r="H104" s="5">
        <f ca="1">OFFSET('42p stat'!$N$1,A104*20,0)</f>
        <v>114.529342</v>
      </c>
    </row>
    <row r="105" spans="1:8" x14ac:dyDescent="0.25">
      <c r="A105">
        <v>22</v>
      </c>
      <c r="C105" t="str">
        <f ca="1">OFFSET('42p stat'!$A$1,A105*20,0)</f>
        <v>omp</v>
      </c>
      <c r="D105" s="5">
        <f ca="1">OFFSET('42p trace'!$R$56,(A105-1)*56,0)</f>
        <v>599.20044000000007</v>
      </c>
      <c r="E105" s="5">
        <f ca="1">OFFSET('42p trace'!$S$56,(A105-1)*56,0)</f>
        <v>537.5828600000001</v>
      </c>
      <c r="F105" s="5">
        <f ca="1">OFFSET('42p stat'!$H$1,A105*20,0)</f>
        <v>537.512744</v>
      </c>
      <c r="G105" s="5">
        <f ca="1">OFFSET('42p stat'!$K$1,A105*20,0)</f>
        <v>536.75969399999997</v>
      </c>
      <c r="H105" s="5">
        <f ca="1">OFFSET('42p stat'!$N$1,A105*20,0)</f>
        <v>32.002094</v>
      </c>
    </row>
    <row r="106" spans="1:8" x14ac:dyDescent="0.25">
      <c r="A106">
        <v>23</v>
      </c>
      <c r="C106" t="str">
        <f ca="1">OFFSET('42p stat'!$A$1,A106*20,0)</f>
        <v>omp non hash</v>
      </c>
      <c r="D106" s="5">
        <f ca="1">OFFSET('42p trace'!$R$56,(A106-1)*56,0)</f>
        <v>452.39938000000018</v>
      </c>
      <c r="E106" s="5">
        <f ca="1">OFFSET('42p trace'!$S$56,(A106-1)*56,0)</f>
        <v>451.88438000000002</v>
      </c>
      <c r="F106" s="5">
        <f ca="1">OFFSET('42p stat'!$H$1,A106*20,0)</f>
        <v>451.831928</v>
      </c>
      <c r="G106" s="5">
        <f ca="1">OFFSET('42p stat'!$K$1,A106*20,0)</f>
        <v>451.09540800000002</v>
      </c>
      <c r="H106" s="5">
        <f ca="1">OFFSET('42p stat'!$N$1,A106*20,0)</f>
        <v>31.563534000000001</v>
      </c>
    </row>
    <row r="107" spans="1:8" x14ac:dyDescent="0.25">
      <c r="A107">
        <v>24</v>
      </c>
      <c r="C107" t="str">
        <f ca="1">OFFSET('42p stat'!$A$1,A107*20,0)</f>
        <v>non CUDA transp Time</v>
      </c>
      <c r="D107" s="5">
        <f ca="1">OFFSET('42p trace'!$R$56,(A107-1)*56,0)</f>
        <v>629.34176000000002</v>
      </c>
      <c r="E107" s="5">
        <f ca="1">OFFSET('42p trace'!$S$56,(A107-1)*56,0)</f>
        <v>568.43799999999999</v>
      </c>
      <c r="F107" s="5">
        <f ca="1">OFFSET('42p stat'!$H$1,A107*20,0)</f>
        <v>568.38134300000002</v>
      </c>
      <c r="G107" s="5">
        <f ca="1">OFFSET('42p stat'!$K$1,A107*20,0)</f>
        <v>567.20012099999997</v>
      </c>
      <c r="H107" s="5">
        <f ca="1">OFFSET('42p stat'!$N$1,A107*20,0)</f>
        <v>33.256106000000003</v>
      </c>
    </row>
    <row r="108" spans="1:8" x14ac:dyDescent="0.25">
      <c r="A108">
        <v>25</v>
      </c>
      <c r="C108" t="str">
        <f ca="1">OFFSET('42p stat'!$A$1,A108*20,0)</f>
        <v>non CUDA transp</v>
      </c>
      <c r="D108" s="5">
        <f ca="1">OFFSET('42p trace'!$R$56,(A108-1)*56,0)</f>
        <v>557.1239599999999</v>
      </c>
      <c r="E108" s="5">
        <f ca="1">OFFSET('42p trace'!$S$56,(A108-1)*56,0)</f>
        <v>0</v>
      </c>
      <c r="F108" s="5">
        <f ca="1">OFFSET('42p stat'!$H$1,A108*20,0)</f>
        <v>0</v>
      </c>
      <c r="G108" s="5">
        <f ca="1">OFFSET('42p stat'!$K$1,A108*20,0)</f>
        <v>0</v>
      </c>
      <c r="H108" s="5">
        <f ca="1">OFFSET('42p stat'!$N$1,A108*20,0)</f>
        <v>0</v>
      </c>
    </row>
    <row r="109" spans="1:8" x14ac:dyDescent="0.25">
      <c r="A109">
        <v>26</v>
      </c>
      <c r="C109" t="str">
        <f ca="1">OFFSET('42p stat'!$A$1,A109*20,0)</f>
        <v>non CUDA transp non hash</v>
      </c>
      <c r="D109" s="5">
        <f ca="1">OFFSET('42p trace'!$R$56,(A109-1)*56,0)</f>
        <v>455.51012000000003</v>
      </c>
      <c r="E109" s="5">
        <f ca="1">OFFSET('42p trace'!$S$56,(A109-1)*56,0)</f>
        <v>454.99699999999996</v>
      </c>
      <c r="F109" s="5">
        <f ca="1">OFFSET('42p stat'!$H$1,A109*20,0)</f>
        <v>454.95020099999999</v>
      </c>
      <c r="G109" s="5">
        <f ca="1">OFFSET('42p stat'!$K$1,A109*20,0)</f>
        <v>453.851381</v>
      </c>
      <c r="H109" s="5">
        <f ca="1">OFFSET('42p stat'!$N$1,A109*20,0)</f>
        <v>33.109634</v>
      </c>
    </row>
    <row r="110" spans="1:8" x14ac:dyDescent="0.25">
      <c r="A110">
        <v>27</v>
      </c>
      <c r="C110">
        <f ca="1">OFFSET('42p stat'!$A$1,A110*20,0)</f>
        <v>0</v>
      </c>
      <c r="D110" s="5" t="e">
        <f ca="1">OFFSET('42p trace'!$R$56,(A110-1)*56,0)</f>
        <v>#DIV/0!</v>
      </c>
      <c r="E110" s="5" t="e">
        <f ca="1">OFFSET('42p trace'!$S$56,(A110-1)*56,0)</f>
        <v>#DIV/0!</v>
      </c>
      <c r="F110" s="5">
        <f ca="1">OFFSET('42p stat'!$H$1,A110*20,0)</f>
        <v>0</v>
      </c>
      <c r="G110" s="5">
        <f ca="1">OFFSET('42p stat'!$K$1,A110*20,0)</f>
        <v>0</v>
      </c>
      <c r="H110" s="5">
        <f ca="1">OFFSET('42p stat'!$N$1,A110*20,0)</f>
        <v>0</v>
      </c>
    </row>
    <row r="111" spans="1:8" x14ac:dyDescent="0.25">
      <c r="A111">
        <v>28</v>
      </c>
      <c r="C111">
        <f ca="1">OFFSET('42p stat'!$A$1,A111*20,0)</f>
        <v>0</v>
      </c>
      <c r="D111" s="5" t="e">
        <f ca="1">OFFSET('42p trace'!$R$56,(A111-1)*56,0)</f>
        <v>#DIV/0!</v>
      </c>
      <c r="E111" s="5" t="e">
        <f ca="1">OFFSET('42p trace'!$S$56,(A111-1)*56,0)</f>
        <v>#DIV/0!</v>
      </c>
      <c r="F111" s="5">
        <f ca="1">OFFSET('42p stat'!$H$1,A111*20,0)</f>
        <v>0</v>
      </c>
      <c r="G111" s="5">
        <f ca="1">OFFSET('42p stat'!$K$1,A111*20,0)</f>
        <v>0</v>
      </c>
      <c r="H111" s="5">
        <f ca="1">OFFSET('42p stat'!$N$1,A111*20,0)</f>
        <v>0</v>
      </c>
    </row>
    <row r="112" spans="1:8" x14ac:dyDescent="0.25">
      <c r="A112">
        <v>29</v>
      </c>
      <c r="C112">
        <f ca="1">OFFSET('42p stat'!$A$1,A112*20,0)</f>
        <v>0</v>
      </c>
      <c r="D112" s="5" t="e">
        <f ca="1">OFFSET('42p trace'!$R$56,(A112-1)*56,0)</f>
        <v>#DIV/0!</v>
      </c>
      <c r="E112" s="5" t="e">
        <f ca="1">OFFSET('42p trace'!$S$56,(A112-1)*56,0)</f>
        <v>#DIV/0!</v>
      </c>
      <c r="F112" s="5">
        <f ca="1">OFFSET('42p stat'!$H$1,A112*20,0)</f>
        <v>0</v>
      </c>
      <c r="G112" s="5">
        <f ca="1">OFFSET('42p stat'!$K$1,A112*20,0)</f>
        <v>0</v>
      </c>
      <c r="H112" s="5">
        <f ca="1">OFFSET('42p stat'!$N$1,A112*20,0)</f>
        <v>0</v>
      </c>
    </row>
    <row r="113" spans="1:8" x14ac:dyDescent="0.25">
      <c r="A113">
        <v>30</v>
      </c>
      <c r="C113">
        <f ca="1">OFFSET('42p stat'!$A$1,A113*20,0)</f>
        <v>0</v>
      </c>
      <c r="D113" s="5" t="e">
        <f ca="1">OFFSET('42p trace'!$R$56,(A113-1)*56,0)</f>
        <v>#DIV/0!</v>
      </c>
      <c r="E113" s="5" t="e">
        <f ca="1">OFFSET('42p trace'!$S$56,(A113-1)*56,0)</f>
        <v>#DIV/0!</v>
      </c>
      <c r="F113" s="5">
        <f ca="1">OFFSET('42p stat'!$H$1,A113*20,0)</f>
        <v>0</v>
      </c>
      <c r="G113" s="5">
        <f ca="1">OFFSET('42p stat'!$K$1,A113*20,0)</f>
        <v>0</v>
      </c>
      <c r="H113" s="5">
        <f ca="1">OFFSET('42p stat'!$N$1,A113*20,0)</f>
        <v>0</v>
      </c>
    </row>
    <row r="114" spans="1:8" x14ac:dyDescent="0.25">
      <c r="A114">
        <v>31</v>
      </c>
      <c r="C114">
        <f ca="1">OFFSET('42p stat'!$A$1,A114*20,0)</f>
        <v>0</v>
      </c>
      <c r="D114" s="5" t="e">
        <f ca="1">OFFSET('42p trace'!$R$56,(A114-1)*56,0)</f>
        <v>#DIV/0!</v>
      </c>
      <c r="E114" s="5" t="e">
        <f ca="1">OFFSET('42p trace'!$S$56,(A114-1)*56,0)</f>
        <v>#DIV/0!</v>
      </c>
      <c r="F114" s="5">
        <f ca="1">OFFSET('42p stat'!$H$1,A114*20,0)</f>
        <v>0</v>
      </c>
      <c r="G114" s="5">
        <f ca="1">OFFSET('42p stat'!$K$1,A114*20,0)</f>
        <v>0</v>
      </c>
      <c r="H114" s="5">
        <f ca="1">OFFSET('42p stat'!$N$1,A114*20,0)</f>
        <v>0</v>
      </c>
    </row>
    <row r="115" spans="1:8" x14ac:dyDescent="0.25">
      <c r="A115">
        <v>32</v>
      </c>
      <c r="C115">
        <f ca="1">OFFSET('42p stat'!$A$1,A115*20,0)</f>
        <v>0</v>
      </c>
      <c r="D115" s="5" t="e">
        <f ca="1">OFFSET('42p trace'!$R$56,(A115-1)*56,0)</f>
        <v>#DIV/0!</v>
      </c>
      <c r="E115" s="5" t="e">
        <f ca="1">OFFSET('42p trace'!$S$56,(A115-1)*56,0)</f>
        <v>#DIV/0!</v>
      </c>
      <c r="F115" s="5">
        <f ca="1">OFFSET('42p stat'!$H$1,A115*20,0)</f>
        <v>0</v>
      </c>
      <c r="G115" s="5">
        <f ca="1">OFFSET('42p stat'!$K$1,A115*20,0)</f>
        <v>0</v>
      </c>
      <c r="H115" s="5">
        <f ca="1">OFFSET('42p stat'!$N$1,A115*20,0)</f>
        <v>0</v>
      </c>
    </row>
    <row r="116" spans="1:8" x14ac:dyDescent="0.25">
      <c r="A116">
        <v>33</v>
      </c>
      <c r="C116">
        <f ca="1">OFFSET('42p stat'!$A$1,A116*20,0)</f>
        <v>0</v>
      </c>
      <c r="D116" s="5" t="e">
        <f ca="1">OFFSET('42p trace'!$R$56,(A116-1)*56,0)</f>
        <v>#DIV/0!</v>
      </c>
      <c r="E116" s="5" t="e">
        <f ca="1">OFFSET('42p trace'!$S$56,(A116-1)*56,0)</f>
        <v>#DIV/0!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>
        <f ca="1">OFFSET('42p stat'!$A$1,A117*20,0)</f>
        <v>0</v>
      </c>
      <c r="D117" s="5" t="e">
        <f ca="1">OFFSET('42p trace'!$R$56,(A117-1)*56,0)</f>
        <v>#DIV/0!</v>
      </c>
      <c r="E117" s="5" t="e">
        <f ca="1">OFFSET('42p trace'!$S$56,(A117-1)*56,0)</f>
        <v>#DIV/0!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>
        <f ca="1">OFFSET('42p stat'!$A$1,A118*20,0)</f>
        <v>0</v>
      </c>
      <c r="D118" s="5" t="e">
        <f ca="1">OFFSET('42p trace'!$R$56,(A118-1)*56,0)</f>
        <v>#DIV/0!</v>
      </c>
      <c r="E118" s="5" t="e">
        <f ca="1">OFFSET('42p trace'!$S$56,(A118-1)*56,0)</f>
        <v>#DIV/0!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 t="str">
        <f ca="1">OFFSET('42p stat'!$A$1,A119*20,0)</f>
        <v>CUDA opt_one_GPU</v>
      </c>
      <c r="D119" s="5">
        <f ca="1">OFFSET('42p trace'!$R$56,(A119-1)*56,0)</f>
        <v>1748.7158000000009</v>
      </c>
      <c r="E119" s="5">
        <f ca="1">OFFSET('42p trace'!$S$56,(A119-1)*56,0)</f>
        <v>1741.6023999999995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 t="str">
        <f ca="1">OFFSET('42p stat'!$A$1,A120*20,0)</f>
        <v>CUDA opt_one_GPU ant</v>
      </c>
      <c r="D120" s="5">
        <f ca="1">OFFSET('42p trace'!$R$56,(A120-1)*56,0)</f>
        <v>19855.376000000004</v>
      </c>
      <c r="E120" s="5">
        <f ca="1">OFFSET('42p trace'!$S$56,(A120-1)*56,0)</f>
        <v>19848.524000000005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 t="str">
        <f ca="1">OFFSET('42p stat'!$A$1,A121*20,0)</f>
        <v>CUDA opt_one_GPU ant local</v>
      </c>
      <c r="D121" s="5">
        <f ca="1">OFFSET('42p trace'!$R$56,(A121-1)*56,0)</f>
        <v>1059.6561999999994</v>
      </c>
      <c r="E121" s="5">
        <f ca="1">OFFSET('42p trace'!$S$56,(A121-1)*56,0)</f>
        <v>1052.6186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 t="str">
        <f ca="1">OFFSET('42p stat'!$A$1,A122*20,0)</f>
        <v>CUDA Const</v>
      </c>
      <c r="D122" s="5">
        <f ca="1">OFFSET('42p trace'!$R$56,(A122-1)*56,0)</f>
        <v>604.16697999999985</v>
      </c>
      <c r="E122" s="5">
        <f ca="1">OFFSET('42p trace'!$S$56,(A122-1)*56,0)</f>
        <v>597.66330000000028</v>
      </c>
      <c r="F122" s="5">
        <f ca="1">OFFSET('42p stat'!$H$1,A122*20,0)</f>
        <v>573.42501700000003</v>
      </c>
      <c r="G122" s="5">
        <f ca="1">OFFSET('42p stat'!$K$1,A122*20,0)</f>
        <v>550.178854</v>
      </c>
      <c r="H122" s="5">
        <f ca="1">OFFSET('42p stat'!$N$1,A122*20,0)</f>
        <v>337.37421000000001</v>
      </c>
    </row>
    <row r="123" spans="1:8" x14ac:dyDescent="0.25">
      <c r="A123">
        <v>40</v>
      </c>
      <c r="C123" t="str">
        <f ca="1">OFFSET('42p stat'!$A$1,A123*20,0)</f>
        <v>CUDA ant Const</v>
      </c>
      <c r="D123" s="5">
        <f ca="1">OFFSET('42p trace'!$R$56,(A123-1)*56,0)</f>
        <v>683.43079999999998</v>
      </c>
      <c r="E123" s="5">
        <f ca="1">OFFSET('42p trace'!$S$56,(A123-1)*56,0)</f>
        <v>676.94801999999993</v>
      </c>
      <c r="F123" s="5">
        <f ca="1">OFFSET('42p stat'!$H$1,A123*20,0)</f>
        <v>653.81545400000005</v>
      </c>
      <c r="G123" s="5">
        <f ca="1">OFFSET('42p stat'!$K$1,A123*20,0)</f>
        <v>632.69483600000001</v>
      </c>
      <c r="H123" s="5">
        <f ca="1">OFFSET('42p stat'!$N$1,A123*20,0)</f>
        <v>429.44203099999999</v>
      </c>
    </row>
    <row r="124" spans="1:8" x14ac:dyDescent="0.25">
      <c r="A124">
        <v>41</v>
      </c>
      <c r="C124" t="str">
        <f ca="1">OFFSET('42p stat'!$A$1,A124*20,0)</f>
        <v>CUDA ant par Const</v>
      </c>
      <c r="D124" s="5">
        <f ca="1">OFFSET('42p trace'!$R$56,(A124-1)*56,0)</f>
        <v>690.25837999999987</v>
      </c>
      <c r="E124" s="5">
        <f ca="1">OFFSET('42p trace'!$S$56,(A124-1)*56,0)</f>
        <v>683.76670000000001</v>
      </c>
      <c r="F124" s="5">
        <f ca="1">OFFSET('42p stat'!$H$1,A124*20,0)</f>
        <v>657.33031200000005</v>
      </c>
      <c r="G124" s="5">
        <f ca="1">OFFSET('42p stat'!$K$1,A124*20,0)</f>
        <v>634.22581500000001</v>
      </c>
      <c r="H124" s="5">
        <f ca="1">OFFSET('42p stat'!$N$1,A124*20,0)</f>
        <v>430.98083600000001</v>
      </c>
    </row>
    <row r="125" spans="1:8" x14ac:dyDescent="0.25">
      <c r="A125">
        <v>42</v>
      </c>
      <c r="C125" t="str">
        <f ca="1">OFFSET('42p stat'!$A$1,A125*20,0)</f>
        <v>CUDA ant add CPU Const</v>
      </c>
      <c r="D125" s="5">
        <f ca="1">OFFSET('42p trace'!$R$56,(A125-1)*56,0)</f>
        <v>307.41358000000002</v>
      </c>
      <c r="E125" s="5">
        <f ca="1">OFFSET('42p trace'!$S$56,(A125-1)*56,0)</f>
        <v>300.95565999999997</v>
      </c>
      <c r="F125" s="5">
        <f ca="1">OFFSET('42p stat'!$H$1,A125*20,0)</f>
        <v>280.15274699999998</v>
      </c>
      <c r="G125" s="5">
        <f ca="1">OFFSET('42p stat'!$K$1,A125*20,0)</f>
        <v>278.93492199999997</v>
      </c>
      <c r="H125" s="5">
        <f ca="1">OFFSET('42p stat'!$N$1,A125*20,0)</f>
        <v>34.273009000000002</v>
      </c>
    </row>
    <row r="126" spans="1:8" x14ac:dyDescent="0.25">
      <c r="A126">
        <v>43</v>
      </c>
      <c r="C126" t="str">
        <f ca="1">OFFSET('42p stat'!$A$1,A126*20,0)</f>
        <v>CUDA opt Const</v>
      </c>
      <c r="D126" s="5">
        <f ca="1">OFFSET('42p trace'!$R$56,(A126-1)*56,0)</f>
        <v>614.49806000000001</v>
      </c>
      <c r="E126" s="5">
        <f ca="1">OFFSET('42p trace'!$S$56,(A126-1)*56,0)</f>
        <v>607.84375999999986</v>
      </c>
      <c r="F126" s="5">
        <f ca="1">OFFSET('42p stat'!$H$1,A126*20,0)</f>
        <v>575.31925899999999</v>
      </c>
      <c r="G126" s="5">
        <f ca="1">OFFSET('42p stat'!$K$1,A126*20,0)</f>
        <v>212.72913700000001</v>
      </c>
      <c r="H126" s="5">
        <f ca="1">OFFSET('42p stat'!$N$1,A126*20,0)</f>
        <v>0</v>
      </c>
    </row>
    <row r="127" spans="1:8" x14ac:dyDescent="0.25">
      <c r="A127">
        <v>44</v>
      </c>
      <c r="C127" t="str">
        <f ca="1">OFFSET('42p stat'!$A$1,A127*20,0)</f>
        <v>CUDA opt ant Const</v>
      </c>
      <c r="D127" s="5">
        <f ca="1">OFFSET('42p trace'!$R$56,(A127-1)*56,0)</f>
        <v>691.84391999999991</v>
      </c>
      <c r="E127" s="5">
        <f ca="1">OFFSET('42p trace'!$S$56,(A127-1)*56,0)</f>
        <v>685.26215999999999</v>
      </c>
      <c r="F127" s="5">
        <f ca="1">OFFSET('42p stat'!$H$1,A127*20,0)</f>
        <v>653.44636600000001</v>
      </c>
      <c r="G127" s="5">
        <f ca="1">OFFSET('42p stat'!$K$1,A127*20,0)</f>
        <v>203.16554600000001</v>
      </c>
      <c r="H127" s="5">
        <f ca="1">OFFSET('42p stat'!$N$1,A127*20,0)</f>
        <v>0</v>
      </c>
    </row>
    <row r="128" spans="1:8" x14ac:dyDescent="0.25">
      <c r="A128">
        <v>45</v>
      </c>
      <c r="C128" t="str">
        <f ca="1">OFFSET('42p stat'!$A$1,A128*20,0)</f>
        <v>CUDA opt ant par Const</v>
      </c>
      <c r="D128" s="5">
        <f ca="1">OFFSET('42p trace'!$R$56,(A128-1)*56,0)</f>
        <v>698.08990000000006</v>
      </c>
      <c r="E128" s="5">
        <f ca="1">OFFSET('42p trace'!$S$56,(A128-1)*56,0)</f>
        <v>691.47868000000017</v>
      </c>
      <c r="F128" s="5">
        <f ca="1">OFFSET('42p stat'!$H$1,A128*20,0)</f>
        <v>656.74185399999999</v>
      </c>
      <c r="G128" s="5">
        <f ca="1">OFFSET('42p stat'!$K$1,A128*20,0)</f>
        <v>203.13989000000001</v>
      </c>
      <c r="H128" s="5">
        <f ca="1">OFFSET('42p stat'!$N$1,A128*20,0)</f>
        <v>0</v>
      </c>
    </row>
    <row r="129" spans="1:10" x14ac:dyDescent="0.25">
      <c r="A129">
        <v>46</v>
      </c>
      <c r="C129" t="str">
        <f ca="1">OFFSET('42p stat'!$A$1,A129*20,0)</f>
        <v>CUDA ant par global</v>
      </c>
      <c r="D129" s="5">
        <f ca="1">OFFSET('42p trace'!$R$56,(A129-1)*56,0)</f>
        <v>703.64839999999992</v>
      </c>
      <c r="E129" s="5">
        <f ca="1">OFFSET('42p trace'!$S$56,(A129-1)*56,0)</f>
        <v>695.85011999999972</v>
      </c>
      <c r="F129" s="5">
        <f ca="1">OFFSET('42p stat'!$H$1,A129*20,0)</f>
        <v>662.11035400000003</v>
      </c>
      <c r="G129" s="5">
        <f ca="1">OFFSET('42p stat'!$K$1,A129*20,0)</f>
        <v>637.92197599999997</v>
      </c>
      <c r="H129" s="5">
        <f ca="1">OFFSET('42p stat'!$N$1,A129*20,0)</f>
        <v>430.99495000000002</v>
      </c>
    </row>
    <row r="130" spans="1:10" x14ac:dyDescent="0.25">
      <c r="A130">
        <v>47</v>
      </c>
      <c r="C130" t="str">
        <f ca="1">OFFSET('42p stat'!$A$1,A130*20,0)</f>
        <v>CUDA ant add CPU Time global</v>
      </c>
      <c r="D130" s="5">
        <f ca="1">OFFSET('42p trace'!$R$56,(A130-1)*56,0)</f>
        <v>323.55346000000003</v>
      </c>
      <c r="E130" s="5">
        <f ca="1">OFFSET('42p trace'!$S$56,(A130-1)*56,0)</f>
        <v>315.73246</v>
      </c>
      <c r="F130" s="5">
        <f ca="1">OFFSET('42p stat'!$H$1,A130*20,0)</f>
        <v>292.92576800000001</v>
      </c>
      <c r="G130" s="5">
        <f ca="1">OFFSET('42p stat'!$K$1,A130*20,0)</f>
        <v>293.267312</v>
      </c>
      <c r="H130" s="5">
        <f ca="1">OFFSET('42p stat'!$N$1,A130*20,0)</f>
        <v>37.991385999999999</v>
      </c>
    </row>
    <row r="131" spans="1:10" x14ac:dyDescent="0.25">
      <c r="A131">
        <v>48</v>
      </c>
      <c r="C131" t="str">
        <f ca="1">OFFSET('42p stat'!$A$1,A131*20,0)</f>
        <v>CUDA opt ant par global</v>
      </c>
      <c r="D131" s="5">
        <f ca="1">OFFSET('42p trace'!$R$56,(A131-1)*56,0)</f>
        <v>698.57687999999985</v>
      </c>
      <c r="E131" s="5">
        <f ca="1">OFFSET('42p trace'!$S$56,(A131-1)*56,0)</f>
        <v>690.54556000000014</v>
      </c>
      <c r="F131" s="5">
        <f ca="1">OFFSET('42p stat'!$H$1,A131*20,0)</f>
        <v>654.24857799999995</v>
      </c>
      <c r="G131" s="5">
        <f ca="1">OFFSET('42p stat'!$K$1,A131*20,0)</f>
        <v>204.90231399999999</v>
      </c>
      <c r="H131" s="5">
        <f ca="1">OFFSET('42p stat'!$N$1,A131*20,0)</f>
        <v>0</v>
      </c>
    </row>
    <row r="132" spans="1:10" x14ac:dyDescent="0.25">
      <c r="A132">
        <v>49</v>
      </c>
      <c r="C132" t="str">
        <f ca="1">OFFSET('42p stat'!$A$1,A132*20,0)</f>
        <v>CUDA opt_one_GPU ant local</v>
      </c>
      <c r="D132" s="5" t="e">
        <f ca="1">OFFSET('42p trace'!$R$56,(A132-1)*56,0)</f>
        <v>#DIV/0!</v>
      </c>
      <c r="E132" s="5" t="e">
        <f ca="1">OFFSET('42p trace'!$S$56,(A132-1)*56,0)</f>
        <v>#DIV/0!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 t="e">
        <f ca="1">OFFSET('42p trace'!$R$56,(A133-1)*56,0)</f>
        <v>#DIV/0!</v>
      </c>
      <c r="E133" s="5" t="e">
        <f ca="1">OFFSET('42p trace'!$S$56,(A133-1)*56,0)</f>
        <v>#DIV/0!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79</v>
      </c>
    </row>
    <row r="137" spans="1:10" x14ac:dyDescent="0.25">
      <c r="D137" t="s">
        <v>60</v>
      </c>
      <c r="E137" t="s">
        <v>56</v>
      </c>
      <c r="F137" t="s">
        <v>57</v>
      </c>
      <c r="G137" t="s">
        <v>58</v>
      </c>
      <c r="H137" t="s">
        <v>59</v>
      </c>
      <c r="J137" t="s">
        <v>78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64.448853200399938</v>
      </c>
      <c r="E138" s="5">
        <f ca="1">OFFSET('42p trace'!$V$56,(A31-1)*56,0)</f>
        <v>60.674937326399977</v>
      </c>
      <c r="F138" s="5">
        <f ca="1">OFFSET('42p stat'!$H$1,A138*20,1)</f>
        <v>1.3650230000000001</v>
      </c>
      <c r="G138" s="5">
        <f ca="1">OFFSET('42p stat'!$K$1,A138*20,1)</f>
        <v>1.7232700000000001</v>
      </c>
      <c r="H138" s="5">
        <f ca="1">OFFSET('42p stat'!$N$1,A138*20,1)</f>
        <v>0.41658699999999999</v>
      </c>
      <c r="J138" s="5">
        <f ca="1">SUM(D138:H138)</f>
        <v>128.62867052679991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14.840804078399961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50" ca="1" si="11">SUM(D139:H139)</f>
        <v>14.840804078399961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91.698460673600096</v>
      </c>
      <c r="E140" s="5">
        <f ca="1">OFFSET('42p trace'!$V$56,(A33-1)*56,0)</f>
        <v>91.365327570000048</v>
      </c>
      <c r="F140" s="5">
        <f ca="1">OFFSET('42p stat'!$H$1,A140*20,1)</f>
        <v>21.938507000000001</v>
      </c>
      <c r="G140" s="5">
        <f ca="1">OFFSET('42p stat'!$K$1,A140*20,1)</f>
        <v>14.635661000000001</v>
      </c>
      <c r="H140" s="5">
        <f ca="1">OFFSET('42p stat'!$N$1,A140*20,1)</f>
        <v>3.1799999999999998E-4</v>
      </c>
      <c r="J140" s="5">
        <f t="shared" ca="1" si="11"/>
        <v>219.63827424360014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119.5723762655999</v>
      </c>
      <c r="E141" s="5">
        <f ca="1">OFFSET('42p trace'!$V$56,(A34-1)*56,0)</f>
        <v>120.70536040839981</v>
      </c>
      <c r="F141" s="5">
        <f ca="1">OFFSET('42p stat'!$H$1,A141*20,1)</f>
        <v>4.7613450000000004</v>
      </c>
      <c r="G141" s="5">
        <f ca="1">OFFSET('42p stat'!$K$1,A141*20,1)</f>
        <v>1.0433E-2</v>
      </c>
      <c r="H141" s="5">
        <f ca="1">OFFSET('42p stat'!$N$1,A141*20,1)</f>
        <v>2.8379999999999998E-3</v>
      </c>
      <c r="J141" s="5">
        <f t="shared" ca="1" si="11"/>
        <v>245.05235267399971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18.232842070399954</v>
      </c>
      <c r="E142" s="5">
        <f ca="1">OFFSET('42p trace'!$V$56,(A35-1)*56,0)</f>
        <v>18.617017650000054</v>
      </c>
      <c r="F142" s="5">
        <f ca="1">OFFSET('42p stat'!$H$1,A142*20,1)</f>
        <v>0.826735</v>
      </c>
      <c r="G142" s="5">
        <f ca="1">OFFSET('42p stat'!$K$1,A142*20,1)</f>
        <v>1.6088000000000002E-2</v>
      </c>
      <c r="H142" s="5">
        <f ca="1">OFFSET('42p stat'!$N$1,A142*20,1)</f>
        <v>1.0083999999999999E-2</v>
      </c>
      <c r="J142" s="5">
        <f t="shared" ca="1" si="11"/>
        <v>37.702766720400007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40.340174489999946</v>
      </c>
      <c r="E143" s="5">
        <f ca="1">OFFSET('42p trace'!$V$56,(A36-1)*56,0)</f>
        <v>40.587154817599995</v>
      </c>
      <c r="F143" s="5">
        <f ca="1">OFFSET('42p stat'!$H$1,A143*20,1)</f>
        <v>1.7261899999999999</v>
      </c>
      <c r="G143" s="5">
        <f ca="1">OFFSET('42p stat'!$K$1,A143*20,1)</f>
        <v>5.7540000000000004E-3</v>
      </c>
      <c r="H143" s="5">
        <f ca="1">OFFSET('42p stat'!$N$1,A143*20,1)</f>
        <v>2.4910000000000002E-3</v>
      </c>
      <c r="J143" s="5">
        <f t="shared" ca="1" si="11"/>
        <v>82.661764307599938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233.28066832159996</v>
      </c>
      <c r="E144" s="5">
        <f ca="1">OFFSET('42p trace'!$V$56,(A37-1)*56,0)</f>
        <v>233.93569455040003</v>
      </c>
      <c r="F144" s="5">
        <f ca="1">OFFSET('42p stat'!$H$1,A144*20,1)</f>
        <v>106.798581</v>
      </c>
      <c r="G144" s="5">
        <f ca="1">OFFSET('42p stat'!$K$1,A144*20,1)</f>
        <v>79.577567999999999</v>
      </c>
      <c r="H144" s="5">
        <f ca="1">OFFSET('42p stat'!$N$1,A144*20,1)</f>
        <v>0.49186000000000002</v>
      </c>
      <c r="J144" s="5">
        <f t="shared" ca="1" si="11"/>
        <v>654.08437187200002</v>
      </c>
    </row>
    <row r="145" spans="1:10" x14ac:dyDescent="0.25">
      <c r="A145">
        <v>8</v>
      </c>
      <c r="C145" t="str">
        <f ca="1">OFFSET('42p stat'!$A$1,A145*20,0)</f>
        <v>CUDA ant add CPU</v>
      </c>
      <c r="D145" s="5">
        <f ca="1">OFFSET('42p trace'!$U$56,(A38-1)*56,0)</f>
        <v>101.65064782240006</v>
      </c>
      <c r="E145" s="5">
        <f ca="1">OFFSET('42p trace'!$V$56,(A38-1)*56,0)</f>
        <v>0</v>
      </c>
      <c r="F145" s="5">
        <f ca="1">OFFSET('42p stat'!$H$1,A145*20,1)</f>
        <v>0</v>
      </c>
      <c r="G145" s="5">
        <f ca="1">OFFSET('42p stat'!$K$1,A145*20,1)</f>
        <v>0</v>
      </c>
      <c r="H145" s="5">
        <f ca="1">OFFSET('42p stat'!$N$1,A145*20,1)</f>
        <v>0</v>
      </c>
      <c r="J145" s="5">
        <f t="shared" ca="1" si="11"/>
        <v>101.65064782240006</v>
      </c>
    </row>
    <row r="146" spans="1:10" x14ac:dyDescent="0.25">
      <c r="A146">
        <v>9</v>
      </c>
      <c r="C146" t="str">
        <f ca="1">OFFSET('42p stat'!$A$1,A146*20,0)</f>
        <v>CUDA ant add CPU non hash</v>
      </c>
      <c r="D146" s="5">
        <f ca="1">OFFSET('42p trace'!$U$56,(A39-1)*56,0)</f>
        <v>56.758985926400008</v>
      </c>
      <c r="E146" s="5">
        <f ca="1">OFFSET('42p trace'!$V$56,(A39-1)*56,0)</f>
        <v>55.350736239999968</v>
      </c>
      <c r="F146" s="5">
        <f ca="1">OFFSET('42p stat'!$H$1,A146*20,1)</f>
        <v>27.992004999999999</v>
      </c>
      <c r="G146" s="5">
        <f ca="1">OFFSET('42p stat'!$K$1,A146*20,1)</f>
        <v>22.785108000000001</v>
      </c>
      <c r="H146" s="5">
        <f ca="1">OFFSET('42p stat'!$N$1,A146*20,1)</f>
        <v>0.88303399999999999</v>
      </c>
      <c r="J146" s="5">
        <f t="shared" ca="1" si="11"/>
        <v>163.76986916639999</v>
      </c>
    </row>
    <row r="147" spans="1:10" x14ac:dyDescent="0.25">
      <c r="A147">
        <v>10</v>
      </c>
      <c r="C147" t="str">
        <f ca="1">OFFSET('42p stat'!$A$1,A147*20,0)</f>
        <v>CUDA ant add CPU12</v>
      </c>
      <c r="D147" s="5">
        <f ca="1">OFFSET('42p trace'!$U$56,(A40-1)*56,0)</f>
        <v>125.02887763999981</v>
      </c>
      <c r="E147" s="5">
        <f ca="1">OFFSET('42p trace'!$V$56,(A40-1)*56,0)</f>
        <v>80.863042849600063</v>
      </c>
      <c r="F147" s="5">
        <f ca="1">OFFSET('42p stat'!$H$1,A147*20,1)</f>
        <v>66.502392999999998</v>
      </c>
      <c r="G147" s="5">
        <f ca="1">OFFSET('42p stat'!$K$1,A147*20,1)</f>
        <v>60.002963000000001</v>
      </c>
      <c r="H147" s="5">
        <f ca="1">OFFSET('42p stat'!$N$1,A147*20,1)</f>
        <v>1.083853</v>
      </c>
      <c r="J147" s="5">
        <f t="shared" ca="1" si="11"/>
        <v>333.48112948959988</v>
      </c>
    </row>
    <row r="148" spans="1:10" x14ac:dyDescent="0.25">
      <c r="A148">
        <v>11</v>
      </c>
      <c r="C148" t="str">
        <f ca="1">OFFSET('42p stat'!$A$1,A148*20,0)</f>
        <v>CUDA opt</v>
      </c>
      <c r="D148" s="5">
        <f ca="1">OFFSET('42p trace'!$U$56,(A41-1)*56,0)</f>
        <v>48.505104896399914</v>
      </c>
      <c r="E148" s="5">
        <f ca="1">OFFSET('42p trace'!$V$56,(A41-1)*56,0)</f>
        <v>0</v>
      </c>
      <c r="F148" s="5">
        <f ca="1">OFFSET('42p stat'!$H$1,A148*20,1)</f>
        <v>0</v>
      </c>
      <c r="G148" s="5">
        <f ca="1">OFFSET('42p stat'!$K$1,A148*20,1)</f>
        <v>0</v>
      </c>
      <c r="H148" s="5">
        <f ca="1">OFFSET('42p stat'!$N$1,A148*20,1)</f>
        <v>0</v>
      </c>
      <c r="J148" s="5">
        <f t="shared" ca="1" si="11"/>
        <v>48.505104896399914</v>
      </c>
    </row>
    <row r="149" spans="1:10" x14ac:dyDescent="0.25">
      <c r="A149">
        <v>12</v>
      </c>
      <c r="C149" t="str">
        <f ca="1">OFFSET('42p stat'!$A$1,A149*20,0)</f>
        <v>CUDA opt Time</v>
      </c>
      <c r="D149" s="5">
        <f ca="1">OFFSET('42p trace'!$U$56,(A42-1)*56,0)</f>
        <v>57.332554160399944</v>
      </c>
      <c r="E149" s="5">
        <f ca="1">OFFSET('42p trace'!$V$56,(A42-1)*56,0)</f>
        <v>57.038951792399864</v>
      </c>
      <c r="F149" s="5">
        <f ca="1">OFFSET('42p stat'!$H$1,A149*20,1)</f>
        <v>2.2537539999999998</v>
      </c>
      <c r="G149" s="5">
        <f ca="1">OFFSET('42p stat'!$K$1,A149*20,1)</f>
        <v>1.9139E-2</v>
      </c>
      <c r="H149" s="5">
        <f ca="1">OFFSET('42p stat'!$N$1,A149*20,1)</f>
        <v>0</v>
      </c>
      <c r="J149" s="5">
        <f t="shared" ca="1" si="11"/>
        <v>116.6443989527998</v>
      </c>
    </row>
    <row r="150" spans="1:10" x14ac:dyDescent="0.25">
      <c r="A150">
        <v>13</v>
      </c>
      <c r="C150" t="str">
        <f ca="1">OFFSET('42p stat'!$A$1,A150*20,0)</f>
        <v>CUDA opt non hash</v>
      </c>
      <c r="D150" s="5">
        <f ca="1">OFFSET('42p trace'!$U$56,(A43-1)*56,0)</f>
        <v>36.574956008400008</v>
      </c>
      <c r="E150" s="5">
        <f ca="1">OFFSET('42p trace'!$V$56,(A43-1)*56,0)</f>
        <v>36.681779559999988</v>
      </c>
      <c r="F150" s="5">
        <f ca="1">OFFSET('42p stat'!$H$1,A150*20,1)</f>
        <v>1.621999</v>
      </c>
      <c r="G150" s="5">
        <f ca="1">OFFSET('42p stat'!$K$1,A150*20,1)</f>
        <v>4.3909999999999999E-3</v>
      </c>
      <c r="H150" s="5">
        <f ca="1">OFFSET('42p stat'!$N$1,A150*20,1)</f>
        <v>0</v>
      </c>
      <c r="J150" s="5">
        <f t="shared" ca="1" si="11"/>
        <v>74.88312556839999</v>
      </c>
    </row>
    <row r="151" spans="1:10" x14ac:dyDescent="0.25">
      <c r="A151">
        <v>14</v>
      </c>
      <c r="C151" t="str">
        <f ca="1">OFFSET('42p stat'!$A$1,A151*20,0)</f>
        <v>CUDA opt ant</v>
      </c>
      <c r="D151" s="5">
        <f ca="1">OFFSET('42p trace'!$U$56,(A44-1)*56,0)</f>
        <v>31.128373249999964</v>
      </c>
      <c r="E151" s="5">
        <f ca="1">OFFSET('42p trace'!$V$56,(A44-1)*56,0)</f>
        <v>31.542208787600057</v>
      </c>
      <c r="F151" s="5">
        <f ca="1">OFFSET('42p stat'!$H$1,A151*20,1)</f>
        <v>1.3525180000000001</v>
      </c>
      <c r="G151" s="5">
        <f ca="1">OFFSET('42p stat'!$K$1,A151*20,1)</f>
        <v>2.826E-3</v>
      </c>
      <c r="H151" s="5">
        <f ca="1">OFFSET('42p stat'!$N$1,A151*20,1)</f>
        <v>0</v>
      </c>
      <c r="J151" s="5">
        <f t="shared" ref="J151:J156" ca="1" si="12">SUM(D151:H151)</f>
        <v>64.025926037600016</v>
      </c>
    </row>
    <row r="152" spans="1:10" x14ac:dyDescent="0.25">
      <c r="A152">
        <v>15</v>
      </c>
      <c r="C152" t="str">
        <f ca="1">OFFSET('42p stat'!$A$1,A152*20,0)</f>
        <v>CUDA opt ant non hash</v>
      </c>
      <c r="D152" s="5">
        <f ca="1">OFFSET('42p trace'!$U$56,(A45-1)*56,0)</f>
        <v>252.81720247999982</v>
      </c>
      <c r="E152" s="5">
        <f ca="1">OFFSET('42p trace'!$V$56,(A45-1)*56,0)</f>
        <v>253.51174712999963</v>
      </c>
      <c r="F152" s="5">
        <f ca="1">OFFSET('42p stat'!$H$1,A152*20,1)</f>
        <v>9.2798259999999999</v>
      </c>
      <c r="G152" s="5">
        <f ca="1">OFFSET('42p stat'!$K$1,A152*20,1)</f>
        <v>8.5499999999999997E-4</v>
      </c>
      <c r="H152" s="5">
        <f ca="1">OFFSET('42p stat'!$N$1,A152*20,1)</f>
        <v>0</v>
      </c>
      <c r="J152" s="5">
        <f t="shared" ca="1" si="12"/>
        <v>515.60963060999939</v>
      </c>
    </row>
    <row r="153" spans="1:10" x14ac:dyDescent="0.25">
      <c r="A153">
        <v>16</v>
      </c>
      <c r="C153" t="str">
        <f ca="1">OFFSET('42p stat'!$A$1,A153*20,0)</f>
        <v>CUDA opt ant par</v>
      </c>
      <c r="D153" s="5">
        <f ca="1">OFFSET('42p trace'!$U$56,(A46-1)*56,0)</f>
        <v>4.2547320963999731</v>
      </c>
      <c r="E153" s="5">
        <f ca="1">OFFSET('42p trace'!$V$56,(A46-1)*56,0)</f>
        <v>3.9455598196000174</v>
      </c>
      <c r="F153" s="5">
        <f ca="1">OFFSET('42p stat'!$H$1,A153*20,1)</f>
        <v>0.147595</v>
      </c>
      <c r="G153" s="5">
        <f ca="1">OFFSET('42p stat'!$K$1,A153*20,1)</f>
        <v>1.92E-3</v>
      </c>
      <c r="H153" s="5">
        <f ca="1">OFFSET('42p stat'!$N$1,A153*20,1)</f>
        <v>0</v>
      </c>
      <c r="J153" s="5">
        <f t="shared" ca="1" si="12"/>
        <v>8.3498069159999915</v>
      </c>
    </row>
    <row r="154" spans="1:10" x14ac:dyDescent="0.25">
      <c r="A154">
        <v>17</v>
      </c>
      <c r="C154" t="str">
        <f ca="1">OFFSET('42p stat'!$A$1,A154*20,0)</f>
        <v>non CUDA Time</v>
      </c>
      <c r="D154" s="5">
        <f ca="1">OFFSET('42p trace'!$U$56,(A47-1)*56,0)</f>
        <v>95.983930432400101</v>
      </c>
      <c r="E154" s="5">
        <f ca="1">OFFSET('42p trace'!$V$56,(A47-1)*56,0)</f>
        <v>75.191803750399984</v>
      </c>
      <c r="F154" s="5">
        <f ca="1">OFFSET('42p stat'!$H$1,A154*20,1)</f>
        <v>75.154218</v>
      </c>
      <c r="G154" s="5">
        <f ca="1">OFFSET('42p stat'!$K$1,A154*20,1)</f>
        <v>75.022419999999997</v>
      </c>
      <c r="H154" s="5">
        <f ca="1">OFFSET('42p stat'!$N$1,A154*20,1)</f>
        <v>0.118767</v>
      </c>
      <c r="J154" s="5">
        <f t="shared" ca="1" si="12"/>
        <v>321.47113918280007</v>
      </c>
    </row>
    <row r="155" spans="1:10" x14ac:dyDescent="0.25">
      <c r="A155">
        <v>18</v>
      </c>
      <c r="C155" t="str">
        <f ca="1">OFFSET('42p stat'!$A$1,A155*20,0)</f>
        <v>non CUDA</v>
      </c>
      <c r="D155" s="5">
        <f ca="1">OFFSET('42p trace'!$U$56,(A48-1)*56,0)</f>
        <v>40.124740929600073</v>
      </c>
      <c r="E155" s="5">
        <f ca="1">OFFSET('42p trace'!$V$56,(A48-1)*56,0)</f>
        <v>0</v>
      </c>
      <c r="F155" s="5">
        <f ca="1">OFFSET('42p stat'!$H$1,A155*20,1)</f>
        <v>0</v>
      </c>
      <c r="G155" s="5">
        <f ca="1">OFFSET('42p stat'!$K$1,A155*20,1)</f>
        <v>0</v>
      </c>
      <c r="H155" s="5">
        <f ca="1">OFFSET('42p stat'!$N$1,A155*20,1)</f>
        <v>0</v>
      </c>
      <c r="J155" s="5">
        <f t="shared" ca="1" si="12"/>
        <v>40.124740929600073</v>
      </c>
    </row>
    <row r="156" spans="1:10" x14ac:dyDescent="0.25">
      <c r="A156">
        <v>19</v>
      </c>
      <c r="C156" t="str">
        <f ca="1">OFFSET('42p stat'!$A$1,A156*20,0)</f>
        <v>non CUDA non hash</v>
      </c>
      <c r="D156" s="5">
        <f ca="1">OFFSET('42p trace'!$U$56,(A49-1)*56,0)</f>
        <v>18.229651675600049</v>
      </c>
      <c r="E156" s="5">
        <f ca="1">OFFSET('42p trace'!$V$56,(A49-1)*56,0)</f>
        <v>18.184551929999959</v>
      </c>
      <c r="F156" s="5">
        <f ca="1">OFFSET('42p stat'!$H$1,A156*20,1)</f>
        <v>18.142892</v>
      </c>
      <c r="G156" s="5">
        <f ca="1">OFFSET('42p stat'!$K$1,A156*20,1)</f>
        <v>18.023069</v>
      </c>
      <c r="H156" s="5">
        <f ca="1">OFFSET('42p stat'!$N$1,A156*20,1)</f>
        <v>0.122642</v>
      </c>
      <c r="J156" s="5">
        <f t="shared" ca="1" si="12"/>
        <v>72.702806605600003</v>
      </c>
    </row>
    <row r="157" spans="1:10" x14ac:dyDescent="0.25">
      <c r="A157">
        <v>20</v>
      </c>
      <c r="C157" t="str">
        <f ca="1">OFFSET('42p stat'!$A$1,A157*20,0)</f>
        <v>Classic ACO</v>
      </c>
      <c r="D157" s="5">
        <f ca="1">OFFSET('42p trace'!$U$56,(A50-1)*56,0)</f>
        <v>13337.441299999975</v>
      </c>
      <c r="E157" s="5">
        <f ca="1">OFFSET('42p trace'!$V$56,(A50-1)*56,0)</f>
        <v>3924.6920248399988</v>
      </c>
      <c r="F157" s="5">
        <f ca="1">OFFSET('42p stat'!$H$1,A157*20,1)</f>
        <v>3792.8715539999998</v>
      </c>
      <c r="G157" s="5">
        <f ca="1">OFFSET('42p stat'!$K$1,A157*20,1)</f>
        <v>3778.3101900000001</v>
      </c>
      <c r="H157" s="5">
        <f ca="1">OFFSET('42p stat'!$N$1,A157*20,1)</f>
        <v>2.376611</v>
      </c>
      <c r="J157" s="5">
        <f t="shared" ref="J157:J166" ca="1" si="13">SUM(D157:H157)</f>
        <v>24835.691679839976</v>
      </c>
    </row>
    <row r="158" spans="1:10" x14ac:dyDescent="0.25">
      <c r="A158">
        <v>21</v>
      </c>
      <c r="C158" t="str">
        <f ca="1">OFFSET('42p stat'!$A$1,A158*20,0)</f>
        <v>Classic ACO non hash</v>
      </c>
      <c r="D158" s="5">
        <f ca="1">OFFSET('42p trace'!$U$56,(A51-1)*56,0)</f>
        <v>1381.4721155599971</v>
      </c>
      <c r="E158" s="5">
        <f ca="1">OFFSET('42p trace'!$V$56,(A51-1)*56,0)</f>
        <v>1381.9358475600006</v>
      </c>
      <c r="F158" s="5">
        <f ca="1">OFFSET('42p stat'!$H$1,A158*20,1)</f>
        <v>1346.090097</v>
      </c>
      <c r="G158" s="5">
        <f ca="1">OFFSET('42p stat'!$K$1,A158*20,1)</f>
        <v>1335.420787</v>
      </c>
      <c r="H158" s="5">
        <f ca="1">OFFSET('42p stat'!$N$1,A158*20,1)</f>
        <v>0.902752</v>
      </c>
      <c r="J158" s="5">
        <f t="shared" ca="1" si="13"/>
        <v>5445.8215991199977</v>
      </c>
    </row>
    <row r="159" spans="1:10" x14ac:dyDescent="0.25">
      <c r="A159">
        <v>22</v>
      </c>
      <c r="C159" t="str">
        <f ca="1">OFFSET('42p stat'!$A$1,A159*20,0)</f>
        <v>omp</v>
      </c>
      <c r="D159" s="5">
        <f ca="1">OFFSET('42p trace'!$U$56,(A52-1)*56,0)</f>
        <v>103.55985228640009</v>
      </c>
      <c r="E159" s="5">
        <f ca="1">OFFSET('42p trace'!$V$56,(A52-1)*56,0)</f>
        <v>88.292568040400127</v>
      </c>
      <c r="F159" s="5">
        <f ca="1">OFFSET('42p stat'!$H$1,A159*20,1)</f>
        <v>88.167838000000003</v>
      </c>
      <c r="G159" s="5">
        <f ca="1">OFFSET('42p stat'!$K$1,A159*20,1)</f>
        <v>87.842027999999999</v>
      </c>
      <c r="H159" s="5">
        <f ca="1">OFFSET('42p stat'!$N$1,A159*20,1)</f>
        <v>0.38495699999999999</v>
      </c>
      <c r="J159" s="5">
        <f t="shared" ca="1" si="13"/>
        <v>368.24724332680023</v>
      </c>
    </row>
    <row r="160" spans="1:10" x14ac:dyDescent="0.25">
      <c r="A160">
        <v>23</v>
      </c>
      <c r="C160" t="str">
        <f ca="1">OFFSET('42p stat'!$A$1,A160*20,0)</f>
        <v>omp non hash</v>
      </c>
      <c r="D160" s="5">
        <f ca="1">OFFSET('42p trace'!$U$56,(A53-1)*56,0)</f>
        <v>19.085741355599954</v>
      </c>
      <c r="E160" s="5">
        <f ca="1">OFFSET('42p trace'!$V$56,(A53-1)*56,0)</f>
        <v>19.133502915600019</v>
      </c>
      <c r="F160" s="5">
        <f ca="1">OFFSET('42p stat'!$H$1,A160*20,1)</f>
        <v>19.087776000000002</v>
      </c>
      <c r="G160" s="5">
        <f ca="1">OFFSET('42p stat'!$K$1,A160*20,1)</f>
        <v>18.998372</v>
      </c>
      <c r="H160" s="5">
        <f ca="1">OFFSET('42p stat'!$N$1,A160*20,1)</f>
        <v>0.15653800000000001</v>
      </c>
      <c r="J160" s="5">
        <f t="shared" ca="1" si="13"/>
        <v>76.461930271199975</v>
      </c>
    </row>
    <row r="161" spans="1:10" x14ac:dyDescent="0.25">
      <c r="A161">
        <v>24</v>
      </c>
      <c r="C161" t="str">
        <f ca="1">OFFSET('42p stat'!$A$1,A161*20,0)</f>
        <v>non CUDA transp Time</v>
      </c>
      <c r="D161" s="5">
        <f ca="1">OFFSET('42p trace'!$U$56,(A54-1)*56,0)</f>
        <v>21.536013542399981</v>
      </c>
      <c r="E161" s="5">
        <f ca="1">OFFSET('42p trace'!$V$56,(A54-1)*56,0)</f>
        <v>14.409401959999986</v>
      </c>
      <c r="F161" s="5">
        <f ca="1">OFFSET('42p stat'!$H$1,A161*20,1)</f>
        <v>14.398830999999999</v>
      </c>
      <c r="G161" s="5">
        <f ca="1">OFFSET('42p stat'!$K$1,A161*20,1)</f>
        <v>14.221655999999999</v>
      </c>
      <c r="H161" s="5">
        <f ca="1">OFFSET('42p stat'!$N$1,A161*20,1)</f>
        <v>0.104658</v>
      </c>
      <c r="J161" s="5">
        <f t="shared" ca="1" si="13"/>
        <v>64.670560502399965</v>
      </c>
    </row>
    <row r="162" spans="1:10" x14ac:dyDescent="0.25">
      <c r="A162">
        <v>25</v>
      </c>
      <c r="C162" t="str">
        <f ca="1">OFFSET('42p stat'!$A$1,A162*20,0)</f>
        <v>non CUDA transp</v>
      </c>
      <c r="D162" s="5">
        <f ca="1">OFFSET('42p trace'!$U$56,(A55-1)*56,0)</f>
        <v>11.183790158399981</v>
      </c>
      <c r="E162" s="5">
        <f ca="1">OFFSET('42p trace'!$V$56,(A55-1)*56,0)</f>
        <v>0</v>
      </c>
      <c r="F162" s="5">
        <f ca="1">OFFSET('42p stat'!$H$1,A162*20,1)</f>
        <v>0</v>
      </c>
      <c r="G162" s="5">
        <f ca="1">OFFSET('42p stat'!$K$1,A162*20,1)</f>
        <v>0</v>
      </c>
      <c r="H162" s="5">
        <f ca="1">OFFSET('42p stat'!$N$1,A162*20,1)</f>
        <v>0</v>
      </c>
      <c r="J162" s="5">
        <f t="shared" ca="1" si="13"/>
        <v>11.183790158399981</v>
      </c>
    </row>
    <row r="163" spans="1:10" x14ac:dyDescent="0.25">
      <c r="A163">
        <v>26</v>
      </c>
      <c r="C163" t="str">
        <f ca="1">OFFSET('42p stat'!$A$1,A163*20,0)</f>
        <v>non CUDA transp non hash</v>
      </c>
      <c r="D163" s="5">
        <f ca="1">OFFSET('42p trace'!$U$56,(A56-1)*56,0)</f>
        <v>7.2378376655999936</v>
      </c>
      <c r="E163" s="5">
        <f ca="1">OFFSET('42p trace'!$V$56,(A56-1)*56,0)</f>
        <v>7.2962296399999831</v>
      </c>
      <c r="F163" s="5">
        <f ca="1">OFFSET('42p stat'!$H$1,A163*20,1)</f>
        <v>7.2875290000000001</v>
      </c>
      <c r="G163" s="5">
        <f ca="1">OFFSET('42p stat'!$K$1,A163*20,1)</f>
        <v>7.1982939999999997</v>
      </c>
      <c r="H163" s="5">
        <f ca="1">OFFSET('42p stat'!$N$1,A163*20,1)</f>
        <v>6.6712999999999995E-2</v>
      </c>
      <c r="J163" s="5">
        <f t="shared" ca="1" si="13"/>
        <v>29.086603305599976</v>
      </c>
    </row>
    <row r="164" spans="1:10" x14ac:dyDescent="0.25">
      <c r="A164">
        <v>27</v>
      </c>
      <c r="C164">
        <f ca="1">OFFSET('42p stat'!$A$1,A164*20,0)</f>
        <v>0</v>
      </c>
      <c r="D164" s="5" t="e">
        <f ca="1">OFFSET('42p trace'!$U$56,(A57-1)*56,0)</f>
        <v>#DIV/0!</v>
      </c>
      <c r="E164" s="5" t="e">
        <f ca="1">OFFSET('42p trace'!$V$56,(A57-1)*56,0)</f>
        <v>#DIV/0!</v>
      </c>
      <c r="F164" s="5">
        <f ca="1">OFFSET('42p stat'!$H$1,A164*20,1)</f>
        <v>0</v>
      </c>
      <c r="G164" s="5">
        <f ca="1">OFFSET('42p stat'!$K$1,A164*20,1)</f>
        <v>0</v>
      </c>
      <c r="H164" s="5">
        <f ca="1">OFFSET('42p stat'!$N$1,A164*20,1)</f>
        <v>0</v>
      </c>
      <c r="J164" s="5" t="e">
        <f t="shared" ca="1" si="13"/>
        <v>#DIV/0!</v>
      </c>
    </row>
    <row r="165" spans="1:10" x14ac:dyDescent="0.25">
      <c r="A165">
        <v>28</v>
      </c>
      <c r="C165">
        <f ca="1">OFFSET('42p stat'!$A$1,A165*20,0)</f>
        <v>0</v>
      </c>
      <c r="D165" s="5" t="e">
        <f ca="1">OFFSET('42p trace'!$U$56,(A58-1)*56,0)</f>
        <v>#DIV/0!</v>
      </c>
      <c r="E165" s="5" t="e">
        <f ca="1">OFFSET('42p trace'!$V$56,(A58-1)*56,0)</f>
        <v>#DIV/0!</v>
      </c>
      <c r="F165" s="5">
        <f ca="1">OFFSET('42p stat'!$H$1,A165*20,1)</f>
        <v>0</v>
      </c>
      <c r="G165" s="5">
        <f ca="1">OFFSET('42p stat'!$K$1,A165*20,1)</f>
        <v>0</v>
      </c>
      <c r="H165" s="5">
        <f ca="1">OFFSET('42p stat'!$N$1,A165*20,1)</f>
        <v>0</v>
      </c>
      <c r="J165" s="5" t="e">
        <f t="shared" ca="1" si="13"/>
        <v>#DIV/0!</v>
      </c>
    </row>
    <row r="166" spans="1:10" x14ac:dyDescent="0.25">
      <c r="A166">
        <v>29</v>
      </c>
      <c r="C166">
        <f ca="1">OFFSET('42p stat'!$A$1,A166*20,0)</f>
        <v>0</v>
      </c>
      <c r="D166" s="5" t="e">
        <f ca="1">OFFSET('42p trace'!$U$56,(A59-1)*56,0)</f>
        <v>#DIV/0!</v>
      </c>
      <c r="E166" s="5" t="e">
        <f ca="1">OFFSET('42p trace'!$V$56,(A59-1)*56,0)</f>
        <v>#DIV/0!</v>
      </c>
      <c r="F166" s="5">
        <f ca="1">OFFSET('42p stat'!$H$1,A166*20,1)</f>
        <v>0</v>
      </c>
      <c r="G166" s="5">
        <f ca="1">OFFSET('42p stat'!$K$1,A166*20,1)</f>
        <v>0</v>
      </c>
      <c r="H166" s="5">
        <f ca="1">OFFSET('42p stat'!$N$1,A166*20,1)</f>
        <v>0</v>
      </c>
      <c r="J166" s="5" t="e">
        <f t="shared" ca="1" si="13"/>
        <v>#DIV/0!</v>
      </c>
    </row>
    <row r="167" spans="1:10" x14ac:dyDescent="0.25">
      <c r="A167">
        <v>30</v>
      </c>
      <c r="C167">
        <f ca="1">OFFSET('42p stat'!$A$1,A167*20,0)</f>
        <v>0</v>
      </c>
      <c r="D167" s="5" t="e">
        <f ca="1">OFFSET('42p trace'!$U$56,(A60-1)*56,0)</f>
        <v>#DIV/0!</v>
      </c>
      <c r="E167" s="5" t="e">
        <f ca="1">OFFSET('42p trace'!$V$56,(A60-1)*56,0)</f>
        <v>#DIV/0!</v>
      </c>
      <c r="F167" s="5">
        <f ca="1">OFFSET('42p stat'!$H$1,A167*20,1)</f>
        <v>0</v>
      </c>
      <c r="G167" s="5">
        <f ca="1">OFFSET('42p stat'!$K$1,A167*20,1)</f>
        <v>0</v>
      </c>
      <c r="H167" s="5">
        <f ca="1">OFFSET('42p stat'!$N$1,A167*20,1)</f>
        <v>0</v>
      </c>
      <c r="J167" s="5" t="e">
        <f t="shared" ref="J167:J187" ca="1" si="14">SUM(D167:H167)</f>
        <v>#DIV/0!</v>
      </c>
    </row>
    <row r="168" spans="1:10" x14ac:dyDescent="0.25">
      <c r="A168">
        <v>31</v>
      </c>
      <c r="C168">
        <f ca="1">OFFSET('42p stat'!$A$1,A168*20,0)</f>
        <v>0</v>
      </c>
      <c r="D168" s="5" t="e">
        <f ca="1">OFFSET('42p trace'!$U$56,(A61-1)*56,0)</f>
        <v>#DIV/0!</v>
      </c>
      <c r="E168" s="5" t="e">
        <f ca="1">OFFSET('42p trace'!$V$56,(A61-1)*56,0)</f>
        <v>#DIV/0!</v>
      </c>
      <c r="F168" s="5">
        <f ca="1">OFFSET('42p stat'!$H$1,A168*20,1)</f>
        <v>0</v>
      </c>
      <c r="G168" s="5">
        <f ca="1">OFFSET('42p stat'!$K$1,A168*20,1)</f>
        <v>0</v>
      </c>
      <c r="H168" s="5">
        <f ca="1">OFFSET('42p stat'!$N$1,A168*20,1)</f>
        <v>0</v>
      </c>
      <c r="J168" s="5" t="e">
        <f t="shared" ca="1" si="14"/>
        <v>#DIV/0!</v>
      </c>
    </row>
    <row r="169" spans="1:10" x14ac:dyDescent="0.25">
      <c r="A169">
        <v>32</v>
      </c>
      <c r="C169">
        <f ca="1">OFFSET('42p stat'!$A$1,A169*20,0)</f>
        <v>0</v>
      </c>
      <c r="D169" s="5" t="e">
        <f ca="1">OFFSET('42p trace'!$U$56,(A62-1)*56,0)</f>
        <v>#DIV/0!</v>
      </c>
      <c r="E169" s="5" t="e">
        <f ca="1">OFFSET('42p trace'!$V$56,(A62-1)*56,0)</f>
        <v>#DIV/0!</v>
      </c>
      <c r="F169" s="5">
        <f ca="1">OFFSET('42p stat'!$H$1,A169*20,1)</f>
        <v>0</v>
      </c>
      <c r="G169" s="5">
        <f ca="1">OFFSET('42p stat'!$K$1,A169*20,1)</f>
        <v>0</v>
      </c>
      <c r="H169" s="5">
        <f ca="1">OFFSET('42p stat'!$N$1,A169*20,1)</f>
        <v>0</v>
      </c>
      <c r="J169" s="5" t="e">
        <f t="shared" ca="1" si="14"/>
        <v>#DIV/0!</v>
      </c>
    </row>
    <row r="170" spans="1:10" x14ac:dyDescent="0.25">
      <c r="A170">
        <v>33</v>
      </c>
      <c r="C170">
        <f ca="1">OFFSET('42p stat'!$A$1,A170*20,0)</f>
        <v>0</v>
      </c>
      <c r="D170" s="5" t="e">
        <f ca="1">OFFSET('42p trace'!$U$56,(A63-1)*56,0)</f>
        <v>#DIV/0!</v>
      </c>
      <c r="E170" s="5" t="e">
        <f ca="1">OFFSET('42p trace'!$V$56,(A63-1)*56,0)</f>
        <v>#DIV/0!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 t="e">
        <f t="shared" ca="1" si="14"/>
        <v>#DIV/0!</v>
      </c>
    </row>
    <row r="171" spans="1:10" x14ac:dyDescent="0.25">
      <c r="A171">
        <v>34</v>
      </c>
      <c r="C171">
        <f ca="1">OFFSET('42p stat'!$A$1,A171*20,0)</f>
        <v>0</v>
      </c>
      <c r="D171" s="5" t="e">
        <f ca="1">OFFSET('42p trace'!$U$56,(A64-1)*56,0)</f>
        <v>#DIV/0!</v>
      </c>
      <c r="E171" s="5" t="e">
        <f ca="1">OFFSET('42p trace'!$V$56,(A64-1)*56,0)</f>
        <v>#DIV/0!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 t="e">
        <f t="shared" ca="1" si="14"/>
        <v>#DIV/0!</v>
      </c>
    </row>
    <row r="172" spans="1:10" x14ac:dyDescent="0.25">
      <c r="A172">
        <v>35</v>
      </c>
      <c r="C172">
        <f ca="1">OFFSET('42p stat'!$A$1,A172*20,0)</f>
        <v>0</v>
      </c>
      <c r="D172" s="5" t="e">
        <f ca="1">OFFSET('42p trace'!$U$56,(A65-1)*56,0)</f>
        <v>#DIV/0!</v>
      </c>
      <c r="E172" s="5" t="e">
        <f ca="1">OFFSET('42p trace'!$V$56,(A65-1)*56,0)</f>
        <v>#DIV/0!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 t="e">
        <f t="shared" ca="1" si="14"/>
        <v>#DIV/0!</v>
      </c>
    </row>
    <row r="173" spans="1:10" x14ac:dyDescent="0.25">
      <c r="A173">
        <v>36</v>
      </c>
      <c r="C173" t="str">
        <f ca="1">OFFSET('42p stat'!$A$1,A173*20,0)</f>
        <v>CUDA opt_one_GPU</v>
      </c>
      <c r="D173" s="5">
        <f ca="1">OFFSET('42p trace'!$U$56,(A66-1)*56,0)</f>
        <v>66.420860360000148</v>
      </c>
      <c r="E173" s="5">
        <f ca="1">OFFSET('42p trace'!$V$56,(A66-1)*56,0)</f>
        <v>68.945734239999865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>
        <f t="shared" ca="1" si="14"/>
        <v>135.36659460000001</v>
      </c>
    </row>
    <row r="174" spans="1:10" x14ac:dyDescent="0.25">
      <c r="A174">
        <v>37</v>
      </c>
      <c r="C174" t="str">
        <f ca="1">OFFSET('42p stat'!$A$1,A174*20,0)</f>
        <v>CUDA opt_one_GPU ant</v>
      </c>
      <c r="D174" s="5">
        <f ca="1">OFFSET('42p trace'!$U$56,(A67-1)*56,0)</f>
        <v>92.845424000000961</v>
      </c>
      <c r="E174" s="5">
        <f ca="1">OFFSET('42p trace'!$V$56,(A67-1)*56,0)</f>
        <v>92.98422400000085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>
        <f t="shared" ca="1" si="14"/>
        <v>185.82964800000181</v>
      </c>
    </row>
    <row r="175" spans="1:10" x14ac:dyDescent="0.25">
      <c r="A175">
        <v>38</v>
      </c>
      <c r="C175" t="str">
        <f ca="1">OFFSET('42p stat'!$A$1,A175*20,0)</f>
        <v>CUDA opt_one_GPU ant local</v>
      </c>
      <c r="D175" s="5">
        <f ca="1">OFFSET('42p trace'!$U$56,(A68-1)*56,0)</f>
        <v>1.3180675599999991</v>
      </c>
      <c r="E175" s="5">
        <f ca="1">OFFSET('42p trace'!$V$56,(A68-1)*56,0)</f>
        <v>0.53317604000001328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>
        <f t="shared" ca="1" si="14"/>
        <v>1.8512436000000125</v>
      </c>
    </row>
    <row r="176" spans="1:10" x14ac:dyDescent="0.25">
      <c r="A176">
        <v>39</v>
      </c>
      <c r="C176" t="str">
        <f ca="1">OFFSET('42p stat'!$A$1,A176*20,0)</f>
        <v>CUDA Const</v>
      </c>
      <c r="D176" s="5">
        <f ca="1">OFFSET('42p trace'!$U$56,(A69-1)*56,0)</f>
        <v>38.955505859599995</v>
      </c>
      <c r="E176" s="5">
        <f ca="1">OFFSET('42p trace'!$V$56,(A69-1)*56,0)</f>
        <v>38.023077889999996</v>
      </c>
      <c r="F176" s="5">
        <f ca="1">OFFSET('42p stat'!$H$1,A176*20,1)</f>
        <v>1.2816399999999999</v>
      </c>
      <c r="G176" s="5">
        <f ca="1">OFFSET('42p stat'!$K$1,A176*20,1)</f>
        <v>4.8162999999999997E-2</v>
      </c>
      <c r="H176" s="5">
        <f ca="1">OFFSET('42p stat'!$N$1,A176*20,1)</f>
        <v>4.9664E-2</v>
      </c>
      <c r="J176" s="5">
        <f t="shared" ca="1" si="14"/>
        <v>78.358050749599997</v>
      </c>
    </row>
    <row r="177" spans="1:10" x14ac:dyDescent="0.25">
      <c r="A177">
        <v>40</v>
      </c>
      <c r="C177" t="str">
        <f ca="1">OFFSET('42p stat'!$A$1,A177*20,0)</f>
        <v>CUDA ant Const</v>
      </c>
      <c r="D177" s="5">
        <f ca="1">OFFSET('42p trace'!$U$56,(A70-1)*56,0)</f>
        <v>8.9089010799999802</v>
      </c>
      <c r="E177" s="5">
        <f ca="1">OFFSET('42p trace'!$V$56,(A70-1)*56,0)</f>
        <v>8.8262646596000209</v>
      </c>
      <c r="F177" s="5">
        <f ca="1">OFFSET('42p stat'!$H$1,A177*20,1)</f>
        <v>0.33403699999999997</v>
      </c>
      <c r="G177" s="5">
        <f ca="1">OFFSET('42p stat'!$K$1,A177*20,1)</f>
        <v>4.4130000000000003E-3</v>
      </c>
      <c r="H177" s="5">
        <f ca="1">OFFSET('42p stat'!$N$1,A177*20,1)</f>
        <v>7.7499999999999997E-4</v>
      </c>
      <c r="J177" s="5">
        <f t="shared" ca="1" si="14"/>
        <v>18.074390739599998</v>
      </c>
    </row>
    <row r="178" spans="1:10" x14ac:dyDescent="0.25">
      <c r="A178">
        <v>41</v>
      </c>
      <c r="C178" t="str">
        <f ca="1">OFFSET('42p stat'!$A$1,A178*20,0)</f>
        <v>CUDA ant par Const</v>
      </c>
      <c r="D178" s="5">
        <f ca="1">OFFSET('42p trace'!$U$56,(A71-1)*56,0)</f>
        <v>7.7884497956000072</v>
      </c>
      <c r="E178" s="5">
        <f ca="1">OFFSET('42p trace'!$V$56,(A71-1)*56,0)</f>
        <v>7.8708510500000077</v>
      </c>
      <c r="F178" s="5">
        <f ca="1">OFFSET('42p stat'!$H$1,A178*20,1)</f>
        <v>0.205433</v>
      </c>
      <c r="G178" s="5">
        <f ca="1">OFFSET('42p stat'!$K$1,A178*20,1)</f>
        <v>4.3030000000000004E-3</v>
      </c>
      <c r="H178" s="5">
        <f ca="1">OFFSET('42p stat'!$N$1,A178*20,1)</f>
        <v>7.5500000000000003E-4</v>
      </c>
      <c r="J178" s="5">
        <f t="shared" ca="1" si="14"/>
        <v>15.869791845600014</v>
      </c>
    </row>
    <row r="179" spans="1:10" x14ac:dyDescent="0.25">
      <c r="A179">
        <v>42</v>
      </c>
      <c r="C179" t="str">
        <f ca="1">OFFSET('42p stat'!$A$1,A179*20,0)</f>
        <v>CUDA ant add CPU Const</v>
      </c>
      <c r="D179" s="5">
        <f ca="1">OFFSET('42p trace'!$U$56,(A72-1)*56,0)</f>
        <v>148.13884544359999</v>
      </c>
      <c r="E179" s="5">
        <f ca="1">OFFSET('42p trace'!$V$56,(A72-1)*56,0)</f>
        <v>147.89889214440007</v>
      </c>
      <c r="F179" s="5">
        <f ca="1">OFFSET('42p stat'!$H$1,A179*20,1)</f>
        <v>73.787360000000007</v>
      </c>
      <c r="G179" s="5">
        <f ca="1">OFFSET('42p stat'!$K$1,A179*20,1)</f>
        <v>59.282780000000002</v>
      </c>
      <c r="H179" s="5">
        <f ca="1">OFFSET('42p stat'!$N$1,A179*20,1)</f>
        <v>0.68126200000000003</v>
      </c>
      <c r="J179" s="5">
        <f t="shared" ca="1" si="14"/>
        <v>429.78913958800007</v>
      </c>
    </row>
    <row r="180" spans="1:10" x14ac:dyDescent="0.25">
      <c r="A180">
        <v>43</v>
      </c>
      <c r="C180" t="str">
        <f ca="1">OFFSET('42p stat'!$A$1,A180*20,0)</f>
        <v>CUDA opt Const</v>
      </c>
      <c r="D180" s="5">
        <f ca="1">OFFSET('42p trace'!$U$56,(A73-1)*56,0)</f>
        <v>39.344898216400082</v>
      </c>
      <c r="E180" s="5">
        <f ca="1">OFFSET('42p trace'!$V$56,(A73-1)*56,0)</f>
        <v>39.058685822399966</v>
      </c>
      <c r="F180" s="5">
        <f ca="1">OFFSET('42p stat'!$H$1,A180*20,1)</f>
        <v>2.0904199999999999</v>
      </c>
      <c r="G180" s="5">
        <f ca="1">OFFSET('42p stat'!$K$1,A180*20,1)</f>
        <v>2.1527000000000001E-2</v>
      </c>
      <c r="H180" s="5">
        <f ca="1">OFFSET('42p stat'!$N$1,A180*20,1)</f>
        <v>0</v>
      </c>
      <c r="J180" s="5">
        <f t="shared" ca="1" si="14"/>
        <v>80.515531038800049</v>
      </c>
    </row>
    <row r="181" spans="1:10" x14ac:dyDescent="0.25">
      <c r="A181">
        <v>44</v>
      </c>
      <c r="C181" t="str">
        <f ca="1">OFFSET('42p stat'!$A$1,A181*20,0)</f>
        <v>CUDA opt ant Const</v>
      </c>
      <c r="D181" s="5">
        <f ca="1">OFFSET('42p trace'!$U$56,(A74-1)*56,0)</f>
        <v>13.283475113600025</v>
      </c>
      <c r="E181" s="5">
        <f ca="1">OFFSET('42p trace'!$V$56,(A74-1)*56,0)</f>
        <v>13.379517054399999</v>
      </c>
      <c r="F181" s="5">
        <f ca="1">OFFSET('42p stat'!$H$1,A181*20,1)</f>
        <v>0.46280100000000002</v>
      </c>
      <c r="G181" s="5">
        <f ca="1">OFFSET('42p stat'!$K$1,A181*20,1)</f>
        <v>1.8010000000000001E-3</v>
      </c>
      <c r="H181" s="5">
        <f ca="1">OFFSET('42p stat'!$N$1,A181*20,1)</f>
        <v>0</v>
      </c>
      <c r="J181" s="5">
        <f t="shared" ca="1" si="14"/>
        <v>27.127594168000023</v>
      </c>
    </row>
    <row r="182" spans="1:10" x14ac:dyDescent="0.25">
      <c r="A182">
        <v>45</v>
      </c>
      <c r="C182" t="str">
        <f ca="1">OFFSET('42p stat'!$A$1,A182*20,0)</f>
        <v>CUDA opt ant par Const</v>
      </c>
      <c r="D182" s="5">
        <f ca="1">OFFSET('42p trace'!$U$56,(A75-1)*56,0)</f>
        <v>13.843960529999986</v>
      </c>
      <c r="E182" s="5">
        <f ca="1">OFFSET('42p trace'!$V$56,(A75-1)*56,0)</f>
        <v>13.870543377599947</v>
      </c>
      <c r="F182" s="5">
        <f ca="1">OFFSET('42p stat'!$H$1,A182*20,1)</f>
        <v>0.47133199999999997</v>
      </c>
      <c r="G182" s="5">
        <f ca="1">OFFSET('42p stat'!$K$1,A182*20,1)</f>
        <v>1.9120000000000001E-3</v>
      </c>
      <c r="H182" s="5">
        <f ca="1">OFFSET('42p stat'!$N$1,A182*20,1)</f>
        <v>0</v>
      </c>
      <c r="J182" s="5">
        <f t="shared" ca="1" si="14"/>
        <v>28.187747907599935</v>
      </c>
    </row>
    <row r="183" spans="1:10" x14ac:dyDescent="0.25">
      <c r="A183">
        <v>46</v>
      </c>
      <c r="C183" t="str">
        <f ca="1">OFFSET('42p stat'!$A$1,A183*20,0)</f>
        <v>CUDA ant par global</v>
      </c>
      <c r="D183" s="5">
        <f ca="1">OFFSET('42p trace'!$U$56,(A76-1)*56,0)</f>
        <v>122.47491684000012</v>
      </c>
      <c r="E183" s="5">
        <f ca="1">OFFSET('42p trace'!$V$56,(A76-1)*56,0)</f>
        <v>102.85823050559995</v>
      </c>
      <c r="F183" s="5">
        <f ca="1">OFFSET('42p stat'!$H$1,A183*20,1)</f>
        <v>2.6295760000000001</v>
      </c>
      <c r="G183" s="5">
        <f ca="1">OFFSET('42p stat'!$K$1,A183*20,1)</f>
        <v>0.455486</v>
      </c>
      <c r="H183" s="5">
        <f ca="1">OFFSET('42p stat'!$N$1,A183*20,1)</f>
        <v>0.19825899999999999</v>
      </c>
      <c r="J183" s="5">
        <f t="shared" ca="1" si="14"/>
        <v>228.61646834560008</v>
      </c>
    </row>
    <row r="184" spans="1:10" x14ac:dyDescent="0.25">
      <c r="A184">
        <v>47</v>
      </c>
      <c r="C184" t="str">
        <f ca="1">OFFSET('42p stat'!$A$1,A184*20,0)</f>
        <v>CUDA ant add CPU Time global</v>
      </c>
      <c r="D184" s="5">
        <f ca="1">OFFSET('42p trace'!$U$56,(A77-1)*56,0)</f>
        <v>111.29361624840004</v>
      </c>
      <c r="E184" s="5">
        <f ca="1">OFFSET('42p trace'!$V$56,(A77-1)*56,0)</f>
        <v>102.7956928883999</v>
      </c>
      <c r="F184" s="5">
        <f ca="1">OFFSET('42p stat'!$H$1,A184*20,1)</f>
        <v>59.061003999999997</v>
      </c>
      <c r="G184" s="5">
        <f ca="1">OFFSET('42p stat'!$K$1,A184*20,1)</f>
        <v>58.673459999999999</v>
      </c>
      <c r="H184" s="5">
        <f ca="1">OFFSET('42p stat'!$N$1,A184*20,1)</f>
        <v>3.3900790000000001</v>
      </c>
      <c r="J184" s="5">
        <f t="shared" ca="1" si="14"/>
        <v>335.21385213679991</v>
      </c>
    </row>
    <row r="185" spans="1:10" x14ac:dyDescent="0.25">
      <c r="A185">
        <v>48</v>
      </c>
      <c r="C185" t="str">
        <f ca="1">OFFSET('42p stat'!$A$1,A185*20,0)</f>
        <v>CUDA opt ant par global</v>
      </c>
      <c r="D185" s="5">
        <f ca="1">OFFSET('42p trace'!$U$56,(A78-1)*56,0)</f>
        <v>38.333957625600043</v>
      </c>
      <c r="E185" s="5">
        <f ca="1">OFFSET('42p trace'!$V$56,(A78-1)*56,0)</f>
        <v>36.643574926400021</v>
      </c>
      <c r="F185" s="5">
        <f ca="1">OFFSET('42p stat'!$H$1,A185*20,1)</f>
        <v>1.100959</v>
      </c>
      <c r="G185" s="5">
        <f ca="1">OFFSET('42p stat'!$K$1,A185*20,1)</f>
        <v>3.3909999999999999E-3</v>
      </c>
      <c r="H185" s="5">
        <f ca="1">OFFSET('42p stat'!$N$1,A185*20,1)</f>
        <v>0</v>
      </c>
      <c r="J185" s="5">
        <f t="shared" ca="1" si="14"/>
        <v>76.081882552000067</v>
      </c>
    </row>
    <row r="186" spans="1:10" x14ac:dyDescent="0.25">
      <c r="A186">
        <v>49</v>
      </c>
      <c r="C186" t="str">
        <f ca="1">OFFSET('42p stat'!$A$1,A186*20,0)</f>
        <v>CUDA opt_one_GPU ant local</v>
      </c>
      <c r="D186" s="5" t="e">
        <f ca="1">OFFSET('42p trace'!$U$56,(A79-1)*56,0)</f>
        <v>#DIV/0!</v>
      </c>
      <c r="E186" s="5" t="e">
        <f ca="1">OFFSET('42p trace'!$V$56,(A79-1)*56,0)</f>
        <v>#DIV/0!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 t="e">
        <f t="shared" ca="1" si="14"/>
        <v>#DIV/0!</v>
      </c>
    </row>
    <row r="187" spans="1:10" x14ac:dyDescent="0.25">
      <c r="A187">
        <v>50</v>
      </c>
      <c r="C187">
        <f ca="1">OFFSET('42p stat'!$A$1,A187*20,0)</f>
        <v>0</v>
      </c>
      <c r="D187" s="5" t="e">
        <f ca="1">OFFSET('42p trace'!$U$56,(A80-1)*56,0)</f>
        <v>#DIV/0!</v>
      </c>
      <c r="E187" s="5" t="e">
        <f ca="1">OFFSET('42p trace'!$V$56,(A80-1)*56,0)</f>
        <v>#DIV/0!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 t="e">
        <f t="shared" ca="1" si="14"/>
        <v>#DIV/0!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2.2252492644854702</v>
      </c>
      <c r="E194" s="8">
        <f ca="1">$D$192*SQRT(E138)/$E$192</f>
        <v>2.1591148150716677</v>
      </c>
      <c r="F194" s="8">
        <f ca="1">$D$192*SQRT(F138)/$E$192</f>
        <v>0.32384787653464703</v>
      </c>
      <c r="G194" s="8">
        <f ca="1">$D$192*SQRT(G138)/$E$192</f>
        <v>0.3638712418424957</v>
      </c>
      <c r="H194" s="8">
        <f ca="1">$D$192*SQRT(H138)/$E$192</f>
        <v>0.17890559629033406</v>
      </c>
      <c r="J194" s="8">
        <f ca="1">$D$192*SQRT(J138)/$E$192</f>
        <v>3.1436917809981133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5">$D$192*SQRT(D139)/$E$192</f>
        <v>1.0678242640770181</v>
      </c>
      <c r="E195" s="8">
        <f t="shared" ca="1" si="15"/>
        <v>0</v>
      </c>
      <c r="F195" s="8">
        <f t="shared" ca="1" si="15"/>
        <v>0</v>
      </c>
      <c r="G195" s="8">
        <f t="shared" ca="1" si="15"/>
        <v>0</v>
      </c>
      <c r="H195" s="8">
        <f t="shared" ca="1" si="15"/>
        <v>0</v>
      </c>
      <c r="J195" s="8">
        <f t="shared" ref="J195:J243" ca="1" si="16">$D$192*SQRT(J139)/$E$192</f>
        <v>1.0678242640770181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7">$D$192*SQRT(D140)/$E$192</f>
        <v>2.6543127416478343</v>
      </c>
      <c r="E196" s="8">
        <f t="shared" ca="1" si="17"/>
        <v>2.6494869027527281</v>
      </c>
      <c r="F196" s="8">
        <f t="shared" ca="1" si="17"/>
        <v>1.298298644312625</v>
      </c>
      <c r="G196" s="8">
        <f t="shared" ca="1" si="17"/>
        <v>1.0604183636433311</v>
      </c>
      <c r="H196" s="8">
        <f t="shared" ca="1" si="17"/>
        <v>4.9429319234640485E-3</v>
      </c>
      <c r="J196" s="8">
        <f t="shared" ca="1" si="16"/>
        <v>4.1079493529843187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8">$D$192*SQRT(D141)/$E$192</f>
        <v>3.0310039282783143</v>
      </c>
      <c r="E197" s="8">
        <f t="shared" ca="1" si="18"/>
        <v>3.0453299083840117</v>
      </c>
      <c r="F197" s="8">
        <f t="shared" ca="1" si="18"/>
        <v>0.60483357962335393</v>
      </c>
      <c r="G197" s="8">
        <f t="shared" ca="1" si="18"/>
        <v>2.831233399068328E-2</v>
      </c>
      <c r="H197" s="8">
        <f t="shared" ca="1" si="18"/>
        <v>1.4766489630240491E-2</v>
      </c>
      <c r="J197" s="8">
        <f t="shared" ca="1" si="16"/>
        <v>4.3391084753263245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9">$D$192*SQRT(D142)/$E$192</f>
        <v>1.1835817343778878</v>
      </c>
      <c r="E198" s="8">
        <f t="shared" ca="1" si="19"/>
        <v>1.195986078549748</v>
      </c>
      <c r="F198" s="8">
        <f t="shared" ca="1" si="19"/>
        <v>0.25203115585181129</v>
      </c>
      <c r="G198" s="8">
        <f t="shared" ca="1" si="19"/>
        <v>3.5157832925252944E-2</v>
      </c>
      <c r="H198" s="8">
        <f t="shared" ca="1" si="19"/>
        <v>2.7834760426488313E-2</v>
      </c>
      <c r="J198" s="8">
        <f t="shared" ca="1" si="16"/>
        <v>1.7019926476520906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ref="D199:H199" ca="1" si="20">$D$192*SQRT(D143)/$E$192</f>
        <v>1.760515914843054</v>
      </c>
      <c r="E199" s="8">
        <f t="shared" ca="1" si="20"/>
        <v>1.7658970182164766</v>
      </c>
      <c r="F199" s="8">
        <f t="shared" ca="1" si="20"/>
        <v>0.36417939271738037</v>
      </c>
      <c r="G199" s="8">
        <f t="shared" ca="1" si="20"/>
        <v>2.1025967944425294E-2</v>
      </c>
      <c r="H199" s="8">
        <f t="shared" ca="1" si="20"/>
        <v>1.3834323691456695E-2</v>
      </c>
      <c r="J199" s="8">
        <f t="shared" ca="1" si="16"/>
        <v>2.5201326701746316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ref="D200:H200" ca="1" si="21">$D$192*SQRT(D144)/$E$192</f>
        <v>4.2336060643953601</v>
      </c>
      <c r="E200" s="8">
        <f t="shared" ca="1" si="21"/>
        <v>4.2395456459031475</v>
      </c>
      <c r="F200" s="8">
        <f t="shared" ca="1" si="21"/>
        <v>2.864532872108819</v>
      </c>
      <c r="G200" s="8">
        <f t="shared" ca="1" si="21"/>
        <v>2.4726713701128986</v>
      </c>
      <c r="H200" s="8">
        <f t="shared" ca="1" si="21"/>
        <v>0.19439801315857116</v>
      </c>
      <c r="J200" s="8">
        <f t="shared" ca="1" si="16"/>
        <v>7.0890486286715158</v>
      </c>
    </row>
    <row r="201" spans="1:10" x14ac:dyDescent="0.25">
      <c r="A201">
        <v>8</v>
      </c>
      <c r="C201" t="str">
        <f ca="1">OFFSET('42p stat'!$A$1,A201*20,0)</f>
        <v>CUDA ant add CPU</v>
      </c>
      <c r="D201" s="8">
        <f t="shared" ref="D201:H201" ca="1" si="22">$D$192*SQRT(D145)/$E$192</f>
        <v>2.7946417612085166</v>
      </c>
      <c r="E201" s="8">
        <f t="shared" ca="1" si="22"/>
        <v>0</v>
      </c>
      <c r="F201" s="8">
        <f t="shared" ca="1" si="22"/>
        <v>0</v>
      </c>
      <c r="G201" s="8">
        <f t="shared" ca="1" si="22"/>
        <v>0</v>
      </c>
      <c r="H201" s="8">
        <f t="shared" ca="1" si="22"/>
        <v>0</v>
      </c>
      <c r="J201" s="8">
        <f t="shared" ca="1" si="16"/>
        <v>2.7946417612085166</v>
      </c>
    </row>
    <row r="202" spans="1:10" x14ac:dyDescent="0.25">
      <c r="A202">
        <v>9</v>
      </c>
      <c r="C202" t="str">
        <f ca="1">OFFSET('42p stat'!$A$1,A202*20,0)</f>
        <v>CUDA ant add CPU non hash</v>
      </c>
      <c r="D202" s="8">
        <f t="shared" ref="D202:H202" ca="1" si="23">$D$192*SQRT(D146)/$E$192</f>
        <v>2.0882783355427419</v>
      </c>
      <c r="E202" s="8">
        <f t="shared" ca="1" si="23"/>
        <v>2.0622094381492095</v>
      </c>
      <c r="F202" s="8">
        <f t="shared" ca="1" si="23"/>
        <v>1.4665202788096727</v>
      </c>
      <c r="G202" s="8">
        <f t="shared" ca="1" si="23"/>
        <v>1.3231120201464424</v>
      </c>
      <c r="H202" s="8">
        <f t="shared" ca="1" si="23"/>
        <v>0.26047124272748418</v>
      </c>
      <c r="J202" s="8">
        <f t="shared" ca="1" si="16"/>
        <v>3.5472195573142695</v>
      </c>
    </row>
    <row r="203" spans="1:10" x14ac:dyDescent="0.25">
      <c r="A203">
        <v>10</v>
      </c>
      <c r="C203" t="str">
        <f ca="1">OFFSET('42p stat'!$A$1,A203*20,0)</f>
        <v>CUDA ant add CPU12</v>
      </c>
      <c r="D203" s="8">
        <f t="shared" ref="D203:H203" ca="1" si="24">$D$192*SQRT(D147)/$E$192</f>
        <v>3.0993900572268189</v>
      </c>
      <c r="E203" s="8">
        <f t="shared" ca="1" si="24"/>
        <v>2.4925627992531041</v>
      </c>
      <c r="F203" s="8">
        <f t="shared" ca="1" si="24"/>
        <v>2.2604229380750844</v>
      </c>
      <c r="G203" s="8">
        <f t="shared" ca="1" si="24"/>
        <v>2.1471254395623931</v>
      </c>
      <c r="H203" s="8">
        <f t="shared" ca="1" si="24"/>
        <v>0.28857337662369337</v>
      </c>
      <c r="J203" s="8">
        <f t="shared" ca="1" si="16"/>
        <v>5.061820042331111</v>
      </c>
    </row>
    <row r="204" spans="1:10" x14ac:dyDescent="0.25">
      <c r="A204">
        <v>11</v>
      </c>
      <c r="C204" t="str">
        <f ca="1">OFFSET('42p stat'!$A$1,A204*20,0)</f>
        <v>CUDA opt</v>
      </c>
      <c r="D204" s="8">
        <f t="shared" ref="D204:H204" ca="1" si="25">$D$192*SQRT(D148)/$E$192</f>
        <v>1.9304777179237778</v>
      </c>
      <c r="E204" s="8">
        <f t="shared" ca="1" si="25"/>
        <v>0</v>
      </c>
      <c r="F204" s="8">
        <f t="shared" ca="1" si="25"/>
        <v>0</v>
      </c>
      <c r="G204" s="8">
        <f t="shared" ca="1" si="25"/>
        <v>0</v>
      </c>
      <c r="H204" s="8">
        <f t="shared" ca="1" si="25"/>
        <v>0</v>
      </c>
      <c r="J204" s="8">
        <f t="shared" ca="1" si="16"/>
        <v>1.9304777179237778</v>
      </c>
    </row>
    <row r="205" spans="1:10" x14ac:dyDescent="0.25">
      <c r="A205">
        <v>12</v>
      </c>
      <c r="C205" t="str">
        <f ca="1">OFFSET('42p stat'!$A$1,A205*20,0)</f>
        <v>CUDA opt Time</v>
      </c>
      <c r="D205" s="8">
        <f t="shared" ref="D205:H205" ca="1" si="26">$D$192*SQRT(D149)/$E$192</f>
        <v>2.0988031830669232</v>
      </c>
      <c r="E205" s="8">
        <f t="shared" ca="1" si="26"/>
        <v>2.093422256524867</v>
      </c>
      <c r="F205" s="8">
        <f t="shared" ca="1" si="26"/>
        <v>0.41612549468639859</v>
      </c>
      <c r="G205" s="8">
        <f t="shared" ca="1" si="26"/>
        <v>3.834693792208186E-2</v>
      </c>
      <c r="H205" s="8">
        <f t="shared" ca="1" si="26"/>
        <v>0</v>
      </c>
      <c r="J205" s="8">
        <f t="shared" ca="1" si="16"/>
        <v>2.9936637186466877</v>
      </c>
    </row>
    <row r="206" spans="1:10" x14ac:dyDescent="0.25">
      <c r="A206">
        <v>13</v>
      </c>
      <c r="C206" t="str">
        <f ca="1">OFFSET('42p stat'!$A$1,A206*20,0)</f>
        <v>CUDA opt non hash</v>
      </c>
      <c r="D206" s="8">
        <f t="shared" ref="D206:H206" ca="1" si="27">$D$192*SQRT(D150)/$E$192</f>
        <v>1.6763433478966618</v>
      </c>
      <c r="E206" s="8">
        <f t="shared" ca="1" si="27"/>
        <v>1.6787895898991985</v>
      </c>
      <c r="F206" s="8">
        <f t="shared" ca="1" si="27"/>
        <v>0.35301760178212072</v>
      </c>
      <c r="G206" s="8">
        <f t="shared" ca="1" si="27"/>
        <v>1.8367615849641455E-2</v>
      </c>
      <c r="H206" s="8">
        <f t="shared" ca="1" si="27"/>
        <v>0</v>
      </c>
      <c r="J206" s="8">
        <f t="shared" ca="1" si="16"/>
        <v>2.3986288382472405</v>
      </c>
    </row>
    <row r="207" spans="1:10" x14ac:dyDescent="0.25">
      <c r="A207">
        <v>14</v>
      </c>
      <c r="C207" t="str">
        <f ca="1">OFFSET('42p stat'!$A$1,A207*20,0)</f>
        <v>CUDA opt ant</v>
      </c>
      <c r="D207" s="8">
        <f t="shared" ref="D207:H207" ca="1" si="28">$D$192*SQRT(D151)/$E$192</f>
        <v>1.5464977121043528</v>
      </c>
      <c r="E207" s="8">
        <f t="shared" ca="1" si="28"/>
        <v>1.5567437122304002</v>
      </c>
      <c r="F207" s="8">
        <f t="shared" ca="1" si="28"/>
        <v>0.32236107546662646</v>
      </c>
      <c r="G207" s="8">
        <f t="shared" ca="1" si="28"/>
        <v>1.4735237765302599E-2</v>
      </c>
      <c r="H207" s="8">
        <f t="shared" ca="1" si="28"/>
        <v>0</v>
      </c>
      <c r="J207" s="8">
        <f t="shared" ca="1" si="16"/>
        <v>2.2179359660100388</v>
      </c>
    </row>
    <row r="208" spans="1:10" x14ac:dyDescent="0.25">
      <c r="A208">
        <v>15</v>
      </c>
      <c r="C208" t="str">
        <f ca="1">OFFSET('42p stat'!$A$1,A208*20,0)</f>
        <v>CUDA opt ant non hash</v>
      </c>
      <c r="D208" s="8">
        <f t="shared" ref="D208:H208" ca="1" si="29">$D$192*SQRT(D152)/$E$192</f>
        <v>4.4073179260116175</v>
      </c>
      <c r="E208" s="8">
        <f t="shared" ca="1" si="29"/>
        <v>4.4133677113392817</v>
      </c>
      <c r="F208" s="8">
        <f t="shared" ca="1" si="29"/>
        <v>0.84438592552931624</v>
      </c>
      <c r="G208" s="8">
        <f t="shared" ca="1" si="29"/>
        <v>8.1050206662290503E-3</v>
      </c>
      <c r="H208" s="8">
        <f t="shared" ca="1" si="29"/>
        <v>0</v>
      </c>
      <c r="J208" s="8">
        <f t="shared" ca="1" si="16"/>
        <v>6.2940701568243957</v>
      </c>
    </row>
    <row r="209" spans="1:10" x14ac:dyDescent="0.25">
      <c r="A209">
        <v>16</v>
      </c>
      <c r="C209" t="str">
        <f ca="1">OFFSET('42p stat'!$A$1,A209*20,0)</f>
        <v>CUDA opt ant par</v>
      </c>
      <c r="D209" s="8">
        <f t="shared" ref="D209:H209" ca="1" si="30">$D$192*SQRT(D153)/$E$192</f>
        <v>0.57175132394302575</v>
      </c>
      <c r="E209" s="8">
        <f t="shared" ca="1" si="30"/>
        <v>0.55058628030446644</v>
      </c>
      <c r="F209" s="8">
        <f t="shared" ca="1" si="30"/>
        <v>0.10648952549429451</v>
      </c>
      <c r="G209" s="8">
        <f t="shared" ca="1" si="30"/>
        <v>1.214567577370646E-2</v>
      </c>
      <c r="H209" s="8">
        <f t="shared" ca="1" si="30"/>
        <v>0</v>
      </c>
      <c r="J209" s="8">
        <f t="shared" ca="1" si="16"/>
        <v>0.80095715551464508</v>
      </c>
    </row>
    <row r="210" spans="1:10" x14ac:dyDescent="0.25">
      <c r="A210">
        <v>17</v>
      </c>
      <c r="C210" t="str">
        <f ca="1">OFFSET('42p stat'!$A$1,A210*20,0)</f>
        <v>non CUDA Time</v>
      </c>
      <c r="D210" s="8">
        <f t="shared" ref="D210:H210" ca="1" si="31">$D$192*SQRT(D154)/$E$192</f>
        <v>2.7156283514100679</v>
      </c>
      <c r="E210" s="8">
        <f t="shared" ca="1" si="31"/>
        <v>2.4035674872469737</v>
      </c>
      <c r="F210" s="8">
        <f t="shared" ca="1" si="31"/>
        <v>2.4029666825355696</v>
      </c>
      <c r="G210" s="8">
        <f t="shared" ca="1" si="31"/>
        <v>2.400858715843146</v>
      </c>
      <c r="H210" s="8">
        <f t="shared" ca="1" si="31"/>
        <v>9.5525421454186743E-2</v>
      </c>
      <c r="J210" s="8">
        <f t="shared" ca="1" si="16"/>
        <v>4.9698360703038178</v>
      </c>
    </row>
    <row r="211" spans="1:10" x14ac:dyDescent="0.25">
      <c r="A211">
        <v>18</v>
      </c>
      <c r="C211" t="str">
        <f ca="1">OFFSET('42p stat'!$A$1,A211*20,0)</f>
        <v>non CUDA</v>
      </c>
      <c r="D211" s="8">
        <f t="shared" ref="D211:H211" ca="1" si="32">$D$192*SQRT(D155)/$E$192</f>
        <v>1.7558086726927375</v>
      </c>
      <c r="E211" s="8">
        <f t="shared" ca="1" si="32"/>
        <v>0</v>
      </c>
      <c r="F211" s="8">
        <f t="shared" ca="1" si="32"/>
        <v>0</v>
      </c>
      <c r="G211" s="8">
        <f t="shared" ca="1" si="32"/>
        <v>0</v>
      </c>
      <c r="H211" s="8">
        <f t="shared" ca="1" si="32"/>
        <v>0</v>
      </c>
      <c r="J211" s="8">
        <f t="shared" ca="1" si="16"/>
        <v>1.7558086726927375</v>
      </c>
    </row>
    <row r="212" spans="1:10" x14ac:dyDescent="0.25">
      <c r="A212">
        <v>19</v>
      </c>
      <c r="C212" t="str">
        <f ca="1">OFFSET('42p stat'!$A$1,A212*20,0)</f>
        <v>non CUDA non hash</v>
      </c>
      <c r="D212" s="8">
        <f t="shared" ref="D212:H212" ca="1" si="33">$D$192*SQRT(D156)/$E$192</f>
        <v>1.1834781778890993</v>
      </c>
      <c r="E212" s="8">
        <f t="shared" ca="1" si="33"/>
        <v>1.1820133222116223</v>
      </c>
      <c r="F212" s="8">
        <f t="shared" ca="1" si="33"/>
        <v>1.1806585781435714</v>
      </c>
      <c r="G212" s="8">
        <f t="shared" ca="1" si="33"/>
        <v>1.1767533460364579</v>
      </c>
      <c r="H212" s="8">
        <f t="shared" ca="1" si="33"/>
        <v>9.7071263224499132E-2</v>
      </c>
      <c r="J212" s="8">
        <f t="shared" ca="1" si="16"/>
        <v>2.3634512978103563</v>
      </c>
    </row>
    <row r="213" spans="1:10" x14ac:dyDescent="0.25">
      <c r="A213">
        <v>20</v>
      </c>
      <c r="C213" t="str">
        <f ca="1">OFFSET('42p stat'!$A$1,A213*20,0)</f>
        <v>Classic ACO</v>
      </c>
      <c r="D213" s="8">
        <f t="shared" ref="D213:H213" ca="1" si="34">$D$192*SQRT(D157)/$E$192</f>
        <v>32.011596179534656</v>
      </c>
      <c r="E213" s="8">
        <f t="shared" ca="1" si="34"/>
        <v>17.364962932655708</v>
      </c>
      <c r="F213" s="8">
        <f t="shared" ca="1" si="34"/>
        <v>17.070849634301393</v>
      </c>
      <c r="G213" s="8">
        <f t="shared" ca="1" si="34"/>
        <v>17.038049434077834</v>
      </c>
      <c r="H213" s="8">
        <f t="shared" ca="1" si="34"/>
        <v>0.42731695069585052</v>
      </c>
      <c r="J213" s="8">
        <f t="shared" ca="1" si="16"/>
        <v>43.682672344368591</v>
      </c>
    </row>
    <row r="214" spans="1:10" x14ac:dyDescent="0.25">
      <c r="A214">
        <v>21</v>
      </c>
      <c r="C214" t="str">
        <f ca="1">OFFSET('42p stat'!$A$1,A214*20,0)</f>
        <v>Classic ACO non hash</v>
      </c>
      <c r="D214" s="8">
        <f t="shared" ref="D214:H214" ca="1" si="35">$D$192*SQRT(D158)/$E$192</f>
        <v>10.302488319949976</v>
      </c>
      <c r="E214" s="8">
        <f t="shared" ca="1" si="35"/>
        <v>10.304217342415191</v>
      </c>
      <c r="F214" s="8">
        <f t="shared" ca="1" si="35"/>
        <v>10.169699815270066</v>
      </c>
      <c r="G214" s="8">
        <f t="shared" ca="1" si="35"/>
        <v>10.129316359300068</v>
      </c>
      <c r="H214" s="8">
        <f t="shared" ca="1" si="35"/>
        <v>0.26336332634594362</v>
      </c>
      <c r="J214" s="8">
        <f t="shared" ca="1" si="16"/>
        <v>20.455154976278905</v>
      </c>
    </row>
    <row r="215" spans="1:10" x14ac:dyDescent="0.25">
      <c r="A215">
        <v>22</v>
      </c>
      <c r="C215" t="str">
        <f ca="1">OFFSET('42p stat'!$A$1,A215*20,0)</f>
        <v>omp</v>
      </c>
      <c r="D215" s="8">
        <f t="shared" ref="D215:H215" ca="1" si="36">$D$192*SQRT(D159)/$E$192</f>
        <v>2.8207641820734839</v>
      </c>
      <c r="E215" s="8">
        <f t="shared" ca="1" si="36"/>
        <v>2.6045526655608295</v>
      </c>
      <c r="F215" s="8">
        <f t="shared" ca="1" si="36"/>
        <v>2.6027123024291408</v>
      </c>
      <c r="G215" s="8">
        <f t="shared" ca="1" si="36"/>
        <v>2.5978989001298722</v>
      </c>
      <c r="H215" s="8">
        <f t="shared" ca="1" si="36"/>
        <v>0.17197969712730626</v>
      </c>
      <c r="J215" s="8">
        <f t="shared" ca="1" si="16"/>
        <v>5.3191326547929512</v>
      </c>
    </row>
    <row r="216" spans="1:10" x14ac:dyDescent="0.25">
      <c r="A216">
        <v>23</v>
      </c>
      <c r="C216" t="str">
        <f ca="1">OFFSET('42p stat'!$A$1,A216*20,0)</f>
        <v>omp non hash</v>
      </c>
      <c r="D216" s="8">
        <f t="shared" ref="D216:H216" ca="1" si="37">$D$192*SQRT(D160)/$E$192</f>
        <v>1.2109482564641048</v>
      </c>
      <c r="E216" s="8">
        <f t="shared" ca="1" si="37"/>
        <v>1.2124624926204444</v>
      </c>
      <c r="F216" s="8">
        <f t="shared" ca="1" si="37"/>
        <v>1.2110128015970765</v>
      </c>
      <c r="G216" s="8">
        <f t="shared" ca="1" si="37"/>
        <v>1.2081733805642301</v>
      </c>
      <c r="H216" s="8">
        <f t="shared" ca="1" si="37"/>
        <v>0.10966826166216002</v>
      </c>
      <c r="J216" s="8">
        <f t="shared" ca="1" si="16"/>
        <v>2.4237827927842122</v>
      </c>
    </row>
    <row r="217" spans="1:10" x14ac:dyDescent="0.25">
      <c r="A217">
        <v>24</v>
      </c>
      <c r="C217" t="str">
        <f ca="1">OFFSET('42p stat'!$A$1,A217*20,0)</f>
        <v>non CUDA transp Time</v>
      </c>
      <c r="D217" s="8">
        <f t="shared" ref="D217:H217" ca="1" si="38">$D$192*SQRT(D161)/$E$192</f>
        <v>1.2863339350610614</v>
      </c>
      <c r="E217" s="8">
        <f t="shared" ca="1" si="38"/>
        <v>1.0521897031385161</v>
      </c>
      <c r="F217" s="8">
        <f t="shared" ca="1" si="38"/>
        <v>1.0518036810127638</v>
      </c>
      <c r="G217" s="8">
        <f t="shared" ca="1" si="38"/>
        <v>1.0453125244595511</v>
      </c>
      <c r="H217" s="8">
        <f t="shared" ca="1" si="38"/>
        <v>8.9672088500268574E-2</v>
      </c>
      <c r="J217" s="8">
        <f t="shared" ca="1" si="16"/>
        <v>2.2290734632399163</v>
      </c>
    </row>
    <row r="218" spans="1:10" x14ac:dyDescent="0.25">
      <c r="A218">
        <v>25</v>
      </c>
      <c r="C218" t="str">
        <f ca="1">OFFSET('42p stat'!$A$1,A218*20,0)</f>
        <v>non CUDA transp</v>
      </c>
      <c r="D218" s="8">
        <f t="shared" ref="D218:H218" ca="1" si="39">$D$192*SQRT(D162)/$E$192</f>
        <v>0.92696977590975804</v>
      </c>
      <c r="E218" s="8">
        <f t="shared" ca="1" si="39"/>
        <v>0</v>
      </c>
      <c r="F218" s="8">
        <f t="shared" ca="1" si="39"/>
        <v>0</v>
      </c>
      <c r="G218" s="8">
        <f t="shared" ca="1" si="39"/>
        <v>0</v>
      </c>
      <c r="H218" s="8">
        <f t="shared" ca="1" si="39"/>
        <v>0</v>
      </c>
      <c r="J218" s="8">
        <f t="shared" ca="1" si="16"/>
        <v>0.92696977590975804</v>
      </c>
    </row>
    <row r="219" spans="1:10" x14ac:dyDescent="0.25">
      <c r="A219">
        <v>26</v>
      </c>
      <c r="C219" t="str">
        <f ca="1">OFFSET('42p stat'!$A$1,A219*20,0)</f>
        <v>non CUDA transp non hash</v>
      </c>
      <c r="D219" s="8">
        <f t="shared" ref="D219:H219" ca="1" si="40">$D$192*SQRT(D163)/$E$192</f>
        <v>0.74571948045051017</v>
      </c>
      <c r="E219" s="8">
        <f t="shared" ca="1" si="40"/>
        <v>0.74872152079426602</v>
      </c>
      <c r="F219" s="8">
        <f t="shared" ca="1" si="40"/>
        <v>0.74827496826233597</v>
      </c>
      <c r="G219" s="8">
        <f t="shared" ca="1" si="40"/>
        <v>0.7436795846384382</v>
      </c>
      <c r="H219" s="8">
        <f t="shared" ca="1" si="40"/>
        <v>7.1593946783230208E-2</v>
      </c>
      <c r="J219" s="8">
        <f t="shared" ca="1" si="16"/>
        <v>1.4949186951723687</v>
      </c>
    </row>
    <row r="220" spans="1:10" x14ac:dyDescent="0.25">
      <c r="A220">
        <v>27</v>
      </c>
      <c r="C220">
        <f ca="1">OFFSET('42p stat'!$A$1,A220*20,0)</f>
        <v>0</v>
      </c>
      <c r="D220" s="8" t="e">
        <f t="shared" ref="D220:H220" ca="1" si="41">$D$192*SQRT(D164)/$E$192</f>
        <v>#DIV/0!</v>
      </c>
      <c r="E220" s="8" t="e">
        <f t="shared" ca="1" si="41"/>
        <v>#DIV/0!</v>
      </c>
      <c r="F220" s="8">
        <f t="shared" ca="1" si="41"/>
        <v>0</v>
      </c>
      <c r="G220" s="8">
        <f t="shared" ca="1" si="41"/>
        <v>0</v>
      </c>
      <c r="H220" s="8">
        <f t="shared" ca="1" si="41"/>
        <v>0</v>
      </c>
      <c r="J220" s="8" t="e">
        <f t="shared" ca="1" si="16"/>
        <v>#DIV/0!</v>
      </c>
    </row>
    <row r="221" spans="1:10" x14ac:dyDescent="0.25">
      <c r="A221">
        <v>28</v>
      </c>
      <c r="C221">
        <f ca="1">OFFSET('42p stat'!$A$1,A221*20,0)</f>
        <v>0</v>
      </c>
      <c r="D221" s="8" t="e">
        <f t="shared" ref="D221:H221" ca="1" si="42">$D$192*SQRT(D165)/$E$192</f>
        <v>#DIV/0!</v>
      </c>
      <c r="E221" s="8" t="e">
        <f t="shared" ca="1" si="42"/>
        <v>#DIV/0!</v>
      </c>
      <c r="F221" s="8">
        <f t="shared" ca="1" si="42"/>
        <v>0</v>
      </c>
      <c r="G221" s="8">
        <f t="shared" ca="1" si="42"/>
        <v>0</v>
      </c>
      <c r="H221" s="8">
        <f t="shared" ca="1" si="42"/>
        <v>0</v>
      </c>
      <c r="J221" s="8" t="e">
        <f t="shared" ca="1" si="16"/>
        <v>#DIV/0!</v>
      </c>
    </row>
    <row r="222" spans="1:10" x14ac:dyDescent="0.25">
      <c r="A222">
        <v>29</v>
      </c>
      <c r="C222">
        <f ca="1">OFFSET('42p stat'!$A$1,A222*20,0)</f>
        <v>0</v>
      </c>
      <c r="D222" s="8" t="e">
        <f t="shared" ref="D222:H222" ca="1" si="43">$D$192*SQRT(D166)/$E$192</f>
        <v>#DIV/0!</v>
      </c>
      <c r="E222" s="8" t="e">
        <f t="shared" ca="1" si="43"/>
        <v>#DIV/0!</v>
      </c>
      <c r="F222" s="8">
        <f t="shared" ca="1" si="43"/>
        <v>0</v>
      </c>
      <c r="G222" s="8">
        <f t="shared" ca="1" si="43"/>
        <v>0</v>
      </c>
      <c r="H222" s="8">
        <f t="shared" ca="1" si="43"/>
        <v>0</v>
      </c>
      <c r="J222" s="8" t="e">
        <f t="shared" ca="1" si="16"/>
        <v>#DIV/0!</v>
      </c>
    </row>
    <row r="223" spans="1:10" x14ac:dyDescent="0.25">
      <c r="A223">
        <v>30</v>
      </c>
      <c r="C223">
        <f ca="1">OFFSET('42p stat'!$A$1,A223*20,0)</f>
        <v>0</v>
      </c>
      <c r="D223" s="8" t="e">
        <f t="shared" ref="D223:H223" ca="1" si="44">$D$192*SQRT(D167)/$E$192</f>
        <v>#DIV/0!</v>
      </c>
      <c r="E223" s="8" t="e">
        <f t="shared" ca="1" si="44"/>
        <v>#DIV/0!</v>
      </c>
      <c r="F223" s="8">
        <f t="shared" ca="1" si="44"/>
        <v>0</v>
      </c>
      <c r="G223" s="8">
        <f t="shared" ca="1" si="44"/>
        <v>0</v>
      </c>
      <c r="H223" s="8">
        <f t="shared" ca="1" si="44"/>
        <v>0</v>
      </c>
      <c r="J223" s="8" t="e">
        <f t="shared" ca="1" si="16"/>
        <v>#DIV/0!</v>
      </c>
    </row>
    <row r="224" spans="1:10" x14ac:dyDescent="0.25">
      <c r="A224">
        <v>31</v>
      </c>
      <c r="C224">
        <f ca="1">OFFSET('42p stat'!$A$1,A224*20,0)</f>
        <v>0</v>
      </c>
      <c r="D224" s="8" t="e">
        <f t="shared" ref="D224:H224" ca="1" si="45">$D$192*SQRT(D168)/$E$192</f>
        <v>#DIV/0!</v>
      </c>
      <c r="E224" s="8" t="e">
        <f t="shared" ca="1" si="45"/>
        <v>#DIV/0!</v>
      </c>
      <c r="F224" s="8">
        <f t="shared" ca="1" si="45"/>
        <v>0</v>
      </c>
      <c r="G224" s="8">
        <f t="shared" ca="1" si="45"/>
        <v>0</v>
      </c>
      <c r="H224" s="8">
        <f t="shared" ca="1" si="45"/>
        <v>0</v>
      </c>
      <c r="J224" s="8" t="e">
        <f t="shared" ca="1" si="16"/>
        <v>#DIV/0!</v>
      </c>
    </row>
    <row r="225" spans="1:10" x14ac:dyDescent="0.25">
      <c r="A225">
        <v>32</v>
      </c>
      <c r="C225">
        <f ca="1">OFFSET('42p stat'!$A$1,A225*20,0)</f>
        <v>0</v>
      </c>
      <c r="D225" s="8" t="e">
        <f t="shared" ref="D225:H225" ca="1" si="46">$D$192*SQRT(D169)/$E$192</f>
        <v>#DIV/0!</v>
      </c>
      <c r="E225" s="8" t="e">
        <f t="shared" ca="1" si="46"/>
        <v>#DIV/0!</v>
      </c>
      <c r="F225" s="8">
        <f t="shared" ca="1" si="46"/>
        <v>0</v>
      </c>
      <c r="G225" s="8">
        <f t="shared" ca="1" si="46"/>
        <v>0</v>
      </c>
      <c r="H225" s="8">
        <f t="shared" ca="1" si="46"/>
        <v>0</v>
      </c>
      <c r="J225" s="8" t="e">
        <f t="shared" ca="1" si="16"/>
        <v>#DIV/0!</v>
      </c>
    </row>
    <row r="226" spans="1:10" x14ac:dyDescent="0.25">
      <c r="A226">
        <v>33</v>
      </c>
      <c r="C226">
        <f ca="1">OFFSET('42p stat'!$A$1,A226*20,0)</f>
        <v>0</v>
      </c>
      <c r="D226" s="8" t="e">
        <f t="shared" ref="D226:H226" ca="1" si="47">$D$192*SQRT(D170)/$E$192</f>
        <v>#DIV/0!</v>
      </c>
      <c r="E226" s="8" t="e">
        <f t="shared" ca="1" si="47"/>
        <v>#DIV/0!</v>
      </c>
      <c r="F226" s="8">
        <f t="shared" ca="1" si="47"/>
        <v>0</v>
      </c>
      <c r="G226" s="8">
        <f t="shared" ca="1" si="47"/>
        <v>0</v>
      </c>
      <c r="H226" s="8">
        <f t="shared" ca="1" si="47"/>
        <v>0</v>
      </c>
      <c r="J226" s="8" t="e">
        <f t="shared" ca="1" si="16"/>
        <v>#DIV/0!</v>
      </c>
    </row>
    <row r="227" spans="1:10" x14ac:dyDescent="0.25">
      <c r="A227">
        <v>34</v>
      </c>
      <c r="C227">
        <f ca="1">OFFSET('42p stat'!$A$1,A227*20,0)</f>
        <v>0</v>
      </c>
      <c r="D227" s="8" t="e">
        <f t="shared" ref="D227:H227" ca="1" si="48">$D$192*SQRT(D171)/$E$192</f>
        <v>#DIV/0!</v>
      </c>
      <c r="E227" s="8" t="e">
        <f t="shared" ca="1" si="48"/>
        <v>#DIV/0!</v>
      </c>
      <c r="F227" s="8">
        <f t="shared" ca="1" si="48"/>
        <v>0</v>
      </c>
      <c r="G227" s="8">
        <f t="shared" ca="1" si="48"/>
        <v>0</v>
      </c>
      <c r="H227" s="8">
        <f t="shared" ca="1" si="48"/>
        <v>0</v>
      </c>
      <c r="J227" s="8" t="e">
        <f t="shared" ca="1" si="16"/>
        <v>#DIV/0!</v>
      </c>
    </row>
    <row r="228" spans="1:10" x14ac:dyDescent="0.25">
      <c r="A228">
        <v>35</v>
      </c>
      <c r="C228">
        <f ca="1">OFFSET('42p stat'!$A$1,A228*20,0)</f>
        <v>0</v>
      </c>
      <c r="D228" s="8" t="e">
        <f t="shared" ref="D228:H228" ca="1" si="49">$D$192*SQRT(D172)/$E$192</f>
        <v>#DIV/0!</v>
      </c>
      <c r="E228" s="8" t="e">
        <f t="shared" ca="1" si="49"/>
        <v>#DIV/0!</v>
      </c>
      <c r="F228" s="8">
        <f t="shared" ca="1" si="49"/>
        <v>0</v>
      </c>
      <c r="G228" s="8">
        <f t="shared" ca="1" si="49"/>
        <v>0</v>
      </c>
      <c r="H228" s="8">
        <f t="shared" ca="1" si="49"/>
        <v>0</v>
      </c>
      <c r="J228" s="8" t="e">
        <f t="shared" ca="1" si="16"/>
        <v>#DIV/0!</v>
      </c>
    </row>
    <row r="229" spans="1:10" x14ac:dyDescent="0.25">
      <c r="A229">
        <v>36</v>
      </c>
      <c r="C229" t="str">
        <f ca="1">OFFSET('42p stat'!$A$1,A229*20,0)</f>
        <v>CUDA opt_one_GPU</v>
      </c>
      <c r="D229" s="8">
        <f t="shared" ref="D229:H229" ca="1" si="50">$D$192*SQRT(D173)/$E$192</f>
        <v>2.2590368618461123</v>
      </c>
      <c r="E229" s="8">
        <f t="shared" ca="1" si="50"/>
        <v>2.3015730822912555</v>
      </c>
      <c r="F229" s="8">
        <f t="shared" ca="1" si="50"/>
        <v>0</v>
      </c>
      <c r="G229" s="8">
        <f t="shared" ca="1" si="50"/>
        <v>0</v>
      </c>
      <c r="H229" s="8">
        <f t="shared" ca="1" si="50"/>
        <v>0</v>
      </c>
      <c r="J229" s="8">
        <f t="shared" ca="1" si="16"/>
        <v>3.2249784799758276</v>
      </c>
    </row>
    <row r="230" spans="1:10" x14ac:dyDescent="0.25">
      <c r="A230">
        <v>37</v>
      </c>
      <c r="C230" t="str">
        <f ca="1">OFFSET('42p stat'!$A$1,A230*20,0)</f>
        <v>CUDA opt_one_GPU ant</v>
      </c>
      <c r="D230" s="8">
        <f t="shared" ref="D230:H230" ca="1" si="51">$D$192*SQRT(D174)/$E$192</f>
        <v>2.6708612125619844</v>
      </c>
      <c r="E230" s="8">
        <f t="shared" ca="1" si="51"/>
        <v>2.672856879514514</v>
      </c>
      <c r="F230" s="8">
        <f t="shared" ca="1" si="51"/>
        <v>0</v>
      </c>
      <c r="G230" s="8">
        <f t="shared" ca="1" si="51"/>
        <v>0</v>
      </c>
      <c r="H230" s="8">
        <f t="shared" ca="1" si="51"/>
        <v>0</v>
      </c>
      <c r="J230" s="8">
        <f t="shared" ca="1" si="16"/>
        <v>3.7785795631607568</v>
      </c>
    </row>
    <row r="231" spans="1:10" x14ac:dyDescent="0.25">
      <c r="A231">
        <v>38</v>
      </c>
      <c r="C231" t="str">
        <f ca="1">OFFSET('42p stat'!$A$1,A231*20,0)</f>
        <v>CUDA opt_one_GPU ant local</v>
      </c>
      <c r="D231" s="8">
        <f t="shared" ref="D231:H231" ca="1" si="52">$D$192*SQRT(D175)/$E$192</f>
        <v>0.31822911050046931</v>
      </c>
      <c r="E231" s="8">
        <f t="shared" ca="1" si="52"/>
        <v>0.20239807683197245</v>
      </c>
      <c r="F231" s="8">
        <f t="shared" ca="1" si="52"/>
        <v>0</v>
      </c>
      <c r="G231" s="8">
        <f t="shared" ca="1" si="52"/>
        <v>0</v>
      </c>
      <c r="H231" s="8">
        <f t="shared" ca="1" si="52"/>
        <v>0</v>
      </c>
      <c r="J231" s="8">
        <f t="shared" ca="1" si="16"/>
        <v>0.37714022362405331</v>
      </c>
    </row>
    <row r="232" spans="1:10" x14ac:dyDescent="0.25">
      <c r="A232">
        <v>39</v>
      </c>
      <c r="C232" t="str">
        <f ca="1">OFFSET('42p stat'!$A$1,A232*20,0)</f>
        <v>CUDA Const</v>
      </c>
      <c r="D232" s="8">
        <f t="shared" ref="D232:H232" ca="1" si="53">$D$192*SQRT(D176)/$E$192</f>
        <v>1.7300374060131725</v>
      </c>
      <c r="E232" s="8">
        <f t="shared" ca="1" si="53"/>
        <v>1.7092071613600499</v>
      </c>
      <c r="F232" s="8">
        <f t="shared" ca="1" si="53"/>
        <v>0.31380083569041045</v>
      </c>
      <c r="G232" s="8">
        <f t="shared" ca="1" si="53"/>
        <v>6.0831403205910017E-2</v>
      </c>
      <c r="H232" s="8">
        <f t="shared" ca="1" si="53"/>
        <v>6.1772036132865166E-2</v>
      </c>
      <c r="J232" s="8">
        <f t="shared" ca="1" si="16"/>
        <v>2.4536515146192355</v>
      </c>
    </row>
    <row r="233" spans="1:10" x14ac:dyDescent="0.25">
      <c r="A233">
        <v>40</v>
      </c>
      <c r="C233" t="str">
        <f ca="1">OFFSET('42p stat'!$A$1,A233*20,0)</f>
        <v>CUDA ant Const</v>
      </c>
      <c r="D233" s="8">
        <f t="shared" ref="D233:H233" ca="1" si="54">$D$192*SQRT(D177)/$E$192</f>
        <v>0.82733831518826595</v>
      </c>
      <c r="E233" s="8">
        <f t="shared" ca="1" si="54"/>
        <v>0.82349229888711695</v>
      </c>
      <c r="F233" s="8">
        <f t="shared" ca="1" si="54"/>
        <v>0.16020215599048593</v>
      </c>
      <c r="G233" s="8">
        <f t="shared" ca="1" si="54"/>
        <v>1.8413571516683012E-2</v>
      </c>
      <c r="H233" s="8">
        <f t="shared" ca="1" si="54"/>
        <v>7.7165277165315745E-3</v>
      </c>
      <c r="J233" s="8">
        <f t="shared" ca="1" si="16"/>
        <v>1.1784275918803611</v>
      </c>
    </row>
    <row r="234" spans="1:10" x14ac:dyDescent="0.25">
      <c r="A234">
        <v>41</v>
      </c>
      <c r="C234" t="str">
        <f ca="1">OFFSET('42p stat'!$A$1,A234*20,0)</f>
        <v>CUDA ant par Const</v>
      </c>
      <c r="D234" s="8">
        <f t="shared" ref="D234:H234" ca="1" si="55">$D$192*SQRT(D178)/$E$192</f>
        <v>0.77356458986663801</v>
      </c>
      <c r="E234" s="8">
        <f t="shared" ca="1" si="55"/>
        <v>0.77764595277902682</v>
      </c>
      <c r="F234" s="8">
        <f t="shared" ca="1" si="55"/>
        <v>0.1256337066873377</v>
      </c>
      <c r="G234" s="8">
        <f t="shared" ca="1" si="55"/>
        <v>1.8182631712708695E-2</v>
      </c>
      <c r="H234" s="8">
        <f t="shared" ca="1" si="55"/>
        <v>7.616308817268375E-3</v>
      </c>
      <c r="J234" s="8">
        <f t="shared" ca="1" si="16"/>
        <v>1.1042227343616597</v>
      </c>
    </row>
    <row r="235" spans="1:10" x14ac:dyDescent="0.25">
      <c r="A235">
        <v>42</v>
      </c>
      <c r="C235" t="str">
        <f ca="1">OFFSET('42p stat'!$A$1,A235*20,0)</f>
        <v>CUDA ant add CPU Const</v>
      </c>
      <c r="D235" s="8">
        <f t="shared" ref="D235:H235" ca="1" si="56">$D$192*SQRT(D179)/$E$192</f>
        <v>3.3736928984604799</v>
      </c>
      <c r="E235" s="8">
        <f t="shared" ca="1" si="56"/>
        <v>3.3709594600407975</v>
      </c>
      <c r="F235" s="8">
        <f t="shared" ca="1" si="56"/>
        <v>2.3810145828028859</v>
      </c>
      <c r="G235" s="8">
        <f t="shared" ca="1" si="56"/>
        <v>2.1342011510070926</v>
      </c>
      <c r="H235" s="8">
        <f t="shared" ca="1" si="56"/>
        <v>0.22878531854994541</v>
      </c>
      <c r="J235" s="8">
        <f t="shared" ca="1" si="16"/>
        <v>5.7464388252921665</v>
      </c>
    </row>
    <row r="236" spans="1:10" x14ac:dyDescent="0.25">
      <c r="A236">
        <v>43</v>
      </c>
      <c r="C236" t="str">
        <f ca="1">OFFSET('42p stat'!$A$1,A236*20,0)</f>
        <v>CUDA opt Const</v>
      </c>
      <c r="D236" s="8">
        <f t="shared" ref="D236:H236" ca="1" si="57">$D$192*SQRT(D180)/$E$192</f>
        <v>1.7386624801158075</v>
      </c>
      <c r="E236" s="8">
        <f t="shared" ca="1" si="57"/>
        <v>1.7323270329549885</v>
      </c>
      <c r="F236" s="8">
        <f t="shared" ca="1" si="57"/>
        <v>0.40076320869061816</v>
      </c>
      <c r="G236" s="8">
        <f t="shared" ca="1" si="57"/>
        <v>4.0668937335514431E-2</v>
      </c>
      <c r="H236" s="8">
        <f t="shared" ca="1" si="57"/>
        <v>0</v>
      </c>
      <c r="J236" s="8">
        <f t="shared" ca="1" si="16"/>
        <v>2.4872010937544</v>
      </c>
    </row>
    <row r="237" spans="1:10" x14ac:dyDescent="0.25">
      <c r="A237">
        <v>44</v>
      </c>
      <c r="C237" t="str">
        <f ca="1">OFFSET('42p stat'!$A$1,A237*20,0)</f>
        <v>CUDA opt ant Const</v>
      </c>
      <c r="D237" s="8">
        <f t="shared" ref="D237:H237" ca="1" si="58">$D$192*SQRT(D181)/$E$192</f>
        <v>1.0102454948813764</v>
      </c>
      <c r="E237" s="8">
        <f t="shared" ca="1" si="58"/>
        <v>1.0138910465743647</v>
      </c>
      <c r="F237" s="8">
        <f t="shared" ca="1" si="58"/>
        <v>0.18856809494715696</v>
      </c>
      <c r="G237" s="8">
        <f t="shared" ca="1" si="58"/>
        <v>1.1763266213088947E-2</v>
      </c>
      <c r="H237" s="8">
        <f t="shared" ca="1" si="58"/>
        <v>0</v>
      </c>
      <c r="J237" s="8">
        <f t="shared" ca="1" si="16"/>
        <v>1.4436991775005545</v>
      </c>
    </row>
    <row r="238" spans="1:10" x14ac:dyDescent="0.25">
      <c r="A238">
        <v>45</v>
      </c>
      <c r="C238" t="str">
        <f ca="1">OFFSET('42p stat'!$A$1,A238*20,0)</f>
        <v>CUDA opt ant par Const</v>
      </c>
      <c r="D238" s="8">
        <f t="shared" ref="D238:H238" ca="1" si="59">$D$192*SQRT(D182)/$E$192</f>
        <v>1.0313385358072096</v>
      </c>
      <c r="E238" s="8">
        <f t="shared" ca="1" si="59"/>
        <v>1.0323282369419908</v>
      </c>
      <c r="F238" s="8">
        <f t="shared" ca="1" si="59"/>
        <v>0.19029813510384172</v>
      </c>
      <c r="G238" s="8">
        <f t="shared" ca="1" si="59"/>
        <v>1.21203458696524E-2</v>
      </c>
      <c r="H238" s="8">
        <f t="shared" ca="1" si="59"/>
        <v>0</v>
      </c>
      <c r="J238" s="8">
        <f t="shared" ca="1" si="16"/>
        <v>1.4716388983839472</v>
      </c>
    </row>
    <row r="239" spans="1:10" x14ac:dyDescent="0.25">
      <c r="A239">
        <v>46</v>
      </c>
      <c r="C239" t="str">
        <f ca="1">OFFSET('42p stat'!$A$1,A239*20,0)</f>
        <v>CUDA ant par global</v>
      </c>
      <c r="D239" s="8">
        <f t="shared" ref="D239:H239" ca="1" si="60">$D$192*SQRT(D183)/$E$192</f>
        <v>3.0675711582049545</v>
      </c>
      <c r="E239" s="8">
        <f t="shared" ca="1" si="60"/>
        <v>2.8111925523176557</v>
      </c>
      <c r="F239" s="8">
        <f t="shared" ca="1" si="60"/>
        <v>0.4494836851677711</v>
      </c>
      <c r="G239" s="8">
        <f t="shared" ca="1" si="60"/>
        <v>0.18707191224767014</v>
      </c>
      <c r="H239" s="8">
        <f t="shared" ca="1" si="60"/>
        <v>0.12342056347302907</v>
      </c>
      <c r="J239" s="8">
        <f t="shared" ca="1" si="16"/>
        <v>4.1910691351884362</v>
      </c>
    </row>
    <row r="240" spans="1:10" x14ac:dyDescent="0.25">
      <c r="A240">
        <v>47</v>
      </c>
      <c r="C240" t="str">
        <f ca="1">OFFSET('42p stat'!$A$1,A240*20,0)</f>
        <v>CUDA ant add CPU Time global</v>
      </c>
      <c r="D240" s="8">
        <f t="shared" ref="D240:H240" ca="1" si="61">$D$192*SQRT(D184)/$E$192</f>
        <v>2.9241940981400449</v>
      </c>
      <c r="E240" s="8">
        <f t="shared" ca="1" si="61"/>
        <v>2.8103378223981439</v>
      </c>
      <c r="F240" s="8">
        <f t="shared" ca="1" si="61"/>
        <v>2.130205403083937</v>
      </c>
      <c r="G240" s="8">
        <f t="shared" ca="1" si="61"/>
        <v>2.1232049544780169</v>
      </c>
      <c r="H240" s="8">
        <f t="shared" ca="1" si="61"/>
        <v>0.51035923595835897</v>
      </c>
      <c r="J240" s="8">
        <f t="shared" ca="1" si="16"/>
        <v>5.074953269476933</v>
      </c>
    </row>
    <row r="241" spans="1:10" x14ac:dyDescent="0.25">
      <c r="A241">
        <v>48</v>
      </c>
      <c r="C241" t="str">
        <f ca="1">OFFSET('42p stat'!$A$1,A241*20,0)</f>
        <v>CUDA opt ant par global</v>
      </c>
      <c r="D241" s="8">
        <f t="shared" ref="D241:H241" ca="1" si="62">$D$192*SQRT(D185)/$E$192</f>
        <v>1.7161802446975383</v>
      </c>
      <c r="E241" s="8">
        <f t="shared" ca="1" si="62"/>
        <v>1.6779151196485376</v>
      </c>
      <c r="F241" s="8">
        <f t="shared" ca="1" si="62"/>
        <v>0.29084167838877556</v>
      </c>
      <c r="G241" s="8">
        <f t="shared" ca="1" si="62"/>
        <v>1.6141168235292016E-2</v>
      </c>
      <c r="H241" s="8">
        <f t="shared" ca="1" si="62"/>
        <v>0</v>
      </c>
      <c r="J241" s="8">
        <f t="shared" ca="1" si="16"/>
        <v>2.4177516829143699</v>
      </c>
    </row>
    <row r="242" spans="1:10" x14ac:dyDescent="0.25">
      <c r="A242">
        <v>49</v>
      </c>
      <c r="C242" t="str">
        <f ca="1">OFFSET('42p stat'!$A$1,A242*20,0)</f>
        <v>CUDA opt_one_GPU ant local</v>
      </c>
      <c r="D242" s="8" t="e">
        <f t="shared" ref="D242:H242" ca="1" si="63">$D$192*SQRT(D186)/$E$192</f>
        <v>#DIV/0!</v>
      </c>
      <c r="E242" s="8" t="e">
        <f t="shared" ca="1" si="63"/>
        <v>#DIV/0!</v>
      </c>
      <c r="F242" s="8">
        <f t="shared" ca="1" si="63"/>
        <v>0</v>
      </c>
      <c r="G242" s="8">
        <f t="shared" ca="1" si="63"/>
        <v>0</v>
      </c>
      <c r="H242" s="8">
        <f t="shared" ca="1" si="63"/>
        <v>0</v>
      </c>
      <c r="J242" s="8" t="e">
        <f t="shared" ca="1" si="16"/>
        <v>#DIV/0!</v>
      </c>
    </row>
    <row r="243" spans="1:10" x14ac:dyDescent="0.25">
      <c r="A243">
        <v>50</v>
      </c>
      <c r="C243">
        <f ca="1">OFFSET('42p stat'!$A$1,A243*20,0)</f>
        <v>0</v>
      </c>
      <c r="D243" s="8" t="e">
        <f t="shared" ref="D243:H243" ca="1" si="64">$D$192*SQRT(D187)/$E$192</f>
        <v>#DIV/0!</v>
      </c>
      <c r="E243" s="8" t="e">
        <f t="shared" ca="1" si="64"/>
        <v>#DIV/0!</v>
      </c>
      <c r="F243" s="8">
        <f t="shared" ca="1" si="64"/>
        <v>0</v>
      </c>
      <c r="G243" s="8">
        <f t="shared" ca="1" si="64"/>
        <v>0</v>
      </c>
      <c r="H243" s="8">
        <f t="shared" ca="1" si="64"/>
        <v>0</v>
      </c>
      <c r="J243" s="8" t="e">
        <f t="shared" ca="1" si="16"/>
        <v>#DIV/0!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67</v>
      </c>
      <c r="D249">
        <v>1.96</v>
      </c>
      <c r="E249">
        <v>50</v>
      </c>
    </row>
    <row r="250" spans="1:10" x14ac:dyDescent="0.25">
      <c r="D250" t="s">
        <v>60</v>
      </c>
      <c r="E250" t="s">
        <v>56</v>
      </c>
      <c r="F250" t="s">
        <v>57</v>
      </c>
      <c r="G250" t="s">
        <v>58</v>
      </c>
      <c r="H250" t="s">
        <v>59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5">POWER(SQRT(D138)/D84,2)</f>
        <v>1.7360344549791103E-4</v>
      </c>
      <c r="E251" s="9">
        <f t="shared" ca="1" si="65"/>
        <v>1.6740814732155862E-4</v>
      </c>
      <c r="F251" s="9">
        <f t="shared" ca="1" si="65"/>
        <v>4.1270047306114888E-6</v>
      </c>
      <c r="G251" s="9">
        <f t="shared" ca="1" si="65"/>
        <v>5.6572885402475703E-6</v>
      </c>
      <c r="H251" s="9">
        <f t="shared" ca="1" si="65"/>
        <v>3.6536579809999782E-6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5"/>
        <v>3.8380430714194991E-5</v>
      </c>
      <c r="E252" s="9" t="e">
        <f t="shared" ca="1" si="65"/>
        <v>#DIV/0!</v>
      </c>
      <c r="F252" s="9" t="e">
        <f t="shared" ca="1" si="65"/>
        <v>#DIV/0!</v>
      </c>
      <c r="G252" s="9" t="e">
        <f t="shared" ca="1" si="65"/>
        <v>#DIV/0!</v>
      </c>
      <c r="H252" s="9" t="e">
        <f t="shared" ca="1" si="65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5"/>
        <v>1.7914954394741153E-4</v>
      </c>
      <c r="E253" s="9">
        <f t="shared" ca="1" si="65"/>
        <v>1.7908246745849607E-4</v>
      </c>
      <c r="F253" s="9">
        <f t="shared" ca="1" si="65"/>
        <v>4.6875055934082365E-5</v>
      </c>
      <c r="G253" s="9">
        <f t="shared" ca="1" si="65"/>
        <v>3.3551101576881934E-5</v>
      </c>
      <c r="H253" s="9">
        <f t="shared" ca="1" si="65"/>
        <v>2.5831966774532333E-9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5"/>
        <v>2.5114033260913518E-4</v>
      </c>
      <c r="E254" s="9">
        <f t="shared" ca="1" si="65"/>
        <v>2.5879639729197134E-4</v>
      </c>
      <c r="F254" s="9">
        <f t="shared" ca="1" si="65"/>
        <v>1.1079787124062305E-5</v>
      </c>
      <c r="G254" s="9">
        <f t="shared" ca="1" si="65"/>
        <v>2.5985506121044039E-8</v>
      </c>
      <c r="H254" s="9">
        <f t="shared" ca="1" si="65"/>
        <v>1.5567418844847831E-8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5"/>
        <v>3.6355690936618039E-5</v>
      </c>
      <c r="E255" s="9">
        <f t="shared" ca="1" si="65"/>
        <v>3.7860386861418761E-5</v>
      </c>
      <c r="F255" s="9">
        <f t="shared" ca="1" si="65"/>
        <v>1.8907922227818287E-6</v>
      </c>
      <c r="G255" s="9">
        <f t="shared" ca="1" si="65"/>
        <v>3.9904554843995853E-8</v>
      </c>
      <c r="H255" s="9">
        <f t="shared" ca="1" si="65"/>
        <v>5.498564965586187E-8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65"/>
        <v>9.4591697276758254E-5</v>
      </c>
      <c r="E256" s="9">
        <f t="shared" ca="1" si="65"/>
        <v>9.7269747086625006E-5</v>
      </c>
      <c r="F256" s="9">
        <f t="shared" ca="1" si="65"/>
        <v>4.7026654362408033E-6</v>
      </c>
      <c r="G256" s="9">
        <f t="shared" ca="1" si="65"/>
        <v>1.7049411972365704E-8</v>
      </c>
      <c r="H256" s="9">
        <f t="shared" ca="1" si="65"/>
        <v>1.3668911161312137E-8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65"/>
        <v>1.8870855597950119E-3</v>
      </c>
      <c r="E257" s="9">
        <f t="shared" ca="1" si="65"/>
        <v>1.9687114887341449E-3</v>
      </c>
      <c r="F257" s="9">
        <f t="shared" ca="1" si="65"/>
        <v>1.0820663000178758E-3</v>
      </c>
      <c r="G257" s="9">
        <f t="shared" ca="1" si="65"/>
        <v>8.2833718851804661E-4</v>
      </c>
      <c r="H257" s="9">
        <f t="shared" ca="1" si="65"/>
        <v>3.681767685495871E-4</v>
      </c>
    </row>
    <row r="258" spans="1:8" x14ac:dyDescent="0.25">
      <c r="A258">
        <v>8</v>
      </c>
      <c r="C258" t="str">
        <f ca="1">OFFSET('42p stat'!$A$1,A258*20,0)</f>
        <v>CUDA ant add CPU</v>
      </c>
      <c r="D258" s="9">
        <f t="shared" ca="1" si="65"/>
        <v>9.8895617379485485E-4</v>
      </c>
      <c r="E258" s="9" t="e">
        <f t="shared" ca="1" si="65"/>
        <v>#DIV/0!</v>
      </c>
      <c r="F258" s="9" t="e">
        <f t="shared" ca="1" si="65"/>
        <v>#DIV/0!</v>
      </c>
      <c r="G258" s="9" t="e">
        <f t="shared" ca="1" si="65"/>
        <v>#DIV/0!</v>
      </c>
      <c r="H258" s="9" t="e">
        <f t="shared" ca="1" si="65"/>
        <v>#DIV/0!</v>
      </c>
    </row>
    <row r="259" spans="1:8" x14ac:dyDescent="0.25">
      <c r="A259">
        <v>9</v>
      </c>
      <c r="C259" t="str">
        <f ca="1">OFFSET('42p stat'!$A$1,A259*20,0)</f>
        <v>CUDA ant add CPU non hash</v>
      </c>
      <c r="D259" s="9">
        <f t="shared" ca="1" si="65"/>
        <v>9.1090762792636029E-4</v>
      </c>
      <c r="E259" s="9">
        <f t="shared" ca="1" si="65"/>
        <v>9.3895779291737079E-4</v>
      </c>
      <c r="F259" s="9">
        <f t="shared" ca="1" si="65"/>
        <v>5.4177201018250809E-4</v>
      </c>
      <c r="G259" s="9">
        <f t="shared" ca="1" si="65"/>
        <v>4.4105197692317541E-4</v>
      </c>
      <c r="H259" s="9">
        <f t="shared" ca="1" si="65"/>
        <v>6.8695871730632707E-4</v>
      </c>
    </row>
    <row r="260" spans="1:8" x14ac:dyDescent="0.25">
      <c r="A260">
        <v>10</v>
      </c>
      <c r="C260" t="str">
        <f ca="1">OFFSET('42p stat'!$A$1,A260*20,0)</f>
        <v>CUDA ant add CPU12</v>
      </c>
      <c r="D260" s="9">
        <f t="shared" ca="1" si="65"/>
        <v>1.1363839813332557E-4</v>
      </c>
      <c r="E260" s="9">
        <f t="shared" ca="1" si="65"/>
        <v>8.0622209194350388E-5</v>
      </c>
      <c r="F260" s="9">
        <f t="shared" ca="1" si="65"/>
        <v>6.7229428434185972E-5</v>
      </c>
      <c r="G260" s="9">
        <f t="shared" ca="1" si="65"/>
        <v>6.3495264619365416E-5</v>
      </c>
      <c r="H260" s="9">
        <f t="shared" ca="1" si="65"/>
        <v>5.8253358160385149E-6</v>
      </c>
    </row>
    <row r="261" spans="1:8" x14ac:dyDescent="0.25">
      <c r="A261">
        <v>11</v>
      </c>
      <c r="C261" t="str">
        <f ca="1">OFFSET('42p stat'!$A$1,A261*20,0)</f>
        <v>CUDA opt</v>
      </c>
      <c r="D261" s="9">
        <f t="shared" ref="D261:H269" ca="1" si="66">POWER(SQRT(D148)/D94,2)</f>
        <v>1.1974726646303649E-4</v>
      </c>
      <c r="E261" s="9" t="e">
        <f t="shared" ca="1" si="66"/>
        <v>#DIV/0!</v>
      </c>
      <c r="F261" s="9" t="e">
        <f t="shared" ca="1" si="66"/>
        <v>#DIV/0!</v>
      </c>
      <c r="G261" s="9" t="e">
        <f t="shared" ca="1" si="66"/>
        <v>#DIV/0!</v>
      </c>
      <c r="H261" s="9" t="e">
        <f t="shared" ca="1" si="66"/>
        <v>#DIV/0!</v>
      </c>
    </row>
    <row r="262" spans="1:8" x14ac:dyDescent="0.25">
      <c r="A262">
        <v>12</v>
      </c>
      <c r="C262" t="str">
        <f ca="1">OFFSET('42p stat'!$A$1,A262*20,0)</f>
        <v>CUDA opt Time</v>
      </c>
      <c r="D262" s="9">
        <f t="shared" ca="1" si="66"/>
        <v>1.4737206927766664E-4</v>
      </c>
      <c r="E262" s="9">
        <f t="shared" ca="1" si="66"/>
        <v>1.500940606926334E-4</v>
      </c>
      <c r="F262" s="9">
        <f t="shared" ca="1" si="66"/>
        <v>6.7227495657408406E-6</v>
      </c>
      <c r="G262" s="9">
        <f t="shared" ca="1" si="66"/>
        <v>4.1830913076553357E-7</v>
      </c>
      <c r="H262" s="9" t="e">
        <f t="shared" ca="1" si="66"/>
        <v>#DIV/0!</v>
      </c>
    </row>
    <row r="263" spans="1:8" x14ac:dyDescent="0.25">
      <c r="A263">
        <v>13</v>
      </c>
      <c r="C263" t="str">
        <f ca="1">OFFSET('42p stat'!$A$1,A263*20,0)</f>
        <v>CUDA opt non hash</v>
      </c>
      <c r="D263" s="9">
        <f t="shared" ca="1" si="66"/>
        <v>1.6062625857750056E-4</v>
      </c>
      <c r="E263" s="9">
        <f t="shared" ca="1" si="66"/>
        <v>1.6195696909148641E-4</v>
      </c>
      <c r="F263" s="9">
        <f t="shared" ca="1" si="66"/>
        <v>8.3776557749761014E-6</v>
      </c>
      <c r="G263" s="9">
        <f t="shared" ca="1" si="66"/>
        <v>1.1494236811053548E-6</v>
      </c>
      <c r="H263" s="9" t="e">
        <f t="shared" ca="1" si="66"/>
        <v>#DIV/0!</v>
      </c>
    </row>
    <row r="264" spans="1:8" x14ac:dyDescent="0.25">
      <c r="A264">
        <v>14</v>
      </c>
      <c r="C264" t="str">
        <f ca="1">OFFSET('42p stat'!$A$1,A264*20,0)</f>
        <v>CUDA opt ant</v>
      </c>
      <c r="D264" s="9">
        <f t="shared" ca="1" si="66"/>
        <v>6.1839357671670996E-5</v>
      </c>
      <c r="E264" s="9">
        <f t="shared" ca="1" si="66"/>
        <v>6.3949127020889446E-5</v>
      </c>
      <c r="F264" s="9">
        <f t="shared" ca="1" si="66"/>
        <v>3.0909619033799384E-6</v>
      </c>
      <c r="G264" s="9">
        <f t="shared" ca="1" si="66"/>
        <v>6.5207875799170749E-8</v>
      </c>
      <c r="H264" s="9" t="e">
        <f t="shared" ca="1" si="66"/>
        <v>#DIV/0!</v>
      </c>
    </row>
    <row r="265" spans="1:8" x14ac:dyDescent="0.25">
      <c r="A265">
        <v>15</v>
      </c>
      <c r="C265" t="str">
        <f ca="1">OFFSET('42p stat'!$A$1,A265*20,0)</f>
        <v>CUDA opt ant non hash</v>
      </c>
      <c r="D265" s="9">
        <f t="shared" ca="1" si="66"/>
        <v>5.8452484132951886E-4</v>
      </c>
      <c r="E265" s="9">
        <f t="shared" ca="1" si="66"/>
        <v>5.9895639112314894E-4</v>
      </c>
      <c r="F265" s="9">
        <f t="shared" ca="1" si="66"/>
        <v>2.5049395898105819E-5</v>
      </c>
      <c r="G265" s="9">
        <f t="shared" ca="1" si="66"/>
        <v>3.5545492692526756E-8</v>
      </c>
      <c r="H265" s="9" t="e">
        <f t="shared" ca="1" si="66"/>
        <v>#DIV/0!</v>
      </c>
    </row>
    <row r="266" spans="1:8" x14ac:dyDescent="0.25">
      <c r="A266">
        <v>16</v>
      </c>
      <c r="C266" t="str">
        <f ca="1">OFFSET('42p stat'!$A$1,A266*20,0)</f>
        <v>CUDA opt ant par</v>
      </c>
      <c r="D266" s="9">
        <f t="shared" ca="1" si="66"/>
        <v>9.0593733389197572E-6</v>
      </c>
      <c r="E266" s="9">
        <f t="shared" ca="1" si="66"/>
        <v>8.5817577363053026E-6</v>
      </c>
      <c r="F266" s="9">
        <f t="shared" ca="1" si="66"/>
        <v>3.4016787639186479E-7</v>
      </c>
      <c r="G266" s="9">
        <f t="shared" ca="1" si="66"/>
        <v>4.4329830307889302E-8</v>
      </c>
      <c r="H266" s="9" t="e">
        <f t="shared" ca="1" si="66"/>
        <v>#DIV/0!</v>
      </c>
    </row>
    <row r="267" spans="1:8" x14ac:dyDescent="0.25">
      <c r="A267">
        <v>17</v>
      </c>
      <c r="C267" t="str">
        <f ca="1">OFFSET('42p stat'!$A$1,A267*20,0)</f>
        <v>non CUDA Time</v>
      </c>
      <c r="D267" s="9">
        <f t="shared" ca="1" si="66"/>
        <v>2.442903273213395E-4</v>
      </c>
      <c r="E267" s="9">
        <f t="shared" ca="1" si="66"/>
        <v>2.3489387766029762E-4</v>
      </c>
      <c r="F267" s="9">
        <f t="shared" ca="1" si="66"/>
        <v>2.3482289824979479E-4</v>
      </c>
      <c r="G267" s="9">
        <f t="shared" ca="1" si="66"/>
        <v>2.3500053500408747E-4</v>
      </c>
      <c r="H267" s="9">
        <f t="shared" ca="1" si="66"/>
        <v>1.2119038804587641E-4</v>
      </c>
    </row>
    <row r="268" spans="1:8" x14ac:dyDescent="0.25">
      <c r="A268">
        <v>18</v>
      </c>
      <c r="C268" t="str">
        <f ca="1">OFFSET('42p stat'!$A$1,A268*20,0)</f>
        <v>non CUDA</v>
      </c>
      <c r="D268" s="9">
        <f t="shared" ca="1" si="66"/>
        <v>1.3189139080476499E-4</v>
      </c>
      <c r="E268" s="9" t="e">
        <f t="shared" ca="1" si="66"/>
        <v>#DIV/0!</v>
      </c>
      <c r="F268" s="9" t="e">
        <f t="shared" ca="1" si="66"/>
        <v>#DIV/0!</v>
      </c>
      <c r="G268" s="9" t="e">
        <f t="shared" ca="1" si="66"/>
        <v>#DIV/0!</v>
      </c>
      <c r="H268" s="9" t="e">
        <f t="shared" ca="1" si="66"/>
        <v>#DIV/0!</v>
      </c>
    </row>
    <row r="269" spans="1:8" x14ac:dyDescent="0.25">
      <c r="A269">
        <v>19</v>
      </c>
      <c r="C269" t="str">
        <f ca="1">OFFSET('42p stat'!$A$1,A269*20,0)</f>
        <v>non CUDA non hash</v>
      </c>
      <c r="D269" s="9">
        <f t="shared" ca="1" si="66"/>
        <v>8.7787935828608364E-5</v>
      </c>
      <c r="E269" s="9">
        <f t="shared" ca="1" si="66"/>
        <v>8.7738595004227603E-5</v>
      </c>
      <c r="F269" s="9">
        <f t="shared" ca="1" si="66"/>
        <v>8.7559108905273274E-5</v>
      </c>
      <c r="G269" s="9">
        <f t="shared" ca="1" si="66"/>
        <v>8.7254398756981077E-5</v>
      </c>
      <c r="H269" s="9">
        <f t="shared" ca="1" si="66"/>
        <v>1.2435843875703735E-4</v>
      </c>
    </row>
    <row r="270" spans="1:8" x14ac:dyDescent="0.25">
      <c r="A270">
        <v>20</v>
      </c>
      <c r="C270" t="str">
        <f ca="1">OFFSET('42p stat'!$A$1,A270*20,0)</f>
        <v>Classic ACO</v>
      </c>
      <c r="D270" s="9">
        <f t="shared" ref="D270:H270" ca="1" si="67">POWER(SQRT(D157)/D103,2)</f>
        <v>1.0212803563591559E-4</v>
      </c>
      <c r="E270" s="9">
        <f t="shared" ca="1" si="67"/>
        <v>8.6598727520176792E-5</v>
      </c>
      <c r="F270" s="9">
        <f t="shared" ca="1" si="67"/>
        <v>8.4780659858123259E-5</v>
      </c>
      <c r="G270" s="9">
        <f t="shared" ca="1" si="67"/>
        <v>8.4505943539075963E-5</v>
      </c>
      <c r="H270" s="9">
        <f t="shared" ca="1" si="67"/>
        <v>1.7390479941307738E-4</v>
      </c>
    </row>
    <row r="271" spans="1:8" x14ac:dyDescent="0.25">
      <c r="A271">
        <v>21</v>
      </c>
      <c r="C271" t="str">
        <f ca="1">OFFSET('42p stat'!$A$1,A271*20,0)</f>
        <v>Classic ACO non hash</v>
      </c>
      <c r="D271" s="9">
        <f t="shared" ref="D271:H271" ca="1" si="68">POWER(SQRT(D158)/D104,2)</f>
        <v>3.2712723694774749E-5</v>
      </c>
      <c r="E271" s="9">
        <f t="shared" ca="1" si="68"/>
        <v>3.2730654900028467E-5</v>
      </c>
      <c r="F271" s="9">
        <f t="shared" ca="1" si="68"/>
        <v>3.2311173892876474E-5</v>
      </c>
      <c r="G271" s="9">
        <f t="shared" ca="1" si="68"/>
        <v>3.2075805927894164E-5</v>
      </c>
      <c r="H271" s="9">
        <f t="shared" ca="1" si="68"/>
        <v>6.8823210519188672E-5</v>
      </c>
    </row>
    <row r="272" spans="1:8" x14ac:dyDescent="0.25">
      <c r="A272">
        <v>22</v>
      </c>
      <c r="C272" t="str">
        <f ca="1">OFFSET('42p stat'!$A$1,A272*20,0)</f>
        <v>omp</v>
      </c>
      <c r="D272" s="9">
        <f t="shared" ref="D272:H272" ca="1" si="69">POWER(SQRT(D159)/D105,2)</f>
        <v>2.884344797179417E-4</v>
      </c>
      <c r="E272" s="9">
        <f t="shared" ca="1" si="69"/>
        <v>3.0551555149051435E-4</v>
      </c>
      <c r="F272" s="9">
        <f t="shared" ca="1" si="69"/>
        <v>3.0516355139709552E-4</v>
      </c>
      <c r="G272" s="9">
        <f t="shared" ca="1" si="69"/>
        <v>3.0488956485584003E-4</v>
      </c>
      <c r="H272" s="9">
        <f t="shared" ca="1" si="69"/>
        <v>3.7588537470451938E-4</v>
      </c>
    </row>
    <row r="273" spans="1:8" x14ac:dyDescent="0.25">
      <c r="A273">
        <v>23</v>
      </c>
      <c r="C273" t="str">
        <f ca="1">OFFSET('42p stat'!$A$1,A273*20,0)</f>
        <v>omp non hash</v>
      </c>
      <c r="D273" s="9">
        <f t="shared" ref="D273:H273" ca="1" si="70">POWER(SQRT(D160)/D106,2)</f>
        <v>9.3253476636865891E-5</v>
      </c>
      <c r="E273" s="9">
        <f t="shared" ca="1" si="70"/>
        <v>9.3700051087276134E-5</v>
      </c>
      <c r="F273" s="9">
        <f t="shared" ca="1" si="70"/>
        <v>9.3497822586700391E-5</v>
      </c>
      <c r="G273" s="9">
        <f t="shared" ca="1" si="70"/>
        <v>9.3364026859352954E-5</v>
      </c>
      <c r="H273" s="9">
        <f t="shared" ca="1" si="70"/>
        <v>1.5712617377363339E-4</v>
      </c>
    </row>
    <row r="274" spans="1:8" x14ac:dyDescent="0.25">
      <c r="A274">
        <v>24</v>
      </c>
      <c r="C274" t="str">
        <f ca="1">OFFSET('42p stat'!$A$1,A274*20,0)</f>
        <v>non CUDA transp Time</v>
      </c>
      <c r="D274" s="9">
        <f t="shared" ref="D274:H274" ca="1" si="71">POWER(SQRT(D161)/D107,2)</f>
        <v>5.437411670092102E-5</v>
      </c>
      <c r="E274" s="9">
        <f t="shared" ca="1" si="71"/>
        <v>4.4594341052601044E-5</v>
      </c>
      <c r="F274" s="9">
        <f t="shared" ca="1" si="71"/>
        <v>4.4570510320498812E-5</v>
      </c>
      <c r="G274" s="9">
        <f t="shared" ca="1" si="71"/>
        <v>4.4205625474422108E-5</v>
      </c>
      <c r="H274" s="9">
        <f t="shared" ca="1" si="71"/>
        <v>9.4630174218345554E-5</v>
      </c>
    </row>
    <row r="275" spans="1:8" x14ac:dyDescent="0.25">
      <c r="A275">
        <v>25</v>
      </c>
      <c r="C275" t="str">
        <f ca="1">OFFSET('42p stat'!$A$1,A275*20,0)</f>
        <v>non CUDA transp</v>
      </c>
      <c r="D275" s="9">
        <f t="shared" ref="D275:H275" ca="1" si="72">POWER(SQRT(D162)/D108,2)</f>
        <v>3.6031748462371549E-5</v>
      </c>
      <c r="E275" s="9" t="e">
        <f t="shared" ca="1" si="72"/>
        <v>#DIV/0!</v>
      </c>
      <c r="F275" s="9" t="e">
        <f t="shared" ca="1" si="72"/>
        <v>#DIV/0!</v>
      </c>
      <c r="G275" s="9" t="e">
        <f t="shared" ca="1" si="72"/>
        <v>#DIV/0!</v>
      </c>
      <c r="H275" s="9" t="e">
        <f t="shared" ca="1" si="72"/>
        <v>#DIV/0!</v>
      </c>
    </row>
    <row r="276" spans="1:8" x14ac:dyDescent="0.25">
      <c r="A276">
        <v>26</v>
      </c>
      <c r="C276" t="str">
        <f ca="1">OFFSET('42p stat'!$A$1,A276*20,0)</f>
        <v>non CUDA transp non hash</v>
      </c>
      <c r="D276" s="9">
        <f t="shared" ref="D276:H276" ca="1" si="73">POWER(SQRT(D163)/D109,2)</f>
        <v>3.4882915676385236E-5</v>
      </c>
      <c r="E276" s="9">
        <f t="shared" ca="1" si="73"/>
        <v>3.5243694505343752E-5</v>
      </c>
      <c r="F276" s="9">
        <f t="shared" ca="1" si="73"/>
        <v>3.5208909445729546E-5</v>
      </c>
      <c r="G276" s="9">
        <f t="shared" ca="1" si="73"/>
        <v>3.4946385068673291E-5</v>
      </c>
      <c r="H276" s="9">
        <f t="shared" ca="1" si="73"/>
        <v>6.0855762838223402E-5</v>
      </c>
    </row>
    <row r="277" spans="1:8" x14ac:dyDescent="0.25">
      <c r="A277">
        <v>27</v>
      </c>
      <c r="C277">
        <f ca="1">OFFSET('42p stat'!$A$1,A277*20,0)</f>
        <v>0</v>
      </c>
      <c r="D277" s="9" t="e">
        <f t="shared" ref="D277:H277" ca="1" si="74">POWER(SQRT(D164)/D110,2)</f>
        <v>#DIV/0!</v>
      </c>
      <c r="E277" s="9" t="e">
        <f t="shared" ca="1" si="74"/>
        <v>#DIV/0!</v>
      </c>
      <c r="F277" s="9" t="e">
        <f t="shared" ca="1" si="74"/>
        <v>#DIV/0!</v>
      </c>
      <c r="G277" s="9" t="e">
        <f t="shared" ca="1" si="74"/>
        <v>#DIV/0!</v>
      </c>
      <c r="H277" s="9" t="e">
        <f t="shared" ca="1" si="74"/>
        <v>#DIV/0!</v>
      </c>
    </row>
    <row r="278" spans="1:8" x14ac:dyDescent="0.25">
      <c r="A278">
        <v>28</v>
      </c>
      <c r="C278">
        <f ca="1">OFFSET('42p stat'!$A$1,A278*20,0)</f>
        <v>0</v>
      </c>
      <c r="D278" s="9" t="e">
        <f t="shared" ref="D278:H278" ca="1" si="75">POWER(SQRT(D165)/D111,2)</f>
        <v>#DIV/0!</v>
      </c>
      <c r="E278" s="9" t="e">
        <f t="shared" ca="1" si="75"/>
        <v>#DIV/0!</v>
      </c>
      <c r="F278" s="9" t="e">
        <f t="shared" ca="1" si="75"/>
        <v>#DIV/0!</v>
      </c>
      <c r="G278" s="9" t="e">
        <f t="shared" ca="1" si="75"/>
        <v>#DIV/0!</v>
      </c>
      <c r="H278" s="9" t="e">
        <f t="shared" ca="1" si="75"/>
        <v>#DIV/0!</v>
      </c>
    </row>
    <row r="279" spans="1:8" x14ac:dyDescent="0.25">
      <c r="A279">
        <v>29</v>
      </c>
      <c r="C279">
        <f ca="1">OFFSET('42p stat'!$A$1,A279*20,0)</f>
        <v>0</v>
      </c>
      <c r="D279" s="9" t="e">
        <f t="shared" ref="D279:H279" ca="1" si="76">POWER(SQRT(D166)/D112,2)</f>
        <v>#DIV/0!</v>
      </c>
      <c r="E279" s="9" t="e">
        <f t="shared" ca="1" si="76"/>
        <v>#DIV/0!</v>
      </c>
      <c r="F279" s="9" t="e">
        <f t="shared" ca="1" si="76"/>
        <v>#DIV/0!</v>
      </c>
      <c r="G279" s="9" t="e">
        <f t="shared" ca="1" si="76"/>
        <v>#DIV/0!</v>
      </c>
      <c r="H279" s="9" t="e">
        <f t="shared" ca="1" si="76"/>
        <v>#DIV/0!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878" workbookViewId="0">
      <selection activeCell="A902" sqref="A902:AN961"/>
    </sheetView>
  </sheetViews>
  <sheetFormatPr defaultRowHeight="15" x14ac:dyDescent="0.25"/>
  <cols>
    <col min="1" max="1" width="37.5703125" bestFit="1" customWidth="1"/>
    <col min="2" max="2" width="3" bestFit="1" customWidth="1"/>
    <col min="3" max="3" width="4" bestFit="1" customWidth="1"/>
    <col min="4" max="4" width="15.28515625" bestFit="1" customWidth="1"/>
    <col min="5" max="6" width="2" bestFit="1" customWidth="1"/>
    <col min="7" max="7" width="17.7109375" bestFit="1" customWidth="1"/>
    <col min="8" max="9" width="12" bestFit="1" customWidth="1"/>
    <col min="10" max="10" width="17.7109375" bestFit="1" customWidth="1"/>
    <col min="11" max="12" width="12" bestFit="1" customWidth="1"/>
    <col min="13" max="13" width="17.7109375" bestFit="1" customWidth="1"/>
    <col min="14" max="15" width="11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2" bestFit="1" customWidth="1"/>
    <col min="21" max="21" width="11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3" width="9" bestFit="1" customWidth="1"/>
    <col min="34" max="34" width="17.5703125" bestFit="1" customWidth="1"/>
    <col min="35" max="36" width="9" bestFit="1" customWidth="1"/>
    <col min="37" max="37" width="21.42578125" bestFit="1" customWidth="1"/>
    <col min="38" max="39" width="2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44.03313</v>
      </c>
      <c r="I2">
        <v>1.4458E-2</v>
      </c>
      <c r="J2" t="s">
        <v>3</v>
      </c>
      <c r="K2">
        <v>42.785107000000004</v>
      </c>
      <c r="L2">
        <v>4.0039999999999997E-3</v>
      </c>
      <c r="M2" t="s">
        <v>4</v>
      </c>
      <c r="N2">
        <v>17.679722999999999</v>
      </c>
      <c r="O2">
        <v>1.8000000000000001E-4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88.056854999999999</v>
      </c>
      <c r="I3">
        <v>5.4744000000000001E-2</v>
      </c>
      <c r="J3" t="s">
        <v>3</v>
      </c>
      <c r="K3">
        <v>85.566890999999998</v>
      </c>
      <c r="L3">
        <v>1.4940999999999999E-2</v>
      </c>
      <c r="M3" t="s">
        <v>4</v>
      </c>
      <c r="N3">
        <v>35.359918999999998</v>
      </c>
      <c r="O3">
        <v>6.78E-4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132.07944499999999</v>
      </c>
      <c r="I4">
        <v>0.117519</v>
      </c>
      <c r="J4" t="s">
        <v>3</v>
      </c>
      <c r="K4">
        <v>128.35131200000001</v>
      </c>
      <c r="L4">
        <v>3.3113999999999998E-2</v>
      </c>
      <c r="M4" t="s">
        <v>4</v>
      </c>
      <c r="N4">
        <v>53.039597999999998</v>
      </c>
      <c r="O4">
        <v>1.5E-3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176.15533300000001</v>
      </c>
      <c r="I5">
        <v>0.56831900000000002</v>
      </c>
      <c r="J5" t="s">
        <v>3</v>
      </c>
      <c r="K5">
        <v>171.13560100000001</v>
      </c>
      <c r="L5">
        <v>5.9055000000000003E-2</v>
      </c>
      <c r="M5" t="s">
        <v>4</v>
      </c>
      <c r="N5">
        <v>70.719958000000005</v>
      </c>
      <c r="O5">
        <v>2.7290000000000001E-3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220.17222899999999</v>
      </c>
      <c r="I6">
        <v>0.74426999999999999</v>
      </c>
      <c r="J6" t="s">
        <v>3</v>
      </c>
      <c r="K6">
        <v>213.91858500000001</v>
      </c>
      <c r="L6">
        <v>9.2898999999999995E-2</v>
      </c>
      <c r="M6" t="s">
        <v>4</v>
      </c>
      <c r="N6">
        <v>88.399696000000006</v>
      </c>
      <c r="O6">
        <v>4.2170000000000003E-3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264.17242900000002</v>
      </c>
      <c r="I7">
        <v>0.87590900000000005</v>
      </c>
      <c r="J7" t="s">
        <v>3</v>
      </c>
      <c r="K7">
        <v>256.70400999999998</v>
      </c>
      <c r="L7">
        <v>0.13216900000000001</v>
      </c>
      <c r="M7" t="s">
        <v>4</v>
      </c>
      <c r="N7">
        <v>106.080073</v>
      </c>
      <c r="O7">
        <v>6.0780000000000001E-3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308.17343599999998</v>
      </c>
      <c r="I8">
        <v>1.015903</v>
      </c>
      <c r="J8" t="s">
        <v>3</v>
      </c>
      <c r="K8">
        <v>299.49027000000001</v>
      </c>
      <c r="L8">
        <v>0.183646</v>
      </c>
      <c r="M8" t="s">
        <v>4</v>
      </c>
      <c r="N8">
        <v>123.76101300000001</v>
      </c>
      <c r="O8">
        <v>8.4379999999999993E-3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352.17681499999998</v>
      </c>
      <c r="I9">
        <v>1.0964560000000001</v>
      </c>
      <c r="J9" t="s">
        <v>3</v>
      </c>
      <c r="K9">
        <v>342.27764400000001</v>
      </c>
      <c r="L9">
        <v>0.24099300000000001</v>
      </c>
      <c r="M9" t="s">
        <v>4</v>
      </c>
      <c r="N9">
        <v>141.441485</v>
      </c>
      <c r="O9">
        <v>1.1098999999999999E-2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396.18818499999998</v>
      </c>
      <c r="I10">
        <v>1.2143809999999999</v>
      </c>
      <c r="J10" t="s">
        <v>3</v>
      </c>
      <c r="K10">
        <v>385.06708500000002</v>
      </c>
      <c r="L10">
        <v>0.304203</v>
      </c>
      <c r="M10" t="s">
        <v>4</v>
      </c>
      <c r="N10">
        <v>159.121509</v>
      </c>
      <c r="O10">
        <v>1.409E-2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440.20032800000001</v>
      </c>
      <c r="I11">
        <v>1.3261620000000001</v>
      </c>
      <c r="J11" t="s">
        <v>3</v>
      </c>
      <c r="K11">
        <v>427.85740800000002</v>
      </c>
      <c r="L11">
        <v>0.37618699999999999</v>
      </c>
      <c r="M11" t="s">
        <v>4</v>
      </c>
      <c r="N11">
        <v>176.80121</v>
      </c>
      <c r="O11">
        <v>1.7104000000000001E-2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484.22479800000002</v>
      </c>
      <c r="I12">
        <v>1.516027</v>
      </c>
      <c r="J12" t="s">
        <v>3</v>
      </c>
      <c r="K12">
        <v>470.65548200000001</v>
      </c>
      <c r="L12">
        <v>0.454154</v>
      </c>
      <c r="M12" t="s">
        <v>4</v>
      </c>
      <c r="N12">
        <v>194.48179200000001</v>
      </c>
      <c r="O12">
        <v>2.1038999999999999E-2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528.20650999999998</v>
      </c>
      <c r="I13">
        <v>1.6513739999999999</v>
      </c>
      <c r="J13" t="s">
        <v>3</v>
      </c>
      <c r="K13">
        <v>513.44814899999994</v>
      </c>
      <c r="L13">
        <v>0.53575300000000003</v>
      </c>
      <c r="M13" t="s">
        <v>4</v>
      </c>
      <c r="N13">
        <v>212.16144800000001</v>
      </c>
      <c r="O13">
        <v>2.4815E-2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572.193895</v>
      </c>
      <c r="I14">
        <v>1.7997540000000001</v>
      </c>
      <c r="J14" t="s">
        <v>3</v>
      </c>
      <c r="K14">
        <v>556.24222799999995</v>
      </c>
      <c r="L14">
        <v>0.62898900000000002</v>
      </c>
      <c r="M14" t="s">
        <v>4</v>
      </c>
      <c r="N14">
        <v>229.84180699999999</v>
      </c>
      <c r="O14">
        <v>2.9215999999999999E-2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616.22559100000001</v>
      </c>
      <c r="I15">
        <v>2.0402529999999999</v>
      </c>
      <c r="J15" t="s">
        <v>3</v>
      </c>
      <c r="K15">
        <v>599.03707899999995</v>
      </c>
      <c r="L15">
        <v>0.73277000000000003</v>
      </c>
      <c r="M15" t="s">
        <v>4</v>
      </c>
      <c r="N15">
        <v>247.52058</v>
      </c>
      <c r="O15">
        <v>3.4122E-2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660.29198699999995</v>
      </c>
      <c r="I16">
        <v>2.2369919999999999</v>
      </c>
      <c r="J16" t="s">
        <v>3</v>
      </c>
      <c r="K16">
        <v>641.82810199999994</v>
      </c>
      <c r="L16">
        <v>0.80975600000000003</v>
      </c>
      <c r="M16" t="s">
        <v>4</v>
      </c>
      <c r="N16">
        <v>265.19921599999998</v>
      </c>
      <c r="O16">
        <v>3.7310000000000003E-2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704.30902300000002</v>
      </c>
      <c r="I17">
        <v>2.395429</v>
      </c>
      <c r="J17" t="s">
        <v>3</v>
      </c>
      <c r="K17">
        <v>684.62050799999997</v>
      </c>
      <c r="L17">
        <v>0.89298500000000003</v>
      </c>
      <c r="M17" t="s">
        <v>4</v>
      </c>
      <c r="N17">
        <v>282.87826999999999</v>
      </c>
      <c r="O17">
        <v>3.9870999999999997E-2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748.30975100000001</v>
      </c>
      <c r="I18">
        <v>2.5550060000000001</v>
      </c>
      <c r="J18" t="s">
        <v>3</v>
      </c>
      <c r="K18">
        <v>727.41442600000005</v>
      </c>
      <c r="L18">
        <v>0.983931</v>
      </c>
      <c r="M18" t="s">
        <v>4</v>
      </c>
      <c r="N18">
        <v>300.55658199999999</v>
      </c>
      <c r="O18">
        <v>4.2964000000000002E-2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792.31404999999995</v>
      </c>
      <c r="I19">
        <v>2.6162369999999999</v>
      </c>
      <c r="J19" t="s">
        <v>3</v>
      </c>
      <c r="K19">
        <v>770.21156599999995</v>
      </c>
      <c r="L19">
        <v>1.078338</v>
      </c>
      <c r="M19" t="s">
        <v>4</v>
      </c>
      <c r="N19">
        <v>318.23686199999997</v>
      </c>
      <c r="O19">
        <v>4.6274999999999997E-2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836.37327500000004</v>
      </c>
      <c r="I20">
        <v>2.8738959999999998</v>
      </c>
      <c r="J20" t="s">
        <v>3</v>
      </c>
      <c r="K20">
        <v>813.00878799999998</v>
      </c>
      <c r="L20">
        <v>1.184461</v>
      </c>
      <c r="M20" t="s">
        <v>4</v>
      </c>
      <c r="N20">
        <v>335.916359</v>
      </c>
      <c r="O20">
        <v>4.9750999999999997E-2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880.36904100000004</v>
      </c>
      <c r="I21">
        <v>3.0734650000000001</v>
      </c>
      <c r="J21" t="s">
        <v>3</v>
      </c>
      <c r="K21">
        <v>855.80568400000004</v>
      </c>
      <c r="L21">
        <v>1.296834</v>
      </c>
      <c r="M21" t="s">
        <v>4</v>
      </c>
      <c r="N21">
        <v>353.59629200000001</v>
      </c>
      <c r="O21">
        <v>5.4088999999999998E-2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50.993332000000002</v>
      </c>
      <c r="I42">
        <v>1.399473</v>
      </c>
      <c r="J42" t="s">
        <v>3</v>
      </c>
      <c r="K42">
        <v>49.729553000000003</v>
      </c>
      <c r="L42">
        <v>1.375019</v>
      </c>
      <c r="M42" t="s">
        <v>4</v>
      </c>
      <c r="N42">
        <v>17.703446</v>
      </c>
      <c r="O42">
        <v>1.1E-5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101.59159699999999</v>
      </c>
      <c r="I43">
        <v>2.8031030000000001</v>
      </c>
      <c r="J43" t="s">
        <v>3</v>
      </c>
      <c r="K43">
        <v>99.071534999999997</v>
      </c>
      <c r="L43">
        <v>2.758121</v>
      </c>
      <c r="M43" t="s">
        <v>4</v>
      </c>
      <c r="N43">
        <v>35.406728999999999</v>
      </c>
      <c r="O43">
        <v>1.8E-5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152.122829</v>
      </c>
      <c r="I44">
        <v>4.920191</v>
      </c>
      <c r="J44" t="s">
        <v>3</v>
      </c>
      <c r="K44">
        <v>148.355143</v>
      </c>
      <c r="L44">
        <v>4.8152090000000003</v>
      </c>
      <c r="M44" t="s">
        <v>4</v>
      </c>
      <c r="N44">
        <v>53.123614000000003</v>
      </c>
      <c r="O44">
        <v>8.0459999999999993E-3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202.44413800000001</v>
      </c>
      <c r="I45">
        <v>6.0529310000000001</v>
      </c>
      <c r="J45" t="s">
        <v>3</v>
      </c>
      <c r="K45">
        <v>197.42322799999999</v>
      </c>
      <c r="L45">
        <v>6.1601780000000002</v>
      </c>
      <c r="M45" t="s">
        <v>4</v>
      </c>
      <c r="N45">
        <v>70.827231999999995</v>
      </c>
      <c r="O45">
        <v>8.0300000000000007E-3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253.15306899999999</v>
      </c>
      <c r="I46">
        <v>8.3121759999999991</v>
      </c>
      <c r="J46" t="s">
        <v>3</v>
      </c>
      <c r="K46">
        <v>246.91133099999999</v>
      </c>
      <c r="L46">
        <v>8.5457649999999994</v>
      </c>
      <c r="M46" t="s">
        <v>4</v>
      </c>
      <c r="N46">
        <v>88.530161000000007</v>
      </c>
      <c r="O46">
        <v>7.9959999999999996E-3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303.75555900000001</v>
      </c>
      <c r="I47">
        <v>10.540486</v>
      </c>
      <c r="J47" t="s">
        <v>3</v>
      </c>
      <c r="K47">
        <v>296.298248</v>
      </c>
      <c r="L47">
        <v>11.056352</v>
      </c>
      <c r="M47" t="s">
        <v>4</v>
      </c>
      <c r="N47">
        <v>106.233874</v>
      </c>
      <c r="O47">
        <v>7.9609999999999993E-3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354.30714</v>
      </c>
      <c r="I48">
        <v>13.347179000000001</v>
      </c>
      <c r="J48" t="s">
        <v>3</v>
      </c>
      <c r="K48">
        <v>345.63530700000001</v>
      </c>
      <c r="L48">
        <v>13.967364999999999</v>
      </c>
      <c r="M48" t="s">
        <v>4</v>
      </c>
      <c r="N48">
        <v>123.93636600000001</v>
      </c>
      <c r="O48">
        <v>7.9579999999999998E-3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404.95047699999998</v>
      </c>
      <c r="I49">
        <v>15.789211999999999</v>
      </c>
      <c r="J49" t="s">
        <v>3</v>
      </c>
      <c r="K49">
        <v>395.06695200000001</v>
      </c>
      <c r="L49">
        <v>16.607658000000001</v>
      </c>
      <c r="M49" t="s">
        <v>4</v>
      </c>
      <c r="N49">
        <v>141.63920400000001</v>
      </c>
      <c r="O49">
        <v>7.7739999999999997E-3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455.50855799999999</v>
      </c>
      <c r="I50">
        <v>15.402480000000001</v>
      </c>
      <c r="J50" t="s">
        <v>3</v>
      </c>
      <c r="K50">
        <v>444.41705899999999</v>
      </c>
      <c r="L50">
        <v>16.392444000000001</v>
      </c>
      <c r="M50" t="s">
        <v>4</v>
      </c>
      <c r="N50">
        <v>159.34249600000001</v>
      </c>
      <c r="O50">
        <v>7.9039999999999996E-3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506.13275800000002</v>
      </c>
      <c r="I51">
        <v>17.016881999999999</v>
      </c>
      <c r="J51" t="s">
        <v>3</v>
      </c>
      <c r="K51">
        <v>493.84346299999999</v>
      </c>
      <c r="L51">
        <v>18.278184</v>
      </c>
      <c r="M51" t="s">
        <v>4</v>
      </c>
      <c r="N51">
        <v>177.04513499999999</v>
      </c>
      <c r="O51">
        <v>7.9570000000000005E-3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556.75899400000003</v>
      </c>
      <c r="I52">
        <v>20.07986</v>
      </c>
      <c r="J52" t="s">
        <v>3</v>
      </c>
      <c r="K52">
        <v>543.26103999999998</v>
      </c>
      <c r="L52">
        <v>21.791122999999999</v>
      </c>
      <c r="M52" t="s">
        <v>4</v>
      </c>
      <c r="N52">
        <v>194.74811700000001</v>
      </c>
      <c r="O52">
        <v>7.9380000000000006E-3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607.36099000000002</v>
      </c>
      <c r="I53">
        <v>23.825866000000001</v>
      </c>
      <c r="J53" t="s">
        <v>3</v>
      </c>
      <c r="K53">
        <v>592.64658599999996</v>
      </c>
      <c r="L53">
        <v>25.459382999999999</v>
      </c>
      <c r="M53" t="s">
        <v>4</v>
      </c>
      <c r="N53">
        <v>212.45196799999999</v>
      </c>
      <c r="O53">
        <v>8.0800000000000004E-3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657.95818999999995</v>
      </c>
      <c r="I54">
        <v>23.942337999999999</v>
      </c>
      <c r="J54" t="s">
        <v>3</v>
      </c>
      <c r="K54">
        <v>642.02648899999997</v>
      </c>
      <c r="L54">
        <v>25.517057000000001</v>
      </c>
      <c r="M54" t="s">
        <v>4</v>
      </c>
      <c r="N54">
        <v>230.15397100000001</v>
      </c>
      <c r="O54">
        <v>8.0820000000000006E-3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708.70260699999994</v>
      </c>
      <c r="I55">
        <v>24.313848</v>
      </c>
      <c r="J55" t="s">
        <v>3</v>
      </c>
      <c r="K55">
        <v>691.50854000000004</v>
      </c>
      <c r="L55">
        <v>25.027811</v>
      </c>
      <c r="M55" t="s">
        <v>4</v>
      </c>
      <c r="N55">
        <v>247.85719499999999</v>
      </c>
      <c r="O55">
        <v>8.1010000000000006E-3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759.62192000000005</v>
      </c>
      <c r="I56">
        <v>25.247304</v>
      </c>
      <c r="J56" t="s">
        <v>3</v>
      </c>
      <c r="K56">
        <v>741.22047599999996</v>
      </c>
      <c r="L56">
        <v>26.101033999999999</v>
      </c>
      <c r="M56" t="s">
        <v>4</v>
      </c>
      <c r="N56">
        <v>265.56122099999999</v>
      </c>
      <c r="O56">
        <v>8.2749999999999994E-3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810.43115799999998</v>
      </c>
      <c r="I57">
        <v>26.274218000000001</v>
      </c>
      <c r="J57" t="s">
        <v>3</v>
      </c>
      <c r="K57">
        <v>790.84872099999995</v>
      </c>
      <c r="L57">
        <v>27.507190000000001</v>
      </c>
      <c r="M57" t="s">
        <v>4</v>
      </c>
      <c r="N57">
        <v>283.26415300000002</v>
      </c>
      <c r="O57">
        <v>8.2220000000000001E-3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861.06341799999996</v>
      </c>
      <c r="I58">
        <v>26.154762999999999</v>
      </c>
      <c r="J58" t="s">
        <v>3</v>
      </c>
      <c r="K58">
        <v>840.29397500000005</v>
      </c>
      <c r="L58">
        <v>27.862286999999998</v>
      </c>
      <c r="M58" t="s">
        <v>4</v>
      </c>
      <c r="N58">
        <v>300.968029</v>
      </c>
      <c r="O58">
        <v>8.293E-3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911.79984899999999</v>
      </c>
      <c r="I59">
        <v>25.728546999999999</v>
      </c>
      <c r="J59" t="s">
        <v>3</v>
      </c>
      <c r="K59">
        <v>889.83284800000001</v>
      </c>
      <c r="L59">
        <v>27.635065999999998</v>
      </c>
      <c r="M59" t="s">
        <v>4</v>
      </c>
      <c r="N59">
        <v>318.67147899999998</v>
      </c>
      <c r="O59">
        <v>8.4650000000000003E-3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962.57688599999994</v>
      </c>
      <c r="I60">
        <v>26.142959000000001</v>
      </c>
      <c r="J60" t="s">
        <v>3</v>
      </c>
      <c r="K60">
        <v>939.40365699999995</v>
      </c>
      <c r="L60">
        <v>28.311558000000002</v>
      </c>
      <c r="M60" t="s">
        <v>4</v>
      </c>
      <c r="N60">
        <v>336.37453499999998</v>
      </c>
      <c r="O60">
        <v>8.3990000000000002E-3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1013.596786</v>
      </c>
      <c r="I61">
        <v>28.384993999999999</v>
      </c>
      <c r="J61" t="s">
        <v>3</v>
      </c>
      <c r="K61">
        <v>989.17370800000003</v>
      </c>
      <c r="L61">
        <v>30.451346999999998</v>
      </c>
      <c r="M61" t="s">
        <v>4</v>
      </c>
      <c r="N61">
        <v>354.07819799999999</v>
      </c>
      <c r="O61">
        <v>8.4880000000000008E-3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42.549720000000001</v>
      </c>
      <c r="I62">
        <v>3.0168E-2</v>
      </c>
      <c r="J62" t="s">
        <v>3</v>
      </c>
      <c r="K62">
        <v>41.417358999999998</v>
      </c>
      <c r="L62">
        <v>6.1910000000000003E-3</v>
      </c>
      <c r="M62" t="s">
        <v>4</v>
      </c>
      <c r="N62">
        <v>21.726303000000001</v>
      </c>
      <c r="O62">
        <v>5.5999999999999999E-5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85.046462000000005</v>
      </c>
      <c r="I63">
        <v>5.8028000000000003E-2</v>
      </c>
      <c r="J63" t="s">
        <v>3</v>
      </c>
      <c r="K63">
        <v>82.805342999999993</v>
      </c>
      <c r="L63">
        <v>6.5690000000000002E-3</v>
      </c>
      <c r="M63" t="s">
        <v>4</v>
      </c>
      <c r="N63">
        <v>43.452827999999997</v>
      </c>
      <c r="O63">
        <v>2.1000000000000001E-4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127.55676800000001</v>
      </c>
      <c r="I64">
        <v>7.5700000000000003E-2</v>
      </c>
      <c r="J64" t="s">
        <v>3</v>
      </c>
      <c r="K64">
        <v>124.213292</v>
      </c>
      <c r="L64">
        <v>6.6100000000000004E-3</v>
      </c>
      <c r="M64" t="s">
        <v>4</v>
      </c>
      <c r="N64">
        <v>65.179379999999995</v>
      </c>
      <c r="O64">
        <v>4.5899999999999999E-4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170.079049</v>
      </c>
      <c r="I65">
        <v>9.1855999999999993E-2</v>
      </c>
      <c r="J65" t="s">
        <v>3</v>
      </c>
      <c r="K65">
        <v>165.637418</v>
      </c>
      <c r="L65">
        <v>7.8930000000000007E-3</v>
      </c>
      <c r="M65" t="s">
        <v>4</v>
      </c>
      <c r="N65">
        <v>86.908934000000002</v>
      </c>
      <c r="O65">
        <v>1.2949999999999999E-3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212.59985900000001</v>
      </c>
      <c r="I66">
        <v>0.107917</v>
      </c>
      <c r="J66" t="s">
        <v>3</v>
      </c>
      <c r="K66">
        <v>207.06704999999999</v>
      </c>
      <c r="L66">
        <v>8.6359999999999996E-3</v>
      </c>
      <c r="M66" t="s">
        <v>4</v>
      </c>
      <c r="N66">
        <v>108.634933</v>
      </c>
      <c r="O66">
        <v>1.621E-3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255.11312000000001</v>
      </c>
      <c r="I67">
        <v>0.120023</v>
      </c>
      <c r="J67" t="s">
        <v>3</v>
      </c>
      <c r="K67">
        <v>248.50262900000001</v>
      </c>
      <c r="L67">
        <v>9.3919999999999993E-3</v>
      </c>
      <c r="M67" t="s">
        <v>4</v>
      </c>
      <c r="N67">
        <v>130.360814</v>
      </c>
      <c r="O67">
        <v>2.0709999999999999E-3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297.649788</v>
      </c>
      <c r="I68">
        <v>0.136911</v>
      </c>
      <c r="J68" t="s">
        <v>3</v>
      </c>
      <c r="K68">
        <v>289.95520800000003</v>
      </c>
      <c r="L68">
        <v>1.6673E-2</v>
      </c>
      <c r="M68" t="s">
        <v>4</v>
      </c>
      <c r="N68">
        <v>152.08691400000001</v>
      </c>
      <c r="O68">
        <v>2.565E-3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340.20482700000002</v>
      </c>
      <c r="I69">
        <v>0.156527</v>
      </c>
      <c r="J69" t="s">
        <v>3</v>
      </c>
      <c r="K69">
        <v>331.40385300000003</v>
      </c>
      <c r="L69">
        <v>1.7822999999999999E-2</v>
      </c>
      <c r="M69" t="s">
        <v>4</v>
      </c>
      <c r="N69">
        <v>173.81420600000001</v>
      </c>
      <c r="O69">
        <v>3.2450000000000001E-3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382.753738</v>
      </c>
      <c r="I70">
        <v>0.17437900000000001</v>
      </c>
      <c r="J70" t="s">
        <v>3</v>
      </c>
      <c r="K70">
        <v>372.85585500000002</v>
      </c>
      <c r="L70">
        <v>1.9028E-2</v>
      </c>
      <c r="M70" t="s">
        <v>4</v>
      </c>
      <c r="N70">
        <v>195.54020399999999</v>
      </c>
      <c r="O70">
        <v>3.8240000000000001E-3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425.29241100000002</v>
      </c>
      <c r="I71">
        <v>0.20305200000000001</v>
      </c>
      <c r="J71" t="s">
        <v>3</v>
      </c>
      <c r="K71">
        <v>414.31138299999998</v>
      </c>
      <c r="L71">
        <v>2.0424999999999999E-2</v>
      </c>
      <c r="M71" t="s">
        <v>4</v>
      </c>
      <c r="N71">
        <v>217.26617100000001</v>
      </c>
      <c r="O71">
        <v>4.5529999999999998E-3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467.84739999999999</v>
      </c>
      <c r="I72">
        <v>0.22798199999999999</v>
      </c>
      <c r="J72" t="s">
        <v>3</v>
      </c>
      <c r="K72">
        <v>455.77028799999999</v>
      </c>
      <c r="L72">
        <v>2.2601E-2</v>
      </c>
      <c r="M72" t="s">
        <v>4</v>
      </c>
      <c r="N72">
        <v>238.99205000000001</v>
      </c>
      <c r="O72">
        <v>5.3829999999999998E-3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510.423047</v>
      </c>
      <c r="I73">
        <v>0.23854900000000001</v>
      </c>
      <c r="J73" t="s">
        <v>3</v>
      </c>
      <c r="K73">
        <v>497.24674800000003</v>
      </c>
      <c r="L73">
        <v>3.8678999999999998E-2</v>
      </c>
      <c r="M73" t="s">
        <v>4</v>
      </c>
      <c r="N73">
        <v>260.71761099999998</v>
      </c>
      <c r="O73">
        <v>6.2100000000000002E-3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552.97154499999999</v>
      </c>
      <c r="I74">
        <v>0.245806</v>
      </c>
      <c r="J74" t="s">
        <v>3</v>
      </c>
      <c r="K74">
        <v>538.71151999999995</v>
      </c>
      <c r="L74">
        <v>3.9682000000000002E-2</v>
      </c>
      <c r="M74" t="s">
        <v>4</v>
      </c>
      <c r="N74">
        <v>282.44375700000001</v>
      </c>
      <c r="O74">
        <v>7.0489999999999997E-3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595.51757099999998</v>
      </c>
      <c r="I75">
        <v>0.25556099999999998</v>
      </c>
      <c r="J75" t="s">
        <v>3</v>
      </c>
      <c r="K75">
        <v>580.18737899999996</v>
      </c>
      <c r="L75">
        <v>4.1645000000000001E-2</v>
      </c>
      <c r="M75" t="s">
        <v>4</v>
      </c>
      <c r="N75">
        <v>304.17727100000002</v>
      </c>
      <c r="O75">
        <v>9.3609999999999995E-3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638.06955900000003</v>
      </c>
      <c r="I76">
        <v>0.25432300000000002</v>
      </c>
      <c r="J76" t="s">
        <v>3</v>
      </c>
      <c r="K76">
        <v>621.656702</v>
      </c>
      <c r="L76">
        <v>4.3069000000000003E-2</v>
      </c>
      <c r="M76" t="s">
        <v>4</v>
      </c>
      <c r="N76">
        <v>325.90384799999998</v>
      </c>
      <c r="O76">
        <v>1.0355E-2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680.65297499999997</v>
      </c>
      <c r="I77">
        <v>0.26513999999999999</v>
      </c>
      <c r="J77" t="s">
        <v>3</v>
      </c>
      <c r="K77">
        <v>663.12895600000002</v>
      </c>
      <c r="L77">
        <v>4.4914000000000003E-2</v>
      </c>
      <c r="M77" t="s">
        <v>4</v>
      </c>
      <c r="N77">
        <v>347.63072499999998</v>
      </c>
      <c r="O77">
        <v>1.1376000000000001E-2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723.23372300000005</v>
      </c>
      <c r="I78">
        <v>0.33829300000000001</v>
      </c>
      <c r="J78" t="s">
        <v>3</v>
      </c>
      <c r="K78">
        <v>704.60775899999999</v>
      </c>
      <c r="L78">
        <v>4.7051000000000003E-2</v>
      </c>
      <c r="M78" t="s">
        <v>4</v>
      </c>
      <c r="N78">
        <v>369.35723899999999</v>
      </c>
      <c r="O78">
        <v>1.2428E-2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765.79055100000005</v>
      </c>
      <c r="I79">
        <v>0.33862900000000001</v>
      </c>
      <c r="J79" t="s">
        <v>3</v>
      </c>
      <c r="K79">
        <v>746.08606199999997</v>
      </c>
      <c r="L79">
        <v>4.947E-2</v>
      </c>
      <c r="M79" t="s">
        <v>4</v>
      </c>
      <c r="N79">
        <v>391.08360099999999</v>
      </c>
      <c r="O79">
        <v>1.3764E-2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808.355144</v>
      </c>
      <c r="I80">
        <v>0.33941900000000003</v>
      </c>
      <c r="J80" t="s">
        <v>3</v>
      </c>
      <c r="K80">
        <v>787.56704100000002</v>
      </c>
      <c r="L80">
        <v>5.2301E-2</v>
      </c>
      <c r="M80" t="s">
        <v>4</v>
      </c>
      <c r="N80">
        <v>412.80982799999998</v>
      </c>
      <c r="O80">
        <v>1.4944000000000001E-2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850.94466699999998</v>
      </c>
      <c r="I81">
        <v>0.35258400000000001</v>
      </c>
      <c r="J81" t="s">
        <v>3</v>
      </c>
      <c r="K81">
        <v>829.05138099999999</v>
      </c>
      <c r="L81">
        <v>5.3816000000000003E-2</v>
      </c>
      <c r="M81" t="s">
        <v>4</v>
      </c>
      <c r="N81">
        <v>434.536542</v>
      </c>
      <c r="O81">
        <v>1.6042000000000001E-2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42.787596000000001</v>
      </c>
      <c r="I82">
        <v>1.5802E-2</v>
      </c>
      <c r="J82" t="s">
        <v>3</v>
      </c>
      <c r="K82">
        <v>41.564950000000003</v>
      </c>
      <c r="L82">
        <v>1.8749999999999999E-3</v>
      </c>
      <c r="M82" t="s">
        <v>4</v>
      </c>
      <c r="N82">
        <v>21.879691000000001</v>
      </c>
      <c r="O82">
        <v>1.5E-5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85.537305000000003</v>
      </c>
      <c r="I83">
        <v>3.0092000000000001E-2</v>
      </c>
      <c r="J83" t="s">
        <v>3</v>
      </c>
      <c r="K83">
        <v>83.111309000000006</v>
      </c>
      <c r="L83">
        <v>2.049E-3</v>
      </c>
      <c r="M83" t="s">
        <v>4</v>
      </c>
      <c r="N83">
        <v>43.757269999999998</v>
      </c>
      <c r="O83">
        <v>5.7000000000000003E-5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128.31366</v>
      </c>
      <c r="I84">
        <v>5.7492000000000001E-2</v>
      </c>
      <c r="J84" t="s">
        <v>3</v>
      </c>
      <c r="K84">
        <v>124.677361</v>
      </c>
      <c r="L84">
        <v>2.1380000000000001E-3</v>
      </c>
      <c r="M84" t="s">
        <v>4</v>
      </c>
      <c r="N84">
        <v>65.637240000000006</v>
      </c>
      <c r="O84">
        <v>9.0000000000000006E-5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171.089247</v>
      </c>
      <c r="I85">
        <v>0.105522</v>
      </c>
      <c r="J85" t="s">
        <v>3</v>
      </c>
      <c r="K85">
        <v>166.25386499999999</v>
      </c>
      <c r="L85">
        <v>1.9629999999999999E-3</v>
      </c>
      <c r="M85" t="s">
        <v>4</v>
      </c>
      <c r="N85">
        <v>87.515204999999995</v>
      </c>
      <c r="O85">
        <v>1.27E-4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213.87748199999999</v>
      </c>
      <c r="I86">
        <v>0.139463</v>
      </c>
      <c r="J86" t="s">
        <v>3</v>
      </c>
      <c r="K86">
        <v>207.83913899999999</v>
      </c>
      <c r="L86">
        <v>2.477E-3</v>
      </c>
      <c r="M86" t="s">
        <v>4</v>
      </c>
      <c r="N86">
        <v>109.395937</v>
      </c>
      <c r="O86">
        <v>2.1699999999999999E-4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256.70531099999999</v>
      </c>
      <c r="I87">
        <v>0.25333699999999998</v>
      </c>
      <c r="J87" t="s">
        <v>3</v>
      </c>
      <c r="K87">
        <v>249.431894</v>
      </c>
      <c r="L87">
        <v>2.6029999999999998E-3</v>
      </c>
      <c r="M87" t="s">
        <v>4</v>
      </c>
      <c r="N87">
        <v>131.273898</v>
      </c>
      <c r="O87">
        <v>3.1100000000000002E-4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299.51955600000002</v>
      </c>
      <c r="I88">
        <v>0.306529</v>
      </c>
      <c r="J88" t="s">
        <v>3</v>
      </c>
      <c r="K88">
        <v>291.03279400000002</v>
      </c>
      <c r="L88">
        <v>2.709E-3</v>
      </c>
      <c r="M88" t="s">
        <v>4</v>
      </c>
      <c r="N88">
        <v>153.15430599999999</v>
      </c>
      <c r="O88">
        <v>4.0099999999999999E-4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342.30582399999997</v>
      </c>
      <c r="I89">
        <v>0.35770099999999999</v>
      </c>
      <c r="J89" t="s">
        <v>3</v>
      </c>
      <c r="K89">
        <v>332.63323400000002</v>
      </c>
      <c r="L89">
        <v>2.8990000000000001E-3</v>
      </c>
      <c r="M89" t="s">
        <v>4</v>
      </c>
      <c r="N89">
        <v>175.03159099999999</v>
      </c>
      <c r="O89">
        <v>4.8200000000000001E-4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385.110186</v>
      </c>
      <c r="I90">
        <v>0.39990599999999998</v>
      </c>
      <c r="J90" t="s">
        <v>3</v>
      </c>
      <c r="K90">
        <v>374.240139</v>
      </c>
      <c r="L90">
        <v>3.101E-3</v>
      </c>
      <c r="M90" t="s">
        <v>4</v>
      </c>
      <c r="N90">
        <v>196.91089500000001</v>
      </c>
      <c r="O90">
        <v>6.2399999999999999E-4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427.91023100000001</v>
      </c>
      <c r="I91">
        <v>0.41549199999999997</v>
      </c>
      <c r="J91" t="s">
        <v>3</v>
      </c>
      <c r="K91">
        <v>415.85051399999998</v>
      </c>
      <c r="L91">
        <v>3.4979999999999998E-3</v>
      </c>
      <c r="M91" t="s">
        <v>4</v>
      </c>
      <c r="N91">
        <v>218.78919300000001</v>
      </c>
      <c r="O91">
        <v>7.3800000000000005E-4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470.75507800000003</v>
      </c>
      <c r="I92">
        <v>0.42583900000000002</v>
      </c>
      <c r="J92" t="s">
        <v>3</v>
      </c>
      <c r="K92">
        <v>457.46405299999998</v>
      </c>
      <c r="L92">
        <v>3.999E-3</v>
      </c>
      <c r="M92" t="s">
        <v>4</v>
      </c>
      <c r="N92">
        <v>240.66904099999999</v>
      </c>
      <c r="O92">
        <v>8.2899999999999998E-4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513.60135700000001</v>
      </c>
      <c r="I93">
        <v>0.447293</v>
      </c>
      <c r="J93" t="s">
        <v>3</v>
      </c>
      <c r="K93">
        <v>499.09272700000002</v>
      </c>
      <c r="L93">
        <v>1.5543E-2</v>
      </c>
      <c r="M93" t="s">
        <v>4</v>
      </c>
      <c r="N93">
        <v>262.54697599999997</v>
      </c>
      <c r="O93">
        <v>9.6400000000000001E-4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556.42624799999999</v>
      </c>
      <c r="I94">
        <v>0.52144699999999999</v>
      </c>
      <c r="J94" t="s">
        <v>3</v>
      </c>
      <c r="K94">
        <v>540.710914</v>
      </c>
      <c r="L94">
        <v>1.5873000000000002E-2</v>
      </c>
      <c r="M94" t="s">
        <v>4</v>
      </c>
      <c r="N94">
        <v>284.42632400000002</v>
      </c>
      <c r="O94">
        <v>1.109E-3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599.25013200000001</v>
      </c>
      <c r="I95">
        <v>0.60542300000000004</v>
      </c>
      <c r="J95" t="s">
        <v>3</v>
      </c>
      <c r="K95">
        <v>582.33215600000005</v>
      </c>
      <c r="L95">
        <v>1.6798E-2</v>
      </c>
      <c r="M95" t="s">
        <v>4</v>
      </c>
      <c r="N95">
        <v>306.30426</v>
      </c>
      <c r="O95">
        <v>1.2080000000000001E-3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642.08790599999998</v>
      </c>
      <c r="I96">
        <v>0.63628200000000001</v>
      </c>
      <c r="J96" t="s">
        <v>3</v>
      </c>
      <c r="K96">
        <v>623.95996200000002</v>
      </c>
      <c r="L96">
        <v>1.7211000000000001E-2</v>
      </c>
      <c r="M96" t="s">
        <v>4</v>
      </c>
      <c r="N96">
        <v>328.18492500000002</v>
      </c>
      <c r="O96">
        <v>1.341E-3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684.892291</v>
      </c>
      <c r="I97">
        <v>0.63379099999999999</v>
      </c>
      <c r="J97" t="s">
        <v>3</v>
      </c>
      <c r="K97">
        <v>665.58822099999998</v>
      </c>
      <c r="L97">
        <v>1.8086999999999999E-2</v>
      </c>
      <c r="M97" t="s">
        <v>4</v>
      </c>
      <c r="N97">
        <v>350.06251300000002</v>
      </c>
      <c r="O97">
        <v>1.4660000000000001E-3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727.71481100000005</v>
      </c>
      <c r="I98">
        <v>0.65014300000000003</v>
      </c>
      <c r="J98" t="s">
        <v>3</v>
      </c>
      <c r="K98">
        <v>707.21981800000003</v>
      </c>
      <c r="L98">
        <v>1.8744E-2</v>
      </c>
      <c r="M98" t="s">
        <v>4</v>
      </c>
      <c r="N98">
        <v>371.94272899999999</v>
      </c>
      <c r="O98">
        <v>1.6459999999999999E-3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770.52987800000005</v>
      </c>
      <c r="I99">
        <v>0.65439599999999998</v>
      </c>
      <c r="J99" t="s">
        <v>3</v>
      </c>
      <c r="K99">
        <v>748.85269200000005</v>
      </c>
      <c r="L99">
        <v>1.9894999999999999E-2</v>
      </c>
      <c r="M99" t="s">
        <v>4</v>
      </c>
      <c r="N99">
        <v>393.821011</v>
      </c>
      <c r="O99">
        <v>1.8309999999999999E-3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813.35643800000003</v>
      </c>
      <c r="I100">
        <v>0.64876999999999996</v>
      </c>
      <c r="J100" t="s">
        <v>3</v>
      </c>
      <c r="K100">
        <v>790.49566800000002</v>
      </c>
      <c r="L100">
        <v>2.0858000000000002E-2</v>
      </c>
      <c r="M100" t="s">
        <v>4</v>
      </c>
      <c r="N100">
        <v>415.70092</v>
      </c>
      <c r="O100">
        <v>1.9380000000000001E-3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856.19867399999998</v>
      </c>
      <c r="I101">
        <v>0.63425100000000001</v>
      </c>
      <c r="J101" t="s">
        <v>3</v>
      </c>
      <c r="K101">
        <v>832.13328999999999</v>
      </c>
      <c r="L101">
        <v>2.1786E-2</v>
      </c>
      <c r="M101" t="s">
        <v>4</v>
      </c>
      <c r="N101">
        <v>437.57917300000003</v>
      </c>
      <c r="O101">
        <v>2.163E-3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37.933208</v>
      </c>
      <c r="I102">
        <v>1.8612E-2</v>
      </c>
      <c r="J102" t="s">
        <v>3</v>
      </c>
      <c r="K102">
        <v>36.729920999999997</v>
      </c>
      <c r="L102">
        <v>1.47E-4</v>
      </c>
      <c r="M102" t="s">
        <v>4</v>
      </c>
      <c r="N102">
        <v>21.721243000000001</v>
      </c>
      <c r="O102">
        <v>4.1E-5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75.819165999999996</v>
      </c>
      <c r="I103">
        <v>5.9554000000000003E-2</v>
      </c>
      <c r="J103" t="s">
        <v>3</v>
      </c>
      <c r="K103">
        <v>73.435291000000007</v>
      </c>
      <c r="L103">
        <v>3.19E-4</v>
      </c>
      <c r="M103" t="s">
        <v>4</v>
      </c>
      <c r="N103">
        <v>43.443038000000001</v>
      </c>
      <c r="O103">
        <v>1.75E-4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113.685196</v>
      </c>
      <c r="I104">
        <v>0.101587</v>
      </c>
      <c r="J104" t="s">
        <v>3</v>
      </c>
      <c r="K104">
        <v>110.140608</v>
      </c>
      <c r="L104">
        <v>5.6400000000000005E-4</v>
      </c>
      <c r="M104" t="s">
        <v>4</v>
      </c>
      <c r="N104">
        <v>65.164563000000001</v>
      </c>
      <c r="O104">
        <v>3.79E-4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151.54765499999999</v>
      </c>
      <c r="I105">
        <v>0.13678999999999999</v>
      </c>
      <c r="J105" t="s">
        <v>3</v>
      </c>
      <c r="K105">
        <v>146.84654</v>
      </c>
      <c r="L105">
        <v>9.3599999999999998E-4</v>
      </c>
      <c r="M105" t="s">
        <v>4</v>
      </c>
      <c r="N105">
        <v>86.886283000000006</v>
      </c>
      <c r="O105">
        <v>6.3400000000000001E-4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189.42193700000001</v>
      </c>
      <c r="I106">
        <v>0.18404599999999999</v>
      </c>
      <c r="J106" t="s">
        <v>3</v>
      </c>
      <c r="K106">
        <v>183.55036899999999</v>
      </c>
      <c r="L106">
        <v>1.2930000000000001E-3</v>
      </c>
      <c r="M106" t="s">
        <v>4</v>
      </c>
      <c r="N106">
        <v>108.60853299999999</v>
      </c>
      <c r="O106">
        <v>1.005E-3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227.29264699999999</v>
      </c>
      <c r="I107">
        <v>0.232238</v>
      </c>
      <c r="J107" t="s">
        <v>3</v>
      </c>
      <c r="K107">
        <v>220.25484599999999</v>
      </c>
      <c r="L107">
        <v>1.74E-3</v>
      </c>
      <c r="M107" t="s">
        <v>4</v>
      </c>
      <c r="N107">
        <v>130.32988800000001</v>
      </c>
      <c r="O107">
        <v>1.3990000000000001E-3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265.14199500000001</v>
      </c>
      <c r="I108">
        <v>0.288628</v>
      </c>
      <c r="J108" t="s">
        <v>3</v>
      </c>
      <c r="K108">
        <v>256.962289</v>
      </c>
      <c r="L108">
        <v>2.6580000000000002E-3</v>
      </c>
      <c r="M108" t="s">
        <v>4</v>
      </c>
      <c r="N108">
        <v>152.05180200000001</v>
      </c>
      <c r="O108">
        <v>1.9400000000000001E-3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302.98908799999998</v>
      </c>
      <c r="I109">
        <v>0.32397999999999999</v>
      </c>
      <c r="J109" t="s">
        <v>3</v>
      </c>
      <c r="K109">
        <v>293.66729099999998</v>
      </c>
      <c r="L109">
        <v>3.4350000000000001E-3</v>
      </c>
      <c r="M109" t="s">
        <v>4</v>
      </c>
      <c r="N109">
        <v>173.773393</v>
      </c>
      <c r="O109">
        <v>2.5460000000000001E-3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340.85477700000001</v>
      </c>
      <c r="I110">
        <v>0.36443700000000001</v>
      </c>
      <c r="J110" t="s">
        <v>3</v>
      </c>
      <c r="K110">
        <v>330.37255900000002</v>
      </c>
      <c r="L110">
        <v>4.274E-3</v>
      </c>
      <c r="M110" t="s">
        <v>4</v>
      </c>
      <c r="N110">
        <v>195.49520000000001</v>
      </c>
      <c r="O110">
        <v>3.0820000000000001E-3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378.72796699999998</v>
      </c>
      <c r="I111">
        <v>0.41430099999999997</v>
      </c>
      <c r="J111" t="s">
        <v>3</v>
      </c>
      <c r="K111">
        <v>367.07691999999997</v>
      </c>
      <c r="L111">
        <v>5.1970000000000002E-3</v>
      </c>
      <c r="M111" t="s">
        <v>4</v>
      </c>
      <c r="N111">
        <v>217.216106</v>
      </c>
      <c r="O111">
        <v>3.8379999999999998E-3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416.58045099999998</v>
      </c>
      <c r="I112">
        <v>0.44260100000000002</v>
      </c>
      <c r="J112" t="s">
        <v>3</v>
      </c>
      <c r="K112">
        <v>403.78278999999998</v>
      </c>
      <c r="L112">
        <v>6.6660000000000001E-3</v>
      </c>
      <c r="M112" t="s">
        <v>4</v>
      </c>
      <c r="N112">
        <v>238.937128</v>
      </c>
      <c r="O112">
        <v>4.594E-3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454.44994100000002</v>
      </c>
      <c r="I113">
        <v>0.47814200000000001</v>
      </c>
      <c r="J113" t="s">
        <v>3</v>
      </c>
      <c r="K113">
        <v>440.48791699999998</v>
      </c>
      <c r="L113">
        <v>7.8200000000000006E-3</v>
      </c>
      <c r="M113" t="s">
        <v>4</v>
      </c>
      <c r="N113">
        <v>260.65911899999998</v>
      </c>
      <c r="O113">
        <v>5.3699999999999998E-3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492.312747</v>
      </c>
      <c r="I114">
        <v>0.53686900000000004</v>
      </c>
      <c r="J114" t="s">
        <v>3</v>
      </c>
      <c r="K114">
        <v>477.19216999999998</v>
      </c>
      <c r="L114">
        <v>8.6160000000000004E-3</v>
      </c>
      <c r="M114" t="s">
        <v>4</v>
      </c>
      <c r="N114">
        <v>282.38028700000001</v>
      </c>
      <c r="O114">
        <v>6.202E-3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530.18877799999996</v>
      </c>
      <c r="I115">
        <v>0.57435000000000003</v>
      </c>
      <c r="J115" t="s">
        <v>3</v>
      </c>
      <c r="K115">
        <v>513.89689699999997</v>
      </c>
      <c r="L115">
        <v>9.9749999999999995E-3</v>
      </c>
      <c r="M115" t="s">
        <v>4</v>
      </c>
      <c r="N115">
        <v>304.10114700000003</v>
      </c>
      <c r="O115">
        <v>7.2030000000000002E-3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568.05019200000004</v>
      </c>
      <c r="I116">
        <v>0.62224800000000002</v>
      </c>
      <c r="J116" t="s">
        <v>3</v>
      </c>
      <c r="K116">
        <v>550.60166300000003</v>
      </c>
      <c r="L116">
        <v>1.1316E-2</v>
      </c>
      <c r="M116" t="s">
        <v>4</v>
      </c>
      <c r="N116">
        <v>325.822926</v>
      </c>
      <c r="O116">
        <v>8.4119999999999993E-3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605.95465100000001</v>
      </c>
      <c r="I117">
        <v>0.65654100000000004</v>
      </c>
      <c r="J117" t="s">
        <v>3</v>
      </c>
      <c r="K117">
        <v>587.30541100000005</v>
      </c>
      <c r="L117">
        <v>1.2692E-2</v>
      </c>
      <c r="M117" t="s">
        <v>4</v>
      </c>
      <c r="N117">
        <v>347.544062</v>
      </c>
      <c r="O117">
        <v>9.4269999999999996E-3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643.81299799999999</v>
      </c>
      <c r="I118">
        <v>0.71599299999999999</v>
      </c>
      <c r="J118" t="s">
        <v>3</v>
      </c>
      <c r="K118">
        <v>624.01258499999994</v>
      </c>
      <c r="L118">
        <v>1.5523E-2</v>
      </c>
      <c r="M118" t="s">
        <v>4</v>
      </c>
      <c r="N118">
        <v>369.26484900000003</v>
      </c>
      <c r="O118">
        <v>1.0669E-2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681.71078199999999</v>
      </c>
      <c r="I119">
        <v>0.77207199999999998</v>
      </c>
      <c r="J119" t="s">
        <v>3</v>
      </c>
      <c r="K119">
        <v>660.71858299999997</v>
      </c>
      <c r="L119">
        <v>1.7762E-2</v>
      </c>
      <c r="M119" t="s">
        <v>4</v>
      </c>
      <c r="N119">
        <v>390.98686700000002</v>
      </c>
      <c r="O119">
        <v>1.1905000000000001E-2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719.59570900000006</v>
      </c>
      <c r="I120">
        <v>0.83788899999999999</v>
      </c>
      <c r="J120" t="s">
        <v>3</v>
      </c>
      <c r="K120">
        <v>697.42411100000004</v>
      </c>
      <c r="L120">
        <v>1.9206000000000001E-2</v>
      </c>
      <c r="M120" t="s">
        <v>4</v>
      </c>
      <c r="N120">
        <v>412.70806599999997</v>
      </c>
      <c r="O120">
        <v>1.3194000000000001E-2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757.45678299999997</v>
      </c>
      <c r="I121">
        <v>0.92014300000000004</v>
      </c>
      <c r="J121" t="s">
        <v>3</v>
      </c>
      <c r="K121">
        <v>734.12797399999999</v>
      </c>
      <c r="L121">
        <v>2.1203E-2</v>
      </c>
      <c r="M121" t="s">
        <v>4</v>
      </c>
      <c r="N121">
        <v>434.42934400000001</v>
      </c>
      <c r="O121">
        <v>1.4766E-2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26.930896000000001</v>
      </c>
      <c r="I122">
        <v>1.2919499999999999</v>
      </c>
      <c r="J122" t="s">
        <v>3</v>
      </c>
      <c r="K122">
        <v>26.866824999999999</v>
      </c>
      <c r="L122">
        <v>1.2089490000000001</v>
      </c>
      <c r="M122" t="s">
        <v>4</v>
      </c>
      <c r="N122">
        <v>3.8729900000000002</v>
      </c>
      <c r="O122">
        <v>0.32672600000000002</v>
      </c>
      <c r="P122" t="s">
        <v>5</v>
      </c>
      <c r="Q122">
        <v>0.13759399999999999</v>
      </c>
      <c r="R122">
        <v>7.2760000000000003E-3</v>
      </c>
      <c r="S122" t="s">
        <v>6</v>
      </c>
      <c r="T122">
        <v>19.842452999999999</v>
      </c>
      <c r="U122">
        <v>1.0459E-2</v>
      </c>
      <c r="V122" t="s">
        <v>7</v>
      </c>
      <c r="W122">
        <v>0.15819800000000001</v>
      </c>
      <c r="X122">
        <v>1.4679999999999999E-3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4.8849999999999996E-3</v>
      </c>
      <c r="AG122">
        <v>1.4E-5</v>
      </c>
      <c r="AH122" t="s">
        <v>11</v>
      </c>
      <c r="AI122">
        <v>0.99484700000000004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53.920447000000003</v>
      </c>
      <c r="I123">
        <v>2.083806</v>
      </c>
      <c r="J123" t="s">
        <v>3</v>
      </c>
      <c r="K123">
        <v>53.740465999999998</v>
      </c>
      <c r="L123">
        <v>1.850624</v>
      </c>
      <c r="M123" t="s">
        <v>4</v>
      </c>
      <c r="N123">
        <v>7.6349520000000002</v>
      </c>
      <c r="O123">
        <v>0.38856400000000002</v>
      </c>
      <c r="P123" t="s">
        <v>5</v>
      </c>
      <c r="Q123">
        <v>0.31846400000000002</v>
      </c>
      <c r="R123">
        <v>1.9987000000000001E-2</v>
      </c>
      <c r="S123" t="s">
        <v>6</v>
      </c>
      <c r="T123">
        <v>39.708182999999998</v>
      </c>
      <c r="U123">
        <v>2.5229000000000001E-2</v>
      </c>
      <c r="V123" t="s">
        <v>7</v>
      </c>
      <c r="W123">
        <v>0.30928600000000001</v>
      </c>
      <c r="X123">
        <v>2.758E-3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3.0980000000000001E-3</v>
      </c>
      <c r="AG123">
        <v>5.0000000000000004E-6</v>
      </c>
      <c r="AH123" t="s">
        <v>11</v>
      </c>
      <c r="AI123">
        <v>0.995035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80.891593</v>
      </c>
      <c r="I124">
        <v>3.5001319999999998</v>
      </c>
      <c r="J124" t="s">
        <v>3</v>
      </c>
      <c r="K124">
        <v>80.604161000000005</v>
      </c>
      <c r="L124">
        <v>3.033928</v>
      </c>
      <c r="M124" t="s">
        <v>4</v>
      </c>
      <c r="N124">
        <v>11.389354000000001</v>
      </c>
      <c r="O124">
        <v>0.462586</v>
      </c>
      <c r="P124" t="s">
        <v>5</v>
      </c>
      <c r="Q124">
        <v>0.50121599999999999</v>
      </c>
      <c r="R124">
        <v>3.4898999999999999E-2</v>
      </c>
      <c r="S124" t="s">
        <v>6</v>
      </c>
      <c r="T124">
        <v>59.595650999999997</v>
      </c>
      <c r="U124">
        <v>4.5777999999999999E-2</v>
      </c>
      <c r="V124" t="s">
        <v>7</v>
      </c>
      <c r="W124">
        <v>0.46267799999999998</v>
      </c>
      <c r="X124">
        <v>4.28E-3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2.3549999999999999E-3</v>
      </c>
      <c r="AG124">
        <v>3.0000000000000001E-6</v>
      </c>
      <c r="AH124" t="s">
        <v>11</v>
      </c>
      <c r="AI124">
        <v>0.99507800000000002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107.81196300000001</v>
      </c>
      <c r="I125">
        <v>5.1788629999999998</v>
      </c>
      <c r="J125" t="s">
        <v>3</v>
      </c>
      <c r="K125">
        <v>107.385645</v>
      </c>
      <c r="L125">
        <v>4.5089610000000002</v>
      </c>
      <c r="M125" t="s">
        <v>4</v>
      </c>
      <c r="N125">
        <v>15.084403999999999</v>
      </c>
      <c r="O125">
        <v>0.54252599999999995</v>
      </c>
      <c r="P125" t="s">
        <v>5</v>
      </c>
      <c r="Q125">
        <v>0.69026799999999999</v>
      </c>
      <c r="R125">
        <v>4.6757E-2</v>
      </c>
      <c r="S125" t="s">
        <v>6</v>
      </c>
      <c r="T125">
        <v>79.49539</v>
      </c>
      <c r="U125">
        <v>6.6571000000000005E-2</v>
      </c>
      <c r="V125" t="s">
        <v>7</v>
      </c>
      <c r="W125">
        <v>0.60797000000000001</v>
      </c>
      <c r="X125">
        <v>6.0470000000000003E-3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2.0070000000000001E-3</v>
      </c>
      <c r="AG125">
        <v>1.9999999999999999E-6</v>
      </c>
      <c r="AH125" t="s">
        <v>11</v>
      </c>
      <c r="AI125">
        <v>0.99509599999999998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134.82027199999999</v>
      </c>
      <c r="I126">
        <v>7.7293479999999999</v>
      </c>
      <c r="J126" t="s">
        <v>3</v>
      </c>
      <c r="K126">
        <v>134.259503</v>
      </c>
      <c r="L126">
        <v>6.5572359999999996</v>
      </c>
      <c r="M126" t="s">
        <v>4</v>
      </c>
      <c r="N126">
        <v>18.813282999999998</v>
      </c>
      <c r="O126">
        <v>0.56607499999999999</v>
      </c>
      <c r="P126" t="s">
        <v>5</v>
      </c>
      <c r="Q126">
        <v>0.87934999999999997</v>
      </c>
      <c r="R126">
        <v>7.7114000000000002E-2</v>
      </c>
      <c r="S126" t="s">
        <v>6</v>
      </c>
      <c r="T126">
        <v>99.410948000000005</v>
      </c>
      <c r="U126">
        <v>0.11249199999999999</v>
      </c>
      <c r="V126" t="s">
        <v>7</v>
      </c>
      <c r="W126">
        <v>0.75393399999999999</v>
      </c>
      <c r="X126">
        <v>8.1040000000000001E-3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1.8600000000000001E-3</v>
      </c>
      <c r="AG126">
        <v>1.9999999999999999E-6</v>
      </c>
      <c r="AH126" t="s">
        <v>11</v>
      </c>
      <c r="AI126">
        <v>0.99510200000000004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162.557267</v>
      </c>
      <c r="I127">
        <v>9.3458629999999996</v>
      </c>
      <c r="J127" t="s">
        <v>3</v>
      </c>
      <c r="K127">
        <v>161.82771199999999</v>
      </c>
      <c r="L127">
        <v>7.8675240000000004</v>
      </c>
      <c r="M127" t="s">
        <v>4</v>
      </c>
      <c r="N127">
        <v>22.761997999999998</v>
      </c>
      <c r="O127">
        <v>1.514691</v>
      </c>
      <c r="P127" t="s">
        <v>5</v>
      </c>
      <c r="Q127">
        <v>1.104962</v>
      </c>
      <c r="R127">
        <v>0.106696</v>
      </c>
      <c r="S127" t="s">
        <v>6</v>
      </c>
      <c r="T127">
        <v>119.38220800000001</v>
      </c>
      <c r="U127">
        <v>0.149787</v>
      </c>
      <c r="V127" t="s">
        <v>7</v>
      </c>
      <c r="W127">
        <v>0.91558600000000001</v>
      </c>
      <c r="X127">
        <v>8.8439999999999994E-3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1.7240000000000001E-3</v>
      </c>
      <c r="AG127">
        <v>1.9999999999999999E-6</v>
      </c>
      <c r="AH127" t="s">
        <v>11</v>
      </c>
      <c r="AI127">
        <v>0.99510600000000005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189.56869900000001</v>
      </c>
      <c r="I128">
        <v>9.4203690000000009</v>
      </c>
      <c r="J128" t="s">
        <v>3</v>
      </c>
      <c r="K128">
        <v>188.72219200000001</v>
      </c>
      <c r="L128">
        <v>7.9316190000000004</v>
      </c>
      <c r="M128" t="s">
        <v>4</v>
      </c>
      <c r="N128">
        <v>26.526603000000001</v>
      </c>
      <c r="O128">
        <v>1.677513</v>
      </c>
      <c r="P128" t="s">
        <v>5</v>
      </c>
      <c r="Q128">
        <v>1.285094</v>
      </c>
      <c r="R128">
        <v>0.10990999999999999</v>
      </c>
      <c r="S128" t="s">
        <v>6</v>
      </c>
      <c r="T128">
        <v>139.301008</v>
      </c>
      <c r="U128">
        <v>0.155525</v>
      </c>
      <c r="V128" t="s">
        <v>7</v>
      </c>
      <c r="W128">
        <v>1.0633379999999999</v>
      </c>
      <c r="X128">
        <v>1.059E-2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1.6249999999999999E-3</v>
      </c>
      <c r="AG128">
        <v>9.9999999999999995E-7</v>
      </c>
      <c r="AH128" t="s">
        <v>11</v>
      </c>
      <c r="AI128">
        <v>0.99510799999999999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216.52749700000001</v>
      </c>
      <c r="I129">
        <v>10.153496000000001</v>
      </c>
      <c r="J129" t="s">
        <v>3</v>
      </c>
      <c r="K129">
        <v>215.55312000000001</v>
      </c>
      <c r="L129">
        <v>8.6442350000000001</v>
      </c>
      <c r="M129" t="s">
        <v>4</v>
      </c>
      <c r="N129">
        <v>30.274999000000001</v>
      </c>
      <c r="O129">
        <v>1.832379</v>
      </c>
      <c r="P129" t="s">
        <v>5</v>
      </c>
      <c r="Q129">
        <v>1.4704360000000001</v>
      </c>
      <c r="R129">
        <v>0.111388</v>
      </c>
      <c r="S129" t="s">
        <v>6</v>
      </c>
      <c r="T129">
        <v>159.221507</v>
      </c>
      <c r="U129">
        <v>0.163018</v>
      </c>
      <c r="V129" t="s">
        <v>7</v>
      </c>
      <c r="W129">
        <v>1.208326</v>
      </c>
      <c r="X129">
        <v>1.1724999999999999E-2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1.6130000000000001E-3</v>
      </c>
      <c r="AG129">
        <v>9.9999999999999995E-7</v>
      </c>
      <c r="AH129" t="s">
        <v>11</v>
      </c>
      <c r="AI129">
        <v>0.99511099999999997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243.17972700000001</v>
      </c>
      <c r="I130">
        <v>10.490606</v>
      </c>
      <c r="J130" t="s">
        <v>3</v>
      </c>
      <c r="K130">
        <v>242.119857</v>
      </c>
      <c r="L130">
        <v>9.0511350000000004</v>
      </c>
      <c r="M130" t="s">
        <v>4</v>
      </c>
      <c r="N130">
        <v>33.962198000000001</v>
      </c>
      <c r="O130">
        <v>2.0162849999999999</v>
      </c>
      <c r="P130" t="s">
        <v>5</v>
      </c>
      <c r="Q130">
        <v>1.6162780000000001</v>
      </c>
      <c r="R130">
        <v>0.107392</v>
      </c>
      <c r="S130" t="s">
        <v>6</v>
      </c>
      <c r="T130">
        <v>179.10547600000001</v>
      </c>
      <c r="U130">
        <v>0.15575600000000001</v>
      </c>
      <c r="V130" t="s">
        <v>7</v>
      </c>
      <c r="W130">
        <v>1.3543559999999999</v>
      </c>
      <c r="X130">
        <v>1.4622E-2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1.5809999999999999E-3</v>
      </c>
      <c r="AG130">
        <v>9.9999999999999995E-7</v>
      </c>
      <c r="AH130" t="s">
        <v>11</v>
      </c>
      <c r="AI130">
        <v>0.99511099999999997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270.17391800000001</v>
      </c>
      <c r="I131">
        <v>10.844294</v>
      </c>
      <c r="J131" t="s">
        <v>3</v>
      </c>
      <c r="K131">
        <v>268.97746699999999</v>
      </c>
      <c r="L131">
        <v>9.4188209999999994</v>
      </c>
      <c r="M131" t="s">
        <v>4</v>
      </c>
      <c r="N131">
        <v>37.654604999999997</v>
      </c>
      <c r="O131">
        <v>2.1082640000000001</v>
      </c>
      <c r="P131" t="s">
        <v>5</v>
      </c>
      <c r="Q131">
        <v>1.8101940000000001</v>
      </c>
      <c r="R131">
        <v>0.105212</v>
      </c>
      <c r="S131" t="s">
        <v>6</v>
      </c>
      <c r="T131">
        <v>199.05188799999999</v>
      </c>
      <c r="U131">
        <v>0.15901199999999999</v>
      </c>
      <c r="V131" t="s">
        <v>7</v>
      </c>
      <c r="W131">
        <v>1.5044439999999999</v>
      </c>
      <c r="X131">
        <v>1.8273000000000001E-2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1.554E-3</v>
      </c>
      <c r="AG131">
        <v>9.9999999999999995E-7</v>
      </c>
      <c r="AH131" t="s">
        <v>11</v>
      </c>
      <c r="AI131">
        <v>0.995112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297.36973999999998</v>
      </c>
      <c r="I132">
        <v>14.769897</v>
      </c>
      <c r="J132" t="s">
        <v>3</v>
      </c>
      <c r="K132">
        <v>296.07007700000003</v>
      </c>
      <c r="L132">
        <v>12.872896000000001</v>
      </c>
      <c r="M132" t="s">
        <v>4</v>
      </c>
      <c r="N132">
        <v>41.466177999999999</v>
      </c>
      <c r="O132">
        <v>2.927187</v>
      </c>
      <c r="P132" t="s">
        <v>5</v>
      </c>
      <c r="Q132">
        <v>1.98369</v>
      </c>
      <c r="R132">
        <v>0.120226</v>
      </c>
      <c r="S132" t="s">
        <v>6</v>
      </c>
      <c r="T132">
        <v>218.977959</v>
      </c>
      <c r="U132">
        <v>0.19031699999999999</v>
      </c>
      <c r="V132" t="s">
        <v>7</v>
      </c>
      <c r="W132">
        <v>1.6495059999999999</v>
      </c>
      <c r="X132">
        <v>2.1191000000000002E-2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1.519E-3</v>
      </c>
      <c r="AG132">
        <v>9.9999999999999995E-7</v>
      </c>
      <c r="AH132" t="s">
        <v>11</v>
      </c>
      <c r="AI132">
        <v>0.995112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324.32309500000002</v>
      </c>
      <c r="I133">
        <v>16.039470999999999</v>
      </c>
      <c r="J133" t="s">
        <v>3</v>
      </c>
      <c r="K133">
        <v>322.90861699999999</v>
      </c>
      <c r="L133">
        <v>13.995528</v>
      </c>
      <c r="M133" t="s">
        <v>4</v>
      </c>
      <c r="N133">
        <v>45.204228999999998</v>
      </c>
      <c r="O133">
        <v>2.9956860000000001</v>
      </c>
      <c r="P133" t="s">
        <v>5</v>
      </c>
      <c r="Q133">
        <v>2.1538780000000002</v>
      </c>
      <c r="R133">
        <v>0.131967</v>
      </c>
      <c r="S133" t="s">
        <v>6</v>
      </c>
      <c r="T133">
        <v>238.898335</v>
      </c>
      <c r="U133">
        <v>0.201742</v>
      </c>
      <c r="V133" t="s">
        <v>7</v>
      </c>
      <c r="W133">
        <v>1.7956080000000001</v>
      </c>
      <c r="X133">
        <v>2.605E-2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1.41E-3</v>
      </c>
      <c r="AG133">
        <v>0</v>
      </c>
      <c r="AH133" t="s">
        <v>11</v>
      </c>
      <c r="AI133">
        <v>0.995112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350.98564900000002</v>
      </c>
      <c r="I134">
        <v>17.310108</v>
      </c>
      <c r="J134" t="s">
        <v>3</v>
      </c>
      <c r="K134">
        <v>349.47154499999999</v>
      </c>
      <c r="L134">
        <v>15.035292999999999</v>
      </c>
      <c r="M134" t="s">
        <v>4</v>
      </c>
      <c r="N134">
        <v>48.88035</v>
      </c>
      <c r="O134">
        <v>3.1158299999999999</v>
      </c>
      <c r="P134" t="s">
        <v>5</v>
      </c>
      <c r="Q134">
        <v>2.305615</v>
      </c>
      <c r="R134">
        <v>0.15254400000000001</v>
      </c>
      <c r="S134" t="s">
        <v>6</v>
      </c>
      <c r="T134">
        <v>258.79618299999998</v>
      </c>
      <c r="U134">
        <v>0.227689</v>
      </c>
      <c r="V134" t="s">
        <v>7</v>
      </c>
      <c r="W134">
        <v>1.9360580000000001</v>
      </c>
      <c r="X134">
        <v>3.0852999999999998E-2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1.3489999999999999E-3</v>
      </c>
      <c r="AG134">
        <v>0</v>
      </c>
      <c r="AH134" t="s">
        <v>11</v>
      </c>
      <c r="AI134">
        <v>0.995112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377.80513999999999</v>
      </c>
      <c r="I135">
        <v>16.758243</v>
      </c>
      <c r="J135" t="s">
        <v>3</v>
      </c>
      <c r="K135">
        <v>376.18142699999999</v>
      </c>
      <c r="L135">
        <v>14.566433999999999</v>
      </c>
      <c r="M135" t="s">
        <v>4</v>
      </c>
      <c r="N135">
        <v>52.605310000000003</v>
      </c>
      <c r="O135">
        <v>3.07057</v>
      </c>
      <c r="P135" t="s">
        <v>5</v>
      </c>
      <c r="Q135">
        <v>2.4687109999999999</v>
      </c>
      <c r="R135">
        <v>0.164746</v>
      </c>
      <c r="S135" t="s">
        <v>6</v>
      </c>
      <c r="T135">
        <v>278.717265</v>
      </c>
      <c r="U135">
        <v>0.24105399999999999</v>
      </c>
      <c r="V135" t="s">
        <v>7</v>
      </c>
      <c r="W135">
        <v>2.0801959999999999</v>
      </c>
      <c r="X135">
        <v>3.211E-2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1.335E-3</v>
      </c>
      <c r="AG135">
        <v>0</v>
      </c>
      <c r="AH135" t="s">
        <v>11</v>
      </c>
      <c r="AI135">
        <v>0.99511300000000003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404.56859200000002</v>
      </c>
      <c r="I136">
        <v>17.65494</v>
      </c>
      <c r="J136" t="s">
        <v>3</v>
      </c>
      <c r="K136">
        <v>402.83787100000001</v>
      </c>
      <c r="L136">
        <v>15.305566000000001</v>
      </c>
      <c r="M136" t="s">
        <v>4</v>
      </c>
      <c r="N136">
        <v>56.285476000000003</v>
      </c>
      <c r="O136">
        <v>3.0966209999999998</v>
      </c>
      <c r="P136" t="s">
        <v>5</v>
      </c>
      <c r="Q136">
        <v>2.6329989999999999</v>
      </c>
      <c r="R136">
        <v>0.16992699999999999</v>
      </c>
      <c r="S136" t="s">
        <v>6</v>
      </c>
      <c r="T136">
        <v>298.63684499999999</v>
      </c>
      <c r="U136">
        <v>0.242837</v>
      </c>
      <c r="V136" t="s">
        <v>7</v>
      </c>
      <c r="W136">
        <v>2.2180680000000002</v>
      </c>
      <c r="X136">
        <v>3.3496999999999999E-2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1.305E-3</v>
      </c>
      <c r="AG136">
        <v>0</v>
      </c>
      <c r="AH136" t="s">
        <v>11</v>
      </c>
      <c r="AI136">
        <v>0.99511300000000003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431.923317</v>
      </c>
      <c r="I137">
        <v>21.484465</v>
      </c>
      <c r="J137" t="s">
        <v>3</v>
      </c>
      <c r="K137">
        <v>430.059595</v>
      </c>
      <c r="L137">
        <v>18.478062999999999</v>
      </c>
      <c r="M137" t="s">
        <v>4</v>
      </c>
      <c r="N137">
        <v>60.041988000000003</v>
      </c>
      <c r="O137">
        <v>3.120733</v>
      </c>
      <c r="P137" t="s">
        <v>5</v>
      </c>
      <c r="Q137">
        <v>2.8258909999999999</v>
      </c>
      <c r="R137">
        <v>0.20463500000000001</v>
      </c>
      <c r="S137" t="s">
        <v>6</v>
      </c>
      <c r="T137">
        <v>318.60898400000002</v>
      </c>
      <c r="U137">
        <v>0.29841699999999999</v>
      </c>
      <c r="V137" t="s">
        <v>7</v>
      </c>
      <c r="W137">
        <v>2.3740700000000001</v>
      </c>
      <c r="X137">
        <v>3.7737E-2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1.305E-3</v>
      </c>
      <c r="AG137">
        <v>0</v>
      </c>
      <c r="AH137" t="s">
        <v>11</v>
      </c>
      <c r="AI137">
        <v>0.99511400000000005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458.956749</v>
      </c>
      <c r="I138">
        <v>22.493863000000001</v>
      </c>
      <c r="J138" t="s">
        <v>3</v>
      </c>
      <c r="K138">
        <v>456.97078199999999</v>
      </c>
      <c r="L138">
        <v>19.394832000000001</v>
      </c>
      <c r="M138" t="s">
        <v>4</v>
      </c>
      <c r="N138">
        <v>63.758826999999997</v>
      </c>
      <c r="O138">
        <v>3.1378720000000002</v>
      </c>
      <c r="P138" t="s">
        <v>5</v>
      </c>
      <c r="Q138">
        <v>3.0021469999999999</v>
      </c>
      <c r="R138">
        <v>0.202211</v>
      </c>
      <c r="S138" t="s">
        <v>6</v>
      </c>
      <c r="T138">
        <v>338.559122</v>
      </c>
      <c r="U138">
        <v>0.295597</v>
      </c>
      <c r="V138" t="s">
        <v>7</v>
      </c>
      <c r="W138">
        <v>2.525296</v>
      </c>
      <c r="X138">
        <v>4.2160999999999997E-2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1.3029999999999999E-3</v>
      </c>
      <c r="AG138">
        <v>0</v>
      </c>
      <c r="AH138" t="s">
        <v>11</v>
      </c>
      <c r="AI138">
        <v>0.99511400000000005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485.777175</v>
      </c>
      <c r="I139">
        <v>24.652107999999998</v>
      </c>
      <c r="J139" t="s">
        <v>3</v>
      </c>
      <c r="K139">
        <v>483.68685900000003</v>
      </c>
      <c r="L139">
        <v>21.094275</v>
      </c>
      <c r="M139" t="s">
        <v>4</v>
      </c>
      <c r="N139">
        <v>67.473800999999995</v>
      </c>
      <c r="O139">
        <v>3.2118549999999999</v>
      </c>
      <c r="P139" t="s">
        <v>5</v>
      </c>
      <c r="Q139">
        <v>3.1683910000000002</v>
      </c>
      <c r="R139">
        <v>0.22930700000000001</v>
      </c>
      <c r="S139" t="s">
        <v>6</v>
      </c>
      <c r="T139">
        <v>358.49583999999999</v>
      </c>
      <c r="U139">
        <v>0.318714</v>
      </c>
      <c r="V139" t="s">
        <v>7</v>
      </c>
      <c r="W139">
        <v>2.675017</v>
      </c>
      <c r="X139">
        <v>4.7766000000000003E-2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1.289E-3</v>
      </c>
      <c r="AG139">
        <v>0</v>
      </c>
      <c r="AH139" t="s">
        <v>11</v>
      </c>
      <c r="AI139">
        <v>0.99511400000000005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512.74102400000004</v>
      </c>
      <c r="I140">
        <v>26.969494999999998</v>
      </c>
      <c r="J140" t="s">
        <v>3</v>
      </c>
      <c r="K140">
        <v>510.53729299999998</v>
      </c>
      <c r="L140">
        <v>22.969382</v>
      </c>
      <c r="M140" t="s">
        <v>4</v>
      </c>
      <c r="N140">
        <v>71.203201000000007</v>
      </c>
      <c r="O140">
        <v>3.255646</v>
      </c>
      <c r="P140" t="s">
        <v>5</v>
      </c>
      <c r="Q140">
        <v>3.340373</v>
      </c>
      <c r="R140">
        <v>0.254417</v>
      </c>
      <c r="S140" t="s">
        <v>6</v>
      </c>
      <c r="T140">
        <v>378.44864999999999</v>
      </c>
      <c r="U140">
        <v>0.36754999999999999</v>
      </c>
      <c r="V140" t="s">
        <v>7</v>
      </c>
      <c r="W140">
        <v>2.8263370000000001</v>
      </c>
      <c r="X140">
        <v>5.7622E-2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1.284E-3</v>
      </c>
      <c r="AG140">
        <v>0</v>
      </c>
      <c r="AH140" t="s">
        <v>11</v>
      </c>
      <c r="AI140">
        <v>0.99511400000000005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539.60236499999996</v>
      </c>
      <c r="I141">
        <v>33.376395000000002</v>
      </c>
      <c r="J141" t="s">
        <v>3</v>
      </c>
      <c r="K141">
        <v>537.28481099999999</v>
      </c>
      <c r="L141">
        <v>28.282167999999999</v>
      </c>
      <c r="M141" t="s">
        <v>4</v>
      </c>
      <c r="N141">
        <v>74.911894000000004</v>
      </c>
      <c r="O141">
        <v>3.3633229999999998</v>
      </c>
      <c r="P141" t="s">
        <v>5</v>
      </c>
      <c r="Q141">
        <v>3.5093709999999998</v>
      </c>
      <c r="R141">
        <v>0.309558</v>
      </c>
      <c r="S141" t="s">
        <v>6</v>
      </c>
      <c r="T141">
        <v>398.39462500000002</v>
      </c>
      <c r="U141">
        <v>0.47967700000000002</v>
      </c>
      <c r="V141" t="s">
        <v>7</v>
      </c>
      <c r="W141">
        <v>2.976019</v>
      </c>
      <c r="X141">
        <v>7.1829000000000004E-2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1.284E-3</v>
      </c>
      <c r="AG141">
        <v>0</v>
      </c>
      <c r="AH141" t="s">
        <v>11</v>
      </c>
      <c r="AI141">
        <v>0.99511400000000005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23.314513999999999</v>
      </c>
      <c r="I162">
        <v>1.464736</v>
      </c>
      <c r="J162" t="s">
        <v>3</v>
      </c>
      <c r="K162">
        <v>23.108073999999998</v>
      </c>
      <c r="L162">
        <v>1.231452</v>
      </c>
      <c r="M162" t="s">
        <v>4</v>
      </c>
      <c r="N162">
        <v>3.8173599999999999</v>
      </c>
      <c r="O162">
        <v>8.1761E-2</v>
      </c>
      <c r="P162" t="s">
        <v>5</v>
      </c>
      <c r="Q162">
        <v>0.27184000000000003</v>
      </c>
      <c r="R162">
        <v>1.7292999999999999E-2</v>
      </c>
      <c r="S162" t="s">
        <v>6</v>
      </c>
      <c r="T162">
        <v>15.34653</v>
      </c>
      <c r="U162">
        <v>2.5482999999999999E-2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5.7149999999999996E-3</v>
      </c>
      <c r="AG162">
        <v>1.5E-5</v>
      </c>
      <c r="AH162" t="s">
        <v>11</v>
      </c>
      <c r="AI162">
        <v>0.99478900000000003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46.196685000000002</v>
      </c>
      <c r="I163">
        <v>2.8710110000000002</v>
      </c>
      <c r="J163" t="s">
        <v>3</v>
      </c>
      <c r="K163">
        <v>45.802771999999997</v>
      </c>
      <c r="L163">
        <v>2.242909</v>
      </c>
      <c r="M163" t="s">
        <v>4</v>
      </c>
      <c r="N163">
        <v>7.5680959999999997</v>
      </c>
      <c r="O163">
        <v>0.15606300000000001</v>
      </c>
      <c r="P163" t="s">
        <v>5</v>
      </c>
      <c r="Q163">
        <v>0.51598599999999994</v>
      </c>
      <c r="R163">
        <v>5.0323E-2</v>
      </c>
      <c r="S163" t="s">
        <v>6</v>
      </c>
      <c r="T163">
        <v>30.62304</v>
      </c>
      <c r="U163">
        <v>6.2780000000000002E-2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3.9969999999999997E-3</v>
      </c>
      <c r="AG163">
        <v>1.2E-5</v>
      </c>
      <c r="AH163" t="s">
        <v>11</v>
      </c>
      <c r="AI163">
        <v>0.99504300000000001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69.402040999999997</v>
      </c>
      <c r="I164">
        <v>5.1916929999999999</v>
      </c>
      <c r="J164" t="s">
        <v>3</v>
      </c>
      <c r="K164">
        <v>68.774201000000005</v>
      </c>
      <c r="L164">
        <v>4.0401259999999999</v>
      </c>
      <c r="M164" t="s">
        <v>4</v>
      </c>
      <c r="N164">
        <v>11.277647999999999</v>
      </c>
      <c r="O164">
        <v>0.263849</v>
      </c>
      <c r="P164" t="s">
        <v>5</v>
      </c>
      <c r="Q164">
        <v>0.79698800000000003</v>
      </c>
      <c r="R164">
        <v>0.101246</v>
      </c>
      <c r="S164" t="s">
        <v>6</v>
      </c>
      <c r="T164">
        <v>45.932501999999999</v>
      </c>
      <c r="U164">
        <v>0.13303300000000001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2.8040000000000001E-3</v>
      </c>
      <c r="AG164">
        <v>6.0000000000000002E-6</v>
      </c>
      <c r="AH164" t="s">
        <v>11</v>
      </c>
      <c r="AI164">
        <v>0.99509000000000003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92.445070000000001</v>
      </c>
      <c r="I165">
        <v>8.1827590000000008</v>
      </c>
      <c r="J165" t="s">
        <v>3</v>
      </c>
      <c r="K165">
        <v>91.601208</v>
      </c>
      <c r="L165">
        <v>6.5570069999999996</v>
      </c>
      <c r="M165" t="s">
        <v>4</v>
      </c>
      <c r="N165">
        <v>14.98859</v>
      </c>
      <c r="O165">
        <v>0.32220900000000002</v>
      </c>
      <c r="P165" t="s">
        <v>5</v>
      </c>
      <c r="Q165">
        <v>1.0612379999999999</v>
      </c>
      <c r="R165">
        <v>0.14425199999999999</v>
      </c>
      <c r="S165" t="s">
        <v>6</v>
      </c>
      <c r="T165">
        <v>61.231399000000003</v>
      </c>
      <c r="U165">
        <v>0.186169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2.2409999999999999E-3</v>
      </c>
      <c r="AG165">
        <v>3.9999999999999998E-6</v>
      </c>
      <c r="AH165" t="s">
        <v>11</v>
      </c>
      <c r="AI165">
        <v>0.99509599999999998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115.277179</v>
      </c>
      <c r="I166">
        <v>9.9187110000000001</v>
      </c>
      <c r="J166" t="s">
        <v>3</v>
      </c>
      <c r="K166">
        <v>114.24461599999999</v>
      </c>
      <c r="L166">
        <v>7.8642099999999999</v>
      </c>
      <c r="M166" t="s">
        <v>4</v>
      </c>
      <c r="N166">
        <v>18.715149</v>
      </c>
      <c r="O166">
        <v>0.49375999999999998</v>
      </c>
      <c r="P166" t="s">
        <v>5</v>
      </c>
      <c r="Q166">
        <v>1.30785</v>
      </c>
      <c r="R166">
        <v>0.18365999999999999</v>
      </c>
      <c r="S166" t="s">
        <v>6</v>
      </c>
      <c r="T166">
        <v>76.494388000000001</v>
      </c>
      <c r="U166">
        <v>0.235786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2.1150000000000001E-3</v>
      </c>
      <c r="AG166">
        <v>3.0000000000000001E-6</v>
      </c>
      <c r="AH166" t="s">
        <v>11</v>
      </c>
      <c r="AI166">
        <v>0.99509899999999996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138.10892200000001</v>
      </c>
      <c r="I167">
        <v>14.163828000000001</v>
      </c>
      <c r="J167" t="s">
        <v>3</v>
      </c>
      <c r="K167">
        <v>136.894755</v>
      </c>
      <c r="L167">
        <v>11.699112</v>
      </c>
      <c r="M167" t="s">
        <v>4</v>
      </c>
      <c r="N167">
        <v>22.406903</v>
      </c>
      <c r="O167">
        <v>0.58764499999999997</v>
      </c>
      <c r="P167" t="s">
        <v>5</v>
      </c>
      <c r="Q167">
        <v>1.5451980000000001</v>
      </c>
      <c r="R167">
        <v>0.201153</v>
      </c>
      <c r="S167" t="s">
        <v>6</v>
      </c>
      <c r="T167">
        <v>91.752778000000006</v>
      </c>
      <c r="U167">
        <v>0.25686599999999998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1.8389999999999999E-3</v>
      </c>
      <c r="AG167">
        <v>9.9999999999999995E-7</v>
      </c>
      <c r="AH167" t="s">
        <v>11</v>
      </c>
      <c r="AI167">
        <v>0.99510399999999999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161.17587399999999</v>
      </c>
      <c r="I168">
        <v>18.699225999999999</v>
      </c>
      <c r="J168" t="s">
        <v>3</v>
      </c>
      <c r="K168">
        <v>159.795738</v>
      </c>
      <c r="L168">
        <v>15.531094</v>
      </c>
      <c r="M168" t="s">
        <v>4</v>
      </c>
      <c r="N168">
        <v>26.141278</v>
      </c>
      <c r="O168">
        <v>0.64790300000000001</v>
      </c>
      <c r="P168" t="s">
        <v>5</v>
      </c>
      <c r="Q168">
        <v>1.7774239999999999</v>
      </c>
      <c r="R168">
        <v>0.238012</v>
      </c>
      <c r="S168" t="s">
        <v>6</v>
      </c>
      <c r="T168">
        <v>107.01339299999999</v>
      </c>
      <c r="U168">
        <v>0.31242399999999998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1.6750000000000001E-3</v>
      </c>
      <c r="AG168">
        <v>9.9999999999999995E-7</v>
      </c>
      <c r="AH168" t="s">
        <v>11</v>
      </c>
      <c r="AI168">
        <v>0.99510699999999996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183.97894199999999</v>
      </c>
      <c r="I169">
        <v>20.254390000000001</v>
      </c>
      <c r="J169" t="s">
        <v>3</v>
      </c>
      <c r="K169">
        <v>182.40644700000001</v>
      </c>
      <c r="L169">
        <v>16.826653</v>
      </c>
      <c r="M169" t="s">
        <v>4</v>
      </c>
      <c r="N169">
        <v>29.846612</v>
      </c>
      <c r="O169">
        <v>0.62082000000000004</v>
      </c>
      <c r="P169" t="s">
        <v>5</v>
      </c>
      <c r="Q169">
        <v>2.0240119999999999</v>
      </c>
      <c r="R169">
        <v>0.24384</v>
      </c>
      <c r="S169" t="s">
        <v>6</v>
      </c>
      <c r="T169">
        <v>122.28715099999999</v>
      </c>
      <c r="U169">
        <v>0.326899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1.624E-3</v>
      </c>
      <c r="AG169">
        <v>9.9999999999999995E-7</v>
      </c>
      <c r="AH169" t="s">
        <v>11</v>
      </c>
      <c r="AI169">
        <v>0.99511000000000005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206.70108200000001</v>
      </c>
      <c r="I170">
        <v>21.358181999999999</v>
      </c>
      <c r="J170" t="s">
        <v>3</v>
      </c>
      <c r="K170">
        <v>204.98236800000001</v>
      </c>
      <c r="L170">
        <v>17.561423999999999</v>
      </c>
      <c r="M170" t="s">
        <v>4</v>
      </c>
      <c r="N170">
        <v>33.535882000000001</v>
      </c>
      <c r="O170">
        <v>0.63964900000000002</v>
      </c>
      <c r="P170" t="s">
        <v>5</v>
      </c>
      <c r="Q170">
        <v>2.2565460000000002</v>
      </c>
      <c r="R170">
        <v>0.251303</v>
      </c>
      <c r="S170" t="s">
        <v>6</v>
      </c>
      <c r="T170">
        <v>137.541741</v>
      </c>
      <c r="U170">
        <v>0.34460800000000003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1.6199999999999999E-3</v>
      </c>
      <c r="AG170">
        <v>9.9999999999999995E-7</v>
      </c>
      <c r="AH170" t="s">
        <v>11</v>
      </c>
      <c r="AI170">
        <v>0.99511099999999997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229.281519</v>
      </c>
      <c r="I171">
        <v>22.576357999999999</v>
      </c>
      <c r="J171" t="s">
        <v>3</v>
      </c>
      <c r="K171">
        <v>227.382992</v>
      </c>
      <c r="L171">
        <v>18.479109000000001</v>
      </c>
      <c r="M171" t="s">
        <v>4</v>
      </c>
      <c r="N171">
        <v>37.208081</v>
      </c>
      <c r="O171">
        <v>0.64327800000000002</v>
      </c>
      <c r="P171" t="s">
        <v>5</v>
      </c>
      <c r="Q171">
        <v>2.491514</v>
      </c>
      <c r="R171">
        <v>0.25739299999999998</v>
      </c>
      <c r="S171" t="s">
        <v>6</v>
      </c>
      <c r="T171">
        <v>152.79019099999999</v>
      </c>
      <c r="U171">
        <v>0.35300999999999999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1.547E-3</v>
      </c>
      <c r="AG171">
        <v>0</v>
      </c>
      <c r="AH171" t="s">
        <v>11</v>
      </c>
      <c r="AI171">
        <v>0.99511099999999997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251.85662500000001</v>
      </c>
      <c r="I172">
        <v>25.539145000000001</v>
      </c>
      <c r="J172" t="s">
        <v>3</v>
      </c>
      <c r="K172">
        <v>249.771591</v>
      </c>
      <c r="L172">
        <v>20.654337999999999</v>
      </c>
      <c r="M172" t="s">
        <v>4</v>
      </c>
      <c r="N172">
        <v>40.860025</v>
      </c>
      <c r="O172">
        <v>0.64904200000000001</v>
      </c>
      <c r="P172" t="s">
        <v>5</v>
      </c>
      <c r="Q172">
        <v>2.7255050000000001</v>
      </c>
      <c r="R172">
        <v>0.299371</v>
      </c>
      <c r="S172" t="s">
        <v>6</v>
      </c>
      <c r="T172">
        <v>168.039907</v>
      </c>
      <c r="U172">
        <v>0.41886499999999999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1.5200000000000001E-3</v>
      </c>
      <c r="AG172">
        <v>0</v>
      </c>
      <c r="AH172" t="s">
        <v>11</v>
      </c>
      <c r="AI172">
        <v>0.995112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274.30206399999997</v>
      </c>
      <c r="I173">
        <v>27.873204000000001</v>
      </c>
      <c r="J173" t="s">
        <v>3</v>
      </c>
      <c r="K173">
        <v>272.05027200000001</v>
      </c>
      <c r="L173">
        <v>22.474965999999998</v>
      </c>
      <c r="M173" t="s">
        <v>4</v>
      </c>
      <c r="N173">
        <v>44.509870999999997</v>
      </c>
      <c r="O173">
        <v>0.77999499999999999</v>
      </c>
      <c r="P173" t="s">
        <v>5</v>
      </c>
      <c r="Q173">
        <v>2.950599</v>
      </c>
      <c r="R173">
        <v>0.32549699999999998</v>
      </c>
      <c r="S173" t="s">
        <v>6</v>
      </c>
      <c r="T173">
        <v>183.284786</v>
      </c>
      <c r="U173">
        <v>0.46604899999999999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1.487E-3</v>
      </c>
      <c r="AG173">
        <v>0</v>
      </c>
      <c r="AH173" t="s">
        <v>11</v>
      </c>
      <c r="AI173">
        <v>0.995112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296.65031399999998</v>
      </c>
      <c r="I174">
        <v>30.751888000000001</v>
      </c>
      <c r="J174" t="s">
        <v>3</v>
      </c>
      <c r="K174">
        <v>294.25155599999999</v>
      </c>
      <c r="L174">
        <v>24.64743</v>
      </c>
      <c r="M174" t="s">
        <v>4</v>
      </c>
      <c r="N174">
        <v>48.157626999999998</v>
      </c>
      <c r="O174">
        <v>0.77605999999999997</v>
      </c>
      <c r="P174" t="s">
        <v>5</v>
      </c>
      <c r="Q174">
        <v>3.1587170000000002</v>
      </c>
      <c r="R174">
        <v>0.37598399999999998</v>
      </c>
      <c r="S174" t="s">
        <v>6</v>
      </c>
      <c r="T174">
        <v>198.49954</v>
      </c>
      <c r="U174">
        <v>0.556813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1.4790000000000001E-3</v>
      </c>
      <c r="AG174">
        <v>0</v>
      </c>
      <c r="AH174" t="s">
        <v>11</v>
      </c>
      <c r="AI174">
        <v>0.99511300000000003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319.19824799999998</v>
      </c>
      <c r="I175">
        <v>34.936033999999999</v>
      </c>
      <c r="J175" t="s">
        <v>3</v>
      </c>
      <c r="K175">
        <v>316.633126</v>
      </c>
      <c r="L175">
        <v>27.918814000000001</v>
      </c>
      <c r="M175" t="s">
        <v>4</v>
      </c>
      <c r="N175">
        <v>51.779735000000002</v>
      </c>
      <c r="O175">
        <v>0.821716</v>
      </c>
      <c r="P175" t="s">
        <v>5</v>
      </c>
      <c r="Q175">
        <v>3.3792010000000001</v>
      </c>
      <c r="R175">
        <v>0.42039199999999999</v>
      </c>
      <c r="S175" t="s">
        <v>6</v>
      </c>
      <c r="T175">
        <v>213.72650100000001</v>
      </c>
      <c r="U175">
        <v>0.62705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1.418E-3</v>
      </c>
      <c r="AG175">
        <v>0</v>
      </c>
      <c r="AH175" t="s">
        <v>11</v>
      </c>
      <c r="AI175">
        <v>0.99511400000000005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341.77443799999998</v>
      </c>
      <c r="I176">
        <v>38.770380000000003</v>
      </c>
      <c r="J176" t="s">
        <v>3</v>
      </c>
      <c r="K176">
        <v>339.10007300000001</v>
      </c>
      <c r="L176">
        <v>31.408300000000001</v>
      </c>
      <c r="M176" t="s">
        <v>4</v>
      </c>
      <c r="N176">
        <v>55.530000999999999</v>
      </c>
      <c r="O176">
        <v>0.82065999999999995</v>
      </c>
      <c r="P176" t="s">
        <v>5</v>
      </c>
      <c r="Q176">
        <v>3.5761250000000002</v>
      </c>
      <c r="R176">
        <v>0.435803</v>
      </c>
      <c r="S176" t="s">
        <v>6</v>
      </c>
      <c r="T176">
        <v>228.934665</v>
      </c>
      <c r="U176">
        <v>0.65743700000000005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1.397E-3</v>
      </c>
      <c r="AG176">
        <v>0</v>
      </c>
      <c r="AH176" t="s">
        <v>11</v>
      </c>
      <c r="AI176">
        <v>0.99511400000000005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364.57907799999998</v>
      </c>
      <c r="I177">
        <v>36.257334</v>
      </c>
      <c r="J177" t="s">
        <v>3</v>
      </c>
      <c r="K177">
        <v>361.74456400000003</v>
      </c>
      <c r="L177">
        <v>29.428926000000001</v>
      </c>
      <c r="M177" t="s">
        <v>4</v>
      </c>
      <c r="N177">
        <v>59.276760000000003</v>
      </c>
      <c r="O177">
        <v>0.84304599999999996</v>
      </c>
      <c r="P177" t="s">
        <v>5</v>
      </c>
      <c r="Q177">
        <v>3.8009309999999998</v>
      </c>
      <c r="R177">
        <v>0.44274400000000003</v>
      </c>
      <c r="S177" t="s">
        <v>6</v>
      </c>
      <c r="T177">
        <v>244.184608</v>
      </c>
      <c r="U177">
        <v>0.669234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1.387E-3</v>
      </c>
      <c r="AG177">
        <v>0</v>
      </c>
      <c r="AH177" t="s">
        <v>11</v>
      </c>
      <c r="AI177">
        <v>0.99511400000000005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387.93507299999999</v>
      </c>
      <c r="I178">
        <v>40.815005999999997</v>
      </c>
      <c r="J178" t="s">
        <v>3</v>
      </c>
      <c r="K178">
        <v>384.925476</v>
      </c>
      <c r="L178">
        <v>33.189207000000003</v>
      </c>
      <c r="M178" t="s">
        <v>4</v>
      </c>
      <c r="N178">
        <v>63.050376999999997</v>
      </c>
      <c r="O178">
        <v>0.99354600000000004</v>
      </c>
      <c r="P178" t="s">
        <v>5</v>
      </c>
      <c r="Q178">
        <v>4.0367660000000001</v>
      </c>
      <c r="R178">
        <v>0.48016999999999999</v>
      </c>
      <c r="S178" t="s">
        <v>6</v>
      </c>
      <c r="T178">
        <v>259.44559700000002</v>
      </c>
      <c r="U178">
        <v>0.72679000000000005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1.358E-3</v>
      </c>
      <c r="AG178">
        <v>0</v>
      </c>
      <c r="AH178" t="s">
        <v>11</v>
      </c>
      <c r="AI178">
        <v>0.99511400000000005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410.64099299999998</v>
      </c>
      <c r="I179">
        <v>43.995184000000002</v>
      </c>
      <c r="J179" t="s">
        <v>3</v>
      </c>
      <c r="K179">
        <v>407.49794400000002</v>
      </c>
      <c r="L179">
        <v>35.852707000000002</v>
      </c>
      <c r="M179" t="s">
        <v>4</v>
      </c>
      <c r="N179">
        <v>66.858992000000001</v>
      </c>
      <c r="O179">
        <v>1.104061</v>
      </c>
      <c r="P179" t="s">
        <v>5</v>
      </c>
      <c r="Q179">
        <v>4.2386689999999998</v>
      </c>
      <c r="R179">
        <v>0.51820200000000005</v>
      </c>
      <c r="S179" t="s">
        <v>6</v>
      </c>
      <c r="T179">
        <v>274.672527</v>
      </c>
      <c r="U179">
        <v>0.77013900000000002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1.32E-3</v>
      </c>
      <c r="AG179">
        <v>0</v>
      </c>
      <c r="AH179" t="s">
        <v>11</v>
      </c>
      <c r="AI179">
        <v>0.99511499999999997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432.92425700000001</v>
      </c>
      <c r="I180">
        <v>47.139699</v>
      </c>
      <c r="J180" t="s">
        <v>3</v>
      </c>
      <c r="K180">
        <v>429.66982100000001</v>
      </c>
      <c r="L180">
        <v>38.323245</v>
      </c>
      <c r="M180" t="s">
        <v>4</v>
      </c>
      <c r="N180">
        <v>70.565645000000004</v>
      </c>
      <c r="O180">
        <v>1.245131</v>
      </c>
      <c r="P180" t="s">
        <v>5</v>
      </c>
      <c r="Q180">
        <v>4.4152899999999997</v>
      </c>
      <c r="R180">
        <v>0.56321299999999996</v>
      </c>
      <c r="S180" t="s">
        <v>6</v>
      </c>
      <c r="T180">
        <v>289.86221399999999</v>
      </c>
      <c r="U180">
        <v>0.80895499999999998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1.2700000000000001E-3</v>
      </c>
      <c r="AG180">
        <v>0</v>
      </c>
      <c r="AH180" t="s">
        <v>11</v>
      </c>
      <c r="AI180">
        <v>0.99511499999999997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455.496464</v>
      </c>
      <c r="I181">
        <v>53.468111</v>
      </c>
      <c r="J181" t="s">
        <v>3</v>
      </c>
      <c r="K181">
        <v>452.07844299999999</v>
      </c>
      <c r="L181">
        <v>43.245525000000001</v>
      </c>
      <c r="M181" t="s">
        <v>4</v>
      </c>
      <c r="N181">
        <v>74.234909999999999</v>
      </c>
      <c r="O181">
        <v>1.366009</v>
      </c>
      <c r="P181" t="s">
        <v>5</v>
      </c>
      <c r="Q181">
        <v>4.638865</v>
      </c>
      <c r="R181">
        <v>0.63889200000000002</v>
      </c>
      <c r="S181" t="s">
        <v>6</v>
      </c>
      <c r="T181">
        <v>305.10803399999998</v>
      </c>
      <c r="U181">
        <v>0.91793199999999997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1.263E-3</v>
      </c>
      <c r="AG181">
        <v>0</v>
      </c>
      <c r="AH181" t="s">
        <v>11</v>
      </c>
      <c r="AI181">
        <v>0.99511499999999997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82.599535000000003</v>
      </c>
      <c r="I182">
        <v>3.7915459999999999</v>
      </c>
      <c r="J182" t="s">
        <v>3</v>
      </c>
      <c r="K182">
        <v>80.972350000000006</v>
      </c>
      <c r="L182">
        <v>3.68797</v>
      </c>
      <c r="M182" t="s">
        <v>4</v>
      </c>
      <c r="N182">
        <v>30.721609999999998</v>
      </c>
      <c r="O182">
        <v>0.26122200000000001</v>
      </c>
      <c r="P182" t="s">
        <v>5</v>
      </c>
      <c r="Q182">
        <v>46.589320000000001</v>
      </c>
      <c r="R182">
        <v>2.2064379999999999</v>
      </c>
      <c r="S182" t="s">
        <v>6</v>
      </c>
      <c r="T182">
        <v>79.858816000000004</v>
      </c>
      <c r="U182">
        <v>3.8947370000000001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6.1720000000000004E-3</v>
      </c>
      <c r="AG182">
        <v>1.5E-5</v>
      </c>
      <c r="AH182" t="s">
        <v>11</v>
      </c>
      <c r="AI182">
        <v>0.99477599999999999</v>
      </c>
      <c r="AJ182">
        <v>9.9999999999999995E-7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165.18449100000001</v>
      </c>
      <c r="I183">
        <v>11.355133</v>
      </c>
      <c r="J183" t="s">
        <v>3</v>
      </c>
      <c r="K183">
        <v>161.92245199999999</v>
      </c>
      <c r="L183">
        <v>11.135075000000001</v>
      </c>
      <c r="M183" t="s">
        <v>4</v>
      </c>
      <c r="N183">
        <v>61.539206999999998</v>
      </c>
      <c r="O183">
        <v>1.1160909999999999</v>
      </c>
      <c r="P183" t="s">
        <v>5</v>
      </c>
      <c r="Q183">
        <v>93.102566999999993</v>
      </c>
      <c r="R183">
        <v>7.3898380000000001</v>
      </c>
      <c r="S183" t="s">
        <v>6</v>
      </c>
      <c r="T183">
        <v>159.78341800000001</v>
      </c>
      <c r="U183">
        <v>13.099874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4.0280000000000003E-3</v>
      </c>
      <c r="AG183">
        <v>1.2E-5</v>
      </c>
      <c r="AH183" t="s">
        <v>11</v>
      </c>
      <c r="AI183">
        <v>0.99504300000000001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248.330229</v>
      </c>
      <c r="I184">
        <v>25.096955000000001</v>
      </c>
      <c r="J184" t="s">
        <v>3</v>
      </c>
      <c r="K184">
        <v>243.437849</v>
      </c>
      <c r="L184">
        <v>24.264631000000001</v>
      </c>
      <c r="M184" t="s">
        <v>4</v>
      </c>
      <c r="N184">
        <v>92.423002999999994</v>
      </c>
      <c r="O184">
        <v>2.7198820000000001</v>
      </c>
      <c r="P184" t="s">
        <v>5</v>
      </c>
      <c r="Q184">
        <v>140.058044</v>
      </c>
      <c r="R184">
        <v>16.858892000000001</v>
      </c>
      <c r="S184" t="s">
        <v>6</v>
      </c>
      <c r="T184">
        <v>240.19793100000001</v>
      </c>
      <c r="U184">
        <v>28.752996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2.611E-3</v>
      </c>
      <c r="AG184">
        <v>3.0000000000000001E-6</v>
      </c>
      <c r="AH184" t="s">
        <v>11</v>
      </c>
      <c r="AI184">
        <v>0.99508099999999999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331.57098100000002</v>
      </c>
      <c r="I185">
        <v>40.909255999999999</v>
      </c>
      <c r="J185" t="s">
        <v>3</v>
      </c>
      <c r="K185">
        <v>325.06237399999998</v>
      </c>
      <c r="L185">
        <v>39.737862999999997</v>
      </c>
      <c r="M185" t="s">
        <v>4</v>
      </c>
      <c r="N185">
        <v>123.323866</v>
      </c>
      <c r="O185">
        <v>5.19137</v>
      </c>
      <c r="P185" t="s">
        <v>5</v>
      </c>
      <c r="Q185">
        <v>187.05684600000001</v>
      </c>
      <c r="R185">
        <v>23.709143000000001</v>
      </c>
      <c r="S185" t="s">
        <v>6</v>
      </c>
      <c r="T185">
        <v>320.76736199999999</v>
      </c>
      <c r="U185">
        <v>45.356250000000003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2.3640000000000002E-3</v>
      </c>
      <c r="AG185">
        <v>3.0000000000000001E-6</v>
      </c>
      <c r="AH185" t="s">
        <v>11</v>
      </c>
      <c r="AI185">
        <v>0.99509800000000004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414.069366</v>
      </c>
      <c r="I186">
        <v>59.118949000000001</v>
      </c>
      <c r="J186" t="s">
        <v>3</v>
      </c>
      <c r="K186">
        <v>405.93296400000003</v>
      </c>
      <c r="L186">
        <v>57.425978999999998</v>
      </c>
      <c r="M186" t="s">
        <v>4</v>
      </c>
      <c r="N186">
        <v>154.153212</v>
      </c>
      <c r="O186">
        <v>8.024934</v>
      </c>
      <c r="P186" t="s">
        <v>5</v>
      </c>
      <c r="Q186">
        <v>233.40329500000001</v>
      </c>
      <c r="R186">
        <v>33.352305999999999</v>
      </c>
      <c r="S186" t="s">
        <v>6</v>
      </c>
      <c r="T186">
        <v>400.506979</v>
      </c>
      <c r="U186">
        <v>65.080989000000002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2.2290000000000001E-3</v>
      </c>
      <c r="AG186">
        <v>3.0000000000000001E-6</v>
      </c>
      <c r="AH186" t="s">
        <v>11</v>
      </c>
      <c r="AI186">
        <v>0.99510299999999996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497.20524599999999</v>
      </c>
      <c r="I187">
        <v>74.046430999999998</v>
      </c>
      <c r="J187" t="s">
        <v>3</v>
      </c>
      <c r="K187">
        <v>487.431782</v>
      </c>
      <c r="L187">
        <v>71.974234999999993</v>
      </c>
      <c r="M187" t="s">
        <v>4</v>
      </c>
      <c r="N187">
        <v>184.95321899999999</v>
      </c>
      <c r="O187">
        <v>11.241839000000001</v>
      </c>
      <c r="P187" t="s">
        <v>5</v>
      </c>
      <c r="Q187">
        <v>280.41231299999998</v>
      </c>
      <c r="R187">
        <v>40.217657000000003</v>
      </c>
      <c r="S187" t="s">
        <v>6</v>
      </c>
      <c r="T187">
        <v>480.93324699999999</v>
      </c>
      <c r="U187">
        <v>79.830119999999994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1.843E-3</v>
      </c>
      <c r="AG187">
        <v>1.9999999999999999E-6</v>
      </c>
      <c r="AH187" t="s">
        <v>11</v>
      </c>
      <c r="AI187">
        <v>0.99510600000000005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579.845685</v>
      </c>
      <c r="I188">
        <v>96.698103000000003</v>
      </c>
      <c r="J188" t="s">
        <v>3</v>
      </c>
      <c r="K188">
        <v>568.44951500000002</v>
      </c>
      <c r="L188">
        <v>94.010932999999994</v>
      </c>
      <c r="M188" t="s">
        <v>4</v>
      </c>
      <c r="N188">
        <v>215.740871</v>
      </c>
      <c r="O188">
        <v>15.132256</v>
      </c>
      <c r="P188" t="s">
        <v>5</v>
      </c>
      <c r="Q188">
        <v>326.97219799999999</v>
      </c>
      <c r="R188">
        <v>49.109096999999998</v>
      </c>
      <c r="S188" t="s">
        <v>6</v>
      </c>
      <c r="T188">
        <v>560.82974200000001</v>
      </c>
      <c r="U188">
        <v>103.110551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1.621E-3</v>
      </c>
      <c r="AG188">
        <v>9.9999999999999995E-7</v>
      </c>
      <c r="AH188" t="s">
        <v>11</v>
      </c>
      <c r="AI188">
        <v>0.99511000000000005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662.43309099999999</v>
      </c>
      <c r="I189">
        <v>118.888384</v>
      </c>
      <c r="J189" t="s">
        <v>3</v>
      </c>
      <c r="K189">
        <v>649.39350200000001</v>
      </c>
      <c r="L189">
        <v>115.054959</v>
      </c>
      <c r="M189" t="s">
        <v>4</v>
      </c>
      <c r="N189">
        <v>246.557975</v>
      </c>
      <c r="O189">
        <v>19.548216</v>
      </c>
      <c r="P189" t="s">
        <v>5</v>
      </c>
      <c r="Q189">
        <v>373.34088100000002</v>
      </c>
      <c r="R189">
        <v>57.394312999999997</v>
      </c>
      <c r="S189" t="s">
        <v>6</v>
      </c>
      <c r="T189">
        <v>640.71908399999995</v>
      </c>
      <c r="U189">
        <v>126.24179100000001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1.5989999999999999E-3</v>
      </c>
      <c r="AG189">
        <v>9.9999999999999995E-7</v>
      </c>
      <c r="AH189" t="s">
        <v>11</v>
      </c>
      <c r="AI189">
        <v>0.99511000000000005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745.01601700000003</v>
      </c>
      <c r="I190">
        <v>146.90291400000001</v>
      </c>
      <c r="J190" t="s">
        <v>3</v>
      </c>
      <c r="K190">
        <v>730.36578599999996</v>
      </c>
      <c r="L190">
        <v>142.39917199999999</v>
      </c>
      <c r="M190" t="s">
        <v>4</v>
      </c>
      <c r="N190">
        <v>277.29019</v>
      </c>
      <c r="O190">
        <v>24.234985000000002</v>
      </c>
      <c r="P190" t="s">
        <v>5</v>
      </c>
      <c r="Q190">
        <v>419.94192099999998</v>
      </c>
      <c r="R190">
        <v>68.660475000000005</v>
      </c>
      <c r="S190" t="s">
        <v>6</v>
      </c>
      <c r="T190">
        <v>720.76794299999995</v>
      </c>
      <c r="U190">
        <v>155.97242800000001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1.542E-3</v>
      </c>
      <c r="AG190">
        <v>9.9999999999999995E-7</v>
      </c>
      <c r="AH190" t="s">
        <v>11</v>
      </c>
      <c r="AI190">
        <v>0.99511099999999997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827.42768599999999</v>
      </c>
      <c r="I191">
        <v>192.907929</v>
      </c>
      <c r="J191" t="s">
        <v>3</v>
      </c>
      <c r="K191">
        <v>811.14114900000004</v>
      </c>
      <c r="L191">
        <v>186.261686</v>
      </c>
      <c r="M191" t="s">
        <v>4</v>
      </c>
      <c r="N191">
        <v>308.05623600000001</v>
      </c>
      <c r="O191">
        <v>29.988529</v>
      </c>
      <c r="P191" t="s">
        <v>5</v>
      </c>
      <c r="Q191">
        <v>466.25908399999997</v>
      </c>
      <c r="R191">
        <v>88.152378999999996</v>
      </c>
      <c r="S191" t="s">
        <v>6</v>
      </c>
      <c r="T191">
        <v>800.40873999999997</v>
      </c>
      <c r="U191">
        <v>205.75447299999999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1.4419999999999999E-3</v>
      </c>
      <c r="AG191">
        <v>0</v>
      </c>
      <c r="AH191" t="s">
        <v>11</v>
      </c>
      <c r="AI191">
        <v>0.995112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909.82515999999998</v>
      </c>
      <c r="I192">
        <v>238.560509</v>
      </c>
      <c r="J192" t="s">
        <v>3</v>
      </c>
      <c r="K192">
        <v>891.84742600000004</v>
      </c>
      <c r="L192">
        <v>230.348254</v>
      </c>
      <c r="M192" t="s">
        <v>4</v>
      </c>
      <c r="N192">
        <v>338.822247</v>
      </c>
      <c r="O192">
        <v>36.293764000000003</v>
      </c>
      <c r="P192" t="s">
        <v>5</v>
      </c>
      <c r="Q192">
        <v>512.57945700000005</v>
      </c>
      <c r="R192">
        <v>106.977626</v>
      </c>
      <c r="S192" t="s">
        <v>6</v>
      </c>
      <c r="T192">
        <v>880.10535200000004</v>
      </c>
      <c r="U192">
        <v>252.96580299999999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1.4189999999999999E-3</v>
      </c>
      <c r="AG192">
        <v>0</v>
      </c>
      <c r="AH192" t="s">
        <v>11</v>
      </c>
      <c r="AI192">
        <v>0.995112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992.223705</v>
      </c>
      <c r="I193">
        <v>275.98420700000003</v>
      </c>
      <c r="J193" t="s">
        <v>3</v>
      </c>
      <c r="K193">
        <v>972.62199499999997</v>
      </c>
      <c r="L193">
        <v>266.98700200000002</v>
      </c>
      <c r="M193" t="s">
        <v>4</v>
      </c>
      <c r="N193">
        <v>369.56297799999999</v>
      </c>
      <c r="O193">
        <v>42.754536000000002</v>
      </c>
      <c r="P193" t="s">
        <v>5</v>
      </c>
      <c r="Q193">
        <v>559.00966300000005</v>
      </c>
      <c r="R193">
        <v>123.782145</v>
      </c>
      <c r="S193" t="s">
        <v>6</v>
      </c>
      <c r="T193">
        <v>959.92458499999998</v>
      </c>
      <c r="U193">
        <v>290.185743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1.3669999999999999E-3</v>
      </c>
      <c r="AG193">
        <v>0</v>
      </c>
      <c r="AH193" t="s">
        <v>11</v>
      </c>
      <c r="AI193">
        <v>0.99511499999999997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1074.672581</v>
      </c>
      <c r="I194">
        <v>305.44611600000002</v>
      </c>
      <c r="J194" t="s">
        <v>3</v>
      </c>
      <c r="K194">
        <v>1053.4252690000001</v>
      </c>
      <c r="L194">
        <v>295.16206</v>
      </c>
      <c r="M194" t="s">
        <v>4</v>
      </c>
      <c r="N194">
        <v>400.30075099999999</v>
      </c>
      <c r="O194">
        <v>50.027403</v>
      </c>
      <c r="P194" t="s">
        <v>5</v>
      </c>
      <c r="Q194">
        <v>605.541786</v>
      </c>
      <c r="R194">
        <v>129.002081</v>
      </c>
      <c r="S194" t="s">
        <v>6</v>
      </c>
      <c r="T194">
        <v>1039.7242570000001</v>
      </c>
      <c r="U194">
        <v>315.90580599999998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1.3339999999999999E-3</v>
      </c>
      <c r="AG194">
        <v>0</v>
      </c>
      <c r="AH194" t="s">
        <v>11</v>
      </c>
      <c r="AI194">
        <v>0.99511499999999997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1157.2558739999999</v>
      </c>
      <c r="I195">
        <v>355.84433000000001</v>
      </c>
      <c r="J195" t="s">
        <v>3</v>
      </c>
      <c r="K195">
        <v>1134.3732399999999</v>
      </c>
      <c r="L195">
        <v>342.82611400000002</v>
      </c>
      <c r="M195" t="s">
        <v>4</v>
      </c>
      <c r="N195">
        <v>431.02647000000002</v>
      </c>
      <c r="O195">
        <v>58.429631000000001</v>
      </c>
      <c r="P195" t="s">
        <v>5</v>
      </c>
      <c r="Q195">
        <v>652.02343099999996</v>
      </c>
      <c r="R195">
        <v>142.60665599999999</v>
      </c>
      <c r="S195" t="s">
        <v>6</v>
      </c>
      <c r="T195">
        <v>1119.5836300000001</v>
      </c>
      <c r="U195">
        <v>368.92780399999998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1.325E-3</v>
      </c>
      <c r="AG195">
        <v>0</v>
      </c>
      <c r="AH195" t="s">
        <v>11</v>
      </c>
      <c r="AI195">
        <v>0.99511499999999997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1239.7834419999999</v>
      </c>
      <c r="I196">
        <v>409.521953</v>
      </c>
      <c r="J196" t="s">
        <v>3</v>
      </c>
      <c r="K196">
        <v>1215.2938939999999</v>
      </c>
      <c r="L196">
        <v>394.46004399999998</v>
      </c>
      <c r="M196" t="s">
        <v>4</v>
      </c>
      <c r="N196">
        <v>461.71867500000002</v>
      </c>
      <c r="O196">
        <v>65.123525000000001</v>
      </c>
      <c r="P196" t="s">
        <v>5</v>
      </c>
      <c r="Q196">
        <v>698.61794199999997</v>
      </c>
      <c r="R196">
        <v>171.53365099999999</v>
      </c>
      <c r="S196" t="s">
        <v>6</v>
      </c>
      <c r="T196">
        <v>1199.4002760000001</v>
      </c>
      <c r="U196">
        <v>429.49925300000001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1.3179999999999999E-3</v>
      </c>
      <c r="AG196">
        <v>0</v>
      </c>
      <c r="AH196" t="s">
        <v>11</v>
      </c>
      <c r="AI196">
        <v>0.99511499999999997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1322.219038</v>
      </c>
      <c r="I197">
        <v>456.72775999999999</v>
      </c>
      <c r="J197" t="s">
        <v>3</v>
      </c>
      <c r="K197">
        <v>1296.106272</v>
      </c>
      <c r="L197">
        <v>440.222173</v>
      </c>
      <c r="M197" t="s">
        <v>4</v>
      </c>
      <c r="N197">
        <v>492.38123400000001</v>
      </c>
      <c r="O197">
        <v>72.518176999999994</v>
      </c>
      <c r="P197" t="s">
        <v>5</v>
      </c>
      <c r="Q197">
        <v>745.02530400000001</v>
      </c>
      <c r="R197">
        <v>188.81174200000001</v>
      </c>
      <c r="S197" t="s">
        <v>6</v>
      </c>
      <c r="T197">
        <v>1279.216809</v>
      </c>
      <c r="U197">
        <v>475.93279000000001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1.297E-3</v>
      </c>
      <c r="AG197">
        <v>0</v>
      </c>
      <c r="AH197" t="s">
        <v>11</v>
      </c>
      <c r="AI197">
        <v>0.99511499999999997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1404.5463569999999</v>
      </c>
      <c r="I198">
        <v>491.26011299999999</v>
      </c>
      <c r="J198" t="s">
        <v>3</v>
      </c>
      <c r="K198">
        <v>1376.8175510000001</v>
      </c>
      <c r="L198">
        <v>474.49963000000002</v>
      </c>
      <c r="M198" t="s">
        <v>4</v>
      </c>
      <c r="N198">
        <v>523.05120699999998</v>
      </c>
      <c r="O198">
        <v>79.510144999999994</v>
      </c>
      <c r="P198" t="s">
        <v>5</v>
      </c>
      <c r="Q198">
        <v>791.39722200000006</v>
      </c>
      <c r="R198">
        <v>204.85786999999999</v>
      </c>
      <c r="S198" t="s">
        <v>6</v>
      </c>
      <c r="T198">
        <v>1358.776233</v>
      </c>
      <c r="U198">
        <v>512.81816800000001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1.2869999999999999E-3</v>
      </c>
      <c r="AG198">
        <v>0</v>
      </c>
      <c r="AH198" t="s">
        <v>11</v>
      </c>
      <c r="AI198">
        <v>0.99511499999999997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1487.047795</v>
      </c>
      <c r="I199">
        <v>532.64133500000003</v>
      </c>
      <c r="J199" t="s">
        <v>3</v>
      </c>
      <c r="K199">
        <v>1457.6967139999999</v>
      </c>
      <c r="L199">
        <v>515.13104699999997</v>
      </c>
      <c r="M199" t="s">
        <v>4</v>
      </c>
      <c r="N199">
        <v>553.70352300000002</v>
      </c>
      <c r="O199">
        <v>87.122268000000005</v>
      </c>
      <c r="P199" t="s">
        <v>5</v>
      </c>
      <c r="Q199">
        <v>838.00542700000005</v>
      </c>
      <c r="R199">
        <v>221.33511799999999</v>
      </c>
      <c r="S199" t="s">
        <v>6</v>
      </c>
      <c r="T199">
        <v>1438.6537519999999</v>
      </c>
      <c r="U199">
        <v>554.47575700000004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1.2830000000000001E-3</v>
      </c>
      <c r="AG199">
        <v>0</v>
      </c>
      <c r="AH199" t="s">
        <v>11</v>
      </c>
      <c r="AI199">
        <v>0.99511499999999997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1569.4276050000001</v>
      </c>
      <c r="I200">
        <v>580.03077299999995</v>
      </c>
      <c r="J200" t="s">
        <v>3</v>
      </c>
      <c r="K200">
        <v>1538.443955</v>
      </c>
      <c r="L200">
        <v>561.82052699999997</v>
      </c>
      <c r="M200" t="s">
        <v>4</v>
      </c>
      <c r="N200">
        <v>584.36075900000003</v>
      </c>
      <c r="O200">
        <v>94.391659000000004</v>
      </c>
      <c r="P200" t="s">
        <v>5</v>
      </c>
      <c r="Q200">
        <v>884.44427900000005</v>
      </c>
      <c r="R200">
        <v>241.021669</v>
      </c>
      <c r="S200" t="s">
        <v>6</v>
      </c>
      <c r="T200">
        <v>1518.323594</v>
      </c>
      <c r="U200">
        <v>600.23325999999997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1.274E-3</v>
      </c>
      <c r="AG200">
        <v>0</v>
      </c>
      <c r="AH200" t="s">
        <v>11</v>
      </c>
      <c r="AI200">
        <v>0.99511499999999997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1651.676404</v>
      </c>
      <c r="I201">
        <v>626.71760600000005</v>
      </c>
      <c r="J201" t="s">
        <v>3</v>
      </c>
      <c r="K201">
        <v>1619.0821780000001</v>
      </c>
      <c r="L201">
        <v>606.698669</v>
      </c>
      <c r="M201" t="s">
        <v>4</v>
      </c>
      <c r="N201">
        <v>614.97909300000003</v>
      </c>
      <c r="O201">
        <v>101.955746</v>
      </c>
      <c r="P201" t="s">
        <v>5</v>
      </c>
      <c r="Q201">
        <v>930.82585200000005</v>
      </c>
      <c r="R201">
        <v>260.18863199999998</v>
      </c>
      <c r="S201" t="s">
        <v>6</v>
      </c>
      <c r="T201">
        <v>1597.946238</v>
      </c>
      <c r="U201">
        <v>644.43141000000003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1.2650000000000001E-3</v>
      </c>
      <c r="AG201">
        <v>0</v>
      </c>
      <c r="AH201" t="s">
        <v>11</v>
      </c>
      <c r="AI201">
        <v>0.99511499999999997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44.171048999999996</v>
      </c>
      <c r="I222">
        <v>1.5216E-2</v>
      </c>
      <c r="J222" t="s">
        <v>3</v>
      </c>
      <c r="K222">
        <v>25.144113000000001</v>
      </c>
      <c r="L222">
        <v>6.4999999999999994E-5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88.366148999999993</v>
      </c>
      <c r="I223">
        <v>3.3194000000000001E-2</v>
      </c>
      <c r="J223" t="s">
        <v>3</v>
      </c>
      <c r="K223">
        <v>50.288761000000001</v>
      </c>
      <c r="L223">
        <v>1.17E-4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132.58373599999999</v>
      </c>
      <c r="I224">
        <v>5.3987E-2</v>
      </c>
      <c r="J224" t="s">
        <v>3</v>
      </c>
      <c r="K224">
        <v>75.434190999999998</v>
      </c>
      <c r="L224">
        <v>1.75E-4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176.827899</v>
      </c>
      <c r="I225">
        <v>8.8109000000000007E-2</v>
      </c>
      <c r="J225" t="s">
        <v>3</v>
      </c>
      <c r="K225">
        <v>100.583663</v>
      </c>
      <c r="L225">
        <v>2.5500000000000002E-4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221.016581</v>
      </c>
      <c r="I226">
        <v>0.129886</v>
      </c>
      <c r="J226" t="s">
        <v>3</v>
      </c>
      <c r="K226">
        <v>125.732478</v>
      </c>
      <c r="L226">
        <v>3.1599999999999998E-4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265.219921</v>
      </c>
      <c r="I227">
        <v>0.181698</v>
      </c>
      <c r="J227" t="s">
        <v>3</v>
      </c>
      <c r="K227">
        <v>150.88091</v>
      </c>
      <c r="L227">
        <v>4.28E-4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309.45065199999999</v>
      </c>
      <c r="I228">
        <v>0.214479</v>
      </c>
      <c r="J228" t="s">
        <v>3</v>
      </c>
      <c r="K228">
        <v>176.03253000000001</v>
      </c>
      <c r="L228">
        <v>5.4900000000000001E-4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353.68117000000001</v>
      </c>
      <c r="I229">
        <v>0.28723700000000002</v>
      </c>
      <c r="J229" t="s">
        <v>3</v>
      </c>
      <c r="K229">
        <v>201.18032299999999</v>
      </c>
      <c r="L229">
        <v>6.2200000000000005E-4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397.91474499999998</v>
      </c>
      <c r="I230">
        <v>0.35465799999999997</v>
      </c>
      <c r="J230" t="s">
        <v>3</v>
      </c>
      <c r="K230">
        <v>226.33269300000001</v>
      </c>
      <c r="L230">
        <v>7.5299999999999998E-4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442.14104900000001</v>
      </c>
      <c r="I231">
        <v>0.40317399999999998</v>
      </c>
      <c r="J231" t="s">
        <v>3</v>
      </c>
      <c r="K231">
        <v>251.48820900000001</v>
      </c>
      <c r="L231">
        <v>8.3900000000000001E-4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486.35162000000003</v>
      </c>
      <c r="I232">
        <v>0.42763600000000002</v>
      </c>
      <c r="J232" t="s">
        <v>3</v>
      </c>
      <c r="K232">
        <v>276.64270399999998</v>
      </c>
      <c r="L232">
        <v>8.3900000000000001E-4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530.56791699999997</v>
      </c>
      <c r="I233">
        <v>0.44680999999999998</v>
      </c>
      <c r="J233" t="s">
        <v>3</v>
      </c>
      <c r="K233">
        <v>301.79838000000001</v>
      </c>
      <c r="L233">
        <v>9.3800000000000003E-4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574.76950799999997</v>
      </c>
      <c r="I234">
        <v>0.51407000000000003</v>
      </c>
      <c r="J234" t="s">
        <v>3</v>
      </c>
      <c r="K234">
        <v>326.95788399999998</v>
      </c>
      <c r="L234">
        <v>1.059E-3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618.97733900000003</v>
      </c>
      <c r="I235">
        <v>0.573847</v>
      </c>
      <c r="J235" t="s">
        <v>3</v>
      </c>
      <c r="K235">
        <v>352.11694699999998</v>
      </c>
      <c r="L235">
        <v>1.1050000000000001E-3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663.24158599999998</v>
      </c>
      <c r="I236">
        <v>0.62183999999999995</v>
      </c>
      <c r="J236" t="s">
        <v>3</v>
      </c>
      <c r="K236">
        <v>377.27590700000002</v>
      </c>
      <c r="L236">
        <v>1.2390000000000001E-3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707.45745399999998</v>
      </c>
      <c r="I237">
        <v>0.688334</v>
      </c>
      <c r="J237" t="s">
        <v>3</v>
      </c>
      <c r="K237">
        <v>402.43580500000002</v>
      </c>
      <c r="L237">
        <v>1.4159999999999999E-3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751.68091900000002</v>
      </c>
      <c r="I238">
        <v>0.70802600000000004</v>
      </c>
      <c r="J238" t="s">
        <v>3</v>
      </c>
      <c r="K238">
        <v>427.59447499999999</v>
      </c>
      <c r="L238">
        <v>1.712E-3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795.91695300000003</v>
      </c>
      <c r="I239">
        <v>0.702349</v>
      </c>
      <c r="J239" t="s">
        <v>3</v>
      </c>
      <c r="K239">
        <v>452.75704400000001</v>
      </c>
      <c r="L239">
        <v>1.9810000000000001E-3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840.15589499999999</v>
      </c>
      <c r="I240">
        <v>0.72854699999999994</v>
      </c>
      <c r="J240" t="s">
        <v>3</v>
      </c>
      <c r="K240">
        <v>477.92000300000001</v>
      </c>
      <c r="L240">
        <v>2.1580000000000002E-3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884.41276700000003</v>
      </c>
      <c r="I241">
        <v>0.78604099999999999</v>
      </c>
      <c r="J241" t="s">
        <v>3</v>
      </c>
      <c r="K241">
        <v>503.08624200000003</v>
      </c>
      <c r="L241">
        <v>2.2620000000000001E-3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25.881741999999999</v>
      </c>
      <c r="I242">
        <v>3.209E-2</v>
      </c>
      <c r="J242" t="s">
        <v>3</v>
      </c>
      <c r="K242">
        <v>6.8459110000000001</v>
      </c>
      <c r="L242">
        <v>2.9700000000000001E-4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51.837581999999998</v>
      </c>
      <c r="I243">
        <v>8.2194000000000003E-2</v>
      </c>
      <c r="J243" t="s">
        <v>3</v>
      </c>
      <c r="K243">
        <v>13.692154</v>
      </c>
      <c r="L243">
        <v>5.13E-4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77.752315999999993</v>
      </c>
      <c r="I244">
        <v>0.109858</v>
      </c>
      <c r="J244" t="s">
        <v>3</v>
      </c>
      <c r="K244">
        <v>20.539235000000001</v>
      </c>
      <c r="L244">
        <v>8.0999999999999996E-4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103.757559</v>
      </c>
      <c r="I245">
        <v>0.32425999999999999</v>
      </c>
      <c r="J245" t="s">
        <v>3</v>
      </c>
      <c r="K245">
        <v>27.384629</v>
      </c>
      <c r="L245">
        <v>9.5699999999999995E-4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129.68469099999999</v>
      </c>
      <c r="I246">
        <v>0.31430200000000003</v>
      </c>
      <c r="J246" t="s">
        <v>3</v>
      </c>
      <c r="K246">
        <v>34.231237</v>
      </c>
      <c r="L246">
        <v>1.183E-3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155.607169</v>
      </c>
      <c r="I247">
        <v>0.34147100000000002</v>
      </c>
      <c r="J247" t="s">
        <v>3</v>
      </c>
      <c r="K247">
        <v>41.076746999999997</v>
      </c>
      <c r="L247">
        <v>1.4250000000000001E-3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181.47622100000001</v>
      </c>
      <c r="I248">
        <v>0.39777000000000001</v>
      </c>
      <c r="J248" t="s">
        <v>3</v>
      </c>
      <c r="K248">
        <v>47.916705</v>
      </c>
      <c r="L248">
        <v>1.696E-3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207.35786400000001</v>
      </c>
      <c r="I249">
        <v>0.414827</v>
      </c>
      <c r="J249" t="s">
        <v>3</v>
      </c>
      <c r="K249">
        <v>54.762104000000001</v>
      </c>
      <c r="L249">
        <v>2.3509999999999998E-3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233.26537099999999</v>
      </c>
      <c r="I250">
        <v>0.50434199999999996</v>
      </c>
      <c r="J250" t="s">
        <v>3</v>
      </c>
      <c r="K250">
        <v>61.605835999999996</v>
      </c>
      <c r="L250">
        <v>2.598E-3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259.25851699999998</v>
      </c>
      <c r="I251">
        <v>0.64156500000000005</v>
      </c>
      <c r="J251" t="s">
        <v>3</v>
      </c>
      <c r="K251">
        <v>68.450851999999998</v>
      </c>
      <c r="L251">
        <v>2.794E-3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285.22789399999999</v>
      </c>
      <c r="I252">
        <v>0.66535299999999997</v>
      </c>
      <c r="J252" t="s">
        <v>3</v>
      </c>
      <c r="K252">
        <v>75.306324000000004</v>
      </c>
      <c r="L252">
        <v>5.5880000000000001E-3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311.157578</v>
      </c>
      <c r="I253">
        <v>0.73411199999999999</v>
      </c>
      <c r="J253" t="s">
        <v>3</v>
      </c>
      <c r="K253">
        <v>82.144394000000005</v>
      </c>
      <c r="L253">
        <v>5.9369999999999996E-3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337.03069299999999</v>
      </c>
      <c r="I254">
        <v>0.77899799999999997</v>
      </c>
      <c r="J254" t="s">
        <v>3</v>
      </c>
      <c r="K254">
        <v>88.985544000000004</v>
      </c>
      <c r="L254">
        <v>5.6449999999999998E-3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362.95112899999998</v>
      </c>
      <c r="I255">
        <v>0.79161099999999995</v>
      </c>
      <c r="J255" t="s">
        <v>3</v>
      </c>
      <c r="K255">
        <v>95.831130999999999</v>
      </c>
      <c r="L255">
        <v>5.7270000000000003E-3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388.86972500000002</v>
      </c>
      <c r="I256">
        <v>0.80343200000000004</v>
      </c>
      <c r="J256" t="s">
        <v>3</v>
      </c>
      <c r="K256">
        <v>102.678955</v>
      </c>
      <c r="L256">
        <v>5.4039999999999999E-3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414.767563</v>
      </c>
      <c r="I257">
        <v>0.87356699999999998</v>
      </c>
      <c r="J257" t="s">
        <v>3</v>
      </c>
      <c r="K257">
        <v>109.52254000000001</v>
      </c>
      <c r="L257">
        <v>5.4929999999999996E-3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440.704408</v>
      </c>
      <c r="I258">
        <v>0.91767200000000004</v>
      </c>
      <c r="J258" t="s">
        <v>3</v>
      </c>
      <c r="K258">
        <v>116.36546300000001</v>
      </c>
      <c r="L258">
        <v>5.1749999999999999E-3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466.60951</v>
      </c>
      <c r="I259">
        <v>0.96722699999999995</v>
      </c>
      <c r="J259" t="s">
        <v>3</v>
      </c>
      <c r="K259">
        <v>123.210542</v>
      </c>
      <c r="L259">
        <v>5.7990000000000003E-3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492.52325999999999</v>
      </c>
      <c r="I260">
        <v>0.98349600000000004</v>
      </c>
      <c r="J260" t="s">
        <v>3</v>
      </c>
      <c r="K260">
        <v>130.05469099999999</v>
      </c>
      <c r="L260">
        <v>6.2199999999999998E-3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518.46722199999999</v>
      </c>
      <c r="I261">
        <v>0.99987000000000004</v>
      </c>
      <c r="J261" t="s">
        <v>3</v>
      </c>
      <c r="K261">
        <v>136.89597599999999</v>
      </c>
      <c r="L261">
        <v>5.9740000000000001E-3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42.244380999999997</v>
      </c>
      <c r="I262">
        <v>9.6740000000000003E-3</v>
      </c>
      <c r="J262" t="s">
        <v>3</v>
      </c>
      <c r="K262">
        <v>19.663806000000001</v>
      </c>
      <c r="L262">
        <v>8.0000000000000007E-5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84.657561999999999</v>
      </c>
      <c r="I263">
        <v>3.6471000000000003E-2</v>
      </c>
      <c r="J263" t="s">
        <v>3</v>
      </c>
      <c r="K263">
        <v>39.317883999999999</v>
      </c>
      <c r="L263">
        <v>1.66E-4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127.092625</v>
      </c>
      <c r="I264">
        <v>8.2617999999999997E-2</v>
      </c>
      <c r="J264" t="s">
        <v>3</v>
      </c>
      <c r="K264">
        <v>58.988881999999997</v>
      </c>
      <c r="L264">
        <v>1.9000000000000001E-4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169.52516199999999</v>
      </c>
      <c r="I265">
        <v>0.13494800000000001</v>
      </c>
      <c r="J265" t="s">
        <v>3</v>
      </c>
      <c r="K265">
        <v>78.675642999999994</v>
      </c>
      <c r="L265">
        <v>3.5500000000000001E-4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211.99775500000001</v>
      </c>
      <c r="I266">
        <v>0.25537900000000002</v>
      </c>
      <c r="J266" t="s">
        <v>3</v>
      </c>
      <c r="K266">
        <v>98.375975999999994</v>
      </c>
      <c r="L266">
        <v>1.5809999999999999E-3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254.440876</v>
      </c>
      <c r="I267">
        <v>0.32172899999999999</v>
      </c>
      <c r="J267" t="s">
        <v>3</v>
      </c>
      <c r="K267">
        <v>118.075749</v>
      </c>
      <c r="L267">
        <v>1.5889999999999999E-3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296.87527599999999</v>
      </c>
      <c r="I268">
        <v>0.38861899999999999</v>
      </c>
      <c r="J268" t="s">
        <v>3</v>
      </c>
      <c r="K268">
        <v>137.78266400000001</v>
      </c>
      <c r="L268">
        <v>1.6739999999999999E-3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339.33200299999999</v>
      </c>
      <c r="I269">
        <v>0.43525700000000001</v>
      </c>
      <c r="J269" t="s">
        <v>3</v>
      </c>
      <c r="K269">
        <v>157.494113</v>
      </c>
      <c r="L269">
        <v>1.8220000000000001E-3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381.78769</v>
      </c>
      <c r="I270">
        <v>0.51269699999999996</v>
      </c>
      <c r="J270" t="s">
        <v>3</v>
      </c>
      <c r="K270">
        <v>177.21137100000001</v>
      </c>
      <c r="L270">
        <v>1.915E-3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424.33736299999998</v>
      </c>
      <c r="I271">
        <v>0.88724199999999998</v>
      </c>
      <c r="J271" t="s">
        <v>3</v>
      </c>
      <c r="K271">
        <v>196.93075099999999</v>
      </c>
      <c r="L271">
        <v>2.0400000000000001E-3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466.80800900000003</v>
      </c>
      <c r="I272">
        <v>0.94374999999999998</v>
      </c>
      <c r="J272" t="s">
        <v>3</v>
      </c>
      <c r="K272">
        <v>216.654158</v>
      </c>
      <c r="L272">
        <v>2.163E-3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509.284156</v>
      </c>
      <c r="I273">
        <v>0.99611400000000005</v>
      </c>
      <c r="J273" t="s">
        <v>3</v>
      </c>
      <c r="K273">
        <v>236.380965</v>
      </c>
      <c r="L273">
        <v>2.3249999999999998E-3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551.76062000000002</v>
      </c>
      <c r="I274">
        <v>1.078838</v>
      </c>
      <c r="J274" t="s">
        <v>3</v>
      </c>
      <c r="K274">
        <v>256.10830900000002</v>
      </c>
      <c r="L274">
        <v>2.611E-3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594.26008100000001</v>
      </c>
      <c r="I275">
        <v>1.119785</v>
      </c>
      <c r="J275" t="s">
        <v>3</v>
      </c>
      <c r="K275">
        <v>275.84069099999999</v>
      </c>
      <c r="L275">
        <v>2.8219999999999999E-3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636.72819000000004</v>
      </c>
      <c r="I276">
        <v>1.156614</v>
      </c>
      <c r="J276" t="s">
        <v>3</v>
      </c>
      <c r="K276">
        <v>295.576302</v>
      </c>
      <c r="L276">
        <v>2.9299999999999999E-3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679.21573000000001</v>
      </c>
      <c r="I277">
        <v>1.2061649999999999</v>
      </c>
      <c r="J277" t="s">
        <v>3</v>
      </c>
      <c r="K277">
        <v>315.314864</v>
      </c>
      <c r="L277">
        <v>3.0109999999999998E-3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721.691686</v>
      </c>
      <c r="I278">
        <v>1.2335400000000001</v>
      </c>
      <c r="J278" t="s">
        <v>3</v>
      </c>
      <c r="K278">
        <v>335.05507399999999</v>
      </c>
      <c r="L278">
        <v>3.251E-3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764.18815900000004</v>
      </c>
      <c r="I279">
        <v>1.2609710000000001</v>
      </c>
      <c r="J279" t="s">
        <v>3</v>
      </c>
      <c r="K279">
        <v>354.79782799999998</v>
      </c>
      <c r="L279">
        <v>3.532E-3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806.67582400000003</v>
      </c>
      <c r="I280">
        <v>1.373653</v>
      </c>
      <c r="J280" t="s">
        <v>3</v>
      </c>
      <c r="K280">
        <v>374.54398500000002</v>
      </c>
      <c r="L280">
        <v>3.594E-3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849.16303300000004</v>
      </c>
      <c r="I281">
        <v>1.4640390000000001</v>
      </c>
      <c r="J281" t="s">
        <v>3</v>
      </c>
      <c r="K281">
        <v>394.29712999999998</v>
      </c>
      <c r="L281">
        <v>3.712E-3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37.564328000000003</v>
      </c>
      <c r="I282">
        <v>9.0910000000000001E-3</v>
      </c>
      <c r="J282" t="s">
        <v>3</v>
      </c>
      <c r="K282">
        <v>14.99884</v>
      </c>
      <c r="L282">
        <v>3.8999999999999999E-5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75.268186999999998</v>
      </c>
      <c r="I283">
        <v>3.0499999999999999E-2</v>
      </c>
      <c r="J283" t="s">
        <v>3</v>
      </c>
      <c r="K283">
        <v>29.973974999999999</v>
      </c>
      <c r="L283">
        <v>5.5000000000000002E-5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112.97868800000001</v>
      </c>
      <c r="I284">
        <v>4.0537999999999998E-2</v>
      </c>
      <c r="J284" t="s">
        <v>3</v>
      </c>
      <c r="K284">
        <v>44.948853999999997</v>
      </c>
      <c r="L284">
        <v>7.6000000000000004E-5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150.687592</v>
      </c>
      <c r="I285">
        <v>6.0297999999999997E-2</v>
      </c>
      <c r="J285" t="s">
        <v>3</v>
      </c>
      <c r="K285">
        <v>59.923926999999999</v>
      </c>
      <c r="L285">
        <v>1.12E-4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188.39698300000001</v>
      </c>
      <c r="I286">
        <v>9.2749999999999999E-2</v>
      </c>
      <c r="J286" t="s">
        <v>3</v>
      </c>
      <c r="K286">
        <v>74.898568999999995</v>
      </c>
      <c r="L286">
        <v>1.5699999999999999E-4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226.107482</v>
      </c>
      <c r="I287">
        <v>0.12071999999999999</v>
      </c>
      <c r="J287" t="s">
        <v>3</v>
      </c>
      <c r="K287">
        <v>89.873279999999994</v>
      </c>
      <c r="L287">
        <v>2.13E-4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263.833146</v>
      </c>
      <c r="I288">
        <v>0.15708900000000001</v>
      </c>
      <c r="J288" t="s">
        <v>3</v>
      </c>
      <c r="K288">
        <v>104.848417</v>
      </c>
      <c r="L288">
        <v>2.72E-4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301.53413899999998</v>
      </c>
      <c r="I289">
        <v>0.19736100000000001</v>
      </c>
      <c r="J289" t="s">
        <v>3</v>
      </c>
      <c r="K289">
        <v>119.82330399999999</v>
      </c>
      <c r="L289">
        <v>3.21E-4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339.26224200000001</v>
      </c>
      <c r="I290">
        <v>0.248531</v>
      </c>
      <c r="J290" t="s">
        <v>3</v>
      </c>
      <c r="K290">
        <v>134.79852099999999</v>
      </c>
      <c r="L290">
        <v>3.7800000000000003E-4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376.99259899999998</v>
      </c>
      <c r="I291">
        <v>0.275391</v>
      </c>
      <c r="J291" t="s">
        <v>3</v>
      </c>
      <c r="K291">
        <v>149.773211</v>
      </c>
      <c r="L291">
        <v>4.2700000000000002E-4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414.72256299999998</v>
      </c>
      <c r="I292">
        <v>0.31858799999999998</v>
      </c>
      <c r="J292" t="s">
        <v>3</v>
      </c>
      <c r="K292">
        <v>164.748087</v>
      </c>
      <c r="L292">
        <v>5.0799999999999999E-4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452.51635800000003</v>
      </c>
      <c r="I293">
        <v>0.68075600000000003</v>
      </c>
      <c r="J293" t="s">
        <v>3</v>
      </c>
      <c r="K293">
        <v>179.72325599999999</v>
      </c>
      <c r="L293">
        <v>6.0800000000000003E-4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490.23126200000002</v>
      </c>
      <c r="I294">
        <v>0.70561300000000005</v>
      </c>
      <c r="J294" t="s">
        <v>3</v>
      </c>
      <c r="K294">
        <v>194.69753399999999</v>
      </c>
      <c r="L294">
        <v>7.3099999999999999E-4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527.95521599999995</v>
      </c>
      <c r="I295">
        <v>0.74995900000000004</v>
      </c>
      <c r="J295" t="s">
        <v>3</v>
      </c>
      <c r="K295">
        <v>209.67219900000001</v>
      </c>
      <c r="L295">
        <v>8.7900000000000001E-4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565.63464099999999</v>
      </c>
      <c r="I296">
        <v>0.78867699999999996</v>
      </c>
      <c r="J296" t="s">
        <v>3</v>
      </c>
      <c r="K296">
        <v>224.647141</v>
      </c>
      <c r="L296">
        <v>9.7799999999999992E-4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603.32687999999996</v>
      </c>
      <c r="I297">
        <v>0.83352800000000005</v>
      </c>
      <c r="J297" t="s">
        <v>3</v>
      </c>
      <c r="K297">
        <v>239.62041199999999</v>
      </c>
      <c r="L297">
        <v>1.0989999999999999E-3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641.04616799999997</v>
      </c>
      <c r="I298">
        <v>0.87729400000000002</v>
      </c>
      <c r="J298" t="s">
        <v>3</v>
      </c>
      <c r="K298">
        <v>254.595294</v>
      </c>
      <c r="L298">
        <v>1.1950000000000001E-3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678.77185799999995</v>
      </c>
      <c r="I299">
        <v>0.94062999999999997</v>
      </c>
      <c r="J299" t="s">
        <v>3</v>
      </c>
      <c r="K299">
        <v>269.56916899999999</v>
      </c>
      <c r="L299">
        <v>1.305E-3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716.48745699999995</v>
      </c>
      <c r="I300">
        <v>0.96805099999999999</v>
      </c>
      <c r="J300" t="s">
        <v>3</v>
      </c>
      <c r="K300">
        <v>284.54405400000002</v>
      </c>
      <c r="L300">
        <v>1.4679999999999999E-3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754.18170999999995</v>
      </c>
      <c r="I301">
        <v>1.010975</v>
      </c>
      <c r="J301" t="s">
        <v>3</v>
      </c>
      <c r="K301">
        <v>299.51871</v>
      </c>
      <c r="L301">
        <v>1.542E-3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42.474787999999997</v>
      </c>
      <c r="I302">
        <v>1.1950000000000001E-2</v>
      </c>
      <c r="J302" t="s">
        <v>3</v>
      </c>
      <c r="K302">
        <v>19.662448999999999</v>
      </c>
      <c r="L302">
        <v>1.07E-4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85.130081000000004</v>
      </c>
      <c r="I303">
        <v>3.5220000000000001E-2</v>
      </c>
      <c r="J303" t="s">
        <v>3</v>
      </c>
      <c r="K303">
        <v>39.316707999999998</v>
      </c>
      <c r="L303">
        <v>2.2800000000000001E-4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127.799582</v>
      </c>
      <c r="I304">
        <v>8.8063000000000002E-2</v>
      </c>
      <c r="J304" t="s">
        <v>3</v>
      </c>
      <c r="K304">
        <v>58.991979000000001</v>
      </c>
      <c r="L304">
        <v>3.6000000000000002E-4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170.51195799999999</v>
      </c>
      <c r="I305">
        <v>0.154199</v>
      </c>
      <c r="J305" t="s">
        <v>3</v>
      </c>
      <c r="K305">
        <v>78.680468000000005</v>
      </c>
      <c r="L305">
        <v>4.0700000000000003E-4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213.24347399999999</v>
      </c>
      <c r="I306">
        <v>0.23698900000000001</v>
      </c>
      <c r="J306" t="s">
        <v>3</v>
      </c>
      <c r="K306">
        <v>98.380885000000006</v>
      </c>
      <c r="L306">
        <v>5.3399999999999997E-4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255.93084099999999</v>
      </c>
      <c r="I307">
        <v>0.312199</v>
      </c>
      <c r="J307" t="s">
        <v>3</v>
      </c>
      <c r="K307">
        <v>118.08506300000001</v>
      </c>
      <c r="L307">
        <v>7.2900000000000005E-4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298.63998199999997</v>
      </c>
      <c r="I308">
        <v>0.43887399999999999</v>
      </c>
      <c r="J308" t="s">
        <v>3</v>
      </c>
      <c r="K308">
        <v>137.79651100000001</v>
      </c>
      <c r="L308">
        <v>9.3499999999999996E-4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341.34754800000002</v>
      </c>
      <c r="I309">
        <v>0.563056</v>
      </c>
      <c r="J309" t="s">
        <v>3</v>
      </c>
      <c r="K309">
        <v>157.51280199999999</v>
      </c>
      <c r="L309">
        <v>1.1119999999999999E-3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384.05031300000002</v>
      </c>
      <c r="I310">
        <v>0.70565599999999995</v>
      </c>
      <c r="J310" t="s">
        <v>3</v>
      </c>
      <c r="K310">
        <v>177.231831</v>
      </c>
      <c r="L310">
        <v>1.2489999999999999E-3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426.76018800000003</v>
      </c>
      <c r="I311">
        <v>0.82922899999999999</v>
      </c>
      <c r="J311" t="s">
        <v>3</v>
      </c>
      <c r="K311">
        <v>196.955804</v>
      </c>
      <c r="L311">
        <v>1.382E-3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469.47167999999999</v>
      </c>
      <c r="I312">
        <v>0.941299</v>
      </c>
      <c r="J312" t="s">
        <v>3</v>
      </c>
      <c r="K312">
        <v>216.68169900000001</v>
      </c>
      <c r="L312">
        <v>1.5510000000000001E-3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512.18908099999999</v>
      </c>
      <c r="I313">
        <v>1.1344110000000001</v>
      </c>
      <c r="J313" t="s">
        <v>3</v>
      </c>
      <c r="K313">
        <v>236.40981400000001</v>
      </c>
      <c r="L313">
        <v>1.807E-3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554.92117099999996</v>
      </c>
      <c r="I314">
        <v>1.2524679999999999</v>
      </c>
      <c r="J314" t="s">
        <v>3</v>
      </c>
      <c r="K314">
        <v>256.14266199999997</v>
      </c>
      <c r="L314">
        <v>2.0170000000000001E-3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597.65550299999995</v>
      </c>
      <c r="I315">
        <v>1.433716</v>
      </c>
      <c r="J315" t="s">
        <v>3</v>
      </c>
      <c r="K315">
        <v>275.87888800000002</v>
      </c>
      <c r="L315">
        <v>2.0669999999999998E-3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640.38068999999996</v>
      </c>
      <c r="I316">
        <v>1.6428100000000001</v>
      </c>
      <c r="J316" t="s">
        <v>3</v>
      </c>
      <c r="K316">
        <v>295.61393199999998</v>
      </c>
      <c r="L316">
        <v>2.3440000000000002E-3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683.09866899999997</v>
      </c>
      <c r="I317">
        <v>1.895251</v>
      </c>
      <c r="J317" t="s">
        <v>3</v>
      </c>
      <c r="K317">
        <v>315.35421500000001</v>
      </c>
      <c r="L317">
        <v>2.4880000000000002E-3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725.80402300000003</v>
      </c>
      <c r="I318">
        <v>2.1280709999999998</v>
      </c>
      <c r="J318" t="s">
        <v>3</v>
      </c>
      <c r="K318">
        <v>335.09663399999999</v>
      </c>
      <c r="L318">
        <v>2.5479999999999999E-3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768.52630599999998</v>
      </c>
      <c r="I319">
        <v>2.3786450000000001</v>
      </c>
      <c r="J319" t="s">
        <v>3</v>
      </c>
      <c r="K319">
        <v>354.84319199999999</v>
      </c>
      <c r="L319">
        <v>2.823E-3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811.25143400000002</v>
      </c>
      <c r="I320">
        <v>2.6875680000000002</v>
      </c>
      <c r="J320" t="s">
        <v>3</v>
      </c>
      <c r="K320">
        <v>374.59286700000001</v>
      </c>
      <c r="L320">
        <v>2.8240000000000001E-3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853.99267599999996</v>
      </c>
      <c r="I321">
        <v>2.9723790000000001</v>
      </c>
      <c r="J321" t="s">
        <v>3</v>
      </c>
      <c r="K321">
        <v>394.34375999999997</v>
      </c>
      <c r="L321">
        <v>3.003E-3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52.465414000000003</v>
      </c>
      <c r="I322">
        <v>1.501565</v>
      </c>
      <c r="J322" t="s">
        <v>3</v>
      </c>
      <c r="K322">
        <v>52.392724999999999</v>
      </c>
      <c r="L322">
        <v>1.495922</v>
      </c>
      <c r="M322" t="s">
        <v>4</v>
      </c>
      <c r="N322">
        <v>3.192828</v>
      </c>
      <c r="O322">
        <v>2.2876000000000001E-2</v>
      </c>
      <c r="P322" t="s">
        <v>5</v>
      </c>
      <c r="Q322">
        <v>8.9376689999999996</v>
      </c>
      <c r="R322">
        <v>0.118366</v>
      </c>
      <c r="S322" t="s">
        <v>6</v>
      </c>
      <c r="T322">
        <v>2.3914939999999998</v>
      </c>
      <c r="U322">
        <v>1.1505E-2</v>
      </c>
      <c r="V322" t="s">
        <v>7</v>
      </c>
      <c r="W322">
        <v>1.675827</v>
      </c>
      <c r="X322">
        <v>9.0430000000000007E-3</v>
      </c>
      <c r="Y322" t="s">
        <v>8</v>
      </c>
      <c r="Z322">
        <v>3.5412979999999998</v>
      </c>
      <c r="AA322">
        <v>3.8029E-2</v>
      </c>
      <c r="AB322" t="s">
        <v>9</v>
      </c>
      <c r="AC322">
        <v>39.351640000000003</v>
      </c>
      <c r="AD322">
        <v>0.85114100000000004</v>
      </c>
      <c r="AE322" t="s">
        <v>10</v>
      </c>
      <c r="AF322">
        <v>5.8190000000000004E-3</v>
      </c>
      <c r="AG322">
        <v>1.7E-5</v>
      </c>
      <c r="AH322" t="s">
        <v>11</v>
      </c>
      <c r="AI322">
        <v>0.99472400000000005</v>
      </c>
      <c r="AJ322">
        <v>9.9999999999999995E-7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104.53724800000001</v>
      </c>
      <c r="I323">
        <v>3.779544</v>
      </c>
      <c r="J323" t="s">
        <v>3</v>
      </c>
      <c r="K323">
        <v>104.393855</v>
      </c>
      <c r="L323">
        <v>3.7705690000000001</v>
      </c>
      <c r="M323" t="s">
        <v>4</v>
      </c>
      <c r="N323">
        <v>6.3569740000000001</v>
      </c>
      <c r="O323">
        <v>2.9242000000000001E-2</v>
      </c>
      <c r="P323" t="s">
        <v>5</v>
      </c>
      <c r="Q323">
        <v>17.693781999999999</v>
      </c>
      <c r="R323">
        <v>0.44978099999999999</v>
      </c>
      <c r="S323" t="s">
        <v>6</v>
      </c>
      <c r="T323">
        <v>4.7754469999999998</v>
      </c>
      <c r="U323">
        <v>3.0360000000000002E-2</v>
      </c>
      <c r="V323" t="s">
        <v>7</v>
      </c>
      <c r="W323">
        <v>3.3204980000000002</v>
      </c>
      <c r="X323">
        <v>1.6029999999999999E-2</v>
      </c>
      <c r="Y323" t="s">
        <v>8</v>
      </c>
      <c r="Z323">
        <v>6.9404320000000004</v>
      </c>
      <c r="AA323">
        <v>0.23951500000000001</v>
      </c>
      <c r="AB323" t="s">
        <v>9</v>
      </c>
      <c r="AC323">
        <v>78.527353000000005</v>
      </c>
      <c r="AD323">
        <v>2.0152459999999999</v>
      </c>
      <c r="AE323" t="s">
        <v>10</v>
      </c>
      <c r="AF323">
        <v>4.398E-3</v>
      </c>
      <c r="AG323">
        <v>1.5E-5</v>
      </c>
      <c r="AH323" t="s">
        <v>11</v>
      </c>
      <c r="AI323">
        <v>0.99504800000000004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156.843852</v>
      </c>
      <c r="I324">
        <v>6.7797429999999999</v>
      </c>
      <c r="J324" t="s">
        <v>3</v>
      </c>
      <c r="K324">
        <v>156.629255</v>
      </c>
      <c r="L324">
        <v>6.7622439999999999</v>
      </c>
      <c r="M324" t="s">
        <v>4</v>
      </c>
      <c r="N324">
        <v>9.5677439999999994</v>
      </c>
      <c r="O324">
        <v>8.0690999999999999E-2</v>
      </c>
      <c r="P324" t="s">
        <v>5</v>
      </c>
      <c r="Q324">
        <v>26.554300999999999</v>
      </c>
      <c r="R324">
        <v>0.68090600000000001</v>
      </c>
      <c r="S324" t="s">
        <v>6</v>
      </c>
      <c r="T324">
        <v>7.1952040000000004</v>
      </c>
      <c r="U324">
        <v>7.0155999999999996E-2</v>
      </c>
      <c r="V324" t="s">
        <v>7</v>
      </c>
      <c r="W324">
        <v>4.9949539999999999</v>
      </c>
      <c r="X324">
        <v>2.1824E-2</v>
      </c>
      <c r="Y324" t="s">
        <v>8</v>
      </c>
      <c r="Z324">
        <v>10.351851</v>
      </c>
      <c r="AA324">
        <v>0.321965</v>
      </c>
      <c r="AB324" t="s">
        <v>9</v>
      </c>
      <c r="AC324">
        <v>117.77032</v>
      </c>
      <c r="AD324">
        <v>3.2865319999999998</v>
      </c>
      <c r="AE324" t="s">
        <v>10</v>
      </c>
      <c r="AF324">
        <v>3.2699999999999999E-3</v>
      </c>
      <c r="AG324">
        <v>9.0000000000000002E-6</v>
      </c>
      <c r="AH324" t="s">
        <v>11</v>
      </c>
      <c r="AI324">
        <v>0.99507199999999996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209.34638699999999</v>
      </c>
      <c r="I325">
        <v>10.252882</v>
      </c>
      <c r="J325" t="s">
        <v>3</v>
      </c>
      <c r="K325">
        <v>209.056129</v>
      </c>
      <c r="L325">
        <v>10.182435999999999</v>
      </c>
      <c r="M325" t="s">
        <v>4</v>
      </c>
      <c r="N325">
        <v>12.778034</v>
      </c>
      <c r="O325">
        <v>0.128333</v>
      </c>
      <c r="P325" t="s">
        <v>5</v>
      </c>
      <c r="Q325">
        <v>35.341237</v>
      </c>
      <c r="R325">
        <v>0.79372399999999999</v>
      </c>
      <c r="S325" t="s">
        <v>6</v>
      </c>
      <c r="T325">
        <v>9.5810130000000004</v>
      </c>
      <c r="U325">
        <v>0.100553</v>
      </c>
      <c r="V325" t="s">
        <v>7</v>
      </c>
      <c r="W325">
        <v>6.6735629999999997</v>
      </c>
      <c r="X325">
        <v>9.8850999999999994E-2</v>
      </c>
      <c r="Y325" t="s">
        <v>8</v>
      </c>
      <c r="Z325">
        <v>13.71763</v>
      </c>
      <c r="AA325">
        <v>0.31951400000000002</v>
      </c>
      <c r="AB325" t="s">
        <v>9</v>
      </c>
      <c r="AC325">
        <v>157.29419100000001</v>
      </c>
      <c r="AD325">
        <v>5.2375509999999998</v>
      </c>
      <c r="AE325" t="s">
        <v>10</v>
      </c>
      <c r="AF325">
        <v>2.836E-3</v>
      </c>
      <c r="AG325">
        <v>7.9999999999999996E-6</v>
      </c>
      <c r="AH325" t="s">
        <v>11</v>
      </c>
      <c r="AI325">
        <v>0.99508600000000003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261.89032800000001</v>
      </c>
      <c r="I326">
        <v>12.074152</v>
      </c>
      <c r="J326" t="s">
        <v>3</v>
      </c>
      <c r="K326">
        <v>261.52289100000002</v>
      </c>
      <c r="L326">
        <v>12.015727999999999</v>
      </c>
      <c r="M326" t="s">
        <v>4</v>
      </c>
      <c r="N326">
        <v>16.006526000000001</v>
      </c>
      <c r="O326">
        <v>0.17699400000000001</v>
      </c>
      <c r="P326" t="s">
        <v>5</v>
      </c>
      <c r="Q326">
        <v>44.233446999999998</v>
      </c>
      <c r="R326">
        <v>1.092978</v>
      </c>
      <c r="S326" t="s">
        <v>6</v>
      </c>
      <c r="T326">
        <v>11.9895</v>
      </c>
      <c r="U326">
        <v>0.114443</v>
      </c>
      <c r="V326" t="s">
        <v>7</v>
      </c>
      <c r="W326">
        <v>8.392963</v>
      </c>
      <c r="X326">
        <v>0.24615200000000001</v>
      </c>
      <c r="Y326" t="s">
        <v>8</v>
      </c>
      <c r="Z326">
        <v>17.14603</v>
      </c>
      <c r="AA326">
        <v>0.33171699999999998</v>
      </c>
      <c r="AB326" t="s">
        <v>9</v>
      </c>
      <c r="AC326">
        <v>196.735882</v>
      </c>
      <c r="AD326">
        <v>6.0704289999999999</v>
      </c>
      <c r="AE326" t="s">
        <v>10</v>
      </c>
      <c r="AF326">
        <v>2.2750000000000001E-3</v>
      </c>
      <c r="AG326">
        <v>5.0000000000000004E-6</v>
      </c>
      <c r="AH326" t="s">
        <v>11</v>
      </c>
      <c r="AI326">
        <v>0.99510200000000004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314.205738</v>
      </c>
      <c r="I327">
        <v>17.630082999999999</v>
      </c>
      <c r="J327" t="s">
        <v>3</v>
      </c>
      <c r="K327">
        <v>313.76747699999999</v>
      </c>
      <c r="L327">
        <v>17.548727</v>
      </c>
      <c r="M327" t="s">
        <v>4</v>
      </c>
      <c r="N327">
        <v>19.154874</v>
      </c>
      <c r="O327">
        <v>0.17647199999999999</v>
      </c>
      <c r="P327" t="s">
        <v>5</v>
      </c>
      <c r="Q327">
        <v>53.077278999999997</v>
      </c>
      <c r="R327">
        <v>1.776178</v>
      </c>
      <c r="S327" t="s">
        <v>6</v>
      </c>
      <c r="T327">
        <v>14.372861</v>
      </c>
      <c r="U327">
        <v>0.132326</v>
      </c>
      <c r="V327" t="s">
        <v>7</v>
      </c>
      <c r="W327">
        <v>10.046868</v>
      </c>
      <c r="X327">
        <v>0.25154500000000002</v>
      </c>
      <c r="Y327" t="s">
        <v>8</v>
      </c>
      <c r="Z327">
        <v>20.620842</v>
      </c>
      <c r="AA327">
        <v>0.82828199999999996</v>
      </c>
      <c r="AB327" t="s">
        <v>9</v>
      </c>
      <c r="AC327">
        <v>236.09242399999999</v>
      </c>
      <c r="AD327">
        <v>8.038729</v>
      </c>
      <c r="AE327" t="s">
        <v>10</v>
      </c>
      <c r="AF327">
        <v>2.0530000000000001E-3</v>
      </c>
      <c r="AG327">
        <v>3.0000000000000001E-6</v>
      </c>
      <c r="AH327" t="s">
        <v>11</v>
      </c>
      <c r="AI327">
        <v>0.99510500000000002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366.58584000000002</v>
      </c>
      <c r="I328">
        <v>20.871375</v>
      </c>
      <c r="J328" t="s">
        <v>3</v>
      </c>
      <c r="K328">
        <v>366.07603599999999</v>
      </c>
      <c r="L328">
        <v>20.799410000000002</v>
      </c>
      <c r="M328" t="s">
        <v>4</v>
      </c>
      <c r="N328">
        <v>22.346623000000001</v>
      </c>
      <c r="O328">
        <v>0.18242900000000001</v>
      </c>
      <c r="P328" t="s">
        <v>5</v>
      </c>
      <c r="Q328">
        <v>61.865703000000003</v>
      </c>
      <c r="R328">
        <v>2.196596</v>
      </c>
      <c r="S328" t="s">
        <v>6</v>
      </c>
      <c r="T328">
        <v>16.748196</v>
      </c>
      <c r="U328">
        <v>0.155723</v>
      </c>
      <c r="V328" t="s">
        <v>7</v>
      </c>
      <c r="W328">
        <v>11.691864000000001</v>
      </c>
      <c r="X328">
        <v>0.27295599999999998</v>
      </c>
      <c r="Y328" t="s">
        <v>8</v>
      </c>
      <c r="Z328">
        <v>24.040984000000002</v>
      </c>
      <c r="AA328">
        <v>0.97431299999999998</v>
      </c>
      <c r="AB328" t="s">
        <v>9</v>
      </c>
      <c r="AC328">
        <v>275.54082099999999</v>
      </c>
      <c r="AD328">
        <v>9.6623049999999999</v>
      </c>
      <c r="AE328" t="s">
        <v>10</v>
      </c>
      <c r="AF328">
        <v>1.8979999999999999E-3</v>
      </c>
      <c r="AG328">
        <v>3.0000000000000001E-6</v>
      </c>
      <c r="AH328" t="s">
        <v>11</v>
      </c>
      <c r="AI328">
        <v>0.99510600000000005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418.453778</v>
      </c>
      <c r="I329">
        <v>21.505493000000001</v>
      </c>
      <c r="J329" t="s">
        <v>3</v>
      </c>
      <c r="K329">
        <v>417.87287199999997</v>
      </c>
      <c r="L329">
        <v>21.441987000000001</v>
      </c>
      <c r="M329" t="s">
        <v>4</v>
      </c>
      <c r="N329">
        <v>25.512097000000001</v>
      </c>
      <c r="O329">
        <v>0.20629</v>
      </c>
      <c r="P329" t="s">
        <v>5</v>
      </c>
      <c r="Q329">
        <v>70.567091000000005</v>
      </c>
      <c r="R329">
        <v>2.318657</v>
      </c>
      <c r="S329" t="s">
        <v>6</v>
      </c>
      <c r="T329">
        <v>19.089112</v>
      </c>
      <c r="U329">
        <v>0.16388800000000001</v>
      </c>
      <c r="V329" t="s">
        <v>7</v>
      </c>
      <c r="W329">
        <v>13.341733</v>
      </c>
      <c r="X329">
        <v>0.27541300000000002</v>
      </c>
      <c r="Y329" t="s">
        <v>8</v>
      </c>
      <c r="Z329">
        <v>27.406267</v>
      </c>
      <c r="AA329">
        <v>1.040953</v>
      </c>
      <c r="AB329" t="s">
        <v>9</v>
      </c>
      <c r="AC329">
        <v>314.61808100000002</v>
      </c>
      <c r="AD329">
        <v>10.096328</v>
      </c>
      <c r="AE329" t="s">
        <v>10</v>
      </c>
      <c r="AF329">
        <v>1.6490000000000001E-3</v>
      </c>
      <c r="AG329">
        <v>1.9999999999999999E-6</v>
      </c>
      <c r="AH329" t="s">
        <v>11</v>
      </c>
      <c r="AI329">
        <v>0.99510799999999999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471.66439800000001</v>
      </c>
      <c r="I330">
        <v>24.184442000000001</v>
      </c>
      <c r="J330" t="s">
        <v>3</v>
      </c>
      <c r="K330">
        <v>471.01096000000001</v>
      </c>
      <c r="L330">
        <v>24.144501999999999</v>
      </c>
      <c r="M330" t="s">
        <v>4</v>
      </c>
      <c r="N330">
        <v>28.771474999999999</v>
      </c>
      <c r="O330">
        <v>0.243391</v>
      </c>
      <c r="P330" t="s">
        <v>5</v>
      </c>
      <c r="Q330">
        <v>79.504727000000003</v>
      </c>
      <c r="R330">
        <v>2.4325299999999999</v>
      </c>
      <c r="S330" t="s">
        <v>6</v>
      </c>
      <c r="T330">
        <v>21.508959999999998</v>
      </c>
      <c r="U330">
        <v>0.204738</v>
      </c>
      <c r="V330" t="s">
        <v>7</v>
      </c>
      <c r="W330">
        <v>15.015863</v>
      </c>
      <c r="X330">
        <v>0.28999000000000003</v>
      </c>
      <c r="Y330" t="s">
        <v>8</v>
      </c>
      <c r="Z330">
        <v>30.865646999999999</v>
      </c>
      <c r="AA330">
        <v>1.0464260000000001</v>
      </c>
      <c r="AB330" t="s">
        <v>9</v>
      </c>
      <c r="AC330">
        <v>354.65514000000002</v>
      </c>
      <c r="AD330">
        <v>12.172475</v>
      </c>
      <c r="AE330" t="s">
        <v>10</v>
      </c>
      <c r="AF330">
        <v>1.557E-3</v>
      </c>
      <c r="AG330">
        <v>9.9999999999999995E-7</v>
      </c>
      <c r="AH330" t="s">
        <v>11</v>
      </c>
      <c r="AI330">
        <v>0.99510799999999999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523.49830899999995</v>
      </c>
      <c r="I331">
        <v>28.807041999999999</v>
      </c>
      <c r="J331" t="s">
        <v>3</v>
      </c>
      <c r="K331">
        <v>522.77406499999995</v>
      </c>
      <c r="L331">
        <v>28.731100999999999</v>
      </c>
      <c r="M331" t="s">
        <v>4</v>
      </c>
      <c r="N331">
        <v>31.929105</v>
      </c>
      <c r="O331">
        <v>0.256575</v>
      </c>
      <c r="P331" t="s">
        <v>5</v>
      </c>
      <c r="Q331">
        <v>88.246971000000002</v>
      </c>
      <c r="R331">
        <v>2.5312429999999999</v>
      </c>
      <c r="S331" t="s">
        <v>6</v>
      </c>
      <c r="T331">
        <v>23.860679999999999</v>
      </c>
      <c r="U331">
        <v>0.206065</v>
      </c>
      <c r="V331" t="s">
        <v>7</v>
      </c>
      <c r="W331">
        <v>16.656735999999999</v>
      </c>
      <c r="X331">
        <v>0.28161599999999998</v>
      </c>
      <c r="Y331" t="s">
        <v>8</v>
      </c>
      <c r="Z331">
        <v>34.266807</v>
      </c>
      <c r="AA331">
        <v>1.0778460000000001</v>
      </c>
      <c r="AB331" t="s">
        <v>9</v>
      </c>
      <c r="AC331">
        <v>393.66698200000002</v>
      </c>
      <c r="AD331">
        <v>14.592711</v>
      </c>
      <c r="AE331" t="s">
        <v>10</v>
      </c>
      <c r="AF331">
        <v>1.5070000000000001E-3</v>
      </c>
      <c r="AG331">
        <v>9.9999999999999995E-7</v>
      </c>
      <c r="AH331" t="s">
        <v>11</v>
      </c>
      <c r="AI331">
        <v>0.995112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576.49696700000004</v>
      </c>
      <c r="I332">
        <v>31.334475999999999</v>
      </c>
      <c r="J332" t="s">
        <v>3</v>
      </c>
      <c r="K332">
        <v>575.70097799999996</v>
      </c>
      <c r="L332">
        <v>31.258875</v>
      </c>
      <c r="M332" t="s">
        <v>4</v>
      </c>
      <c r="N332">
        <v>35.111401999999998</v>
      </c>
      <c r="O332">
        <v>0.25011</v>
      </c>
      <c r="P332" t="s">
        <v>5</v>
      </c>
      <c r="Q332">
        <v>97.141493999999994</v>
      </c>
      <c r="R332">
        <v>2.6511619999999998</v>
      </c>
      <c r="S332" t="s">
        <v>6</v>
      </c>
      <c r="T332">
        <v>26.285045</v>
      </c>
      <c r="U332">
        <v>0.23200599999999999</v>
      </c>
      <c r="V332" t="s">
        <v>7</v>
      </c>
      <c r="W332">
        <v>18.325987999999999</v>
      </c>
      <c r="X332">
        <v>0.31555100000000003</v>
      </c>
      <c r="Y332" t="s">
        <v>8</v>
      </c>
      <c r="Z332">
        <v>37.683138999999997</v>
      </c>
      <c r="AA332">
        <v>1.12395</v>
      </c>
      <c r="AB332" t="s">
        <v>9</v>
      </c>
      <c r="AC332">
        <v>433.65435100000002</v>
      </c>
      <c r="AD332">
        <v>16.729937</v>
      </c>
      <c r="AE332" t="s">
        <v>10</v>
      </c>
      <c r="AF332">
        <v>1.485E-3</v>
      </c>
      <c r="AG332">
        <v>9.9999999999999995E-7</v>
      </c>
      <c r="AH332" t="s">
        <v>11</v>
      </c>
      <c r="AI332">
        <v>0.99511300000000003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628.72457299999996</v>
      </c>
      <c r="I333">
        <v>33.076591999999998</v>
      </c>
      <c r="J333" t="s">
        <v>3</v>
      </c>
      <c r="K333">
        <v>627.85715700000003</v>
      </c>
      <c r="L333">
        <v>32.968434999999999</v>
      </c>
      <c r="M333" t="s">
        <v>4</v>
      </c>
      <c r="N333">
        <v>38.292977</v>
      </c>
      <c r="O333">
        <v>0.256689</v>
      </c>
      <c r="P333" t="s">
        <v>5</v>
      </c>
      <c r="Q333">
        <v>105.978892</v>
      </c>
      <c r="R333">
        <v>2.6559349999999999</v>
      </c>
      <c r="S333" t="s">
        <v>6</v>
      </c>
      <c r="T333">
        <v>28.667439000000002</v>
      </c>
      <c r="U333">
        <v>0.24640899999999999</v>
      </c>
      <c r="V333" t="s">
        <v>7</v>
      </c>
      <c r="W333">
        <v>19.974447999999999</v>
      </c>
      <c r="X333">
        <v>0.30737300000000001</v>
      </c>
      <c r="Y333" t="s">
        <v>8</v>
      </c>
      <c r="Z333">
        <v>41.108203000000003</v>
      </c>
      <c r="AA333">
        <v>1.1780539999999999</v>
      </c>
      <c r="AB333" t="s">
        <v>9</v>
      </c>
      <c r="AC333">
        <v>472.93461200000002</v>
      </c>
      <c r="AD333">
        <v>17.550944999999999</v>
      </c>
      <c r="AE333" t="s">
        <v>10</v>
      </c>
      <c r="AF333">
        <v>1.4630000000000001E-3</v>
      </c>
      <c r="AG333">
        <v>9.9999999999999995E-7</v>
      </c>
      <c r="AH333" t="s">
        <v>11</v>
      </c>
      <c r="AI333">
        <v>0.99511300000000003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681.69865400000003</v>
      </c>
      <c r="I334">
        <v>39.449032000000003</v>
      </c>
      <c r="J334" t="s">
        <v>3</v>
      </c>
      <c r="K334">
        <v>680.75976900000001</v>
      </c>
      <c r="L334">
        <v>39.160241999999997</v>
      </c>
      <c r="M334" t="s">
        <v>4</v>
      </c>
      <c r="N334">
        <v>41.517023999999999</v>
      </c>
      <c r="O334">
        <v>0.270735</v>
      </c>
      <c r="P334" t="s">
        <v>5</v>
      </c>
      <c r="Q334">
        <v>114.983372</v>
      </c>
      <c r="R334">
        <v>3.8679060000000001</v>
      </c>
      <c r="S334" t="s">
        <v>6</v>
      </c>
      <c r="T334">
        <v>31.131291999999998</v>
      </c>
      <c r="U334">
        <v>0.37545299999999998</v>
      </c>
      <c r="V334" t="s">
        <v>7</v>
      </c>
      <c r="W334">
        <v>21.740758</v>
      </c>
      <c r="X334">
        <v>0.63149299999999997</v>
      </c>
      <c r="Y334" t="s">
        <v>8</v>
      </c>
      <c r="Z334">
        <v>44.514722999999996</v>
      </c>
      <c r="AA334">
        <v>1.3377479999999999</v>
      </c>
      <c r="AB334" t="s">
        <v>9</v>
      </c>
      <c r="AC334">
        <v>512.73233500000003</v>
      </c>
      <c r="AD334">
        <v>18.963155</v>
      </c>
      <c r="AE334" t="s">
        <v>10</v>
      </c>
      <c r="AF334">
        <v>1.4630000000000001E-3</v>
      </c>
      <c r="AG334">
        <v>9.9999999999999995E-7</v>
      </c>
      <c r="AH334" t="s">
        <v>11</v>
      </c>
      <c r="AI334">
        <v>0.99511300000000003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733.97099500000002</v>
      </c>
      <c r="I335">
        <v>53.768470000000001</v>
      </c>
      <c r="J335" t="s">
        <v>3</v>
      </c>
      <c r="K335">
        <v>732.96015599999998</v>
      </c>
      <c r="L335">
        <v>53.395001000000001</v>
      </c>
      <c r="M335" t="s">
        <v>4</v>
      </c>
      <c r="N335">
        <v>44.717184000000003</v>
      </c>
      <c r="O335">
        <v>0.314135</v>
      </c>
      <c r="P335" t="s">
        <v>5</v>
      </c>
      <c r="Q335">
        <v>123.844787</v>
      </c>
      <c r="R335">
        <v>4.7230629999999998</v>
      </c>
      <c r="S335" t="s">
        <v>6</v>
      </c>
      <c r="T335">
        <v>33.509863000000003</v>
      </c>
      <c r="U335">
        <v>0.40989999999999999</v>
      </c>
      <c r="V335" t="s">
        <v>7</v>
      </c>
      <c r="W335">
        <v>23.413008999999999</v>
      </c>
      <c r="X335">
        <v>0.68002200000000002</v>
      </c>
      <c r="Y335" t="s">
        <v>8</v>
      </c>
      <c r="Z335">
        <v>47.940927000000002</v>
      </c>
      <c r="AA335">
        <v>1.5311110000000001</v>
      </c>
      <c r="AB335" t="s">
        <v>9</v>
      </c>
      <c r="AC335">
        <v>551.89847199999997</v>
      </c>
      <c r="AD335">
        <v>25.727153999999999</v>
      </c>
      <c r="AE335" t="s">
        <v>10</v>
      </c>
      <c r="AF335">
        <v>1.42E-3</v>
      </c>
      <c r="AG335">
        <v>0</v>
      </c>
      <c r="AH335" t="s">
        <v>11</v>
      </c>
      <c r="AI335">
        <v>0.99511300000000003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786.51911700000005</v>
      </c>
      <c r="I336">
        <v>60.460011999999999</v>
      </c>
      <c r="J336" t="s">
        <v>3</v>
      </c>
      <c r="K336">
        <v>785.432999</v>
      </c>
      <c r="L336">
        <v>60.055636</v>
      </c>
      <c r="M336" t="s">
        <v>4</v>
      </c>
      <c r="N336">
        <v>47.908555999999997</v>
      </c>
      <c r="O336">
        <v>0.34513700000000003</v>
      </c>
      <c r="P336" t="s">
        <v>5</v>
      </c>
      <c r="Q336">
        <v>132.62996000000001</v>
      </c>
      <c r="R336">
        <v>5.183179</v>
      </c>
      <c r="S336" t="s">
        <v>6</v>
      </c>
      <c r="T336">
        <v>35.875425999999997</v>
      </c>
      <c r="U336">
        <v>0.46737699999999999</v>
      </c>
      <c r="V336" t="s">
        <v>7</v>
      </c>
      <c r="W336">
        <v>25.07019</v>
      </c>
      <c r="X336">
        <v>0.72079899999999997</v>
      </c>
      <c r="Y336" t="s">
        <v>8</v>
      </c>
      <c r="Z336">
        <v>51.341571000000002</v>
      </c>
      <c r="AA336">
        <v>1.6585620000000001</v>
      </c>
      <c r="AB336" t="s">
        <v>9</v>
      </c>
      <c r="AC336">
        <v>591.41366700000003</v>
      </c>
      <c r="AD336">
        <v>28.365012</v>
      </c>
      <c r="AE336" t="s">
        <v>10</v>
      </c>
      <c r="AF336">
        <v>1.4040000000000001E-3</v>
      </c>
      <c r="AG336">
        <v>0</v>
      </c>
      <c r="AH336" t="s">
        <v>11</v>
      </c>
      <c r="AI336">
        <v>0.99511400000000005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838.93827799999997</v>
      </c>
      <c r="I337">
        <v>64.473028999999997</v>
      </c>
      <c r="J337" t="s">
        <v>3</v>
      </c>
      <c r="K337">
        <v>837.78026699999998</v>
      </c>
      <c r="L337">
        <v>64.047160000000005</v>
      </c>
      <c r="M337" t="s">
        <v>4</v>
      </c>
      <c r="N337">
        <v>51.117838999999996</v>
      </c>
      <c r="O337">
        <v>0.392237</v>
      </c>
      <c r="P337" t="s">
        <v>5</v>
      </c>
      <c r="Q337">
        <v>141.49624700000001</v>
      </c>
      <c r="R337">
        <v>5.4285829999999997</v>
      </c>
      <c r="S337" t="s">
        <v>6</v>
      </c>
      <c r="T337">
        <v>38.244667</v>
      </c>
      <c r="U337">
        <v>0.44436700000000001</v>
      </c>
      <c r="V337" t="s">
        <v>7</v>
      </c>
      <c r="W337">
        <v>26.751958999999999</v>
      </c>
      <c r="X337">
        <v>0.72024100000000002</v>
      </c>
      <c r="Y337" t="s">
        <v>8</v>
      </c>
      <c r="Z337">
        <v>54.826089000000003</v>
      </c>
      <c r="AA337">
        <v>1.987879</v>
      </c>
      <c r="AB337" t="s">
        <v>9</v>
      </c>
      <c r="AC337">
        <v>630.69199000000003</v>
      </c>
      <c r="AD337">
        <v>30.436371999999999</v>
      </c>
      <c r="AE337" t="s">
        <v>10</v>
      </c>
      <c r="AF337">
        <v>1.3179999999999999E-3</v>
      </c>
      <c r="AG337">
        <v>0</v>
      </c>
      <c r="AH337" t="s">
        <v>11</v>
      </c>
      <c r="AI337">
        <v>0.99511400000000005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891.27367200000003</v>
      </c>
      <c r="I338">
        <v>68.232354999999998</v>
      </c>
      <c r="J338" t="s">
        <v>3</v>
      </c>
      <c r="K338">
        <v>890.04481299999998</v>
      </c>
      <c r="L338">
        <v>67.770067999999995</v>
      </c>
      <c r="M338" t="s">
        <v>4</v>
      </c>
      <c r="N338">
        <v>54.313208000000003</v>
      </c>
      <c r="O338">
        <v>0.40839399999999998</v>
      </c>
      <c r="P338" t="s">
        <v>5</v>
      </c>
      <c r="Q338">
        <v>150.229849</v>
      </c>
      <c r="R338">
        <v>5.7573670000000003</v>
      </c>
      <c r="S338" t="s">
        <v>6</v>
      </c>
      <c r="T338">
        <v>40.580542999999999</v>
      </c>
      <c r="U338">
        <v>0.44842100000000001</v>
      </c>
      <c r="V338" t="s">
        <v>7</v>
      </c>
      <c r="W338">
        <v>28.404871</v>
      </c>
      <c r="X338">
        <v>0.73950300000000002</v>
      </c>
      <c r="Y338" t="s">
        <v>8</v>
      </c>
      <c r="Z338">
        <v>58.233350000000002</v>
      </c>
      <c r="AA338">
        <v>2.0772189999999999</v>
      </c>
      <c r="AB338" t="s">
        <v>9</v>
      </c>
      <c r="AC338">
        <v>670.03249000000005</v>
      </c>
      <c r="AD338">
        <v>32.451506999999999</v>
      </c>
      <c r="AE338" t="s">
        <v>10</v>
      </c>
      <c r="AF338">
        <v>1.307E-3</v>
      </c>
      <c r="AG338">
        <v>0</v>
      </c>
      <c r="AH338" t="s">
        <v>11</v>
      </c>
      <c r="AI338">
        <v>0.99511499999999997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943.73523999999998</v>
      </c>
      <c r="I339">
        <v>71.891210000000001</v>
      </c>
      <c r="J339" t="s">
        <v>3</v>
      </c>
      <c r="K339">
        <v>942.42276100000004</v>
      </c>
      <c r="L339">
        <v>71.271064999999993</v>
      </c>
      <c r="M339" t="s">
        <v>4</v>
      </c>
      <c r="N339">
        <v>57.589067</v>
      </c>
      <c r="O339">
        <v>0.69144000000000005</v>
      </c>
      <c r="P339" t="s">
        <v>5</v>
      </c>
      <c r="Q339">
        <v>158.99385599999999</v>
      </c>
      <c r="R339">
        <v>5.9102370000000004</v>
      </c>
      <c r="S339" t="s">
        <v>6</v>
      </c>
      <c r="T339">
        <v>42.924022000000001</v>
      </c>
      <c r="U339">
        <v>0.46672200000000003</v>
      </c>
      <c r="V339" t="s">
        <v>7</v>
      </c>
      <c r="W339">
        <v>30.081406999999999</v>
      </c>
      <c r="X339">
        <v>0.77154999999999996</v>
      </c>
      <c r="Y339" t="s">
        <v>8</v>
      </c>
      <c r="Z339">
        <v>61.643970000000003</v>
      </c>
      <c r="AA339">
        <v>2.1095069999999998</v>
      </c>
      <c r="AB339" t="s">
        <v>9</v>
      </c>
      <c r="AC339">
        <v>709.37036000000001</v>
      </c>
      <c r="AD339">
        <v>33.895294</v>
      </c>
      <c r="AE339" t="s">
        <v>10</v>
      </c>
      <c r="AF339">
        <v>1.294E-3</v>
      </c>
      <c r="AG339">
        <v>0</v>
      </c>
      <c r="AH339" t="s">
        <v>11</v>
      </c>
      <c r="AI339">
        <v>0.99511499999999997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996.19564300000002</v>
      </c>
      <c r="I340">
        <v>73.405000999999999</v>
      </c>
      <c r="J340" t="s">
        <v>3</v>
      </c>
      <c r="K340">
        <v>994.81119000000001</v>
      </c>
      <c r="L340">
        <v>72.838115999999999</v>
      </c>
      <c r="M340" t="s">
        <v>4</v>
      </c>
      <c r="N340">
        <v>60.846465000000002</v>
      </c>
      <c r="O340">
        <v>0.92090399999999994</v>
      </c>
      <c r="P340" t="s">
        <v>5</v>
      </c>
      <c r="Q340">
        <v>167.818737</v>
      </c>
      <c r="R340">
        <v>5.9205310000000004</v>
      </c>
      <c r="S340" t="s">
        <v>6</v>
      </c>
      <c r="T340">
        <v>45.281941000000003</v>
      </c>
      <c r="U340">
        <v>0.455758</v>
      </c>
      <c r="V340" t="s">
        <v>7</v>
      </c>
      <c r="W340">
        <v>31.807642999999999</v>
      </c>
      <c r="X340">
        <v>1.0224329999999999</v>
      </c>
      <c r="Y340" t="s">
        <v>8</v>
      </c>
      <c r="Z340">
        <v>65.041393999999997</v>
      </c>
      <c r="AA340">
        <v>2.1412770000000001</v>
      </c>
      <c r="AB340" t="s">
        <v>9</v>
      </c>
      <c r="AC340">
        <v>748.64022299999999</v>
      </c>
      <c r="AD340">
        <v>35.337691</v>
      </c>
      <c r="AE340" t="s">
        <v>10</v>
      </c>
      <c r="AF340">
        <v>1.2819999999999999E-3</v>
      </c>
      <c r="AG340">
        <v>0</v>
      </c>
      <c r="AH340" t="s">
        <v>11</v>
      </c>
      <c r="AI340">
        <v>0.99511499999999997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1048.4757709999999</v>
      </c>
      <c r="I341">
        <v>73.129524000000004</v>
      </c>
      <c r="J341" t="s">
        <v>3</v>
      </c>
      <c r="K341">
        <v>1047.0178390000001</v>
      </c>
      <c r="L341">
        <v>72.642685</v>
      </c>
      <c r="M341" t="s">
        <v>4</v>
      </c>
      <c r="N341">
        <v>64.033023</v>
      </c>
      <c r="O341">
        <v>1.03976</v>
      </c>
      <c r="P341" t="s">
        <v>5</v>
      </c>
      <c r="Q341">
        <v>176.56089</v>
      </c>
      <c r="R341">
        <v>5.777704</v>
      </c>
      <c r="S341" t="s">
        <v>6</v>
      </c>
      <c r="T341">
        <v>47.637377000000001</v>
      </c>
      <c r="U341">
        <v>0.46163700000000002</v>
      </c>
      <c r="V341" t="s">
        <v>7</v>
      </c>
      <c r="W341">
        <v>33.443581999999999</v>
      </c>
      <c r="X341">
        <v>1.002742</v>
      </c>
      <c r="Y341" t="s">
        <v>8</v>
      </c>
      <c r="Z341">
        <v>68.427038999999994</v>
      </c>
      <c r="AA341">
        <v>2.1182620000000001</v>
      </c>
      <c r="AB341" t="s">
        <v>9</v>
      </c>
      <c r="AC341">
        <v>787.90325299999995</v>
      </c>
      <c r="AD341">
        <v>35.405909000000001</v>
      </c>
      <c r="AE341" t="s">
        <v>10</v>
      </c>
      <c r="AF341">
        <v>1.2819999999999999E-3</v>
      </c>
      <c r="AG341">
        <v>0</v>
      </c>
      <c r="AH341" t="s">
        <v>11</v>
      </c>
      <c r="AI341">
        <v>0.99511499999999997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45.457155999999998</v>
      </c>
      <c r="I362">
        <v>1.8731530000000001</v>
      </c>
      <c r="J362" t="s">
        <v>3</v>
      </c>
      <c r="K362">
        <v>45.384788999999998</v>
      </c>
      <c r="L362">
        <v>1.868271</v>
      </c>
      <c r="M362" t="s">
        <v>4</v>
      </c>
      <c r="N362">
        <v>3.2286600000000001</v>
      </c>
      <c r="O362">
        <v>2.1916999999999999E-2</v>
      </c>
      <c r="P362" t="s">
        <v>5</v>
      </c>
      <c r="Q362">
        <v>0</v>
      </c>
      <c r="R362">
        <v>0</v>
      </c>
      <c r="S362" t="s">
        <v>6</v>
      </c>
      <c r="T362">
        <v>2.3730570000000002</v>
      </c>
      <c r="U362">
        <v>6.1739999999999998E-3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5.5989999999999998E-3</v>
      </c>
      <c r="AD362">
        <v>1.4E-5</v>
      </c>
      <c r="AE362" t="s">
        <v>10</v>
      </c>
      <c r="AF362">
        <v>0</v>
      </c>
      <c r="AG362">
        <v>0</v>
      </c>
      <c r="AH362" t="s">
        <v>11</v>
      </c>
      <c r="AI362">
        <v>0.99474300000000004</v>
      </c>
      <c r="AJ362">
        <v>9.9999999999999995E-7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90.696876000000003</v>
      </c>
      <c r="I363">
        <v>6.1046969999999998</v>
      </c>
      <c r="J363" t="s">
        <v>3</v>
      </c>
      <c r="K363">
        <v>90.553449000000001</v>
      </c>
      <c r="L363">
        <v>6.094487</v>
      </c>
      <c r="M363" t="s">
        <v>4</v>
      </c>
      <c r="N363">
        <v>6.4515760000000002</v>
      </c>
      <c r="O363">
        <v>4.7309999999999998E-2</v>
      </c>
      <c r="P363" t="s">
        <v>5</v>
      </c>
      <c r="Q363">
        <v>0</v>
      </c>
      <c r="R363">
        <v>0</v>
      </c>
      <c r="S363" t="s">
        <v>6</v>
      </c>
      <c r="T363">
        <v>4.7658630000000004</v>
      </c>
      <c r="U363">
        <v>7.7595999999999998E-2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3.9420000000000002E-3</v>
      </c>
      <c r="AD363">
        <v>1.2E-5</v>
      </c>
      <c r="AE363" t="s">
        <v>10</v>
      </c>
      <c r="AF363">
        <v>0</v>
      </c>
      <c r="AG363">
        <v>0</v>
      </c>
      <c r="AH363" t="s">
        <v>11</v>
      </c>
      <c r="AI363">
        <v>0.99505600000000005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135.69453899999999</v>
      </c>
      <c r="I364">
        <v>10.230244000000001</v>
      </c>
      <c r="J364" t="s">
        <v>3</v>
      </c>
      <c r="K364">
        <v>135.48020500000001</v>
      </c>
      <c r="L364">
        <v>10.212004</v>
      </c>
      <c r="M364" t="s">
        <v>4</v>
      </c>
      <c r="N364">
        <v>9.671564</v>
      </c>
      <c r="O364">
        <v>6.8476999999999996E-2</v>
      </c>
      <c r="P364" t="s">
        <v>5</v>
      </c>
      <c r="Q364">
        <v>0</v>
      </c>
      <c r="R364">
        <v>0</v>
      </c>
      <c r="S364" t="s">
        <v>6</v>
      </c>
      <c r="T364">
        <v>7.1783590000000004</v>
      </c>
      <c r="U364">
        <v>0.35603699999999999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3.2190000000000001E-3</v>
      </c>
      <c r="AD364">
        <v>9.0000000000000002E-6</v>
      </c>
      <c r="AE364" t="s">
        <v>10</v>
      </c>
      <c r="AF364">
        <v>0</v>
      </c>
      <c r="AG364">
        <v>0</v>
      </c>
      <c r="AH364" t="s">
        <v>11</v>
      </c>
      <c r="AI364">
        <v>0.99507400000000001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180.95362299999999</v>
      </c>
      <c r="I365">
        <v>12.682062999999999</v>
      </c>
      <c r="J365" t="s">
        <v>3</v>
      </c>
      <c r="K365">
        <v>180.66843600000001</v>
      </c>
      <c r="L365">
        <v>12.663214999999999</v>
      </c>
      <c r="M365" t="s">
        <v>4</v>
      </c>
      <c r="N365">
        <v>12.859876</v>
      </c>
      <c r="O365">
        <v>9.7821000000000005E-2</v>
      </c>
      <c r="P365" t="s">
        <v>5</v>
      </c>
      <c r="Q365">
        <v>0</v>
      </c>
      <c r="R365">
        <v>0</v>
      </c>
      <c r="S365" t="s">
        <v>6</v>
      </c>
      <c r="T365">
        <v>9.5314069999999997</v>
      </c>
      <c r="U365">
        <v>0.38766899999999999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2.4659999999999999E-3</v>
      </c>
      <c r="AD365">
        <v>5.0000000000000004E-6</v>
      </c>
      <c r="AE365" t="s">
        <v>10</v>
      </c>
      <c r="AF365">
        <v>0</v>
      </c>
      <c r="AG365">
        <v>0</v>
      </c>
      <c r="AH365" t="s">
        <v>11</v>
      </c>
      <c r="AI365">
        <v>0.995089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225.83924400000001</v>
      </c>
      <c r="I366">
        <v>14.232549000000001</v>
      </c>
      <c r="J366" t="s">
        <v>3</v>
      </c>
      <c r="K366">
        <v>225.48263700000001</v>
      </c>
      <c r="L366">
        <v>14.213322</v>
      </c>
      <c r="M366" t="s">
        <v>4</v>
      </c>
      <c r="N366">
        <v>16.013249999999999</v>
      </c>
      <c r="O366">
        <v>0.10996499999999999</v>
      </c>
      <c r="P366" t="s">
        <v>5</v>
      </c>
      <c r="Q366">
        <v>0</v>
      </c>
      <c r="R366">
        <v>0</v>
      </c>
      <c r="S366" t="s">
        <v>6</v>
      </c>
      <c r="T366">
        <v>11.858893999999999</v>
      </c>
      <c r="U366">
        <v>0.39093800000000001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2.1619999999999999E-3</v>
      </c>
      <c r="AD366">
        <v>3.0000000000000001E-6</v>
      </c>
      <c r="AE366" t="s">
        <v>10</v>
      </c>
      <c r="AF366">
        <v>0</v>
      </c>
      <c r="AG366">
        <v>0</v>
      </c>
      <c r="AH366" t="s">
        <v>11</v>
      </c>
      <c r="AI366">
        <v>0.99509499999999995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271.08999599999999</v>
      </c>
      <c r="I367">
        <v>17.083832999999998</v>
      </c>
      <c r="J367" t="s">
        <v>3</v>
      </c>
      <c r="K367">
        <v>270.66249199999999</v>
      </c>
      <c r="L367">
        <v>17.057648</v>
      </c>
      <c r="M367" t="s">
        <v>4</v>
      </c>
      <c r="N367">
        <v>19.191759999999999</v>
      </c>
      <c r="O367">
        <v>0.123076</v>
      </c>
      <c r="P367" t="s">
        <v>5</v>
      </c>
      <c r="Q367">
        <v>0</v>
      </c>
      <c r="R367">
        <v>0</v>
      </c>
      <c r="S367" t="s">
        <v>6</v>
      </c>
      <c r="T367">
        <v>14.229937</v>
      </c>
      <c r="U367">
        <v>0.38852300000000001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2.0760000000000002E-3</v>
      </c>
      <c r="AD367">
        <v>3.0000000000000001E-6</v>
      </c>
      <c r="AE367" t="s">
        <v>10</v>
      </c>
      <c r="AF367">
        <v>0</v>
      </c>
      <c r="AG367">
        <v>0</v>
      </c>
      <c r="AH367" t="s">
        <v>11</v>
      </c>
      <c r="AI367">
        <v>0.99509700000000001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316.01312000000001</v>
      </c>
      <c r="I368">
        <v>18.358139000000001</v>
      </c>
      <c r="J368" t="s">
        <v>3</v>
      </c>
      <c r="K368">
        <v>315.514655</v>
      </c>
      <c r="L368">
        <v>18.324579</v>
      </c>
      <c r="M368" t="s">
        <v>4</v>
      </c>
      <c r="N368">
        <v>22.361991</v>
      </c>
      <c r="O368">
        <v>0.12754299999999999</v>
      </c>
      <c r="P368" t="s">
        <v>5</v>
      </c>
      <c r="Q368">
        <v>0</v>
      </c>
      <c r="R368">
        <v>0</v>
      </c>
      <c r="S368" t="s">
        <v>6</v>
      </c>
      <c r="T368">
        <v>16.586611999999999</v>
      </c>
      <c r="U368">
        <v>0.38698199999999999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1.7049999999999999E-3</v>
      </c>
      <c r="AD368">
        <v>9.9999999999999995E-7</v>
      </c>
      <c r="AE368" t="s">
        <v>10</v>
      </c>
      <c r="AF368">
        <v>0</v>
      </c>
      <c r="AG368">
        <v>0</v>
      </c>
      <c r="AH368" t="s">
        <v>11</v>
      </c>
      <c r="AI368">
        <v>0.99510299999999996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361.26254599999999</v>
      </c>
      <c r="I369">
        <v>18.456624999999999</v>
      </c>
      <c r="J369" t="s">
        <v>3</v>
      </c>
      <c r="K369">
        <v>360.69299599999999</v>
      </c>
      <c r="L369">
        <v>18.424468000000001</v>
      </c>
      <c r="M369" t="s">
        <v>4</v>
      </c>
      <c r="N369">
        <v>25.628927999999998</v>
      </c>
      <c r="O369">
        <v>0.52770099999999998</v>
      </c>
      <c r="P369" t="s">
        <v>5</v>
      </c>
      <c r="Q369">
        <v>0</v>
      </c>
      <c r="R369">
        <v>0</v>
      </c>
      <c r="S369" t="s">
        <v>6</v>
      </c>
      <c r="T369">
        <v>18.948618</v>
      </c>
      <c r="U369">
        <v>0.40428599999999998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1.5900000000000001E-3</v>
      </c>
      <c r="AD369">
        <v>0</v>
      </c>
      <c r="AE369" t="s">
        <v>10</v>
      </c>
      <c r="AF369">
        <v>0</v>
      </c>
      <c r="AG369">
        <v>0</v>
      </c>
      <c r="AH369" t="s">
        <v>11</v>
      </c>
      <c r="AI369">
        <v>0.99511000000000005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406.560969</v>
      </c>
      <c r="I370">
        <v>19.384964</v>
      </c>
      <c r="J370" t="s">
        <v>3</v>
      </c>
      <c r="K370">
        <v>405.92040600000001</v>
      </c>
      <c r="L370">
        <v>19.342832000000001</v>
      </c>
      <c r="M370" t="s">
        <v>4</v>
      </c>
      <c r="N370">
        <v>28.808629</v>
      </c>
      <c r="O370">
        <v>0.542435</v>
      </c>
      <c r="P370" t="s">
        <v>5</v>
      </c>
      <c r="Q370">
        <v>0</v>
      </c>
      <c r="R370">
        <v>0</v>
      </c>
      <c r="S370" t="s">
        <v>6</v>
      </c>
      <c r="T370">
        <v>21.341971000000001</v>
      </c>
      <c r="U370">
        <v>0.43873000000000001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1.516E-3</v>
      </c>
      <c r="AD370">
        <v>0</v>
      </c>
      <c r="AE370" t="s">
        <v>10</v>
      </c>
      <c r="AF370">
        <v>0</v>
      </c>
      <c r="AG370">
        <v>0</v>
      </c>
      <c r="AH370" t="s">
        <v>11</v>
      </c>
      <c r="AI370">
        <v>0.99511099999999997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451.88797699999998</v>
      </c>
      <c r="I371">
        <v>22.382000000000001</v>
      </c>
      <c r="J371" t="s">
        <v>3</v>
      </c>
      <c r="K371">
        <v>451.17537199999998</v>
      </c>
      <c r="L371">
        <v>22.349509000000001</v>
      </c>
      <c r="M371" t="s">
        <v>4</v>
      </c>
      <c r="N371">
        <v>31.999106999999999</v>
      </c>
      <c r="O371">
        <v>0.55607099999999998</v>
      </c>
      <c r="P371" t="s">
        <v>5</v>
      </c>
      <c r="Q371">
        <v>0</v>
      </c>
      <c r="R371">
        <v>0</v>
      </c>
      <c r="S371" t="s">
        <v>6</v>
      </c>
      <c r="T371">
        <v>23.694834</v>
      </c>
      <c r="U371">
        <v>0.48739700000000002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1.47E-3</v>
      </c>
      <c r="AD371">
        <v>0</v>
      </c>
      <c r="AE371" t="s">
        <v>10</v>
      </c>
      <c r="AF371">
        <v>0</v>
      </c>
      <c r="AG371">
        <v>0</v>
      </c>
      <c r="AH371" t="s">
        <v>11</v>
      </c>
      <c r="AI371">
        <v>0.995112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497.01781199999999</v>
      </c>
      <c r="I372">
        <v>21.910074999999999</v>
      </c>
      <c r="J372" t="s">
        <v>3</v>
      </c>
      <c r="K372">
        <v>496.23407500000002</v>
      </c>
      <c r="L372">
        <v>21.870878000000001</v>
      </c>
      <c r="M372" t="s">
        <v>4</v>
      </c>
      <c r="N372">
        <v>35.184783000000003</v>
      </c>
      <c r="O372">
        <v>0.60267700000000002</v>
      </c>
      <c r="P372" t="s">
        <v>5</v>
      </c>
      <c r="Q372">
        <v>0</v>
      </c>
      <c r="R372">
        <v>0</v>
      </c>
      <c r="S372" t="s">
        <v>6</v>
      </c>
      <c r="T372">
        <v>26.085298999999999</v>
      </c>
      <c r="U372">
        <v>0.481576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1.371E-3</v>
      </c>
      <c r="AD372">
        <v>0</v>
      </c>
      <c r="AE372" t="s">
        <v>10</v>
      </c>
      <c r="AF372">
        <v>0</v>
      </c>
      <c r="AG372">
        <v>0</v>
      </c>
      <c r="AH372" t="s">
        <v>11</v>
      </c>
      <c r="AI372">
        <v>0.995112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542.27126799999996</v>
      </c>
      <c r="I373">
        <v>23.289673000000001</v>
      </c>
      <c r="J373" t="s">
        <v>3</v>
      </c>
      <c r="K373">
        <v>541.41336999999999</v>
      </c>
      <c r="L373">
        <v>23.216176999999998</v>
      </c>
      <c r="M373" t="s">
        <v>4</v>
      </c>
      <c r="N373">
        <v>38.382010000000001</v>
      </c>
      <c r="O373">
        <v>0.56978499999999999</v>
      </c>
      <c r="P373" t="s">
        <v>5</v>
      </c>
      <c r="Q373">
        <v>0</v>
      </c>
      <c r="R373">
        <v>0</v>
      </c>
      <c r="S373" t="s">
        <v>6</v>
      </c>
      <c r="T373">
        <v>28.460208999999999</v>
      </c>
      <c r="U373">
        <v>0.478298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1.361E-3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0.995112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587.07388700000001</v>
      </c>
      <c r="I374">
        <v>24.945325</v>
      </c>
      <c r="J374" t="s">
        <v>3</v>
      </c>
      <c r="K374">
        <v>586.14508999999998</v>
      </c>
      <c r="L374">
        <v>24.860938999999998</v>
      </c>
      <c r="M374" t="s">
        <v>4</v>
      </c>
      <c r="N374">
        <v>41.545288999999997</v>
      </c>
      <c r="O374">
        <v>0.57613300000000001</v>
      </c>
      <c r="P374" t="s">
        <v>5</v>
      </c>
      <c r="Q374">
        <v>0</v>
      </c>
      <c r="R374">
        <v>0</v>
      </c>
      <c r="S374" t="s">
        <v>6</v>
      </c>
      <c r="T374">
        <v>30.814696000000001</v>
      </c>
      <c r="U374">
        <v>0.48523500000000003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1.341E-3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0.99511300000000003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632.460016</v>
      </c>
      <c r="I375">
        <v>26.465574</v>
      </c>
      <c r="J375" t="s">
        <v>3</v>
      </c>
      <c r="K375">
        <v>631.45809799999995</v>
      </c>
      <c r="L375">
        <v>26.413174999999999</v>
      </c>
      <c r="M375" t="s">
        <v>4</v>
      </c>
      <c r="N375">
        <v>44.750779000000001</v>
      </c>
      <c r="O375">
        <v>0.59362499999999996</v>
      </c>
      <c r="P375" t="s">
        <v>5</v>
      </c>
      <c r="Q375">
        <v>0</v>
      </c>
      <c r="R375">
        <v>0</v>
      </c>
      <c r="S375" t="s">
        <v>6</v>
      </c>
      <c r="T375">
        <v>33.160454999999999</v>
      </c>
      <c r="U375">
        <v>0.51293500000000003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1.312E-3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0.99511400000000005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677.31265099999996</v>
      </c>
      <c r="I376">
        <v>26.115390000000001</v>
      </c>
      <c r="J376" t="s">
        <v>3</v>
      </c>
      <c r="K376">
        <v>676.23595299999999</v>
      </c>
      <c r="L376">
        <v>26.098217000000002</v>
      </c>
      <c r="M376" t="s">
        <v>4</v>
      </c>
      <c r="N376">
        <v>47.914566999999998</v>
      </c>
      <c r="O376">
        <v>0.66020000000000001</v>
      </c>
      <c r="P376" t="s">
        <v>5</v>
      </c>
      <c r="Q376">
        <v>0</v>
      </c>
      <c r="R376">
        <v>0</v>
      </c>
      <c r="S376" t="s">
        <v>6</v>
      </c>
      <c r="T376">
        <v>35.517881000000003</v>
      </c>
      <c r="U376">
        <v>0.55350500000000002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1.2899999999999999E-3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0.99511400000000005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722.56067399999995</v>
      </c>
      <c r="I377">
        <v>24.599955000000001</v>
      </c>
      <c r="J377" t="s">
        <v>3</v>
      </c>
      <c r="K377">
        <v>721.41138100000001</v>
      </c>
      <c r="L377">
        <v>24.577618000000001</v>
      </c>
      <c r="M377" t="s">
        <v>4</v>
      </c>
      <c r="N377">
        <v>51.094155000000001</v>
      </c>
      <c r="O377">
        <v>0.66235500000000003</v>
      </c>
      <c r="P377" t="s">
        <v>5</v>
      </c>
      <c r="Q377">
        <v>0</v>
      </c>
      <c r="R377">
        <v>0</v>
      </c>
      <c r="S377" t="s">
        <v>6</v>
      </c>
      <c r="T377">
        <v>37.928485000000002</v>
      </c>
      <c r="U377">
        <v>0.640378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1.281E-3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0.99511400000000005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767.71011199999998</v>
      </c>
      <c r="I378">
        <v>24.853687999999998</v>
      </c>
      <c r="J378" t="s">
        <v>3</v>
      </c>
      <c r="K378">
        <v>766.48970099999997</v>
      </c>
      <c r="L378">
        <v>24.825316000000001</v>
      </c>
      <c r="M378" t="s">
        <v>4</v>
      </c>
      <c r="N378">
        <v>54.287261000000001</v>
      </c>
      <c r="O378">
        <v>0.69135500000000005</v>
      </c>
      <c r="P378" t="s">
        <v>5</v>
      </c>
      <c r="Q378">
        <v>0</v>
      </c>
      <c r="R378">
        <v>0</v>
      </c>
      <c r="S378" t="s">
        <v>6</v>
      </c>
      <c r="T378">
        <v>40.283447000000002</v>
      </c>
      <c r="U378">
        <v>0.69745199999999996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1.2800000000000001E-3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0.99511400000000005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812.78601600000002</v>
      </c>
      <c r="I379">
        <v>22.383462000000002</v>
      </c>
      <c r="J379" t="s">
        <v>3</v>
      </c>
      <c r="K379">
        <v>811.49440600000003</v>
      </c>
      <c r="L379">
        <v>22.379681999999999</v>
      </c>
      <c r="M379" t="s">
        <v>4</v>
      </c>
      <c r="N379">
        <v>57.492359</v>
      </c>
      <c r="O379">
        <v>0.70393099999999997</v>
      </c>
      <c r="P379" t="s">
        <v>5</v>
      </c>
      <c r="Q379">
        <v>0</v>
      </c>
      <c r="R379">
        <v>0</v>
      </c>
      <c r="S379" t="s">
        <v>6</v>
      </c>
      <c r="T379">
        <v>42.669258999999997</v>
      </c>
      <c r="U379">
        <v>0.88974900000000001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1.2689999999999999E-3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0.99511499999999997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857.85874899999999</v>
      </c>
      <c r="I380">
        <v>21.30996</v>
      </c>
      <c r="J380" t="s">
        <v>3</v>
      </c>
      <c r="K380">
        <v>856.49622999999997</v>
      </c>
      <c r="L380">
        <v>21.308858000000001</v>
      </c>
      <c r="M380" t="s">
        <v>4</v>
      </c>
      <c r="N380">
        <v>60.677737999999998</v>
      </c>
      <c r="O380">
        <v>0.76029999999999998</v>
      </c>
      <c r="P380" t="s">
        <v>5</v>
      </c>
      <c r="Q380">
        <v>0</v>
      </c>
      <c r="R380">
        <v>0</v>
      </c>
      <c r="S380" t="s">
        <v>6</v>
      </c>
      <c r="T380">
        <v>45.003959999999999</v>
      </c>
      <c r="U380">
        <v>0.87605999999999995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1.266E-3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0.99511499999999997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903.30810399999996</v>
      </c>
      <c r="I381">
        <v>21.871134999999999</v>
      </c>
      <c r="J381" t="s">
        <v>3</v>
      </c>
      <c r="K381">
        <v>901.87390500000004</v>
      </c>
      <c r="L381">
        <v>21.872149</v>
      </c>
      <c r="M381" t="s">
        <v>4</v>
      </c>
      <c r="N381">
        <v>63.879893000000003</v>
      </c>
      <c r="O381">
        <v>0.79354899999999995</v>
      </c>
      <c r="P381" t="s">
        <v>5</v>
      </c>
      <c r="Q381">
        <v>0</v>
      </c>
      <c r="R381">
        <v>0</v>
      </c>
      <c r="S381" t="s">
        <v>6</v>
      </c>
      <c r="T381">
        <v>47.371712000000002</v>
      </c>
      <c r="U381">
        <v>0.88005900000000004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1.2650000000000001E-3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0.99511499999999997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637.25290600000005</v>
      </c>
      <c r="I382">
        <v>19.244432</v>
      </c>
      <c r="J382" t="s">
        <v>3</v>
      </c>
      <c r="K382">
        <v>637.048091</v>
      </c>
      <c r="L382">
        <v>19.215681</v>
      </c>
      <c r="M382" t="s">
        <v>4</v>
      </c>
      <c r="N382">
        <v>11.021115999999999</v>
      </c>
      <c r="O382">
        <v>0.37739600000000001</v>
      </c>
      <c r="P382" t="s">
        <v>5</v>
      </c>
      <c r="Q382">
        <v>23.291191000000001</v>
      </c>
      <c r="R382">
        <v>1.0002759999999999</v>
      </c>
      <c r="S382" t="s">
        <v>6</v>
      </c>
      <c r="T382">
        <v>9.07212</v>
      </c>
      <c r="U382">
        <v>0.165219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6.8859999999999998E-3</v>
      </c>
      <c r="AG382">
        <v>1.7E-5</v>
      </c>
      <c r="AH382" t="s">
        <v>11</v>
      </c>
      <c r="AI382">
        <v>0.99490400000000001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1275.4597799999999</v>
      </c>
      <c r="I383">
        <v>73.493699000000007</v>
      </c>
      <c r="J383" t="s">
        <v>3</v>
      </c>
      <c r="K383">
        <v>1275.0458839999999</v>
      </c>
      <c r="L383">
        <v>73.539327999999998</v>
      </c>
      <c r="M383" t="s">
        <v>4</v>
      </c>
      <c r="N383">
        <v>21.924346</v>
      </c>
      <c r="O383">
        <v>0.47603200000000001</v>
      </c>
      <c r="P383" t="s">
        <v>5</v>
      </c>
      <c r="Q383">
        <v>46.577570000000001</v>
      </c>
      <c r="R383">
        <v>3.4961289999999998</v>
      </c>
      <c r="S383" t="s">
        <v>6</v>
      </c>
      <c r="T383">
        <v>18.204696999999999</v>
      </c>
      <c r="U383">
        <v>0.26215699999999997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4.4660000000000004E-3</v>
      </c>
      <c r="AG383">
        <v>1.4E-5</v>
      </c>
      <c r="AH383" t="s">
        <v>11</v>
      </c>
      <c r="AI383">
        <v>0.99507400000000001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1912.3541459999999</v>
      </c>
      <c r="I384">
        <v>102.716347</v>
      </c>
      <c r="J384" t="s">
        <v>3</v>
      </c>
      <c r="K384">
        <v>1911.740481</v>
      </c>
      <c r="L384">
        <v>102.70780600000001</v>
      </c>
      <c r="M384" t="s">
        <v>4</v>
      </c>
      <c r="N384">
        <v>33.012003</v>
      </c>
      <c r="O384">
        <v>0.83849499999999999</v>
      </c>
      <c r="P384" t="s">
        <v>5</v>
      </c>
      <c r="Q384">
        <v>69.842391000000006</v>
      </c>
      <c r="R384">
        <v>5.8864599999999996</v>
      </c>
      <c r="S384" t="s">
        <v>6</v>
      </c>
      <c r="T384">
        <v>27.303293</v>
      </c>
      <c r="U384">
        <v>0.35772500000000002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3.2009999999999999E-3</v>
      </c>
      <c r="AG384">
        <v>9.0000000000000002E-6</v>
      </c>
      <c r="AH384" t="s">
        <v>11</v>
      </c>
      <c r="AI384">
        <v>0.99509499999999995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2549.5773829999998</v>
      </c>
      <c r="I385">
        <v>155.37179399999999</v>
      </c>
      <c r="J385" t="s">
        <v>3</v>
      </c>
      <c r="K385">
        <v>2548.7644679999999</v>
      </c>
      <c r="L385">
        <v>155.37208999999999</v>
      </c>
      <c r="M385" t="s">
        <v>4</v>
      </c>
      <c r="N385">
        <v>43.958356000000002</v>
      </c>
      <c r="O385">
        <v>0.97074000000000005</v>
      </c>
      <c r="P385" t="s">
        <v>5</v>
      </c>
      <c r="Q385">
        <v>93.25761</v>
      </c>
      <c r="R385">
        <v>9.6024840000000005</v>
      </c>
      <c r="S385" t="s">
        <v>6</v>
      </c>
      <c r="T385">
        <v>36.441799000000003</v>
      </c>
      <c r="U385">
        <v>0.49169099999999999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2.4819999999999998E-3</v>
      </c>
      <c r="AG385">
        <v>5.0000000000000004E-6</v>
      </c>
      <c r="AH385" t="s">
        <v>11</v>
      </c>
      <c r="AI385">
        <v>0.99509700000000001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3185.765073</v>
      </c>
      <c r="I386">
        <v>209.35084599999999</v>
      </c>
      <c r="J386" t="s">
        <v>3</v>
      </c>
      <c r="K386">
        <v>3184.7520169999998</v>
      </c>
      <c r="L386">
        <v>209.09020599999999</v>
      </c>
      <c r="M386" t="s">
        <v>4</v>
      </c>
      <c r="N386">
        <v>54.882770000000001</v>
      </c>
      <c r="O386">
        <v>0.995255</v>
      </c>
      <c r="P386" t="s">
        <v>5</v>
      </c>
      <c r="Q386">
        <v>116.906936</v>
      </c>
      <c r="R386">
        <v>14.008832999999999</v>
      </c>
      <c r="S386" t="s">
        <v>6</v>
      </c>
      <c r="T386">
        <v>45.556961999999999</v>
      </c>
      <c r="U386">
        <v>0.78988400000000003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2.2300000000000002E-3</v>
      </c>
      <c r="AG386">
        <v>3.9999999999999998E-6</v>
      </c>
      <c r="AH386" t="s">
        <v>11</v>
      </c>
      <c r="AI386">
        <v>0.99510799999999999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3824.3803370000001</v>
      </c>
      <c r="I387">
        <v>272.98486500000001</v>
      </c>
      <c r="J387" t="s">
        <v>3</v>
      </c>
      <c r="K387">
        <v>3823.1665630000002</v>
      </c>
      <c r="L387">
        <v>272.59734800000001</v>
      </c>
      <c r="M387" t="s">
        <v>4</v>
      </c>
      <c r="N387">
        <v>65.976971000000006</v>
      </c>
      <c r="O387">
        <v>1.244127</v>
      </c>
      <c r="P387" t="s">
        <v>5</v>
      </c>
      <c r="Q387">
        <v>140.52562900000001</v>
      </c>
      <c r="R387">
        <v>17.253045</v>
      </c>
      <c r="S387" t="s">
        <v>6</v>
      </c>
      <c r="T387">
        <v>54.643878999999998</v>
      </c>
      <c r="U387">
        <v>0.82826100000000002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2.0349999999999999E-3</v>
      </c>
      <c r="AG387">
        <v>3.0000000000000001E-6</v>
      </c>
      <c r="AH387" t="s">
        <v>11</v>
      </c>
      <c r="AI387">
        <v>0.99511099999999997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4460.791475</v>
      </c>
      <c r="I388">
        <v>345.151385</v>
      </c>
      <c r="J388" t="s">
        <v>3</v>
      </c>
      <c r="K388">
        <v>4459.3796389999998</v>
      </c>
      <c r="L388">
        <v>344.81624099999999</v>
      </c>
      <c r="M388" t="s">
        <v>4</v>
      </c>
      <c r="N388">
        <v>76.913657999999998</v>
      </c>
      <c r="O388">
        <v>1.3603499999999999</v>
      </c>
      <c r="P388" t="s">
        <v>5</v>
      </c>
      <c r="Q388">
        <v>164.04743999999999</v>
      </c>
      <c r="R388">
        <v>19.383481</v>
      </c>
      <c r="S388" t="s">
        <v>6</v>
      </c>
      <c r="T388">
        <v>63.640551000000002</v>
      </c>
      <c r="U388">
        <v>0.840611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1.9980000000000002E-3</v>
      </c>
      <c r="AG388">
        <v>3.0000000000000001E-6</v>
      </c>
      <c r="AH388" t="s">
        <v>11</v>
      </c>
      <c r="AI388">
        <v>0.99511300000000003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5096.9246869999997</v>
      </c>
      <c r="I389">
        <v>396.24663900000002</v>
      </c>
      <c r="J389" t="s">
        <v>3</v>
      </c>
      <c r="K389">
        <v>5095.3139449999999</v>
      </c>
      <c r="L389">
        <v>395.83137599999998</v>
      </c>
      <c r="M389" t="s">
        <v>4</v>
      </c>
      <c r="N389">
        <v>87.871137000000004</v>
      </c>
      <c r="O389">
        <v>1.4896560000000001</v>
      </c>
      <c r="P389" t="s">
        <v>5</v>
      </c>
      <c r="Q389">
        <v>187.562206</v>
      </c>
      <c r="R389">
        <v>24.994423999999999</v>
      </c>
      <c r="S389" t="s">
        <v>6</v>
      </c>
      <c r="T389">
        <v>72.805824999999999</v>
      </c>
      <c r="U389">
        <v>1.1174770000000001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1.828E-3</v>
      </c>
      <c r="AG389">
        <v>1.9999999999999999E-6</v>
      </c>
      <c r="AH389" t="s">
        <v>11</v>
      </c>
      <c r="AI389">
        <v>0.99511300000000003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5734.5821390000001</v>
      </c>
      <c r="I390">
        <v>429.87724500000002</v>
      </c>
      <c r="J390" t="s">
        <v>3</v>
      </c>
      <c r="K390">
        <v>5732.7733200000002</v>
      </c>
      <c r="L390">
        <v>429.45678900000001</v>
      </c>
      <c r="M390" t="s">
        <v>4</v>
      </c>
      <c r="N390">
        <v>98.865378000000007</v>
      </c>
      <c r="O390">
        <v>1.5692170000000001</v>
      </c>
      <c r="P390" t="s">
        <v>5</v>
      </c>
      <c r="Q390">
        <v>211.51517200000001</v>
      </c>
      <c r="R390">
        <v>33.398420999999999</v>
      </c>
      <c r="S390" t="s">
        <v>6</v>
      </c>
      <c r="T390">
        <v>81.929143999999994</v>
      </c>
      <c r="U390">
        <v>1.687603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1.6440000000000001E-3</v>
      </c>
      <c r="AG390">
        <v>9.9999999999999995E-7</v>
      </c>
      <c r="AH390" t="s">
        <v>11</v>
      </c>
      <c r="AI390">
        <v>0.99511300000000003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6371.1080760000004</v>
      </c>
      <c r="I391">
        <v>497.64935000000003</v>
      </c>
      <c r="J391" t="s">
        <v>3</v>
      </c>
      <c r="K391">
        <v>6369.0969340000001</v>
      </c>
      <c r="L391">
        <v>497.13734099999999</v>
      </c>
      <c r="M391" t="s">
        <v>4</v>
      </c>
      <c r="N391">
        <v>109.88626499999999</v>
      </c>
      <c r="O391">
        <v>1.6245849999999999</v>
      </c>
      <c r="P391" t="s">
        <v>5</v>
      </c>
      <c r="Q391">
        <v>235.13923500000001</v>
      </c>
      <c r="R391">
        <v>39.021680000000003</v>
      </c>
      <c r="S391" t="s">
        <v>6</v>
      </c>
      <c r="T391">
        <v>90.938940000000002</v>
      </c>
      <c r="U391">
        <v>1.771563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1.4679999999999999E-3</v>
      </c>
      <c r="AG391">
        <v>0</v>
      </c>
      <c r="AH391" t="s">
        <v>11</v>
      </c>
      <c r="AI391">
        <v>0.99511300000000003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7008.3465820000001</v>
      </c>
      <c r="I392">
        <v>502.24416100000002</v>
      </c>
      <c r="J392" t="s">
        <v>3</v>
      </c>
      <c r="K392">
        <v>7006.13627</v>
      </c>
      <c r="L392">
        <v>501.577788</v>
      </c>
      <c r="M392" t="s">
        <v>4</v>
      </c>
      <c r="N392">
        <v>120.932877</v>
      </c>
      <c r="O392">
        <v>1.9710939999999999</v>
      </c>
      <c r="P392" t="s">
        <v>5</v>
      </c>
      <c r="Q392">
        <v>258.94180999999998</v>
      </c>
      <c r="R392">
        <v>46.881633000000001</v>
      </c>
      <c r="S392" t="s">
        <v>6</v>
      </c>
      <c r="T392">
        <v>99.968794000000003</v>
      </c>
      <c r="U392">
        <v>1.7527980000000001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1.389E-3</v>
      </c>
      <c r="AG392">
        <v>0</v>
      </c>
      <c r="AH392" t="s">
        <v>11</v>
      </c>
      <c r="AI392">
        <v>0.99511400000000005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7645.362529</v>
      </c>
      <c r="I393">
        <v>539.72759699999995</v>
      </c>
      <c r="J393" t="s">
        <v>3</v>
      </c>
      <c r="K393">
        <v>7642.9423049999996</v>
      </c>
      <c r="L393">
        <v>539.67826300000002</v>
      </c>
      <c r="M393" t="s">
        <v>4</v>
      </c>
      <c r="N393">
        <v>131.88955899999999</v>
      </c>
      <c r="O393">
        <v>2.2780670000000001</v>
      </c>
      <c r="P393" t="s">
        <v>5</v>
      </c>
      <c r="Q393">
        <v>282.53226000000001</v>
      </c>
      <c r="R393">
        <v>53.979205999999998</v>
      </c>
      <c r="S393" t="s">
        <v>6</v>
      </c>
      <c r="T393">
        <v>108.998546</v>
      </c>
      <c r="U393">
        <v>1.7367619999999999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1.364E-3</v>
      </c>
      <c r="AG393">
        <v>0</v>
      </c>
      <c r="AH393" t="s">
        <v>11</v>
      </c>
      <c r="AI393">
        <v>0.99511400000000005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8282.7114839999995</v>
      </c>
      <c r="I394">
        <v>600.00162499999999</v>
      </c>
      <c r="J394" t="s">
        <v>3</v>
      </c>
      <c r="K394">
        <v>8280.0911909999995</v>
      </c>
      <c r="L394">
        <v>599.81566199999997</v>
      </c>
      <c r="M394" t="s">
        <v>4</v>
      </c>
      <c r="N394">
        <v>142.87040200000001</v>
      </c>
      <c r="O394">
        <v>2.5196369999999999</v>
      </c>
      <c r="P394" t="s">
        <v>5</v>
      </c>
      <c r="Q394">
        <v>306.45142499999997</v>
      </c>
      <c r="R394">
        <v>64.270330999999999</v>
      </c>
      <c r="S394" t="s">
        <v>6</v>
      </c>
      <c r="T394">
        <v>118.048721</v>
      </c>
      <c r="U394">
        <v>1.694177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1.3569999999999999E-3</v>
      </c>
      <c r="AG394">
        <v>0</v>
      </c>
      <c r="AH394" t="s">
        <v>11</v>
      </c>
      <c r="AI394">
        <v>0.99511400000000005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8919.7865619999993</v>
      </c>
      <c r="I395">
        <v>638.52269100000001</v>
      </c>
      <c r="J395" t="s">
        <v>3</v>
      </c>
      <c r="K395">
        <v>8916.9668359999996</v>
      </c>
      <c r="L395">
        <v>638.40195600000004</v>
      </c>
      <c r="M395" t="s">
        <v>4</v>
      </c>
      <c r="N395">
        <v>153.89799400000001</v>
      </c>
      <c r="O395">
        <v>2.9029929999999999</v>
      </c>
      <c r="P395" t="s">
        <v>5</v>
      </c>
      <c r="Q395">
        <v>330.313312</v>
      </c>
      <c r="R395">
        <v>73.594541000000007</v>
      </c>
      <c r="S395" t="s">
        <v>6</v>
      </c>
      <c r="T395">
        <v>127.19447599999999</v>
      </c>
      <c r="U395">
        <v>2.1352769999999999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1.3550000000000001E-3</v>
      </c>
      <c r="AG395">
        <v>0</v>
      </c>
      <c r="AH395" t="s">
        <v>11</v>
      </c>
      <c r="AI395">
        <v>0.99511499999999997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9558.1565819999996</v>
      </c>
      <c r="I396">
        <v>731.76434400000005</v>
      </c>
      <c r="J396" t="s">
        <v>3</v>
      </c>
      <c r="K396">
        <v>9555.1375389999994</v>
      </c>
      <c r="L396">
        <v>731.66613400000006</v>
      </c>
      <c r="M396" t="s">
        <v>4</v>
      </c>
      <c r="N396">
        <v>164.942272</v>
      </c>
      <c r="O396">
        <v>2.951133</v>
      </c>
      <c r="P396" t="s">
        <v>5</v>
      </c>
      <c r="Q396">
        <v>354.34453100000002</v>
      </c>
      <c r="R396">
        <v>88.028281000000007</v>
      </c>
      <c r="S396" t="s">
        <v>6</v>
      </c>
      <c r="T396">
        <v>136.277413</v>
      </c>
      <c r="U396">
        <v>2.351591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1.3450000000000001E-3</v>
      </c>
      <c r="AG396">
        <v>0</v>
      </c>
      <c r="AH396" t="s">
        <v>11</v>
      </c>
      <c r="AI396">
        <v>0.99511499999999997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10195.489277000001</v>
      </c>
      <c r="I397">
        <v>876.79386699999998</v>
      </c>
      <c r="J397" t="s">
        <v>3</v>
      </c>
      <c r="K397">
        <v>10192.270117</v>
      </c>
      <c r="L397">
        <v>876.46117300000003</v>
      </c>
      <c r="M397" t="s">
        <v>4</v>
      </c>
      <c r="N397">
        <v>175.88696300000001</v>
      </c>
      <c r="O397">
        <v>3.2040899999999999</v>
      </c>
      <c r="P397" t="s">
        <v>5</v>
      </c>
      <c r="Q397">
        <v>378.51737800000001</v>
      </c>
      <c r="R397">
        <v>104.413139</v>
      </c>
      <c r="S397" t="s">
        <v>6</v>
      </c>
      <c r="T397">
        <v>145.35581099999999</v>
      </c>
      <c r="U397">
        <v>2.3407209999999998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1.3359999999999999E-3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10832.828984</v>
      </c>
      <c r="I398">
        <v>996.44478800000002</v>
      </c>
      <c r="J398" t="s">
        <v>3</v>
      </c>
      <c r="K398">
        <v>10829.402695000001</v>
      </c>
      <c r="L398">
        <v>996.15058999999997</v>
      </c>
      <c r="M398" t="s">
        <v>4</v>
      </c>
      <c r="N398">
        <v>186.853848</v>
      </c>
      <c r="O398">
        <v>3.3523610000000001</v>
      </c>
      <c r="P398" t="s">
        <v>5</v>
      </c>
      <c r="Q398">
        <v>402.82482800000002</v>
      </c>
      <c r="R398">
        <v>122.485066</v>
      </c>
      <c r="S398" t="s">
        <v>6</v>
      </c>
      <c r="T398">
        <v>154.495599</v>
      </c>
      <c r="U398">
        <v>2.5285950000000001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1.325E-3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11471.302168</v>
      </c>
      <c r="I399">
        <v>1128.4605489999999</v>
      </c>
      <c r="J399" t="s">
        <v>3</v>
      </c>
      <c r="K399">
        <v>11467.67627</v>
      </c>
      <c r="L399">
        <v>1127.444485</v>
      </c>
      <c r="M399" t="s">
        <v>4</v>
      </c>
      <c r="N399">
        <v>197.86951400000001</v>
      </c>
      <c r="O399">
        <v>3.4294030000000002</v>
      </c>
      <c r="P399" t="s">
        <v>5</v>
      </c>
      <c r="Q399">
        <v>427.41910100000001</v>
      </c>
      <c r="R399">
        <v>144.88013599999999</v>
      </c>
      <c r="S399" t="s">
        <v>6</v>
      </c>
      <c r="T399">
        <v>163.50135299999999</v>
      </c>
      <c r="U399">
        <v>2.5281400000000001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1.32E-3</v>
      </c>
      <c r="AG399">
        <v>0</v>
      </c>
      <c r="AH399" t="s">
        <v>11</v>
      </c>
      <c r="AI399">
        <v>0.99511499999999997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12107.936992000001</v>
      </c>
      <c r="I400">
        <v>1201.377254</v>
      </c>
      <c r="J400" t="s">
        <v>3</v>
      </c>
      <c r="K400">
        <v>12104.111698999999</v>
      </c>
      <c r="L400">
        <v>1200.1222789999999</v>
      </c>
      <c r="M400" t="s">
        <v>4</v>
      </c>
      <c r="N400">
        <v>208.85684000000001</v>
      </c>
      <c r="O400">
        <v>3.8412289999999998</v>
      </c>
      <c r="P400" t="s">
        <v>5</v>
      </c>
      <c r="Q400">
        <v>451.76330799999999</v>
      </c>
      <c r="R400">
        <v>154.79728900000001</v>
      </c>
      <c r="S400" t="s">
        <v>6</v>
      </c>
      <c r="T400">
        <v>172.57887400000001</v>
      </c>
      <c r="U400">
        <v>2.6307109999999998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1.3029999999999999E-3</v>
      </c>
      <c r="AG400">
        <v>0</v>
      </c>
      <c r="AH400" t="s">
        <v>11</v>
      </c>
      <c r="AI400">
        <v>0.99511499999999997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12746.220098</v>
      </c>
      <c r="I401">
        <v>1291.7885779999999</v>
      </c>
      <c r="J401" t="s">
        <v>3</v>
      </c>
      <c r="K401">
        <v>12742.196016</v>
      </c>
      <c r="L401">
        <v>1290.7145310000001</v>
      </c>
      <c r="M401" t="s">
        <v>4</v>
      </c>
      <c r="N401">
        <v>219.864926</v>
      </c>
      <c r="O401">
        <v>4.1355500000000003</v>
      </c>
      <c r="P401" t="s">
        <v>5</v>
      </c>
      <c r="Q401">
        <v>476.28680400000002</v>
      </c>
      <c r="R401">
        <v>177.10195100000001</v>
      </c>
      <c r="S401" t="s">
        <v>6</v>
      </c>
      <c r="T401">
        <v>181.63160500000001</v>
      </c>
      <c r="U401">
        <v>2.6226989999999999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1.3029999999999999E-3</v>
      </c>
      <c r="AG401">
        <v>0</v>
      </c>
      <c r="AH401" t="s">
        <v>11</v>
      </c>
      <c r="AI401">
        <v>0.99511499999999997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621.504189</v>
      </c>
      <c r="I402">
        <v>21.138676</v>
      </c>
      <c r="J402" t="s">
        <v>3</v>
      </c>
      <c r="K402">
        <v>621.30127600000003</v>
      </c>
      <c r="L402">
        <v>21.102809000000001</v>
      </c>
      <c r="M402" t="s">
        <v>4</v>
      </c>
      <c r="N402">
        <v>11.072756</v>
      </c>
      <c r="O402">
        <v>0.186194</v>
      </c>
      <c r="P402" t="s">
        <v>5</v>
      </c>
      <c r="Q402">
        <v>0</v>
      </c>
      <c r="R402">
        <v>0</v>
      </c>
      <c r="S402" t="s">
        <v>6</v>
      </c>
      <c r="T402">
        <v>8.6721970000000006</v>
      </c>
      <c r="U402">
        <v>2.5384E-2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6.9090000000000002E-3</v>
      </c>
      <c r="AG402">
        <v>1.4E-5</v>
      </c>
      <c r="AH402" t="s">
        <v>11</v>
      </c>
      <c r="AI402">
        <v>0.99471200000000004</v>
      </c>
      <c r="AJ402">
        <v>9.9999999999999995E-7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1242.0613699999999</v>
      </c>
      <c r="I403">
        <v>50.933599000000001</v>
      </c>
      <c r="J403" t="s">
        <v>3</v>
      </c>
      <c r="K403">
        <v>1241.6560010000001</v>
      </c>
      <c r="L403">
        <v>50.818348</v>
      </c>
      <c r="M403" t="s">
        <v>4</v>
      </c>
      <c r="N403">
        <v>21.951754999999999</v>
      </c>
      <c r="O403">
        <v>0.26225199999999999</v>
      </c>
      <c r="P403" t="s">
        <v>5</v>
      </c>
      <c r="Q403">
        <v>0</v>
      </c>
      <c r="R403">
        <v>0</v>
      </c>
      <c r="S403" t="s">
        <v>6</v>
      </c>
      <c r="T403">
        <v>17.360745000000001</v>
      </c>
      <c r="U403">
        <v>0.12928799999999999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4.365E-3</v>
      </c>
      <c r="AG403">
        <v>1.1E-5</v>
      </c>
      <c r="AH403" t="s">
        <v>11</v>
      </c>
      <c r="AI403">
        <v>0.99504700000000001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1863.142781</v>
      </c>
      <c r="I404">
        <v>90.337552000000002</v>
      </c>
      <c r="J404" t="s">
        <v>3</v>
      </c>
      <c r="K404">
        <v>1862.5384059999999</v>
      </c>
      <c r="L404">
        <v>90.166539</v>
      </c>
      <c r="M404" t="s">
        <v>4</v>
      </c>
      <c r="N404">
        <v>32.959266999999997</v>
      </c>
      <c r="O404">
        <v>0.43333700000000003</v>
      </c>
      <c r="P404" t="s">
        <v>5</v>
      </c>
      <c r="Q404">
        <v>0</v>
      </c>
      <c r="R404">
        <v>0</v>
      </c>
      <c r="S404" t="s">
        <v>6</v>
      </c>
      <c r="T404">
        <v>26.008770999999999</v>
      </c>
      <c r="U404">
        <v>0.14977299999999999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3.1849999999999999E-3</v>
      </c>
      <c r="AG404">
        <v>7.9999999999999996E-6</v>
      </c>
      <c r="AH404" t="s">
        <v>11</v>
      </c>
      <c r="AI404">
        <v>0.99508700000000005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2483.6437500000002</v>
      </c>
      <c r="I405">
        <v>134.820233</v>
      </c>
      <c r="J405" t="s">
        <v>3</v>
      </c>
      <c r="K405">
        <v>2482.8416940000002</v>
      </c>
      <c r="L405">
        <v>134.609723</v>
      </c>
      <c r="M405" t="s">
        <v>4</v>
      </c>
      <c r="N405">
        <v>43.913387</v>
      </c>
      <c r="O405">
        <v>0.52317499999999995</v>
      </c>
      <c r="P405" t="s">
        <v>5</v>
      </c>
      <c r="Q405">
        <v>0</v>
      </c>
      <c r="R405">
        <v>0</v>
      </c>
      <c r="S405" t="s">
        <v>6</v>
      </c>
      <c r="T405">
        <v>34.677481</v>
      </c>
      <c r="U405">
        <v>0.21471399999999999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2.5179999999999998E-3</v>
      </c>
      <c r="AG405">
        <v>5.0000000000000004E-6</v>
      </c>
      <c r="AH405" t="s">
        <v>11</v>
      </c>
      <c r="AI405">
        <v>0.99510100000000001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3104.3338720000002</v>
      </c>
      <c r="I406">
        <v>184.78399899999999</v>
      </c>
      <c r="J406" t="s">
        <v>3</v>
      </c>
      <c r="K406">
        <v>3103.3344240000001</v>
      </c>
      <c r="L406">
        <v>184.437569</v>
      </c>
      <c r="M406" t="s">
        <v>4</v>
      </c>
      <c r="N406">
        <v>54.883043000000001</v>
      </c>
      <c r="O406">
        <v>0.66526600000000002</v>
      </c>
      <c r="P406" t="s">
        <v>5</v>
      </c>
      <c r="Q406">
        <v>0</v>
      </c>
      <c r="R406">
        <v>0</v>
      </c>
      <c r="S406" t="s">
        <v>6</v>
      </c>
      <c r="T406">
        <v>43.412210999999999</v>
      </c>
      <c r="U406">
        <v>0.45130399999999998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2.434E-3</v>
      </c>
      <c r="AG406">
        <v>5.0000000000000004E-6</v>
      </c>
      <c r="AH406" t="s">
        <v>11</v>
      </c>
      <c r="AI406">
        <v>0.99510799999999999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3725.7840970000002</v>
      </c>
      <c r="I407">
        <v>199.879255</v>
      </c>
      <c r="J407" t="s">
        <v>3</v>
      </c>
      <c r="K407">
        <v>3724.5831539999999</v>
      </c>
      <c r="L407">
        <v>199.41328200000001</v>
      </c>
      <c r="M407" t="s">
        <v>4</v>
      </c>
      <c r="N407">
        <v>65.917641000000003</v>
      </c>
      <c r="O407">
        <v>0.72608399999999995</v>
      </c>
      <c r="P407" t="s">
        <v>5</v>
      </c>
      <c r="Q407">
        <v>0</v>
      </c>
      <c r="R407">
        <v>0</v>
      </c>
      <c r="S407" t="s">
        <v>6</v>
      </c>
      <c r="T407">
        <v>52.100667000000001</v>
      </c>
      <c r="U407">
        <v>0.45384099999999999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2.0400000000000001E-3</v>
      </c>
      <c r="AG407">
        <v>3.9999999999999998E-6</v>
      </c>
      <c r="AH407" t="s">
        <v>11</v>
      </c>
      <c r="AI407">
        <v>0.99510900000000002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4346.0833300000004</v>
      </c>
      <c r="I408">
        <v>264.16348299999999</v>
      </c>
      <c r="J408" t="s">
        <v>3</v>
      </c>
      <c r="K408">
        <v>4344.6829980000002</v>
      </c>
      <c r="L408">
        <v>263.676694</v>
      </c>
      <c r="M408" t="s">
        <v>4</v>
      </c>
      <c r="N408">
        <v>76.996791999999999</v>
      </c>
      <c r="O408">
        <v>1.441031</v>
      </c>
      <c r="P408" t="s">
        <v>5</v>
      </c>
      <c r="Q408">
        <v>0</v>
      </c>
      <c r="R408">
        <v>0</v>
      </c>
      <c r="S408" t="s">
        <v>6</v>
      </c>
      <c r="T408">
        <v>60.787739000000002</v>
      </c>
      <c r="U408">
        <v>0.52758300000000002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1.823E-3</v>
      </c>
      <c r="AG408">
        <v>1.9999999999999999E-6</v>
      </c>
      <c r="AH408" t="s">
        <v>11</v>
      </c>
      <c r="AI408">
        <v>0.99511000000000005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4966.2747660000005</v>
      </c>
      <c r="I409">
        <v>306.04216600000001</v>
      </c>
      <c r="J409" t="s">
        <v>3</v>
      </c>
      <c r="K409">
        <v>4964.6750199999997</v>
      </c>
      <c r="L409">
        <v>305.43703499999998</v>
      </c>
      <c r="M409" t="s">
        <v>4</v>
      </c>
      <c r="N409">
        <v>88.031362999999999</v>
      </c>
      <c r="O409">
        <v>1.5198860000000001</v>
      </c>
      <c r="P409" t="s">
        <v>5</v>
      </c>
      <c r="Q409">
        <v>0</v>
      </c>
      <c r="R409">
        <v>0</v>
      </c>
      <c r="S409" t="s">
        <v>6</v>
      </c>
      <c r="T409">
        <v>69.553482000000002</v>
      </c>
      <c r="U409">
        <v>0.67215899999999995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1.7160000000000001E-3</v>
      </c>
      <c r="AG409">
        <v>1.9999999999999999E-6</v>
      </c>
      <c r="AH409" t="s">
        <v>11</v>
      </c>
      <c r="AI409">
        <v>0.99511300000000003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5586.8383199999998</v>
      </c>
      <c r="I410">
        <v>344.016233</v>
      </c>
      <c r="J410" t="s">
        <v>3</v>
      </c>
      <c r="K410">
        <v>5585.0415329999996</v>
      </c>
      <c r="L410">
        <v>343.352735</v>
      </c>
      <c r="M410" t="s">
        <v>4</v>
      </c>
      <c r="N410">
        <v>99.071468999999993</v>
      </c>
      <c r="O410">
        <v>1.5787089999999999</v>
      </c>
      <c r="P410" t="s">
        <v>5</v>
      </c>
      <c r="Q410">
        <v>0</v>
      </c>
      <c r="R410">
        <v>0</v>
      </c>
      <c r="S410" t="s">
        <v>6</v>
      </c>
      <c r="T410">
        <v>78.231633000000002</v>
      </c>
      <c r="U410">
        <v>0.73038800000000004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1.6789999999999999E-3</v>
      </c>
      <c r="AG410">
        <v>1.9999999999999999E-6</v>
      </c>
      <c r="AH410" t="s">
        <v>11</v>
      </c>
      <c r="AI410">
        <v>0.99511300000000003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6207.0869339999999</v>
      </c>
      <c r="I411">
        <v>357.99344500000001</v>
      </c>
      <c r="J411" t="s">
        <v>3</v>
      </c>
      <c r="K411">
        <v>6205.0927929999998</v>
      </c>
      <c r="L411">
        <v>357.277985</v>
      </c>
      <c r="M411" t="s">
        <v>4</v>
      </c>
      <c r="N411">
        <v>109.993166</v>
      </c>
      <c r="O411">
        <v>1.5615270000000001</v>
      </c>
      <c r="P411" t="s">
        <v>5</v>
      </c>
      <c r="Q411">
        <v>0</v>
      </c>
      <c r="R411">
        <v>0</v>
      </c>
      <c r="S411" t="s">
        <v>6</v>
      </c>
      <c r="T411">
        <v>87.036950000000004</v>
      </c>
      <c r="U411">
        <v>1.1981310000000001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1.64E-3</v>
      </c>
      <c r="AG411">
        <v>1.9999999999999999E-6</v>
      </c>
      <c r="AH411" t="s">
        <v>11</v>
      </c>
      <c r="AI411">
        <v>0.99511300000000003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6827.6892090000001</v>
      </c>
      <c r="I412">
        <v>377.36343900000003</v>
      </c>
      <c r="J412" t="s">
        <v>3</v>
      </c>
      <c r="K412">
        <v>6825.4968650000001</v>
      </c>
      <c r="L412">
        <v>376.72919400000001</v>
      </c>
      <c r="M412" t="s">
        <v>4</v>
      </c>
      <c r="N412">
        <v>120.98071</v>
      </c>
      <c r="O412">
        <v>1.9616849999999999</v>
      </c>
      <c r="P412" t="s">
        <v>5</v>
      </c>
      <c r="Q412">
        <v>0</v>
      </c>
      <c r="R412">
        <v>0</v>
      </c>
      <c r="S412" t="s">
        <v>6</v>
      </c>
      <c r="T412">
        <v>95.794509000000005</v>
      </c>
      <c r="U412">
        <v>1.2651380000000001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1.521E-3</v>
      </c>
      <c r="AG412">
        <v>1.9999999999999999E-6</v>
      </c>
      <c r="AH412" t="s">
        <v>11</v>
      </c>
      <c r="AI412">
        <v>0.99511300000000003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7448.7605659999999</v>
      </c>
      <c r="I413">
        <v>421.99705999999998</v>
      </c>
      <c r="J413" t="s">
        <v>3</v>
      </c>
      <c r="K413">
        <v>7446.3697560000001</v>
      </c>
      <c r="L413">
        <v>421.13394599999998</v>
      </c>
      <c r="M413" t="s">
        <v>4</v>
      </c>
      <c r="N413">
        <v>132.08973499999999</v>
      </c>
      <c r="O413">
        <v>2.6675900000000001</v>
      </c>
      <c r="P413" t="s">
        <v>5</v>
      </c>
      <c r="Q413">
        <v>0</v>
      </c>
      <c r="R413">
        <v>0</v>
      </c>
      <c r="S413" t="s">
        <v>6</v>
      </c>
      <c r="T413">
        <v>104.49154299999999</v>
      </c>
      <c r="U413">
        <v>1.3295630000000001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1.521E-3</v>
      </c>
      <c r="AG413">
        <v>1.9999999999999999E-6</v>
      </c>
      <c r="AH413" t="s">
        <v>11</v>
      </c>
      <c r="AI413">
        <v>0.99511400000000005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8069.5623050000004</v>
      </c>
      <c r="I414">
        <v>533.00984300000005</v>
      </c>
      <c r="J414" t="s">
        <v>3</v>
      </c>
      <c r="K414">
        <v>8066.9724409999999</v>
      </c>
      <c r="L414">
        <v>531.96152400000005</v>
      </c>
      <c r="M414" t="s">
        <v>4</v>
      </c>
      <c r="N414">
        <v>143.038464</v>
      </c>
      <c r="O414">
        <v>2.5537990000000002</v>
      </c>
      <c r="P414" t="s">
        <v>5</v>
      </c>
      <c r="Q414">
        <v>0</v>
      </c>
      <c r="R414">
        <v>0</v>
      </c>
      <c r="S414" t="s">
        <v>6</v>
      </c>
      <c r="T414">
        <v>113.205251</v>
      </c>
      <c r="U414">
        <v>1.3565290000000001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1.518E-3</v>
      </c>
      <c r="AG414">
        <v>1.9999999999999999E-6</v>
      </c>
      <c r="AH414" t="s">
        <v>11</v>
      </c>
      <c r="AI414">
        <v>0.99511400000000005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8690.2404299999998</v>
      </c>
      <c r="I415">
        <v>581.27129100000002</v>
      </c>
      <c r="J415" t="s">
        <v>3</v>
      </c>
      <c r="K415">
        <v>8687.4532810000001</v>
      </c>
      <c r="L415">
        <v>580.33423300000004</v>
      </c>
      <c r="M415" t="s">
        <v>4</v>
      </c>
      <c r="N415">
        <v>154.030067</v>
      </c>
      <c r="O415">
        <v>2.6197650000000001</v>
      </c>
      <c r="P415" t="s">
        <v>5</v>
      </c>
      <c r="Q415">
        <v>0</v>
      </c>
      <c r="R415">
        <v>0</v>
      </c>
      <c r="S415" t="s">
        <v>6</v>
      </c>
      <c r="T415">
        <v>121.872451</v>
      </c>
      <c r="U415">
        <v>1.3341860000000001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1.5100000000000001E-3</v>
      </c>
      <c r="AG415">
        <v>1.9999999999999999E-6</v>
      </c>
      <c r="AH415" t="s">
        <v>11</v>
      </c>
      <c r="AI415">
        <v>0.99511400000000005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9310.8319919999994</v>
      </c>
      <c r="I416">
        <v>640.70499299999994</v>
      </c>
      <c r="J416" t="s">
        <v>3</v>
      </c>
      <c r="K416">
        <v>9307.8459770000009</v>
      </c>
      <c r="L416">
        <v>639.72390800000005</v>
      </c>
      <c r="M416" t="s">
        <v>4</v>
      </c>
      <c r="N416">
        <v>164.990081</v>
      </c>
      <c r="O416">
        <v>2.722073</v>
      </c>
      <c r="P416" t="s">
        <v>5</v>
      </c>
      <c r="Q416">
        <v>0</v>
      </c>
      <c r="R416">
        <v>0</v>
      </c>
      <c r="S416" t="s">
        <v>6</v>
      </c>
      <c r="T416">
        <v>130.59787499999999</v>
      </c>
      <c r="U416">
        <v>1.5430440000000001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1.5100000000000001E-3</v>
      </c>
      <c r="AG416">
        <v>1.9999999999999999E-6</v>
      </c>
      <c r="AH416" t="s">
        <v>11</v>
      </c>
      <c r="AI416">
        <v>0.99511499999999997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9931.1474999999991</v>
      </c>
      <c r="I417">
        <v>678.23038499999996</v>
      </c>
      <c r="J417" t="s">
        <v>3</v>
      </c>
      <c r="K417">
        <v>9927.9624800000001</v>
      </c>
      <c r="L417">
        <v>677.24929299999997</v>
      </c>
      <c r="M417" t="s">
        <v>4</v>
      </c>
      <c r="N417">
        <v>176.02732900000001</v>
      </c>
      <c r="O417">
        <v>2.9294690000000001</v>
      </c>
      <c r="P417" t="s">
        <v>5</v>
      </c>
      <c r="Q417">
        <v>0</v>
      </c>
      <c r="R417">
        <v>0</v>
      </c>
      <c r="S417" t="s">
        <v>6</v>
      </c>
      <c r="T417">
        <v>139.26067800000001</v>
      </c>
      <c r="U417">
        <v>1.591485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1.5089999999999999E-3</v>
      </c>
      <c r="AG417">
        <v>1.9999999999999999E-6</v>
      </c>
      <c r="AH417" t="s">
        <v>11</v>
      </c>
      <c r="AI417">
        <v>0.99511499999999997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10551.347186999999</v>
      </c>
      <c r="I418">
        <v>812.58500700000002</v>
      </c>
      <c r="J418" t="s">
        <v>3</v>
      </c>
      <c r="K418">
        <v>10547.963476999999</v>
      </c>
      <c r="L418">
        <v>811.38005899999996</v>
      </c>
      <c r="M418" t="s">
        <v>4</v>
      </c>
      <c r="N418">
        <v>187.005977</v>
      </c>
      <c r="O418">
        <v>3.1588609999999999</v>
      </c>
      <c r="P418" t="s">
        <v>5</v>
      </c>
      <c r="Q418">
        <v>0</v>
      </c>
      <c r="R418">
        <v>0</v>
      </c>
      <c r="S418" t="s">
        <v>6</v>
      </c>
      <c r="T418">
        <v>148.03750600000001</v>
      </c>
      <c r="U418">
        <v>1.8433010000000001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1.4890000000000001E-3</v>
      </c>
      <c r="AG418">
        <v>1.9999999999999999E-6</v>
      </c>
      <c r="AH418" t="s">
        <v>11</v>
      </c>
      <c r="AI418">
        <v>0.99511499999999997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11172.205254</v>
      </c>
      <c r="I419">
        <v>828.54197199999999</v>
      </c>
      <c r="J419" t="s">
        <v>3</v>
      </c>
      <c r="K419">
        <v>11168.623379000001</v>
      </c>
      <c r="L419">
        <v>827.18402200000003</v>
      </c>
      <c r="M419" t="s">
        <v>4</v>
      </c>
      <c r="N419">
        <v>198.00115500000001</v>
      </c>
      <c r="O419">
        <v>3.836935</v>
      </c>
      <c r="P419" t="s">
        <v>5</v>
      </c>
      <c r="Q419">
        <v>0</v>
      </c>
      <c r="R419">
        <v>0</v>
      </c>
      <c r="S419" t="s">
        <v>6</v>
      </c>
      <c r="T419">
        <v>156.76337000000001</v>
      </c>
      <c r="U419">
        <v>2.24966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1.377E-3</v>
      </c>
      <c r="AG419">
        <v>0</v>
      </c>
      <c r="AH419" t="s">
        <v>11</v>
      </c>
      <c r="AI419">
        <v>0.99511499999999997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11792.684512</v>
      </c>
      <c r="I420">
        <v>886.53541299999995</v>
      </c>
      <c r="J420" t="s">
        <v>3</v>
      </c>
      <c r="K420">
        <v>11788.904979999999</v>
      </c>
      <c r="L420">
        <v>885.19829300000004</v>
      </c>
      <c r="M420" t="s">
        <v>4</v>
      </c>
      <c r="N420">
        <v>208.920512</v>
      </c>
      <c r="O420">
        <v>4.0168920000000004</v>
      </c>
      <c r="P420" t="s">
        <v>5</v>
      </c>
      <c r="Q420">
        <v>0</v>
      </c>
      <c r="R420">
        <v>0</v>
      </c>
      <c r="S420" t="s">
        <v>6</v>
      </c>
      <c r="T420">
        <v>165.43559500000001</v>
      </c>
      <c r="U420">
        <v>2.4041060000000001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1.3290000000000001E-3</v>
      </c>
      <c r="AG420">
        <v>0</v>
      </c>
      <c r="AH420" t="s">
        <v>11</v>
      </c>
      <c r="AI420">
        <v>0.99511499999999997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12412.506367</v>
      </c>
      <c r="I421">
        <v>971.35245299999997</v>
      </c>
      <c r="J421" t="s">
        <v>3</v>
      </c>
      <c r="K421">
        <v>12408.522988000001</v>
      </c>
      <c r="L421">
        <v>969.35394699999995</v>
      </c>
      <c r="M421" t="s">
        <v>4</v>
      </c>
      <c r="N421">
        <v>219.96440999999999</v>
      </c>
      <c r="O421">
        <v>4.2028439999999998</v>
      </c>
      <c r="P421" t="s">
        <v>5</v>
      </c>
      <c r="Q421">
        <v>0</v>
      </c>
      <c r="R421">
        <v>0</v>
      </c>
      <c r="S421" t="s">
        <v>6</v>
      </c>
      <c r="T421">
        <v>174.16544500000001</v>
      </c>
      <c r="U421">
        <v>2.3957649999999999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1.328E-3</v>
      </c>
      <c r="AG421">
        <v>0</v>
      </c>
      <c r="AH421" t="s">
        <v>11</v>
      </c>
      <c r="AI421">
        <v>0.99511499999999997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50.748958000000002</v>
      </c>
      <c r="I422">
        <v>2.9156780000000002</v>
      </c>
      <c r="J422" t="s">
        <v>3</v>
      </c>
      <c r="K422">
        <v>50.675541000000003</v>
      </c>
      <c r="L422">
        <v>2.9132820000000001</v>
      </c>
      <c r="M422" t="s">
        <v>4</v>
      </c>
      <c r="N422">
        <v>3.2170019999999999</v>
      </c>
      <c r="O422">
        <v>1.2293999999999999E-2</v>
      </c>
      <c r="P422" t="s">
        <v>5</v>
      </c>
      <c r="Q422">
        <v>8.1453799999999994</v>
      </c>
      <c r="R422">
        <v>8.4044999999999995E-2</v>
      </c>
      <c r="S422" t="s">
        <v>6</v>
      </c>
      <c r="T422">
        <v>2.379553</v>
      </c>
      <c r="U422">
        <v>8.2039999999999995E-3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6.6499999999999997E-3</v>
      </c>
      <c r="AG422">
        <v>1.8E-5</v>
      </c>
      <c r="AH422" t="s">
        <v>11</v>
      </c>
      <c r="AI422">
        <v>0.99485999999999997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101.322481</v>
      </c>
      <c r="I423">
        <v>6.4827009999999996</v>
      </c>
      <c r="J423" t="s">
        <v>3</v>
      </c>
      <c r="K423">
        <v>101.17756</v>
      </c>
      <c r="L423">
        <v>6.4733989999999997</v>
      </c>
      <c r="M423" t="s">
        <v>4</v>
      </c>
      <c r="N423">
        <v>6.4406420000000004</v>
      </c>
      <c r="O423">
        <v>5.9461E-2</v>
      </c>
      <c r="P423" t="s">
        <v>5</v>
      </c>
      <c r="Q423">
        <v>16.190541</v>
      </c>
      <c r="R423">
        <v>0.23313700000000001</v>
      </c>
      <c r="S423" t="s">
        <v>6</v>
      </c>
      <c r="T423">
        <v>4.7702309999999999</v>
      </c>
      <c r="U423">
        <v>2.104E-2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4.2370000000000003E-3</v>
      </c>
      <c r="AG423">
        <v>1.2E-5</v>
      </c>
      <c r="AH423" t="s">
        <v>11</v>
      </c>
      <c r="AI423">
        <v>0.99505900000000003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151.943465</v>
      </c>
      <c r="I424">
        <v>11.376958999999999</v>
      </c>
      <c r="J424" t="s">
        <v>3</v>
      </c>
      <c r="K424">
        <v>151.72635199999999</v>
      </c>
      <c r="L424">
        <v>11.359406999999999</v>
      </c>
      <c r="M424" t="s">
        <v>4</v>
      </c>
      <c r="N424">
        <v>9.6348880000000001</v>
      </c>
      <c r="O424">
        <v>8.9200000000000002E-2</v>
      </c>
      <c r="P424" t="s">
        <v>5</v>
      </c>
      <c r="Q424">
        <v>24.363489000000001</v>
      </c>
      <c r="R424">
        <v>1.093383</v>
      </c>
      <c r="S424" t="s">
        <v>6</v>
      </c>
      <c r="T424">
        <v>7.1566369999999999</v>
      </c>
      <c r="U424">
        <v>3.5957000000000003E-2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2.8549999999999999E-3</v>
      </c>
      <c r="AG424">
        <v>6.9999999999999999E-6</v>
      </c>
      <c r="AH424" t="s">
        <v>11</v>
      </c>
      <c r="AI424">
        <v>0.99509099999999995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202.585488</v>
      </c>
      <c r="I425">
        <v>13.977069</v>
      </c>
      <c r="J425" t="s">
        <v>3</v>
      </c>
      <c r="K425">
        <v>202.29688100000001</v>
      </c>
      <c r="L425">
        <v>13.957026000000001</v>
      </c>
      <c r="M425" t="s">
        <v>4</v>
      </c>
      <c r="N425">
        <v>12.92337</v>
      </c>
      <c r="O425">
        <v>0.41901899999999997</v>
      </c>
      <c r="P425" t="s">
        <v>5</v>
      </c>
      <c r="Q425">
        <v>32.530915999999998</v>
      </c>
      <c r="R425">
        <v>1.6544540000000001</v>
      </c>
      <c r="S425" t="s">
        <v>6</v>
      </c>
      <c r="T425">
        <v>9.6431500000000003</v>
      </c>
      <c r="U425">
        <v>0.50076399999999999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2.3640000000000002E-3</v>
      </c>
      <c r="AG425">
        <v>3.9999999999999998E-6</v>
      </c>
      <c r="AH425" t="s">
        <v>11</v>
      </c>
      <c r="AI425">
        <v>0.99510200000000004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253.01143099999999</v>
      </c>
      <c r="I426">
        <v>17.695226000000002</v>
      </c>
      <c r="J426" t="s">
        <v>3</v>
      </c>
      <c r="K426">
        <v>252.651422</v>
      </c>
      <c r="L426">
        <v>17.665852000000001</v>
      </c>
      <c r="M426" t="s">
        <v>4</v>
      </c>
      <c r="N426">
        <v>16.123885999999999</v>
      </c>
      <c r="O426">
        <v>0.46481699999999998</v>
      </c>
      <c r="P426" t="s">
        <v>5</v>
      </c>
      <c r="Q426">
        <v>40.601903</v>
      </c>
      <c r="R426">
        <v>1.8562019999999999</v>
      </c>
      <c r="S426" t="s">
        <v>6</v>
      </c>
      <c r="T426">
        <v>12.034627</v>
      </c>
      <c r="U426">
        <v>0.52232400000000001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2.2620000000000001E-3</v>
      </c>
      <c r="AG426">
        <v>3.9999999999999998E-6</v>
      </c>
      <c r="AH426" t="s">
        <v>11</v>
      </c>
      <c r="AI426">
        <v>0.99510399999999999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303.40469100000001</v>
      </c>
      <c r="I427">
        <v>18.318344</v>
      </c>
      <c r="J427" t="s">
        <v>3</v>
      </c>
      <c r="K427">
        <v>302.97280499999999</v>
      </c>
      <c r="L427">
        <v>18.283442999999998</v>
      </c>
      <c r="M427" t="s">
        <v>4</v>
      </c>
      <c r="N427">
        <v>19.395824000000001</v>
      </c>
      <c r="O427">
        <v>0.70526299999999997</v>
      </c>
      <c r="P427" t="s">
        <v>5</v>
      </c>
      <c r="Q427">
        <v>48.694127999999999</v>
      </c>
      <c r="R427">
        <v>1.9336690000000001</v>
      </c>
      <c r="S427" t="s">
        <v>6</v>
      </c>
      <c r="T427">
        <v>14.450680999999999</v>
      </c>
      <c r="U427">
        <v>0.57467800000000002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2.0990000000000002E-3</v>
      </c>
      <c r="AG427">
        <v>3.0000000000000001E-6</v>
      </c>
      <c r="AH427" t="s">
        <v>11</v>
      </c>
      <c r="AI427">
        <v>0.99510500000000002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354.04411299999998</v>
      </c>
      <c r="I428">
        <v>21.347300000000001</v>
      </c>
      <c r="J428" t="s">
        <v>3</v>
      </c>
      <c r="K428">
        <v>353.53454699999998</v>
      </c>
      <c r="L428">
        <v>21.326688999999998</v>
      </c>
      <c r="M428" t="s">
        <v>4</v>
      </c>
      <c r="N428">
        <v>22.599758999999999</v>
      </c>
      <c r="O428">
        <v>0.738263</v>
      </c>
      <c r="P428" t="s">
        <v>5</v>
      </c>
      <c r="Q428">
        <v>56.756464999999999</v>
      </c>
      <c r="R428">
        <v>2.0015290000000001</v>
      </c>
      <c r="S428" t="s">
        <v>6</v>
      </c>
      <c r="T428">
        <v>16.842196000000001</v>
      </c>
      <c r="U428">
        <v>0.56954000000000005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1.7589999999999999E-3</v>
      </c>
      <c r="AG428">
        <v>9.9999999999999995E-7</v>
      </c>
      <c r="AH428" t="s">
        <v>11</v>
      </c>
      <c r="AI428">
        <v>0.99510799999999999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404.40334999999999</v>
      </c>
      <c r="I429">
        <v>21.800249999999998</v>
      </c>
      <c r="J429" t="s">
        <v>3</v>
      </c>
      <c r="K429">
        <v>403.82247999999998</v>
      </c>
      <c r="L429">
        <v>21.729424999999999</v>
      </c>
      <c r="M429" t="s">
        <v>4</v>
      </c>
      <c r="N429">
        <v>25.798532999999999</v>
      </c>
      <c r="O429">
        <v>0.78077399999999997</v>
      </c>
      <c r="P429" t="s">
        <v>5</v>
      </c>
      <c r="Q429">
        <v>64.858656999999994</v>
      </c>
      <c r="R429">
        <v>2.1552560000000001</v>
      </c>
      <c r="S429" t="s">
        <v>6</v>
      </c>
      <c r="T429">
        <v>19.208449000000002</v>
      </c>
      <c r="U429">
        <v>0.56952599999999998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1.72E-3</v>
      </c>
      <c r="AG429">
        <v>9.9999999999999995E-7</v>
      </c>
      <c r="AH429" t="s">
        <v>11</v>
      </c>
      <c r="AI429">
        <v>0.99510900000000002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454.79865000000001</v>
      </c>
      <c r="I430">
        <v>25.651641999999999</v>
      </c>
      <c r="J430" t="s">
        <v>3</v>
      </c>
      <c r="K430">
        <v>454.14580100000001</v>
      </c>
      <c r="L430">
        <v>25.567540000000001</v>
      </c>
      <c r="M430" t="s">
        <v>4</v>
      </c>
      <c r="N430">
        <v>29.021905</v>
      </c>
      <c r="O430">
        <v>0.92898899999999995</v>
      </c>
      <c r="P430" t="s">
        <v>5</v>
      </c>
      <c r="Q430">
        <v>72.951747999999995</v>
      </c>
      <c r="R430">
        <v>2.351505</v>
      </c>
      <c r="S430" t="s">
        <v>6</v>
      </c>
      <c r="T430">
        <v>21.589248999999999</v>
      </c>
      <c r="U430">
        <v>0.58515600000000001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1.588E-3</v>
      </c>
      <c r="AG430">
        <v>9.9999999999999995E-7</v>
      </c>
      <c r="AH430" t="s">
        <v>11</v>
      </c>
      <c r="AI430">
        <v>0.995112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505.26588700000002</v>
      </c>
      <c r="I431">
        <v>26.055250999999998</v>
      </c>
      <c r="J431" t="s">
        <v>3</v>
      </c>
      <c r="K431">
        <v>504.53967299999999</v>
      </c>
      <c r="L431">
        <v>25.995712000000001</v>
      </c>
      <c r="M431" t="s">
        <v>4</v>
      </c>
      <c r="N431">
        <v>32.263361000000003</v>
      </c>
      <c r="O431">
        <v>1.013244</v>
      </c>
      <c r="P431" t="s">
        <v>5</v>
      </c>
      <c r="Q431">
        <v>81.017702999999997</v>
      </c>
      <c r="R431">
        <v>2.687589</v>
      </c>
      <c r="S431" t="s">
        <v>6</v>
      </c>
      <c r="T431">
        <v>23.960106</v>
      </c>
      <c r="U431">
        <v>0.58008400000000004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1.537E-3</v>
      </c>
      <c r="AG431">
        <v>0</v>
      </c>
      <c r="AH431" t="s">
        <v>11</v>
      </c>
      <c r="AI431">
        <v>0.995112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555.74820099999999</v>
      </c>
      <c r="I432">
        <v>29.683944</v>
      </c>
      <c r="J432" t="s">
        <v>3</v>
      </c>
      <c r="K432">
        <v>554.944526</v>
      </c>
      <c r="L432">
        <v>29.619496999999999</v>
      </c>
      <c r="M432" t="s">
        <v>4</v>
      </c>
      <c r="N432">
        <v>35.473125000000003</v>
      </c>
      <c r="O432">
        <v>1.146325</v>
      </c>
      <c r="P432" t="s">
        <v>5</v>
      </c>
      <c r="Q432">
        <v>89.156029000000004</v>
      </c>
      <c r="R432">
        <v>2.810514</v>
      </c>
      <c r="S432" t="s">
        <v>6</v>
      </c>
      <c r="T432">
        <v>26.379034000000001</v>
      </c>
      <c r="U432">
        <v>0.63951199999999997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1.446E-3</v>
      </c>
      <c r="AG432">
        <v>0</v>
      </c>
      <c r="AH432" t="s">
        <v>11</v>
      </c>
      <c r="AI432">
        <v>0.99511300000000003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606.083665</v>
      </c>
      <c r="I433">
        <v>34.947101000000004</v>
      </c>
      <c r="J433" t="s">
        <v>3</v>
      </c>
      <c r="K433">
        <v>605.20726200000001</v>
      </c>
      <c r="L433">
        <v>34.846778</v>
      </c>
      <c r="M433" t="s">
        <v>4</v>
      </c>
      <c r="N433">
        <v>38.680574999999997</v>
      </c>
      <c r="O433">
        <v>1.2201360000000001</v>
      </c>
      <c r="P433" t="s">
        <v>5</v>
      </c>
      <c r="Q433">
        <v>97.255875000000003</v>
      </c>
      <c r="R433">
        <v>3.151176</v>
      </c>
      <c r="S433" t="s">
        <v>6</v>
      </c>
      <c r="T433">
        <v>28.762694</v>
      </c>
      <c r="U433">
        <v>0.65724499999999997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1.4040000000000001E-3</v>
      </c>
      <c r="AG433">
        <v>0</v>
      </c>
      <c r="AH433" t="s">
        <v>11</v>
      </c>
      <c r="AI433">
        <v>0.99511300000000003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656.53285000000005</v>
      </c>
      <c r="I434">
        <v>34.939200999999997</v>
      </c>
      <c r="J434" t="s">
        <v>3</v>
      </c>
      <c r="K434">
        <v>655.583212</v>
      </c>
      <c r="L434">
        <v>34.832940999999998</v>
      </c>
      <c r="M434" t="s">
        <v>4</v>
      </c>
      <c r="N434">
        <v>41.893121000000001</v>
      </c>
      <c r="O434">
        <v>1.2818430000000001</v>
      </c>
      <c r="P434" t="s">
        <v>5</v>
      </c>
      <c r="Q434">
        <v>105.316361</v>
      </c>
      <c r="R434">
        <v>3.3038129999999999</v>
      </c>
      <c r="S434" t="s">
        <v>6</v>
      </c>
      <c r="T434">
        <v>31.148766999999999</v>
      </c>
      <c r="U434">
        <v>0.64700599999999997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1.3799999999999999E-3</v>
      </c>
      <c r="AG434">
        <v>0</v>
      </c>
      <c r="AH434" t="s">
        <v>11</v>
      </c>
      <c r="AI434">
        <v>0.99511300000000003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707.11726199999998</v>
      </c>
      <c r="I435">
        <v>34.266238999999999</v>
      </c>
      <c r="J435" t="s">
        <v>3</v>
      </c>
      <c r="K435">
        <v>706.09224099999994</v>
      </c>
      <c r="L435">
        <v>34.183267999999998</v>
      </c>
      <c r="M435" t="s">
        <v>4</v>
      </c>
      <c r="N435">
        <v>45.187457000000002</v>
      </c>
      <c r="O435">
        <v>1.439951</v>
      </c>
      <c r="P435" t="s">
        <v>5</v>
      </c>
      <c r="Q435">
        <v>113.40408100000001</v>
      </c>
      <c r="R435">
        <v>3.8626659999999999</v>
      </c>
      <c r="S435" t="s">
        <v>6</v>
      </c>
      <c r="T435">
        <v>33.517454999999998</v>
      </c>
      <c r="U435">
        <v>0.62540300000000004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1.351E-3</v>
      </c>
      <c r="AG435">
        <v>0</v>
      </c>
      <c r="AH435" t="s">
        <v>11</v>
      </c>
      <c r="AI435">
        <v>0.99511300000000003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757.48888299999999</v>
      </c>
      <c r="I436">
        <v>36.829433999999999</v>
      </c>
      <c r="J436" t="s">
        <v>3</v>
      </c>
      <c r="K436">
        <v>756.39142300000003</v>
      </c>
      <c r="L436">
        <v>36.751942</v>
      </c>
      <c r="M436" t="s">
        <v>4</v>
      </c>
      <c r="N436">
        <v>48.382418000000001</v>
      </c>
      <c r="O436">
        <v>1.541812</v>
      </c>
      <c r="P436" t="s">
        <v>5</v>
      </c>
      <c r="Q436">
        <v>121.516347</v>
      </c>
      <c r="R436">
        <v>3.7897539999999998</v>
      </c>
      <c r="S436" t="s">
        <v>6</v>
      </c>
      <c r="T436">
        <v>35.908572999999997</v>
      </c>
      <c r="U436">
        <v>0.61554399999999998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1.328E-3</v>
      </c>
      <c r="AG436">
        <v>0</v>
      </c>
      <c r="AH436" t="s">
        <v>11</v>
      </c>
      <c r="AI436">
        <v>0.99511400000000005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808.12840500000004</v>
      </c>
      <c r="I437">
        <v>35.663539999999998</v>
      </c>
      <c r="J437" t="s">
        <v>3</v>
      </c>
      <c r="K437">
        <v>806.958933</v>
      </c>
      <c r="L437">
        <v>35.590615999999997</v>
      </c>
      <c r="M437" t="s">
        <v>4</v>
      </c>
      <c r="N437">
        <v>51.588565000000003</v>
      </c>
      <c r="O437">
        <v>1.5518069999999999</v>
      </c>
      <c r="P437" t="s">
        <v>5</v>
      </c>
      <c r="Q437">
        <v>129.623785</v>
      </c>
      <c r="R437">
        <v>3.76661</v>
      </c>
      <c r="S437" t="s">
        <v>6</v>
      </c>
      <c r="T437">
        <v>38.272492</v>
      </c>
      <c r="U437">
        <v>0.61736999999999997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1.32E-3</v>
      </c>
      <c r="AG437">
        <v>0</v>
      </c>
      <c r="AH437" t="s">
        <v>11</v>
      </c>
      <c r="AI437">
        <v>0.99511400000000005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858.53517499999998</v>
      </c>
      <c r="I438">
        <v>32.643025999999999</v>
      </c>
      <c r="J438" t="s">
        <v>3</v>
      </c>
      <c r="K438">
        <v>857.29386499999998</v>
      </c>
      <c r="L438">
        <v>32.577458</v>
      </c>
      <c r="M438" t="s">
        <v>4</v>
      </c>
      <c r="N438">
        <v>54.787824999999998</v>
      </c>
      <c r="O438">
        <v>1.6318490000000001</v>
      </c>
      <c r="P438" t="s">
        <v>5</v>
      </c>
      <c r="Q438">
        <v>137.7089</v>
      </c>
      <c r="R438">
        <v>3.6271529999999998</v>
      </c>
      <c r="S438" t="s">
        <v>6</v>
      </c>
      <c r="T438">
        <v>40.683692999999998</v>
      </c>
      <c r="U438">
        <v>0.71611000000000002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1.32E-3</v>
      </c>
      <c r="AG438">
        <v>0</v>
      </c>
      <c r="AH438" t="s">
        <v>11</v>
      </c>
      <c r="AI438">
        <v>0.99511499999999997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909.01527799999997</v>
      </c>
      <c r="I439">
        <v>31.494222000000001</v>
      </c>
      <c r="J439" t="s">
        <v>3</v>
      </c>
      <c r="K439">
        <v>907.69955800000002</v>
      </c>
      <c r="L439">
        <v>31.481349000000002</v>
      </c>
      <c r="M439" t="s">
        <v>4</v>
      </c>
      <c r="N439">
        <v>57.973515999999996</v>
      </c>
      <c r="O439">
        <v>1.661535</v>
      </c>
      <c r="P439" t="s">
        <v>5</v>
      </c>
      <c r="Q439">
        <v>145.847769</v>
      </c>
      <c r="R439">
        <v>3.7202199999999999</v>
      </c>
      <c r="S439" t="s">
        <v>6</v>
      </c>
      <c r="T439">
        <v>43.085340000000002</v>
      </c>
      <c r="U439">
        <v>0.84094100000000005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1.2999999999999999E-3</v>
      </c>
      <c r="AG439">
        <v>0</v>
      </c>
      <c r="AH439" t="s">
        <v>11</v>
      </c>
      <c r="AI439">
        <v>0.99511499999999997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959.59723299999996</v>
      </c>
      <c r="I440">
        <v>31.754995999999998</v>
      </c>
      <c r="J440" t="s">
        <v>3</v>
      </c>
      <c r="K440">
        <v>958.20891700000004</v>
      </c>
      <c r="L440">
        <v>31.715330000000002</v>
      </c>
      <c r="M440" t="s">
        <v>4</v>
      </c>
      <c r="N440">
        <v>61.214561000000003</v>
      </c>
      <c r="O440">
        <v>1.704404</v>
      </c>
      <c r="P440" t="s">
        <v>5</v>
      </c>
      <c r="Q440">
        <v>153.94010700000001</v>
      </c>
      <c r="R440">
        <v>3.855969</v>
      </c>
      <c r="S440" t="s">
        <v>6</v>
      </c>
      <c r="T440">
        <v>45.450538999999999</v>
      </c>
      <c r="U440">
        <v>0.82025000000000003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1.299E-3</v>
      </c>
      <c r="AG440">
        <v>0</v>
      </c>
      <c r="AH440" t="s">
        <v>11</v>
      </c>
      <c r="AI440">
        <v>0.99511499999999997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1010.125261</v>
      </c>
      <c r="I441">
        <v>30.936305000000001</v>
      </c>
      <c r="J441" t="s">
        <v>3</v>
      </c>
      <c r="K441">
        <v>1008.665577</v>
      </c>
      <c r="L441">
        <v>30.912202000000001</v>
      </c>
      <c r="M441" t="s">
        <v>4</v>
      </c>
      <c r="N441">
        <v>64.397244999999998</v>
      </c>
      <c r="O441">
        <v>1.7442690000000001</v>
      </c>
      <c r="P441" t="s">
        <v>5</v>
      </c>
      <c r="Q441">
        <v>161.97082800000001</v>
      </c>
      <c r="R441">
        <v>3.7325460000000001</v>
      </c>
      <c r="S441" t="s">
        <v>6</v>
      </c>
      <c r="T441">
        <v>47.810617999999998</v>
      </c>
      <c r="U441">
        <v>0.81547700000000001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1.292E-3</v>
      </c>
      <c r="AG441">
        <v>0</v>
      </c>
      <c r="AH441" t="s">
        <v>11</v>
      </c>
      <c r="AI441">
        <v>0.99511499999999997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45.379097999999999</v>
      </c>
      <c r="I442">
        <v>1.5996090000000001</v>
      </c>
      <c r="J442" t="s">
        <v>3</v>
      </c>
      <c r="K442">
        <v>45.305840000000003</v>
      </c>
      <c r="L442">
        <v>1.596697</v>
      </c>
      <c r="M442" t="s">
        <v>4</v>
      </c>
      <c r="N442">
        <v>3.2347619999999999</v>
      </c>
      <c r="O442">
        <v>1.1270000000000001E-2</v>
      </c>
      <c r="P442" t="s">
        <v>5</v>
      </c>
      <c r="Q442">
        <v>0</v>
      </c>
      <c r="R442">
        <v>0</v>
      </c>
      <c r="S442" t="s">
        <v>6</v>
      </c>
      <c r="T442">
        <v>2.4275950000000002</v>
      </c>
      <c r="U442">
        <v>3.6703E-2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6.0730000000000003E-3</v>
      </c>
      <c r="AG442">
        <v>1.7E-5</v>
      </c>
      <c r="AH442" t="s">
        <v>11</v>
      </c>
      <c r="AI442">
        <v>0.99489799999999995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90.439770999999993</v>
      </c>
      <c r="I443">
        <v>6.4370859999999999</v>
      </c>
      <c r="J443" t="s">
        <v>3</v>
      </c>
      <c r="K443">
        <v>90.295143999999993</v>
      </c>
      <c r="L443">
        <v>6.4273189999999998</v>
      </c>
      <c r="M443" t="s">
        <v>4</v>
      </c>
      <c r="N443">
        <v>6.4813520000000002</v>
      </c>
      <c r="O443">
        <v>7.9505999999999993E-2</v>
      </c>
      <c r="P443" t="s">
        <v>5</v>
      </c>
      <c r="Q443">
        <v>0</v>
      </c>
      <c r="R443">
        <v>0</v>
      </c>
      <c r="S443" t="s">
        <v>6</v>
      </c>
      <c r="T443">
        <v>4.8753900000000003</v>
      </c>
      <c r="U443">
        <v>0.23081099999999999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4.189E-3</v>
      </c>
      <c r="AG443">
        <v>1.4E-5</v>
      </c>
      <c r="AH443" t="s">
        <v>11</v>
      </c>
      <c r="AI443">
        <v>0.99507100000000004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134.98446300000001</v>
      </c>
      <c r="I444">
        <v>6.8388049999999998</v>
      </c>
      <c r="J444" t="s">
        <v>3</v>
      </c>
      <c r="K444">
        <v>134.76687799999999</v>
      </c>
      <c r="L444">
        <v>6.8192839999999997</v>
      </c>
      <c r="M444" t="s">
        <v>4</v>
      </c>
      <c r="N444">
        <v>9.6882579999999994</v>
      </c>
      <c r="O444">
        <v>0.102704</v>
      </c>
      <c r="P444" t="s">
        <v>5</v>
      </c>
      <c r="Q444">
        <v>0</v>
      </c>
      <c r="R444">
        <v>0</v>
      </c>
      <c r="S444" t="s">
        <v>6</v>
      </c>
      <c r="T444">
        <v>7.2366330000000003</v>
      </c>
      <c r="U444">
        <v>0.23036899999999999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3.0969999999999999E-3</v>
      </c>
      <c r="AG444">
        <v>9.0000000000000002E-6</v>
      </c>
      <c r="AH444" t="s">
        <v>11</v>
      </c>
      <c r="AI444">
        <v>0.99509499999999995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179.86308199999999</v>
      </c>
      <c r="I445">
        <v>9.4605599999999992</v>
      </c>
      <c r="J445" t="s">
        <v>3</v>
      </c>
      <c r="K445">
        <v>179.57398900000001</v>
      </c>
      <c r="L445">
        <v>9.4357939999999996</v>
      </c>
      <c r="M445" t="s">
        <v>4</v>
      </c>
      <c r="N445">
        <v>12.885996</v>
      </c>
      <c r="O445">
        <v>0.13967099999999999</v>
      </c>
      <c r="P445" t="s">
        <v>5</v>
      </c>
      <c r="Q445">
        <v>0</v>
      </c>
      <c r="R445">
        <v>0</v>
      </c>
      <c r="S445" t="s">
        <v>6</v>
      </c>
      <c r="T445">
        <v>9.6290180000000003</v>
      </c>
      <c r="U445">
        <v>0.235234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2.542E-3</v>
      </c>
      <c r="AG445">
        <v>6.9999999999999999E-6</v>
      </c>
      <c r="AH445" t="s">
        <v>11</v>
      </c>
      <c r="AI445">
        <v>0.99510699999999996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224.44076200000001</v>
      </c>
      <c r="I446">
        <v>11.243850999999999</v>
      </c>
      <c r="J446" t="s">
        <v>3</v>
      </c>
      <c r="K446">
        <v>224.076694</v>
      </c>
      <c r="L446">
        <v>11.242285000000001</v>
      </c>
      <c r="M446" t="s">
        <v>4</v>
      </c>
      <c r="N446">
        <v>16.065854000000002</v>
      </c>
      <c r="O446">
        <v>0.169908</v>
      </c>
      <c r="P446" t="s">
        <v>5</v>
      </c>
      <c r="Q446">
        <v>0</v>
      </c>
      <c r="R446">
        <v>0</v>
      </c>
      <c r="S446" t="s">
        <v>6</v>
      </c>
      <c r="T446">
        <v>12.045828999999999</v>
      </c>
      <c r="U446">
        <v>0.36878699999999998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1.9849999999999998E-3</v>
      </c>
      <c r="AG446">
        <v>3.0000000000000001E-6</v>
      </c>
      <c r="AH446" t="s">
        <v>11</v>
      </c>
      <c r="AI446">
        <v>0.99511099999999997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269.17507799999998</v>
      </c>
      <c r="I447">
        <v>13.21274</v>
      </c>
      <c r="J447" t="s">
        <v>3</v>
      </c>
      <c r="K447">
        <v>268.73951799999998</v>
      </c>
      <c r="L447">
        <v>13.205073000000001</v>
      </c>
      <c r="M447" t="s">
        <v>4</v>
      </c>
      <c r="N447">
        <v>19.235569999999999</v>
      </c>
      <c r="O447">
        <v>0.19004399999999999</v>
      </c>
      <c r="P447" t="s">
        <v>5</v>
      </c>
      <c r="Q447">
        <v>0</v>
      </c>
      <c r="R447">
        <v>0</v>
      </c>
      <c r="S447" t="s">
        <v>6</v>
      </c>
      <c r="T447">
        <v>14.440237</v>
      </c>
      <c r="U447">
        <v>0.38892300000000002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1.8060000000000001E-3</v>
      </c>
      <c r="AG447">
        <v>1.9999999999999999E-6</v>
      </c>
      <c r="AH447" t="s">
        <v>11</v>
      </c>
      <c r="AI447">
        <v>0.995112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313.733206</v>
      </c>
      <c r="I448">
        <v>15.400707000000001</v>
      </c>
      <c r="J448" t="s">
        <v>3</v>
      </c>
      <c r="K448">
        <v>313.224492</v>
      </c>
      <c r="L448">
        <v>15.405191</v>
      </c>
      <c r="M448" t="s">
        <v>4</v>
      </c>
      <c r="N448">
        <v>22.42961</v>
      </c>
      <c r="O448">
        <v>0.23073299999999999</v>
      </c>
      <c r="P448" t="s">
        <v>5</v>
      </c>
      <c r="Q448">
        <v>0</v>
      </c>
      <c r="R448">
        <v>0</v>
      </c>
      <c r="S448" t="s">
        <v>6</v>
      </c>
      <c r="T448">
        <v>16.858439000000001</v>
      </c>
      <c r="U448">
        <v>0.47337699999999999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1.779E-3</v>
      </c>
      <c r="AG448">
        <v>1.9999999999999999E-6</v>
      </c>
      <c r="AH448" t="s">
        <v>11</v>
      </c>
      <c r="AI448">
        <v>0.995112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358.44598500000001</v>
      </c>
      <c r="I449">
        <v>15.763158000000001</v>
      </c>
      <c r="J449" t="s">
        <v>3</v>
      </c>
      <c r="K449">
        <v>357.86490500000002</v>
      </c>
      <c r="L449">
        <v>15.773839000000001</v>
      </c>
      <c r="M449" t="s">
        <v>4</v>
      </c>
      <c r="N449">
        <v>25.643360000000001</v>
      </c>
      <c r="O449">
        <v>0.257214</v>
      </c>
      <c r="P449" t="s">
        <v>5</v>
      </c>
      <c r="Q449">
        <v>0</v>
      </c>
      <c r="R449">
        <v>0</v>
      </c>
      <c r="S449" t="s">
        <v>6</v>
      </c>
      <c r="T449">
        <v>19.237252000000002</v>
      </c>
      <c r="U449">
        <v>0.49057499999999998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1.5460000000000001E-3</v>
      </c>
      <c r="AG449">
        <v>0</v>
      </c>
      <c r="AH449" t="s">
        <v>11</v>
      </c>
      <c r="AI449">
        <v>0.99511300000000003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402.98671000000002</v>
      </c>
      <c r="I450">
        <v>18.322402</v>
      </c>
      <c r="J450" t="s">
        <v>3</v>
      </c>
      <c r="K450">
        <v>402.33379600000001</v>
      </c>
      <c r="L450">
        <v>18.332068</v>
      </c>
      <c r="M450" t="s">
        <v>4</v>
      </c>
      <c r="N450">
        <v>28.839918999999998</v>
      </c>
      <c r="O450">
        <v>0.32378899999999999</v>
      </c>
      <c r="P450" t="s">
        <v>5</v>
      </c>
      <c r="Q450">
        <v>0</v>
      </c>
      <c r="R450">
        <v>0</v>
      </c>
      <c r="S450" t="s">
        <v>6</v>
      </c>
      <c r="T450">
        <v>21.621041000000002</v>
      </c>
      <c r="U450">
        <v>0.491064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1.5330000000000001E-3</v>
      </c>
      <c r="AG450">
        <v>0</v>
      </c>
      <c r="AH450" t="s">
        <v>11</v>
      </c>
      <c r="AI450">
        <v>0.99511300000000003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447.761032</v>
      </c>
      <c r="I451">
        <v>19.107488</v>
      </c>
      <c r="J451" t="s">
        <v>3</v>
      </c>
      <c r="K451">
        <v>447.03699399999999</v>
      </c>
      <c r="L451">
        <v>19.129404000000001</v>
      </c>
      <c r="M451" t="s">
        <v>4</v>
      </c>
      <c r="N451">
        <v>32.025933000000002</v>
      </c>
      <c r="O451">
        <v>0.39956799999999998</v>
      </c>
      <c r="P451" t="s">
        <v>5</v>
      </c>
      <c r="Q451">
        <v>0</v>
      </c>
      <c r="R451">
        <v>0</v>
      </c>
      <c r="S451" t="s">
        <v>6</v>
      </c>
      <c r="T451">
        <v>24.116453</v>
      </c>
      <c r="U451">
        <v>0.89413299999999996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1.4970000000000001E-3</v>
      </c>
      <c r="AG451">
        <v>0</v>
      </c>
      <c r="AH451" t="s">
        <v>11</v>
      </c>
      <c r="AI451">
        <v>0.99511400000000005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492.47405300000003</v>
      </c>
      <c r="I452">
        <v>21.027090999999999</v>
      </c>
      <c r="J452" t="s">
        <v>3</v>
      </c>
      <c r="K452">
        <v>491.67820799999998</v>
      </c>
      <c r="L452">
        <v>21.055342</v>
      </c>
      <c r="M452" t="s">
        <v>4</v>
      </c>
      <c r="N452">
        <v>35.219763</v>
      </c>
      <c r="O452">
        <v>0.51057600000000003</v>
      </c>
      <c r="P452" t="s">
        <v>5</v>
      </c>
      <c r="Q452">
        <v>0</v>
      </c>
      <c r="R452">
        <v>0</v>
      </c>
      <c r="S452" t="s">
        <v>6</v>
      </c>
      <c r="T452">
        <v>26.499459999999999</v>
      </c>
      <c r="U452">
        <v>0.94494400000000001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1.49E-3</v>
      </c>
      <c r="AG452">
        <v>0</v>
      </c>
      <c r="AH452" t="s">
        <v>11</v>
      </c>
      <c r="AI452">
        <v>0.99511400000000005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537.00098400000002</v>
      </c>
      <c r="I453">
        <v>22.471420999999999</v>
      </c>
      <c r="J453" t="s">
        <v>3</v>
      </c>
      <c r="K453">
        <v>536.132566</v>
      </c>
      <c r="L453">
        <v>22.506685000000001</v>
      </c>
      <c r="M453" t="s">
        <v>4</v>
      </c>
      <c r="N453">
        <v>38.438822000000002</v>
      </c>
      <c r="O453">
        <v>0.63357699999999995</v>
      </c>
      <c r="P453" t="s">
        <v>5</v>
      </c>
      <c r="Q453">
        <v>0</v>
      </c>
      <c r="R453">
        <v>0</v>
      </c>
      <c r="S453" t="s">
        <v>6</v>
      </c>
      <c r="T453">
        <v>28.855544999999999</v>
      </c>
      <c r="U453">
        <v>0.93826500000000002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1.387E-3</v>
      </c>
      <c r="AG453">
        <v>0</v>
      </c>
      <c r="AH453" t="s">
        <v>11</v>
      </c>
      <c r="AI453">
        <v>0.99511400000000005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581.57814199999996</v>
      </c>
      <c r="I454">
        <v>23.577459000000001</v>
      </c>
      <c r="J454" t="s">
        <v>3</v>
      </c>
      <c r="K454">
        <v>580.63728000000003</v>
      </c>
      <c r="L454">
        <v>23.626761999999999</v>
      </c>
      <c r="M454" t="s">
        <v>4</v>
      </c>
      <c r="N454">
        <v>41.607117000000002</v>
      </c>
      <c r="O454">
        <v>0.72626299999999999</v>
      </c>
      <c r="P454" t="s">
        <v>5</v>
      </c>
      <c r="Q454">
        <v>0</v>
      </c>
      <c r="R454">
        <v>0</v>
      </c>
      <c r="S454" t="s">
        <v>6</v>
      </c>
      <c r="T454">
        <v>31.245014000000001</v>
      </c>
      <c r="U454">
        <v>0.89822800000000003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1.387E-3</v>
      </c>
      <c r="AG454">
        <v>0</v>
      </c>
      <c r="AH454" t="s">
        <v>11</v>
      </c>
      <c r="AI454">
        <v>0.99511499999999997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626.15298600000006</v>
      </c>
      <c r="I455">
        <v>23.267209999999999</v>
      </c>
      <c r="J455" t="s">
        <v>3</v>
      </c>
      <c r="K455">
        <v>625.14046399999995</v>
      </c>
      <c r="L455">
        <v>23.291172</v>
      </c>
      <c r="M455" t="s">
        <v>4</v>
      </c>
      <c r="N455">
        <v>44.829940000000001</v>
      </c>
      <c r="O455">
        <v>0.77150700000000005</v>
      </c>
      <c r="P455" t="s">
        <v>5</v>
      </c>
      <c r="Q455">
        <v>0</v>
      </c>
      <c r="R455">
        <v>0</v>
      </c>
      <c r="S455" t="s">
        <v>6</v>
      </c>
      <c r="T455">
        <v>33.592433999999997</v>
      </c>
      <c r="U455">
        <v>0.88275700000000001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1.3550000000000001E-3</v>
      </c>
      <c r="AG455">
        <v>0</v>
      </c>
      <c r="AH455" t="s">
        <v>11</v>
      </c>
      <c r="AI455">
        <v>0.99511499999999997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670.92648599999995</v>
      </c>
      <c r="I456">
        <v>26.721036000000002</v>
      </c>
      <c r="J456" t="s">
        <v>3</v>
      </c>
      <c r="K456">
        <v>669.84237800000005</v>
      </c>
      <c r="L456">
        <v>26.706216000000001</v>
      </c>
      <c r="M456" t="s">
        <v>4</v>
      </c>
      <c r="N456">
        <v>47.997343000000001</v>
      </c>
      <c r="O456">
        <v>0.849028</v>
      </c>
      <c r="P456" t="s">
        <v>5</v>
      </c>
      <c r="Q456">
        <v>0</v>
      </c>
      <c r="R456">
        <v>0</v>
      </c>
      <c r="S456" t="s">
        <v>6</v>
      </c>
      <c r="T456">
        <v>35.974794000000003</v>
      </c>
      <c r="U456">
        <v>0.86722399999999999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1.3450000000000001E-3</v>
      </c>
      <c r="AG456">
        <v>0</v>
      </c>
      <c r="AH456" t="s">
        <v>11</v>
      </c>
      <c r="AI456">
        <v>0.99511499999999997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715.81955800000003</v>
      </c>
      <c r="I457">
        <v>30.500734999999999</v>
      </c>
      <c r="J457" t="s">
        <v>3</v>
      </c>
      <c r="K457">
        <v>714.66407700000002</v>
      </c>
      <c r="L457">
        <v>30.485431999999999</v>
      </c>
      <c r="M457" t="s">
        <v>4</v>
      </c>
      <c r="N457">
        <v>51.192506999999999</v>
      </c>
      <c r="O457">
        <v>0.98913600000000002</v>
      </c>
      <c r="P457" t="s">
        <v>5</v>
      </c>
      <c r="Q457">
        <v>0</v>
      </c>
      <c r="R457">
        <v>0</v>
      </c>
      <c r="S457" t="s">
        <v>6</v>
      </c>
      <c r="T457">
        <v>38.360514999999999</v>
      </c>
      <c r="U457">
        <v>0.90415999999999996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1.335E-3</v>
      </c>
      <c r="AG457">
        <v>0</v>
      </c>
      <c r="AH457" t="s">
        <v>11</v>
      </c>
      <c r="AI457">
        <v>0.99511499999999997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760.52774999999997</v>
      </c>
      <c r="I458">
        <v>32.362273000000002</v>
      </c>
      <c r="J458" t="s">
        <v>3</v>
      </c>
      <c r="K458">
        <v>759.29957000000002</v>
      </c>
      <c r="L458">
        <v>32.347506000000003</v>
      </c>
      <c r="M458" t="s">
        <v>4</v>
      </c>
      <c r="N458">
        <v>54.396366</v>
      </c>
      <c r="O458">
        <v>1.0739730000000001</v>
      </c>
      <c r="P458" t="s">
        <v>5</v>
      </c>
      <c r="Q458">
        <v>0</v>
      </c>
      <c r="R458">
        <v>0</v>
      </c>
      <c r="S458" t="s">
        <v>6</v>
      </c>
      <c r="T458">
        <v>40.727446</v>
      </c>
      <c r="U458">
        <v>0.89053000000000004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1.3309999999999999E-3</v>
      </c>
      <c r="AG458">
        <v>0</v>
      </c>
      <c r="AH458" t="s">
        <v>11</v>
      </c>
      <c r="AI458">
        <v>0.99511499999999997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805.162959</v>
      </c>
      <c r="I459">
        <v>32.318373999999999</v>
      </c>
      <c r="J459" t="s">
        <v>3</v>
      </c>
      <c r="K459">
        <v>803.86276999999995</v>
      </c>
      <c r="L459">
        <v>32.310434000000001</v>
      </c>
      <c r="M459" t="s">
        <v>4</v>
      </c>
      <c r="N459">
        <v>57.586044999999999</v>
      </c>
      <c r="O459">
        <v>1.1379699999999999</v>
      </c>
      <c r="P459" t="s">
        <v>5</v>
      </c>
      <c r="Q459">
        <v>0</v>
      </c>
      <c r="R459">
        <v>0</v>
      </c>
      <c r="S459" t="s">
        <v>6</v>
      </c>
      <c r="T459">
        <v>43.089686</v>
      </c>
      <c r="U459">
        <v>0.89347299999999996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1.317E-3</v>
      </c>
      <c r="AG459">
        <v>0</v>
      </c>
      <c r="AH459" t="s">
        <v>11</v>
      </c>
      <c r="AI459">
        <v>0.99511499999999997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849.84161600000004</v>
      </c>
      <c r="I460">
        <v>33.192306000000002</v>
      </c>
      <c r="J460" t="s">
        <v>3</v>
      </c>
      <c r="K460">
        <v>848.46872099999996</v>
      </c>
      <c r="L460">
        <v>33.160651999999999</v>
      </c>
      <c r="M460" t="s">
        <v>4</v>
      </c>
      <c r="N460">
        <v>60.825921000000001</v>
      </c>
      <c r="O460">
        <v>1.3331809999999999</v>
      </c>
      <c r="P460" t="s">
        <v>5</v>
      </c>
      <c r="Q460">
        <v>0</v>
      </c>
      <c r="R460">
        <v>0</v>
      </c>
      <c r="S460" t="s">
        <v>6</v>
      </c>
      <c r="T460">
        <v>45.459304000000003</v>
      </c>
      <c r="U460">
        <v>0.87830799999999998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1.31E-3</v>
      </c>
      <c r="AG460">
        <v>0</v>
      </c>
      <c r="AH460" t="s">
        <v>11</v>
      </c>
      <c r="AI460">
        <v>0.99511499999999997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894.40038000000004</v>
      </c>
      <c r="I461">
        <v>32.728684000000001</v>
      </c>
      <c r="J461" t="s">
        <v>3</v>
      </c>
      <c r="K461">
        <v>892.955872</v>
      </c>
      <c r="L461">
        <v>32.698419000000001</v>
      </c>
      <c r="M461" t="s">
        <v>4</v>
      </c>
      <c r="N461">
        <v>64.011803</v>
      </c>
      <c r="O461">
        <v>1.476534</v>
      </c>
      <c r="P461" t="s">
        <v>5</v>
      </c>
      <c r="Q461">
        <v>0</v>
      </c>
      <c r="R461">
        <v>0</v>
      </c>
      <c r="S461" t="s">
        <v>6</v>
      </c>
      <c r="T461">
        <v>47.852822000000003</v>
      </c>
      <c r="U461">
        <v>0.95046799999999998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1.31E-3</v>
      </c>
      <c r="AG461">
        <v>0</v>
      </c>
      <c r="AH461" t="s">
        <v>11</v>
      </c>
      <c r="AI461">
        <v>0.99511499999999997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53.026375999999999</v>
      </c>
      <c r="I462">
        <v>4.5973240000000004</v>
      </c>
      <c r="J462" t="s">
        <v>3</v>
      </c>
      <c r="K462">
        <v>52.904561999999999</v>
      </c>
      <c r="L462">
        <v>4.554011</v>
      </c>
      <c r="M462" t="s">
        <v>4</v>
      </c>
      <c r="N462">
        <v>3.3094039999999998</v>
      </c>
      <c r="O462">
        <v>3.3360000000000001E-2</v>
      </c>
      <c r="P462" t="s">
        <v>5</v>
      </c>
      <c r="Q462">
        <v>9.0037240000000001</v>
      </c>
      <c r="R462">
        <v>0.21234700000000001</v>
      </c>
      <c r="S462" t="s">
        <v>6</v>
      </c>
      <c r="T462">
        <v>2.356789</v>
      </c>
      <c r="U462">
        <v>9.3360000000000005E-3</v>
      </c>
      <c r="V462" t="s">
        <v>7</v>
      </c>
      <c r="W462">
        <v>1.719957</v>
      </c>
      <c r="X462">
        <v>1.4468E-2</v>
      </c>
      <c r="Y462" t="s">
        <v>8</v>
      </c>
      <c r="Z462">
        <v>3.5926399999999998</v>
      </c>
      <c r="AA462">
        <v>6.7648E-2</v>
      </c>
      <c r="AB462" t="s">
        <v>9</v>
      </c>
      <c r="AC462">
        <v>39.671135</v>
      </c>
      <c r="AD462">
        <v>2.9141409999999999</v>
      </c>
      <c r="AE462" t="s">
        <v>10</v>
      </c>
      <c r="AF462">
        <v>6.0070000000000002E-3</v>
      </c>
      <c r="AG462">
        <v>1.5E-5</v>
      </c>
      <c r="AH462" t="s">
        <v>11</v>
      </c>
      <c r="AI462">
        <v>0.99481699999999995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105.74431199999999</v>
      </c>
      <c r="I463">
        <v>10.096444</v>
      </c>
      <c r="J463" t="s">
        <v>3</v>
      </c>
      <c r="K463">
        <v>105.50596</v>
      </c>
      <c r="L463">
        <v>9.9640850000000007</v>
      </c>
      <c r="M463" t="s">
        <v>4</v>
      </c>
      <c r="N463">
        <v>6.6852799999999997</v>
      </c>
      <c r="O463">
        <v>0.40590399999999999</v>
      </c>
      <c r="P463" t="s">
        <v>5</v>
      </c>
      <c r="Q463">
        <v>17.818942</v>
      </c>
      <c r="R463">
        <v>0.38639600000000002</v>
      </c>
      <c r="S463" t="s">
        <v>6</v>
      </c>
      <c r="T463">
        <v>4.7266649999999997</v>
      </c>
      <c r="U463">
        <v>2.5201999999999999E-2</v>
      </c>
      <c r="V463" t="s">
        <v>7</v>
      </c>
      <c r="W463">
        <v>3.4066939999999999</v>
      </c>
      <c r="X463">
        <v>2.1024000000000001E-2</v>
      </c>
      <c r="Y463" t="s">
        <v>8</v>
      </c>
      <c r="Z463">
        <v>7.0116040000000002</v>
      </c>
      <c r="AA463">
        <v>0.140346</v>
      </c>
      <c r="AB463" t="s">
        <v>9</v>
      </c>
      <c r="AC463">
        <v>79.158503999999994</v>
      </c>
      <c r="AD463">
        <v>6.072781</v>
      </c>
      <c r="AE463" t="s">
        <v>10</v>
      </c>
      <c r="AF463">
        <v>4.2570000000000004E-3</v>
      </c>
      <c r="AG463">
        <v>1.2E-5</v>
      </c>
      <c r="AH463" t="s">
        <v>11</v>
      </c>
      <c r="AI463">
        <v>0.99500100000000002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158.13187400000001</v>
      </c>
      <c r="I464">
        <v>10.965614</v>
      </c>
      <c r="J464" t="s">
        <v>3</v>
      </c>
      <c r="K464">
        <v>157.77860200000001</v>
      </c>
      <c r="L464">
        <v>10.824394</v>
      </c>
      <c r="M464" t="s">
        <v>4</v>
      </c>
      <c r="N464">
        <v>10.041874</v>
      </c>
      <c r="O464">
        <v>0.68158600000000003</v>
      </c>
      <c r="P464" t="s">
        <v>5</v>
      </c>
      <c r="Q464">
        <v>26.627970999999999</v>
      </c>
      <c r="R464">
        <v>0.480848</v>
      </c>
      <c r="S464" t="s">
        <v>6</v>
      </c>
      <c r="T464">
        <v>7.0999290000000004</v>
      </c>
      <c r="U464">
        <v>4.1563999999999997E-2</v>
      </c>
      <c r="V464" t="s">
        <v>7</v>
      </c>
      <c r="W464">
        <v>5.075037</v>
      </c>
      <c r="X464">
        <v>2.3941E-2</v>
      </c>
      <c r="Y464" t="s">
        <v>8</v>
      </c>
      <c r="Z464">
        <v>10.452128999999999</v>
      </c>
      <c r="AA464">
        <v>0.189503</v>
      </c>
      <c r="AB464" t="s">
        <v>9</v>
      </c>
      <c r="AC464">
        <v>118.33974600000001</v>
      </c>
      <c r="AD464">
        <v>6.0764519999999997</v>
      </c>
      <c r="AE464" t="s">
        <v>10</v>
      </c>
      <c r="AF464">
        <v>3.0509999999999999E-3</v>
      </c>
      <c r="AG464">
        <v>7.9999999999999996E-6</v>
      </c>
      <c r="AH464" t="s">
        <v>11</v>
      </c>
      <c r="AI464">
        <v>0.99502599999999997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210.796119</v>
      </c>
      <c r="I465">
        <v>12.104385000000001</v>
      </c>
      <c r="J465" t="s">
        <v>3</v>
      </c>
      <c r="K465">
        <v>210.326132</v>
      </c>
      <c r="L465">
        <v>11.995431</v>
      </c>
      <c r="M465" t="s">
        <v>4</v>
      </c>
      <c r="N465">
        <v>13.384665</v>
      </c>
      <c r="O465">
        <v>0.83313599999999999</v>
      </c>
      <c r="P465" t="s">
        <v>5</v>
      </c>
      <c r="Q465">
        <v>35.433171999999999</v>
      </c>
      <c r="R465">
        <v>0.55864800000000003</v>
      </c>
      <c r="S465" t="s">
        <v>6</v>
      </c>
      <c r="T465">
        <v>9.4424630000000001</v>
      </c>
      <c r="U465">
        <v>5.5542000000000001E-2</v>
      </c>
      <c r="V465" t="s">
        <v>7</v>
      </c>
      <c r="W465">
        <v>6.7678190000000003</v>
      </c>
      <c r="X465">
        <v>3.5518000000000001E-2</v>
      </c>
      <c r="Y465" t="s">
        <v>8</v>
      </c>
      <c r="Z465">
        <v>13.885738999999999</v>
      </c>
      <c r="AA465">
        <v>0.19848399999999999</v>
      </c>
      <c r="AB465" t="s">
        <v>9</v>
      </c>
      <c r="AC465">
        <v>157.845675</v>
      </c>
      <c r="AD465">
        <v>7.0670310000000001</v>
      </c>
      <c r="AE465" t="s">
        <v>10</v>
      </c>
      <c r="AF465">
        <v>2.362E-3</v>
      </c>
      <c r="AG465">
        <v>3.9999999999999998E-6</v>
      </c>
      <c r="AH465" t="s">
        <v>11</v>
      </c>
      <c r="AI465">
        <v>0.99508600000000003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263.530869</v>
      </c>
      <c r="I466">
        <v>22.641407999999998</v>
      </c>
      <c r="J466" t="s">
        <v>3</v>
      </c>
      <c r="K466">
        <v>262.94799599999999</v>
      </c>
      <c r="L466">
        <v>22.453931000000001</v>
      </c>
      <c r="M466" t="s">
        <v>4</v>
      </c>
      <c r="N466">
        <v>16.766131000000001</v>
      </c>
      <c r="O466">
        <v>1.4936780000000001</v>
      </c>
      <c r="P466" t="s">
        <v>5</v>
      </c>
      <c r="Q466">
        <v>44.410550000000001</v>
      </c>
      <c r="R466">
        <v>1.9457789999999999</v>
      </c>
      <c r="S466" t="s">
        <v>6</v>
      </c>
      <c r="T466">
        <v>11.931379</v>
      </c>
      <c r="U466">
        <v>0.79761899999999997</v>
      </c>
      <c r="V466" t="s">
        <v>7</v>
      </c>
      <c r="W466">
        <v>8.4580310000000001</v>
      </c>
      <c r="X466">
        <v>5.5501000000000002E-2</v>
      </c>
      <c r="Y466" t="s">
        <v>8</v>
      </c>
      <c r="Z466">
        <v>17.329113</v>
      </c>
      <c r="AA466">
        <v>0.28270499999999998</v>
      </c>
      <c r="AB466" t="s">
        <v>9</v>
      </c>
      <c r="AC466">
        <v>197.213875</v>
      </c>
      <c r="AD466">
        <v>10.687533999999999</v>
      </c>
      <c r="AE466" t="s">
        <v>10</v>
      </c>
      <c r="AF466">
        <v>1.9250000000000001E-3</v>
      </c>
      <c r="AG466">
        <v>9.9999999999999995E-7</v>
      </c>
      <c r="AH466" t="s">
        <v>11</v>
      </c>
      <c r="AI466">
        <v>0.99509400000000003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315.94907000000001</v>
      </c>
      <c r="I467">
        <v>28.585142999999999</v>
      </c>
      <c r="J467" t="s">
        <v>3</v>
      </c>
      <c r="K467">
        <v>315.255696</v>
      </c>
      <c r="L467">
        <v>28.349302999999999</v>
      </c>
      <c r="M467" t="s">
        <v>4</v>
      </c>
      <c r="N467">
        <v>20.115648</v>
      </c>
      <c r="O467">
        <v>1.741498</v>
      </c>
      <c r="P467" t="s">
        <v>5</v>
      </c>
      <c r="Q467">
        <v>53.199182999999998</v>
      </c>
      <c r="R467">
        <v>2.3064800000000001</v>
      </c>
      <c r="S467" t="s">
        <v>6</v>
      </c>
      <c r="T467">
        <v>14.297010999999999</v>
      </c>
      <c r="U467">
        <v>0.84657899999999997</v>
      </c>
      <c r="V467" t="s">
        <v>7</v>
      </c>
      <c r="W467">
        <v>10.140304</v>
      </c>
      <c r="X467">
        <v>6.5254999999999994E-2</v>
      </c>
      <c r="Y467" t="s">
        <v>8</v>
      </c>
      <c r="Z467">
        <v>20.719573</v>
      </c>
      <c r="AA467">
        <v>0.35835800000000001</v>
      </c>
      <c r="AB467" t="s">
        <v>9</v>
      </c>
      <c r="AC467">
        <v>236.43106700000001</v>
      </c>
      <c r="AD467">
        <v>13.131809000000001</v>
      </c>
      <c r="AE467" t="s">
        <v>10</v>
      </c>
      <c r="AF467">
        <v>1.8500000000000001E-3</v>
      </c>
      <c r="AG467">
        <v>9.9999999999999995E-7</v>
      </c>
      <c r="AH467" t="s">
        <v>11</v>
      </c>
      <c r="AI467">
        <v>0.99510299999999996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368.87045499999999</v>
      </c>
      <c r="I468">
        <v>33.837260000000001</v>
      </c>
      <c r="J468" t="s">
        <v>3</v>
      </c>
      <c r="K468">
        <v>368.06197900000001</v>
      </c>
      <c r="L468">
        <v>33.631785000000001</v>
      </c>
      <c r="M468" t="s">
        <v>4</v>
      </c>
      <c r="N468">
        <v>23.549723</v>
      </c>
      <c r="O468">
        <v>2.2478940000000001</v>
      </c>
      <c r="P468" t="s">
        <v>5</v>
      </c>
      <c r="Q468">
        <v>62.070099999999996</v>
      </c>
      <c r="R468">
        <v>2.3942830000000002</v>
      </c>
      <c r="S468" t="s">
        <v>6</v>
      </c>
      <c r="T468">
        <v>16.657733</v>
      </c>
      <c r="U468">
        <v>0.87729599999999996</v>
      </c>
      <c r="V468" t="s">
        <v>7</v>
      </c>
      <c r="W468">
        <v>11.843244</v>
      </c>
      <c r="X468">
        <v>8.3319000000000004E-2</v>
      </c>
      <c r="Y468" t="s">
        <v>8</v>
      </c>
      <c r="Z468">
        <v>24.166878000000001</v>
      </c>
      <c r="AA468">
        <v>0.36472599999999999</v>
      </c>
      <c r="AB468" t="s">
        <v>9</v>
      </c>
      <c r="AC468">
        <v>276.04587500000002</v>
      </c>
      <c r="AD468">
        <v>16.119879999999998</v>
      </c>
      <c r="AE468" t="s">
        <v>10</v>
      </c>
      <c r="AF468">
        <v>1.8079999999999999E-3</v>
      </c>
      <c r="AG468">
        <v>9.9999999999999995E-7</v>
      </c>
      <c r="AH468" t="s">
        <v>11</v>
      </c>
      <c r="AI468">
        <v>0.99510399999999999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421.37216599999999</v>
      </c>
      <c r="I469">
        <v>36.239299000000003</v>
      </c>
      <c r="J469" t="s">
        <v>3</v>
      </c>
      <c r="K469">
        <v>420.451571</v>
      </c>
      <c r="L469">
        <v>36.016885000000002</v>
      </c>
      <c r="M469" t="s">
        <v>4</v>
      </c>
      <c r="N469">
        <v>26.939427999999999</v>
      </c>
      <c r="O469">
        <v>2.5370240000000002</v>
      </c>
      <c r="P469" t="s">
        <v>5</v>
      </c>
      <c r="Q469">
        <v>70.914529000000002</v>
      </c>
      <c r="R469">
        <v>2.4978150000000001</v>
      </c>
      <c r="S469" t="s">
        <v>6</v>
      </c>
      <c r="T469">
        <v>19.02309</v>
      </c>
      <c r="U469">
        <v>0.88661599999999996</v>
      </c>
      <c r="V469" t="s">
        <v>7</v>
      </c>
      <c r="W469">
        <v>13.542479999999999</v>
      </c>
      <c r="X469">
        <v>9.2579999999999996E-2</v>
      </c>
      <c r="Y469" t="s">
        <v>8</v>
      </c>
      <c r="Z469">
        <v>27.593789999999998</v>
      </c>
      <c r="AA469">
        <v>0.38165100000000002</v>
      </c>
      <c r="AB469" t="s">
        <v>9</v>
      </c>
      <c r="AC469">
        <v>315.34429799999998</v>
      </c>
      <c r="AD469">
        <v>18.455082999999998</v>
      </c>
      <c r="AE469" t="s">
        <v>10</v>
      </c>
      <c r="AF469">
        <v>1.745E-3</v>
      </c>
      <c r="AG469">
        <v>9.9999999999999995E-7</v>
      </c>
      <c r="AH469" t="s">
        <v>11</v>
      </c>
      <c r="AI469">
        <v>0.99510900000000002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474.16650499999997</v>
      </c>
      <c r="I470">
        <v>41.288209000000002</v>
      </c>
      <c r="J470" t="s">
        <v>3</v>
      </c>
      <c r="K470">
        <v>473.131013</v>
      </c>
      <c r="L470">
        <v>41.011851999999998</v>
      </c>
      <c r="M470" t="s">
        <v>4</v>
      </c>
      <c r="N470">
        <v>30.230021000000001</v>
      </c>
      <c r="O470">
        <v>2.8300230000000002</v>
      </c>
      <c r="P470" t="s">
        <v>5</v>
      </c>
      <c r="Q470">
        <v>79.940275999999997</v>
      </c>
      <c r="R470">
        <v>3.05124</v>
      </c>
      <c r="S470" t="s">
        <v>6</v>
      </c>
      <c r="T470">
        <v>21.481254</v>
      </c>
      <c r="U470">
        <v>1.09806</v>
      </c>
      <c r="V470" t="s">
        <v>7</v>
      </c>
      <c r="W470">
        <v>15.295698</v>
      </c>
      <c r="X470">
        <v>0.26286999999999999</v>
      </c>
      <c r="Y470" t="s">
        <v>8</v>
      </c>
      <c r="Z470">
        <v>31.036487000000001</v>
      </c>
      <c r="AA470">
        <v>0.40650700000000001</v>
      </c>
      <c r="AB470" t="s">
        <v>9</v>
      </c>
      <c r="AC470">
        <v>354.84207300000003</v>
      </c>
      <c r="AD470">
        <v>20.799019000000001</v>
      </c>
      <c r="AE470" t="s">
        <v>10</v>
      </c>
      <c r="AF470">
        <v>1.7440000000000001E-3</v>
      </c>
      <c r="AG470">
        <v>9.9999999999999995E-7</v>
      </c>
      <c r="AH470" t="s">
        <v>11</v>
      </c>
      <c r="AI470">
        <v>0.99511099999999997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526.62562600000001</v>
      </c>
      <c r="I471">
        <v>45.782840999999998</v>
      </c>
      <c r="J471" t="s">
        <v>3</v>
      </c>
      <c r="K471">
        <v>525.47779700000001</v>
      </c>
      <c r="L471">
        <v>45.415097000000003</v>
      </c>
      <c r="M471" t="s">
        <v>4</v>
      </c>
      <c r="N471">
        <v>33.550795999999998</v>
      </c>
      <c r="O471">
        <v>3.11381</v>
      </c>
      <c r="P471" t="s">
        <v>5</v>
      </c>
      <c r="Q471">
        <v>88.761972999999998</v>
      </c>
      <c r="R471">
        <v>3.3067679999999999</v>
      </c>
      <c r="S471" t="s">
        <v>6</v>
      </c>
      <c r="T471">
        <v>23.814312000000001</v>
      </c>
      <c r="U471">
        <v>1.1260730000000001</v>
      </c>
      <c r="V471" t="s">
        <v>7</v>
      </c>
      <c r="W471">
        <v>16.994157999999999</v>
      </c>
      <c r="X471">
        <v>0.261355</v>
      </c>
      <c r="Y471" t="s">
        <v>8</v>
      </c>
      <c r="Z471">
        <v>34.454075000000003</v>
      </c>
      <c r="AA471">
        <v>0.45405800000000002</v>
      </c>
      <c r="AB471" t="s">
        <v>9</v>
      </c>
      <c r="AC471">
        <v>394.18805500000002</v>
      </c>
      <c r="AD471">
        <v>22.654482000000002</v>
      </c>
      <c r="AE471" t="s">
        <v>10</v>
      </c>
      <c r="AF471">
        <v>1.6980000000000001E-3</v>
      </c>
      <c r="AG471">
        <v>9.9999999999999995E-7</v>
      </c>
      <c r="AH471" t="s">
        <v>11</v>
      </c>
      <c r="AI471">
        <v>0.99511400000000005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579.34547399999997</v>
      </c>
      <c r="I472">
        <v>41.889848999999998</v>
      </c>
      <c r="J472" t="s">
        <v>3</v>
      </c>
      <c r="K472">
        <v>578.08567400000004</v>
      </c>
      <c r="L472">
        <v>41.494056</v>
      </c>
      <c r="M472" t="s">
        <v>4</v>
      </c>
      <c r="N472">
        <v>36.922218999999998</v>
      </c>
      <c r="O472">
        <v>3.4958580000000001</v>
      </c>
      <c r="P472" t="s">
        <v>5</v>
      </c>
      <c r="Q472">
        <v>97.653355000000005</v>
      </c>
      <c r="R472">
        <v>3.512213</v>
      </c>
      <c r="S472" t="s">
        <v>6</v>
      </c>
      <c r="T472">
        <v>26.162034999999999</v>
      </c>
      <c r="U472">
        <v>1.1191340000000001</v>
      </c>
      <c r="V472" t="s">
        <v>7</v>
      </c>
      <c r="W472">
        <v>18.714455000000001</v>
      </c>
      <c r="X472">
        <v>0.32166899999999998</v>
      </c>
      <c r="Y472" t="s">
        <v>8</v>
      </c>
      <c r="Z472">
        <v>37.866469000000002</v>
      </c>
      <c r="AA472">
        <v>0.47627700000000001</v>
      </c>
      <c r="AB472" t="s">
        <v>9</v>
      </c>
      <c r="AC472">
        <v>433.67576700000001</v>
      </c>
      <c r="AD472">
        <v>21.543073</v>
      </c>
      <c r="AE472" t="s">
        <v>10</v>
      </c>
      <c r="AF472">
        <v>1.601E-3</v>
      </c>
      <c r="AG472">
        <v>9.9999999999999995E-7</v>
      </c>
      <c r="AH472" t="s">
        <v>11</v>
      </c>
      <c r="AI472">
        <v>0.99511400000000005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632.32258200000001</v>
      </c>
      <c r="I473">
        <v>44.196841999999997</v>
      </c>
      <c r="J473" t="s">
        <v>3</v>
      </c>
      <c r="K473">
        <v>630.94352700000002</v>
      </c>
      <c r="L473">
        <v>43.863587000000003</v>
      </c>
      <c r="M473" t="s">
        <v>4</v>
      </c>
      <c r="N473">
        <v>40.228445999999998</v>
      </c>
      <c r="O473">
        <v>3.8592170000000001</v>
      </c>
      <c r="P473" t="s">
        <v>5</v>
      </c>
      <c r="Q473">
        <v>106.627616</v>
      </c>
      <c r="R473">
        <v>3.6335130000000002</v>
      </c>
      <c r="S473" t="s">
        <v>6</v>
      </c>
      <c r="T473">
        <v>28.554538999999998</v>
      </c>
      <c r="U473">
        <v>1.1286609999999999</v>
      </c>
      <c r="V473" t="s">
        <v>7</v>
      </c>
      <c r="W473">
        <v>20.409075999999999</v>
      </c>
      <c r="X473">
        <v>0.318606</v>
      </c>
      <c r="Y473" t="s">
        <v>8</v>
      </c>
      <c r="Z473">
        <v>41.374068000000001</v>
      </c>
      <c r="AA473">
        <v>0.60490900000000003</v>
      </c>
      <c r="AB473" t="s">
        <v>9</v>
      </c>
      <c r="AC473">
        <v>473.35873800000002</v>
      </c>
      <c r="AD473">
        <v>20.891126</v>
      </c>
      <c r="AE473" t="s">
        <v>10</v>
      </c>
      <c r="AF473">
        <v>1.5250000000000001E-3</v>
      </c>
      <c r="AG473">
        <v>0</v>
      </c>
      <c r="AH473" t="s">
        <v>11</v>
      </c>
      <c r="AI473">
        <v>0.99511499999999997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684.98590799999999</v>
      </c>
      <c r="I474">
        <v>52.197073000000003</v>
      </c>
      <c r="J474" t="s">
        <v>3</v>
      </c>
      <c r="K474">
        <v>683.49519499999997</v>
      </c>
      <c r="L474">
        <v>51.864074000000002</v>
      </c>
      <c r="M474" t="s">
        <v>4</v>
      </c>
      <c r="N474">
        <v>43.539830000000002</v>
      </c>
      <c r="O474">
        <v>4.3087590000000002</v>
      </c>
      <c r="P474" t="s">
        <v>5</v>
      </c>
      <c r="Q474">
        <v>115.504914</v>
      </c>
      <c r="R474">
        <v>3.8497569999999999</v>
      </c>
      <c r="S474" t="s">
        <v>6</v>
      </c>
      <c r="T474">
        <v>30.922132000000001</v>
      </c>
      <c r="U474">
        <v>1.1501490000000001</v>
      </c>
      <c r="V474" t="s">
        <v>7</v>
      </c>
      <c r="W474">
        <v>22.116333999999998</v>
      </c>
      <c r="X474">
        <v>0.41712700000000003</v>
      </c>
      <c r="Y474" t="s">
        <v>8</v>
      </c>
      <c r="Z474">
        <v>44.809739</v>
      </c>
      <c r="AA474">
        <v>0.66207499999999997</v>
      </c>
      <c r="AB474" t="s">
        <v>9</v>
      </c>
      <c r="AC474">
        <v>512.78504499999997</v>
      </c>
      <c r="AD474">
        <v>23.181066000000001</v>
      </c>
      <c r="AE474" t="s">
        <v>10</v>
      </c>
      <c r="AF474">
        <v>1.389E-3</v>
      </c>
      <c r="AG474">
        <v>0</v>
      </c>
      <c r="AH474" t="s">
        <v>11</v>
      </c>
      <c r="AI474">
        <v>0.99511499999999997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737.61585200000002</v>
      </c>
      <c r="I475">
        <v>56.398643</v>
      </c>
      <c r="J475" t="s">
        <v>3</v>
      </c>
      <c r="K475">
        <v>736.01074500000004</v>
      </c>
      <c r="L475">
        <v>56.018537999999999</v>
      </c>
      <c r="M475" t="s">
        <v>4</v>
      </c>
      <c r="N475">
        <v>46.886575000000001</v>
      </c>
      <c r="O475">
        <v>4.605353</v>
      </c>
      <c r="P475" t="s">
        <v>5</v>
      </c>
      <c r="Q475">
        <v>124.316804</v>
      </c>
      <c r="R475">
        <v>4.2619730000000002</v>
      </c>
      <c r="S475" t="s">
        <v>6</v>
      </c>
      <c r="T475">
        <v>33.258125</v>
      </c>
      <c r="U475">
        <v>1.149411</v>
      </c>
      <c r="V475" t="s">
        <v>7</v>
      </c>
      <c r="W475">
        <v>23.795197999999999</v>
      </c>
      <c r="X475">
        <v>0.50179600000000002</v>
      </c>
      <c r="Y475" t="s">
        <v>8</v>
      </c>
      <c r="Z475">
        <v>48.237000000000002</v>
      </c>
      <c r="AA475">
        <v>0.757351</v>
      </c>
      <c r="AB475" t="s">
        <v>9</v>
      </c>
      <c r="AC475">
        <v>552.20731699999999</v>
      </c>
      <c r="AD475">
        <v>25.083269000000001</v>
      </c>
      <c r="AE475" t="s">
        <v>10</v>
      </c>
      <c r="AF475">
        <v>1.358E-3</v>
      </c>
      <c r="AG475">
        <v>0</v>
      </c>
      <c r="AH475" t="s">
        <v>11</v>
      </c>
      <c r="AI475">
        <v>0.99511499999999997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790.028595</v>
      </c>
      <c r="I476">
        <v>57.302506000000001</v>
      </c>
      <c r="J476" t="s">
        <v>3</v>
      </c>
      <c r="K476">
        <v>788.31107999999995</v>
      </c>
      <c r="L476">
        <v>56.943193999999998</v>
      </c>
      <c r="M476" t="s">
        <v>4</v>
      </c>
      <c r="N476">
        <v>50.167819999999999</v>
      </c>
      <c r="O476">
        <v>5.0114729999999996</v>
      </c>
      <c r="P476" t="s">
        <v>5</v>
      </c>
      <c r="Q476">
        <v>133.16012699999999</v>
      </c>
      <c r="R476">
        <v>4.3446999999999996</v>
      </c>
      <c r="S476" t="s">
        <v>6</v>
      </c>
      <c r="T476">
        <v>35.590774000000003</v>
      </c>
      <c r="U476">
        <v>1.1300129999999999</v>
      </c>
      <c r="V476" t="s">
        <v>7</v>
      </c>
      <c r="W476">
        <v>25.473116999999998</v>
      </c>
      <c r="X476">
        <v>0.51215900000000003</v>
      </c>
      <c r="Y476" t="s">
        <v>8</v>
      </c>
      <c r="Z476">
        <v>51.706147000000001</v>
      </c>
      <c r="AA476">
        <v>0.95291800000000004</v>
      </c>
      <c r="AB476" t="s">
        <v>9</v>
      </c>
      <c r="AC476">
        <v>591.40901099999996</v>
      </c>
      <c r="AD476">
        <v>25.778364</v>
      </c>
      <c r="AE476" t="s">
        <v>10</v>
      </c>
      <c r="AF476">
        <v>1.3420000000000001E-3</v>
      </c>
      <c r="AG476">
        <v>0</v>
      </c>
      <c r="AH476" t="s">
        <v>11</v>
      </c>
      <c r="AI476">
        <v>0.99511499999999997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842.88890100000003</v>
      </c>
      <c r="I477">
        <v>54.282443000000001</v>
      </c>
      <c r="J477" t="s">
        <v>3</v>
      </c>
      <c r="K477">
        <v>841.055024</v>
      </c>
      <c r="L477">
        <v>54.023789000000001</v>
      </c>
      <c r="M477" t="s">
        <v>4</v>
      </c>
      <c r="N477">
        <v>53.52796</v>
      </c>
      <c r="O477">
        <v>5.549264</v>
      </c>
      <c r="P477" t="s">
        <v>5</v>
      </c>
      <c r="Q477">
        <v>142.06406100000001</v>
      </c>
      <c r="R477">
        <v>4.4680530000000003</v>
      </c>
      <c r="S477" t="s">
        <v>6</v>
      </c>
      <c r="T477">
        <v>38.005383000000002</v>
      </c>
      <c r="U477">
        <v>1.4717519999999999</v>
      </c>
      <c r="V477" t="s">
        <v>7</v>
      </c>
      <c r="W477">
        <v>27.182175000000001</v>
      </c>
      <c r="X477">
        <v>0.53993100000000005</v>
      </c>
      <c r="Y477" t="s">
        <v>8</v>
      </c>
      <c r="Z477">
        <v>55.148606000000001</v>
      </c>
      <c r="AA477">
        <v>0.94168200000000002</v>
      </c>
      <c r="AB477" t="s">
        <v>9</v>
      </c>
      <c r="AC477">
        <v>630.88891699999999</v>
      </c>
      <c r="AD477">
        <v>25.355882000000001</v>
      </c>
      <c r="AE477" t="s">
        <v>10</v>
      </c>
      <c r="AF477">
        <v>1.3339999999999999E-3</v>
      </c>
      <c r="AG477">
        <v>0</v>
      </c>
      <c r="AH477" t="s">
        <v>11</v>
      </c>
      <c r="AI477">
        <v>0.99511499999999997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895.57465300000001</v>
      </c>
      <c r="I478">
        <v>54.146005000000002</v>
      </c>
      <c r="J478" t="s">
        <v>3</v>
      </c>
      <c r="K478">
        <v>893.62701200000004</v>
      </c>
      <c r="L478">
        <v>53.909483999999999</v>
      </c>
      <c r="M478" t="s">
        <v>4</v>
      </c>
      <c r="N478">
        <v>56.833671000000002</v>
      </c>
      <c r="O478">
        <v>6.0960419999999997</v>
      </c>
      <c r="P478" t="s">
        <v>5</v>
      </c>
      <c r="Q478">
        <v>150.90687299999999</v>
      </c>
      <c r="R478">
        <v>4.7874220000000003</v>
      </c>
      <c r="S478" t="s">
        <v>6</v>
      </c>
      <c r="T478">
        <v>40.339638000000001</v>
      </c>
      <c r="U478">
        <v>1.481428</v>
      </c>
      <c r="V478" t="s">
        <v>7</v>
      </c>
      <c r="W478">
        <v>28.87763</v>
      </c>
      <c r="X478">
        <v>0.56019300000000005</v>
      </c>
      <c r="Y478" t="s">
        <v>8</v>
      </c>
      <c r="Z478">
        <v>58.627160000000003</v>
      </c>
      <c r="AA478">
        <v>1.034322</v>
      </c>
      <c r="AB478" t="s">
        <v>9</v>
      </c>
      <c r="AC478">
        <v>670.30233899999996</v>
      </c>
      <c r="AD478">
        <v>24.845959000000001</v>
      </c>
      <c r="AE478" t="s">
        <v>10</v>
      </c>
      <c r="AF478">
        <v>1.3090000000000001E-3</v>
      </c>
      <c r="AG478">
        <v>0</v>
      </c>
      <c r="AH478" t="s">
        <v>11</v>
      </c>
      <c r="AI478">
        <v>0.99511499999999997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948.02873999999997</v>
      </c>
      <c r="I479">
        <v>60.527096</v>
      </c>
      <c r="J479" t="s">
        <v>3</v>
      </c>
      <c r="K479">
        <v>945.96886099999995</v>
      </c>
      <c r="L479">
        <v>60.144140999999998</v>
      </c>
      <c r="M479" t="s">
        <v>4</v>
      </c>
      <c r="N479">
        <v>60.128087000000001</v>
      </c>
      <c r="O479">
        <v>6.5906989999999999</v>
      </c>
      <c r="P479" t="s">
        <v>5</v>
      </c>
      <c r="Q479">
        <v>159.73361199999999</v>
      </c>
      <c r="R479">
        <v>4.9474679999999998</v>
      </c>
      <c r="S479" t="s">
        <v>6</v>
      </c>
      <c r="T479">
        <v>42.681277000000001</v>
      </c>
      <c r="U479">
        <v>1.4681470000000001</v>
      </c>
      <c r="V479" t="s">
        <v>7</v>
      </c>
      <c r="W479">
        <v>30.563212</v>
      </c>
      <c r="X479">
        <v>0.558562</v>
      </c>
      <c r="Y479" t="s">
        <v>8</v>
      </c>
      <c r="Z479">
        <v>62.087384999999998</v>
      </c>
      <c r="AA479">
        <v>1.1395690000000001</v>
      </c>
      <c r="AB479" t="s">
        <v>9</v>
      </c>
      <c r="AC479">
        <v>709.52535999999998</v>
      </c>
      <c r="AD479">
        <v>28.280705000000001</v>
      </c>
      <c r="AE479" t="s">
        <v>10</v>
      </c>
      <c r="AF479">
        <v>1.307E-3</v>
      </c>
      <c r="AG479">
        <v>0</v>
      </c>
      <c r="AH479" t="s">
        <v>11</v>
      </c>
      <c r="AI479">
        <v>0.99511499999999997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1000.514481</v>
      </c>
      <c r="I480">
        <v>61.628348000000003</v>
      </c>
      <c r="J480" t="s">
        <v>3</v>
      </c>
      <c r="K480">
        <v>998.34276</v>
      </c>
      <c r="L480">
        <v>61.168405999999997</v>
      </c>
      <c r="M480" t="s">
        <v>4</v>
      </c>
      <c r="N480">
        <v>63.410291000000001</v>
      </c>
      <c r="O480">
        <v>7.165972</v>
      </c>
      <c r="P480" t="s">
        <v>5</v>
      </c>
      <c r="Q480">
        <v>168.56171000000001</v>
      </c>
      <c r="R480">
        <v>5.0330779999999997</v>
      </c>
      <c r="S480" t="s">
        <v>6</v>
      </c>
      <c r="T480">
        <v>45.021543999999999</v>
      </c>
      <c r="U480">
        <v>1.4493050000000001</v>
      </c>
      <c r="V480" t="s">
        <v>7</v>
      </c>
      <c r="W480">
        <v>32.244098999999999</v>
      </c>
      <c r="X480">
        <v>0.551624</v>
      </c>
      <c r="Y480" t="s">
        <v>8</v>
      </c>
      <c r="Z480">
        <v>65.529128999999998</v>
      </c>
      <c r="AA480">
        <v>1.2045360000000001</v>
      </c>
      <c r="AB480" t="s">
        <v>9</v>
      </c>
      <c r="AC480">
        <v>748.78999399999998</v>
      </c>
      <c r="AD480">
        <v>28.688818999999999</v>
      </c>
      <c r="AE480" t="s">
        <v>10</v>
      </c>
      <c r="AF480">
        <v>1.305E-3</v>
      </c>
      <c r="AG480">
        <v>0</v>
      </c>
      <c r="AH480" t="s">
        <v>11</v>
      </c>
      <c r="AI480">
        <v>0.99511499999999997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1053.2579490000001</v>
      </c>
      <c r="I481">
        <v>62.673709000000002</v>
      </c>
      <c r="J481" t="s">
        <v>3</v>
      </c>
      <c r="K481">
        <v>1050.968901</v>
      </c>
      <c r="L481">
        <v>62.270144999999999</v>
      </c>
      <c r="M481" t="s">
        <v>4</v>
      </c>
      <c r="N481">
        <v>66.717195000000004</v>
      </c>
      <c r="O481">
        <v>7.7986979999999999</v>
      </c>
      <c r="P481" t="s">
        <v>5</v>
      </c>
      <c r="Q481">
        <v>177.42165900000001</v>
      </c>
      <c r="R481">
        <v>4.9246309999999998</v>
      </c>
      <c r="S481" t="s">
        <v>6</v>
      </c>
      <c r="T481">
        <v>47.374355000000001</v>
      </c>
      <c r="U481">
        <v>1.447441</v>
      </c>
      <c r="V481" t="s">
        <v>7</v>
      </c>
      <c r="W481">
        <v>33.941316</v>
      </c>
      <c r="X481">
        <v>0.53619099999999997</v>
      </c>
      <c r="Y481" t="s">
        <v>8</v>
      </c>
      <c r="Z481">
        <v>68.970427000000001</v>
      </c>
      <c r="AA481">
        <v>1.2073050000000001</v>
      </c>
      <c r="AB481" t="s">
        <v>9</v>
      </c>
      <c r="AC481">
        <v>788.26091299999996</v>
      </c>
      <c r="AD481">
        <v>30.676601000000002</v>
      </c>
      <c r="AE481" t="s">
        <v>10</v>
      </c>
      <c r="AF481">
        <v>1.305E-3</v>
      </c>
      <c r="AG481">
        <v>0</v>
      </c>
      <c r="AH481" t="s">
        <v>11</v>
      </c>
      <c r="AI481">
        <v>0.99511499999999997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45.865506000000003</v>
      </c>
      <c r="I502">
        <v>3.167745</v>
      </c>
      <c r="J502" t="s">
        <v>3</v>
      </c>
      <c r="K502">
        <v>45.747365000000002</v>
      </c>
      <c r="L502">
        <v>3.1368930000000002</v>
      </c>
      <c r="M502" t="s">
        <v>4</v>
      </c>
      <c r="N502">
        <v>3.3625620000000001</v>
      </c>
      <c r="O502">
        <v>3.4821999999999999E-2</v>
      </c>
      <c r="P502" t="s">
        <v>5</v>
      </c>
      <c r="Q502">
        <v>0</v>
      </c>
      <c r="R502">
        <v>0</v>
      </c>
      <c r="S502" t="s">
        <v>6</v>
      </c>
      <c r="T502">
        <v>2.390164</v>
      </c>
      <c r="U502">
        <v>3.2649999999999998E-2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5.0549999999999996E-3</v>
      </c>
      <c r="AD502">
        <v>1.4E-5</v>
      </c>
      <c r="AE502" t="s">
        <v>10</v>
      </c>
      <c r="AF502">
        <v>0</v>
      </c>
      <c r="AG502">
        <v>0</v>
      </c>
      <c r="AH502" t="s">
        <v>11</v>
      </c>
      <c r="AI502">
        <v>0.99459799999999998</v>
      </c>
      <c r="AJ502">
        <v>3.0000000000000001E-6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90.83287</v>
      </c>
      <c r="I503">
        <v>5.7764819999999997</v>
      </c>
      <c r="J503" t="s">
        <v>3</v>
      </c>
      <c r="K503">
        <v>90.60445</v>
      </c>
      <c r="L503">
        <v>5.7179169999999999</v>
      </c>
      <c r="M503" t="s">
        <v>4</v>
      </c>
      <c r="N503">
        <v>6.7048519999999998</v>
      </c>
      <c r="O503">
        <v>0.102232</v>
      </c>
      <c r="P503" t="s">
        <v>5</v>
      </c>
      <c r="Q503">
        <v>0</v>
      </c>
      <c r="R503">
        <v>0</v>
      </c>
      <c r="S503" t="s">
        <v>6</v>
      </c>
      <c r="T503">
        <v>4.7289500000000002</v>
      </c>
      <c r="U503">
        <v>4.0728E-2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3.5130000000000001E-3</v>
      </c>
      <c r="AD503">
        <v>9.0000000000000002E-6</v>
      </c>
      <c r="AE503" t="s">
        <v>10</v>
      </c>
      <c r="AF503">
        <v>0</v>
      </c>
      <c r="AG503">
        <v>0</v>
      </c>
      <c r="AH503" t="s">
        <v>11</v>
      </c>
      <c r="AI503">
        <v>0.99505100000000002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135.96812199999999</v>
      </c>
      <c r="I504">
        <v>10.419447999999999</v>
      </c>
      <c r="J504" t="s">
        <v>3</v>
      </c>
      <c r="K504">
        <v>135.62571800000001</v>
      </c>
      <c r="L504">
        <v>10.295464000000001</v>
      </c>
      <c r="M504" t="s">
        <v>4</v>
      </c>
      <c r="N504">
        <v>10.050178000000001</v>
      </c>
      <c r="O504">
        <v>0.233685</v>
      </c>
      <c r="P504" t="s">
        <v>5</v>
      </c>
      <c r="Q504">
        <v>0</v>
      </c>
      <c r="R504">
        <v>0</v>
      </c>
      <c r="S504" t="s">
        <v>6</v>
      </c>
      <c r="T504">
        <v>7.143313</v>
      </c>
      <c r="U504">
        <v>0.23605799999999999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2.5669999999999998E-3</v>
      </c>
      <c r="AD504">
        <v>6.0000000000000002E-6</v>
      </c>
      <c r="AE504" t="s">
        <v>10</v>
      </c>
      <c r="AF504">
        <v>0</v>
      </c>
      <c r="AG504">
        <v>0</v>
      </c>
      <c r="AH504" t="s">
        <v>11</v>
      </c>
      <c r="AI504">
        <v>0.99509499999999995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181.57853900000001</v>
      </c>
      <c r="I505">
        <v>15.529737000000001</v>
      </c>
      <c r="J505" t="s">
        <v>3</v>
      </c>
      <c r="K505">
        <v>181.12471199999999</v>
      </c>
      <c r="L505">
        <v>15.394398000000001</v>
      </c>
      <c r="M505" t="s">
        <v>4</v>
      </c>
      <c r="N505">
        <v>13.398561000000001</v>
      </c>
      <c r="O505">
        <v>0.37975399999999998</v>
      </c>
      <c r="P505" t="s">
        <v>5</v>
      </c>
      <c r="Q505">
        <v>0</v>
      </c>
      <c r="R505">
        <v>0</v>
      </c>
      <c r="S505" t="s">
        <v>6</v>
      </c>
      <c r="T505">
        <v>9.5120930000000001</v>
      </c>
      <c r="U505">
        <v>0.263102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2.0200000000000001E-3</v>
      </c>
      <c r="AD505">
        <v>1.9999999999999999E-6</v>
      </c>
      <c r="AE505" t="s">
        <v>10</v>
      </c>
      <c r="AF505">
        <v>0</v>
      </c>
      <c r="AG505">
        <v>0</v>
      </c>
      <c r="AH505" t="s">
        <v>11</v>
      </c>
      <c r="AI505">
        <v>0.99510100000000001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226.599299</v>
      </c>
      <c r="I506">
        <v>16.567021</v>
      </c>
      <c r="J506" t="s">
        <v>3</v>
      </c>
      <c r="K506">
        <v>226.03465600000001</v>
      </c>
      <c r="L506">
        <v>16.406731000000001</v>
      </c>
      <c r="M506" t="s">
        <v>4</v>
      </c>
      <c r="N506">
        <v>16.726979</v>
      </c>
      <c r="O506">
        <v>0.56638699999999997</v>
      </c>
      <c r="P506" t="s">
        <v>5</v>
      </c>
      <c r="Q506">
        <v>0</v>
      </c>
      <c r="R506">
        <v>0</v>
      </c>
      <c r="S506" t="s">
        <v>6</v>
      </c>
      <c r="T506">
        <v>11.846368</v>
      </c>
      <c r="U506">
        <v>0.27505099999999999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1.704E-3</v>
      </c>
      <c r="AD506">
        <v>9.9999999999999995E-7</v>
      </c>
      <c r="AE506" t="s">
        <v>10</v>
      </c>
      <c r="AF506">
        <v>0</v>
      </c>
      <c r="AG506">
        <v>0</v>
      </c>
      <c r="AH506" t="s">
        <v>11</v>
      </c>
      <c r="AI506">
        <v>0.99510500000000002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272.13189299999999</v>
      </c>
      <c r="I507">
        <v>24.202428999999999</v>
      </c>
      <c r="J507" t="s">
        <v>3</v>
      </c>
      <c r="K507">
        <v>271.45770099999999</v>
      </c>
      <c r="L507">
        <v>23.924751000000001</v>
      </c>
      <c r="M507" t="s">
        <v>4</v>
      </c>
      <c r="N507">
        <v>20.101652000000001</v>
      </c>
      <c r="O507">
        <v>0.90253300000000003</v>
      </c>
      <c r="P507" t="s">
        <v>5</v>
      </c>
      <c r="Q507">
        <v>0</v>
      </c>
      <c r="R507">
        <v>0</v>
      </c>
      <c r="S507" t="s">
        <v>6</v>
      </c>
      <c r="T507">
        <v>14.290118</v>
      </c>
      <c r="U507">
        <v>0.51322299999999998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1.665E-3</v>
      </c>
      <c r="AD507">
        <v>9.9999999999999995E-7</v>
      </c>
      <c r="AE507" t="s">
        <v>10</v>
      </c>
      <c r="AF507">
        <v>0</v>
      </c>
      <c r="AG507">
        <v>0</v>
      </c>
      <c r="AH507" t="s">
        <v>11</v>
      </c>
      <c r="AI507">
        <v>0.99510600000000005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317.30532799999997</v>
      </c>
      <c r="I508">
        <v>25.089656000000002</v>
      </c>
      <c r="J508" t="s">
        <v>3</v>
      </c>
      <c r="K508">
        <v>316.52232700000002</v>
      </c>
      <c r="L508">
        <v>24.788682000000001</v>
      </c>
      <c r="M508" t="s">
        <v>4</v>
      </c>
      <c r="N508">
        <v>23.435987999999998</v>
      </c>
      <c r="O508">
        <v>1.1360509999999999</v>
      </c>
      <c r="P508" t="s">
        <v>5</v>
      </c>
      <c r="Q508">
        <v>0</v>
      </c>
      <c r="R508">
        <v>0</v>
      </c>
      <c r="S508" t="s">
        <v>6</v>
      </c>
      <c r="T508">
        <v>16.651523000000001</v>
      </c>
      <c r="U508">
        <v>0.52289799999999997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1.6050000000000001E-3</v>
      </c>
      <c r="AD508">
        <v>9.9999999999999995E-7</v>
      </c>
      <c r="AE508" t="s">
        <v>10</v>
      </c>
      <c r="AF508">
        <v>0</v>
      </c>
      <c r="AG508">
        <v>0</v>
      </c>
      <c r="AH508" t="s">
        <v>11</v>
      </c>
      <c r="AI508">
        <v>0.99510799999999999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362.39373499999999</v>
      </c>
      <c r="I509">
        <v>24.688839000000002</v>
      </c>
      <c r="J509" t="s">
        <v>3</v>
      </c>
      <c r="K509">
        <v>361.50017500000001</v>
      </c>
      <c r="L509">
        <v>24.368967000000001</v>
      </c>
      <c r="M509" t="s">
        <v>4</v>
      </c>
      <c r="N509">
        <v>26.757701000000001</v>
      </c>
      <c r="O509">
        <v>1.4114329999999999</v>
      </c>
      <c r="P509" t="s">
        <v>5</v>
      </c>
      <c r="Q509">
        <v>0</v>
      </c>
      <c r="R509">
        <v>0</v>
      </c>
      <c r="S509" t="s">
        <v>6</v>
      </c>
      <c r="T509">
        <v>18.987835</v>
      </c>
      <c r="U509">
        <v>0.535022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1.5510000000000001E-3</v>
      </c>
      <c r="AD509">
        <v>9.9999999999999995E-7</v>
      </c>
      <c r="AE509" t="s">
        <v>10</v>
      </c>
      <c r="AF509">
        <v>0</v>
      </c>
      <c r="AG509">
        <v>0</v>
      </c>
      <c r="AH509" t="s">
        <v>11</v>
      </c>
      <c r="AI509">
        <v>0.99511000000000005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407.691667</v>
      </c>
      <c r="I510">
        <v>24.316738999999998</v>
      </c>
      <c r="J510" t="s">
        <v>3</v>
      </c>
      <c r="K510">
        <v>406.68360300000001</v>
      </c>
      <c r="L510">
        <v>24.027027</v>
      </c>
      <c r="M510" t="s">
        <v>4</v>
      </c>
      <c r="N510">
        <v>30.164164</v>
      </c>
      <c r="O510">
        <v>1.7384660000000001</v>
      </c>
      <c r="P510" t="s">
        <v>5</v>
      </c>
      <c r="Q510">
        <v>0</v>
      </c>
      <c r="R510">
        <v>0</v>
      </c>
      <c r="S510" t="s">
        <v>6</v>
      </c>
      <c r="T510">
        <v>21.352630999999999</v>
      </c>
      <c r="U510">
        <v>0.51285800000000004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1.5410000000000001E-3</v>
      </c>
      <c r="AD510">
        <v>9.9999999999999995E-7</v>
      </c>
      <c r="AE510" t="s">
        <v>10</v>
      </c>
      <c r="AF510">
        <v>0</v>
      </c>
      <c r="AG510">
        <v>0</v>
      </c>
      <c r="AH510" t="s">
        <v>11</v>
      </c>
      <c r="AI510">
        <v>0.99511099999999997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452.76614000000001</v>
      </c>
      <c r="I511">
        <v>24.676209</v>
      </c>
      <c r="J511" t="s">
        <v>3</v>
      </c>
      <c r="K511">
        <v>451.650172</v>
      </c>
      <c r="L511">
        <v>24.396238</v>
      </c>
      <c r="M511" t="s">
        <v>4</v>
      </c>
      <c r="N511">
        <v>33.501711</v>
      </c>
      <c r="O511">
        <v>2.1583160000000001</v>
      </c>
      <c r="P511" t="s">
        <v>5</v>
      </c>
      <c r="Q511">
        <v>0</v>
      </c>
      <c r="R511">
        <v>0</v>
      </c>
      <c r="S511" t="s">
        <v>6</v>
      </c>
      <c r="T511">
        <v>23.698808</v>
      </c>
      <c r="U511">
        <v>0.53071699999999999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1.449E-3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0.995112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498.04601300000002</v>
      </c>
      <c r="I512">
        <v>27.069997999999998</v>
      </c>
      <c r="J512" t="s">
        <v>3</v>
      </c>
      <c r="K512">
        <v>496.81706500000001</v>
      </c>
      <c r="L512">
        <v>26.782173</v>
      </c>
      <c r="M512" t="s">
        <v>4</v>
      </c>
      <c r="N512">
        <v>36.847284000000002</v>
      </c>
      <c r="O512">
        <v>2.543615</v>
      </c>
      <c r="P512" t="s">
        <v>5</v>
      </c>
      <c r="Q512">
        <v>0</v>
      </c>
      <c r="R512">
        <v>0</v>
      </c>
      <c r="S512" t="s">
        <v>6</v>
      </c>
      <c r="T512">
        <v>26.062118000000002</v>
      </c>
      <c r="U512">
        <v>0.54843399999999998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1.449E-3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0.995112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543.21805099999995</v>
      </c>
      <c r="I513">
        <v>30.134519000000001</v>
      </c>
      <c r="J513" t="s">
        <v>3</v>
      </c>
      <c r="K513">
        <v>541.87620700000002</v>
      </c>
      <c r="L513">
        <v>29.742322999999999</v>
      </c>
      <c r="M513" t="s">
        <v>4</v>
      </c>
      <c r="N513">
        <v>40.232615000000003</v>
      </c>
      <c r="O513">
        <v>2.9660009999999999</v>
      </c>
      <c r="P513" t="s">
        <v>5</v>
      </c>
      <c r="Q513">
        <v>0</v>
      </c>
      <c r="R513">
        <v>0</v>
      </c>
      <c r="S513" t="s">
        <v>6</v>
      </c>
      <c r="T513">
        <v>28.395291</v>
      </c>
      <c r="U513">
        <v>0.57911699999999999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1.4430000000000001E-3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0.995112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588.56494299999997</v>
      </c>
      <c r="I514">
        <v>33.067183</v>
      </c>
      <c r="J514" t="s">
        <v>3</v>
      </c>
      <c r="K514">
        <v>587.11078899999995</v>
      </c>
      <c r="L514">
        <v>32.661158</v>
      </c>
      <c r="M514" t="s">
        <v>4</v>
      </c>
      <c r="N514">
        <v>43.592263000000003</v>
      </c>
      <c r="O514">
        <v>3.4141699999999999</v>
      </c>
      <c r="P514" t="s">
        <v>5</v>
      </c>
      <c r="Q514">
        <v>0</v>
      </c>
      <c r="R514">
        <v>0</v>
      </c>
      <c r="S514" t="s">
        <v>6</v>
      </c>
      <c r="T514">
        <v>30.761424000000002</v>
      </c>
      <c r="U514">
        <v>0.57167299999999999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1.405E-3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0.99511300000000003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633.54096600000003</v>
      </c>
      <c r="I515">
        <v>37.121707000000001</v>
      </c>
      <c r="J515" t="s">
        <v>3</v>
      </c>
      <c r="K515">
        <v>631.97832000000005</v>
      </c>
      <c r="L515">
        <v>36.681170999999999</v>
      </c>
      <c r="M515" t="s">
        <v>4</v>
      </c>
      <c r="N515">
        <v>47.008929999999999</v>
      </c>
      <c r="O515">
        <v>3.844563</v>
      </c>
      <c r="P515" t="s">
        <v>5</v>
      </c>
      <c r="Q515">
        <v>0</v>
      </c>
      <c r="R515">
        <v>0</v>
      </c>
      <c r="S515" t="s">
        <v>6</v>
      </c>
      <c r="T515">
        <v>33.078229</v>
      </c>
      <c r="U515">
        <v>0.56730700000000001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1.3450000000000001E-3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0.99511300000000003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678.73750700000005</v>
      </c>
      <c r="I516">
        <v>34.674365000000002</v>
      </c>
      <c r="J516" t="s">
        <v>3</v>
      </c>
      <c r="K516">
        <v>677.06368199999997</v>
      </c>
      <c r="L516">
        <v>34.224901000000003</v>
      </c>
      <c r="M516" t="s">
        <v>4</v>
      </c>
      <c r="N516">
        <v>50.372734000000001</v>
      </c>
      <c r="O516">
        <v>4.396795</v>
      </c>
      <c r="P516" t="s">
        <v>5</v>
      </c>
      <c r="Q516">
        <v>0</v>
      </c>
      <c r="R516">
        <v>0</v>
      </c>
      <c r="S516" t="s">
        <v>6</v>
      </c>
      <c r="T516">
        <v>35.414487999999999</v>
      </c>
      <c r="U516">
        <v>0.54548200000000002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1.3450000000000001E-3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0.99511300000000003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723.95187299999998</v>
      </c>
      <c r="I517">
        <v>34.000957999999997</v>
      </c>
      <c r="J517" t="s">
        <v>3</v>
      </c>
      <c r="K517">
        <v>722.16739700000005</v>
      </c>
      <c r="L517">
        <v>33.552591</v>
      </c>
      <c r="M517" t="s">
        <v>4</v>
      </c>
      <c r="N517">
        <v>53.714815000000002</v>
      </c>
      <c r="O517">
        <v>4.8763009999999998</v>
      </c>
      <c r="P517" t="s">
        <v>5</v>
      </c>
      <c r="Q517">
        <v>0</v>
      </c>
      <c r="R517">
        <v>0</v>
      </c>
      <c r="S517" t="s">
        <v>6</v>
      </c>
      <c r="T517">
        <v>37.730530999999999</v>
      </c>
      <c r="U517">
        <v>0.52749100000000004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1.3420000000000001E-3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0.99511400000000005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769.18949699999996</v>
      </c>
      <c r="I518">
        <v>35.196492999999997</v>
      </c>
      <c r="J518" t="s">
        <v>3</v>
      </c>
      <c r="K518">
        <v>767.28898400000003</v>
      </c>
      <c r="L518">
        <v>34.583708000000001</v>
      </c>
      <c r="M518" t="s">
        <v>4</v>
      </c>
      <c r="N518">
        <v>57.070529000000001</v>
      </c>
      <c r="O518">
        <v>5.4298770000000003</v>
      </c>
      <c r="P518" t="s">
        <v>5</v>
      </c>
      <c r="Q518">
        <v>0</v>
      </c>
      <c r="R518">
        <v>0</v>
      </c>
      <c r="S518" t="s">
        <v>6</v>
      </c>
      <c r="T518">
        <v>40.066763999999999</v>
      </c>
      <c r="U518">
        <v>0.52801799999999999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1.3370000000000001E-3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0.99511400000000005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814.65591800000004</v>
      </c>
      <c r="I519">
        <v>35.611829999999998</v>
      </c>
      <c r="J519" t="s">
        <v>3</v>
      </c>
      <c r="K519">
        <v>812.64179000000001</v>
      </c>
      <c r="L519">
        <v>34.948839999999997</v>
      </c>
      <c r="M519" t="s">
        <v>4</v>
      </c>
      <c r="N519">
        <v>60.449485000000003</v>
      </c>
      <c r="O519">
        <v>6.1218490000000001</v>
      </c>
      <c r="P519" t="s">
        <v>5</v>
      </c>
      <c r="Q519">
        <v>0</v>
      </c>
      <c r="R519">
        <v>0</v>
      </c>
      <c r="S519" t="s">
        <v>6</v>
      </c>
      <c r="T519">
        <v>42.390427000000003</v>
      </c>
      <c r="U519">
        <v>0.51787300000000003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1.2689999999999999E-3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0.99511400000000005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859.93421899999998</v>
      </c>
      <c r="I520">
        <v>37.236766000000003</v>
      </c>
      <c r="J520" t="s">
        <v>3</v>
      </c>
      <c r="K520">
        <v>857.81014300000004</v>
      </c>
      <c r="L520">
        <v>36.589888000000002</v>
      </c>
      <c r="M520" t="s">
        <v>4</v>
      </c>
      <c r="N520">
        <v>63.807746999999999</v>
      </c>
      <c r="O520">
        <v>6.9134330000000004</v>
      </c>
      <c r="P520" t="s">
        <v>5</v>
      </c>
      <c r="Q520">
        <v>0</v>
      </c>
      <c r="R520">
        <v>0</v>
      </c>
      <c r="S520" t="s">
        <v>6</v>
      </c>
      <c r="T520">
        <v>44.732995000000003</v>
      </c>
      <c r="U520">
        <v>0.496091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1.2650000000000001E-3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0.99511499999999997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905.32808999999997</v>
      </c>
      <c r="I521">
        <v>40.874037999999999</v>
      </c>
      <c r="J521" t="s">
        <v>3</v>
      </c>
      <c r="K521">
        <v>903.09224600000005</v>
      </c>
      <c r="L521">
        <v>40.154411000000003</v>
      </c>
      <c r="M521" t="s">
        <v>4</v>
      </c>
      <c r="N521">
        <v>67.170496999999997</v>
      </c>
      <c r="O521">
        <v>7.7647120000000003</v>
      </c>
      <c r="P521" t="s">
        <v>5</v>
      </c>
      <c r="Q521">
        <v>0</v>
      </c>
      <c r="R521">
        <v>0</v>
      </c>
      <c r="S521" t="s">
        <v>6</v>
      </c>
      <c r="T521">
        <v>47.094078000000003</v>
      </c>
      <c r="U521">
        <v>0.53698599999999996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1.2650000000000001E-3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0.99511499999999997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163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55.263941000000003</v>
      </c>
      <c r="I522">
        <v>4.465014</v>
      </c>
      <c r="J522" t="s">
        <v>3</v>
      </c>
      <c r="K522">
        <v>55.142467000000003</v>
      </c>
      <c r="L522">
        <v>4.398587</v>
      </c>
      <c r="M522" t="s">
        <v>4</v>
      </c>
      <c r="N522">
        <v>3.3773119999999999</v>
      </c>
      <c r="O522">
        <v>1.5193999999999999E-2</v>
      </c>
      <c r="P522" t="s">
        <v>5</v>
      </c>
      <c r="Q522">
        <v>10.537836</v>
      </c>
      <c r="R522">
        <v>0.67376100000000005</v>
      </c>
      <c r="S522" t="s">
        <v>6</v>
      </c>
      <c r="T522">
        <v>3.7561629999999999</v>
      </c>
      <c r="U522">
        <v>5.3880999999999998E-2</v>
      </c>
      <c r="V522" t="s">
        <v>7</v>
      </c>
      <c r="W522">
        <v>1.703867</v>
      </c>
      <c r="X522">
        <v>6.2989999999999999E-3</v>
      </c>
      <c r="Y522" t="s">
        <v>8</v>
      </c>
      <c r="Z522">
        <v>3.6536529999999998</v>
      </c>
      <c r="AA522">
        <v>5.1284000000000003E-2</v>
      </c>
      <c r="AB522" t="s">
        <v>9</v>
      </c>
      <c r="AC522">
        <v>40.300719000000001</v>
      </c>
      <c r="AD522">
        <v>1.621626</v>
      </c>
      <c r="AE522" t="s">
        <v>10</v>
      </c>
      <c r="AF522">
        <v>7.437E-3</v>
      </c>
      <c r="AG522">
        <v>1.7E-5</v>
      </c>
      <c r="AH522" t="s">
        <v>11</v>
      </c>
      <c r="AI522">
        <v>0.99482400000000004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163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110.033314</v>
      </c>
      <c r="I523">
        <v>6.9133469999999999</v>
      </c>
      <c r="J523" t="s">
        <v>3</v>
      </c>
      <c r="K523">
        <v>109.7946</v>
      </c>
      <c r="L523">
        <v>6.7637070000000001</v>
      </c>
      <c r="M523" t="s">
        <v>4</v>
      </c>
      <c r="N523">
        <v>6.7666240000000002</v>
      </c>
      <c r="O523">
        <v>6.3315999999999997E-2</v>
      </c>
      <c r="P523" t="s">
        <v>5</v>
      </c>
      <c r="Q523">
        <v>20.738143000000001</v>
      </c>
      <c r="R523">
        <v>0.82545800000000003</v>
      </c>
      <c r="S523" t="s">
        <v>6</v>
      </c>
      <c r="T523">
        <v>7.45852</v>
      </c>
      <c r="U523">
        <v>7.6615000000000003E-2</v>
      </c>
      <c r="V523" t="s">
        <v>7</v>
      </c>
      <c r="W523">
        <v>3.3665949999999998</v>
      </c>
      <c r="X523">
        <v>1.0975E-2</v>
      </c>
      <c r="Y523" t="s">
        <v>8</v>
      </c>
      <c r="Z523">
        <v>7.1321969999999997</v>
      </c>
      <c r="AA523">
        <v>0.15221199999999999</v>
      </c>
      <c r="AB523" t="s">
        <v>9</v>
      </c>
      <c r="AC523">
        <v>80.433561999999995</v>
      </c>
      <c r="AD523">
        <v>2.8889019999999999</v>
      </c>
      <c r="AE523" t="s">
        <v>10</v>
      </c>
      <c r="AF523">
        <v>4.8739999999999999E-3</v>
      </c>
      <c r="AG523">
        <v>1.5E-5</v>
      </c>
      <c r="AH523" t="s">
        <v>11</v>
      </c>
      <c r="AI523">
        <v>0.99504099999999995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163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165.10619</v>
      </c>
      <c r="I524">
        <v>10.466868</v>
      </c>
      <c r="J524" t="s">
        <v>3</v>
      </c>
      <c r="K524">
        <v>164.751992</v>
      </c>
      <c r="L524">
        <v>10.280958999999999</v>
      </c>
      <c r="M524" t="s">
        <v>4</v>
      </c>
      <c r="N524">
        <v>10.135771</v>
      </c>
      <c r="O524">
        <v>9.1942999999999997E-2</v>
      </c>
      <c r="P524" t="s">
        <v>5</v>
      </c>
      <c r="Q524">
        <v>31.089611000000001</v>
      </c>
      <c r="R524">
        <v>1.0041949999999999</v>
      </c>
      <c r="S524" t="s">
        <v>6</v>
      </c>
      <c r="T524">
        <v>11.255165</v>
      </c>
      <c r="U524">
        <v>0.17421700000000001</v>
      </c>
      <c r="V524" t="s">
        <v>7</v>
      </c>
      <c r="W524">
        <v>5.0729090000000001</v>
      </c>
      <c r="X524">
        <v>2.7552E-2</v>
      </c>
      <c r="Y524" t="s">
        <v>8</v>
      </c>
      <c r="Z524">
        <v>10.635213</v>
      </c>
      <c r="AA524">
        <v>0.16522400000000001</v>
      </c>
      <c r="AB524" t="s">
        <v>9</v>
      </c>
      <c r="AC524">
        <v>120.710553</v>
      </c>
      <c r="AD524">
        <v>4.8742140000000003</v>
      </c>
      <c r="AE524" t="s">
        <v>10</v>
      </c>
      <c r="AF524">
        <v>3.6210000000000001E-3</v>
      </c>
      <c r="AG524">
        <v>1.1E-5</v>
      </c>
      <c r="AH524" t="s">
        <v>11</v>
      </c>
      <c r="AI524">
        <v>0.995085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163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219.75430800000001</v>
      </c>
      <c r="I525">
        <v>11.609724999999999</v>
      </c>
      <c r="J525" t="s">
        <v>3</v>
      </c>
      <c r="K525">
        <v>219.28127000000001</v>
      </c>
      <c r="L525">
        <v>11.415566</v>
      </c>
      <c r="M525" t="s">
        <v>4</v>
      </c>
      <c r="N525">
        <v>13.513026999999999</v>
      </c>
      <c r="O525">
        <v>0.16395299999999999</v>
      </c>
      <c r="P525" t="s">
        <v>5</v>
      </c>
      <c r="Q525">
        <v>41.340544000000001</v>
      </c>
      <c r="R525">
        <v>1.204386</v>
      </c>
      <c r="S525" t="s">
        <v>6</v>
      </c>
      <c r="T525">
        <v>14.995205</v>
      </c>
      <c r="U525">
        <v>0.25949800000000001</v>
      </c>
      <c r="V525" t="s">
        <v>7</v>
      </c>
      <c r="W525">
        <v>6.7639339999999999</v>
      </c>
      <c r="X525">
        <v>3.9288999999999998E-2</v>
      </c>
      <c r="Y525" t="s">
        <v>8</v>
      </c>
      <c r="Z525">
        <v>14.097004999999999</v>
      </c>
      <c r="AA525">
        <v>0.196799</v>
      </c>
      <c r="AB525" t="s">
        <v>9</v>
      </c>
      <c r="AC525">
        <v>160.70532499999999</v>
      </c>
      <c r="AD525">
        <v>5.3423639999999999</v>
      </c>
      <c r="AE525" t="s">
        <v>10</v>
      </c>
      <c r="AF525">
        <v>2.6970000000000002E-3</v>
      </c>
      <c r="AG525">
        <v>6.0000000000000002E-6</v>
      </c>
      <c r="AH525" t="s">
        <v>11</v>
      </c>
      <c r="AI525">
        <v>0.99510200000000004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163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274.47127</v>
      </c>
      <c r="I526">
        <v>12.445036</v>
      </c>
      <c r="J526" t="s">
        <v>3</v>
      </c>
      <c r="K526">
        <v>273.88569000000001</v>
      </c>
      <c r="L526">
        <v>12.245811</v>
      </c>
      <c r="M526" t="s">
        <v>4</v>
      </c>
      <c r="N526">
        <v>16.897355000000001</v>
      </c>
      <c r="O526">
        <v>0.29428700000000002</v>
      </c>
      <c r="P526" t="s">
        <v>5</v>
      </c>
      <c r="Q526">
        <v>51.648712000000003</v>
      </c>
      <c r="R526">
        <v>1.504275</v>
      </c>
      <c r="S526" t="s">
        <v>6</v>
      </c>
      <c r="T526">
        <v>18.71265</v>
      </c>
      <c r="U526">
        <v>0.272484</v>
      </c>
      <c r="V526" t="s">
        <v>7</v>
      </c>
      <c r="W526">
        <v>8.4451000000000001</v>
      </c>
      <c r="X526">
        <v>3.9529000000000002E-2</v>
      </c>
      <c r="Y526" t="s">
        <v>8</v>
      </c>
      <c r="Z526">
        <v>17.633896</v>
      </c>
      <c r="AA526">
        <v>0.43853199999999998</v>
      </c>
      <c r="AB526" t="s">
        <v>9</v>
      </c>
      <c r="AC526">
        <v>200.70778000000001</v>
      </c>
      <c r="AD526">
        <v>5.7009449999999999</v>
      </c>
      <c r="AE526" t="s">
        <v>10</v>
      </c>
      <c r="AF526">
        <v>2.532E-3</v>
      </c>
      <c r="AG526">
        <v>5.0000000000000004E-6</v>
      </c>
      <c r="AH526" t="s">
        <v>11</v>
      </c>
      <c r="AI526">
        <v>0.99510900000000002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163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329.33151199999998</v>
      </c>
      <c r="I527">
        <v>13.939438000000001</v>
      </c>
      <c r="J527" t="s">
        <v>3</v>
      </c>
      <c r="K527">
        <v>328.63212800000002</v>
      </c>
      <c r="L527">
        <v>13.76465</v>
      </c>
      <c r="M527" t="s">
        <v>4</v>
      </c>
      <c r="N527">
        <v>20.268312999999999</v>
      </c>
      <c r="O527">
        <v>0.32376500000000002</v>
      </c>
      <c r="P527" t="s">
        <v>5</v>
      </c>
      <c r="Q527">
        <v>61.995873000000003</v>
      </c>
      <c r="R527">
        <v>1.7628429999999999</v>
      </c>
      <c r="S527" t="s">
        <v>6</v>
      </c>
      <c r="T527">
        <v>22.411925</v>
      </c>
      <c r="U527">
        <v>0.26222099999999998</v>
      </c>
      <c r="V527" t="s">
        <v>7</v>
      </c>
      <c r="W527">
        <v>10.196619999999999</v>
      </c>
      <c r="X527">
        <v>7.5873999999999997E-2</v>
      </c>
      <c r="Y527" t="s">
        <v>8</v>
      </c>
      <c r="Z527">
        <v>21.142101</v>
      </c>
      <c r="AA527">
        <v>0.52770899999999998</v>
      </c>
      <c r="AB527" t="s">
        <v>9</v>
      </c>
      <c r="AC527">
        <v>240.81576799999999</v>
      </c>
      <c r="AD527">
        <v>6.548603</v>
      </c>
      <c r="AE527" t="s">
        <v>10</v>
      </c>
      <c r="AF527">
        <v>2.0739999999999999E-3</v>
      </c>
      <c r="AG527">
        <v>3.0000000000000001E-6</v>
      </c>
      <c r="AH527" t="s">
        <v>11</v>
      </c>
      <c r="AI527">
        <v>0.99511000000000005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163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384.33010000000002</v>
      </c>
      <c r="I528">
        <v>15.669226999999999</v>
      </c>
      <c r="J528" t="s">
        <v>3</v>
      </c>
      <c r="K528">
        <v>383.515895</v>
      </c>
      <c r="L528">
        <v>15.483957999999999</v>
      </c>
      <c r="M528" t="s">
        <v>4</v>
      </c>
      <c r="N528">
        <v>23.665527999999998</v>
      </c>
      <c r="O528">
        <v>0.36047200000000001</v>
      </c>
      <c r="P528" t="s">
        <v>5</v>
      </c>
      <c r="Q528">
        <v>72.286637999999996</v>
      </c>
      <c r="R528">
        <v>1.7751030000000001</v>
      </c>
      <c r="S528" t="s">
        <v>6</v>
      </c>
      <c r="T528">
        <v>26.120601000000001</v>
      </c>
      <c r="U528">
        <v>0.28737200000000002</v>
      </c>
      <c r="V528" t="s">
        <v>7</v>
      </c>
      <c r="W528">
        <v>11.923220000000001</v>
      </c>
      <c r="X528">
        <v>0.11040999999999999</v>
      </c>
      <c r="Y528" t="s">
        <v>8</v>
      </c>
      <c r="Z528">
        <v>24.619821000000002</v>
      </c>
      <c r="AA528">
        <v>0.502641</v>
      </c>
      <c r="AB528" t="s">
        <v>9</v>
      </c>
      <c r="AC528">
        <v>281.1003</v>
      </c>
      <c r="AD528">
        <v>7.9405169999999998</v>
      </c>
      <c r="AE528" t="s">
        <v>10</v>
      </c>
      <c r="AF528">
        <v>1.8450000000000001E-3</v>
      </c>
      <c r="AG528">
        <v>1.9999999999999999E-6</v>
      </c>
      <c r="AH528" t="s">
        <v>11</v>
      </c>
      <c r="AI528">
        <v>0.99511099999999997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163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439.118627</v>
      </c>
      <c r="I529">
        <v>16.308012000000002</v>
      </c>
      <c r="J529" t="s">
        <v>3</v>
      </c>
      <c r="K529">
        <v>438.186937</v>
      </c>
      <c r="L529">
        <v>16.123861999999999</v>
      </c>
      <c r="M529" t="s">
        <v>4</v>
      </c>
      <c r="N529">
        <v>27.025455000000001</v>
      </c>
      <c r="O529">
        <v>0.40276000000000001</v>
      </c>
      <c r="P529" t="s">
        <v>5</v>
      </c>
      <c r="Q529">
        <v>82.502077999999997</v>
      </c>
      <c r="R529">
        <v>1.925203</v>
      </c>
      <c r="S529" t="s">
        <v>6</v>
      </c>
      <c r="T529">
        <v>29.809114999999998</v>
      </c>
      <c r="U529">
        <v>0.29477399999999998</v>
      </c>
      <c r="V529" t="s">
        <v>7</v>
      </c>
      <c r="W529">
        <v>13.601990000000001</v>
      </c>
      <c r="X529">
        <v>0.11255</v>
      </c>
      <c r="Y529" t="s">
        <v>8</v>
      </c>
      <c r="Z529">
        <v>28.095811999999999</v>
      </c>
      <c r="AA529">
        <v>0.52399700000000005</v>
      </c>
      <c r="AB529" t="s">
        <v>9</v>
      </c>
      <c r="AC529">
        <v>321.294623</v>
      </c>
      <c r="AD529">
        <v>8.4222359999999998</v>
      </c>
      <c r="AE529" t="s">
        <v>10</v>
      </c>
      <c r="AF529">
        <v>1.6739999999999999E-3</v>
      </c>
      <c r="AG529">
        <v>9.9999999999999995E-7</v>
      </c>
      <c r="AH529" t="s">
        <v>11</v>
      </c>
      <c r="AI529">
        <v>0.995112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163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494.18239499999999</v>
      </c>
      <c r="I530">
        <v>18.777237</v>
      </c>
      <c r="J530" t="s">
        <v>3</v>
      </c>
      <c r="K530">
        <v>493.13701400000002</v>
      </c>
      <c r="L530">
        <v>18.574013999999998</v>
      </c>
      <c r="M530" t="s">
        <v>4</v>
      </c>
      <c r="N530">
        <v>30.404709</v>
      </c>
      <c r="O530">
        <v>0.49484800000000001</v>
      </c>
      <c r="P530" t="s">
        <v>5</v>
      </c>
      <c r="Q530">
        <v>92.920064999999994</v>
      </c>
      <c r="R530">
        <v>2.1287509999999998</v>
      </c>
      <c r="S530" t="s">
        <v>6</v>
      </c>
      <c r="T530">
        <v>33.625351999999999</v>
      </c>
      <c r="U530">
        <v>0.41497899999999999</v>
      </c>
      <c r="V530" t="s">
        <v>7</v>
      </c>
      <c r="W530">
        <v>15.288707</v>
      </c>
      <c r="X530">
        <v>0.123367</v>
      </c>
      <c r="Y530" t="s">
        <v>8</v>
      </c>
      <c r="Z530">
        <v>31.639756999999999</v>
      </c>
      <c r="AA530">
        <v>0.53502300000000003</v>
      </c>
      <c r="AB530" t="s">
        <v>9</v>
      </c>
      <c r="AC530">
        <v>361.55313200000001</v>
      </c>
      <c r="AD530">
        <v>10.018246</v>
      </c>
      <c r="AE530" t="s">
        <v>10</v>
      </c>
      <c r="AF530">
        <v>1.611E-3</v>
      </c>
      <c r="AG530">
        <v>9.9999999999999995E-7</v>
      </c>
      <c r="AH530" t="s">
        <v>11</v>
      </c>
      <c r="AI530">
        <v>0.99511300000000003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163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549.04491299999995</v>
      </c>
      <c r="I531">
        <v>19.08738</v>
      </c>
      <c r="J531" t="s">
        <v>3</v>
      </c>
      <c r="K531">
        <v>547.87454000000002</v>
      </c>
      <c r="L531">
        <v>19.033853000000001</v>
      </c>
      <c r="M531" t="s">
        <v>4</v>
      </c>
      <c r="N531">
        <v>33.782473000000003</v>
      </c>
      <c r="O531">
        <v>0.51112800000000003</v>
      </c>
      <c r="P531" t="s">
        <v>5</v>
      </c>
      <c r="Q531">
        <v>103.271793</v>
      </c>
      <c r="R531">
        <v>2.3617849999999998</v>
      </c>
      <c r="S531" t="s">
        <v>6</v>
      </c>
      <c r="T531">
        <v>37.342489</v>
      </c>
      <c r="U531">
        <v>0.41347899999999999</v>
      </c>
      <c r="V531" t="s">
        <v>7</v>
      </c>
      <c r="W531">
        <v>17.008827</v>
      </c>
      <c r="X531">
        <v>0.14501</v>
      </c>
      <c r="Y531" t="s">
        <v>8</v>
      </c>
      <c r="Z531">
        <v>35.166516999999999</v>
      </c>
      <c r="AA531">
        <v>0.69296100000000005</v>
      </c>
      <c r="AB531" t="s">
        <v>9</v>
      </c>
      <c r="AC531">
        <v>401.66009300000002</v>
      </c>
      <c r="AD531">
        <v>9.7552749999999993</v>
      </c>
      <c r="AE531" t="s">
        <v>10</v>
      </c>
      <c r="AF531">
        <v>1.5349999999999999E-3</v>
      </c>
      <c r="AG531">
        <v>9.9999999999999995E-7</v>
      </c>
      <c r="AH531" t="s">
        <v>11</v>
      </c>
      <c r="AI531">
        <v>0.99511400000000005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163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603.76246100000003</v>
      </c>
      <c r="I532">
        <v>19.89406</v>
      </c>
      <c r="J532" t="s">
        <v>3</v>
      </c>
      <c r="K532">
        <v>602.48003300000005</v>
      </c>
      <c r="L532">
        <v>19.695260999999999</v>
      </c>
      <c r="M532" t="s">
        <v>4</v>
      </c>
      <c r="N532">
        <v>37.124217999999999</v>
      </c>
      <c r="O532">
        <v>0.58288899999999999</v>
      </c>
      <c r="P532" t="s">
        <v>5</v>
      </c>
      <c r="Q532">
        <v>113.56059500000001</v>
      </c>
      <c r="R532">
        <v>2.5666709999999999</v>
      </c>
      <c r="S532" t="s">
        <v>6</v>
      </c>
      <c r="T532">
        <v>41.057921</v>
      </c>
      <c r="U532">
        <v>0.42317700000000003</v>
      </c>
      <c r="V532" t="s">
        <v>7</v>
      </c>
      <c r="W532">
        <v>18.671151999999999</v>
      </c>
      <c r="X532">
        <v>0.144293</v>
      </c>
      <c r="Y532" t="s">
        <v>8</v>
      </c>
      <c r="Z532">
        <v>38.710886000000002</v>
      </c>
      <c r="AA532">
        <v>0.76759200000000005</v>
      </c>
      <c r="AB532" t="s">
        <v>9</v>
      </c>
      <c r="AC532">
        <v>441.74017199999997</v>
      </c>
      <c r="AD532">
        <v>9.8046579999999999</v>
      </c>
      <c r="AE532" t="s">
        <v>10</v>
      </c>
      <c r="AF532">
        <v>1.5330000000000001E-3</v>
      </c>
      <c r="AG532">
        <v>9.9999999999999995E-7</v>
      </c>
      <c r="AH532" t="s">
        <v>11</v>
      </c>
      <c r="AI532">
        <v>0.99511400000000005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163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658.97078599999998</v>
      </c>
      <c r="I533">
        <v>24.527699999999999</v>
      </c>
      <c r="J533" t="s">
        <v>3</v>
      </c>
      <c r="K533">
        <v>657.57538799999998</v>
      </c>
      <c r="L533">
        <v>24.207438</v>
      </c>
      <c r="M533" t="s">
        <v>4</v>
      </c>
      <c r="N533">
        <v>40.510731</v>
      </c>
      <c r="O533">
        <v>0.66173300000000002</v>
      </c>
      <c r="P533" t="s">
        <v>5</v>
      </c>
      <c r="Q533">
        <v>123.91041300000001</v>
      </c>
      <c r="R533">
        <v>3.1697160000000002</v>
      </c>
      <c r="S533" t="s">
        <v>6</v>
      </c>
      <c r="T533">
        <v>44.832411</v>
      </c>
      <c r="U533">
        <v>0.55574599999999996</v>
      </c>
      <c r="V533" t="s">
        <v>7</v>
      </c>
      <c r="W533">
        <v>20.340011000000001</v>
      </c>
      <c r="X533">
        <v>0.13986499999999999</v>
      </c>
      <c r="Y533" t="s">
        <v>8</v>
      </c>
      <c r="Z533">
        <v>42.249301000000003</v>
      </c>
      <c r="AA533">
        <v>1.003552</v>
      </c>
      <c r="AB533" t="s">
        <v>9</v>
      </c>
      <c r="AC533">
        <v>482.20515699999999</v>
      </c>
      <c r="AD533">
        <v>11.220345999999999</v>
      </c>
      <c r="AE533" t="s">
        <v>10</v>
      </c>
      <c r="AF533">
        <v>1.506E-3</v>
      </c>
      <c r="AG533">
        <v>9.9999999999999995E-7</v>
      </c>
      <c r="AH533" t="s">
        <v>11</v>
      </c>
      <c r="AI533">
        <v>0.99511499999999997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163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713.93604100000005</v>
      </c>
      <c r="I534">
        <v>25.644978999999999</v>
      </c>
      <c r="J534" t="s">
        <v>3</v>
      </c>
      <c r="K534">
        <v>712.42460200000005</v>
      </c>
      <c r="L534">
        <v>25.358281000000002</v>
      </c>
      <c r="M534" t="s">
        <v>4</v>
      </c>
      <c r="N534">
        <v>43.887917000000002</v>
      </c>
      <c r="O534">
        <v>0.71290900000000001</v>
      </c>
      <c r="P534" t="s">
        <v>5</v>
      </c>
      <c r="Q534">
        <v>134.158241</v>
      </c>
      <c r="R534">
        <v>3.2072759999999998</v>
      </c>
      <c r="S534" t="s">
        <v>6</v>
      </c>
      <c r="T534">
        <v>48.586001000000003</v>
      </c>
      <c r="U534">
        <v>0.53973099999999996</v>
      </c>
      <c r="V534" t="s">
        <v>7</v>
      </c>
      <c r="W534">
        <v>22.011142</v>
      </c>
      <c r="X534">
        <v>0.14414399999999999</v>
      </c>
      <c r="Y534" t="s">
        <v>8</v>
      </c>
      <c r="Z534">
        <v>45.731335999999999</v>
      </c>
      <c r="AA534">
        <v>1.030743</v>
      </c>
      <c r="AB534" t="s">
        <v>9</v>
      </c>
      <c r="AC534">
        <v>522.47049600000003</v>
      </c>
      <c r="AD534">
        <v>12.605974</v>
      </c>
      <c r="AE534" t="s">
        <v>10</v>
      </c>
      <c r="AF534">
        <v>1.48E-3</v>
      </c>
      <c r="AG534">
        <v>9.9999999999999995E-7</v>
      </c>
      <c r="AH534" t="s">
        <v>11</v>
      </c>
      <c r="AI534">
        <v>0.99511499999999997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163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768.58688700000005</v>
      </c>
      <c r="I535">
        <v>26.018622000000001</v>
      </c>
      <c r="J535" t="s">
        <v>3</v>
      </c>
      <c r="K535">
        <v>766.95947899999999</v>
      </c>
      <c r="L535">
        <v>25.744617999999999</v>
      </c>
      <c r="M535" t="s">
        <v>4</v>
      </c>
      <c r="N535">
        <v>47.234797</v>
      </c>
      <c r="O535">
        <v>0.78351300000000001</v>
      </c>
      <c r="P535" t="s">
        <v>5</v>
      </c>
      <c r="Q535">
        <v>144.385561</v>
      </c>
      <c r="R535">
        <v>3.3619919999999999</v>
      </c>
      <c r="S535" t="s">
        <v>6</v>
      </c>
      <c r="T535">
        <v>52.337707000000002</v>
      </c>
      <c r="U535">
        <v>0.54978300000000002</v>
      </c>
      <c r="V535" t="s">
        <v>7</v>
      </c>
      <c r="W535">
        <v>23.68516</v>
      </c>
      <c r="X535">
        <v>0.168324</v>
      </c>
      <c r="Y535" t="s">
        <v>8</v>
      </c>
      <c r="Z535">
        <v>49.191175999999999</v>
      </c>
      <c r="AA535">
        <v>1.0277529999999999</v>
      </c>
      <c r="AB535" t="s">
        <v>9</v>
      </c>
      <c r="AC535">
        <v>562.45346900000004</v>
      </c>
      <c r="AD535">
        <v>12.955444999999999</v>
      </c>
      <c r="AE535" t="s">
        <v>10</v>
      </c>
      <c r="AF535">
        <v>1.454E-3</v>
      </c>
      <c r="AG535">
        <v>9.9999999999999995E-7</v>
      </c>
      <c r="AH535" t="s">
        <v>11</v>
      </c>
      <c r="AI535">
        <v>0.99511499999999997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163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823.47642599999995</v>
      </c>
      <c r="I536">
        <v>24.171996</v>
      </c>
      <c r="J536" t="s">
        <v>3</v>
      </c>
      <c r="K536">
        <v>821.73646900000006</v>
      </c>
      <c r="L536">
        <v>23.935752999999998</v>
      </c>
      <c r="M536" t="s">
        <v>4</v>
      </c>
      <c r="N536">
        <v>50.596910999999999</v>
      </c>
      <c r="O536">
        <v>0.82430400000000004</v>
      </c>
      <c r="P536" t="s">
        <v>5</v>
      </c>
      <c r="Q536">
        <v>154.62878499999999</v>
      </c>
      <c r="R536">
        <v>3.252475</v>
      </c>
      <c r="S536" t="s">
        <v>6</v>
      </c>
      <c r="T536">
        <v>56.058275999999999</v>
      </c>
      <c r="U536">
        <v>0.50165800000000005</v>
      </c>
      <c r="V536" t="s">
        <v>7</v>
      </c>
      <c r="W536">
        <v>25.384588999999998</v>
      </c>
      <c r="X536">
        <v>0.19239300000000001</v>
      </c>
      <c r="Y536" t="s">
        <v>8</v>
      </c>
      <c r="Z536">
        <v>52.694983999999998</v>
      </c>
      <c r="AA536">
        <v>1.005044</v>
      </c>
      <c r="AB536" t="s">
        <v>9</v>
      </c>
      <c r="AC536">
        <v>602.64354900000001</v>
      </c>
      <c r="AD536">
        <v>12.832967</v>
      </c>
      <c r="AE536" t="s">
        <v>10</v>
      </c>
      <c r="AF536">
        <v>1.41E-3</v>
      </c>
      <c r="AG536">
        <v>0</v>
      </c>
      <c r="AH536" t="s">
        <v>11</v>
      </c>
      <c r="AI536">
        <v>0.99511499999999997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163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878.54642100000001</v>
      </c>
      <c r="I537">
        <v>22.11918</v>
      </c>
      <c r="J537" t="s">
        <v>3</v>
      </c>
      <c r="K537">
        <v>876.68837399999995</v>
      </c>
      <c r="L537">
        <v>21.863195000000001</v>
      </c>
      <c r="M537" t="s">
        <v>4</v>
      </c>
      <c r="N537">
        <v>53.970489999999998</v>
      </c>
      <c r="O537">
        <v>0.83794500000000005</v>
      </c>
      <c r="P537" t="s">
        <v>5</v>
      </c>
      <c r="Q537">
        <v>164.99999600000001</v>
      </c>
      <c r="R537">
        <v>3.5576539999999999</v>
      </c>
      <c r="S537" t="s">
        <v>6</v>
      </c>
      <c r="T537">
        <v>59.838425000000001</v>
      </c>
      <c r="U537">
        <v>0.63694200000000001</v>
      </c>
      <c r="V537" t="s">
        <v>7</v>
      </c>
      <c r="W537">
        <v>27.100760999999999</v>
      </c>
      <c r="X537">
        <v>0.180173</v>
      </c>
      <c r="Y537" t="s">
        <v>8</v>
      </c>
      <c r="Z537">
        <v>56.238702000000004</v>
      </c>
      <c r="AA537">
        <v>1.13842</v>
      </c>
      <c r="AB537" t="s">
        <v>9</v>
      </c>
      <c r="AC537">
        <v>642.86187900000004</v>
      </c>
      <c r="AD537">
        <v>12.268834999999999</v>
      </c>
      <c r="AE537" t="s">
        <v>10</v>
      </c>
      <c r="AF537">
        <v>1.4090000000000001E-3</v>
      </c>
      <c r="AG537">
        <v>0</v>
      </c>
      <c r="AH537" t="s">
        <v>11</v>
      </c>
      <c r="AI537">
        <v>0.99511499999999997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163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933.29782299999999</v>
      </c>
      <c r="I538">
        <v>25.908963</v>
      </c>
      <c r="J538" t="s">
        <v>3</v>
      </c>
      <c r="K538">
        <v>931.32590900000002</v>
      </c>
      <c r="L538">
        <v>25.585777</v>
      </c>
      <c r="M538" t="s">
        <v>4</v>
      </c>
      <c r="N538">
        <v>57.342139000000003</v>
      </c>
      <c r="O538">
        <v>0.924211</v>
      </c>
      <c r="P538" t="s">
        <v>5</v>
      </c>
      <c r="Q538">
        <v>175.23359199999999</v>
      </c>
      <c r="R538">
        <v>3.6755749999999998</v>
      </c>
      <c r="S538" t="s">
        <v>6</v>
      </c>
      <c r="T538">
        <v>63.596637999999999</v>
      </c>
      <c r="U538">
        <v>0.69213800000000003</v>
      </c>
      <c r="V538" t="s">
        <v>7</v>
      </c>
      <c r="W538">
        <v>28.772352999999999</v>
      </c>
      <c r="X538">
        <v>0.167519</v>
      </c>
      <c r="Y538" t="s">
        <v>8</v>
      </c>
      <c r="Z538">
        <v>59.707040999999997</v>
      </c>
      <c r="AA538">
        <v>1.2367729999999999</v>
      </c>
      <c r="AB538" t="s">
        <v>9</v>
      </c>
      <c r="AC538">
        <v>682.91287</v>
      </c>
      <c r="AD538">
        <v>13.950669</v>
      </c>
      <c r="AE538" t="s">
        <v>10</v>
      </c>
      <c r="AF538">
        <v>1.4090000000000001E-3</v>
      </c>
      <c r="AG538">
        <v>0</v>
      </c>
      <c r="AH538" t="s">
        <v>11</v>
      </c>
      <c r="AI538">
        <v>0.99511499999999997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163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988.71652700000004</v>
      </c>
      <c r="I539">
        <v>26.328762000000001</v>
      </c>
      <c r="J539" t="s">
        <v>3</v>
      </c>
      <c r="K539">
        <v>986.62684100000001</v>
      </c>
      <c r="L539">
        <v>26.031514000000001</v>
      </c>
      <c r="M539" t="s">
        <v>4</v>
      </c>
      <c r="N539">
        <v>60.740526000000003</v>
      </c>
      <c r="O539">
        <v>1.054403</v>
      </c>
      <c r="P539" t="s">
        <v>5</v>
      </c>
      <c r="Q539">
        <v>185.66867500000001</v>
      </c>
      <c r="R539">
        <v>4.1229019999999998</v>
      </c>
      <c r="S539" t="s">
        <v>6</v>
      </c>
      <c r="T539">
        <v>67.345760999999996</v>
      </c>
      <c r="U539">
        <v>0.74201499999999998</v>
      </c>
      <c r="V539" t="s">
        <v>7</v>
      </c>
      <c r="W539">
        <v>30.497692000000001</v>
      </c>
      <c r="X539">
        <v>0.218449</v>
      </c>
      <c r="Y539" t="s">
        <v>8</v>
      </c>
      <c r="Z539">
        <v>63.293019000000001</v>
      </c>
      <c r="AA539">
        <v>1.4671350000000001</v>
      </c>
      <c r="AB539" t="s">
        <v>9</v>
      </c>
      <c r="AC539">
        <v>723.38245199999994</v>
      </c>
      <c r="AD539">
        <v>14.534781000000001</v>
      </c>
      <c r="AE539" t="s">
        <v>10</v>
      </c>
      <c r="AF539">
        <v>1.3829999999999999E-3</v>
      </c>
      <c r="AG539">
        <v>0</v>
      </c>
      <c r="AH539" t="s">
        <v>11</v>
      </c>
      <c r="AI539">
        <v>0.99511499999999997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163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1043.824983</v>
      </c>
      <c r="I540">
        <v>34.376764000000001</v>
      </c>
      <c r="J540" t="s">
        <v>3</v>
      </c>
      <c r="K540">
        <v>1041.6129269999999</v>
      </c>
      <c r="L540">
        <v>33.939940999999997</v>
      </c>
      <c r="M540" t="s">
        <v>4</v>
      </c>
      <c r="N540">
        <v>64.151675999999995</v>
      </c>
      <c r="O540">
        <v>1.1850560000000001</v>
      </c>
      <c r="P540" t="s">
        <v>5</v>
      </c>
      <c r="Q540">
        <v>195.91156899999999</v>
      </c>
      <c r="R540">
        <v>4.8352599999999999</v>
      </c>
      <c r="S540" t="s">
        <v>6</v>
      </c>
      <c r="T540">
        <v>71.031386999999995</v>
      </c>
      <c r="U540">
        <v>0.78923500000000002</v>
      </c>
      <c r="V540" t="s">
        <v>7</v>
      </c>
      <c r="W540">
        <v>32.189720999999999</v>
      </c>
      <c r="X540">
        <v>0.23502100000000001</v>
      </c>
      <c r="Y540" t="s">
        <v>8</v>
      </c>
      <c r="Z540">
        <v>66.765282999999997</v>
      </c>
      <c r="AA540">
        <v>1.5750189999999999</v>
      </c>
      <c r="AB540" t="s">
        <v>9</v>
      </c>
      <c r="AC540">
        <v>763.72182299999997</v>
      </c>
      <c r="AD540">
        <v>18.490133</v>
      </c>
      <c r="AE540" t="s">
        <v>10</v>
      </c>
      <c r="AF540">
        <v>1.372E-3</v>
      </c>
      <c r="AG540">
        <v>0</v>
      </c>
      <c r="AH540" t="s">
        <v>11</v>
      </c>
      <c r="AI540">
        <v>0.99511499999999997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163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1098.607671</v>
      </c>
      <c r="I541">
        <v>34.955097000000002</v>
      </c>
      <c r="J541" t="s">
        <v>3</v>
      </c>
      <c r="K541">
        <v>1096.2770579999999</v>
      </c>
      <c r="L541">
        <v>34.542526000000002</v>
      </c>
      <c r="M541" t="s">
        <v>4</v>
      </c>
      <c r="N541">
        <v>67.517371999999995</v>
      </c>
      <c r="O541">
        <v>1.281406</v>
      </c>
      <c r="P541" t="s">
        <v>5</v>
      </c>
      <c r="Q541">
        <v>206.13460000000001</v>
      </c>
      <c r="R541">
        <v>4.9134080000000004</v>
      </c>
      <c r="S541" t="s">
        <v>6</v>
      </c>
      <c r="T541">
        <v>74.714517999999998</v>
      </c>
      <c r="U541">
        <v>0.78169500000000003</v>
      </c>
      <c r="V541" t="s">
        <v>7</v>
      </c>
      <c r="W541">
        <v>33.861587999999998</v>
      </c>
      <c r="X541">
        <v>0.239124</v>
      </c>
      <c r="Y541" t="s">
        <v>8</v>
      </c>
      <c r="Z541">
        <v>70.229149000000007</v>
      </c>
      <c r="AA541">
        <v>1.5962959999999999</v>
      </c>
      <c r="AB541" t="s">
        <v>9</v>
      </c>
      <c r="AC541">
        <v>803.77840900000001</v>
      </c>
      <c r="AD541">
        <v>18.819072999999999</v>
      </c>
      <c r="AE541" t="s">
        <v>10</v>
      </c>
      <c r="AF541">
        <v>1.372E-3</v>
      </c>
      <c r="AG541">
        <v>0</v>
      </c>
      <c r="AH541" t="s">
        <v>11</v>
      </c>
      <c r="AI541">
        <v>0.99511499999999997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164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47.707106000000003</v>
      </c>
      <c r="I562">
        <v>2.6330499999999999</v>
      </c>
      <c r="J562" t="s">
        <v>3</v>
      </c>
      <c r="K562">
        <v>47.592072999999999</v>
      </c>
      <c r="L562">
        <v>2.6067149999999999</v>
      </c>
      <c r="M562" t="s">
        <v>4</v>
      </c>
      <c r="N562">
        <v>3.452782</v>
      </c>
      <c r="O562">
        <v>5.1768000000000002E-2</v>
      </c>
      <c r="P562" t="s">
        <v>5</v>
      </c>
      <c r="Q562">
        <v>0</v>
      </c>
      <c r="R562">
        <v>0</v>
      </c>
      <c r="S562" t="s">
        <v>6</v>
      </c>
      <c r="T562">
        <v>3.6726869999999998</v>
      </c>
      <c r="U562">
        <v>1.0543E-2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6.672E-3</v>
      </c>
      <c r="AD562">
        <v>1.7E-5</v>
      </c>
      <c r="AE562" t="s">
        <v>10</v>
      </c>
      <c r="AF562">
        <v>0</v>
      </c>
      <c r="AG562">
        <v>0</v>
      </c>
      <c r="AH562" t="s">
        <v>11</v>
      </c>
      <c r="AI562">
        <v>0.99484799999999995</v>
      </c>
      <c r="AJ562">
        <v>9.9999999999999995E-7</v>
      </c>
      <c r="AK562" t="s">
        <v>12</v>
      </c>
      <c r="AL562">
        <v>0</v>
      </c>
      <c r="AM562">
        <v>0</v>
      </c>
    </row>
    <row r="563" spans="1:39" x14ac:dyDescent="0.25">
      <c r="A563" t="s">
        <v>165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94.900183999999996</v>
      </c>
      <c r="I563">
        <v>6.6173120000000001</v>
      </c>
      <c r="J563" t="s">
        <v>3</v>
      </c>
      <c r="K563">
        <v>94.675241999999997</v>
      </c>
      <c r="L563">
        <v>6.4797180000000001</v>
      </c>
      <c r="M563" t="s">
        <v>4</v>
      </c>
      <c r="N563">
        <v>6.9287000000000001</v>
      </c>
      <c r="O563">
        <v>0.20818900000000001</v>
      </c>
      <c r="P563" t="s">
        <v>5</v>
      </c>
      <c r="Q563">
        <v>0</v>
      </c>
      <c r="R563">
        <v>0</v>
      </c>
      <c r="S563" t="s">
        <v>6</v>
      </c>
      <c r="T563">
        <v>7.3052700000000002</v>
      </c>
      <c r="U563">
        <v>2.7578999999999999E-2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4.0109999999999998E-3</v>
      </c>
      <c r="AD563">
        <v>1.2999999999999999E-5</v>
      </c>
      <c r="AE563" t="s">
        <v>10</v>
      </c>
      <c r="AF563">
        <v>0</v>
      </c>
      <c r="AG563">
        <v>0</v>
      </c>
      <c r="AH563" t="s">
        <v>11</v>
      </c>
      <c r="AI563">
        <v>0.99506499999999998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165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142.24948699999999</v>
      </c>
      <c r="I564">
        <v>12.227202</v>
      </c>
      <c r="J564" t="s">
        <v>3</v>
      </c>
      <c r="K564">
        <v>141.916372</v>
      </c>
      <c r="L564">
        <v>12.056387000000001</v>
      </c>
      <c r="M564" t="s">
        <v>4</v>
      </c>
      <c r="N564">
        <v>10.358062</v>
      </c>
      <c r="O564">
        <v>0.36331999999999998</v>
      </c>
      <c r="P564" t="s">
        <v>5</v>
      </c>
      <c r="Q564">
        <v>0</v>
      </c>
      <c r="R564">
        <v>0</v>
      </c>
      <c r="S564" t="s">
        <v>6</v>
      </c>
      <c r="T564">
        <v>10.978626999999999</v>
      </c>
      <c r="U564">
        <v>5.6801999999999998E-2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3.0109999999999998E-3</v>
      </c>
      <c r="AD564">
        <v>9.0000000000000002E-6</v>
      </c>
      <c r="AE564" t="s">
        <v>10</v>
      </c>
      <c r="AF564">
        <v>0</v>
      </c>
      <c r="AG564">
        <v>0</v>
      </c>
      <c r="AH564" t="s">
        <v>11</v>
      </c>
      <c r="AI564">
        <v>0.99509599999999998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165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189.51533699999999</v>
      </c>
      <c r="I565">
        <v>13.197715000000001</v>
      </c>
      <c r="J565" t="s">
        <v>3</v>
      </c>
      <c r="K565">
        <v>189.07619199999999</v>
      </c>
      <c r="L565">
        <v>13.037006999999999</v>
      </c>
      <c r="M565" t="s">
        <v>4</v>
      </c>
      <c r="N565">
        <v>13.824438000000001</v>
      </c>
      <c r="O565">
        <v>0.76538499999999998</v>
      </c>
      <c r="P565" t="s">
        <v>5</v>
      </c>
      <c r="Q565">
        <v>0</v>
      </c>
      <c r="R565">
        <v>0</v>
      </c>
      <c r="S565" t="s">
        <v>6</v>
      </c>
      <c r="T565">
        <v>14.680764</v>
      </c>
      <c r="U565">
        <v>8.8746000000000005E-2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2.4910000000000002E-3</v>
      </c>
      <c r="AD565">
        <v>6.0000000000000002E-6</v>
      </c>
      <c r="AE565" t="s">
        <v>10</v>
      </c>
      <c r="AF565">
        <v>0</v>
      </c>
      <c r="AG565">
        <v>0</v>
      </c>
      <c r="AH565" t="s">
        <v>11</v>
      </c>
      <c r="AI565">
        <v>0.99510200000000004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165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236.81105700000001</v>
      </c>
      <c r="I566">
        <v>14.673862</v>
      </c>
      <c r="J566" t="s">
        <v>3</v>
      </c>
      <c r="K566">
        <v>236.26689999999999</v>
      </c>
      <c r="L566">
        <v>14.524281</v>
      </c>
      <c r="M566" t="s">
        <v>4</v>
      </c>
      <c r="N566">
        <v>17.233197000000001</v>
      </c>
      <c r="O566">
        <v>0.92991100000000004</v>
      </c>
      <c r="P566" t="s">
        <v>5</v>
      </c>
      <c r="Q566">
        <v>0</v>
      </c>
      <c r="R566">
        <v>0</v>
      </c>
      <c r="S566" t="s">
        <v>6</v>
      </c>
      <c r="T566">
        <v>18.419021999999998</v>
      </c>
      <c r="U566">
        <v>0.20269200000000001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2.2160000000000001E-3</v>
      </c>
      <c r="AD566">
        <v>3.9999999999999998E-6</v>
      </c>
      <c r="AE566" t="s">
        <v>10</v>
      </c>
      <c r="AF566">
        <v>0</v>
      </c>
      <c r="AG566">
        <v>0</v>
      </c>
      <c r="AH566" t="s">
        <v>11</v>
      </c>
      <c r="AI566">
        <v>0.99510600000000005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165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284.164738</v>
      </c>
      <c r="I567">
        <v>18.27346</v>
      </c>
      <c r="J567" t="s">
        <v>3</v>
      </c>
      <c r="K567">
        <v>283.51313199999998</v>
      </c>
      <c r="L567">
        <v>18.091985000000001</v>
      </c>
      <c r="M567" t="s">
        <v>4</v>
      </c>
      <c r="N567">
        <v>20.640588000000001</v>
      </c>
      <c r="O567">
        <v>1.1971909999999999</v>
      </c>
      <c r="P567" t="s">
        <v>5</v>
      </c>
      <c r="Q567">
        <v>0</v>
      </c>
      <c r="R567">
        <v>0</v>
      </c>
      <c r="S567" t="s">
        <v>6</v>
      </c>
      <c r="T567">
        <v>22.059221000000001</v>
      </c>
      <c r="U567">
        <v>0.208983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1.8550000000000001E-3</v>
      </c>
      <c r="AD567">
        <v>1.9999999999999999E-6</v>
      </c>
      <c r="AE567" t="s">
        <v>10</v>
      </c>
      <c r="AF567">
        <v>0</v>
      </c>
      <c r="AG567">
        <v>0</v>
      </c>
      <c r="AH567" t="s">
        <v>11</v>
      </c>
      <c r="AI567">
        <v>0.99510699999999996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165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331.42596900000001</v>
      </c>
      <c r="I568">
        <v>21.130269999999999</v>
      </c>
      <c r="J568" t="s">
        <v>3</v>
      </c>
      <c r="K568">
        <v>330.666583</v>
      </c>
      <c r="L568">
        <v>20.919409000000002</v>
      </c>
      <c r="M568" t="s">
        <v>4</v>
      </c>
      <c r="N568">
        <v>24.092096000000002</v>
      </c>
      <c r="O568">
        <v>1.535528</v>
      </c>
      <c r="P568" t="s">
        <v>5</v>
      </c>
      <c r="Q568">
        <v>0</v>
      </c>
      <c r="R568">
        <v>0</v>
      </c>
      <c r="S568" t="s">
        <v>6</v>
      </c>
      <c r="T568">
        <v>25.718055</v>
      </c>
      <c r="U568">
        <v>0.20178699999999999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1.586E-3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0.99511000000000005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165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378.68635399999999</v>
      </c>
      <c r="I569">
        <v>19.887335</v>
      </c>
      <c r="J569" t="s">
        <v>3</v>
      </c>
      <c r="K569">
        <v>377.815765</v>
      </c>
      <c r="L569">
        <v>19.753312999999999</v>
      </c>
      <c r="M569" t="s">
        <v>4</v>
      </c>
      <c r="N569">
        <v>27.485906</v>
      </c>
      <c r="O569">
        <v>1.8064150000000001</v>
      </c>
      <c r="P569" t="s">
        <v>5</v>
      </c>
      <c r="Q569">
        <v>0</v>
      </c>
      <c r="R569">
        <v>0</v>
      </c>
      <c r="S569" t="s">
        <v>6</v>
      </c>
      <c r="T569">
        <v>29.405335000000001</v>
      </c>
      <c r="U569">
        <v>0.30898799999999998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1.544E-3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0.995112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165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425.86122399999999</v>
      </c>
      <c r="I570">
        <v>19.521898</v>
      </c>
      <c r="J570" t="s">
        <v>3</v>
      </c>
      <c r="K570">
        <v>424.88187399999998</v>
      </c>
      <c r="L570">
        <v>19.398752999999999</v>
      </c>
      <c r="M570" t="s">
        <v>4</v>
      </c>
      <c r="N570">
        <v>30.980014000000001</v>
      </c>
      <c r="O570">
        <v>2.2157</v>
      </c>
      <c r="P570" t="s">
        <v>5</v>
      </c>
      <c r="Q570">
        <v>0</v>
      </c>
      <c r="R570">
        <v>0</v>
      </c>
      <c r="S570" t="s">
        <v>6</v>
      </c>
      <c r="T570">
        <v>33.060890000000001</v>
      </c>
      <c r="U570">
        <v>0.303423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1.423E-3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0.99511300000000003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165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473.06238200000001</v>
      </c>
      <c r="I571">
        <v>23.200557</v>
      </c>
      <c r="J571" t="s">
        <v>3</v>
      </c>
      <c r="K571">
        <v>471.97877599999998</v>
      </c>
      <c r="L571">
        <v>23.092278</v>
      </c>
      <c r="M571" t="s">
        <v>4</v>
      </c>
      <c r="N571">
        <v>34.381607000000002</v>
      </c>
      <c r="O571">
        <v>2.6293250000000001</v>
      </c>
      <c r="P571" t="s">
        <v>5</v>
      </c>
      <c r="Q571">
        <v>0</v>
      </c>
      <c r="R571">
        <v>0</v>
      </c>
      <c r="S571" t="s">
        <v>6</v>
      </c>
      <c r="T571">
        <v>36.699998999999998</v>
      </c>
      <c r="U571">
        <v>0.30828299999999997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1.41E-3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0.99511300000000003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165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520.23424999999997</v>
      </c>
      <c r="I572">
        <v>26.264071999999999</v>
      </c>
      <c r="J572" t="s">
        <v>3</v>
      </c>
      <c r="K572">
        <v>519.04618700000003</v>
      </c>
      <c r="L572">
        <v>26.169521</v>
      </c>
      <c r="M572" t="s">
        <v>4</v>
      </c>
      <c r="N572">
        <v>37.833032000000003</v>
      </c>
      <c r="O572">
        <v>3.3157199999999998</v>
      </c>
      <c r="P572" t="s">
        <v>5</v>
      </c>
      <c r="Q572">
        <v>0</v>
      </c>
      <c r="R572">
        <v>0</v>
      </c>
      <c r="S572" t="s">
        <v>6</v>
      </c>
      <c r="T572">
        <v>40.393175999999997</v>
      </c>
      <c r="U572">
        <v>0.32788600000000001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1.3960000000000001E-3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0.99511300000000003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165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567.15925900000002</v>
      </c>
      <c r="I573">
        <v>27.856811</v>
      </c>
      <c r="J573" t="s">
        <v>3</v>
      </c>
      <c r="K573">
        <v>565.86278200000004</v>
      </c>
      <c r="L573">
        <v>27.72888</v>
      </c>
      <c r="M573" t="s">
        <v>4</v>
      </c>
      <c r="N573">
        <v>41.216470000000001</v>
      </c>
      <c r="O573">
        <v>3.8110309999999998</v>
      </c>
      <c r="P573" t="s">
        <v>5</v>
      </c>
      <c r="Q573">
        <v>0</v>
      </c>
      <c r="R573">
        <v>0</v>
      </c>
      <c r="S573" t="s">
        <v>6</v>
      </c>
      <c r="T573">
        <v>44.090212999999999</v>
      </c>
      <c r="U573">
        <v>0.34459499999999998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1.3960000000000001E-3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0.99511400000000005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165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614.32476399999996</v>
      </c>
      <c r="I574">
        <v>30.091842</v>
      </c>
      <c r="J574" t="s">
        <v>3</v>
      </c>
      <c r="K574">
        <v>612.91856900000005</v>
      </c>
      <c r="L574">
        <v>30.028755</v>
      </c>
      <c r="M574" t="s">
        <v>4</v>
      </c>
      <c r="N574">
        <v>44.681958999999999</v>
      </c>
      <c r="O574">
        <v>4.3910980000000004</v>
      </c>
      <c r="P574" t="s">
        <v>5</v>
      </c>
      <c r="Q574">
        <v>0</v>
      </c>
      <c r="R574">
        <v>0</v>
      </c>
      <c r="S574" t="s">
        <v>6</v>
      </c>
      <c r="T574">
        <v>47.766575000000003</v>
      </c>
      <c r="U574">
        <v>0.33584999999999998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1.372E-3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0.99511400000000005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165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661.57927199999995</v>
      </c>
      <c r="I575">
        <v>32.318787</v>
      </c>
      <c r="J575" t="s">
        <v>3</v>
      </c>
      <c r="K575">
        <v>660.05597499999999</v>
      </c>
      <c r="L575">
        <v>32.204794</v>
      </c>
      <c r="M575" t="s">
        <v>4</v>
      </c>
      <c r="N575">
        <v>48.124675000000003</v>
      </c>
      <c r="O575">
        <v>5.1033200000000001</v>
      </c>
      <c r="P575" t="s">
        <v>5</v>
      </c>
      <c r="Q575">
        <v>0</v>
      </c>
      <c r="R575">
        <v>0</v>
      </c>
      <c r="S575" t="s">
        <v>6</v>
      </c>
      <c r="T575">
        <v>51.436957</v>
      </c>
      <c r="U575">
        <v>0.37964399999999998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1.353E-3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0.99511499999999997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165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708.62399200000004</v>
      </c>
      <c r="I576">
        <v>31.428249000000001</v>
      </c>
      <c r="J576" t="s">
        <v>3</v>
      </c>
      <c r="K576">
        <v>706.99697500000002</v>
      </c>
      <c r="L576">
        <v>31.382187999999999</v>
      </c>
      <c r="M576" t="s">
        <v>4</v>
      </c>
      <c r="N576">
        <v>51.605871999999998</v>
      </c>
      <c r="O576">
        <v>5.8102460000000002</v>
      </c>
      <c r="P576" t="s">
        <v>5</v>
      </c>
      <c r="Q576">
        <v>0</v>
      </c>
      <c r="R576">
        <v>0</v>
      </c>
      <c r="S576" t="s">
        <v>6</v>
      </c>
      <c r="T576">
        <v>55.06991</v>
      </c>
      <c r="U576">
        <v>0.39736700000000003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1.3110000000000001E-3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0.99511499999999997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165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755.93522299999995</v>
      </c>
      <c r="I577">
        <v>27.554192</v>
      </c>
      <c r="J577" t="s">
        <v>3</v>
      </c>
      <c r="K577">
        <v>754.20182399999999</v>
      </c>
      <c r="L577">
        <v>27.56579</v>
      </c>
      <c r="M577" t="s">
        <v>4</v>
      </c>
      <c r="N577">
        <v>55.01191</v>
      </c>
      <c r="O577">
        <v>6.4103009999999996</v>
      </c>
      <c r="P577" t="s">
        <v>5</v>
      </c>
      <c r="Q577">
        <v>0</v>
      </c>
      <c r="R577">
        <v>0</v>
      </c>
      <c r="S577" t="s">
        <v>6</v>
      </c>
      <c r="T577">
        <v>58.729624999999999</v>
      </c>
      <c r="U577">
        <v>0.38332500000000003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1.3090000000000001E-3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0.99511499999999997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165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803.18262100000004</v>
      </c>
      <c r="I578">
        <v>25.573322000000001</v>
      </c>
      <c r="J578" t="s">
        <v>3</v>
      </c>
      <c r="K578">
        <v>801.34259199999997</v>
      </c>
      <c r="L578">
        <v>25.573656</v>
      </c>
      <c r="M578" t="s">
        <v>4</v>
      </c>
      <c r="N578">
        <v>58.423606999999997</v>
      </c>
      <c r="O578">
        <v>6.9948639999999997</v>
      </c>
      <c r="P578" t="s">
        <v>5</v>
      </c>
      <c r="Q578">
        <v>0</v>
      </c>
      <c r="R578">
        <v>0</v>
      </c>
      <c r="S578" t="s">
        <v>6</v>
      </c>
      <c r="T578">
        <v>62.559396</v>
      </c>
      <c r="U578">
        <v>0.91826399999999997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1.2999999999999999E-3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0.99511499999999997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165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850.36891500000002</v>
      </c>
      <c r="I579">
        <v>23.622508</v>
      </c>
      <c r="J579" t="s">
        <v>3</v>
      </c>
      <c r="K579">
        <v>848.419352</v>
      </c>
      <c r="L579">
        <v>23.660747000000001</v>
      </c>
      <c r="M579" t="s">
        <v>4</v>
      </c>
      <c r="N579">
        <v>61.838779000000002</v>
      </c>
      <c r="O579">
        <v>7.6894939999999998</v>
      </c>
      <c r="P579" t="s">
        <v>5</v>
      </c>
      <c r="Q579">
        <v>0</v>
      </c>
      <c r="R579">
        <v>0</v>
      </c>
      <c r="S579" t="s">
        <v>6</v>
      </c>
      <c r="T579">
        <v>66.205712000000005</v>
      </c>
      <c r="U579">
        <v>0.98572700000000002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1.2960000000000001E-3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0.99511499999999997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165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897.77581999999995</v>
      </c>
      <c r="I580">
        <v>20.917732000000001</v>
      </c>
      <c r="J580" t="s">
        <v>3</v>
      </c>
      <c r="K580">
        <v>895.71614599999998</v>
      </c>
      <c r="L580">
        <v>21.031882</v>
      </c>
      <c r="M580" t="s">
        <v>4</v>
      </c>
      <c r="N580">
        <v>65.248574000000005</v>
      </c>
      <c r="O580">
        <v>8.3939609999999991</v>
      </c>
      <c r="P580" t="s">
        <v>5</v>
      </c>
      <c r="Q580">
        <v>0</v>
      </c>
      <c r="R580">
        <v>0</v>
      </c>
      <c r="S580" t="s">
        <v>6</v>
      </c>
      <c r="T580">
        <v>69.871424000000005</v>
      </c>
      <c r="U580">
        <v>1.000421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1.2960000000000001E-3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0.99511499999999997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165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945.06413699999996</v>
      </c>
      <c r="I581">
        <v>20.046420000000001</v>
      </c>
      <c r="J581" t="s">
        <v>3</v>
      </c>
      <c r="K581">
        <v>942.90063099999998</v>
      </c>
      <c r="L581">
        <v>20.256164999999999</v>
      </c>
      <c r="M581" t="s">
        <v>4</v>
      </c>
      <c r="N581">
        <v>68.654418000000007</v>
      </c>
      <c r="O581">
        <v>9.2515160000000005</v>
      </c>
      <c r="P581" t="s">
        <v>5</v>
      </c>
      <c r="Q581">
        <v>0</v>
      </c>
      <c r="R581">
        <v>0</v>
      </c>
      <c r="S581" t="s">
        <v>6</v>
      </c>
      <c r="T581">
        <v>73.495773</v>
      </c>
      <c r="U581">
        <v>1.0036620000000001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1.2960000000000001E-3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0.99511499999999997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166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54.699711000000001</v>
      </c>
      <c r="I582">
        <v>0.54998000000000002</v>
      </c>
      <c r="J582" t="s">
        <v>3</v>
      </c>
      <c r="K582">
        <v>54.585597999999997</v>
      </c>
      <c r="L582">
        <v>0.54296699999999998</v>
      </c>
      <c r="M582" t="s">
        <v>4</v>
      </c>
      <c r="N582">
        <v>3.369974</v>
      </c>
      <c r="O582">
        <v>1.3257E-2</v>
      </c>
      <c r="P582" t="s">
        <v>5</v>
      </c>
      <c r="Q582">
        <v>10.343181</v>
      </c>
      <c r="R582">
        <v>7.6810000000000003E-2</v>
      </c>
      <c r="S582" t="s">
        <v>6</v>
      </c>
      <c r="T582">
        <v>3.7038319999999998</v>
      </c>
      <c r="U582">
        <v>1.3403E-2</v>
      </c>
      <c r="V582" t="s">
        <v>7</v>
      </c>
      <c r="W582">
        <v>1.690863</v>
      </c>
      <c r="X582">
        <v>4.4650000000000002E-3</v>
      </c>
      <c r="Y582" t="s">
        <v>8</v>
      </c>
      <c r="Z582">
        <v>3.6049890000000002</v>
      </c>
      <c r="AA582">
        <v>2.3462E-2</v>
      </c>
      <c r="AB582" t="s">
        <v>9</v>
      </c>
      <c r="AC582">
        <v>39.961789000000003</v>
      </c>
      <c r="AD582">
        <v>0.26886100000000002</v>
      </c>
      <c r="AE582" t="s">
        <v>10</v>
      </c>
      <c r="AF582">
        <v>6.4559999999999999E-3</v>
      </c>
      <c r="AG582">
        <v>1.7E-5</v>
      </c>
      <c r="AH582" t="s">
        <v>11</v>
      </c>
      <c r="AI582">
        <v>0.99494199999999999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166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110.05314199999999</v>
      </c>
      <c r="I583">
        <v>7.6881490000000001</v>
      </c>
      <c r="J583" t="s">
        <v>3</v>
      </c>
      <c r="K583">
        <v>109.813624</v>
      </c>
      <c r="L583">
        <v>7.6128809999999998</v>
      </c>
      <c r="M583" t="s">
        <v>4</v>
      </c>
      <c r="N583">
        <v>6.7728859999999997</v>
      </c>
      <c r="O583">
        <v>4.4010000000000001E-2</v>
      </c>
      <c r="P583" t="s">
        <v>5</v>
      </c>
      <c r="Q583">
        <v>20.716162000000001</v>
      </c>
      <c r="R583">
        <v>0.77499300000000004</v>
      </c>
      <c r="S583" t="s">
        <v>6</v>
      </c>
      <c r="T583">
        <v>7.4082549999999996</v>
      </c>
      <c r="U583">
        <v>2.7354E-2</v>
      </c>
      <c r="V583" t="s">
        <v>7</v>
      </c>
      <c r="W583">
        <v>3.3749500000000001</v>
      </c>
      <c r="X583">
        <v>6.594E-3</v>
      </c>
      <c r="Y583" t="s">
        <v>8</v>
      </c>
      <c r="Z583">
        <v>7.2189249999999996</v>
      </c>
      <c r="AA583">
        <v>0.44743699999999997</v>
      </c>
      <c r="AB583" t="s">
        <v>9</v>
      </c>
      <c r="AC583">
        <v>80.482820000000004</v>
      </c>
      <c r="AD583">
        <v>3.6265610000000001</v>
      </c>
      <c r="AE583" t="s">
        <v>10</v>
      </c>
      <c r="AF583">
        <v>3.8310000000000002E-3</v>
      </c>
      <c r="AG583">
        <v>1.2999999999999999E-5</v>
      </c>
      <c r="AH583" t="s">
        <v>11</v>
      </c>
      <c r="AI583">
        <v>0.99506000000000006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166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165.04573300000001</v>
      </c>
      <c r="I584">
        <v>12.830958000000001</v>
      </c>
      <c r="J584" t="s">
        <v>3</v>
      </c>
      <c r="K584">
        <v>164.68856600000001</v>
      </c>
      <c r="L584">
        <v>12.734887000000001</v>
      </c>
      <c r="M584" t="s">
        <v>4</v>
      </c>
      <c r="N584">
        <v>10.17309</v>
      </c>
      <c r="O584">
        <v>7.9813999999999996E-2</v>
      </c>
      <c r="P584" t="s">
        <v>5</v>
      </c>
      <c r="Q584">
        <v>31.095580000000002</v>
      </c>
      <c r="R584">
        <v>1.446437</v>
      </c>
      <c r="S584" t="s">
        <v>6</v>
      </c>
      <c r="T584">
        <v>11.136520000000001</v>
      </c>
      <c r="U584">
        <v>5.4224000000000001E-2</v>
      </c>
      <c r="V584" t="s">
        <v>7</v>
      </c>
      <c r="W584">
        <v>5.0654209999999997</v>
      </c>
      <c r="X584">
        <v>1.3242E-2</v>
      </c>
      <c r="Y584" t="s">
        <v>8</v>
      </c>
      <c r="Z584">
        <v>10.820789</v>
      </c>
      <c r="AA584">
        <v>0.93327700000000002</v>
      </c>
      <c r="AB584" t="s">
        <v>9</v>
      </c>
      <c r="AC584">
        <v>120.62278999999999</v>
      </c>
      <c r="AD584">
        <v>5.795757</v>
      </c>
      <c r="AE584" t="s">
        <v>10</v>
      </c>
      <c r="AF584">
        <v>2.9150000000000001E-3</v>
      </c>
      <c r="AG584">
        <v>6.9999999999999999E-6</v>
      </c>
      <c r="AH584" t="s">
        <v>11</v>
      </c>
      <c r="AI584">
        <v>0.99509000000000003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166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219.640636</v>
      </c>
      <c r="I585">
        <v>12.839636</v>
      </c>
      <c r="J585" t="s">
        <v>3</v>
      </c>
      <c r="K585">
        <v>219.15721500000001</v>
      </c>
      <c r="L585">
        <v>12.812208999999999</v>
      </c>
      <c r="M585" t="s">
        <v>4</v>
      </c>
      <c r="N585">
        <v>13.555059</v>
      </c>
      <c r="O585">
        <v>0.106099</v>
      </c>
      <c r="P585" t="s">
        <v>5</v>
      </c>
      <c r="Q585">
        <v>41.271245</v>
      </c>
      <c r="R585">
        <v>1.536481</v>
      </c>
      <c r="S585" t="s">
        <v>6</v>
      </c>
      <c r="T585">
        <v>14.831827000000001</v>
      </c>
      <c r="U585">
        <v>6.3006999999999994E-2</v>
      </c>
      <c r="V585" t="s">
        <v>7</v>
      </c>
      <c r="W585">
        <v>6.7367419999999996</v>
      </c>
      <c r="X585">
        <v>1.9001000000000001E-2</v>
      </c>
      <c r="Y585" t="s">
        <v>8</v>
      </c>
      <c r="Z585">
        <v>14.276339</v>
      </c>
      <c r="AA585">
        <v>0.97059300000000004</v>
      </c>
      <c r="AB585" t="s">
        <v>9</v>
      </c>
      <c r="AC585">
        <v>160.63274100000001</v>
      </c>
      <c r="AD585">
        <v>5.7511400000000004</v>
      </c>
      <c r="AE585" t="s">
        <v>10</v>
      </c>
      <c r="AF585">
        <v>2.0739999999999999E-3</v>
      </c>
      <c r="AG585">
        <v>1.9999999999999999E-6</v>
      </c>
      <c r="AH585" t="s">
        <v>11</v>
      </c>
      <c r="AI585">
        <v>0.99509700000000001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166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274.98352199999999</v>
      </c>
      <c r="I586">
        <v>16.804945</v>
      </c>
      <c r="J586" t="s">
        <v>3</v>
      </c>
      <c r="K586">
        <v>274.38041099999998</v>
      </c>
      <c r="L586">
        <v>16.827027000000001</v>
      </c>
      <c r="M586" t="s">
        <v>4</v>
      </c>
      <c r="N586">
        <v>16.940370000000001</v>
      </c>
      <c r="O586">
        <v>0.12948699999999999</v>
      </c>
      <c r="P586" t="s">
        <v>5</v>
      </c>
      <c r="Q586">
        <v>51.645223000000001</v>
      </c>
      <c r="R586">
        <v>1.651392</v>
      </c>
      <c r="S586" t="s">
        <v>6</v>
      </c>
      <c r="T586">
        <v>18.564900999999999</v>
      </c>
      <c r="U586">
        <v>7.4722999999999998E-2</v>
      </c>
      <c r="V586" t="s">
        <v>7</v>
      </c>
      <c r="W586">
        <v>8.4419950000000004</v>
      </c>
      <c r="X586">
        <v>2.2544000000000002E-2</v>
      </c>
      <c r="Y586" t="s">
        <v>8</v>
      </c>
      <c r="Z586">
        <v>17.809146999999999</v>
      </c>
      <c r="AA586">
        <v>1.0149840000000001</v>
      </c>
      <c r="AB586" t="s">
        <v>9</v>
      </c>
      <c r="AC586">
        <v>201.19624999999999</v>
      </c>
      <c r="AD586">
        <v>8.7865660000000005</v>
      </c>
      <c r="AE586" t="s">
        <v>10</v>
      </c>
      <c r="AF586">
        <v>1.9430000000000001E-3</v>
      </c>
      <c r="AG586">
        <v>1.9999999999999999E-6</v>
      </c>
      <c r="AH586" t="s">
        <v>11</v>
      </c>
      <c r="AI586">
        <v>0.99510699999999996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166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329.75350200000003</v>
      </c>
      <c r="I587">
        <v>17.875216999999999</v>
      </c>
      <c r="J587" t="s">
        <v>3</v>
      </c>
      <c r="K587">
        <v>329.03615200000002</v>
      </c>
      <c r="L587">
        <v>17.879027000000001</v>
      </c>
      <c r="M587" t="s">
        <v>4</v>
      </c>
      <c r="N587">
        <v>20.376497000000001</v>
      </c>
      <c r="O587">
        <v>0.46006000000000002</v>
      </c>
      <c r="P587" t="s">
        <v>5</v>
      </c>
      <c r="Q587">
        <v>61.900686999999998</v>
      </c>
      <c r="R587">
        <v>2.0302280000000001</v>
      </c>
      <c r="S587" t="s">
        <v>6</v>
      </c>
      <c r="T587">
        <v>22.296074000000001</v>
      </c>
      <c r="U587">
        <v>0.14751</v>
      </c>
      <c r="V587" t="s">
        <v>7</v>
      </c>
      <c r="W587">
        <v>10.126369</v>
      </c>
      <c r="X587">
        <v>2.9891000000000001E-2</v>
      </c>
      <c r="Y587" t="s">
        <v>8</v>
      </c>
      <c r="Z587">
        <v>21.280488999999999</v>
      </c>
      <c r="AA587">
        <v>1.1469590000000001</v>
      </c>
      <c r="AB587" t="s">
        <v>9</v>
      </c>
      <c r="AC587">
        <v>241.25591499999999</v>
      </c>
      <c r="AD587">
        <v>8.8077959999999997</v>
      </c>
      <c r="AE587" t="s">
        <v>10</v>
      </c>
      <c r="AF587">
        <v>1.786E-3</v>
      </c>
      <c r="AG587">
        <v>1.9999999999999999E-6</v>
      </c>
      <c r="AH587" t="s">
        <v>11</v>
      </c>
      <c r="AI587">
        <v>0.99510900000000002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166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384.43211700000001</v>
      </c>
      <c r="I588">
        <v>17.312809999999999</v>
      </c>
      <c r="J588" t="s">
        <v>3</v>
      </c>
      <c r="K588">
        <v>383.59895299999999</v>
      </c>
      <c r="L588">
        <v>17.354838000000001</v>
      </c>
      <c r="M588" t="s">
        <v>4</v>
      </c>
      <c r="N588">
        <v>23.761913</v>
      </c>
      <c r="O588">
        <v>0.54270700000000005</v>
      </c>
      <c r="P588" t="s">
        <v>5</v>
      </c>
      <c r="Q588">
        <v>72.179323999999994</v>
      </c>
      <c r="R588">
        <v>1.9686250000000001</v>
      </c>
      <c r="S588" t="s">
        <v>6</v>
      </c>
      <c r="T588">
        <v>26.040353</v>
      </c>
      <c r="U588">
        <v>0.14940899999999999</v>
      </c>
      <c r="V588" t="s">
        <v>7</v>
      </c>
      <c r="W588">
        <v>11.808728</v>
      </c>
      <c r="X588">
        <v>3.2378999999999998E-2</v>
      </c>
      <c r="Y588" t="s">
        <v>8</v>
      </c>
      <c r="Z588">
        <v>24.746213999999998</v>
      </c>
      <c r="AA588">
        <v>1.1434310000000001</v>
      </c>
      <c r="AB588" t="s">
        <v>9</v>
      </c>
      <c r="AC588">
        <v>281.238473</v>
      </c>
      <c r="AD588">
        <v>8.7831449999999993</v>
      </c>
      <c r="AE588" t="s">
        <v>10</v>
      </c>
      <c r="AF588">
        <v>1.6770000000000001E-3</v>
      </c>
      <c r="AG588">
        <v>9.9999999999999995E-7</v>
      </c>
      <c r="AH588" t="s">
        <v>11</v>
      </c>
      <c r="AI588">
        <v>0.995112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166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440.10245400000002</v>
      </c>
      <c r="I589">
        <v>19.847190000000001</v>
      </c>
      <c r="J589" t="s">
        <v>3</v>
      </c>
      <c r="K589">
        <v>439.15034500000002</v>
      </c>
      <c r="L589">
        <v>19.693068</v>
      </c>
      <c r="M589" t="s">
        <v>4</v>
      </c>
      <c r="N589">
        <v>27.172049999999999</v>
      </c>
      <c r="O589">
        <v>0.61856100000000003</v>
      </c>
      <c r="P589" t="s">
        <v>5</v>
      </c>
      <c r="Q589">
        <v>82.667647000000002</v>
      </c>
      <c r="R589">
        <v>1.931438</v>
      </c>
      <c r="S589" t="s">
        <v>6</v>
      </c>
      <c r="T589">
        <v>29.812505000000002</v>
      </c>
      <c r="U589">
        <v>0.190801</v>
      </c>
      <c r="V589" t="s">
        <v>7</v>
      </c>
      <c r="W589">
        <v>13.511665000000001</v>
      </c>
      <c r="X589">
        <v>3.6733000000000002E-2</v>
      </c>
      <c r="Y589" t="s">
        <v>8</v>
      </c>
      <c r="Z589">
        <v>28.301206000000001</v>
      </c>
      <c r="AA589">
        <v>1.1364939999999999</v>
      </c>
      <c r="AB589" t="s">
        <v>9</v>
      </c>
      <c r="AC589">
        <v>321.98830600000002</v>
      </c>
      <c r="AD589">
        <v>10.391059</v>
      </c>
      <c r="AE589" t="s">
        <v>10</v>
      </c>
      <c r="AF589">
        <v>1.529E-3</v>
      </c>
      <c r="AG589">
        <v>9.9999999999999995E-7</v>
      </c>
      <c r="AH589" t="s">
        <v>11</v>
      </c>
      <c r="AI589">
        <v>0.995112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166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494.94201800000002</v>
      </c>
      <c r="I590">
        <v>22.614706000000002</v>
      </c>
      <c r="J590" t="s">
        <v>3</v>
      </c>
      <c r="K590">
        <v>493.87663800000001</v>
      </c>
      <c r="L590">
        <v>22.472809999999999</v>
      </c>
      <c r="M590" t="s">
        <v>4</v>
      </c>
      <c r="N590">
        <v>30.545338999999998</v>
      </c>
      <c r="O590">
        <v>0.68856499999999998</v>
      </c>
      <c r="P590" t="s">
        <v>5</v>
      </c>
      <c r="Q590">
        <v>92.962355000000002</v>
      </c>
      <c r="R590">
        <v>2.4036240000000002</v>
      </c>
      <c r="S590" t="s">
        <v>6</v>
      </c>
      <c r="T590">
        <v>33.515389999999996</v>
      </c>
      <c r="U590">
        <v>0.22833400000000001</v>
      </c>
      <c r="V590" t="s">
        <v>7</v>
      </c>
      <c r="W590">
        <v>15.207694</v>
      </c>
      <c r="X590">
        <v>4.7622999999999999E-2</v>
      </c>
      <c r="Y590" t="s">
        <v>8</v>
      </c>
      <c r="Z590">
        <v>31.825165999999999</v>
      </c>
      <c r="AA590">
        <v>1.232982</v>
      </c>
      <c r="AB590" t="s">
        <v>9</v>
      </c>
      <c r="AC590">
        <v>362.09632299999998</v>
      </c>
      <c r="AD590">
        <v>11.314526000000001</v>
      </c>
      <c r="AE590" t="s">
        <v>10</v>
      </c>
      <c r="AF590">
        <v>1.4499999999999999E-3</v>
      </c>
      <c r="AG590">
        <v>0</v>
      </c>
      <c r="AH590" t="s">
        <v>11</v>
      </c>
      <c r="AI590">
        <v>0.99511300000000003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166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549.64895799999999</v>
      </c>
      <c r="I591">
        <v>25.544657000000001</v>
      </c>
      <c r="J591" t="s">
        <v>3</v>
      </c>
      <c r="K591">
        <v>548.47069199999999</v>
      </c>
      <c r="L591">
        <v>25.367075</v>
      </c>
      <c r="M591" t="s">
        <v>4</v>
      </c>
      <c r="N591">
        <v>33.937463000000001</v>
      </c>
      <c r="O591">
        <v>0.74226700000000001</v>
      </c>
      <c r="P591" t="s">
        <v>5</v>
      </c>
      <c r="Q591">
        <v>103.20799</v>
      </c>
      <c r="R591">
        <v>2.5486200000000001</v>
      </c>
      <c r="S591" t="s">
        <v>6</v>
      </c>
      <c r="T591">
        <v>37.226005999999998</v>
      </c>
      <c r="U591">
        <v>0.26442500000000002</v>
      </c>
      <c r="V591" t="s">
        <v>7</v>
      </c>
      <c r="W591">
        <v>16.877382999999998</v>
      </c>
      <c r="X591">
        <v>4.5194999999999999E-2</v>
      </c>
      <c r="Y591" t="s">
        <v>8</v>
      </c>
      <c r="Z591">
        <v>35.327114999999999</v>
      </c>
      <c r="AA591">
        <v>1.3365229999999999</v>
      </c>
      <c r="AB591" t="s">
        <v>9</v>
      </c>
      <c r="AC591">
        <v>402.154155</v>
      </c>
      <c r="AD591">
        <v>12.661637000000001</v>
      </c>
      <c r="AE591" t="s">
        <v>10</v>
      </c>
      <c r="AF591">
        <v>1.4289999999999999E-3</v>
      </c>
      <c r="AG591">
        <v>0</v>
      </c>
      <c r="AH591" t="s">
        <v>11</v>
      </c>
      <c r="AI591">
        <v>0.99511300000000003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166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604.84084600000006</v>
      </c>
      <c r="I592">
        <v>27.941234999999999</v>
      </c>
      <c r="J592" t="s">
        <v>3</v>
      </c>
      <c r="K592">
        <v>603.54597000000001</v>
      </c>
      <c r="L592">
        <v>27.777726000000001</v>
      </c>
      <c r="M592" t="s">
        <v>4</v>
      </c>
      <c r="N592">
        <v>37.359895999999999</v>
      </c>
      <c r="O592">
        <v>0.82272699999999999</v>
      </c>
      <c r="P592" t="s">
        <v>5</v>
      </c>
      <c r="Q592">
        <v>113.55088600000001</v>
      </c>
      <c r="R592">
        <v>2.608025</v>
      </c>
      <c r="S592" t="s">
        <v>6</v>
      </c>
      <c r="T592">
        <v>40.990549000000001</v>
      </c>
      <c r="U592">
        <v>0.28529599999999999</v>
      </c>
      <c r="V592" t="s">
        <v>7</v>
      </c>
      <c r="W592">
        <v>18.574185</v>
      </c>
      <c r="X592">
        <v>4.3997000000000001E-2</v>
      </c>
      <c r="Y592" t="s">
        <v>8</v>
      </c>
      <c r="Z592">
        <v>38.835631999999997</v>
      </c>
      <c r="AA592">
        <v>1.3728070000000001</v>
      </c>
      <c r="AB592" t="s">
        <v>9</v>
      </c>
      <c r="AC592">
        <v>442.536404</v>
      </c>
      <c r="AD592">
        <v>14.882216</v>
      </c>
      <c r="AE592" t="s">
        <v>10</v>
      </c>
      <c r="AF592">
        <v>1.413E-3</v>
      </c>
      <c r="AG592">
        <v>0</v>
      </c>
      <c r="AH592" t="s">
        <v>11</v>
      </c>
      <c r="AI592">
        <v>0.99511300000000003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166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659.85573199999999</v>
      </c>
      <c r="I593">
        <v>30.460559</v>
      </c>
      <c r="J593" t="s">
        <v>3</v>
      </c>
      <c r="K593">
        <v>658.445154</v>
      </c>
      <c r="L593">
        <v>30.252586999999998</v>
      </c>
      <c r="M593" t="s">
        <v>4</v>
      </c>
      <c r="N593">
        <v>40.77948</v>
      </c>
      <c r="O593">
        <v>1.0458130000000001</v>
      </c>
      <c r="P593" t="s">
        <v>5</v>
      </c>
      <c r="Q593">
        <v>123.852502</v>
      </c>
      <c r="R593">
        <v>2.8605809999999998</v>
      </c>
      <c r="S593" t="s">
        <v>6</v>
      </c>
      <c r="T593">
        <v>44.738858</v>
      </c>
      <c r="U593">
        <v>0.29755100000000001</v>
      </c>
      <c r="V593" t="s">
        <v>7</v>
      </c>
      <c r="W593">
        <v>20.261319</v>
      </c>
      <c r="X593">
        <v>5.7480999999999997E-2</v>
      </c>
      <c r="Y593" t="s">
        <v>8</v>
      </c>
      <c r="Z593">
        <v>42.328715000000003</v>
      </c>
      <c r="AA593">
        <v>1.467614</v>
      </c>
      <c r="AB593" t="s">
        <v>9</v>
      </c>
      <c r="AC593">
        <v>482.80201799999998</v>
      </c>
      <c r="AD593">
        <v>15.925871000000001</v>
      </c>
      <c r="AE593" t="s">
        <v>10</v>
      </c>
      <c r="AF593">
        <v>1.34E-3</v>
      </c>
      <c r="AG593">
        <v>0</v>
      </c>
      <c r="AH593" t="s">
        <v>11</v>
      </c>
      <c r="AI593">
        <v>0.99511400000000005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166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714.558357</v>
      </c>
      <c r="I594">
        <v>34.823497000000003</v>
      </c>
      <c r="J594" t="s">
        <v>3</v>
      </c>
      <c r="K594">
        <v>713.03512000000001</v>
      </c>
      <c r="L594">
        <v>34.560597000000001</v>
      </c>
      <c r="M594" t="s">
        <v>4</v>
      </c>
      <c r="N594">
        <v>44.177990000000001</v>
      </c>
      <c r="O594">
        <v>1.169449</v>
      </c>
      <c r="P594" t="s">
        <v>5</v>
      </c>
      <c r="Q594">
        <v>134.074949</v>
      </c>
      <c r="R594">
        <v>3.024807</v>
      </c>
      <c r="S594" t="s">
        <v>6</v>
      </c>
      <c r="T594">
        <v>48.428502000000002</v>
      </c>
      <c r="U594">
        <v>0.28301999999999999</v>
      </c>
      <c r="V594" t="s">
        <v>7</v>
      </c>
      <c r="W594">
        <v>21.957042999999999</v>
      </c>
      <c r="X594">
        <v>9.3282000000000004E-2</v>
      </c>
      <c r="Y594" t="s">
        <v>8</v>
      </c>
      <c r="Z594">
        <v>45.811236000000001</v>
      </c>
      <c r="AA594">
        <v>1.542856</v>
      </c>
      <c r="AB594" t="s">
        <v>9</v>
      </c>
      <c r="AC594">
        <v>522.83937100000003</v>
      </c>
      <c r="AD594">
        <v>18.108145</v>
      </c>
      <c r="AE594" t="s">
        <v>10</v>
      </c>
      <c r="AF594">
        <v>1.32E-3</v>
      </c>
      <c r="AG594">
        <v>0</v>
      </c>
      <c r="AH594" t="s">
        <v>11</v>
      </c>
      <c r="AI594">
        <v>0.99511400000000005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166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769.83811500000002</v>
      </c>
      <c r="I595">
        <v>31.596899000000001</v>
      </c>
      <c r="J595" t="s">
        <v>3</v>
      </c>
      <c r="K595">
        <v>768.19155899999998</v>
      </c>
      <c r="L595">
        <v>31.268039999999999</v>
      </c>
      <c r="M595" t="s">
        <v>4</v>
      </c>
      <c r="N595">
        <v>47.559539000000001</v>
      </c>
      <c r="O595">
        <v>1.2336259999999999</v>
      </c>
      <c r="P595" t="s">
        <v>5</v>
      </c>
      <c r="Q595">
        <v>144.50647599999999</v>
      </c>
      <c r="R595">
        <v>2.98766</v>
      </c>
      <c r="S595" t="s">
        <v>6</v>
      </c>
      <c r="T595">
        <v>52.216825999999998</v>
      </c>
      <c r="U595">
        <v>0.307421</v>
      </c>
      <c r="V595" t="s">
        <v>7</v>
      </c>
      <c r="W595">
        <v>23.734287999999999</v>
      </c>
      <c r="X595">
        <v>0.287603</v>
      </c>
      <c r="Y595" t="s">
        <v>8</v>
      </c>
      <c r="Z595">
        <v>49.336862000000004</v>
      </c>
      <c r="AA595">
        <v>1.550478</v>
      </c>
      <c r="AB595" t="s">
        <v>9</v>
      </c>
      <c r="AC595">
        <v>563.16581199999996</v>
      </c>
      <c r="AD595">
        <v>17.207100000000001</v>
      </c>
      <c r="AE595" t="s">
        <v>10</v>
      </c>
      <c r="AF595">
        <v>1.315E-3</v>
      </c>
      <c r="AG595">
        <v>0</v>
      </c>
      <c r="AH595" t="s">
        <v>11</v>
      </c>
      <c r="AI595">
        <v>0.99511499999999997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166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825.09845800000005</v>
      </c>
      <c r="I596">
        <v>28.351037999999999</v>
      </c>
      <c r="J596" t="s">
        <v>3</v>
      </c>
      <c r="K596">
        <v>823.28318400000001</v>
      </c>
      <c r="L596">
        <v>28.878746</v>
      </c>
      <c r="M596" t="s">
        <v>4</v>
      </c>
      <c r="N596">
        <v>50.982792000000003</v>
      </c>
      <c r="O596">
        <v>1.351084</v>
      </c>
      <c r="P596" t="s">
        <v>5</v>
      </c>
      <c r="Q596">
        <v>154.825436</v>
      </c>
      <c r="R596">
        <v>2.7047530000000002</v>
      </c>
      <c r="S596" t="s">
        <v>6</v>
      </c>
      <c r="T596">
        <v>55.957787000000003</v>
      </c>
      <c r="U596">
        <v>0.28924699999999998</v>
      </c>
      <c r="V596" t="s">
        <v>7</v>
      </c>
      <c r="W596">
        <v>25.448407</v>
      </c>
      <c r="X596">
        <v>0.28999200000000003</v>
      </c>
      <c r="Y596" t="s">
        <v>8</v>
      </c>
      <c r="Z596">
        <v>52.865071</v>
      </c>
      <c r="AA596">
        <v>1.4852609999999999</v>
      </c>
      <c r="AB596" t="s">
        <v>9</v>
      </c>
      <c r="AC596">
        <v>603.51713299999994</v>
      </c>
      <c r="AD596">
        <v>16.584782000000001</v>
      </c>
      <c r="AE596" t="s">
        <v>10</v>
      </c>
      <c r="AF596">
        <v>1.3079999999999999E-3</v>
      </c>
      <c r="AG596">
        <v>0</v>
      </c>
      <c r="AH596" t="s">
        <v>11</v>
      </c>
      <c r="AI596">
        <v>0.99511499999999997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166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879.61920299999997</v>
      </c>
      <c r="I597">
        <v>31.086048999999999</v>
      </c>
      <c r="J597" t="s">
        <v>3</v>
      </c>
      <c r="K597">
        <v>877.69115099999999</v>
      </c>
      <c r="L597">
        <v>31.361256000000001</v>
      </c>
      <c r="M597" t="s">
        <v>4</v>
      </c>
      <c r="N597">
        <v>54.368136</v>
      </c>
      <c r="O597">
        <v>1.5223040000000001</v>
      </c>
      <c r="P597" t="s">
        <v>5</v>
      </c>
      <c r="Q597">
        <v>165.03703200000001</v>
      </c>
      <c r="R597">
        <v>2.9801160000000002</v>
      </c>
      <c r="S597" t="s">
        <v>6</v>
      </c>
      <c r="T597">
        <v>59.686554000000001</v>
      </c>
      <c r="U597">
        <v>0.34940199999999999</v>
      </c>
      <c r="V597" t="s">
        <v>7</v>
      </c>
      <c r="W597">
        <v>27.145060999999998</v>
      </c>
      <c r="X597">
        <v>0.28771799999999997</v>
      </c>
      <c r="Y597" t="s">
        <v>8</v>
      </c>
      <c r="Z597">
        <v>56.327024000000002</v>
      </c>
      <c r="AA597">
        <v>1.554125</v>
      </c>
      <c r="AB597" t="s">
        <v>9</v>
      </c>
      <c r="AC597">
        <v>643.34479899999997</v>
      </c>
      <c r="AD597">
        <v>17.074755</v>
      </c>
      <c r="AE597" t="s">
        <v>10</v>
      </c>
      <c r="AF597">
        <v>1.294E-3</v>
      </c>
      <c r="AG597">
        <v>0</v>
      </c>
      <c r="AH597" t="s">
        <v>11</v>
      </c>
      <c r="AI597">
        <v>0.99511499999999997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166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934.70419900000002</v>
      </c>
      <c r="I598">
        <v>30.610105999999998</v>
      </c>
      <c r="J598" t="s">
        <v>3</v>
      </c>
      <c r="K598">
        <v>932.66048599999999</v>
      </c>
      <c r="L598">
        <v>30.827362000000001</v>
      </c>
      <c r="M598" t="s">
        <v>4</v>
      </c>
      <c r="N598">
        <v>57.744442999999997</v>
      </c>
      <c r="O598">
        <v>1.604638</v>
      </c>
      <c r="P598" t="s">
        <v>5</v>
      </c>
      <c r="Q598">
        <v>175.44083699999999</v>
      </c>
      <c r="R598">
        <v>3.676034</v>
      </c>
      <c r="S598" t="s">
        <v>6</v>
      </c>
      <c r="T598">
        <v>63.481926999999999</v>
      </c>
      <c r="U598">
        <v>0.71911099999999994</v>
      </c>
      <c r="V598" t="s">
        <v>7</v>
      </c>
      <c r="W598">
        <v>28.842614000000001</v>
      </c>
      <c r="X598">
        <v>0.29695899999999997</v>
      </c>
      <c r="Y598" t="s">
        <v>8</v>
      </c>
      <c r="Z598">
        <v>59.912742000000001</v>
      </c>
      <c r="AA598">
        <v>1.7660009999999999</v>
      </c>
      <c r="AB598" t="s">
        <v>9</v>
      </c>
      <c r="AC598">
        <v>683.558446</v>
      </c>
      <c r="AD598">
        <v>17.528181</v>
      </c>
      <c r="AE598" t="s">
        <v>10</v>
      </c>
      <c r="AF598">
        <v>1.286E-3</v>
      </c>
      <c r="AG598">
        <v>0</v>
      </c>
      <c r="AH598" t="s">
        <v>11</v>
      </c>
      <c r="AI598">
        <v>0.99511499999999997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166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989.995679</v>
      </c>
      <c r="I599">
        <v>23.973358999999999</v>
      </c>
      <c r="J599" t="s">
        <v>3</v>
      </c>
      <c r="K599">
        <v>987.83641699999998</v>
      </c>
      <c r="L599">
        <v>24.275438000000001</v>
      </c>
      <c r="M599" t="s">
        <v>4</v>
      </c>
      <c r="N599">
        <v>61.143234999999997</v>
      </c>
      <c r="O599">
        <v>1.752721</v>
      </c>
      <c r="P599" t="s">
        <v>5</v>
      </c>
      <c r="Q599">
        <v>185.74418</v>
      </c>
      <c r="R599">
        <v>3.899397</v>
      </c>
      <c r="S599" t="s">
        <v>6</v>
      </c>
      <c r="T599">
        <v>67.199015000000003</v>
      </c>
      <c r="U599">
        <v>0.80003199999999997</v>
      </c>
      <c r="V599" t="s">
        <v>7</v>
      </c>
      <c r="W599">
        <v>30.543741000000001</v>
      </c>
      <c r="X599">
        <v>0.291549</v>
      </c>
      <c r="Y599" t="s">
        <v>8</v>
      </c>
      <c r="Z599">
        <v>63.415633</v>
      </c>
      <c r="AA599">
        <v>1.788033</v>
      </c>
      <c r="AB599" t="s">
        <v>9</v>
      </c>
      <c r="AC599">
        <v>724.04812000000004</v>
      </c>
      <c r="AD599">
        <v>13.111694999999999</v>
      </c>
      <c r="AE599" t="s">
        <v>10</v>
      </c>
      <c r="AF599">
        <v>1.2819999999999999E-3</v>
      </c>
      <c r="AG599">
        <v>0</v>
      </c>
      <c r="AH599" t="s">
        <v>11</v>
      </c>
      <c r="AI599">
        <v>0.99511499999999997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166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1044.663325</v>
      </c>
      <c r="I600">
        <v>24.359894000000001</v>
      </c>
      <c r="J600" t="s">
        <v>3</v>
      </c>
      <c r="K600">
        <v>1042.39166</v>
      </c>
      <c r="L600">
        <v>24.765288999999999</v>
      </c>
      <c r="M600" t="s">
        <v>4</v>
      </c>
      <c r="N600">
        <v>64.530933000000005</v>
      </c>
      <c r="O600">
        <v>1.838792</v>
      </c>
      <c r="P600" t="s">
        <v>5</v>
      </c>
      <c r="Q600">
        <v>195.932829</v>
      </c>
      <c r="R600">
        <v>3.8469069999999999</v>
      </c>
      <c r="S600" t="s">
        <v>6</v>
      </c>
      <c r="T600">
        <v>70.854121000000006</v>
      </c>
      <c r="U600">
        <v>0.79373000000000005</v>
      </c>
      <c r="V600" t="s">
        <v>7</v>
      </c>
      <c r="W600">
        <v>32.231658000000003</v>
      </c>
      <c r="X600">
        <v>0.28359600000000001</v>
      </c>
      <c r="Y600" t="s">
        <v>8</v>
      </c>
      <c r="Z600">
        <v>66.870334999999997</v>
      </c>
      <c r="AA600">
        <v>1.7606189999999999</v>
      </c>
      <c r="AB600" t="s">
        <v>9</v>
      </c>
      <c r="AC600">
        <v>764.04859899999997</v>
      </c>
      <c r="AD600">
        <v>13.742768</v>
      </c>
      <c r="AE600" t="s">
        <v>10</v>
      </c>
      <c r="AF600">
        <v>1.281E-3</v>
      </c>
      <c r="AG600">
        <v>0</v>
      </c>
      <c r="AH600" t="s">
        <v>11</v>
      </c>
      <c r="AI600">
        <v>0.99511499999999997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166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1099.974209</v>
      </c>
      <c r="I601">
        <v>35.662871000000003</v>
      </c>
      <c r="J601" t="s">
        <v>3</v>
      </c>
      <c r="K601">
        <v>1097.554421</v>
      </c>
      <c r="L601">
        <v>35.403016000000001</v>
      </c>
      <c r="M601" t="s">
        <v>4</v>
      </c>
      <c r="N601">
        <v>67.928946999999994</v>
      </c>
      <c r="O601">
        <v>2.0289030000000001</v>
      </c>
      <c r="P601" t="s">
        <v>5</v>
      </c>
      <c r="Q601">
        <v>206.228207</v>
      </c>
      <c r="R601">
        <v>4.2320460000000004</v>
      </c>
      <c r="S601" t="s">
        <v>6</v>
      </c>
      <c r="T601">
        <v>74.549087999999998</v>
      </c>
      <c r="U601">
        <v>0.81337700000000002</v>
      </c>
      <c r="V601" t="s">
        <v>7</v>
      </c>
      <c r="W601">
        <v>33.916590999999997</v>
      </c>
      <c r="X601">
        <v>0.28823399999999999</v>
      </c>
      <c r="Y601" t="s">
        <v>8</v>
      </c>
      <c r="Z601">
        <v>70.376616999999996</v>
      </c>
      <c r="AA601">
        <v>1.933357</v>
      </c>
      <c r="AB601" t="s">
        <v>9</v>
      </c>
      <c r="AC601">
        <v>804.53302099999996</v>
      </c>
      <c r="AD601">
        <v>20.313887000000001</v>
      </c>
      <c r="AE601" t="s">
        <v>10</v>
      </c>
      <c r="AF601">
        <v>1.2780000000000001E-3</v>
      </c>
      <c r="AG601">
        <v>0</v>
      </c>
      <c r="AH601" t="s">
        <v>11</v>
      </c>
      <c r="AI601">
        <v>0.99511499999999997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167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167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167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167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167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167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167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167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167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167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167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167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167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167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167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167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167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167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167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167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168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47.882778999999999</v>
      </c>
      <c r="I622">
        <v>4.5640729999999996</v>
      </c>
      <c r="J622" t="s">
        <v>3</v>
      </c>
      <c r="K622">
        <v>47.758043999999998</v>
      </c>
      <c r="L622">
        <v>4.410825</v>
      </c>
      <c r="M622" t="s">
        <v>4</v>
      </c>
      <c r="N622">
        <v>3.451098</v>
      </c>
      <c r="O622">
        <v>4.7912000000000003E-2</v>
      </c>
      <c r="P622" t="s">
        <v>5</v>
      </c>
      <c r="Q622">
        <v>0</v>
      </c>
      <c r="R622">
        <v>0</v>
      </c>
      <c r="S622" t="s">
        <v>6</v>
      </c>
      <c r="T622">
        <v>3.732694</v>
      </c>
      <c r="U622">
        <v>6.1946000000000001E-2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6.2469999999999999E-3</v>
      </c>
      <c r="AD622">
        <v>1.5999999999999999E-5</v>
      </c>
      <c r="AE622" t="s">
        <v>10</v>
      </c>
      <c r="AF622">
        <v>0</v>
      </c>
      <c r="AG622">
        <v>0</v>
      </c>
      <c r="AH622" t="s">
        <v>11</v>
      </c>
      <c r="AI622">
        <v>0.99493500000000001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168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95.182477000000006</v>
      </c>
      <c r="I623">
        <v>6.9017489999999997</v>
      </c>
      <c r="J623" t="s">
        <v>3</v>
      </c>
      <c r="K623">
        <v>94.948920000000001</v>
      </c>
      <c r="L623">
        <v>6.7297929999999999</v>
      </c>
      <c r="M623" t="s">
        <v>4</v>
      </c>
      <c r="N623">
        <v>6.854266</v>
      </c>
      <c r="O623">
        <v>0.13122200000000001</v>
      </c>
      <c r="P623" t="s">
        <v>5</v>
      </c>
      <c r="Q623">
        <v>0</v>
      </c>
      <c r="R623">
        <v>0</v>
      </c>
      <c r="S623" t="s">
        <v>6</v>
      </c>
      <c r="T623">
        <v>7.5328010000000001</v>
      </c>
      <c r="U623">
        <v>0.51423600000000003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3.9300000000000003E-3</v>
      </c>
      <c r="AD623">
        <v>1.1E-5</v>
      </c>
      <c r="AE623" t="s">
        <v>10</v>
      </c>
      <c r="AF623">
        <v>0</v>
      </c>
      <c r="AG623">
        <v>0</v>
      </c>
      <c r="AH623" t="s">
        <v>11</v>
      </c>
      <c r="AI623">
        <v>0.99504599999999999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168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142.31245899999999</v>
      </c>
      <c r="I624">
        <v>8.1851050000000001</v>
      </c>
      <c r="J624" t="s">
        <v>3</v>
      </c>
      <c r="K624">
        <v>141.970226</v>
      </c>
      <c r="L624">
        <v>8.0227620000000002</v>
      </c>
      <c r="M624" t="s">
        <v>4</v>
      </c>
      <c r="N624">
        <v>10.242034</v>
      </c>
      <c r="O624">
        <v>0.25900200000000001</v>
      </c>
      <c r="P624" t="s">
        <v>5</v>
      </c>
      <c r="Q624">
        <v>0</v>
      </c>
      <c r="R624">
        <v>0</v>
      </c>
      <c r="S624" t="s">
        <v>6</v>
      </c>
      <c r="T624">
        <v>11.206044</v>
      </c>
      <c r="U624">
        <v>0.58560699999999999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2.6779999999999998E-3</v>
      </c>
      <c r="AD624">
        <v>5.0000000000000004E-6</v>
      </c>
      <c r="AE624" t="s">
        <v>10</v>
      </c>
      <c r="AF624">
        <v>0</v>
      </c>
      <c r="AG624">
        <v>0</v>
      </c>
      <c r="AH624" t="s">
        <v>11</v>
      </c>
      <c r="AI624">
        <v>0.995085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168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189.38474299999999</v>
      </c>
      <c r="I625">
        <v>8.7432400000000001</v>
      </c>
      <c r="J625" t="s">
        <v>3</v>
      </c>
      <c r="K625">
        <v>188.92355000000001</v>
      </c>
      <c r="L625">
        <v>8.5048530000000007</v>
      </c>
      <c r="M625" t="s">
        <v>4</v>
      </c>
      <c r="N625">
        <v>13.654369000000001</v>
      </c>
      <c r="O625">
        <v>0.49404199999999998</v>
      </c>
      <c r="P625" t="s">
        <v>5</v>
      </c>
      <c r="Q625">
        <v>0</v>
      </c>
      <c r="R625">
        <v>0</v>
      </c>
      <c r="S625" t="s">
        <v>6</v>
      </c>
      <c r="T625">
        <v>14.920322000000001</v>
      </c>
      <c r="U625">
        <v>0.60274499999999998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2.0830000000000002E-3</v>
      </c>
      <c r="AD625">
        <v>9.9999999999999995E-7</v>
      </c>
      <c r="AE625" t="s">
        <v>10</v>
      </c>
      <c r="AF625">
        <v>0</v>
      </c>
      <c r="AG625">
        <v>0</v>
      </c>
      <c r="AH625" t="s">
        <v>11</v>
      </c>
      <c r="AI625">
        <v>0.99509800000000004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168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236.53344999999999</v>
      </c>
      <c r="I626">
        <v>10.104998999999999</v>
      </c>
      <c r="J626" t="s">
        <v>3</v>
      </c>
      <c r="K626">
        <v>235.96563399999999</v>
      </c>
      <c r="L626">
        <v>9.8920460000000006</v>
      </c>
      <c r="M626" t="s">
        <v>4</v>
      </c>
      <c r="N626">
        <v>17.055530999999998</v>
      </c>
      <c r="O626">
        <v>0.74457899999999999</v>
      </c>
      <c r="P626" t="s">
        <v>5</v>
      </c>
      <c r="Q626">
        <v>0</v>
      </c>
      <c r="R626">
        <v>0</v>
      </c>
      <c r="S626" t="s">
        <v>6</v>
      </c>
      <c r="T626">
        <v>18.568311000000001</v>
      </c>
      <c r="U626">
        <v>0.63504300000000002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1.7899999999999999E-3</v>
      </c>
      <c r="AD626">
        <v>9.9999999999999995E-7</v>
      </c>
      <c r="AE626" t="s">
        <v>10</v>
      </c>
      <c r="AF626">
        <v>0</v>
      </c>
      <c r="AG626">
        <v>0</v>
      </c>
      <c r="AH626" t="s">
        <v>11</v>
      </c>
      <c r="AI626">
        <v>0.99510100000000001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168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283.49024200000002</v>
      </c>
      <c r="I627">
        <v>10.83048</v>
      </c>
      <c r="J627" t="s">
        <v>3</v>
      </c>
      <c r="K627">
        <v>282.80944499999998</v>
      </c>
      <c r="L627">
        <v>10.561672</v>
      </c>
      <c r="M627" t="s">
        <v>4</v>
      </c>
      <c r="N627">
        <v>20.452164</v>
      </c>
      <c r="O627">
        <v>1.0063800000000001</v>
      </c>
      <c r="P627" t="s">
        <v>5</v>
      </c>
      <c r="Q627">
        <v>0</v>
      </c>
      <c r="R627">
        <v>0</v>
      </c>
      <c r="S627" t="s">
        <v>6</v>
      </c>
      <c r="T627">
        <v>22.210930000000001</v>
      </c>
      <c r="U627">
        <v>0.66986900000000005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1.7340000000000001E-3</v>
      </c>
      <c r="AD627">
        <v>9.9999999999999995E-7</v>
      </c>
      <c r="AE627" t="s">
        <v>10</v>
      </c>
      <c r="AF627">
        <v>0</v>
      </c>
      <c r="AG627">
        <v>0</v>
      </c>
      <c r="AH627" t="s">
        <v>11</v>
      </c>
      <c r="AI627">
        <v>0.99510900000000002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168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330.63781299999999</v>
      </c>
      <c r="I628">
        <v>12.349467000000001</v>
      </c>
      <c r="J628" t="s">
        <v>3</v>
      </c>
      <c r="K628">
        <v>329.85090300000002</v>
      </c>
      <c r="L628">
        <v>12.119645</v>
      </c>
      <c r="M628" t="s">
        <v>4</v>
      </c>
      <c r="N628">
        <v>23.881525</v>
      </c>
      <c r="O628">
        <v>1.313229</v>
      </c>
      <c r="P628" t="s">
        <v>5</v>
      </c>
      <c r="Q628">
        <v>0</v>
      </c>
      <c r="R628">
        <v>0</v>
      </c>
      <c r="S628" t="s">
        <v>6</v>
      </c>
      <c r="T628">
        <v>25.903911000000001</v>
      </c>
      <c r="U628">
        <v>0.76103200000000004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1.601E-3</v>
      </c>
      <c r="AD628">
        <v>0</v>
      </c>
      <c r="AE628" t="s">
        <v>10</v>
      </c>
      <c r="AF628">
        <v>0</v>
      </c>
      <c r="AG628">
        <v>0</v>
      </c>
      <c r="AH628" t="s">
        <v>11</v>
      </c>
      <c r="AI628">
        <v>0.99511300000000003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168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377.77613000000002</v>
      </c>
      <c r="I629">
        <v>14.415991</v>
      </c>
      <c r="J629" t="s">
        <v>3</v>
      </c>
      <c r="K629">
        <v>376.88411600000001</v>
      </c>
      <c r="L629">
        <v>14.241384999999999</v>
      </c>
      <c r="M629" t="s">
        <v>4</v>
      </c>
      <c r="N629">
        <v>27.281495</v>
      </c>
      <c r="O629">
        <v>1.794797</v>
      </c>
      <c r="P629" t="s">
        <v>5</v>
      </c>
      <c r="Q629">
        <v>0</v>
      </c>
      <c r="R629">
        <v>0</v>
      </c>
      <c r="S629" t="s">
        <v>6</v>
      </c>
      <c r="T629">
        <v>29.577777000000001</v>
      </c>
      <c r="U629">
        <v>0.80108400000000002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1.5380000000000001E-3</v>
      </c>
      <c r="AD629">
        <v>0</v>
      </c>
      <c r="AE629" t="s">
        <v>10</v>
      </c>
      <c r="AF629">
        <v>0</v>
      </c>
      <c r="AG629">
        <v>0</v>
      </c>
      <c r="AH629" t="s">
        <v>11</v>
      </c>
      <c r="AI629">
        <v>0.99511300000000003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168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424.78143399999999</v>
      </c>
      <c r="I630">
        <v>16.212157000000001</v>
      </c>
      <c r="J630" t="s">
        <v>3</v>
      </c>
      <c r="K630">
        <v>423.783075</v>
      </c>
      <c r="L630">
        <v>16.021014999999998</v>
      </c>
      <c r="M630" t="s">
        <v>4</v>
      </c>
      <c r="N630">
        <v>30.716676</v>
      </c>
      <c r="O630">
        <v>2.3080660000000002</v>
      </c>
      <c r="P630" t="s">
        <v>5</v>
      </c>
      <c r="Q630">
        <v>0</v>
      </c>
      <c r="R630">
        <v>0</v>
      </c>
      <c r="S630" t="s">
        <v>6</v>
      </c>
      <c r="T630">
        <v>33.239837000000001</v>
      </c>
      <c r="U630">
        <v>0.79862299999999997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1.4729999999999999E-3</v>
      </c>
      <c r="AD630">
        <v>0</v>
      </c>
      <c r="AE630" t="s">
        <v>10</v>
      </c>
      <c r="AF630">
        <v>0</v>
      </c>
      <c r="AG630">
        <v>0</v>
      </c>
      <c r="AH630" t="s">
        <v>11</v>
      </c>
      <c r="AI630">
        <v>0.99511300000000003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168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471.92418800000002</v>
      </c>
      <c r="I631">
        <v>18.250807999999999</v>
      </c>
      <c r="J631" t="s">
        <v>3</v>
      </c>
      <c r="K631">
        <v>470.81821000000002</v>
      </c>
      <c r="L631">
        <v>18.017052</v>
      </c>
      <c r="M631" t="s">
        <v>4</v>
      </c>
      <c r="N631">
        <v>34.125295999999999</v>
      </c>
      <c r="O631">
        <v>2.812843</v>
      </c>
      <c r="P631" t="s">
        <v>5</v>
      </c>
      <c r="Q631">
        <v>0</v>
      </c>
      <c r="R631">
        <v>0</v>
      </c>
      <c r="S631" t="s">
        <v>6</v>
      </c>
      <c r="T631">
        <v>36.915717000000001</v>
      </c>
      <c r="U631">
        <v>0.79588700000000001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1.4660000000000001E-3</v>
      </c>
      <c r="AD631">
        <v>0</v>
      </c>
      <c r="AE631" t="s">
        <v>10</v>
      </c>
      <c r="AF631">
        <v>0</v>
      </c>
      <c r="AG631">
        <v>0</v>
      </c>
      <c r="AH631" t="s">
        <v>11</v>
      </c>
      <c r="AI631">
        <v>0.99511400000000005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168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519.07566799999995</v>
      </c>
      <c r="I632">
        <v>18.846634000000002</v>
      </c>
      <c r="J632" t="s">
        <v>3</v>
      </c>
      <c r="K632">
        <v>517.86452899999995</v>
      </c>
      <c r="L632">
        <v>18.573654999999999</v>
      </c>
      <c r="M632" t="s">
        <v>4</v>
      </c>
      <c r="N632">
        <v>37.520283999999997</v>
      </c>
      <c r="O632">
        <v>3.2715939999999999</v>
      </c>
      <c r="P632" t="s">
        <v>5</v>
      </c>
      <c r="Q632">
        <v>0</v>
      </c>
      <c r="R632">
        <v>0</v>
      </c>
      <c r="S632" t="s">
        <v>6</v>
      </c>
      <c r="T632">
        <v>40.627512000000003</v>
      </c>
      <c r="U632">
        <v>0.86945899999999998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1.459E-3</v>
      </c>
      <c r="AD632">
        <v>0</v>
      </c>
      <c r="AE632" t="s">
        <v>10</v>
      </c>
      <c r="AF632">
        <v>0</v>
      </c>
      <c r="AG632">
        <v>0</v>
      </c>
      <c r="AH632" t="s">
        <v>11</v>
      </c>
      <c r="AI632">
        <v>0.99511400000000005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168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566.34731199999999</v>
      </c>
      <c r="I633">
        <v>20.732599</v>
      </c>
      <c r="J633" t="s">
        <v>3</v>
      </c>
      <c r="K633">
        <v>565.02446399999997</v>
      </c>
      <c r="L633">
        <v>20.435687999999999</v>
      </c>
      <c r="M633" t="s">
        <v>4</v>
      </c>
      <c r="N633">
        <v>40.959100999999997</v>
      </c>
      <c r="O633">
        <v>3.7755730000000001</v>
      </c>
      <c r="P633" t="s">
        <v>5</v>
      </c>
      <c r="Q633">
        <v>0</v>
      </c>
      <c r="R633">
        <v>0</v>
      </c>
      <c r="S633" t="s">
        <v>6</v>
      </c>
      <c r="T633">
        <v>44.336970000000001</v>
      </c>
      <c r="U633">
        <v>0.97401300000000002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1.456E-3</v>
      </c>
      <c r="AD633">
        <v>0</v>
      </c>
      <c r="AE633" t="s">
        <v>10</v>
      </c>
      <c r="AF633">
        <v>0</v>
      </c>
      <c r="AG633">
        <v>0</v>
      </c>
      <c r="AH633" t="s">
        <v>11</v>
      </c>
      <c r="AI633">
        <v>0.99511400000000005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168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613.55190900000002</v>
      </c>
      <c r="I634">
        <v>21.884748999999999</v>
      </c>
      <c r="J634" t="s">
        <v>3</v>
      </c>
      <c r="K634">
        <v>612.11898099999996</v>
      </c>
      <c r="L634">
        <v>21.622914000000002</v>
      </c>
      <c r="M634" t="s">
        <v>4</v>
      </c>
      <c r="N634">
        <v>44.434358000000003</v>
      </c>
      <c r="O634">
        <v>4.4033559999999996</v>
      </c>
      <c r="P634" t="s">
        <v>5</v>
      </c>
      <c r="Q634">
        <v>0</v>
      </c>
      <c r="R634">
        <v>0</v>
      </c>
      <c r="S634" t="s">
        <v>6</v>
      </c>
      <c r="T634">
        <v>47.991132999999998</v>
      </c>
      <c r="U634">
        <v>0.98352799999999996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1.438E-3</v>
      </c>
      <c r="AD634">
        <v>0</v>
      </c>
      <c r="AE634" t="s">
        <v>10</v>
      </c>
      <c r="AF634">
        <v>0</v>
      </c>
      <c r="AG634">
        <v>0</v>
      </c>
      <c r="AH634" t="s">
        <v>11</v>
      </c>
      <c r="AI634">
        <v>0.99511400000000005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168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660.76332500000001</v>
      </c>
      <c r="I635">
        <v>21.891764999999999</v>
      </c>
      <c r="J635" t="s">
        <v>3</v>
      </c>
      <c r="K635">
        <v>659.22147500000005</v>
      </c>
      <c r="L635">
        <v>21.697928999999998</v>
      </c>
      <c r="M635" t="s">
        <v>4</v>
      </c>
      <c r="N635">
        <v>47.837975999999998</v>
      </c>
      <c r="O635">
        <v>5.0286439999999999</v>
      </c>
      <c r="P635" t="s">
        <v>5</v>
      </c>
      <c r="Q635">
        <v>0</v>
      </c>
      <c r="R635">
        <v>0</v>
      </c>
      <c r="S635" t="s">
        <v>6</v>
      </c>
      <c r="T635">
        <v>51.682291999999997</v>
      </c>
      <c r="U635">
        <v>1.069167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1.387E-3</v>
      </c>
      <c r="AD635">
        <v>0</v>
      </c>
      <c r="AE635" t="s">
        <v>10</v>
      </c>
      <c r="AF635">
        <v>0</v>
      </c>
      <c r="AG635">
        <v>0</v>
      </c>
      <c r="AH635" t="s">
        <v>11</v>
      </c>
      <c r="AI635">
        <v>0.99511499999999997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168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708.16939200000002</v>
      </c>
      <c r="I636">
        <v>20.182151000000001</v>
      </c>
      <c r="J636" t="s">
        <v>3</v>
      </c>
      <c r="K636">
        <v>706.51879499999995</v>
      </c>
      <c r="L636">
        <v>19.993880000000001</v>
      </c>
      <c r="M636" t="s">
        <v>4</v>
      </c>
      <c r="N636">
        <v>51.240523000000003</v>
      </c>
      <c r="O636">
        <v>5.7532389999999998</v>
      </c>
      <c r="P636" t="s">
        <v>5</v>
      </c>
      <c r="Q636">
        <v>0</v>
      </c>
      <c r="R636">
        <v>0</v>
      </c>
      <c r="S636" t="s">
        <v>6</v>
      </c>
      <c r="T636">
        <v>55.446105000000003</v>
      </c>
      <c r="U636">
        <v>1.1413420000000001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1.3389999999999999E-3</v>
      </c>
      <c r="AD636">
        <v>0</v>
      </c>
      <c r="AE636" t="s">
        <v>10</v>
      </c>
      <c r="AF636">
        <v>0</v>
      </c>
      <c r="AG636">
        <v>0</v>
      </c>
      <c r="AH636" t="s">
        <v>11</v>
      </c>
      <c r="AI636">
        <v>0.99511499999999997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168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755.36962800000003</v>
      </c>
      <c r="I637">
        <v>19.945091999999999</v>
      </c>
      <c r="J637" t="s">
        <v>3</v>
      </c>
      <c r="K637">
        <v>753.61296400000003</v>
      </c>
      <c r="L637">
        <v>19.765930000000001</v>
      </c>
      <c r="M637" t="s">
        <v>4</v>
      </c>
      <c r="N637">
        <v>54.621020999999999</v>
      </c>
      <c r="O637">
        <v>6.4805830000000002</v>
      </c>
      <c r="P637" t="s">
        <v>5</v>
      </c>
      <c r="Q637">
        <v>0</v>
      </c>
      <c r="R637">
        <v>0</v>
      </c>
      <c r="S637" t="s">
        <v>6</v>
      </c>
      <c r="T637">
        <v>59.117570000000001</v>
      </c>
      <c r="U637">
        <v>1.140444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1.338E-3</v>
      </c>
      <c r="AD637">
        <v>0</v>
      </c>
      <c r="AE637" t="s">
        <v>10</v>
      </c>
      <c r="AF637">
        <v>0</v>
      </c>
      <c r="AG637">
        <v>0</v>
      </c>
      <c r="AH637" t="s">
        <v>11</v>
      </c>
      <c r="AI637">
        <v>0.99511499999999997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168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802.744865</v>
      </c>
      <c r="I638">
        <v>21.835118999999999</v>
      </c>
      <c r="J638" t="s">
        <v>3</v>
      </c>
      <c r="K638">
        <v>800.86650599999996</v>
      </c>
      <c r="L638">
        <v>21.672460999999998</v>
      </c>
      <c r="M638" t="s">
        <v>4</v>
      </c>
      <c r="N638">
        <v>58.078695000000003</v>
      </c>
      <c r="O638">
        <v>7.3289770000000001</v>
      </c>
      <c r="P638" t="s">
        <v>5</v>
      </c>
      <c r="Q638">
        <v>0</v>
      </c>
      <c r="R638">
        <v>0</v>
      </c>
      <c r="S638" t="s">
        <v>6</v>
      </c>
      <c r="T638">
        <v>62.786275000000003</v>
      </c>
      <c r="U638">
        <v>1.1203529999999999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1.338E-3</v>
      </c>
      <c r="AD638">
        <v>0</v>
      </c>
      <c r="AE638" t="s">
        <v>10</v>
      </c>
      <c r="AF638">
        <v>0</v>
      </c>
      <c r="AG638">
        <v>0</v>
      </c>
      <c r="AH638" t="s">
        <v>11</v>
      </c>
      <c r="AI638">
        <v>0.99511499999999997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168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850.09995700000002</v>
      </c>
      <c r="I639">
        <v>22.005579999999998</v>
      </c>
      <c r="J639" t="s">
        <v>3</v>
      </c>
      <c r="K639">
        <v>848.11429099999998</v>
      </c>
      <c r="L639">
        <v>21.827369000000001</v>
      </c>
      <c r="M639" t="s">
        <v>4</v>
      </c>
      <c r="N639">
        <v>61.479244999999999</v>
      </c>
      <c r="O639">
        <v>8.1247959999999999</v>
      </c>
      <c r="P639" t="s">
        <v>5</v>
      </c>
      <c r="Q639">
        <v>0</v>
      </c>
      <c r="R639">
        <v>0</v>
      </c>
      <c r="S639" t="s">
        <v>6</v>
      </c>
      <c r="T639">
        <v>66.422562999999997</v>
      </c>
      <c r="U639">
        <v>1.1110930000000001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1.3090000000000001E-3</v>
      </c>
      <c r="AD639">
        <v>0</v>
      </c>
      <c r="AE639" t="s">
        <v>10</v>
      </c>
      <c r="AF639">
        <v>0</v>
      </c>
      <c r="AG639">
        <v>0</v>
      </c>
      <c r="AH639" t="s">
        <v>11</v>
      </c>
      <c r="AI639">
        <v>0.99511499999999997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168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897.413948</v>
      </c>
      <c r="I640">
        <v>25.645022000000001</v>
      </c>
      <c r="J640" t="s">
        <v>3</v>
      </c>
      <c r="K640">
        <v>895.29567999999995</v>
      </c>
      <c r="L640">
        <v>25.315583</v>
      </c>
      <c r="M640" t="s">
        <v>4</v>
      </c>
      <c r="N640">
        <v>65.017870000000002</v>
      </c>
      <c r="O640">
        <v>9.066217</v>
      </c>
      <c r="P640" t="s">
        <v>5</v>
      </c>
      <c r="Q640">
        <v>0</v>
      </c>
      <c r="R640">
        <v>0</v>
      </c>
      <c r="S640" t="s">
        <v>6</v>
      </c>
      <c r="T640">
        <v>70.053484999999995</v>
      </c>
      <c r="U640">
        <v>1.180328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1.3079999999999999E-3</v>
      </c>
      <c r="AD640">
        <v>0</v>
      </c>
      <c r="AE640" t="s">
        <v>10</v>
      </c>
      <c r="AF640">
        <v>0</v>
      </c>
      <c r="AG640">
        <v>0</v>
      </c>
      <c r="AH640" t="s">
        <v>11</v>
      </c>
      <c r="AI640">
        <v>0.99511499999999997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168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944.70503199999996</v>
      </c>
      <c r="I641">
        <v>27.381981</v>
      </c>
      <c r="J641" t="s">
        <v>3</v>
      </c>
      <c r="K641">
        <v>942.47769500000004</v>
      </c>
      <c r="L641">
        <v>27.045895999999999</v>
      </c>
      <c r="M641" t="s">
        <v>4</v>
      </c>
      <c r="N641">
        <v>68.425421999999998</v>
      </c>
      <c r="O641">
        <v>9.9792039999999993</v>
      </c>
      <c r="P641" t="s">
        <v>5</v>
      </c>
      <c r="Q641">
        <v>0</v>
      </c>
      <c r="R641">
        <v>0</v>
      </c>
      <c r="S641" t="s">
        <v>6</v>
      </c>
      <c r="T641">
        <v>73.746309999999994</v>
      </c>
      <c r="U641">
        <v>1.185298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1.3010000000000001E-3</v>
      </c>
      <c r="AD641">
        <v>0</v>
      </c>
      <c r="AE641" t="s">
        <v>10</v>
      </c>
      <c r="AF641">
        <v>0</v>
      </c>
      <c r="AG641">
        <v>0</v>
      </c>
      <c r="AH641" t="s">
        <v>11</v>
      </c>
      <c r="AI641">
        <v>0.99511499999999997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169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27.857008</v>
      </c>
      <c r="I642">
        <v>1.13937</v>
      </c>
      <c r="J642" t="s">
        <v>3</v>
      </c>
      <c r="K642">
        <v>27.568854999999999</v>
      </c>
      <c r="L642">
        <v>0.84638400000000003</v>
      </c>
      <c r="M642" t="s">
        <v>4</v>
      </c>
      <c r="N642">
        <v>3.5660120000000002</v>
      </c>
      <c r="O642">
        <v>6.0838999999999997E-2</v>
      </c>
      <c r="P642" t="s">
        <v>5</v>
      </c>
      <c r="Q642">
        <v>0.33533400000000002</v>
      </c>
      <c r="R642">
        <v>1.8881999999999999E-2</v>
      </c>
      <c r="S642" t="s">
        <v>6</v>
      </c>
      <c r="T642">
        <v>20.131599000000001</v>
      </c>
      <c r="U642">
        <v>3.3452999999999997E-2</v>
      </c>
      <c r="V642" t="s">
        <v>7</v>
      </c>
      <c r="W642">
        <v>0.18592</v>
      </c>
      <c r="X642">
        <v>3.29E-3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5.4510000000000001E-3</v>
      </c>
      <c r="AG642">
        <v>1.5E-5</v>
      </c>
      <c r="AH642" t="s">
        <v>11</v>
      </c>
      <c r="AI642">
        <v>0.99492700000000001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169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55.576974999999997</v>
      </c>
      <c r="I643">
        <v>2.255439</v>
      </c>
      <c r="J643" t="s">
        <v>3</v>
      </c>
      <c r="K643">
        <v>55.007210999999998</v>
      </c>
      <c r="L643">
        <v>1.630903</v>
      </c>
      <c r="M643" t="s">
        <v>4</v>
      </c>
      <c r="N643">
        <v>7.084244</v>
      </c>
      <c r="O643">
        <v>0.153754</v>
      </c>
      <c r="P643" t="s">
        <v>5</v>
      </c>
      <c r="Q643">
        <v>0.66156400000000004</v>
      </c>
      <c r="R643">
        <v>4.3906000000000001E-2</v>
      </c>
      <c r="S643" t="s">
        <v>6</v>
      </c>
      <c r="T643">
        <v>40.232582000000001</v>
      </c>
      <c r="U643">
        <v>7.1568999999999994E-2</v>
      </c>
      <c r="V643" t="s">
        <v>7</v>
      </c>
      <c r="W643">
        <v>0.352128</v>
      </c>
      <c r="X643">
        <v>6.1500000000000001E-3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3.5620000000000001E-3</v>
      </c>
      <c r="AG643">
        <v>9.0000000000000002E-6</v>
      </c>
      <c r="AH643" t="s">
        <v>11</v>
      </c>
      <c r="AI643">
        <v>0.99507699999999999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169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83.826933999999994</v>
      </c>
      <c r="I644">
        <v>5.7987310000000001</v>
      </c>
      <c r="J644" t="s">
        <v>3</v>
      </c>
      <c r="K644">
        <v>82.956485000000001</v>
      </c>
      <c r="L644">
        <v>4.6792600000000002</v>
      </c>
      <c r="M644" t="s">
        <v>4</v>
      </c>
      <c r="N644">
        <v>10.706878</v>
      </c>
      <c r="O644">
        <v>0.45960200000000001</v>
      </c>
      <c r="P644" t="s">
        <v>5</v>
      </c>
      <c r="Q644">
        <v>1.006122</v>
      </c>
      <c r="R644">
        <v>7.6708999999999999E-2</v>
      </c>
      <c r="S644" t="s">
        <v>6</v>
      </c>
      <c r="T644">
        <v>60.384109000000002</v>
      </c>
      <c r="U644">
        <v>0.126995</v>
      </c>
      <c r="V644" t="s">
        <v>7</v>
      </c>
      <c r="W644">
        <v>0.53293599999999997</v>
      </c>
      <c r="X644">
        <v>1.7173000000000001E-2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2.9459999999999998E-3</v>
      </c>
      <c r="AG644">
        <v>6.9999999999999999E-6</v>
      </c>
      <c r="AH644" t="s">
        <v>11</v>
      </c>
      <c r="AI644">
        <v>0.99509800000000004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169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111.771541</v>
      </c>
      <c r="I645">
        <v>9.8790359999999993</v>
      </c>
      <c r="J645" t="s">
        <v>3</v>
      </c>
      <c r="K645">
        <v>110.577853</v>
      </c>
      <c r="L645">
        <v>7.4869190000000003</v>
      </c>
      <c r="M645" t="s">
        <v>4</v>
      </c>
      <c r="N645">
        <v>14.405768</v>
      </c>
      <c r="O645">
        <v>0.84460100000000005</v>
      </c>
      <c r="P645" t="s">
        <v>5</v>
      </c>
      <c r="Q645">
        <v>1.316184</v>
      </c>
      <c r="R645">
        <v>0.115174</v>
      </c>
      <c r="S645" t="s">
        <v>6</v>
      </c>
      <c r="T645">
        <v>80.487146999999993</v>
      </c>
      <c r="U645">
        <v>0.17467199999999999</v>
      </c>
      <c r="V645" t="s">
        <v>7</v>
      </c>
      <c r="W645">
        <v>0.70026600000000006</v>
      </c>
      <c r="X645">
        <v>1.9966999999999999E-2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2.6159999999999998E-3</v>
      </c>
      <c r="AG645">
        <v>5.0000000000000004E-6</v>
      </c>
      <c r="AH645" t="s">
        <v>11</v>
      </c>
      <c r="AI645">
        <v>0.99510299999999996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169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139.46554499999999</v>
      </c>
      <c r="I646">
        <v>10.917622</v>
      </c>
      <c r="J646" t="s">
        <v>3</v>
      </c>
      <c r="K646">
        <v>138.05000000000001</v>
      </c>
      <c r="L646">
        <v>8.2017369999999996</v>
      </c>
      <c r="M646" t="s">
        <v>4</v>
      </c>
      <c r="N646">
        <v>18.051380999999999</v>
      </c>
      <c r="O646">
        <v>1.181108</v>
      </c>
      <c r="P646" t="s">
        <v>5</v>
      </c>
      <c r="Q646">
        <v>1.6082780000000001</v>
      </c>
      <c r="R646">
        <v>0.13661599999999999</v>
      </c>
      <c r="S646" t="s">
        <v>6</v>
      </c>
      <c r="T646">
        <v>100.59311599999999</v>
      </c>
      <c r="U646">
        <v>0.19458300000000001</v>
      </c>
      <c r="V646" t="s">
        <v>7</v>
      </c>
      <c r="W646">
        <v>0.87664200000000003</v>
      </c>
      <c r="X646">
        <v>2.2079000000000001E-2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2.209E-3</v>
      </c>
      <c r="AG646">
        <v>3.0000000000000001E-6</v>
      </c>
      <c r="AH646" t="s">
        <v>11</v>
      </c>
      <c r="AI646">
        <v>0.99510600000000005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169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167.10948999999999</v>
      </c>
      <c r="I647">
        <v>12.132555</v>
      </c>
      <c r="J647" t="s">
        <v>3</v>
      </c>
      <c r="K647">
        <v>165.445471</v>
      </c>
      <c r="L647">
        <v>9.0344700000000007</v>
      </c>
      <c r="M647" t="s">
        <v>4</v>
      </c>
      <c r="N647">
        <v>21.640588000000001</v>
      </c>
      <c r="O647">
        <v>1.5598160000000001</v>
      </c>
      <c r="P647" t="s">
        <v>5</v>
      </c>
      <c r="Q647">
        <v>1.907878</v>
      </c>
      <c r="R647">
        <v>0.171768</v>
      </c>
      <c r="S647" t="s">
        <v>6</v>
      </c>
      <c r="T647">
        <v>120.72937400000001</v>
      </c>
      <c r="U647">
        <v>0.24279400000000001</v>
      </c>
      <c r="V647" t="s">
        <v>7</v>
      </c>
      <c r="W647">
        <v>1.047612</v>
      </c>
      <c r="X647">
        <v>2.2393E-2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2.1619999999999999E-3</v>
      </c>
      <c r="AG647">
        <v>3.0000000000000001E-6</v>
      </c>
      <c r="AH647" t="s">
        <v>11</v>
      </c>
      <c r="AI647">
        <v>0.99510799999999999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169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194.85490799999999</v>
      </c>
      <c r="I648">
        <v>13.491557999999999</v>
      </c>
      <c r="J648" t="s">
        <v>3</v>
      </c>
      <c r="K648">
        <v>192.94291899999999</v>
      </c>
      <c r="L648">
        <v>10.032361999999999</v>
      </c>
      <c r="M648" t="s">
        <v>4</v>
      </c>
      <c r="N648">
        <v>25.237742999999998</v>
      </c>
      <c r="O648">
        <v>2.0185270000000002</v>
      </c>
      <c r="P648" t="s">
        <v>5</v>
      </c>
      <c r="Q648">
        <v>2.2083179999999998</v>
      </c>
      <c r="R648">
        <v>0.19613900000000001</v>
      </c>
      <c r="S648" t="s">
        <v>6</v>
      </c>
      <c r="T648">
        <v>140.85556800000001</v>
      </c>
      <c r="U648">
        <v>0.26351599999999997</v>
      </c>
      <c r="V648" t="s">
        <v>7</v>
      </c>
      <c r="W648">
        <v>1.2211559999999999</v>
      </c>
      <c r="X648">
        <v>2.1921E-2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1.6299999999999999E-3</v>
      </c>
      <c r="AG648">
        <v>9.9999999999999995E-7</v>
      </c>
      <c r="AH648" t="s">
        <v>11</v>
      </c>
      <c r="AI648">
        <v>0.995112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169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222.687693</v>
      </c>
      <c r="I649">
        <v>16.320674</v>
      </c>
      <c r="J649" t="s">
        <v>3</v>
      </c>
      <c r="K649">
        <v>220.50206800000001</v>
      </c>
      <c r="L649">
        <v>12.084572</v>
      </c>
      <c r="M649" t="s">
        <v>4</v>
      </c>
      <c r="N649">
        <v>28.811164000000002</v>
      </c>
      <c r="O649">
        <v>2.573906</v>
      </c>
      <c r="P649" t="s">
        <v>5</v>
      </c>
      <c r="Q649">
        <v>2.531714</v>
      </c>
      <c r="R649">
        <v>0.24382000000000001</v>
      </c>
      <c r="S649" t="s">
        <v>6</v>
      </c>
      <c r="T649">
        <v>161.00623100000001</v>
      </c>
      <c r="U649">
        <v>0.32168600000000003</v>
      </c>
      <c r="V649" t="s">
        <v>7</v>
      </c>
      <c r="W649">
        <v>1.386598</v>
      </c>
      <c r="X649">
        <v>2.4618000000000001E-2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1.565E-3</v>
      </c>
      <c r="AG649">
        <v>0</v>
      </c>
      <c r="AH649" t="s">
        <v>11</v>
      </c>
      <c r="AI649">
        <v>0.995112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169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250.49312800000001</v>
      </c>
      <c r="I650">
        <v>18.304158999999999</v>
      </c>
      <c r="J650" t="s">
        <v>3</v>
      </c>
      <c r="K650">
        <v>248.01987600000001</v>
      </c>
      <c r="L650">
        <v>13.224262</v>
      </c>
      <c r="M650" t="s">
        <v>4</v>
      </c>
      <c r="N650">
        <v>32.323709999999998</v>
      </c>
      <c r="O650">
        <v>3.157521</v>
      </c>
      <c r="P650" t="s">
        <v>5</v>
      </c>
      <c r="Q650">
        <v>2.8638379999999999</v>
      </c>
      <c r="R650">
        <v>0.32097599999999998</v>
      </c>
      <c r="S650" t="s">
        <v>6</v>
      </c>
      <c r="T650">
        <v>181.16559100000001</v>
      </c>
      <c r="U650">
        <v>0.42598399999999997</v>
      </c>
      <c r="V650" t="s">
        <v>7</v>
      </c>
      <c r="W650">
        <v>1.5508519999999999</v>
      </c>
      <c r="X650">
        <v>2.5614999999999999E-2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1.505E-3</v>
      </c>
      <c r="AG650">
        <v>0</v>
      </c>
      <c r="AH650" t="s">
        <v>11</v>
      </c>
      <c r="AI650">
        <v>0.99511300000000003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169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278.94835</v>
      </c>
      <c r="I651">
        <v>25.627683999999999</v>
      </c>
      <c r="J651" t="s">
        <v>3</v>
      </c>
      <c r="K651">
        <v>276.17632600000002</v>
      </c>
      <c r="L651">
        <v>19.611694</v>
      </c>
      <c r="M651" t="s">
        <v>4</v>
      </c>
      <c r="N651">
        <v>35.916558999999999</v>
      </c>
      <c r="O651">
        <v>3.5914220000000001</v>
      </c>
      <c r="P651" t="s">
        <v>5</v>
      </c>
      <c r="Q651">
        <v>3.2153649999999998</v>
      </c>
      <c r="R651">
        <v>0.37572899999999998</v>
      </c>
      <c r="S651" t="s">
        <v>6</v>
      </c>
      <c r="T651">
        <v>201.39000999999999</v>
      </c>
      <c r="U651">
        <v>0.58614599999999994</v>
      </c>
      <c r="V651" t="s">
        <v>7</v>
      </c>
      <c r="W651">
        <v>1.739576</v>
      </c>
      <c r="X651">
        <v>3.4132999999999997E-2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1.4339999999999999E-3</v>
      </c>
      <c r="AG651">
        <v>0</v>
      </c>
      <c r="AH651" t="s">
        <v>11</v>
      </c>
      <c r="AI651">
        <v>0.99511300000000003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169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306.91952099999997</v>
      </c>
      <c r="I652">
        <v>28.984072000000001</v>
      </c>
      <c r="J652" t="s">
        <v>3</v>
      </c>
      <c r="K652">
        <v>303.85619600000001</v>
      </c>
      <c r="L652">
        <v>22.341121999999999</v>
      </c>
      <c r="M652" t="s">
        <v>4</v>
      </c>
      <c r="N652">
        <v>39.564762999999999</v>
      </c>
      <c r="O652">
        <v>4.5654180000000002</v>
      </c>
      <c r="P652" t="s">
        <v>5</v>
      </c>
      <c r="Q652">
        <v>3.5618509999999999</v>
      </c>
      <c r="R652">
        <v>0.45953300000000002</v>
      </c>
      <c r="S652" t="s">
        <v>6</v>
      </c>
      <c r="T652">
        <v>221.54196300000001</v>
      </c>
      <c r="U652">
        <v>0.63459500000000002</v>
      </c>
      <c r="V652" t="s">
        <v>7</v>
      </c>
      <c r="W652">
        <v>1.9072519999999999</v>
      </c>
      <c r="X652">
        <v>3.4495999999999999E-2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1.3370000000000001E-3</v>
      </c>
      <c r="AG652">
        <v>0</v>
      </c>
      <c r="AH652" t="s">
        <v>11</v>
      </c>
      <c r="AI652">
        <v>0.99511300000000003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169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334.77411499999999</v>
      </c>
      <c r="I653">
        <v>30.291080999999998</v>
      </c>
      <c r="J653" t="s">
        <v>3</v>
      </c>
      <c r="K653">
        <v>331.45668799999999</v>
      </c>
      <c r="L653">
        <v>23.469805999999998</v>
      </c>
      <c r="M653" t="s">
        <v>4</v>
      </c>
      <c r="N653">
        <v>43.180734999999999</v>
      </c>
      <c r="O653">
        <v>5.0750929999999999</v>
      </c>
      <c r="P653" t="s">
        <v>5</v>
      </c>
      <c r="Q653">
        <v>3.8736329999999999</v>
      </c>
      <c r="R653">
        <v>0.47839700000000002</v>
      </c>
      <c r="S653" t="s">
        <v>6</v>
      </c>
      <c r="T653">
        <v>241.69138000000001</v>
      </c>
      <c r="U653">
        <v>0.66021099999999999</v>
      </c>
      <c r="V653" t="s">
        <v>7</v>
      </c>
      <c r="W653">
        <v>2.0744560000000001</v>
      </c>
      <c r="X653">
        <v>3.8290999999999999E-2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1.3309999999999999E-3</v>
      </c>
      <c r="AG653">
        <v>0</v>
      </c>
      <c r="AH653" t="s">
        <v>11</v>
      </c>
      <c r="AI653">
        <v>0.99511400000000005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169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362.71364599999998</v>
      </c>
      <c r="I654">
        <v>33.073484999999998</v>
      </c>
      <c r="J654" t="s">
        <v>3</v>
      </c>
      <c r="K654">
        <v>359.115343</v>
      </c>
      <c r="L654">
        <v>25.449252000000001</v>
      </c>
      <c r="M654" t="s">
        <v>4</v>
      </c>
      <c r="N654">
        <v>46.764850000000003</v>
      </c>
      <c r="O654">
        <v>5.7286539999999997</v>
      </c>
      <c r="P654" t="s">
        <v>5</v>
      </c>
      <c r="Q654">
        <v>4.2075570000000004</v>
      </c>
      <c r="R654">
        <v>0.549369</v>
      </c>
      <c r="S654" t="s">
        <v>6</v>
      </c>
      <c r="T654">
        <v>261.87689899999998</v>
      </c>
      <c r="U654">
        <v>0.73488500000000001</v>
      </c>
      <c r="V654" t="s">
        <v>7</v>
      </c>
      <c r="W654">
        <v>2.2446730000000001</v>
      </c>
      <c r="X654">
        <v>4.0493000000000001E-2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1.3240000000000001E-3</v>
      </c>
      <c r="AG654">
        <v>0</v>
      </c>
      <c r="AH654" t="s">
        <v>11</v>
      </c>
      <c r="AI654">
        <v>0.99511400000000005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169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390.54651000000001</v>
      </c>
      <c r="I655">
        <v>35.044201000000001</v>
      </c>
      <c r="J655" t="s">
        <v>3</v>
      </c>
      <c r="K655">
        <v>386.67518799999999</v>
      </c>
      <c r="L655">
        <v>26.685987999999998</v>
      </c>
      <c r="M655" t="s">
        <v>4</v>
      </c>
      <c r="N655">
        <v>50.352345999999997</v>
      </c>
      <c r="O655">
        <v>6.634582</v>
      </c>
      <c r="P655" t="s">
        <v>5</v>
      </c>
      <c r="Q655">
        <v>4.5294470000000002</v>
      </c>
      <c r="R655">
        <v>0.61507599999999996</v>
      </c>
      <c r="S655" t="s">
        <v>6</v>
      </c>
      <c r="T655">
        <v>282.04678899999999</v>
      </c>
      <c r="U655">
        <v>0.83101599999999998</v>
      </c>
      <c r="V655" t="s">
        <v>7</v>
      </c>
      <c r="W655">
        <v>2.412785</v>
      </c>
      <c r="X655">
        <v>3.9049E-2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1.3190000000000001E-3</v>
      </c>
      <c r="AG655">
        <v>0</v>
      </c>
      <c r="AH655" t="s">
        <v>11</v>
      </c>
      <c r="AI655">
        <v>0.99511400000000005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169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418.34305999999998</v>
      </c>
      <c r="I656">
        <v>36.493845999999998</v>
      </c>
      <c r="J656" t="s">
        <v>3</v>
      </c>
      <c r="K656">
        <v>414.17337099999997</v>
      </c>
      <c r="L656">
        <v>28.072164999999998</v>
      </c>
      <c r="M656" t="s">
        <v>4</v>
      </c>
      <c r="N656">
        <v>53.900815999999999</v>
      </c>
      <c r="O656">
        <v>7.416207</v>
      </c>
      <c r="P656" t="s">
        <v>5</v>
      </c>
      <c r="Q656">
        <v>4.8712739999999997</v>
      </c>
      <c r="R656">
        <v>0.62231199999999998</v>
      </c>
      <c r="S656" t="s">
        <v>6</v>
      </c>
      <c r="T656">
        <v>302.22985599999998</v>
      </c>
      <c r="U656">
        <v>0.84132899999999999</v>
      </c>
      <c r="V656" t="s">
        <v>7</v>
      </c>
      <c r="W656">
        <v>2.5727410000000002</v>
      </c>
      <c r="X656">
        <v>3.8788999999999997E-2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1.312E-3</v>
      </c>
      <c r="AG656">
        <v>0</v>
      </c>
      <c r="AH656" t="s">
        <v>11</v>
      </c>
      <c r="AI656">
        <v>0.99511499999999997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169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446.19406099999998</v>
      </c>
      <c r="I657">
        <v>38.130349000000002</v>
      </c>
      <c r="J657" t="s">
        <v>3</v>
      </c>
      <c r="K657">
        <v>441.74126200000001</v>
      </c>
      <c r="L657">
        <v>29.371966</v>
      </c>
      <c r="M657" t="s">
        <v>4</v>
      </c>
      <c r="N657">
        <v>57.459989</v>
      </c>
      <c r="O657">
        <v>8.2861209999999996</v>
      </c>
      <c r="P657" t="s">
        <v>5</v>
      </c>
      <c r="Q657">
        <v>5.2025699999999997</v>
      </c>
      <c r="R657">
        <v>0.66310100000000005</v>
      </c>
      <c r="S657" t="s">
        <v>6</v>
      </c>
      <c r="T657">
        <v>322.41609199999999</v>
      </c>
      <c r="U657">
        <v>0.86872099999999997</v>
      </c>
      <c r="V657" t="s">
        <v>7</v>
      </c>
      <c r="W657">
        <v>2.7362350000000002</v>
      </c>
      <c r="X657">
        <v>3.8098E-2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1.3110000000000001E-3</v>
      </c>
      <c r="AG657">
        <v>0</v>
      </c>
      <c r="AH657" t="s">
        <v>11</v>
      </c>
      <c r="AI657">
        <v>0.99511499999999997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169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474.18529999999998</v>
      </c>
      <c r="I658">
        <v>39.748156999999999</v>
      </c>
      <c r="J658" t="s">
        <v>3</v>
      </c>
      <c r="K658">
        <v>469.46698900000001</v>
      </c>
      <c r="L658">
        <v>30.800656</v>
      </c>
      <c r="M658" t="s">
        <v>4</v>
      </c>
      <c r="N658">
        <v>61.015760999999998</v>
      </c>
      <c r="O658">
        <v>9.3119940000000003</v>
      </c>
      <c r="P658" t="s">
        <v>5</v>
      </c>
      <c r="Q658">
        <v>5.517582</v>
      </c>
      <c r="R658">
        <v>0.66486800000000001</v>
      </c>
      <c r="S658" t="s">
        <v>6</v>
      </c>
      <c r="T658">
        <v>342.58667300000002</v>
      </c>
      <c r="U658">
        <v>0.85221999999999998</v>
      </c>
      <c r="V658" t="s">
        <v>7</v>
      </c>
      <c r="W658">
        <v>2.8998789999999999</v>
      </c>
      <c r="X658">
        <v>3.9218999999999997E-2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1.3079999999999999E-3</v>
      </c>
      <c r="AG658">
        <v>0</v>
      </c>
      <c r="AH658" t="s">
        <v>11</v>
      </c>
      <c r="AI658">
        <v>0.99511499999999997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169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502.24050799999998</v>
      </c>
      <c r="I659">
        <v>42.151826</v>
      </c>
      <c r="J659" t="s">
        <v>3</v>
      </c>
      <c r="K659">
        <v>497.27497699999998</v>
      </c>
      <c r="L659">
        <v>32.552252000000003</v>
      </c>
      <c r="M659" t="s">
        <v>4</v>
      </c>
      <c r="N659">
        <v>64.588879000000006</v>
      </c>
      <c r="O659">
        <v>10.051306</v>
      </c>
      <c r="P659" t="s">
        <v>5</v>
      </c>
      <c r="Q659">
        <v>5.8181310000000002</v>
      </c>
      <c r="R659">
        <v>0.73455300000000001</v>
      </c>
      <c r="S659" t="s">
        <v>6</v>
      </c>
      <c r="T659">
        <v>362.74516499999999</v>
      </c>
      <c r="U659">
        <v>0.91081999999999996</v>
      </c>
      <c r="V659" t="s">
        <v>7</v>
      </c>
      <c r="W659">
        <v>3.0672450000000002</v>
      </c>
      <c r="X659">
        <v>3.7912000000000001E-2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1.297E-3</v>
      </c>
      <c r="AG659">
        <v>0</v>
      </c>
      <c r="AH659" t="s">
        <v>11</v>
      </c>
      <c r="AI659">
        <v>0.99511499999999997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169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529.91577400000006</v>
      </c>
      <c r="I660">
        <v>45.359712000000002</v>
      </c>
      <c r="J660" t="s">
        <v>3</v>
      </c>
      <c r="K660">
        <v>524.71321399999999</v>
      </c>
      <c r="L660">
        <v>34.901183000000003</v>
      </c>
      <c r="M660" t="s">
        <v>4</v>
      </c>
      <c r="N660">
        <v>68.188104999999993</v>
      </c>
      <c r="O660">
        <v>11.076995999999999</v>
      </c>
      <c r="P660" t="s">
        <v>5</v>
      </c>
      <c r="Q660">
        <v>6.1034829999999998</v>
      </c>
      <c r="R660">
        <v>0.80450500000000003</v>
      </c>
      <c r="S660" t="s">
        <v>6</v>
      </c>
      <c r="T660">
        <v>382.88015300000001</v>
      </c>
      <c r="U660">
        <v>0.95136699999999996</v>
      </c>
      <c r="V660" t="s">
        <v>7</v>
      </c>
      <c r="W660">
        <v>3.2312319999999999</v>
      </c>
      <c r="X660">
        <v>3.5827999999999999E-2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1.2930000000000001E-3</v>
      </c>
      <c r="AG660">
        <v>0</v>
      </c>
      <c r="AH660" t="s">
        <v>11</v>
      </c>
      <c r="AI660">
        <v>0.99511499999999997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169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557.76000899999997</v>
      </c>
      <c r="I661">
        <v>49.164552</v>
      </c>
      <c r="J661" t="s">
        <v>3</v>
      </c>
      <c r="K661">
        <v>552.29820400000006</v>
      </c>
      <c r="L661">
        <v>37.487321999999999</v>
      </c>
      <c r="M661" t="s">
        <v>4</v>
      </c>
      <c r="N661">
        <v>71.820143000000002</v>
      </c>
      <c r="O661">
        <v>12.025122</v>
      </c>
      <c r="P661" t="s">
        <v>5</v>
      </c>
      <c r="Q661">
        <v>6.413449</v>
      </c>
      <c r="R661">
        <v>0.85416999999999998</v>
      </c>
      <c r="S661" t="s">
        <v>6</v>
      </c>
      <c r="T661">
        <v>403.05360300000001</v>
      </c>
      <c r="U661">
        <v>1.022092</v>
      </c>
      <c r="V661" t="s">
        <v>7</v>
      </c>
      <c r="W661">
        <v>3.4011779999999998</v>
      </c>
      <c r="X661">
        <v>3.7032000000000002E-2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1.281E-3</v>
      </c>
      <c r="AG661">
        <v>0</v>
      </c>
      <c r="AH661" t="s">
        <v>11</v>
      </c>
      <c r="AI661">
        <v>0.99511499999999997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170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170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170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170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170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170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170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170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170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170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170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170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170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170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170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170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170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170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170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170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171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22.280391999999999</v>
      </c>
      <c r="I682">
        <v>1.3775919999999999</v>
      </c>
      <c r="J682" t="s">
        <v>3</v>
      </c>
      <c r="K682">
        <v>22.152477000000001</v>
      </c>
      <c r="L682">
        <v>1.299631</v>
      </c>
      <c r="M682" t="s">
        <v>4</v>
      </c>
      <c r="N682">
        <v>3.5448200000000001</v>
      </c>
      <c r="O682">
        <v>6.2657000000000004E-2</v>
      </c>
      <c r="P682" t="s">
        <v>5</v>
      </c>
      <c r="Q682">
        <v>0.195548</v>
      </c>
      <c r="R682">
        <v>8.2629999999999995E-3</v>
      </c>
      <c r="S682" t="s">
        <v>6</v>
      </c>
      <c r="T682">
        <v>15.375152999999999</v>
      </c>
      <c r="U682">
        <v>8.3339999999999994E-3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6.5719999999999997E-3</v>
      </c>
      <c r="AG682">
        <v>1.5E-5</v>
      </c>
      <c r="AH682" t="s">
        <v>11</v>
      </c>
      <c r="AI682">
        <v>0.994815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171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44.185588000000003</v>
      </c>
      <c r="I683">
        <v>3.059485</v>
      </c>
      <c r="J683" t="s">
        <v>3</v>
      </c>
      <c r="K683">
        <v>43.964793</v>
      </c>
      <c r="L683">
        <v>2.8681869999999998</v>
      </c>
      <c r="M683" t="s">
        <v>4</v>
      </c>
      <c r="N683">
        <v>7.0778660000000002</v>
      </c>
      <c r="O683">
        <v>0.16204499999999999</v>
      </c>
      <c r="P683" t="s">
        <v>5</v>
      </c>
      <c r="Q683">
        <v>0.35870200000000002</v>
      </c>
      <c r="R683">
        <v>1.2454E-2</v>
      </c>
      <c r="S683" t="s">
        <v>6</v>
      </c>
      <c r="T683">
        <v>30.683022000000001</v>
      </c>
      <c r="U683">
        <v>1.8074E-2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3.8660000000000001E-3</v>
      </c>
      <c r="AG683">
        <v>1.1E-5</v>
      </c>
      <c r="AH683" t="s">
        <v>11</v>
      </c>
      <c r="AI683">
        <v>0.995031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171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66.351040999999995</v>
      </c>
      <c r="I684">
        <v>3.9016869999999999</v>
      </c>
      <c r="J684" t="s">
        <v>3</v>
      </c>
      <c r="K684">
        <v>65.992783000000003</v>
      </c>
      <c r="L684">
        <v>3.6305209999999999</v>
      </c>
      <c r="M684" t="s">
        <v>4</v>
      </c>
      <c r="N684">
        <v>10.569490999999999</v>
      </c>
      <c r="O684">
        <v>0.241175</v>
      </c>
      <c r="P684" t="s">
        <v>5</v>
      </c>
      <c r="Q684">
        <v>0.55707399999999996</v>
      </c>
      <c r="R684">
        <v>2.2010999999999999E-2</v>
      </c>
      <c r="S684" t="s">
        <v>6</v>
      </c>
      <c r="T684">
        <v>46.048333999999997</v>
      </c>
      <c r="U684">
        <v>3.0764E-2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3.166E-3</v>
      </c>
      <c r="AG684">
        <v>6.9999999999999999E-6</v>
      </c>
      <c r="AH684" t="s">
        <v>11</v>
      </c>
      <c r="AI684">
        <v>0.99508200000000002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171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88.396973000000003</v>
      </c>
      <c r="I685">
        <v>5.3164980000000002</v>
      </c>
      <c r="J685" t="s">
        <v>3</v>
      </c>
      <c r="K685">
        <v>87.927228999999997</v>
      </c>
      <c r="L685">
        <v>4.9979180000000003</v>
      </c>
      <c r="M685" t="s">
        <v>4</v>
      </c>
      <c r="N685">
        <v>14.129640999999999</v>
      </c>
      <c r="O685">
        <v>0.59866900000000001</v>
      </c>
      <c r="P685" t="s">
        <v>5</v>
      </c>
      <c r="Q685">
        <v>0.73386200000000001</v>
      </c>
      <c r="R685">
        <v>2.8435999999999999E-2</v>
      </c>
      <c r="S685" t="s">
        <v>6</v>
      </c>
      <c r="T685">
        <v>61.377015999999998</v>
      </c>
      <c r="U685">
        <v>4.0919999999999998E-2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2.826E-3</v>
      </c>
      <c r="AG685">
        <v>6.0000000000000002E-6</v>
      </c>
      <c r="AH685" t="s">
        <v>11</v>
      </c>
      <c r="AI685">
        <v>0.99510299999999996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171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110.423699</v>
      </c>
      <c r="I686">
        <v>6.4191520000000004</v>
      </c>
      <c r="J686" t="s">
        <v>3</v>
      </c>
      <c r="K686">
        <v>109.82393</v>
      </c>
      <c r="L686">
        <v>5.9058190000000002</v>
      </c>
      <c r="M686" t="s">
        <v>4</v>
      </c>
      <c r="N686">
        <v>17.651491</v>
      </c>
      <c r="O686">
        <v>0.71497999999999995</v>
      </c>
      <c r="P686" t="s">
        <v>5</v>
      </c>
      <c r="Q686">
        <v>0.92559000000000002</v>
      </c>
      <c r="R686">
        <v>3.6555999999999998E-2</v>
      </c>
      <c r="S686" t="s">
        <v>6</v>
      </c>
      <c r="T686">
        <v>76.721773999999996</v>
      </c>
      <c r="U686">
        <v>5.3508E-2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2.137E-3</v>
      </c>
      <c r="AG686">
        <v>1.9999999999999999E-6</v>
      </c>
      <c r="AH686" t="s">
        <v>11</v>
      </c>
      <c r="AI686">
        <v>0.99510600000000005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171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132.38928300000001</v>
      </c>
      <c r="I687">
        <v>8.0128799999999991</v>
      </c>
      <c r="J687" t="s">
        <v>3</v>
      </c>
      <c r="K687">
        <v>131.67139599999999</v>
      </c>
      <c r="L687">
        <v>7.2178120000000003</v>
      </c>
      <c r="M687" t="s">
        <v>4</v>
      </c>
      <c r="N687">
        <v>21.151657</v>
      </c>
      <c r="O687">
        <v>0.88783800000000002</v>
      </c>
      <c r="P687" t="s">
        <v>5</v>
      </c>
      <c r="Q687">
        <v>1.1015520000000001</v>
      </c>
      <c r="R687">
        <v>5.2589999999999998E-2</v>
      </c>
      <c r="S687" t="s">
        <v>6</v>
      </c>
      <c r="T687">
        <v>92.050904000000003</v>
      </c>
      <c r="U687">
        <v>8.4793999999999994E-2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1.9980000000000002E-3</v>
      </c>
      <c r="AG687">
        <v>1.9999999999999999E-6</v>
      </c>
      <c r="AH687" t="s">
        <v>11</v>
      </c>
      <c r="AI687">
        <v>0.99510699999999996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171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154.78773799999999</v>
      </c>
      <c r="I688">
        <v>8.2498509999999996</v>
      </c>
      <c r="J688" t="s">
        <v>3</v>
      </c>
      <c r="K688">
        <v>153.92129800000001</v>
      </c>
      <c r="L688">
        <v>7.4342180000000004</v>
      </c>
      <c r="M688" t="s">
        <v>4</v>
      </c>
      <c r="N688">
        <v>24.785101999999998</v>
      </c>
      <c r="O688">
        <v>1.1342129999999999</v>
      </c>
      <c r="P688" t="s">
        <v>5</v>
      </c>
      <c r="Q688">
        <v>1.30941</v>
      </c>
      <c r="R688">
        <v>5.9207999999999997E-2</v>
      </c>
      <c r="S688" t="s">
        <v>6</v>
      </c>
      <c r="T688">
        <v>107.42194000000001</v>
      </c>
      <c r="U688">
        <v>9.74E-2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1.872E-3</v>
      </c>
      <c r="AG688">
        <v>1.9999999999999999E-6</v>
      </c>
      <c r="AH688" t="s">
        <v>11</v>
      </c>
      <c r="AI688">
        <v>0.99510900000000002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171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176.879366</v>
      </c>
      <c r="I689">
        <v>10.083109</v>
      </c>
      <c r="J689" t="s">
        <v>3</v>
      </c>
      <c r="K689">
        <v>175.87806399999999</v>
      </c>
      <c r="L689">
        <v>9.0046219999999995</v>
      </c>
      <c r="M689" t="s">
        <v>4</v>
      </c>
      <c r="N689">
        <v>28.320025000000001</v>
      </c>
      <c r="O689">
        <v>1.3510770000000001</v>
      </c>
      <c r="P689" t="s">
        <v>5</v>
      </c>
      <c r="Q689">
        <v>1.4998659999999999</v>
      </c>
      <c r="R689">
        <v>7.4370000000000006E-2</v>
      </c>
      <c r="S689" t="s">
        <v>6</v>
      </c>
      <c r="T689">
        <v>122.766335</v>
      </c>
      <c r="U689">
        <v>0.126087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1.6479999999999999E-3</v>
      </c>
      <c r="AG689">
        <v>9.9999999999999995E-7</v>
      </c>
      <c r="AH689" t="s">
        <v>11</v>
      </c>
      <c r="AI689">
        <v>0.99511000000000005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171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198.719807</v>
      </c>
      <c r="I690">
        <v>10.118028000000001</v>
      </c>
      <c r="J690" t="s">
        <v>3</v>
      </c>
      <c r="K690">
        <v>197.61001400000001</v>
      </c>
      <c r="L690">
        <v>9.1591070000000006</v>
      </c>
      <c r="M690" t="s">
        <v>4</v>
      </c>
      <c r="N690">
        <v>31.806622000000001</v>
      </c>
      <c r="O690">
        <v>1.509714</v>
      </c>
      <c r="P690" t="s">
        <v>5</v>
      </c>
      <c r="Q690">
        <v>1.6680200000000001</v>
      </c>
      <c r="R690">
        <v>6.7077999999999999E-2</v>
      </c>
      <c r="S690" t="s">
        <v>6</v>
      </c>
      <c r="T690">
        <v>138.086567</v>
      </c>
      <c r="U690">
        <v>0.12300899999999999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1.5560000000000001E-3</v>
      </c>
      <c r="AG690">
        <v>9.9999999999999995E-7</v>
      </c>
      <c r="AH690" t="s">
        <v>11</v>
      </c>
      <c r="AI690">
        <v>0.995112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171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220.83786699999999</v>
      </c>
      <c r="I691">
        <v>12.297115</v>
      </c>
      <c r="J691" t="s">
        <v>3</v>
      </c>
      <c r="K691">
        <v>219.61041</v>
      </c>
      <c r="L691">
        <v>11.060071000000001</v>
      </c>
      <c r="M691" t="s">
        <v>4</v>
      </c>
      <c r="N691">
        <v>35.398384</v>
      </c>
      <c r="O691">
        <v>1.746791</v>
      </c>
      <c r="P691" t="s">
        <v>5</v>
      </c>
      <c r="Q691">
        <v>1.848484</v>
      </c>
      <c r="R691">
        <v>7.4767E-2</v>
      </c>
      <c r="S691" t="s">
        <v>6</v>
      </c>
      <c r="T691">
        <v>153.42038199999999</v>
      </c>
      <c r="U691">
        <v>0.140735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1.4959999999999999E-3</v>
      </c>
      <c r="AG691">
        <v>0</v>
      </c>
      <c r="AH691" t="s">
        <v>11</v>
      </c>
      <c r="AI691">
        <v>0.99511300000000003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171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243.01812899999999</v>
      </c>
      <c r="I692">
        <v>14.228949</v>
      </c>
      <c r="J692" t="s">
        <v>3</v>
      </c>
      <c r="K692">
        <v>241.65316799999999</v>
      </c>
      <c r="L692">
        <v>12.922923000000001</v>
      </c>
      <c r="M692" t="s">
        <v>4</v>
      </c>
      <c r="N692">
        <v>38.894846000000001</v>
      </c>
      <c r="O692">
        <v>2.0802719999999999</v>
      </c>
      <c r="P692" t="s">
        <v>5</v>
      </c>
      <c r="Q692">
        <v>2.0503339999999999</v>
      </c>
      <c r="R692">
        <v>8.3103999999999997E-2</v>
      </c>
      <c r="S692" t="s">
        <v>6</v>
      </c>
      <c r="T692">
        <v>168.77453299999999</v>
      </c>
      <c r="U692">
        <v>0.15517800000000001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1.4189999999999999E-3</v>
      </c>
      <c r="AG692">
        <v>0</v>
      </c>
      <c r="AH692" t="s">
        <v>11</v>
      </c>
      <c r="AI692">
        <v>0.99511300000000003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171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265.11376200000001</v>
      </c>
      <c r="I693">
        <v>15.474577</v>
      </c>
      <c r="J693" t="s">
        <v>3</v>
      </c>
      <c r="K693">
        <v>263.61847399999999</v>
      </c>
      <c r="L693">
        <v>14.017125</v>
      </c>
      <c r="M693" t="s">
        <v>4</v>
      </c>
      <c r="N693">
        <v>42.431724000000003</v>
      </c>
      <c r="O693">
        <v>2.3393700000000002</v>
      </c>
      <c r="P693" t="s">
        <v>5</v>
      </c>
      <c r="Q693">
        <v>2.2416800000000001</v>
      </c>
      <c r="R693">
        <v>9.3221999999999999E-2</v>
      </c>
      <c r="S693" t="s">
        <v>6</v>
      </c>
      <c r="T693">
        <v>184.132181</v>
      </c>
      <c r="U693">
        <v>0.17863000000000001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1.3960000000000001E-3</v>
      </c>
      <c r="AG693">
        <v>0</v>
      </c>
      <c r="AH693" t="s">
        <v>11</v>
      </c>
      <c r="AI693">
        <v>0.99511300000000003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171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287.27306399999998</v>
      </c>
      <c r="I694">
        <v>13.491130999999999</v>
      </c>
      <c r="J694" t="s">
        <v>3</v>
      </c>
      <c r="K694">
        <v>285.66665799999998</v>
      </c>
      <c r="L694">
        <v>12.364654</v>
      </c>
      <c r="M694" t="s">
        <v>4</v>
      </c>
      <c r="N694">
        <v>46.069958999999997</v>
      </c>
      <c r="O694">
        <v>2.7604169999999999</v>
      </c>
      <c r="P694" t="s">
        <v>5</v>
      </c>
      <c r="Q694">
        <v>2.4194719999999998</v>
      </c>
      <c r="R694">
        <v>0.100263</v>
      </c>
      <c r="S694" t="s">
        <v>6</v>
      </c>
      <c r="T694">
        <v>199.471743</v>
      </c>
      <c r="U694">
        <v>0.17249700000000001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1.3680000000000001E-3</v>
      </c>
      <c r="AG694">
        <v>0</v>
      </c>
      <c r="AH694" t="s">
        <v>11</v>
      </c>
      <c r="AI694">
        <v>0.99511400000000005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171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309.26569799999999</v>
      </c>
      <c r="I695">
        <v>14.789464000000001</v>
      </c>
      <c r="J695" t="s">
        <v>3</v>
      </c>
      <c r="K695">
        <v>307.54222199999998</v>
      </c>
      <c r="L695">
        <v>13.670116</v>
      </c>
      <c r="M695" t="s">
        <v>4</v>
      </c>
      <c r="N695">
        <v>49.595919000000002</v>
      </c>
      <c r="O695">
        <v>3.033099</v>
      </c>
      <c r="P695" t="s">
        <v>5</v>
      </c>
      <c r="Q695">
        <v>2.6006879999999999</v>
      </c>
      <c r="R695">
        <v>9.9398E-2</v>
      </c>
      <c r="S695" t="s">
        <v>6</v>
      </c>
      <c r="T695">
        <v>214.80691200000001</v>
      </c>
      <c r="U695">
        <v>0.17464499999999999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1.3550000000000001E-3</v>
      </c>
      <c r="AG695">
        <v>0</v>
      </c>
      <c r="AH695" t="s">
        <v>11</v>
      </c>
      <c r="AI695">
        <v>0.99511400000000005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171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331.281318</v>
      </c>
      <c r="I696">
        <v>15.579048</v>
      </c>
      <c r="J696" t="s">
        <v>3</v>
      </c>
      <c r="K696">
        <v>329.45243499999998</v>
      </c>
      <c r="L696">
        <v>14.366215</v>
      </c>
      <c r="M696" t="s">
        <v>4</v>
      </c>
      <c r="N696">
        <v>53.091315000000002</v>
      </c>
      <c r="O696">
        <v>3.3450600000000001</v>
      </c>
      <c r="P696" t="s">
        <v>5</v>
      </c>
      <c r="Q696">
        <v>2.7739760000000002</v>
      </c>
      <c r="R696">
        <v>0.101924</v>
      </c>
      <c r="S696" t="s">
        <v>6</v>
      </c>
      <c r="T696">
        <v>230.142247</v>
      </c>
      <c r="U696">
        <v>0.18129400000000001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1.3489999999999999E-3</v>
      </c>
      <c r="AG696">
        <v>0</v>
      </c>
      <c r="AH696" t="s">
        <v>11</v>
      </c>
      <c r="AI696">
        <v>0.99511400000000005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171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353.27836500000001</v>
      </c>
      <c r="I697">
        <v>16.080469000000001</v>
      </c>
      <c r="J697" t="s">
        <v>3</v>
      </c>
      <c r="K697">
        <v>351.324206</v>
      </c>
      <c r="L697">
        <v>14.738935</v>
      </c>
      <c r="M697" t="s">
        <v>4</v>
      </c>
      <c r="N697">
        <v>56.581221999999997</v>
      </c>
      <c r="O697">
        <v>3.4425829999999999</v>
      </c>
      <c r="P697" t="s">
        <v>5</v>
      </c>
      <c r="Q697">
        <v>2.9562330000000001</v>
      </c>
      <c r="R697">
        <v>0.10596700000000001</v>
      </c>
      <c r="S697" t="s">
        <v>6</v>
      </c>
      <c r="T697">
        <v>245.48198300000001</v>
      </c>
      <c r="U697">
        <v>0.19203799999999999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1.333E-3</v>
      </c>
      <c r="AG697">
        <v>0</v>
      </c>
      <c r="AH697" t="s">
        <v>11</v>
      </c>
      <c r="AI697">
        <v>0.99511400000000005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171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375.23558000000003</v>
      </c>
      <c r="I698">
        <v>16.193733999999999</v>
      </c>
      <c r="J698" t="s">
        <v>3</v>
      </c>
      <c r="K698">
        <v>373.17404399999998</v>
      </c>
      <c r="L698">
        <v>14.676468</v>
      </c>
      <c r="M698" t="s">
        <v>4</v>
      </c>
      <c r="N698">
        <v>60.144551999999997</v>
      </c>
      <c r="O698">
        <v>3.4890319999999999</v>
      </c>
      <c r="P698" t="s">
        <v>5</v>
      </c>
      <c r="Q698">
        <v>3.1262490000000001</v>
      </c>
      <c r="R698">
        <v>0.112897</v>
      </c>
      <c r="S698" t="s">
        <v>6</v>
      </c>
      <c r="T698">
        <v>260.79962599999999</v>
      </c>
      <c r="U698">
        <v>0.19735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1.3320000000000001E-3</v>
      </c>
      <c r="AG698">
        <v>0</v>
      </c>
      <c r="AH698" t="s">
        <v>11</v>
      </c>
      <c r="AI698">
        <v>0.99511400000000005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171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397.44021900000001</v>
      </c>
      <c r="I699">
        <v>19.010722000000001</v>
      </c>
      <c r="J699" t="s">
        <v>3</v>
      </c>
      <c r="K699">
        <v>395.23499500000003</v>
      </c>
      <c r="L699">
        <v>17.074159999999999</v>
      </c>
      <c r="M699" t="s">
        <v>4</v>
      </c>
      <c r="N699">
        <v>63.692326000000001</v>
      </c>
      <c r="O699">
        <v>3.8204180000000001</v>
      </c>
      <c r="P699" t="s">
        <v>5</v>
      </c>
      <c r="Q699">
        <v>3.3272870000000001</v>
      </c>
      <c r="R699">
        <v>0.134381</v>
      </c>
      <c r="S699" t="s">
        <v>6</v>
      </c>
      <c r="T699">
        <v>276.15685100000002</v>
      </c>
      <c r="U699">
        <v>0.23117699999999999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1.3270000000000001E-3</v>
      </c>
      <c r="AG699">
        <v>0</v>
      </c>
      <c r="AH699" t="s">
        <v>11</v>
      </c>
      <c r="AI699">
        <v>0.99511499999999997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171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419.45122500000002</v>
      </c>
      <c r="I700">
        <v>20.058972000000001</v>
      </c>
      <c r="J700" t="s">
        <v>3</v>
      </c>
      <c r="K700">
        <v>417.13087899999999</v>
      </c>
      <c r="L700">
        <v>17.941617999999998</v>
      </c>
      <c r="M700" t="s">
        <v>4</v>
      </c>
      <c r="N700">
        <v>67.197518000000002</v>
      </c>
      <c r="O700">
        <v>3.9148000000000001</v>
      </c>
      <c r="P700" t="s">
        <v>5</v>
      </c>
      <c r="Q700">
        <v>3.510462</v>
      </c>
      <c r="R700">
        <v>0.138187</v>
      </c>
      <c r="S700" t="s">
        <v>6</v>
      </c>
      <c r="T700">
        <v>291.48843799999997</v>
      </c>
      <c r="U700">
        <v>0.257378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1.3010000000000001E-3</v>
      </c>
      <c r="AG700">
        <v>0</v>
      </c>
      <c r="AH700" t="s">
        <v>11</v>
      </c>
      <c r="AI700">
        <v>0.99511499999999997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171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441.54290200000003</v>
      </c>
      <c r="I701">
        <v>21.664355</v>
      </c>
      <c r="J701" t="s">
        <v>3</v>
      </c>
      <c r="K701">
        <v>439.10062399999998</v>
      </c>
      <c r="L701">
        <v>19.239643000000001</v>
      </c>
      <c r="M701" t="s">
        <v>4</v>
      </c>
      <c r="N701">
        <v>70.741608999999997</v>
      </c>
      <c r="O701">
        <v>4.29962</v>
      </c>
      <c r="P701" t="s">
        <v>5</v>
      </c>
      <c r="Q701">
        <v>3.6998160000000002</v>
      </c>
      <c r="R701">
        <v>0.14993000000000001</v>
      </c>
      <c r="S701" t="s">
        <v>6</v>
      </c>
      <c r="T701">
        <v>306.83270700000003</v>
      </c>
      <c r="U701">
        <v>0.29524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1.299E-3</v>
      </c>
      <c r="AG701">
        <v>0</v>
      </c>
      <c r="AH701" t="s">
        <v>11</v>
      </c>
      <c r="AI701">
        <v>0.99511499999999997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214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214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214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214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214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214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214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214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214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214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214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214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214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214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214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214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214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214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214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214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215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215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215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215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215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215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215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215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215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215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215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215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215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215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215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215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215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215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215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215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216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43.717941000000003</v>
      </c>
      <c r="I762">
        <v>7.5110000000000003E-3</v>
      </c>
      <c r="J762" t="s">
        <v>3</v>
      </c>
      <c r="K762">
        <v>42.475606999999997</v>
      </c>
      <c r="L762">
        <v>1.2E-4</v>
      </c>
      <c r="M762" t="s">
        <v>4</v>
      </c>
      <c r="N762">
        <v>17.607392999999998</v>
      </c>
      <c r="O762">
        <v>2.8E-5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1</v>
      </c>
      <c r="AG762">
        <v>0</v>
      </c>
      <c r="AH762" t="s">
        <v>11</v>
      </c>
      <c r="AI762">
        <v>1</v>
      </c>
      <c r="AJ762">
        <v>0</v>
      </c>
      <c r="AK762" t="s">
        <v>12</v>
      </c>
      <c r="AL762">
        <v>-3529609</v>
      </c>
      <c r="AM762">
        <v>0</v>
      </c>
    </row>
    <row r="763" spans="1:39" x14ac:dyDescent="0.25">
      <c r="A763" t="s">
        <v>216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87.373272999999998</v>
      </c>
      <c r="I763">
        <v>2.5637E-2</v>
      </c>
      <c r="J763" t="s">
        <v>3</v>
      </c>
      <c r="K763">
        <v>84.947952999999998</v>
      </c>
      <c r="L763">
        <v>2.31E-4</v>
      </c>
      <c r="M763" t="s">
        <v>4</v>
      </c>
      <c r="N763">
        <v>35.213729000000001</v>
      </c>
      <c r="O763">
        <v>5.5999999999999999E-5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1</v>
      </c>
      <c r="AG763">
        <v>0</v>
      </c>
      <c r="AH763" t="s">
        <v>11</v>
      </c>
      <c r="AI763">
        <v>1</v>
      </c>
      <c r="AJ763">
        <v>0</v>
      </c>
      <c r="AK763" t="s">
        <v>12</v>
      </c>
      <c r="AL763">
        <v>-3529609</v>
      </c>
      <c r="AM763">
        <v>0</v>
      </c>
    </row>
    <row r="764" spans="1:39" x14ac:dyDescent="0.25">
      <c r="A764" t="s">
        <v>216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131.00367299999999</v>
      </c>
      <c r="I764">
        <v>4.8061E-2</v>
      </c>
      <c r="J764" t="s">
        <v>3</v>
      </c>
      <c r="K764">
        <v>127.41815</v>
      </c>
      <c r="L764">
        <v>3.4200000000000002E-4</v>
      </c>
      <c r="M764" t="s">
        <v>4</v>
      </c>
      <c r="N764">
        <v>52.819788000000003</v>
      </c>
      <c r="O764">
        <v>1.2999999999999999E-4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1</v>
      </c>
      <c r="AG764">
        <v>0</v>
      </c>
      <c r="AH764" t="s">
        <v>11</v>
      </c>
      <c r="AI764">
        <v>1</v>
      </c>
      <c r="AJ764">
        <v>0</v>
      </c>
      <c r="AK764" t="s">
        <v>12</v>
      </c>
      <c r="AL764">
        <v>-3529609</v>
      </c>
      <c r="AM764">
        <v>0</v>
      </c>
    </row>
    <row r="765" spans="1:39" x14ac:dyDescent="0.25">
      <c r="A765" t="s">
        <v>216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174.641514</v>
      </c>
      <c r="I765">
        <v>7.1065000000000003E-2</v>
      </c>
      <c r="J765" t="s">
        <v>3</v>
      </c>
      <c r="K765">
        <v>169.890952</v>
      </c>
      <c r="L765">
        <v>6.5099999999999999E-4</v>
      </c>
      <c r="M765" t="s">
        <v>4</v>
      </c>
      <c r="N765">
        <v>70.426072000000005</v>
      </c>
      <c r="O765">
        <v>1.74E-4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1</v>
      </c>
      <c r="AG765">
        <v>0</v>
      </c>
      <c r="AH765" t="s">
        <v>11</v>
      </c>
      <c r="AI765">
        <v>1</v>
      </c>
      <c r="AJ765">
        <v>0</v>
      </c>
      <c r="AK765" t="s">
        <v>12</v>
      </c>
      <c r="AL765">
        <v>-3529609</v>
      </c>
      <c r="AM765">
        <v>0</v>
      </c>
    </row>
    <row r="766" spans="1:39" x14ac:dyDescent="0.25">
      <c r="A766" t="s">
        <v>216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218.30178699999999</v>
      </c>
      <c r="I766">
        <v>0.10229000000000001</v>
      </c>
      <c r="J766" t="s">
        <v>3</v>
      </c>
      <c r="K766">
        <v>212.36092600000001</v>
      </c>
      <c r="L766">
        <v>8.03E-4</v>
      </c>
      <c r="M766" t="s">
        <v>4</v>
      </c>
      <c r="N766">
        <v>88.030995000000004</v>
      </c>
      <c r="O766">
        <v>1.83E-4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1</v>
      </c>
      <c r="AG766">
        <v>0</v>
      </c>
      <c r="AH766" t="s">
        <v>11</v>
      </c>
      <c r="AI766">
        <v>1</v>
      </c>
      <c r="AJ766">
        <v>0</v>
      </c>
      <c r="AK766" t="s">
        <v>12</v>
      </c>
      <c r="AL766">
        <v>-3529609</v>
      </c>
      <c r="AM766">
        <v>0</v>
      </c>
    </row>
    <row r="767" spans="1:39" x14ac:dyDescent="0.25">
      <c r="A767" t="s">
        <v>216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261.96196400000002</v>
      </c>
      <c r="I767">
        <v>0.123095</v>
      </c>
      <c r="J767" t="s">
        <v>3</v>
      </c>
      <c r="K767">
        <v>254.83291600000001</v>
      </c>
      <c r="L767">
        <v>1.039E-3</v>
      </c>
      <c r="M767" t="s">
        <v>4</v>
      </c>
      <c r="N767">
        <v>105.63872499999999</v>
      </c>
      <c r="O767">
        <v>2.6400000000000002E-4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1</v>
      </c>
      <c r="AG767">
        <v>0</v>
      </c>
      <c r="AH767" t="s">
        <v>11</v>
      </c>
      <c r="AI767">
        <v>1</v>
      </c>
      <c r="AJ767">
        <v>0</v>
      </c>
      <c r="AK767" t="s">
        <v>12</v>
      </c>
      <c r="AL767">
        <v>-3529609</v>
      </c>
      <c r="AM767">
        <v>0</v>
      </c>
    </row>
    <row r="768" spans="1:39" x14ac:dyDescent="0.25">
      <c r="A768" t="s">
        <v>216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305.63661400000001</v>
      </c>
      <c r="I768">
        <v>0.18908800000000001</v>
      </c>
      <c r="J768" t="s">
        <v>3</v>
      </c>
      <c r="K768">
        <v>297.30358100000001</v>
      </c>
      <c r="L768">
        <v>1.2650000000000001E-3</v>
      </c>
      <c r="M768" t="s">
        <v>4</v>
      </c>
      <c r="N768">
        <v>123.245204</v>
      </c>
      <c r="O768">
        <v>3.1700000000000001E-4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1</v>
      </c>
      <c r="AG768">
        <v>0</v>
      </c>
      <c r="AH768" t="s">
        <v>11</v>
      </c>
      <c r="AI768">
        <v>1</v>
      </c>
      <c r="AJ768">
        <v>0</v>
      </c>
      <c r="AK768" t="s">
        <v>12</v>
      </c>
      <c r="AL768">
        <v>-3529609</v>
      </c>
      <c r="AM768">
        <v>0</v>
      </c>
    </row>
    <row r="769" spans="1:39" x14ac:dyDescent="0.25">
      <c r="A769" t="s">
        <v>216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349.28921300000002</v>
      </c>
      <c r="I769">
        <v>0.21706400000000001</v>
      </c>
      <c r="J769" t="s">
        <v>3</v>
      </c>
      <c r="K769">
        <v>339.77629200000001</v>
      </c>
      <c r="L769">
        <v>1.4120000000000001E-3</v>
      </c>
      <c r="M769" t="s">
        <v>4</v>
      </c>
      <c r="N769">
        <v>140.85152400000001</v>
      </c>
      <c r="O769">
        <v>4.15E-4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1</v>
      </c>
      <c r="AG769">
        <v>0</v>
      </c>
      <c r="AH769" t="s">
        <v>11</v>
      </c>
      <c r="AI769">
        <v>1</v>
      </c>
      <c r="AJ769">
        <v>0</v>
      </c>
      <c r="AK769" t="s">
        <v>12</v>
      </c>
      <c r="AL769">
        <v>-3529609</v>
      </c>
      <c r="AM769">
        <v>0</v>
      </c>
    </row>
    <row r="770" spans="1:39" x14ac:dyDescent="0.25">
      <c r="A770" t="s">
        <v>216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392.94559500000003</v>
      </c>
      <c r="I770">
        <v>0.26393800000000001</v>
      </c>
      <c r="J770" t="s">
        <v>3</v>
      </c>
      <c r="K770">
        <v>382.24704000000003</v>
      </c>
      <c r="L770">
        <v>1.6329999999999999E-3</v>
      </c>
      <c r="M770" t="s">
        <v>4</v>
      </c>
      <c r="N770">
        <v>158.457087</v>
      </c>
      <c r="O770">
        <v>5.3399999999999997E-4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1</v>
      </c>
      <c r="AG770">
        <v>0</v>
      </c>
      <c r="AH770" t="s">
        <v>11</v>
      </c>
      <c r="AI770">
        <v>1</v>
      </c>
      <c r="AJ770">
        <v>0</v>
      </c>
      <c r="AK770" t="s">
        <v>12</v>
      </c>
      <c r="AL770">
        <v>-3529609</v>
      </c>
      <c r="AM770">
        <v>0</v>
      </c>
    </row>
    <row r="771" spans="1:39" x14ac:dyDescent="0.25">
      <c r="A771" t="s">
        <v>216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436.588438</v>
      </c>
      <c r="I771">
        <v>0.30023499999999997</v>
      </c>
      <c r="J771" t="s">
        <v>3</v>
      </c>
      <c r="K771">
        <v>424.72015499999998</v>
      </c>
      <c r="L771">
        <v>1.7730000000000001E-3</v>
      </c>
      <c r="M771" t="s">
        <v>4</v>
      </c>
      <c r="N771">
        <v>176.064876</v>
      </c>
      <c r="O771">
        <v>5.5199999999999997E-4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1</v>
      </c>
      <c r="AG771">
        <v>0</v>
      </c>
      <c r="AH771" t="s">
        <v>11</v>
      </c>
      <c r="AI771">
        <v>1</v>
      </c>
      <c r="AJ771">
        <v>0</v>
      </c>
      <c r="AK771" t="s">
        <v>12</v>
      </c>
      <c r="AL771">
        <v>-3529609</v>
      </c>
      <c r="AM771">
        <v>0</v>
      </c>
    </row>
    <row r="772" spans="1:39" x14ac:dyDescent="0.25">
      <c r="A772" t="s">
        <v>216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480.23798799999997</v>
      </c>
      <c r="I772">
        <v>0.35958800000000002</v>
      </c>
      <c r="J772" t="s">
        <v>3</v>
      </c>
      <c r="K772">
        <v>467.19347699999997</v>
      </c>
      <c r="L772">
        <v>2.196E-3</v>
      </c>
      <c r="M772" t="s">
        <v>4</v>
      </c>
      <c r="N772">
        <v>193.67121900000001</v>
      </c>
      <c r="O772">
        <v>6.96E-4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1</v>
      </c>
      <c r="AG772">
        <v>0</v>
      </c>
      <c r="AH772" t="s">
        <v>11</v>
      </c>
      <c r="AI772">
        <v>1</v>
      </c>
      <c r="AJ772">
        <v>0</v>
      </c>
      <c r="AK772" t="s">
        <v>12</v>
      </c>
      <c r="AL772">
        <v>-3529609</v>
      </c>
      <c r="AM772">
        <v>0</v>
      </c>
    </row>
    <row r="773" spans="1:39" x14ac:dyDescent="0.25">
      <c r="A773" t="s">
        <v>216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523.87838499999998</v>
      </c>
      <c r="I773">
        <v>0.393181</v>
      </c>
      <c r="J773" t="s">
        <v>3</v>
      </c>
      <c r="K773">
        <v>509.66756600000002</v>
      </c>
      <c r="L773">
        <v>2.4940000000000001E-3</v>
      </c>
      <c r="M773" t="s">
        <v>4</v>
      </c>
      <c r="N773">
        <v>211.278854</v>
      </c>
      <c r="O773">
        <v>7.7999999999999999E-4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1</v>
      </c>
      <c r="AG773">
        <v>0</v>
      </c>
      <c r="AH773" t="s">
        <v>11</v>
      </c>
      <c r="AI773">
        <v>1</v>
      </c>
      <c r="AJ773">
        <v>0</v>
      </c>
      <c r="AK773" t="s">
        <v>12</v>
      </c>
      <c r="AL773">
        <v>-3529609</v>
      </c>
      <c r="AM773">
        <v>0</v>
      </c>
    </row>
    <row r="774" spans="1:39" x14ac:dyDescent="0.25">
      <c r="A774" t="s">
        <v>216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567.54806399999995</v>
      </c>
      <c r="I774">
        <v>0.48015099999999999</v>
      </c>
      <c r="J774" t="s">
        <v>3</v>
      </c>
      <c r="K774">
        <v>552.14095499999996</v>
      </c>
      <c r="L774">
        <v>2.7399999999999998E-3</v>
      </c>
      <c r="M774" t="s">
        <v>4</v>
      </c>
      <c r="N774">
        <v>228.88532499999999</v>
      </c>
      <c r="O774">
        <v>8.2600000000000002E-4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1</v>
      </c>
      <c r="AG774">
        <v>0</v>
      </c>
      <c r="AH774" t="s">
        <v>11</v>
      </c>
      <c r="AI774">
        <v>1</v>
      </c>
      <c r="AJ774">
        <v>0</v>
      </c>
      <c r="AK774" t="s">
        <v>12</v>
      </c>
      <c r="AL774">
        <v>-3529609</v>
      </c>
      <c r="AM774">
        <v>0</v>
      </c>
    </row>
    <row r="775" spans="1:39" x14ac:dyDescent="0.25">
      <c r="A775" t="s">
        <v>216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611.22029999999995</v>
      </c>
      <c r="I775">
        <v>0.54260200000000003</v>
      </c>
      <c r="J775" t="s">
        <v>3</v>
      </c>
      <c r="K775">
        <v>594.61688000000004</v>
      </c>
      <c r="L775">
        <v>3.0279999999999999E-3</v>
      </c>
      <c r="M775" t="s">
        <v>4</v>
      </c>
      <c r="N775">
        <v>246.49228600000001</v>
      </c>
      <c r="O775">
        <v>9.4399999999999996E-4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1</v>
      </c>
      <c r="AG775">
        <v>0</v>
      </c>
      <c r="AH775" t="s">
        <v>11</v>
      </c>
      <c r="AI775">
        <v>1</v>
      </c>
      <c r="AJ775">
        <v>0</v>
      </c>
      <c r="AK775" t="s">
        <v>12</v>
      </c>
      <c r="AL775">
        <v>-3529609</v>
      </c>
      <c r="AM775">
        <v>0</v>
      </c>
    </row>
    <row r="776" spans="1:39" x14ac:dyDescent="0.25">
      <c r="A776" t="s">
        <v>216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654.86023799999998</v>
      </c>
      <c r="I776">
        <v>0.58645400000000003</v>
      </c>
      <c r="J776" t="s">
        <v>3</v>
      </c>
      <c r="K776">
        <v>637.09273599999995</v>
      </c>
      <c r="L776">
        <v>3.4320000000000002E-3</v>
      </c>
      <c r="M776" t="s">
        <v>4</v>
      </c>
      <c r="N776">
        <v>264.10036600000001</v>
      </c>
      <c r="O776">
        <v>1.1479999999999999E-3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1</v>
      </c>
      <c r="AG776">
        <v>0</v>
      </c>
      <c r="AH776" t="s">
        <v>11</v>
      </c>
      <c r="AI776">
        <v>1</v>
      </c>
      <c r="AJ776">
        <v>0</v>
      </c>
      <c r="AK776" t="s">
        <v>12</v>
      </c>
      <c r="AL776">
        <v>-3529609</v>
      </c>
      <c r="AM776">
        <v>0</v>
      </c>
    </row>
    <row r="777" spans="1:39" x14ac:dyDescent="0.25">
      <c r="A777" t="s">
        <v>216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698.53168900000003</v>
      </c>
      <c r="I777">
        <v>0.66800599999999999</v>
      </c>
      <c r="J777" t="s">
        <v>3</v>
      </c>
      <c r="K777">
        <v>679.56900299999995</v>
      </c>
      <c r="L777">
        <v>3.7000000000000002E-3</v>
      </c>
      <c r="M777" t="s">
        <v>4</v>
      </c>
      <c r="N777">
        <v>281.70705500000003</v>
      </c>
      <c r="O777">
        <v>1.333E-3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1</v>
      </c>
      <c r="AG777">
        <v>0</v>
      </c>
      <c r="AH777" t="s">
        <v>11</v>
      </c>
      <c r="AI777">
        <v>1</v>
      </c>
      <c r="AJ777">
        <v>0</v>
      </c>
      <c r="AK777" t="s">
        <v>12</v>
      </c>
      <c r="AL777">
        <v>-3529609</v>
      </c>
      <c r="AM777">
        <v>0</v>
      </c>
    </row>
    <row r="778" spans="1:39" x14ac:dyDescent="0.25">
      <c r="A778" t="s">
        <v>216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742.20323900000005</v>
      </c>
      <c r="I778">
        <v>0.78113999999999995</v>
      </c>
      <c r="J778" t="s">
        <v>3</v>
      </c>
      <c r="K778">
        <v>722.043677</v>
      </c>
      <c r="L778">
        <v>4.1339999999999997E-3</v>
      </c>
      <c r="M778" t="s">
        <v>4</v>
      </c>
      <c r="N778">
        <v>299.31337500000001</v>
      </c>
      <c r="O778">
        <v>1.3929999999999999E-3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1</v>
      </c>
      <c r="AG778">
        <v>0</v>
      </c>
      <c r="AH778" t="s">
        <v>11</v>
      </c>
      <c r="AI778">
        <v>1</v>
      </c>
      <c r="AJ778">
        <v>0</v>
      </c>
      <c r="AK778" t="s">
        <v>12</v>
      </c>
      <c r="AL778">
        <v>-3529609</v>
      </c>
      <c r="AM778">
        <v>0</v>
      </c>
    </row>
    <row r="779" spans="1:39" x14ac:dyDescent="0.25">
      <c r="A779" t="s">
        <v>216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785.88052900000002</v>
      </c>
      <c r="I779">
        <v>0.80488400000000004</v>
      </c>
      <c r="J779" t="s">
        <v>3</v>
      </c>
      <c r="K779">
        <v>764.51840200000004</v>
      </c>
      <c r="L779">
        <v>4.4159999999999998E-3</v>
      </c>
      <c r="M779" t="s">
        <v>4</v>
      </c>
      <c r="N779">
        <v>316.91886399999999</v>
      </c>
      <c r="O779">
        <v>1.4289999999999999E-3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1</v>
      </c>
      <c r="AG779">
        <v>0</v>
      </c>
      <c r="AH779" t="s">
        <v>11</v>
      </c>
      <c r="AI779">
        <v>1</v>
      </c>
      <c r="AJ779">
        <v>0</v>
      </c>
      <c r="AK779" t="s">
        <v>12</v>
      </c>
      <c r="AL779">
        <v>-3529609</v>
      </c>
      <c r="AM779">
        <v>0</v>
      </c>
    </row>
    <row r="780" spans="1:39" x14ac:dyDescent="0.25">
      <c r="A780" t="s">
        <v>216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829.53679</v>
      </c>
      <c r="I780">
        <v>0.83490799999999998</v>
      </c>
      <c r="J780" t="s">
        <v>3</v>
      </c>
      <c r="K780">
        <v>806.99578899999995</v>
      </c>
      <c r="L780">
        <v>4.4619999999999998E-3</v>
      </c>
      <c r="M780" t="s">
        <v>4</v>
      </c>
      <c r="N780">
        <v>334.52677699999998</v>
      </c>
      <c r="O780">
        <v>1.572E-3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1</v>
      </c>
      <c r="AG780">
        <v>0</v>
      </c>
      <c r="AH780" t="s">
        <v>11</v>
      </c>
      <c r="AI780">
        <v>1</v>
      </c>
      <c r="AJ780">
        <v>0</v>
      </c>
      <c r="AK780" t="s">
        <v>12</v>
      </c>
      <c r="AL780">
        <v>-3529609</v>
      </c>
      <c r="AM780">
        <v>0</v>
      </c>
    </row>
    <row r="781" spans="1:39" x14ac:dyDescent="0.25">
      <c r="A781" t="s">
        <v>216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873.18141700000001</v>
      </c>
      <c r="I781">
        <v>0.90363400000000005</v>
      </c>
      <c r="J781" t="s">
        <v>3</v>
      </c>
      <c r="K781">
        <v>849.472936</v>
      </c>
      <c r="L781">
        <v>5.0410000000000003E-3</v>
      </c>
      <c r="M781" t="s">
        <v>4</v>
      </c>
      <c r="N781">
        <v>352.134007</v>
      </c>
      <c r="O781">
        <v>1.836E-3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1</v>
      </c>
      <c r="AG781">
        <v>0</v>
      </c>
      <c r="AH781" t="s">
        <v>11</v>
      </c>
      <c r="AI781">
        <v>1</v>
      </c>
      <c r="AJ781">
        <v>0</v>
      </c>
      <c r="AK781" t="s">
        <v>12</v>
      </c>
      <c r="AL781">
        <v>-3529609</v>
      </c>
      <c r="AM781">
        <v>0</v>
      </c>
    </row>
    <row r="782" spans="1:39" x14ac:dyDescent="0.25">
      <c r="A782" t="s">
        <v>217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41.932602000000003</v>
      </c>
      <c r="I782">
        <v>1.83E-2</v>
      </c>
      <c r="J782" t="s">
        <v>3</v>
      </c>
      <c r="K782">
        <v>40.770498000000003</v>
      </c>
      <c r="L782">
        <v>4.3439999999999998E-3</v>
      </c>
      <c r="M782" t="s">
        <v>4</v>
      </c>
      <c r="N782">
        <v>21.618316</v>
      </c>
      <c r="O782">
        <v>1.9000000000000001E-5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-296487168</v>
      </c>
      <c r="AM782">
        <v>0</v>
      </c>
    </row>
    <row r="783" spans="1:39" x14ac:dyDescent="0.25">
      <c r="A783" t="s">
        <v>217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83.803026000000003</v>
      </c>
      <c r="I783">
        <v>3.7206999999999997E-2</v>
      </c>
      <c r="J783" t="s">
        <v>3</v>
      </c>
      <c r="K783">
        <v>81.499388999999994</v>
      </c>
      <c r="L783">
        <v>4.4229999999999998E-3</v>
      </c>
      <c r="M783" t="s">
        <v>4</v>
      </c>
      <c r="N783">
        <v>43.23574</v>
      </c>
      <c r="O783">
        <v>6.2000000000000003E-5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-296487168</v>
      </c>
      <c r="AM783">
        <v>0</v>
      </c>
    </row>
    <row r="784" spans="1:39" x14ac:dyDescent="0.25">
      <c r="A784" t="s">
        <v>217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125.688856</v>
      </c>
      <c r="I784">
        <v>5.2641E-2</v>
      </c>
      <c r="J784" t="s">
        <v>3</v>
      </c>
      <c r="K784">
        <v>122.232151</v>
      </c>
      <c r="L784">
        <v>4.6899999999999997E-3</v>
      </c>
      <c r="M784" t="s">
        <v>4</v>
      </c>
      <c r="N784">
        <v>64.85333</v>
      </c>
      <c r="O784">
        <v>1.3999999999999999E-4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-296487168</v>
      </c>
      <c r="AM784">
        <v>0</v>
      </c>
    </row>
    <row r="785" spans="1:39" x14ac:dyDescent="0.25">
      <c r="A785" t="s">
        <v>217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167.57122200000001</v>
      </c>
      <c r="I785">
        <v>8.4656999999999996E-2</v>
      </c>
      <c r="J785" t="s">
        <v>3</v>
      </c>
      <c r="K785">
        <v>162.970339</v>
      </c>
      <c r="L785">
        <v>5.0949999999999997E-3</v>
      </c>
      <c r="M785" t="s">
        <v>4</v>
      </c>
      <c r="N785">
        <v>86.471170000000001</v>
      </c>
      <c r="O785">
        <v>2.52E-4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-296487168</v>
      </c>
      <c r="AM785">
        <v>0</v>
      </c>
    </row>
    <row r="786" spans="1:39" x14ac:dyDescent="0.25">
      <c r="A786" t="s">
        <v>217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209.45029400000001</v>
      </c>
      <c r="I786">
        <v>0.117136</v>
      </c>
      <c r="J786" t="s">
        <v>3</v>
      </c>
      <c r="K786">
        <v>203.71280899999999</v>
      </c>
      <c r="L786">
        <v>5.398E-3</v>
      </c>
      <c r="M786" t="s">
        <v>4</v>
      </c>
      <c r="N786">
        <v>108.088847</v>
      </c>
      <c r="O786">
        <v>3.8200000000000002E-4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-296487168</v>
      </c>
      <c r="AM786">
        <v>0</v>
      </c>
    </row>
    <row r="787" spans="1:39" x14ac:dyDescent="0.25">
      <c r="A787" t="s">
        <v>217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251.32969399999999</v>
      </c>
      <c r="I787">
        <v>0.165126</v>
      </c>
      <c r="J787" t="s">
        <v>3</v>
      </c>
      <c r="K787">
        <v>244.457425</v>
      </c>
      <c r="L787">
        <v>6.1520000000000004E-3</v>
      </c>
      <c r="M787" t="s">
        <v>4</v>
      </c>
      <c r="N787">
        <v>129.70652000000001</v>
      </c>
      <c r="O787">
        <v>5.2300000000000003E-4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-296487168</v>
      </c>
      <c r="AM787">
        <v>0</v>
      </c>
    </row>
    <row r="788" spans="1:39" x14ac:dyDescent="0.25">
      <c r="A788" t="s">
        <v>217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293.20112399999999</v>
      </c>
      <c r="I788">
        <v>0.21445500000000001</v>
      </c>
      <c r="J788" t="s">
        <v>3</v>
      </c>
      <c r="K788">
        <v>285.204454</v>
      </c>
      <c r="L788">
        <v>6.4050000000000001E-3</v>
      </c>
      <c r="M788" t="s">
        <v>4</v>
      </c>
      <c r="N788">
        <v>151.32396800000001</v>
      </c>
      <c r="O788">
        <v>6.8000000000000005E-4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-296487168</v>
      </c>
      <c r="AM788">
        <v>0</v>
      </c>
    </row>
    <row r="789" spans="1:39" x14ac:dyDescent="0.25">
      <c r="A789" t="s">
        <v>217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335.071281</v>
      </c>
      <c r="I789">
        <v>0.23549999999999999</v>
      </c>
      <c r="J789" t="s">
        <v>3</v>
      </c>
      <c r="K789">
        <v>325.95512000000002</v>
      </c>
      <c r="L789">
        <v>6.8360000000000001E-3</v>
      </c>
      <c r="M789" t="s">
        <v>4</v>
      </c>
      <c r="N789">
        <v>172.94163800000001</v>
      </c>
      <c r="O789">
        <v>8.1899999999999996E-4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-296487168</v>
      </c>
      <c r="AM789">
        <v>0</v>
      </c>
    </row>
    <row r="790" spans="1:39" x14ac:dyDescent="0.25">
      <c r="A790" t="s">
        <v>217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376.95254899999998</v>
      </c>
      <c r="I790">
        <v>0.26158900000000002</v>
      </c>
      <c r="J790" t="s">
        <v>3</v>
      </c>
      <c r="K790">
        <v>366.70577200000002</v>
      </c>
      <c r="L790">
        <v>7.4120000000000002E-3</v>
      </c>
      <c r="M790" t="s">
        <v>4</v>
      </c>
      <c r="N790">
        <v>194.55919800000001</v>
      </c>
      <c r="O790">
        <v>9.9500000000000001E-4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-296487168</v>
      </c>
      <c r="AM790">
        <v>0</v>
      </c>
    </row>
    <row r="791" spans="1:39" x14ac:dyDescent="0.25">
      <c r="A791" t="s">
        <v>217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418.80166600000001</v>
      </c>
      <c r="I791">
        <v>0.26309100000000002</v>
      </c>
      <c r="J791" t="s">
        <v>3</v>
      </c>
      <c r="K791">
        <v>407.46002299999998</v>
      </c>
      <c r="L791">
        <v>7.9699999999999997E-3</v>
      </c>
      <c r="M791" t="s">
        <v>4</v>
      </c>
      <c r="N791">
        <v>216.17690899999999</v>
      </c>
      <c r="O791">
        <v>1.242E-3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-296487168</v>
      </c>
      <c r="AM791">
        <v>0</v>
      </c>
    </row>
    <row r="792" spans="1:39" x14ac:dyDescent="0.25">
      <c r="A792" t="s">
        <v>217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460.68761000000001</v>
      </c>
      <c r="I792">
        <v>0.31221700000000002</v>
      </c>
      <c r="J792" t="s">
        <v>3</v>
      </c>
      <c r="K792">
        <v>448.21745199999998</v>
      </c>
      <c r="L792">
        <v>8.4279999999999997E-3</v>
      </c>
      <c r="M792" t="s">
        <v>4</v>
      </c>
      <c r="N792">
        <v>237.79457199999999</v>
      </c>
      <c r="O792">
        <v>1.4890000000000001E-3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-296487168</v>
      </c>
      <c r="AM792">
        <v>0</v>
      </c>
    </row>
    <row r="793" spans="1:39" x14ac:dyDescent="0.25">
      <c r="A793" t="s">
        <v>217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502.58077800000001</v>
      </c>
      <c r="I793">
        <v>0.38526500000000002</v>
      </c>
      <c r="J793" t="s">
        <v>3</v>
      </c>
      <c r="K793">
        <v>488.97604899999999</v>
      </c>
      <c r="L793">
        <v>9.4439999999999993E-3</v>
      </c>
      <c r="M793" t="s">
        <v>4</v>
      </c>
      <c r="N793">
        <v>259.41240699999997</v>
      </c>
      <c r="O793">
        <v>1.7589999999999999E-3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-296487168</v>
      </c>
      <c r="AM793">
        <v>0</v>
      </c>
    </row>
    <row r="794" spans="1:39" x14ac:dyDescent="0.25">
      <c r="A794" t="s">
        <v>217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544.46990400000004</v>
      </c>
      <c r="I794">
        <v>0.455982</v>
      </c>
      <c r="J794" t="s">
        <v>3</v>
      </c>
      <c r="K794">
        <v>529.73629600000004</v>
      </c>
      <c r="L794">
        <v>1.0501E-2</v>
      </c>
      <c r="M794" t="s">
        <v>4</v>
      </c>
      <c r="N794">
        <v>281.03024199999999</v>
      </c>
      <c r="O794">
        <v>2.0830000000000002E-3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-296487168</v>
      </c>
      <c r="AM794">
        <v>0</v>
      </c>
    </row>
    <row r="795" spans="1:39" x14ac:dyDescent="0.25">
      <c r="A795" t="s">
        <v>217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586.36745800000006</v>
      </c>
      <c r="I795">
        <v>0.53661700000000001</v>
      </c>
      <c r="J795" t="s">
        <v>3</v>
      </c>
      <c r="K795">
        <v>570.49681299999997</v>
      </c>
      <c r="L795">
        <v>1.1524E-2</v>
      </c>
      <c r="M795" t="s">
        <v>4</v>
      </c>
      <c r="N795">
        <v>302.64751799999999</v>
      </c>
      <c r="O795">
        <v>2.4290000000000002E-3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-296487168</v>
      </c>
      <c r="AM795">
        <v>0</v>
      </c>
    </row>
    <row r="796" spans="1:39" x14ac:dyDescent="0.25">
      <c r="A796" t="s">
        <v>217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628.23422900000003</v>
      </c>
      <c r="I796">
        <v>0.60323700000000002</v>
      </c>
      <c r="J796" t="s">
        <v>3</v>
      </c>
      <c r="K796">
        <v>611.26123800000005</v>
      </c>
      <c r="L796">
        <v>1.2664E-2</v>
      </c>
      <c r="M796" t="s">
        <v>4</v>
      </c>
      <c r="N796">
        <v>324.26503200000002</v>
      </c>
      <c r="O796">
        <v>2.7820000000000002E-3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-296487168</v>
      </c>
      <c r="AM796">
        <v>0</v>
      </c>
    </row>
    <row r="797" spans="1:39" x14ac:dyDescent="0.25">
      <c r="A797" t="s">
        <v>217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670.12412700000004</v>
      </c>
      <c r="I797">
        <v>0.66753300000000004</v>
      </c>
      <c r="J797" t="s">
        <v>3</v>
      </c>
      <c r="K797">
        <v>652.02489700000001</v>
      </c>
      <c r="L797">
        <v>1.3814E-2</v>
      </c>
      <c r="M797" t="s">
        <v>4</v>
      </c>
      <c r="N797">
        <v>345.88246199999998</v>
      </c>
      <c r="O797">
        <v>3.1310000000000001E-3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-296487168</v>
      </c>
      <c r="AM797">
        <v>0</v>
      </c>
    </row>
    <row r="798" spans="1:39" x14ac:dyDescent="0.25">
      <c r="A798" t="s">
        <v>217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712.00571000000002</v>
      </c>
      <c r="I798">
        <v>0.70727600000000002</v>
      </c>
      <c r="J798" t="s">
        <v>3</v>
      </c>
      <c r="K798">
        <v>692.78810499999997</v>
      </c>
      <c r="L798">
        <v>1.4999999999999999E-2</v>
      </c>
      <c r="M798" t="s">
        <v>4</v>
      </c>
      <c r="N798">
        <v>367.49917799999997</v>
      </c>
      <c r="O798">
        <v>3.5019999999999999E-3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-296487168</v>
      </c>
      <c r="AM798">
        <v>0</v>
      </c>
    </row>
    <row r="799" spans="1:39" x14ac:dyDescent="0.25">
      <c r="A799" t="s">
        <v>217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753.89055900000005</v>
      </c>
      <c r="I799">
        <v>0.81779800000000002</v>
      </c>
      <c r="J799" t="s">
        <v>3</v>
      </c>
      <c r="K799">
        <v>733.554755</v>
      </c>
      <c r="L799">
        <v>1.5939999999999999E-2</v>
      </c>
      <c r="M799" t="s">
        <v>4</v>
      </c>
      <c r="N799">
        <v>389.11678999999998</v>
      </c>
      <c r="O799">
        <v>3.9589999999999998E-3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-296487168</v>
      </c>
      <c r="AM799">
        <v>0</v>
      </c>
    </row>
    <row r="800" spans="1:39" x14ac:dyDescent="0.25">
      <c r="A800" t="s">
        <v>217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795.78403900000001</v>
      </c>
      <c r="I800">
        <v>0.88966000000000001</v>
      </c>
      <c r="J800" t="s">
        <v>3</v>
      </c>
      <c r="K800">
        <v>774.322048</v>
      </c>
      <c r="L800">
        <v>1.7697000000000001E-2</v>
      </c>
      <c r="M800" t="s">
        <v>4</v>
      </c>
      <c r="N800">
        <v>410.73381000000001</v>
      </c>
      <c r="O800">
        <v>4.4539999999999996E-3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-296487168</v>
      </c>
      <c r="AM800">
        <v>0</v>
      </c>
    </row>
    <row r="801" spans="1:39" x14ac:dyDescent="0.25">
      <c r="A801" t="s">
        <v>217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837.67705699999999</v>
      </c>
      <c r="I801">
        <v>0.94649000000000005</v>
      </c>
      <c r="J801" t="s">
        <v>3</v>
      </c>
      <c r="K801">
        <v>815.09082999999998</v>
      </c>
      <c r="L801">
        <v>1.8565999999999999E-2</v>
      </c>
      <c r="M801" t="s">
        <v>4</v>
      </c>
      <c r="N801">
        <v>432.350909</v>
      </c>
      <c r="O801">
        <v>4.8589999999999996E-3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-296487168</v>
      </c>
      <c r="AM801">
        <v>0</v>
      </c>
    </row>
    <row r="802" spans="1:39" x14ac:dyDescent="0.25">
      <c r="A802" t="s">
        <v>218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42.181083000000001</v>
      </c>
      <c r="I802">
        <v>1.6175999999999999E-2</v>
      </c>
      <c r="J802" t="s">
        <v>3</v>
      </c>
      <c r="K802">
        <v>40.893344999999997</v>
      </c>
      <c r="L802">
        <v>1.6200000000000001E-4</v>
      </c>
      <c r="M802" t="s">
        <v>4</v>
      </c>
      <c r="N802">
        <v>21.746943999999999</v>
      </c>
      <c r="O802">
        <v>1.7E-5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32767</v>
      </c>
      <c r="AG802">
        <v>0</v>
      </c>
      <c r="AH802" t="s">
        <v>11</v>
      </c>
      <c r="AI802">
        <v>-32767</v>
      </c>
      <c r="AJ802">
        <v>0</v>
      </c>
      <c r="AK802" t="s">
        <v>12</v>
      </c>
      <c r="AL802">
        <v>-296487168</v>
      </c>
      <c r="AM802">
        <v>0</v>
      </c>
    </row>
    <row r="803" spans="1:39" x14ac:dyDescent="0.25">
      <c r="A803" t="s">
        <v>218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84.279953000000006</v>
      </c>
      <c r="I803">
        <v>3.8287000000000002E-2</v>
      </c>
      <c r="J803" t="s">
        <v>3</v>
      </c>
      <c r="K803">
        <v>81.751868999999999</v>
      </c>
      <c r="L803">
        <v>2.8800000000000001E-4</v>
      </c>
      <c r="M803" t="s">
        <v>4</v>
      </c>
      <c r="N803">
        <v>43.493205000000003</v>
      </c>
      <c r="O803">
        <v>3.8000000000000002E-5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32767</v>
      </c>
      <c r="AG803">
        <v>0</v>
      </c>
      <c r="AH803" t="s">
        <v>11</v>
      </c>
      <c r="AI803">
        <v>-32767</v>
      </c>
      <c r="AJ803">
        <v>0</v>
      </c>
      <c r="AK803" t="s">
        <v>12</v>
      </c>
      <c r="AL803">
        <v>-296487168</v>
      </c>
      <c r="AM803">
        <v>0</v>
      </c>
    </row>
    <row r="804" spans="1:39" x14ac:dyDescent="0.25">
      <c r="A804" t="s">
        <v>218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126.378139</v>
      </c>
      <c r="I804">
        <v>5.2072E-2</v>
      </c>
      <c r="J804" t="s">
        <v>3</v>
      </c>
      <c r="K804">
        <v>122.614417</v>
      </c>
      <c r="L804">
        <v>4.2400000000000001E-4</v>
      </c>
      <c r="M804" t="s">
        <v>4</v>
      </c>
      <c r="N804">
        <v>65.239553000000001</v>
      </c>
      <c r="O804">
        <v>6.2000000000000003E-5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32767</v>
      </c>
      <c r="AG804">
        <v>0</v>
      </c>
      <c r="AH804" t="s">
        <v>11</v>
      </c>
      <c r="AI804">
        <v>-32767</v>
      </c>
      <c r="AJ804">
        <v>0</v>
      </c>
      <c r="AK804" t="s">
        <v>12</v>
      </c>
      <c r="AL804">
        <v>-296487168</v>
      </c>
      <c r="AM804">
        <v>0</v>
      </c>
    </row>
    <row r="805" spans="1:39" x14ac:dyDescent="0.25">
      <c r="A805" t="s">
        <v>218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168.496467</v>
      </c>
      <c r="I805">
        <v>8.0389000000000002E-2</v>
      </c>
      <c r="J805" t="s">
        <v>3</v>
      </c>
      <c r="K805">
        <v>163.481673</v>
      </c>
      <c r="L805">
        <v>6.2699999999999995E-4</v>
      </c>
      <c r="M805" t="s">
        <v>4</v>
      </c>
      <c r="N805">
        <v>86.985888000000003</v>
      </c>
      <c r="O805">
        <v>9.3999999999999994E-5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32767</v>
      </c>
      <c r="AG805">
        <v>0</v>
      </c>
      <c r="AH805" t="s">
        <v>11</v>
      </c>
      <c r="AI805">
        <v>-32767</v>
      </c>
      <c r="AJ805">
        <v>0</v>
      </c>
      <c r="AK805" t="s">
        <v>12</v>
      </c>
      <c r="AL805">
        <v>-296487168</v>
      </c>
      <c r="AM805">
        <v>0</v>
      </c>
    </row>
    <row r="806" spans="1:39" x14ac:dyDescent="0.25">
      <c r="A806" t="s">
        <v>218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210.61821399999999</v>
      </c>
      <c r="I806">
        <v>9.0276999999999996E-2</v>
      </c>
      <c r="J806" t="s">
        <v>3</v>
      </c>
      <c r="K806">
        <v>204.35577599999999</v>
      </c>
      <c r="L806">
        <v>9.4200000000000002E-4</v>
      </c>
      <c r="M806" t="s">
        <v>4</v>
      </c>
      <c r="N806">
        <v>108.732688</v>
      </c>
      <c r="O806">
        <v>1.4300000000000001E-4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32767</v>
      </c>
      <c r="AG806">
        <v>0</v>
      </c>
      <c r="AH806" t="s">
        <v>11</v>
      </c>
      <c r="AI806">
        <v>-32767</v>
      </c>
      <c r="AJ806">
        <v>0</v>
      </c>
      <c r="AK806" t="s">
        <v>12</v>
      </c>
      <c r="AL806">
        <v>-296487168</v>
      </c>
      <c r="AM806">
        <v>0</v>
      </c>
    </row>
    <row r="807" spans="1:39" x14ac:dyDescent="0.25">
      <c r="A807" t="s">
        <v>218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252.740058</v>
      </c>
      <c r="I807">
        <v>0.111334</v>
      </c>
      <c r="J807" t="s">
        <v>3</v>
      </c>
      <c r="K807">
        <v>245.230188</v>
      </c>
      <c r="L807">
        <v>1.2359999999999999E-3</v>
      </c>
      <c r="M807" t="s">
        <v>4</v>
      </c>
      <c r="N807">
        <v>130.47923399999999</v>
      </c>
      <c r="O807">
        <v>1.8799999999999999E-4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32767</v>
      </c>
      <c r="AG807">
        <v>0</v>
      </c>
      <c r="AH807" t="s">
        <v>11</v>
      </c>
      <c r="AI807">
        <v>-32767</v>
      </c>
      <c r="AJ807">
        <v>0</v>
      </c>
      <c r="AK807" t="s">
        <v>12</v>
      </c>
      <c r="AL807">
        <v>-296487168</v>
      </c>
      <c r="AM807">
        <v>0</v>
      </c>
    </row>
    <row r="808" spans="1:39" x14ac:dyDescent="0.25">
      <c r="A808" t="s">
        <v>218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294.83337799999998</v>
      </c>
      <c r="I808">
        <v>0.12746399999999999</v>
      </c>
      <c r="J808" t="s">
        <v>3</v>
      </c>
      <c r="K808">
        <v>286.11020100000002</v>
      </c>
      <c r="L808">
        <v>1.4040000000000001E-3</v>
      </c>
      <c r="M808" t="s">
        <v>4</v>
      </c>
      <c r="N808">
        <v>152.226653</v>
      </c>
      <c r="O808">
        <v>2.34E-4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32767</v>
      </c>
      <c r="AG808">
        <v>0</v>
      </c>
      <c r="AH808" t="s">
        <v>11</v>
      </c>
      <c r="AI808">
        <v>-32767</v>
      </c>
      <c r="AJ808">
        <v>0</v>
      </c>
      <c r="AK808" t="s">
        <v>12</v>
      </c>
      <c r="AL808">
        <v>-296487168</v>
      </c>
      <c r="AM808">
        <v>0</v>
      </c>
    </row>
    <row r="809" spans="1:39" x14ac:dyDescent="0.25">
      <c r="A809" t="s">
        <v>218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336.947587</v>
      </c>
      <c r="I809">
        <v>0.14687900000000001</v>
      </c>
      <c r="J809" t="s">
        <v>3</v>
      </c>
      <c r="K809">
        <v>326.99049600000001</v>
      </c>
      <c r="L809">
        <v>1.7489999999999999E-3</v>
      </c>
      <c r="M809" t="s">
        <v>4</v>
      </c>
      <c r="N809">
        <v>173.97299799999999</v>
      </c>
      <c r="O809">
        <v>2.7999999999999998E-4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32767</v>
      </c>
      <c r="AG809">
        <v>0</v>
      </c>
      <c r="AH809" t="s">
        <v>11</v>
      </c>
      <c r="AI809">
        <v>-32767</v>
      </c>
      <c r="AJ809">
        <v>0</v>
      </c>
      <c r="AK809" t="s">
        <v>12</v>
      </c>
      <c r="AL809">
        <v>-296487168</v>
      </c>
      <c r="AM809">
        <v>0</v>
      </c>
    </row>
    <row r="810" spans="1:39" x14ac:dyDescent="0.25">
      <c r="A810" t="s">
        <v>218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379.06492900000001</v>
      </c>
      <c r="I810">
        <v>0.16908100000000001</v>
      </c>
      <c r="J810" t="s">
        <v>3</v>
      </c>
      <c r="K810">
        <v>367.873132</v>
      </c>
      <c r="L810">
        <v>2.1389999999999998E-3</v>
      </c>
      <c r="M810" t="s">
        <v>4</v>
      </c>
      <c r="N810">
        <v>195.720112</v>
      </c>
      <c r="O810">
        <v>3.6099999999999999E-4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32767</v>
      </c>
      <c r="AG810">
        <v>0</v>
      </c>
      <c r="AH810" t="s">
        <v>11</v>
      </c>
      <c r="AI810">
        <v>-32767</v>
      </c>
      <c r="AJ810">
        <v>0</v>
      </c>
      <c r="AK810" t="s">
        <v>12</v>
      </c>
      <c r="AL810">
        <v>-296487168</v>
      </c>
      <c r="AM810">
        <v>0</v>
      </c>
    </row>
    <row r="811" spans="1:39" x14ac:dyDescent="0.25">
      <c r="A811" t="s">
        <v>218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421.186689</v>
      </c>
      <c r="I811">
        <v>0.216502</v>
      </c>
      <c r="J811" t="s">
        <v>3</v>
      </c>
      <c r="K811">
        <v>408.758826</v>
      </c>
      <c r="L811">
        <v>2.6450000000000002E-3</v>
      </c>
      <c r="M811" t="s">
        <v>4</v>
      </c>
      <c r="N811">
        <v>217.46741</v>
      </c>
      <c r="O811">
        <v>4.4799999999999999E-4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32767</v>
      </c>
      <c r="AG811">
        <v>0</v>
      </c>
      <c r="AH811" t="s">
        <v>11</v>
      </c>
      <c r="AI811">
        <v>-32767</v>
      </c>
      <c r="AJ811">
        <v>0</v>
      </c>
      <c r="AK811" t="s">
        <v>12</v>
      </c>
      <c r="AL811">
        <v>-296487168</v>
      </c>
      <c r="AM811">
        <v>0</v>
      </c>
    </row>
    <row r="812" spans="1:39" x14ac:dyDescent="0.25">
      <c r="A812" t="s">
        <v>218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463.293882</v>
      </c>
      <c r="I812">
        <v>0.24485399999999999</v>
      </c>
      <c r="J812" t="s">
        <v>3</v>
      </c>
      <c r="K812">
        <v>449.645197</v>
      </c>
      <c r="L812">
        <v>3.2190000000000001E-3</v>
      </c>
      <c r="M812" t="s">
        <v>4</v>
      </c>
      <c r="N812">
        <v>239.21485200000001</v>
      </c>
      <c r="O812">
        <v>5.5599999999999996E-4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32767</v>
      </c>
      <c r="AG812">
        <v>0</v>
      </c>
      <c r="AH812" t="s">
        <v>11</v>
      </c>
      <c r="AI812">
        <v>-32767</v>
      </c>
      <c r="AJ812">
        <v>0</v>
      </c>
      <c r="AK812" t="s">
        <v>12</v>
      </c>
      <c r="AL812">
        <v>-296487168</v>
      </c>
      <c r="AM812">
        <v>0</v>
      </c>
    </row>
    <row r="813" spans="1:39" x14ac:dyDescent="0.25">
      <c r="A813" t="s">
        <v>218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505.42593199999999</v>
      </c>
      <c r="I813">
        <v>0.282858</v>
      </c>
      <c r="J813" t="s">
        <v>3</v>
      </c>
      <c r="K813">
        <v>490.53526199999999</v>
      </c>
      <c r="L813">
        <v>3.7130000000000002E-3</v>
      </c>
      <c r="M813" t="s">
        <v>4</v>
      </c>
      <c r="N813">
        <v>260.962019</v>
      </c>
      <c r="O813">
        <v>6.3400000000000001E-4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32767</v>
      </c>
      <c r="AG813">
        <v>0</v>
      </c>
      <c r="AH813" t="s">
        <v>11</v>
      </c>
      <c r="AI813">
        <v>-32767</v>
      </c>
      <c r="AJ813">
        <v>0</v>
      </c>
      <c r="AK813" t="s">
        <v>12</v>
      </c>
      <c r="AL813">
        <v>-296487168</v>
      </c>
      <c r="AM813">
        <v>0</v>
      </c>
    </row>
    <row r="814" spans="1:39" x14ac:dyDescent="0.25">
      <c r="A814" t="s">
        <v>218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547.56795899999997</v>
      </c>
      <c r="I814">
        <v>0.33902900000000002</v>
      </c>
      <c r="J814" t="s">
        <v>3</v>
      </c>
      <c r="K814">
        <v>531.42411500000003</v>
      </c>
      <c r="L814">
        <v>4.4869999999999997E-3</v>
      </c>
      <c r="M814" t="s">
        <v>4</v>
      </c>
      <c r="N814">
        <v>282.709114</v>
      </c>
      <c r="O814">
        <v>7.3399999999999995E-4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32767</v>
      </c>
      <c r="AG814">
        <v>0</v>
      </c>
      <c r="AH814" t="s">
        <v>11</v>
      </c>
      <c r="AI814">
        <v>-32767</v>
      </c>
      <c r="AJ814">
        <v>0</v>
      </c>
      <c r="AK814" t="s">
        <v>12</v>
      </c>
      <c r="AL814">
        <v>-296487168</v>
      </c>
      <c r="AM814">
        <v>0</v>
      </c>
    </row>
    <row r="815" spans="1:39" x14ac:dyDescent="0.25">
      <c r="A815" t="s">
        <v>218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589.71689300000003</v>
      </c>
      <c r="I815">
        <v>0.36484800000000001</v>
      </c>
      <c r="J815" t="s">
        <v>3</v>
      </c>
      <c r="K815">
        <v>572.317452</v>
      </c>
      <c r="L815">
        <v>4.9069999999999999E-3</v>
      </c>
      <c r="M815" t="s">
        <v>4</v>
      </c>
      <c r="N815">
        <v>304.45558999999997</v>
      </c>
      <c r="O815">
        <v>8.2700000000000004E-4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32767</v>
      </c>
      <c r="AG815">
        <v>0</v>
      </c>
      <c r="AH815" t="s">
        <v>11</v>
      </c>
      <c r="AI815">
        <v>-32767</v>
      </c>
      <c r="AJ815">
        <v>0</v>
      </c>
      <c r="AK815" t="s">
        <v>12</v>
      </c>
      <c r="AL815">
        <v>-296487168</v>
      </c>
      <c r="AM815">
        <v>0</v>
      </c>
    </row>
    <row r="816" spans="1:39" x14ac:dyDescent="0.25">
      <c r="A816" t="s">
        <v>218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631.84140000000002</v>
      </c>
      <c r="I816">
        <v>0.40915499999999999</v>
      </c>
      <c r="J816" t="s">
        <v>3</v>
      </c>
      <c r="K816">
        <v>613.21058300000004</v>
      </c>
      <c r="L816">
        <v>5.4339999999999996E-3</v>
      </c>
      <c r="M816" t="s">
        <v>4</v>
      </c>
      <c r="N816">
        <v>326.20295800000002</v>
      </c>
      <c r="O816">
        <v>9.4200000000000002E-4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32767</v>
      </c>
      <c r="AG816">
        <v>0</v>
      </c>
      <c r="AH816" t="s">
        <v>11</v>
      </c>
      <c r="AI816">
        <v>-32767</v>
      </c>
      <c r="AJ816">
        <v>0</v>
      </c>
      <c r="AK816" t="s">
        <v>12</v>
      </c>
      <c r="AL816">
        <v>-296487168</v>
      </c>
      <c r="AM816">
        <v>0</v>
      </c>
    </row>
    <row r="817" spans="1:39" x14ac:dyDescent="0.25">
      <c r="A817" t="s">
        <v>218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673.92695300000003</v>
      </c>
      <c r="I817">
        <v>0.44203100000000001</v>
      </c>
      <c r="J817" t="s">
        <v>3</v>
      </c>
      <c r="K817">
        <v>654.10547099999997</v>
      </c>
      <c r="L817">
        <v>5.8479999999999999E-3</v>
      </c>
      <c r="M817" t="s">
        <v>4</v>
      </c>
      <c r="N817">
        <v>347.94995599999999</v>
      </c>
      <c r="O817">
        <v>9.8700000000000003E-4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32767</v>
      </c>
      <c r="AG817">
        <v>0</v>
      </c>
      <c r="AH817" t="s">
        <v>11</v>
      </c>
      <c r="AI817">
        <v>-32767</v>
      </c>
      <c r="AJ817">
        <v>0</v>
      </c>
      <c r="AK817" t="s">
        <v>12</v>
      </c>
      <c r="AL817">
        <v>-296487168</v>
      </c>
      <c r="AM817">
        <v>0</v>
      </c>
    </row>
    <row r="818" spans="1:39" x14ac:dyDescent="0.25">
      <c r="A818" t="s">
        <v>218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716.04658400000005</v>
      </c>
      <c r="I818">
        <v>0.45841999999999999</v>
      </c>
      <c r="J818" t="s">
        <v>3</v>
      </c>
      <c r="K818">
        <v>695.00272199999995</v>
      </c>
      <c r="L818">
        <v>6.6930000000000002E-3</v>
      </c>
      <c r="M818" t="s">
        <v>4</v>
      </c>
      <c r="N818">
        <v>369.69698199999999</v>
      </c>
      <c r="O818">
        <v>1.1349999999999999E-3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32767</v>
      </c>
      <c r="AG818">
        <v>0</v>
      </c>
      <c r="AH818" t="s">
        <v>11</v>
      </c>
      <c r="AI818">
        <v>-32767</v>
      </c>
      <c r="AJ818">
        <v>0</v>
      </c>
      <c r="AK818" t="s">
        <v>12</v>
      </c>
      <c r="AL818">
        <v>-296487168</v>
      </c>
      <c r="AM818">
        <v>0</v>
      </c>
    </row>
    <row r="819" spans="1:39" x14ac:dyDescent="0.25">
      <c r="A819" t="s">
        <v>218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758.205735</v>
      </c>
      <c r="I819">
        <v>0.47507300000000002</v>
      </c>
      <c r="J819" t="s">
        <v>3</v>
      </c>
      <c r="K819">
        <v>735.90196000000003</v>
      </c>
      <c r="L819">
        <v>7.2630000000000004E-3</v>
      </c>
      <c r="M819" t="s">
        <v>4</v>
      </c>
      <c r="N819">
        <v>391.443287</v>
      </c>
      <c r="O819">
        <v>1.186E-3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32767</v>
      </c>
      <c r="AG819">
        <v>0</v>
      </c>
      <c r="AH819" t="s">
        <v>11</v>
      </c>
      <c r="AI819">
        <v>-32767</v>
      </c>
      <c r="AJ819">
        <v>0</v>
      </c>
      <c r="AK819" t="s">
        <v>12</v>
      </c>
      <c r="AL819">
        <v>-296487168</v>
      </c>
      <c r="AM819">
        <v>0</v>
      </c>
    </row>
    <row r="820" spans="1:39" x14ac:dyDescent="0.25">
      <c r="A820" t="s">
        <v>218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800.34617700000001</v>
      </c>
      <c r="I820">
        <v>0.49505199999999999</v>
      </c>
      <c r="J820" t="s">
        <v>3</v>
      </c>
      <c r="K820">
        <v>776.80199000000005</v>
      </c>
      <c r="L820">
        <v>7.9970000000000006E-3</v>
      </c>
      <c r="M820" t="s">
        <v>4</v>
      </c>
      <c r="N820">
        <v>413.19127500000002</v>
      </c>
      <c r="O820">
        <v>1.2600000000000001E-3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32767</v>
      </c>
      <c r="AG820">
        <v>0</v>
      </c>
      <c r="AH820" t="s">
        <v>11</v>
      </c>
      <c r="AI820">
        <v>-32767</v>
      </c>
      <c r="AJ820">
        <v>0</v>
      </c>
      <c r="AK820" t="s">
        <v>12</v>
      </c>
      <c r="AL820">
        <v>-296487168</v>
      </c>
      <c r="AM820">
        <v>0</v>
      </c>
    </row>
    <row r="821" spans="1:39" x14ac:dyDescent="0.25">
      <c r="A821" t="s">
        <v>218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842.44837399999994</v>
      </c>
      <c r="I821">
        <v>0.51392000000000004</v>
      </c>
      <c r="J821" t="s">
        <v>3</v>
      </c>
      <c r="K821">
        <v>817.70163300000002</v>
      </c>
      <c r="L821">
        <v>8.8170000000000002E-3</v>
      </c>
      <c r="M821" t="s">
        <v>4</v>
      </c>
      <c r="N821">
        <v>434.93856699999998</v>
      </c>
      <c r="O821">
        <v>1.3470000000000001E-3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32767</v>
      </c>
      <c r="AG821">
        <v>0</v>
      </c>
      <c r="AH821" t="s">
        <v>11</v>
      </c>
      <c r="AI821">
        <v>-32767</v>
      </c>
      <c r="AJ821">
        <v>0</v>
      </c>
      <c r="AK821" t="s">
        <v>12</v>
      </c>
      <c r="AL821">
        <v>-296487168</v>
      </c>
      <c r="AM821">
        <v>0</v>
      </c>
    </row>
    <row r="822" spans="1:39" x14ac:dyDescent="0.25">
      <c r="A822" t="s">
        <v>219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25.381976000000002</v>
      </c>
      <c r="I822">
        <v>1.3433710000000001</v>
      </c>
      <c r="J822" t="s">
        <v>3</v>
      </c>
      <c r="K822">
        <v>25.283798999999998</v>
      </c>
      <c r="L822">
        <v>1.0875140000000001</v>
      </c>
      <c r="M822" t="s">
        <v>4</v>
      </c>
      <c r="N822">
        <v>3.4663520000000001</v>
      </c>
      <c r="O822">
        <v>1.4525E-2</v>
      </c>
      <c r="P822" t="s">
        <v>5</v>
      </c>
      <c r="Q822">
        <v>0.16664599999999999</v>
      </c>
      <c r="R822">
        <v>1.2626E-2</v>
      </c>
      <c r="S822" t="s">
        <v>6</v>
      </c>
      <c r="T822">
        <v>19.336182999999998</v>
      </c>
      <c r="U822">
        <v>2.3408999999999999E-2</v>
      </c>
      <c r="V822" t="s">
        <v>7</v>
      </c>
      <c r="W822">
        <v>0.16089200000000001</v>
      </c>
      <c r="X822">
        <v>1.0839999999999999E-3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6.3169999999999997E-3</v>
      </c>
      <c r="AG822">
        <v>1.5999999999999999E-5</v>
      </c>
      <c r="AH822" t="s">
        <v>11</v>
      </c>
      <c r="AI822">
        <v>0.99485599999999996</v>
      </c>
      <c r="AJ822">
        <v>0</v>
      </c>
      <c r="AK822" t="s">
        <v>12</v>
      </c>
      <c r="AL822">
        <v>-296487168</v>
      </c>
      <c r="AM822">
        <v>0</v>
      </c>
    </row>
    <row r="823" spans="1:39" x14ac:dyDescent="0.25">
      <c r="A823" t="s">
        <v>219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50.602305999999999</v>
      </c>
      <c r="I823">
        <v>3.9336169999999999</v>
      </c>
      <c r="J823" t="s">
        <v>3</v>
      </c>
      <c r="K823">
        <v>50.383417000000001</v>
      </c>
      <c r="L823">
        <v>3.101972</v>
      </c>
      <c r="M823" t="s">
        <v>4</v>
      </c>
      <c r="N823">
        <v>6.9032239999999998</v>
      </c>
      <c r="O823">
        <v>1.8853999999999999E-2</v>
      </c>
      <c r="P823" t="s">
        <v>5</v>
      </c>
      <c r="Q823">
        <v>0.33633800000000003</v>
      </c>
      <c r="R823">
        <v>4.4814E-2</v>
      </c>
      <c r="S823" t="s">
        <v>6</v>
      </c>
      <c r="T823">
        <v>38.625839999999997</v>
      </c>
      <c r="U823">
        <v>8.3760000000000001E-2</v>
      </c>
      <c r="V823" t="s">
        <v>7</v>
      </c>
      <c r="W823">
        <v>0.30898999999999999</v>
      </c>
      <c r="X823">
        <v>3.9280000000000001E-3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4.4359999999999998E-3</v>
      </c>
      <c r="AG823">
        <v>1.2999999999999999E-5</v>
      </c>
      <c r="AH823" t="s">
        <v>11</v>
      </c>
      <c r="AI823">
        <v>0.99501799999999996</v>
      </c>
      <c r="AJ823">
        <v>0</v>
      </c>
      <c r="AK823" t="s">
        <v>12</v>
      </c>
      <c r="AL823">
        <v>-296487168</v>
      </c>
      <c r="AM823">
        <v>0</v>
      </c>
    </row>
    <row r="824" spans="1:39" x14ac:dyDescent="0.25">
      <c r="A824" t="s">
        <v>219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75.776343999999995</v>
      </c>
      <c r="I824">
        <v>8.4563009999999998</v>
      </c>
      <c r="J824" t="s">
        <v>3</v>
      </c>
      <c r="K824">
        <v>75.428056999999995</v>
      </c>
      <c r="L824">
        <v>6.6325219999999998</v>
      </c>
      <c r="M824" t="s">
        <v>4</v>
      </c>
      <c r="N824">
        <v>10.323956000000001</v>
      </c>
      <c r="O824">
        <v>3.1351999999999998E-2</v>
      </c>
      <c r="P824" t="s">
        <v>5</v>
      </c>
      <c r="Q824">
        <v>0.51388</v>
      </c>
      <c r="R824">
        <v>0.100484</v>
      </c>
      <c r="S824" t="s">
        <v>6</v>
      </c>
      <c r="T824">
        <v>57.918472000000001</v>
      </c>
      <c r="U824">
        <v>0.18246999999999999</v>
      </c>
      <c r="V824" t="s">
        <v>7</v>
      </c>
      <c r="W824">
        <v>0.44766</v>
      </c>
      <c r="X824">
        <v>7.3870000000000003E-3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3.2829999999999999E-3</v>
      </c>
      <c r="AG824">
        <v>7.9999999999999996E-6</v>
      </c>
      <c r="AH824" t="s">
        <v>11</v>
      </c>
      <c r="AI824">
        <v>0.99509999999999998</v>
      </c>
      <c r="AJ824">
        <v>0</v>
      </c>
      <c r="AK824" t="s">
        <v>12</v>
      </c>
      <c r="AL824">
        <v>-296487168</v>
      </c>
      <c r="AM824">
        <v>0</v>
      </c>
    </row>
    <row r="825" spans="1:39" x14ac:dyDescent="0.25">
      <c r="A825" t="s">
        <v>219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100.90284699999999</v>
      </c>
      <c r="I825">
        <v>13.109788999999999</v>
      </c>
      <c r="J825" t="s">
        <v>3</v>
      </c>
      <c r="K825">
        <v>100.436004</v>
      </c>
      <c r="L825">
        <v>10.334720000000001</v>
      </c>
      <c r="M825" t="s">
        <v>4</v>
      </c>
      <c r="N825">
        <v>13.753071</v>
      </c>
      <c r="O825">
        <v>4.3094E-2</v>
      </c>
      <c r="P825" t="s">
        <v>5</v>
      </c>
      <c r="Q825">
        <v>0.68252000000000002</v>
      </c>
      <c r="R825">
        <v>0.15381500000000001</v>
      </c>
      <c r="S825" t="s">
        <v>6</v>
      </c>
      <c r="T825">
        <v>77.207738000000006</v>
      </c>
      <c r="U825">
        <v>0.288628</v>
      </c>
      <c r="V825" t="s">
        <v>7</v>
      </c>
      <c r="W825">
        <v>0.58333199999999996</v>
      </c>
      <c r="X825">
        <v>1.2026999999999999E-2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2.2929999999999999E-3</v>
      </c>
      <c r="AG825">
        <v>1.9999999999999999E-6</v>
      </c>
      <c r="AH825" t="s">
        <v>11</v>
      </c>
      <c r="AI825">
        <v>0.99510799999999999</v>
      </c>
      <c r="AJ825">
        <v>0</v>
      </c>
      <c r="AK825" t="s">
        <v>12</v>
      </c>
      <c r="AL825">
        <v>-296487168</v>
      </c>
      <c r="AM825">
        <v>0</v>
      </c>
    </row>
    <row r="826" spans="1:39" x14ac:dyDescent="0.25">
      <c r="A826" t="s">
        <v>219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125.925414</v>
      </c>
      <c r="I826">
        <v>16.204785000000001</v>
      </c>
      <c r="J826" t="s">
        <v>3</v>
      </c>
      <c r="K826">
        <v>125.36981900000001</v>
      </c>
      <c r="L826">
        <v>12.852252</v>
      </c>
      <c r="M826" t="s">
        <v>4</v>
      </c>
      <c r="N826">
        <v>17.192599999999999</v>
      </c>
      <c r="O826">
        <v>0.132185</v>
      </c>
      <c r="P826" t="s">
        <v>5</v>
      </c>
      <c r="Q826">
        <v>0.82892999999999994</v>
      </c>
      <c r="R826">
        <v>0.19303100000000001</v>
      </c>
      <c r="S826" t="s">
        <v>6</v>
      </c>
      <c r="T826">
        <v>96.473356999999993</v>
      </c>
      <c r="U826">
        <v>0.36265999999999998</v>
      </c>
      <c r="V826" t="s">
        <v>7</v>
      </c>
      <c r="W826">
        <v>0.71661600000000003</v>
      </c>
      <c r="X826">
        <v>1.5317000000000001E-2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2.1510000000000001E-3</v>
      </c>
      <c r="AG826">
        <v>1.9999999999999999E-6</v>
      </c>
      <c r="AH826" t="s">
        <v>11</v>
      </c>
      <c r="AI826">
        <v>0.99511000000000005</v>
      </c>
      <c r="AJ826">
        <v>0</v>
      </c>
      <c r="AK826" t="s">
        <v>12</v>
      </c>
      <c r="AL826">
        <v>-296487168</v>
      </c>
      <c r="AM826">
        <v>0</v>
      </c>
    </row>
    <row r="827" spans="1:39" x14ac:dyDescent="0.25">
      <c r="A827" t="s">
        <v>219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151.00629000000001</v>
      </c>
      <c r="I827">
        <v>21.582446000000001</v>
      </c>
      <c r="J827" t="s">
        <v>3</v>
      </c>
      <c r="K827">
        <v>150.33940000000001</v>
      </c>
      <c r="L827">
        <v>16.949628000000001</v>
      </c>
      <c r="M827" t="s">
        <v>4</v>
      </c>
      <c r="N827">
        <v>20.627838000000001</v>
      </c>
      <c r="O827">
        <v>0.14055699999999999</v>
      </c>
      <c r="P827" t="s">
        <v>5</v>
      </c>
      <c r="Q827">
        <v>0.99169600000000002</v>
      </c>
      <c r="R827">
        <v>0.27029500000000001</v>
      </c>
      <c r="S827" t="s">
        <v>6</v>
      </c>
      <c r="T827">
        <v>115.761064</v>
      </c>
      <c r="U827">
        <v>0.49282700000000002</v>
      </c>
      <c r="V827" t="s">
        <v>7</v>
      </c>
      <c r="W827">
        <v>0.85045800000000005</v>
      </c>
      <c r="X827">
        <v>2.0029999999999999E-2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1.861E-3</v>
      </c>
      <c r="AG827">
        <v>9.9999999999999995E-7</v>
      </c>
      <c r="AH827" t="s">
        <v>11</v>
      </c>
      <c r="AI827">
        <v>0.99511099999999997</v>
      </c>
      <c r="AJ827">
        <v>0</v>
      </c>
      <c r="AK827" t="s">
        <v>12</v>
      </c>
      <c r="AL827">
        <v>-296487168</v>
      </c>
      <c r="AM827">
        <v>0</v>
      </c>
    </row>
    <row r="828" spans="1:39" x14ac:dyDescent="0.25">
      <c r="A828" t="s">
        <v>219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176.45887999999999</v>
      </c>
      <c r="I828">
        <v>27.082478999999999</v>
      </c>
      <c r="J828" t="s">
        <v>3</v>
      </c>
      <c r="K828">
        <v>175.62836100000001</v>
      </c>
      <c r="L828">
        <v>21.248428000000001</v>
      </c>
      <c r="M828" t="s">
        <v>4</v>
      </c>
      <c r="N828">
        <v>24.052882</v>
      </c>
      <c r="O828">
        <v>0.153752</v>
      </c>
      <c r="P828" t="s">
        <v>5</v>
      </c>
      <c r="Q828">
        <v>1.2021520000000001</v>
      </c>
      <c r="R828">
        <v>0.33591199999999999</v>
      </c>
      <c r="S828" t="s">
        <v>6</v>
      </c>
      <c r="T828">
        <v>135.108959</v>
      </c>
      <c r="U828">
        <v>0.61244100000000001</v>
      </c>
      <c r="V828" t="s">
        <v>7</v>
      </c>
      <c r="W828">
        <v>0.98804599999999998</v>
      </c>
      <c r="X828">
        <v>2.4081999999999999E-2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1.7880000000000001E-3</v>
      </c>
      <c r="AG828">
        <v>9.9999999999999995E-7</v>
      </c>
      <c r="AH828" t="s">
        <v>11</v>
      </c>
      <c r="AI828">
        <v>0.995112</v>
      </c>
      <c r="AJ828">
        <v>0</v>
      </c>
      <c r="AK828" t="s">
        <v>12</v>
      </c>
      <c r="AL828">
        <v>-296487168</v>
      </c>
      <c r="AM828">
        <v>0</v>
      </c>
    </row>
    <row r="829" spans="1:39" x14ac:dyDescent="0.25">
      <c r="A829" t="s">
        <v>219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201.75954899999999</v>
      </c>
      <c r="I829">
        <v>35.098269000000002</v>
      </c>
      <c r="J829" t="s">
        <v>3</v>
      </c>
      <c r="K829">
        <v>200.793644</v>
      </c>
      <c r="L829">
        <v>27.438438999999999</v>
      </c>
      <c r="M829" t="s">
        <v>4</v>
      </c>
      <c r="N829">
        <v>27.481938</v>
      </c>
      <c r="O829">
        <v>0.16609099999999999</v>
      </c>
      <c r="P829" t="s">
        <v>5</v>
      </c>
      <c r="Q829">
        <v>1.391106</v>
      </c>
      <c r="R829">
        <v>0.43447000000000002</v>
      </c>
      <c r="S829" t="s">
        <v>6</v>
      </c>
      <c r="T829">
        <v>154.43629799999999</v>
      </c>
      <c r="U829">
        <v>0.78678000000000003</v>
      </c>
      <c r="V829" t="s">
        <v>7</v>
      </c>
      <c r="W829">
        <v>1.1257779999999999</v>
      </c>
      <c r="X829">
        <v>2.8417000000000001E-2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1.683E-3</v>
      </c>
      <c r="AG829">
        <v>9.9999999999999995E-7</v>
      </c>
      <c r="AH829" t="s">
        <v>11</v>
      </c>
      <c r="AI829">
        <v>0.995112</v>
      </c>
      <c r="AJ829">
        <v>0</v>
      </c>
      <c r="AK829" t="s">
        <v>12</v>
      </c>
      <c r="AL829">
        <v>-296487168</v>
      </c>
      <c r="AM829">
        <v>0</v>
      </c>
    </row>
    <row r="830" spans="1:39" x14ac:dyDescent="0.25">
      <c r="A830" t="s">
        <v>219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227.02153300000001</v>
      </c>
      <c r="I830">
        <v>44.630096000000002</v>
      </c>
      <c r="J830" t="s">
        <v>3</v>
      </c>
      <c r="K830">
        <v>225.921347</v>
      </c>
      <c r="L830">
        <v>34.795757999999999</v>
      </c>
      <c r="M830" t="s">
        <v>4</v>
      </c>
      <c r="N830">
        <v>30.912286000000002</v>
      </c>
      <c r="O830">
        <v>0.19332199999999999</v>
      </c>
      <c r="P830" t="s">
        <v>5</v>
      </c>
      <c r="Q830">
        <v>1.5773919999999999</v>
      </c>
      <c r="R830">
        <v>0.554616</v>
      </c>
      <c r="S830" t="s">
        <v>6</v>
      </c>
      <c r="T830">
        <v>173.76053999999999</v>
      </c>
      <c r="U830">
        <v>0.99806600000000001</v>
      </c>
      <c r="V830" t="s">
        <v>7</v>
      </c>
      <c r="W830">
        <v>1.2624280000000001</v>
      </c>
      <c r="X830">
        <v>3.5219E-2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1.5820000000000001E-3</v>
      </c>
      <c r="AG830">
        <v>0</v>
      </c>
      <c r="AH830" t="s">
        <v>11</v>
      </c>
      <c r="AI830">
        <v>0.995112</v>
      </c>
      <c r="AJ830">
        <v>0</v>
      </c>
      <c r="AK830" t="s">
        <v>12</v>
      </c>
      <c r="AL830">
        <v>-296487168</v>
      </c>
      <c r="AM830">
        <v>0</v>
      </c>
    </row>
    <row r="831" spans="1:39" x14ac:dyDescent="0.25">
      <c r="A831" t="s">
        <v>219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252.23547500000001</v>
      </c>
      <c r="I831">
        <v>53.232815000000002</v>
      </c>
      <c r="J831" t="s">
        <v>3</v>
      </c>
      <c r="K831">
        <v>251.00708499999999</v>
      </c>
      <c r="L831">
        <v>41.460926000000001</v>
      </c>
      <c r="M831" t="s">
        <v>4</v>
      </c>
      <c r="N831">
        <v>34.334533</v>
      </c>
      <c r="O831">
        <v>0.21876300000000001</v>
      </c>
      <c r="P831" t="s">
        <v>5</v>
      </c>
      <c r="Q831">
        <v>1.7577739999999999</v>
      </c>
      <c r="R831">
        <v>0.65674999999999994</v>
      </c>
      <c r="S831" t="s">
        <v>6</v>
      </c>
      <c r="T831">
        <v>193.08117899999999</v>
      </c>
      <c r="U831">
        <v>1.177381</v>
      </c>
      <c r="V831" t="s">
        <v>7</v>
      </c>
      <c r="W831">
        <v>1.3974599999999999</v>
      </c>
      <c r="X831">
        <v>4.0598000000000002E-2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1.4430000000000001E-3</v>
      </c>
      <c r="AG831">
        <v>0</v>
      </c>
      <c r="AH831" t="s">
        <v>11</v>
      </c>
      <c r="AI831">
        <v>0.99511300000000003</v>
      </c>
      <c r="AJ831">
        <v>0</v>
      </c>
      <c r="AK831" t="s">
        <v>12</v>
      </c>
      <c r="AL831">
        <v>-296487168</v>
      </c>
      <c r="AM831">
        <v>0</v>
      </c>
    </row>
    <row r="832" spans="1:39" x14ac:dyDescent="0.25">
      <c r="A832" t="s">
        <v>219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277.528322</v>
      </c>
      <c r="I832">
        <v>66.353730999999996</v>
      </c>
      <c r="J832" t="s">
        <v>3</v>
      </c>
      <c r="K832">
        <v>276.16295000000002</v>
      </c>
      <c r="L832">
        <v>51.650579</v>
      </c>
      <c r="M832" t="s">
        <v>4</v>
      </c>
      <c r="N832">
        <v>37.754587999999998</v>
      </c>
      <c r="O832">
        <v>0.26061299999999998</v>
      </c>
      <c r="P832" t="s">
        <v>5</v>
      </c>
      <c r="Q832">
        <v>1.9474359999999999</v>
      </c>
      <c r="R832">
        <v>0.81228900000000004</v>
      </c>
      <c r="S832" t="s">
        <v>6</v>
      </c>
      <c r="T832">
        <v>212.414604</v>
      </c>
      <c r="U832">
        <v>1.452088</v>
      </c>
      <c r="V832" t="s">
        <v>7</v>
      </c>
      <c r="W832">
        <v>1.5356479999999999</v>
      </c>
      <c r="X832">
        <v>5.0122E-2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1.3829999999999999E-3</v>
      </c>
      <c r="AG832">
        <v>0</v>
      </c>
      <c r="AH832" t="s">
        <v>11</v>
      </c>
      <c r="AI832">
        <v>0.99511400000000005</v>
      </c>
      <c r="AJ832">
        <v>0</v>
      </c>
      <c r="AK832" t="s">
        <v>12</v>
      </c>
      <c r="AL832">
        <v>-296487168</v>
      </c>
      <c r="AM832">
        <v>0</v>
      </c>
    </row>
    <row r="833" spans="1:39" x14ac:dyDescent="0.25">
      <c r="A833" t="s">
        <v>219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302.68817000000001</v>
      </c>
      <c r="I833">
        <v>79.298049000000006</v>
      </c>
      <c r="J833" t="s">
        <v>3</v>
      </c>
      <c r="K833">
        <v>301.20498400000002</v>
      </c>
      <c r="L833">
        <v>61.761322999999997</v>
      </c>
      <c r="M833" t="s">
        <v>4</v>
      </c>
      <c r="N833">
        <v>41.180729999999997</v>
      </c>
      <c r="O833">
        <v>0.30253799999999997</v>
      </c>
      <c r="P833" t="s">
        <v>5</v>
      </c>
      <c r="Q833">
        <v>2.121041</v>
      </c>
      <c r="R833">
        <v>0.96935000000000004</v>
      </c>
      <c r="S833" t="s">
        <v>6</v>
      </c>
      <c r="T833">
        <v>231.73072099999999</v>
      </c>
      <c r="U833">
        <v>1.726281</v>
      </c>
      <c r="V833" t="s">
        <v>7</v>
      </c>
      <c r="W833">
        <v>1.669511</v>
      </c>
      <c r="X833">
        <v>5.8859000000000002E-2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1.3749999999999999E-3</v>
      </c>
      <c r="AG833">
        <v>0</v>
      </c>
      <c r="AH833" t="s">
        <v>11</v>
      </c>
      <c r="AI833">
        <v>0.99511400000000005</v>
      </c>
      <c r="AJ833">
        <v>0</v>
      </c>
      <c r="AK833" t="s">
        <v>12</v>
      </c>
      <c r="AL833">
        <v>-296487168</v>
      </c>
      <c r="AM833">
        <v>0</v>
      </c>
    </row>
    <row r="834" spans="1:39" x14ac:dyDescent="0.25">
      <c r="A834" t="s">
        <v>219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327.76047399999999</v>
      </c>
      <c r="I834">
        <v>87.084791999999993</v>
      </c>
      <c r="J834" t="s">
        <v>3</v>
      </c>
      <c r="K834">
        <v>326.16792400000003</v>
      </c>
      <c r="L834">
        <v>67.784644999999998</v>
      </c>
      <c r="M834" t="s">
        <v>4</v>
      </c>
      <c r="N834">
        <v>44.591399000000003</v>
      </c>
      <c r="O834">
        <v>0.328704</v>
      </c>
      <c r="P834" t="s">
        <v>5</v>
      </c>
      <c r="Q834">
        <v>2.2825220000000002</v>
      </c>
      <c r="R834">
        <v>1.0600160000000001</v>
      </c>
      <c r="S834" t="s">
        <v>6</v>
      </c>
      <c r="T834">
        <v>251.03519600000001</v>
      </c>
      <c r="U834">
        <v>1.8987970000000001</v>
      </c>
      <c r="V834" t="s">
        <v>7</v>
      </c>
      <c r="W834">
        <v>1.8036810000000001</v>
      </c>
      <c r="X834">
        <v>6.7477999999999996E-2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1.364E-3</v>
      </c>
      <c r="AG834">
        <v>0</v>
      </c>
      <c r="AH834" t="s">
        <v>11</v>
      </c>
      <c r="AI834">
        <v>0.99511400000000005</v>
      </c>
      <c r="AJ834">
        <v>0</v>
      </c>
      <c r="AK834" t="s">
        <v>12</v>
      </c>
      <c r="AL834">
        <v>-296487168</v>
      </c>
      <c r="AM834">
        <v>0</v>
      </c>
    </row>
    <row r="835" spans="1:39" x14ac:dyDescent="0.25">
      <c r="A835" t="s">
        <v>219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352.96913599999999</v>
      </c>
      <c r="I835">
        <v>96.685818999999995</v>
      </c>
      <c r="J835" t="s">
        <v>3</v>
      </c>
      <c r="K835">
        <v>351.25417399999998</v>
      </c>
      <c r="L835">
        <v>75.317578999999995</v>
      </c>
      <c r="M835" t="s">
        <v>4</v>
      </c>
      <c r="N835">
        <v>48.012650999999998</v>
      </c>
      <c r="O835">
        <v>0.352275</v>
      </c>
      <c r="P835" t="s">
        <v>5</v>
      </c>
      <c r="Q835">
        <v>2.4552520000000002</v>
      </c>
      <c r="R835">
        <v>1.176191</v>
      </c>
      <c r="S835" t="s">
        <v>6</v>
      </c>
      <c r="T835">
        <v>270.35724099999999</v>
      </c>
      <c r="U835">
        <v>2.0986319999999998</v>
      </c>
      <c r="V835" t="s">
        <v>7</v>
      </c>
      <c r="W835">
        <v>1.940923</v>
      </c>
      <c r="X835">
        <v>7.6521000000000006E-2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1.346E-3</v>
      </c>
      <c r="AG835">
        <v>0</v>
      </c>
      <c r="AH835" t="s">
        <v>11</v>
      </c>
      <c r="AI835">
        <v>0.99511400000000005</v>
      </c>
      <c r="AJ835">
        <v>0</v>
      </c>
      <c r="AK835" t="s">
        <v>12</v>
      </c>
      <c r="AL835">
        <v>-296487168</v>
      </c>
      <c r="AM835">
        <v>0</v>
      </c>
    </row>
    <row r="836" spans="1:39" x14ac:dyDescent="0.25">
      <c r="A836" t="s">
        <v>219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378.10598599999997</v>
      </c>
      <c r="I836">
        <v>101.45926799999999</v>
      </c>
      <c r="J836" t="s">
        <v>3</v>
      </c>
      <c r="K836">
        <v>376.27329800000001</v>
      </c>
      <c r="L836">
        <v>78.926395999999997</v>
      </c>
      <c r="M836" t="s">
        <v>4</v>
      </c>
      <c r="N836">
        <v>51.424590999999999</v>
      </c>
      <c r="O836">
        <v>0.36278300000000002</v>
      </c>
      <c r="P836" t="s">
        <v>5</v>
      </c>
      <c r="Q836">
        <v>2.6256940000000002</v>
      </c>
      <c r="R836">
        <v>1.2522800000000001</v>
      </c>
      <c r="S836" t="s">
        <v>6</v>
      </c>
      <c r="T836">
        <v>289.67672499999998</v>
      </c>
      <c r="U836">
        <v>2.220847</v>
      </c>
      <c r="V836" t="s">
        <v>7</v>
      </c>
      <c r="W836">
        <v>2.0759069999999999</v>
      </c>
      <c r="X836">
        <v>8.1648999999999999E-2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1.3320000000000001E-3</v>
      </c>
      <c r="AG836">
        <v>0</v>
      </c>
      <c r="AH836" t="s">
        <v>11</v>
      </c>
      <c r="AI836">
        <v>0.99511400000000005</v>
      </c>
      <c r="AJ836">
        <v>0</v>
      </c>
      <c r="AK836" t="s">
        <v>12</v>
      </c>
      <c r="AL836">
        <v>-296487168</v>
      </c>
      <c r="AM836">
        <v>0</v>
      </c>
    </row>
    <row r="837" spans="1:39" x14ac:dyDescent="0.25">
      <c r="A837" t="s">
        <v>219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403.11001800000003</v>
      </c>
      <c r="I837">
        <v>103.90888</v>
      </c>
      <c r="J837" t="s">
        <v>3</v>
      </c>
      <c r="K837">
        <v>401.18156199999999</v>
      </c>
      <c r="L837">
        <v>81.074278000000007</v>
      </c>
      <c r="M837" t="s">
        <v>4</v>
      </c>
      <c r="N837">
        <v>54.838971000000001</v>
      </c>
      <c r="O837">
        <v>0.375747</v>
      </c>
      <c r="P837" t="s">
        <v>5</v>
      </c>
      <c r="Q837">
        <v>2.7776239999999999</v>
      </c>
      <c r="R837">
        <v>1.2694209999999999</v>
      </c>
      <c r="S837" t="s">
        <v>6</v>
      </c>
      <c r="T837">
        <v>308.97465899999997</v>
      </c>
      <c r="U837">
        <v>2.2614679999999998</v>
      </c>
      <c r="V837" t="s">
        <v>7</v>
      </c>
      <c r="W837">
        <v>2.2086600000000001</v>
      </c>
      <c r="X837">
        <v>8.5089999999999999E-2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1.328E-3</v>
      </c>
      <c r="AG837">
        <v>0</v>
      </c>
      <c r="AH837" t="s">
        <v>11</v>
      </c>
      <c r="AI837">
        <v>0.99511400000000005</v>
      </c>
      <c r="AJ837">
        <v>0</v>
      </c>
      <c r="AK837" t="s">
        <v>12</v>
      </c>
      <c r="AL837">
        <v>-296487168</v>
      </c>
      <c r="AM837">
        <v>0</v>
      </c>
    </row>
    <row r="838" spans="1:39" x14ac:dyDescent="0.25">
      <c r="A838" t="s">
        <v>219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428.26158500000003</v>
      </c>
      <c r="I838">
        <v>107.989783</v>
      </c>
      <c r="J838" t="s">
        <v>3</v>
      </c>
      <c r="K838">
        <v>426.213864</v>
      </c>
      <c r="L838">
        <v>84.348214999999996</v>
      </c>
      <c r="M838" t="s">
        <v>4</v>
      </c>
      <c r="N838">
        <v>58.248953999999998</v>
      </c>
      <c r="O838">
        <v>0.38235400000000003</v>
      </c>
      <c r="P838" t="s">
        <v>5</v>
      </c>
      <c r="Q838">
        <v>2.9500799999999998</v>
      </c>
      <c r="R838">
        <v>1.3233459999999999</v>
      </c>
      <c r="S838" t="s">
        <v>6</v>
      </c>
      <c r="T838">
        <v>328.29515400000003</v>
      </c>
      <c r="U838">
        <v>2.3633190000000002</v>
      </c>
      <c r="V838" t="s">
        <v>7</v>
      </c>
      <c r="W838">
        <v>2.3440080000000001</v>
      </c>
      <c r="X838">
        <v>9.0159000000000003E-2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1.3060000000000001E-3</v>
      </c>
      <c r="AG838">
        <v>0</v>
      </c>
      <c r="AH838" t="s">
        <v>11</v>
      </c>
      <c r="AI838">
        <v>0.99511400000000005</v>
      </c>
      <c r="AJ838">
        <v>0</v>
      </c>
      <c r="AK838" t="s">
        <v>12</v>
      </c>
      <c r="AL838">
        <v>-296487168</v>
      </c>
      <c r="AM838">
        <v>0</v>
      </c>
    </row>
    <row r="839" spans="1:39" x14ac:dyDescent="0.25">
      <c r="A839" t="s">
        <v>219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453.25489700000003</v>
      </c>
      <c r="I839">
        <v>109.668784</v>
      </c>
      <c r="J839" t="s">
        <v>3</v>
      </c>
      <c r="K839">
        <v>451.11052999999998</v>
      </c>
      <c r="L839">
        <v>85.603140999999994</v>
      </c>
      <c r="M839" t="s">
        <v>4</v>
      </c>
      <c r="N839">
        <v>61.667940000000002</v>
      </c>
      <c r="O839">
        <v>0.37764599999999998</v>
      </c>
      <c r="P839" t="s">
        <v>5</v>
      </c>
      <c r="Q839">
        <v>3.1026199999999999</v>
      </c>
      <c r="R839">
        <v>1.350501</v>
      </c>
      <c r="S839" t="s">
        <v>6</v>
      </c>
      <c r="T839">
        <v>347.59231999999997</v>
      </c>
      <c r="U839">
        <v>2.4196960000000001</v>
      </c>
      <c r="V839" t="s">
        <v>7</v>
      </c>
      <c r="W839">
        <v>2.4758040000000001</v>
      </c>
      <c r="X839">
        <v>9.3899999999999997E-2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1.305E-3</v>
      </c>
      <c r="AG839">
        <v>0</v>
      </c>
      <c r="AH839" t="s">
        <v>11</v>
      </c>
      <c r="AI839">
        <v>0.99511499999999997</v>
      </c>
      <c r="AJ839">
        <v>0</v>
      </c>
      <c r="AK839" t="s">
        <v>12</v>
      </c>
      <c r="AL839">
        <v>-296487168</v>
      </c>
      <c r="AM839">
        <v>0</v>
      </c>
    </row>
    <row r="840" spans="1:39" x14ac:dyDescent="0.25">
      <c r="A840" t="s">
        <v>219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478.34203100000002</v>
      </c>
      <c r="I840">
        <v>111.826268</v>
      </c>
      <c r="J840" t="s">
        <v>3</v>
      </c>
      <c r="K840">
        <v>476.092108</v>
      </c>
      <c r="L840">
        <v>87.305526</v>
      </c>
      <c r="M840" t="s">
        <v>4</v>
      </c>
      <c r="N840">
        <v>65.084947</v>
      </c>
      <c r="O840">
        <v>0.38048599999999999</v>
      </c>
      <c r="P840" t="s">
        <v>5</v>
      </c>
      <c r="Q840">
        <v>3.2667739999999998</v>
      </c>
      <c r="R840">
        <v>1.3833759999999999</v>
      </c>
      <c r="S840" t="s">
        <v>6</v>
      </c>
      <c r="T840">
        <v>366.90439300000003</v>
      </c>
      <c r="U840">
        <v>2.4897480000000001</v>
      </c>
      <c r="V840" t="s">
        <v>7</v>
      </c>
      <c r="W840">
        <v>2.607755</v>
      </c>
      <c r="X840">
        <v>9.7137000000000001E-2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1.305E-3</v>
      </c>
      <c r="AG840">
        <v>0</v>
      </c>
      <c r="AH840" t="s">
        <v>11</v>
      </c>
      <c r="AI840">
        <v>0.99511499999999997</v>
      </c>
      <c r="AJ840">
        <v>0</v>
      </c>
      <c r="AK840" t="s">
        <v>12</v>
      </c>
      <c r="AL840">
        <v>-296487168</v>
      </c>
      <c r="AM840">
        <v>0</v>
      </c>
    </row>
    <row r="841" spans="1:39" x14ac:dyDescent="0.25">
      <c r="A841" t="s">
        <v>219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503.40839199999999</v>
      </c>
      <c r="I841">
        <v>111.275462</v>
      </c>
      <c r="J841" t="s">
        <v>3</v>
      </c>
      <c r="K841">
        <v>501.06332800000001</v>
      </c>
      <c r="L841">
        <v>86.644272000000001</v>
      </c>
      <c r="M841" t="s">
        <v>4</v>
      </c>
      <c r="N841">
        <v>68.504887999999994</v>
      </c>
      <c r="O841">
        <v>0.37721300000000002</v>
      </c>
      <c r="P841" t="s">
        <v>5</v>
      </c>
      <c r="Q841">
        <v>3.4211320000000001</v>
      </c>
      <c r="R841">
        <v>1.39777</v>
      </c>
      <c r="S841" t="s">
        <v>6</v>
      </c>
      <c r="T841">
        <v>386.219898</v>
      </c>
      <c r="U841">
        <v>2.450402</v>
      </c>
      <c r="V841" t="s">
        <v>7</v>
      </c>
      <c r="W841">
        <v>2.7512650000000001</v>
      </c>
      <c r="X841">
        <v>9.4195000000000001E-2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1.302E-3</v>
      </c>
      <c r="AG841">
        <v>0</v>
      </c>
      <c r="AH841" t="s">
        <v>11</v>
      </c>
      <c r="AI841">
        <v>0.99511499999999997</v>
      </c>
      <c r="AJ841">
        <v>0</v>
      </c>
      <c r="AK841" t="s">
        <v>12</v>
      </c>
      <c r="AL841">
        <v>-296487168</v>
      </c>
      <c r="AM841">
        <v>0</v>
      </c>
    </row>
    <row r="842" spans="1:39" x14ac:dyDescent="0.25">
      <c r="A842" t="s">
        <v>220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43.654701000000003</v>
      </c>
      <c r="I842">
        <v>1.4378E-2</v>
      </c>
      <c r="J842" t="s">
        <v>3</v>
      </c>
      <c r="K842">
        <v>24.858637999999999</v>
      </c>
      <c r="L842">
        <v>5.7000000000000003E-5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-3529609</v>
      </c>
      <c r="AM842">
        <v>0</v>
      </c>
    </row>
    <row r="843" spans="1:39" x14ac:dyDescent="0.25">
      <c r="A843" t="s">
        <v>220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87.388501000000005</v>
      </c>
      <c r="I843">
        <v>3.0131000000000002E-2</v>
      </c>
      <c r="J843" t="s">
        <v>3</v>
      </c>
      <c r="K843">
        <v>49.712851000000001</v>
      </c>
      <c r="L843">
        <v>1.4200000000000001E-4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-3529609</v>
      </c>
      <c r="AM843">
        <v>0</v>
      </c>
    </row>
    <row r="844" spans="1:39" x14ac:dyDescent="0.25">
      <c r="A844" t="s">
        <v>220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131.16768200000001</v>
      </c>
      <c r="I844">
        <v>7.2307999999999997E-2</v>
      </c>
      <c r="J844" t="s">
        <v>3</v>
      </c>
      <c r="K844">
        <v>74.567312000000001</v>
      </c>
      <c r="L844">
        <v>2.4000000000000001E-4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-3529609</v>
      </c>
      <c r="AM844">
        <v>0</v>
      </c>
    </row>
    <row r="845" spans="1:39" x14ac:dyDescent="0.25">
      <c r="A845" t="s">
        <v>220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174.934495</v>
      </c>
      <c r="I845">
        <v>0.102033</v>
      </c>
      <c r="J845" t="s">
        <v>3</v>
      </c>
      <c r="K845">
        <v>99.423715000000001</v>
      </c>
      <c r="L845">
        <v>2.8600000000000001E-4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-3529609</v>
      </c>
      <c r="AM845">
        <v>0</v>
      </c>
    </row>
    <row r="846" spans="1:39" x14ac:dyDescent="0.25">
      <c r="A846" t="s">
        <v>220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218.690719</v>
      </c>
      <c r="I846">
        <v>0.125671</v>
      </c>
      <c r="J846" t="s">
        <v>3</v>
      </c>
      <c r="K846">
        <v>124.278119</v>
      </c>
      <c r="L846">
        <v>3.86E-4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-3529609</v>
      </c>
      <c r="AM846">
        <v>0</v>
      </c>
    </row>
    <row r="847" spans="1:39" x14ac:dyDescent="0.25">
      <c r="A847" t="s">
        <v>220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262.42636499999998</v>
      </c>
      <c r="I847">
        <v>0.132022</v>
      </c>
      <c r="J847" t="s">
        <v>3</v>
      </c>
      <c r="K847">
        <v>149.133814</v>
      </c>
      <c r="L847">
        <v>5.0100000000000003E-4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-3529609</v>
      </c>
      <c r="AM847">
        <v>0</v>
      </c>
    </row>
    <row r="848" spans="1:39" x14ac:dyDescent="0.25">
      <c r="A848" t="s">
        <v>220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306.18075499999998</v>
      </c>
      <c r="I848">
        <v>0.15196399999999999</v>
      </c>
      <c r="J848" t="s">
        <v>3</v>
      </c>
      <c r="K848">
        <v>173.989046</v>
      </c>
      <c r="L848">
        <v>7.2099999999999996E-4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-3529609</v>
      </c>
      <c r="AM848">
        <v>0</v>
      </c>
    </row>
    <row r="849" spans="1:39" x14ac:dyDescent="0.25">
      <c r="A849" t="s">
        <v>220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349.96630900000002</v>
      </c>
      <c r="I849">
        <v>0.184062</v>
      </c>
      <c r="J849" t="s">
        <v>3</v>
      </c>
      <c r="K849">
        <v>198.84574000000001</v>
      </c>
      <c r="L849">
        <v>1.0250000000000001E-3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-3529609</v>
      </c>
      <c r="AM849">
        <v>0</v>
      </c>
    </row>
    <row r="850" spans="1:39" x14ac:dyDescent="0.25">
      <c r="A850" t="s">
        <v>220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393.72200099999998</v>
      </c>
      <c r="I850">
        <v>0.21850900000000001</v>
      </c>
      <c r="J850" t="s">
        <v>3</v>
      </c>
      <c r="K850">
        <v>223.70237299999999</v>
      </c>
      <c r="L850">
        <v>1.2489999999999999E-3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-3529609</v>
      </c>
      <c r="AM850">
        <v>0</v>
      </c>
    </row>
    <row r="851" spans="1:39" x14ac:dyDescent="0.25">
      <c r="A851" t="s">
        <v>220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437.46919700000001</v>
      </c>
      <c r="I851">
        <v>0.23646700000000001</v>
      </c>
      <c r="J851" t="s">
        <v>3</v>
      </c>
      <c r="K851">
        <v>248.558694</v>
      </c>
      <c r="L851">
        <v>1.387E-3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-3529609</v>
      </c>
      <c r="AM851">
        <v>0</v>
      </c>
    </row>
    <row r="852" spans="1:39" x14ac:dyDescent="0.25">
      <c r="A852" t="s">
        <v>220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481.26701300000002</v>
      </c>
      <c r="I852">
        <v>0.279555</v>
      </c>
      <c r="J852" t="s">
        <v>3</v>
      </c>
      <c r="K852">
        <v>273.41450300000002</v>
      </c>
      <c r="L852">
        <v>1.6199999999999999E-3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-3529609</v>
      </c>
      <c r="AM852">
        <v>0</v>
      </c>
    </row>
    <row r="853" spans="1:39" x14ac:dyDescent="0.25">
      <c r="A853" t="s">
        <v>220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525.02436999999998</v>
      </c>
      <c r="I853">
        <v>0.31338199999999999</v>
      </c>
      <c r="J853" t="s">
        <v>3</v>
      </c>
      <c r="K853">
        <v>298.27163899999999</v>
      </c>
      <c r="L853">
        <v>1.8500000000000001E-3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-3529609</v>
      </c>
      <c r="AM853">
        <v>0</v>
      </c>
    </row>
    <row r="854" spans="1:39" x14ac:dyDescent="0.25">
      <c r="A854" t="s">
        <v>220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568.78286300000002</v>
      </c>
      <c r="I854">
        <v>0.34431299999999998</v>
      </c>
      <c r="J854" t="s">
        <v>3</v>
      </c>
      <c r="K854">
        <v>323.12795699999998</v>
      </c>
      <c r="L854">
        <v>2.1940000000000002E-3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-3529609</v>
      </c>
      <c r="AM854">
        <v>0</v>
      </c>
    </row>
    <row r="855" spans="1:39" x14ac:dyDescent="0.25">
      <c r="A855" t="s">
        <v>220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612.52995499999997</v>
      </c>
      <c r="I855">
        <v>0.347611</v>
      </c>
      <c r="J855" t="s">
        <v>3</v>
      </c>
      <c r="K855">
        <v>347.98639100000003</v>
      </c>
      <c r="L855">
        <v>2.3340000000000001E-3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-3529609</v>
      </c>
      <c r="AM855">
        <v>0</v>
      </c>
    </row>
    <row r="856" spans="1:39" x14ac:dyDescent="0.25">
      <c r="A856" t="s">
        <v>220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656.28476000000001</v>
      </c>
      <c r="I856">
        <v>0.396262</v>
      </c>
      <c r="J856" t="s">
        <v>3</v>
      </c>
      <c r="K856">
        <v>372.84304900000001</v>
      </c>
      <c r="L856">
        <v>2.6090000000000002E-3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-3529609</v>
      </c>
      <c r="AM856">
        <v>0</v>
      </c>
    </row>
    <row r="857" spans="1:39" x14ac:dyDescent="0.25">
      <c r="A857" t="s">
        <v>220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700.00075300000003</v>
      </c>
      <c r="I857">
        <v>0.43385099999999999</v>
      </c>
      <c r="J857" t="s">
        <v>3</v>
      </c>
      <c r="K857">
        <v>397.70246700000001</v>
      </c>
      <c r="L857">
        <v>2.862E-3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-3529609</v>
      </c>
      <c r="AM857">
        <v>0</v>
      </c>
    </row>
    <row r="858" spans="1:39" x14ac:dyDescent="0.25">
      <c r="A858" t="s">
        <v>220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743.73115399999995</v>
      </c>
      <c r="I858">
        <v>0.54664199999999996</v>
      </c>
      <c r="J858" t="s">
        <v>3</v>
      </c>
      <c r="K858">
        <v>422.56140599999998</v>
      </c>
      <c r="L858">
        <v>3.297E-3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-3529609</v>
      </c>
      <c r="AM858">
        <v>0</v>
      </c>
    </row>
    <row r="859" spans="1:39" x14ac:dyDescent="0.25">
      <c r="A859" t="s">
        <v>220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787.47186999999997</v>
      </c>
      <c r="I859">
        <v>0.58648</v>
      </c>
      <c r="J859" t="s">
        <v>3</v>
      </c>
      <c r="K859">
        <v>447.42062499999997</v>
      </c>
      <c r="L859">
        <v>3.601E-3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-3529609</v>
      </c>
      <c r="AM859">
        <v>0</v>
      </c>
    </row>
    <row r="860" spans="1:39" x14ac:dyDescent="0.25">
      <c r="A860" t="s">
        <v>220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831.21644900000001</v>
      </c>
      <c r="I860">
        <v>0.66483300000000001</v>
      </c>
      <c r="J860" t="s">
        <v>3</v>
      </c>
      <c r="K860">
        <v>472.28114199999999</v>
      </c>
      <c r="L860">
        <v>3.9039999999999999E-3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-3529609</v>
      </c>
      <c r="AM860">
        <v>0</v>
      </c>
    </row>
    <row r="861" spans="1:39" x14ac:dyDescent="0.25">
      <c r="A861" t="s">
        <v>220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874.99057100000005</v>
      </c>
      <c r="I861">
        <v>0.74240799999999996</v>
      </c>
      <c r="J861" t="s">
        <v>3</v>
      </c>
      <c r="K861">
        <v>497.14168599999999</v>
      </c>
      <c r="L861">
        <v>4.1469999999999996E-3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-3529609</v>
      </c>
      <c r="AM861">
        <v>0</v>
      </c>
    </row>
    <row r="862" spans="1:39" x14ac:dyDescent="0.25">
      <c r="A862" t="s">
        <v>221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41.561540000000001</v>
      </c>
      <c r="I862">
        <v>9.9220000000000003E-3</v>
      </c>
      <c r="J862" t="s">
        <v>3</v>
      </c>
      <c r="K862">
        <v>19.136735999999999</v>
      </c>
      <c r="L862">
        <v>5.8E-5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-296487168</v>
      </c>
      <c r="AM862">
        <v>0</v>
      </c>
    </row>
    <row r="863" spans="1:39" x14ac:dyDescent="0.25">
      <c r="A863" t="s">
        <v>221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83.305824999999999</v>
      </c>
      <c r="I863">
        <v>2.8979999999999999E-2</v>
      </c>
      <c r="J863" t="s">
        <v>3</v>
      </c>
      <c r="K863">
        <v>38.241123000000002</v>
      </c>
      <c r="L863">
        <v>1.2999999999999999E-4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-296487168</v>
      </c>
      <c r="AM863">
        <v>0</v>
      </c>
    </row>
    <row r="864" spans="1:39" x14ac:dyDescent="0.25">
      <c r="A864" t="s">
        <v>221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125.07084500000001</v>
      </c>
      <c r="I864">
        <v>4.7668000000000002E-2</v>
      </c>
      <c r="J864" t="s">
        <v>3</v>
      </c>
      <c r="K864">
        <v>57.349460000000001</v>
      </c>
      <c r="L864">
        <v>2.22E-4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-296487168</v>
      </c>
      <c r="AM864">
        <v>0</v>
      </c>
    </row>
    <row r="865" spans="1:39" x14ac:dyDescent="0.25">
      <c r="A865" t="s">
        <v>221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166.82773700000001</v>
      </c>
      <c r="I865">
        <v>6.5948999999999994E-2</v>
      </c>
      <c r="J865" t="s">
        <v>3</v>
      </c>
      <c r="K865">
        <v>76.461624</v>
      </c>
      <c r="L865">
        <v>3.0899999999999998E-4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-296487168</v>
      </c>
      <c r="AM865">
        <v>0</v>
      </c>
    </row>
    <row r="866" spans="1:39" x14ac:dyDescent="0.25">
      <c r="A866" t="s">
        <v>221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208.58197999999999</v>
      </c>
      <c r="I866">
        <v>0.102073</v>
      </c>
      <c r="J866" t="s">
        <v>3</v>
      </c>
      <c r="K866">
        <v>95.576273</v>
      </c>
      <c r="L866">
        <v>4.44E-4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-296487168</v>
      </c>
      <c r="AM866">
        <v>0</v>
      </c>
    </row>
    <row r="867" spans="1:39" x14ac:dyDescent="0.25">
      <c r="A867" t="s">
        <v>221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250.32221699999999</v>
      </c>
      <c r="I867">
        <v>0.13805000000000001</v>
      </c>
      <c r="J867" t="s">
        <v>3</v>
      </c>
      <c r="K867">
        <v>114.69636800000001</v>
      </c>
      <c r="L867">
        <v>6.3900000000000003E-4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-296487168</v>
      </c>
      <c r="AM867">
        <v>0</v>
      </c>
    </row>
    <row r="868" spans="1:39" x14ac:dyDescent="0.25">
      <c r="A868" t="s">
        <v>221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292.090194</v>
      </c>
      <c r="I868">
        <v>0.179179</v>
      </c>
      <c r="J868" t="s">
        <v>3</v>
      </c>
      <c r="K868">
        <v>133.81912399999999</v>
      </c>
      <c r="L868">
        <v>8.1300000000000003E-4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-296487168</v>
      </c>
      <c r="AM868">
        <v>0</v>
      </c>
    </row>
    <row r="869" spans="1:39" x14ac:dyDescent="0.25">
      <c r="A869" t="s">
        <v>221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333.85191300000002</v>
      </c>
      <c r="I869">
        <v>0.22780500000000001</v>
      </c>
      <c r="J869" t="s">
        <v>3</v>
      </c>
      <c r="K869">
        <v>152.944717</v>
      </c>
      <c r="L869">
        <v>1.0399999999999999E-3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-296487168</v>
      </c>
      <c r="AM869">
        <v>0</v>
      </c>
    </row>
    <row r="870" spans="1:39" x14ac:dyDescent="0.25">
      <c r="A870" t="s">
        <v>221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375.64456100000001</v>
      </c>
      <c r="I870">
        <v>0.314749</v>
      </c>
      <c r="J870" t="s">
        <v>3</v>
      </c>
      <c r="K870">
        <v>172.074297</v>
      </c>
      <c r="L870">
        <v>1.266E-3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-296487168</v>
      </c>
      <c r="AM870">
        <v>0</v>
      </c>
    </row>
    <row r="871" spans="1:39" x14ac:dyDescent="0.25">
      <c r="A871" t="s">
        <v>221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417.44088399999998</v>
      </c>
      <c r="I871">
        <v>0.37430099999999999</v>
      </c>
      <c r="J871" t="s">
        <v>3</v>
      </c>
      <c r="K871">
        <v>191.204677</v>
      </c>
      <c r="L871">
        <v>1.4859999999999999E-3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-296487168</v>
      </c>
      <c r="AM871">
        <v>0</v>
      </c>
    </row>
    <row r="872" spans="1:39" x14ac:dyDescent="0.25">
      <c r="A872" t="s">
        <v>221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459.23891200000003</v>
      </c>
      <c r="I872">
        <v>0.45045099999999999</v>
      </c>
      <c r="J872" t="s">
        <v>3</v>
      </c>
      <c r="K872">
        <v>210.33757399999999</v>
      </c>
      <c r="L872">
        <v>1.781E-3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-296487168</v>
      </c>
      <c r="AM872">
        <v>0</v>
      </c>
    </row>
    <row r="873" spans="1:39" x14ac:dyDescent="0.25">
      <c r="A873" t="s">
        <v>221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501.02033</v>
      </c>
      <c r="I873">
        <v>0.52446499999999996</v>
      </c>
      <c r="J873" t="s">
        <v>3</v>
      </c>
      <c r="K873">
        <v>229.47135800000001</v>
      </c>
      <c r="L873">
        <v>2.1389999999999998E-3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-296487168</v>
      </c>
      <c r="AM873">
        <v>0</v>
      </c>
    </row>
    <row r="874" spans="1:39" x14ac:dyDescent="0.25">
      <c r="A874" t="s">
        <v>221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542.80237999999997</v>
      </c>
      <c r="I874">
        <v>0.57282</v>
      </c>
      <c r="J874" t="s">
        <v>3</v>
      </c>
      <c r="K874">
        <v>248.60622000000001</v>
      </c>
      <c r="L874">
        <v>2.5630000000000002E-3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-296487168</v>
      </c>
      <c r="AM874">
        <v>0</v>
      </c>
    </row>
    <row r="875" spans="1:39" x14ac:dyDescent="0.25">
      <c r="A875" t="s">
        <v>221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584.58234600000003</v>
      </c>
      <c r="I875">
        <v>0.66177699999999995</v>
      </c>
      <c r="J875" t="s">
        <v>3</v>
      </c>
      <c r="K875">
        <v>267.74385899999999</v>
      </c>
      <c r="L875">
        <v>3.052E-3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-296487168</v>
      </c>
      <c r="AM875">
        <v>0</v>
      </c>
    </row>
    <row r="876" spans="1:39" x14ac:dyDescent="0.25">
      <c r="A876" t="s">
        <v>221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626.349647</v>
      </c>
      <c r="I876">
        <v>0.73077999999999999</v>
      </c>
      <c r="J876" t="s">
        <v>3</v>
      </c>
      <c r="K876">
        <v>286.88197500000001</v>
      </c>
      <c r="L876">
        <v>3.5599999999999998E-3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-296487168</v>
      </c>
      <c r="AM876">
        <v>0</v>
      </c>
    </row>
    <row r="877" spans="1:39" x14ac:dyDescent="0.25">
      <c r="A877" t="s">
        <v>221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668.14717499999995</v>
      </c>
      <c r="I877">
        <v>0.80427400000000004</v>
      </c>
      <c r="J877" t="s">
        <v>3</v>
      </c>
      <c r="K877">
        <v>306.02234399999998</v>
      </c>
      <c r="L877">
        <v>4.1599999999999996E-3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-296487168</v>
      </c>
      <c r="AM877">
        <v>0</v>
      </c>
    </row>
    <row r="878" spans="1:39" x14ac:dyDescent="0.25">
      <c r="A878" t="s">
        <v>221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709.94533100000001</v>
      </c>
      <c r="I878">
        <v>0.891378</v>
      </c>
      <c r="J878" t="s">
        <v>3</v>
      </c>
      <c r="K878">
        <v>325.16310700000002</v>
      </c>
      <c r="L878">
        <v>4.6249999999999998E-3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-296487168</v>
      </c>
      <c r="AM878">
        <v>0</v>
      </c>
    </row>
    <row r="879" spans="1:39" x14ac:dyDescent="0.25">
      <c r="A879" t="s">
        <v>221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751.716813</v>
      </c>
      <c r="I879">
        <v>0.98697000000000001</v>
      </c>
      <c r="J879" t="s">
        <v>3</v>
      </c>
      <c r="K879">
        <v>344.30549300000001</v>
      </c>
      <c r="L879">
        <v>4.8919999999999996E-3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-296487168</v>
      </c>
      <c r="AM879">
        <v>0</v>
      </c>
    </row>
    <row r="880" spans="1:39" x14ac:dyDescent="0.25">
      <c r="A880" t="s">
        <v>221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793.52056000000005</v>
      </c>
      <c r="I880">
        <v>1.1308549999999999</v>
      </c>
      <c r="J880" t="s">
        <v>3</v>
      </c>
      <c r="K880">
        <v>363.44926099999998</v>
      </c>
      <c r="L880">
        <v>5.5160000000000001E-3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-296487168</v>
      </c>
      <c r="AM880">
        <v>0</v>
      </c>
    </row>
    <row r="881" spans="1:39" x14ac:dyDescent="0.25">
      <c r="A881" t="s">
        <v>221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835.31888100000003</v>
      </c>
      <c r="I881">
        <v>1.288284</v>
      </c>
      <c r="J881" t="s">
        <v>3</v>
      </c>
      <c r="K881">
        <v>382.59415799999999</v>
      </c>
      <c r="L881">
        <v>6.1590000000000004E-3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-296487168</v>
      </c>
      <c r="AM881">
        <v>0</v>
      </c>
    </row>
    <row r="882" spans="1:39" x14ac:dyDescent="0.25">
      <c r="A882" t="s">
        <v>222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41.771434999999997</v>
      </c>
      <c r="I882">
        <v>8.6619999999999996E-3</v>
      </c>
      <c r="J882" t="s">
        <v>3</v>
      </c>
      <c r="K882">
        <v>19.135370999999999</v>
      </c>
      <c r="L882">
        <v>6.2000000000000003E-5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32767</v>
      </c>
      <c r="AG882">
        <v>0</v>
      </c>
      <c r="AH882" t="s">
        <v>11</v>
      </c>
      <c r="AI882">
        <v>-32767</v>
      </c>
      <c r="AJ882">
        <v>0</v>
      </c>
      <c r="AK882" t="s">
        <v>12</v>
      </c>
      <c r="AL882">
        <v>-296487168</v>
      </c>
      <c r="AM882">
        <v>0</v>
      </c>
    </row>
    <row r="883" spans="1:39" x14ac:dyDescent="0.25">
      <c r="A883" t="s">
        <v>222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83.704987000000003</v>
      </c>
      <c r="I883">
        <v>2.3484999999999999E-2</v>
      </c>
      <c r="J883" t="s">
        <v>3</v>
      </c>
      <c r="K883">
        <v>38.240054999999998</v>
      </c>
      <c r="L883">
        <v>1.13E-4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32767</v>
      </c>
      <c r="AG883">
        <v>0</v>
      </c>
      <c r="AH883" t="s">
        <v>11</v>
      </c>
      <c r="AI883">
        <v>-32767</v>
      </c>
      <c r="AJ883">
        <v>0</v>
      </c>
      <c r="AK883" t="s">
        <v>12</v>
      </c>
      <c r="AL883">
        <v>-296487168</v>
      </c>
      <c r="AM883">
        <v>0</v>
      </c>
    </row>
    <row r="884" spans="1:39" x14ac:dyDescent="0.25">
      <c r="A884" t="s">
        <v>222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125.641206</v>
      </c>
      <c r="I884">
        <v>4.6292E-2</v>
      </c>
      <c r="J884" t="s">
        <v>3</v>
      </c>
      <c r="K884">
        <v>57.347458000000003</v>
      </c>
      <c r="L884">
        <v>1.5799999999999999E-4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32767</v>
      </c>
      <c r="AG884">
        <v>0</v>
      </c>
      <c r="AH884" t="s">
        <v>11</v>
      </c>
      <c r="AI884">
        <v>-32767</v>
      </c>
      <c r="AJ884">
        <v>0</v>
      </c>
      <c r="AK884" t="s">
        <v>12</v>
      </c>
      <c r="AL884">
        <v>-296487168</v>
      </c>
      <c r="AM884">
        <v>0</v>
      </c>
    </row>
    <row r="885" spans="1:39" x14ac:dyDescent="0.25">
      <c r="A885" t="s">
        <v>222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167.597184</v>
      </c>
      <c r="I885">
        <v>8.0050999999999997E-2</v>
      </c>
      <c r="J885" t="s">
        <v>3</v>
      </c>
      <c r="K885">
        <v>76.460875999999999</v>
      </c>
      <c r="L885">
        <v>2.6600000000000001E-4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32767</v>
      </c>
      <c r="AG885">
        <v>0</v>
      </c>
      <c r="AH885" t="s">
        <v>11</v>
      </c>
      <c r="AI885">
        <v>-32767</v>
      </c>
      <c r="AJ885">
        <v>0</v>
      </c>
      <c r="AK885" t="s">
        <v>12</v>
      </c>
      <c r="AL885">
        <v>-296487168</v>
      </c>
      <c r="AM885">
        <v>0</v>
      </c>
    </row>
    <row r="886" spans="1:39" x14ac:dyDescent="0.25">
      <c r="A886" t="s">
        <v>222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209.540019</v>
      </c>
      <c r="I886">
        <v>0.12377000000000001</v>
      </c>
      <c r="J886" t="s">
        <v>3</v>
      </c>
      <c r="K886">
        <v>95.577772999999993</v>
      </c>
      <c r="L886">
        <v>3.8999999999999999E-4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32767</v>
      </c>
      <c r="AG886">
        <v>0</v>
      </c>
      <c r="AH886" t="s">
        <v>11</v>
      </c>
      <c r="AI886">
        <v>-32767</v>
      </c>
      <c r="AJ886">
        <v>0</v>
      </c>
      <c r="AK886" t="s">
        <v>12</v>
      </c>
      <c r="AL886">
        <v>-296487168</v>
      </c>
      <c r="AM886">
        <v>0</v>
      </c>
    </row>
    <row r="887" spans="1:39" x14ac:dyDescent="0.25">
      <c r="A887" t="s">
        <v>222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251.47149400000001</v>
      </c>
      <c r="I887">
        <v>0.17400299999999999</v>
      </c>
      <c r="J887" t="s">
        <v>3</v>
      </c>
      <c r="K887">
        <v>114.69665000000001</v>
      </c>
      <c r="L887">
        <v>5.44E-4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32767</v>
      </c>
      <c r="AG887">
        <v>0</v>
      </c>
      <c r="AH887" t="s">
        <v>11</v>
      </c>
      <c r="AI887">
        <v>-32767</v>
      </c>
      <c r="AJ887">
        <v>0</v>
      </c>
      <c r="AK887" t="s">
        <v>12</v>
      </c>
      <c r="AL887">
        <v>-296487168</v>
      </c>
      <c r="AM887">
        <v>0</v>
      </c>
    </row>
    <row r="888" spans="1:39" x14ac:dyDescent="0.25">
      <c r="A888" t="s">
        <v>222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293.41394600000001</v>
      </c>
      <c r="I888">
        <v>0.21499399999999999</v>
      </c>
      <c r="J888" t="s">
        <v>3</v>
      </c>
      <c r="K888">
        <v>133.822472</v>
      </c>
      <c r="L888">
        <v>7.7200000000000001E-4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32767</v>
      </c>
      <c r="AG888">
        <v>0</v>
      </c>
      <c r="AH888" t="s">
        <v>11</v>
      </c>
      <c r="AI888">
        <v>-32767</v>
      </c>
      <c r="AJ888">
        <v>0</v>
      </c>
      <c r="AK888" t="s">
        <v>12</v>
      </c>
      <c r="AL888">
        <v>-296487168</v>
      </c>
      <c r="AM888">
        <v>0</v>
      </c>
    </row>
    <row r="889" spans="1:39" x14ac:dyDescent="0.25">
      <c r="A889" t="s">
        <v>222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335.35735699999998</v>
      </c>
      <c r="I889">
        <v>0.26059700000000002</v>
      </c>
      <c r="J889" t="s">
        <v>3</v>
      </c>
      <c r="K889">
        <v>152.948645</v>
      </c>
      <c r="L889">
        <v>1.005E-3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32767</v>
      </c>
      <c r="AG889">
        <v>0</v>
      </c>
      <c r="AH889" t="s">
        <v>11</v>
      </c>
      <c r="AI889">
        <v>-32767</v>
      </c>
      <c r="AJ889">
        <v>0</v>
      </c>
      <c r="AK889" t="s">
        <v>12</v>
      </c>
      <c r="AL889">
        <v>-296487168</v>
      </c>
      <c r="AM889">
        <v>0</v>
      </c>
    </row>
    <row r="890" spans="1:39" x14ac:dyDescent="0.25">
      <c r="A890" t="s">
        <v>222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377.31258000000003</v>
      </c>
      <c r="I890">
        <v>0.31183899999999998</v>
      </c>
      <c r="J890" t="s">
        <v>3</v>
      </c>
      <c r="K890">
        <v>172.07505699999999</v>
      </c>
      <c r="L890">
        <v>1.273E-3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32767</v>
      </c>
      <c r="AG890">
        <v>0</v>
      </c>
      <c r="AH890" t="s">
        <v>11</v>
      </c>
      <c r="AI890">
        <v>-32767</v>
      </c>
      <c r="AJ890">
        <v>0</v>
      </c>
      <c r="AK890" t="s">
        <v>12</v>
      </c>
      <c r="AL890">
        <v>-296487168</v>
      </c>
      <c r="AM890">
        <v>0</v>
      </c>
    </row>
    <row r="891" spans="1:39" x14ac:dyDescent="0.25">
      <c r="A891" t="s">
        <v>222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419.27241600000002</v>
      </c>
      <c r="I891">
        <v>0.381359</v>
      </c>
      <c r="J891" t="s">
        <v>3</v>
      </c>
      <c r="K891">
        <v>191.20634899999999</v>
      </c>
      <c r="L891">
        <v>1.4319999999999999E-3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32767</v>
      </c>
      <c r="AG891">
        <v>0</v>
      </c>
      <c r="AH891" t="s">
        <v>11</v>
      </c>
      <c r="AI891">
        <v>-32767</v>
      </c>
      <c r="AJ891">
        <v>0</v>
      </c>
      <c r="AK891" t="s">
        <v>12</v>
      </c>
      <c r="AL891">
        <v>-296487168</v>
      </c>
      <c r="AM891">
        <v>0</v>
      </c>
    </row>
    <row r="892" spans="1:39" x14ac:dyDescent="0.25">
      <c r="A892" t="s">
        <v>222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461.23245100000003</v>
      </c>
      <c r="I892">
        <v>0.438108</v>
      </c>
      <c r="J892" t="s">
        <v>3</v>
      </c>
      <c r="K892">
        <v>210.33797999999999</v>
      </c>
      <c r="L892">
        <v>1.678E-3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32767</v>
      </c>
      <c r="AG892">
        <v>0</v>
      </c>
      <c r="AH892" t="s">
        <v>11</v>
      </c>
      <c r="AI892">
        <v>-32767</v>
      </c>
      <c r="AJ892">
        <v>0</v>
      </c>
      <c r="AK892" t="s">
        <v>12</v>
      </c>
      <c r="AL892">
        <v>-296487168</v>
      </c>
      <c r="AM892">
        <v>0</v>
      </c>
    </row>
    <row r="893" spans="1:39" x14ac:dyDescent="0.25">
      <c r="A893" t="s">
        <v>222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503.22144100000003</v>
      </c>
      <c r="I893">
        <v>0.53074399999999999</v>
      </c>
      <c r="J893" t="s">
        <v>3</v>
      </c>
      <c r="K893">
        <v>229.471273</v>
      </c>
      <c r="L893">
        <v>1.9300000000000001E-3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32767</v>
      </c>
      <c r="AG893">
        <v>0</v>
      </c>
      <c r="AH893" t="s">
        <v>11</v>
      </c>
      <c r="AI893">
        <v>-32767</v>
      </c>
      <c r="AJ893">
        <v>0</v>
      </c>
      <c r="AK893" t="s">
        <v>12</v>
      </c>
      <c r="AL893">
        <v>-296487168</v>
      </c>
      <c r="AM893">
        <v>0</v>
      </c>
    </row>
    <row r="894" spans="1:39" x14ac:dyDescent="0.25">
      <c r="A894" t="s">
        <v>222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545.19318499999997</v>
      </c>
      <c r="I894">
        <v>0.62472000000000005</v>
      </c>
      <c r="J894" t="s">
        <v>3</v>
      </c>
      <c r="K894">
        <v>248.60592299999999</v>
      </c>
      <c r="L894">
        <v>2.3280000000000002E-3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32767</v>
      </c>
      <c r="AG894">
        <v>0</v>
      </c>
      <c r="AH894" t="s">
        <v>11</v>
      </c>
      <c r="AI894">
        <v>-32767</v>
      </c>
      <c r="AJ894">
        <v>0</v>
      </c>
      <c r="AK894" t="s">
        <v>12</v>
      </c>
      <c r="AL894">
        <v>-296487168</v>
      </c>
      <c r="AM894">
        <v>0</v>
      </c>
    </row>
    <row r="895" spans="1:39" x14ac:dyDescent="0.25">
      <c r="A895" t="s">
        <v>222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587.14989100000003</v>
      </c>
      <c r="I895">
        <v>0.69550900000000004</v>
      </c>
      <c r="J895" t="s">
        <v>3</v>
      </c>
      <c r="K895">
        <v>267.74265500000001</v>
      </c>
      <c r="L895">
        <v>2.7550000000000001E-3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32767</v>
      </c>
      <c r="AG895">
        <v>0</v>
      </c>
      <c r="AH895" t="s">
        <v>11</v>
      </c>
      <c r="AI895">
        <v>-32767</v>
      </c>
      <c r="AJ895">
        <v>0</v>
      </c>
      <c r="AK895" t="s">
        <v>12</v>
      </c>
      <c r="AL895">
        <v>-296487168</v>
      </c>
      <c r="AM895">
        <v>0</v>
      </c>
    </row>
    <row r="896" spans="1:39" x14ac:dyDescent="0.25">
      <c r="A896" t="s">
        <v>222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629.11694299999999</v>
      </c>
      <c r="I896">
        <v>0.75329299999999999</v>
      </c>
      <c r="J896" t="s">
        <v>3</v>
      </c>
      <c r="K896">
        <v>286.87991899999997</v>
      </c>
      <c r="L896">
        <v>3.3579999999999999E-3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32767</v>
      </c>
      <c r="AG896">
        <v>0</v>
      </c>
      <c r="AH896" t="s">
        <v>11</v>
      </c>
      <c r="AI896">
        <v>-32767</v>
      </c>
      <c r="AJ896">
        <v>0</v>
      </c>
      <c r="AK896" t="s">
        <v>12</v>
      </c>
      <c r="AL896">
        <v>-296487168</v>
      </c>
      <c r="AM896">
        <v>0</v>
      </c>
    </row>
    <row r="897" spans="1:39" x14ac:dyDescent="0.25">
      <c r="A897" t="s">
        <v>222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671.08060499999999</v>
      </c>
      <c r="I897">
        <v>0.858263</v>
      </c>
      <c r="J897" t="s">
        <v>3</v>
      </c>
      <c r="K897">
        <v>306.01965799999999</v>
      </c>
      <c r="L897">
        <v>4.0049999999999999E-3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32767</v>
      </c>
      <c r="AG897">
        <v>0</v>
      </c>
      <c r="AH897" t="s">
        <v>11</v>
      </c>
      <c r="AI897">
        <v>-32767</v>
      </c>
      <c r="AJ897">
        <v>0</v>
      </c>
      <c r="AK897" t="s">
        <v>12</v>
      </c>
      <c r="AL897">
        <v>-296487168</v>
      </c>
      <c r="AM897">
        <v>0</v>
      </c>
    </row>
    <row r="898" spans="1:39" x14ac:dyDescent="0.25">
      <c r="A898" t="s">
        <v>222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713.01863900000001</v>
      </c>
      <c r="I898">
        <v>0.93422799999999995</v>
      </c>
      <c r="J898" t="s">
        <v>3</v>
      </c>
      <c r="K898">
        <v>325.16021899999998</v>
      </c>
      <c r="L898">
        <v>4.4889999999999999E-3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32767</v>
      </c>
      <c r="AG898">
        <v>0</v>
      </c>
      <c r="AH898" t="s">
        <v>11</v>
      </c>
      <c r="AI898">
        <v>-32767</v>
      </c>
      <c r="AJ898">
        <v>0</v>
      </c>
      <c r="AK898" t="s">
        <v>12</v>
      </c>
      <c r="AL898">
        <v>-296487168</v>
      </c>
      <c r="AM898">
        <v>0</v>
      </c>
    </row>
    <row r="899" spans="1:39" x14ac:dyDescent="0.25">
      <c r="A899" t="s">
        <v>222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754.98045300000001</v>
      </c>
      <c r="I899">
        <v>1.0334129999999999</v>
      </c>
      <c r="J899" t="s">
        <v>3</v>
      </c>
      <c r="K899">
        <v>344.30052999999998</v>
      </c>
      <c r="L899">
        <v>5.1260000000000003E-3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32767</v>
      </c>
      <c r="AG899">
        <v>0</v>
      </c>
      <c r="AH899" t="s">
        <v>11</v>
      </c>
      <c r="AI899">
        <v>-32767</v>
      </c>
      <c r="AJ899">
        <v>0</v>
      </c>
      <c r="AK899" t="s">
        <v>12</v>
      </c>
      <c r="AL899">
        <v>-296487168</v>
      </c>
      <c r="AM899">
        <v>0</v>
      </c>
    </row>
    <row r="900" spans="1:39" x14ac:dyDescent="0.25">
      <c r="A900" t="s">
        <v>222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796.95849899999996</v>
      </c>
      <c r="I900">
        <v>1.0879730000000001</v>
      </c>
      <c r="J900" t="s">
        <v>3</v>
      </c>
      <c r="K900">
        <v>363.442318</v>
      </c>
      <c r="L900">
        <v>5.8859999999999997E-3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32767</v>
      </c>
      <c r="AG900">
        <v>0</v>
      </c>
      <c r="AH900" t="s">
        <v>11</v>
      </c>
      <c r="AI900">
        <v>-32767</v>
      </c>
      <c r="AJ900">
        <v>0</v>
      </c>
      <c r="AK900" t="s">
        <v>12</v>
      </c>
      <c r="AL900">
        <v>-296487168</v>
      </c>
      <c r="AM900">
        <v>0</v>
      </c>
    </row>
    <row r="901" spans="1:39" x14ac:dyDescent="0.25">
      <c r="A901" t="s">
        <v>222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838.93930399999999</v>
      </c>
      <c r="I901">
        <v>1.2531650000000001</v>
      </c>
      <c r="J901" t="s">
        <v>3</v>
      </c>
      <c r="K901">
        <v>382.58871299999998</v>
      </c>
      <c r="L901">
        <v>6.9449999999999998E-3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32767</v>
      </c>
      <c r="AG901">
        <v>0</v>
      </c>
      <c r="AH901" t="s">
        <v>11</v>
      </c>
      <c r="AI901">
        <v>-32767</v>
      </c>
      <c r="AJ901">
        <v>0</v>
      </c>
      <c r="AK901" t="s">
        <v>12</v>
      </c>
      <c r="AL901">
        <v>-296487168</v>
      </c>
      <c r="AM901">
        <v>0</v>
      </c>
    </row>
    <row r="902" spans="1:39" x14ac:dyDescent="0.25">
      <c r="A902" t="s">
        <v>226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42.646675000000002</v>
      </c>
      <c r="I902">
        <v>2.9904E-2</v>
      </c>
      <c r="J902" t="s">
        <v>3</v>
      </c>
      <c r="K902">
        <v>41.368651999999997</v>
      </c>
      <c r="L902">
        <v>1.146E-2</v>
      </c>
      <c r="M902" t="s">
        <v>4</v>
      </c>
      <c r="N902">
        <v>21.82808</v>
      </c>
      <c r="O902">
        <v>2.6940000000000002E-3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226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85.290717000000001</v>
      </c>
      <c r="I903">
        <v>9.5657000000000006E-2</v>
      </c>
      <c r="J903" t="s">
        <v>3</v>
      </c>
      <c r="K903">
        <v>82.709926999999993</v>
      </c>
      <c r="L903">
        <v>4.2993999999999997E-2</v>
      </c>
      <c r="M903" t="s">
        <v>4</v>
      </c>
      <c r="N903">
        <v>43.655515999999999</v>
      </c>
      <c r="O903">
        <v>1.1044E-2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226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127.867807</v>
      </c>
      <c r="I904">
        <v>0.181062</v>
      </c>
      <c r="J904" t="s">
        <v>3</v>
      </c>
      <c r="K904">
        <v>124.054429</v>
      </c>
      <c r="L904">
        <v>9.4948000000000005E-2</v>
      </c>
      <c r="M904" t="s">
        <v>4</v>
      </c>
      <c r="N904">
        <v>65.482777999999996</v>
      </c>
      <c r="O904">
        <v>2.4930000000000001E-2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226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170.44861800000001</v>
      </c>
      <c r="I905">
        <v>0.28601700000000002</v>
      </c>
      <c r="J905" t="s">
        <v>3</v>
      </c>
      <c r="K905">
        <v>165.40509800000001</v>
      </c>
      <c r="L905">
        <v>0.167243</v>
      </c>
      <c r="M905" t="s">
        <v>4</v>
      </c>
      <c r="N905">
        <v>87.310325000000006</v>
      </c>
      <c r="O905">
        <v>4.4442000000000002E-2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226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213.03283400000001</v>
      </c>
      <c r="I906">
        <v>0.41524100000000003</v>
      </c>
      <c r="J906" t="s">
        <v>3</v>
      </c>
      <c r="K906">
        <v>206.758827</v>
      </c>
      <c r="L906">
        <v>0.26067800000000002</v>
      </c>
      <c r="M906" t="s">
        <v>4</v>
      </c>
      <c r="N906">
        <v>109.13795500000001</v>
      </c>
      <c r="O906">
        <v>6.9728999999999999E-2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226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255.639419</v>
      </c>
      <c r="I907">
        <v>0.58236399999999999</v>
      </c>
      <c r="J907" t="s">
        <v>3</v>
      </c>
      <c r="K907">
        <v>248.11731700000001</v>
      </c>
      <c r="L907">
        <v>0.373004</v>
      </c>
      <c r="M907" t="s">
        <v>4</v>
      </c>
      <c r="N907">
        <v>130.96563</v>
      </c>
      <c r="O907">
        <v>0.100521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226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298.24171200000001</v>
      </c>
      <c r="I908">
        <v>0.78339400000000003</v>
      </c>
      <c r="J908" t="s">
        <v>3</v>
      </c>
      <c r="K908">
        <v>289.47854100000001</v>
      </c>
      <c r="L908">
        <v>0.50283699999999998</v>
      </c>
      <c r="M908" t="s">
        <v>4</v>
      </c>
      <c r="N908">
        <v>152.79368099999999</v>
      </c>
      <c r="O908">
        <v>0.13569600000000001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226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340.833326</v>
      </c>
      <c r="I909">
        <v>0.99878800000000001</v>
      </c>
      <c r="J909" t="s">
        <v>3</v>
      </c>
      <c r="K909">
        <v>330.84470800000003</v>
      </c>
      <c r="L909">
        <v>0.65044800000000003</v>
      </c>
      <c r="M909" t="s">
        <v>4</v>
      </c>
      <c r="N909">
        <v>174.62281300000001</v>
      </c>
      <c r="O909">
        <v>0.17646700000000001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226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383.44125700000001</v>
      </c>
      <c r="I910">
        <v>1.067642</v>
      </c>
      <c r="J910" t="s">
        <v>3</v>
      </c>
      <c r="K910">
        <v>372.236673</v>
      </c>
      <c r="L910">
        <v>0.70679499999999995</v>
      </c>
      <c r="M910" t="s">
        <v>4</v>
      </c>
      <c r="N910">
        <v>196.45295999999999</v>
      </c>
      <c r="O910">
        <v>0.22204699999999999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226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426.11951299999998</v>
      </c>
      <c r="I911">
        <v>1.6258490000000001</v>
      </c>
      <c r="J911" t="s">
        <v>3</v>
      </c>
      <c r="K911">
        <v>413.62861500000002</v>
      </c>
      <c r="L911">
        <v>0.90208600000000005</v>
      </c>
      <c r="M911" t="s">
        <v>4</v>
      </c>
      <c r="N911">
        <v>218.282049</v>
      </c>
      <c r="O911">
        <v>0.27317000000000002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226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468.69401800000003</v>
      </c>
      <c r="I912">
        <v>1.837709</v>
      </c>
      <c r="J912" t="s">
        <v>3</v>
      </c>
      <c r="K912">
        <v>455.00237399999997</v>
      </c>
      <c r="L912">
        <v>1.0966290000000001</v>
      </c>
      <c r="M912" t="s">
        <v>4</v>
      </c>
      <c r="N912">
        <v>240.11085800000001</v>
      </c>
      <c r="O912">
        <v>0.32962999999999998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226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511.27310199999999</v>
      </c>
      <c r="I913">
        <v>2.0665800000000001</v>
      </c>
      <c r="J913" t="s">
        <v>3</v>
      </c>
      <c r="K913">
        <v>496.37462599999998</v>
      </c>
      <c r="L913">
        <v>1.310227</v>
      </c>
      <c r="M913" t="s">
        <v>4</v>
      </c>
      <c r="N913">
        <v>261.93997000000002</v>
      </c>
      <c r="O913">
        <v>0.39186599999999999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226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553.86052500000005</v>
      </c>
      <c r="I914">
        <v>2.3653330000000001</v>
      </c>
      <c r="J914" t="s">
        <v>3</v>
      </c>
      <c r="K914">
        <v>537.74829599999998</v>
      </c>
      <c r="L914">
        <v>1.5457719999999999</v>
      </c>
      <c r="M914" t="s">
        <v>4</v>
      </c>
      <c r="N914">
        <v>283.76842799999997</v>
      </c>
      <c r="O914">
        <v>0.45898299999999997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226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596.51611700000001</v>
      </c>
      <c r="I915">
        <v>2.3332459999999999</v>
      </c>
      <c r="J915" t="s">
        <v>3</v>
      </c>
      <c r="K915">
        <v>579.12873200000001</v>
      </c>
      <c r="L915">
        <v>1.8083039999999999</v>
      </c>
      <c r="M915" t="s">
        <v>4</v>
      </c>
      <c r="N915">
        <v>305.59731900000003</v>
      </c>
      <c r="O915">
        <v>0.53153799999999995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226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639.11963700000001</v>
      </c>
      <c r="I916">
        <v>2.6159249999999998</v>
      </c>
      <c r="J916" t="s">
        <v>3</v>
      </c>
      <c r="K916">
        <v>620.50688100000002</v>
      </c>
      <c r="L916">
        <v>2.080975</v>
      </c>
      <c r="M916" t="s">
        <v>4</v>
      </c>
      <c r="N916">
        <v>327.42607600000002</v>
      </c>
      <c r="O916">
        <v>0.60953800000000002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226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681.71760600000005</v>
      </c>
      <c r="I917">
        <v>2.897332</v>
      </c>
      <c r="J917" t="s">
        <v>3</v>
      </c>
      <c r="K917">
        <v>661.88951499999996</v>
      </c>
      <c r="L917">
        <v>2.3791500000000001</v>
      </c>
      <c r="M917" t="s">
        <v>4</v>
      </c>
      <c r="N917">
        <v>349.254884</v>
      </c>
      <c r="O917">
        <v>0.69265299999999996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226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724.36157600000001</v>
      </c>
      <c r="I918">
        <v>3.1867480000000001</v>
      </c>
      <c r="J918" t="s">
        <v>3</v>
      </c>
      <c r="K918">
        <v>703.27005099999997</v>
      </c>
      <c r="L918">
        <v>2.6894670000000001</v>
      </c>
      <c r="M918" t="s">
        <v>4</v>
      </c>
      <c r="N918">
        <v>371.08370500000001</v>
      </c>
      <c r="O918">
        <v>0.78074200000000005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226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766.98223099999996</v>
      </c>
      <c r="I919">
        <v>3.587745</v>
      </c>
      <c r="J919" t="s">
        <v>3</v>
      </c>
      <c r="K919">
        <v>744.65160300000002</v>
      </c>
      <c r="L919">
        <v>3.0194269999999999</v>
      </c>
      <c r="M919" t="s">
        <v>4</v>
      </c>
      <c r="N919">
        <v>392.91106000000002</v>
      </c>
      <c r="O919">
        <v>0.87441800000000003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226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809.59119899999996</v>
      </c>
      <c r="I920">
        <v>3.9776509999999998</v>
      </c>
      <c r="J920" t="s">
        <v>3</v>
      </c>
      <c r="K920">
        <v>786.03526999999997</v>
      </c>
      <c r="L920">
        <v>3.3752089999999999</v>
      </c>
      <c r="M920" t="s">
        <v>4</v>
      </c>
      <c r="N920">
        <v>414.73919899999999</v>
      </c>
      <c r="O920">
        <v>0.97406999999999999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226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852.21597699999995</v>
      </c>
      <c r="I921">
        <v>4.4041459999999999</v>
      </c>
      <c r="J921" t="s">
        <v>3</v>
      </c>
      <c r="K921">
        <v>827.41544399999998</v>
      </c>
      <c r="L921">
        <v>3.7410459999999999</v>
      </c>
      <c r="M921" t="s">
        <v>4</v>
      </c>
      <c r="N921">
        <v>436.56694199999998</v>
      </c>
      <c r="O921">
        <v>1.078843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227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25.67502</v>
      </c>
      <c r="I922">
        <v>0.82734300000000005</v>
      </c>
      <c r="J922" t="s">
        <v>3</v>
      </c>
      <c r="K922">
        <v>25.561442</v>
      </c>
      <c r="L922">
        <v>0.63045399999999996</v>
      </c>
      <c r="M922" t="s">
        <v>4</v>
      </c>
      <c r="N922">
        <v>3.4651160000000001</v>
      </c>
      <c r="O922">
        <v>2.6879E-2</v>
      </c>
      <c r="P922" t="s">
        <v>5</v>
      </c>
      <c r="Q922">
        <v>0.17962</v>
      </c>
      <c r="R922">
        <v>3.4784000000000002E-2</v>
      </c>
      <c r="S922" t="s">
        <v>6</v>
      </c>
      <c r="T922">
        <v>19.545873</v>
      </c>
      <c r="U922">
        <v>1.3056E-2</v>
      </c>
      <c r="V922" t="s">
        <v>7</v>
      </c>
      <c r="W922">
        <v>0.16769800000000001</v>
      </c>
      <c r="X922">
        <v>9.0200000000000002E-4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6.2859999999999999E-3</v>
      </c>
      <c r="AG922">
        <v>1.5999999999999999E-5</v>
      </c>
      <c r="AH922" t="s">
        <v>11</v>
      </c>
      <c r="AI922">
        <v>0.99464200000000003</v>
      </c>
      <c r="AJ922">
        <v>9.9999999999999995E-7</v>
      </c>
      <c r="AK922" t="s">
        <v>12</v>
      </c>
      <c r="AL922">
        <v>0</v>
      </c>
      <c r="AM922">
        <v>0</v>
      </c>
    </row>
    <row r="923" spans="1:39" x14ac:dyDescent="0.25">
      <c r="A923" t="s">
        <v>227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51.335189999999997</v>
      </c>
      <c r="I923">
        <v>2.2277969999999998</v>
      </c>
      <c r="J923" t="s">
        <v>3</v>
      </c>
      <c r="K923">
        <v>51.135007000000002</v>
      </c>
      <c r="L923">
        <v>1.798977</v>
      </c>
      <c r="M923" t="s">
        <v>4</v>
      </c>
      <c r="N923">
        <v>6.9477060000000002</v>
      </c>
      <c r="O923">
        <v>6.3925999999999997E-2</v>
      </c>
      <c r="P923" t="s">
        <v>5</v>
      </c>
      <c r="Q923">
        <v>0.33771600000000002</v>
      </c>
      <c r="R923">
        <v>4.7931000000000001E-2</v>
      </c>
      <c r="S923" t="s">
        <v>6</v>
      </c>
      <c r="T923">
        <v>39.086500999999998</v>
      </c>
      <c r="U923">
        <v>3.8105E-2</v>
      </c>
      <c r="V923" t="s">
        <v>7</v>
      </c>
      <c r="W923">
        <v>0.34289599999999998</v>
      </c>
      <c r="X923">
        <v>1.055E-2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4.3379999999999998E-3</v>
      </c>
      <c r="AG923">
        <v>1.2E-5</v>
      </c>
      <c r="AH923" t="s">
        <v>11</v>
      </c>
      <c r="AI923">
        <v>0.99490800000000001</v>
      </c>
      <c r="AJ923">
        <v>0</v>
      </c>
      <c r="AK923" t="s">
        <v>12</v>
      </c>
      <c r="AL923">
        <v>0</v>
      </c>
      <c r="AM923">
        <v>0</v>
      </c>
    </row>
    <row r="924" spans="1:39" x14ac:dyDescent="0.25">
      <c r="A924" t="s">
        <v>227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76.796340999999998</v>
      </c>
      <c r="I924">
        <v>3.14025</v>
      </c>
      <c r="J924" t="s">
        <v>3</v>
      </c>
      <c r="K924">
        <v>76.510701999999995</v>
      </c>
      <c r="L924">
        <v>2.519501</v>
      </c>
      <c r="M924" t="s">
        <v>4</v>
      </c>
      <c r="N924">
        <v>10.369132</v>
      </c>
      <c r="O924">
        <v>9.4527E-2</v>
      </c>
      <c r="P924" t="s">
        <v>5</v>
      </c>
      <c r="Q924">
        <v>0.48259600000000002</v>
      </c>
      <c r="R924">
        <v>5.4788000000000003E-2</v>
      </c>
      <c r="S924" t="s">
        <v>6</v>
      </c>
      <c r="T924">
        <v>58.597779000000003</v>
      </c>
      <c r="U924">
        <v>4.8738999999999998E-2</v>
      </c>
      <c r="V924" t="s">
        <v>7</v>
      </c>
      <c r="W924">
        <v>0.49579000000000001</v>
      </c>
      <c r="X924">
        <v>1.1957000000000001E-2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2.8770000000000002E-3</v>
      </c>
      <c r="AG924">
        <v>6.0000000000000002E-6</v>
      </c>
      <c r="AH924" t="s">
        <v>11</v>
      </c>
      <c r="AI924">
        <v>0.99498699999999995</v>
      </c>
      <c r="AJ924">
        <v>0</v>
      </c>
      <c r="AK924" t="s">
        <v>12</v>
      </c>
      <c r="AL924">
        <v>0</v>
      </c>
      <c r="AM924">
        <v>0</v>
      </c>
    </row>
    <row r="925" spans="1:39" x14ac:dyDescent="0.25">
      <c r="A925" t="s">
        <v>227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102.43418699999999</v>
      </c>
      <c r="I925">
        <v>5.9510560000000003</v>
      </c>
      <c r="J925" t="s">
        <v>3</v>
      </c>
      <c r="K925">
        <v>102.04372499999999</v>
      </c>
      <c r="L925">
        <v>4.9854180000000001</v>
      </c>
      <c r="M925" t="s">
        <v>4</v>
      </c>
      <c r="N925">
        <v>13.794673</v>
      </c>
      <c r="O925">
        <v>0.14177999999999999</v>
      </c>
      <c r="P925" t="s">
        <v>5</v>
      </c>
      <c r="Q925">
        <v>0.64596799999999999</v>
      </c>
      <c r="R925">
        <v>7.8113000000000002E-2</v>
      </c>
      <c r="S925" t="s">
        <v>6</v>
      </c>
      <c r="T925">
        <v>78.127565000000004</v>
      </c>
      <c r="U925">
        <v>8.2443000000000002E-2</v>
      </c>
      <c r="V925" t="s">
        <v>7</v>
      </c>
      <c r="W925">
        <v>0.64643799999999996</v>
      </c>
      <c r="X925">
        <v>1.4565E-2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2.4090000000000001E-3</v>
      </c>
      <c r="AG925">
        <v>3.9999999999999998E-6</v>
      </c>
      <c r="AH925" t="s">
        <v>11</v>
      </c>
      <c r="AI925">
        <v>0.99507100000000004</v>
      </c>
      <c r="AJ925">
        <v>0</v>
      </c>
      <c r="AK925" t="s">
        <v>12</v>
      </c>
      <c r="AL925">
        <v>0</v>
      </c>
      <c r="AM925">
        <v>0</v>
      </c>
    </row>
    <row r="926" spans="1:39" x14ac:dyDescent="0.25">
      <c r="A926" t="s">
        <v>227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128.01589999999999</v>
      </c>
      <c r="I926">
        <v>7.4122479999999999</v>
      </c>
      <c r="J926" t="s">
        <v>3</v>
      </c>
      <c r="K926">
        <v>127.50973500000001</v>
      </c>
      <c r="L926">
        <v>6.0069160000000004</v>
      </c>
      <c r="M926" t="s">
        <v>4</v>
      </c>
      <c r="N926">
        <v>17.222615999999999</v>
      </c>
      <c r="O926">
        <v>0.15673599999999999</v>
      </c>
      <c r="P926" t="s">
        <v>5</v>
      </c>
      <c r="Q926">
        <v>0.81393199999999999</v>
      </c>
      <c r="R926">
        <v>0.10771600000000001</v>
      </c>
      <c r="S926" t="s">
        <v>6</v>
      </c>
      <c r="T926">
        <v>97.674411000000006</v>
      </c>
      <c r="U926">
        <v>0.117018</v>
      </c>
      <c r="V926" t="s">
        <v>7</v>
      </c>
      <c r="W926">
        <v>0.79800599999999999</v>
      </c>
      <c r="X926">
        <v>1.4728E-2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2.1930000000000001E-3</v>
      </c>
      <c r="AG926">
        <v>3.0000000000000001E-6</v>
      </c>
      <c r="AH926" t="s">
        <v>11</v>
      </c>
      <c r="AI926">
        <v>0.99509499999999995</v>
      </c>
      <c r="AJ926">
        <v>0</v>
      </c>
      <c r="AK926" t="s">
        <v>12</v>
      </c>
      <c r="AL926">
        <v>0</v>
      </c>
      <c r="AM926">
        <v>0</v>
      </c>
    </row>
    <row r="927" spans="1:39" x14ac:dyDescent="0.25">
      <c r="A927" t="s">
        <v>227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153.59413499999999</v>
      </c>
      <c r="I927">
        <v>11.330876</v>
      </c>
      <c r="J927" t="s">
        <v>3</v>
      </c>
      <c r="K927">
        <v>152.99676500000001</v>
      </c>
      <c r="L927">
        <v>9.1521589999999993</v>
      </c>
      <c r="M927" t="s">
        <v>4</v>
      </c>
      <c r="N927">
        <v>20.758320000000001</v>
      </c>
      <c r="O927">
        <v>0.56092900000000001</v>
      </c>
      <c r="P927" t="s">
        <v>5</v>
      </c>
      <c r="Q927">
        <v>0.96518599999999999</v>
      </c>
      <c r="R927">
        <v>0.134437</v>
      </c>
      <c r="S927" t="s">
        <v>6</v>
      </c>
      <c r="T927">
        <v>117.208974</v>
      </c>
      <c r="U927">
        <v>0.159388</v>
      </c>
      <c r="V927" t="s">
        <v>7</v>
      </c>
      <c r="W927">
        <v>0.95762800000000003</v>
      </c>
      <c r="X927">
        <v>1.5417999999999999E-2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1.921E-3</v>
      </c>
      <c r="AG927">
        <v>9.9999999999999995E-7</v>
      </c>
      <c r="AH927" t="s">
        <v>11</v>
      </c>
      <c r="AI927">
        <v>0.99509899999999996</v>
      </c>
      <c r="AJ927">
        <v>0</v>
      </c>
      <c r="AK927" t="s">
        <v>12</v>
      </c>
      <c r="AL927">
        <v>0</v>
      </c>
      <c r="AM927">
        <v>0</v>
      </c>
    </row>
    <row r="928" spans="1:39" x14ac:dyDescent="0.25">
      <c r="A928" t="s">
        <v>227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178.97341700000001</v>
      </c>
      <c r="I928">
        <v>12.560036</v>
      </c>
      <c r="J928" t="s">
        <v>3</v>
      </c>
      <c r="K928">
        <v>178.31436600000001</v>
      </c>
      <c r="L928">
        <v>10.175865999999999</v>
      </c>
      <c r="M928" t="s">
        <v>4</v>
      </c>
      <c r="N928">
        <v>24.238897000000001</v>
      </c>
      <c r="O928">
        <v>0.74649799999999999</v>
      </c>
      <c r="P928" t="s">
        <v>5</v>
      </c>
      <c r="Q928">
        <v>1.0898399999999999</v>
      </c>
      <c r="R928">
        <v>0.14802100000000001</v>
      </c>
      <c r="S928" t="s">
        <v>6</v>
      </c>
      <c r="T928">
        <v>136.725311</v>
      </c>
      <c r="U928">
        <v>0.17639099999999999</v>
      </c>
      <c r="V928" t="s">
        <v>7</v>
      </c>
      <c r="W928">
        <v>1.11785</v>
      </c>
      <c r="X928">
        <v>1.8522E-2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1.7619999999999999E-3</v>
      </c>
      <c r="AG928">
        <v>9.9999999999999995E-7</v>
      </c>
      <c r="AH928" t="s">
        <v>11</v>
      </c>
      <c r="AI928">
        <v>0.99510100000000001</v>
      </c>
      <c r="AJ928">
        <v>0</v>
      </c>
      <c r="AK928" t="s">
        <v>12</v>
      </c>
      <c r="AL928">
        <v>0</v>
      </c>
      <c r="AM928">
        <v>0</v>
      </c>
    </row>
    <row r="929" spans="1:39" x14ac:dyDescent="0.25">
      <c r="A929" t="s">
        <v>227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204.44940199999999</v>
      </c>
      <c r="I929">
        <v>15.6647</v>
      </c>
      <c r="J929" t="s">
        <v>3</v>
      </c>
      <c r="K929">
        <v>203.688208</v>
      </c>
      <c r="L929">
        <v>12.683876</v>
      </c>
      <c r="M929" t="s">
        <v>4</v>
      </c>
      <c r="N929">
        <v>27.653397999999999</v>
      </c>
      <c r="O929">
        <v>0.76341999999999999</v>
      </c>
      <c r="P929" t="s">
        <v>5</v>
      </c>
      <c r="Q929">
        <v>1.246146</v>
      </c>
      <c r="R929">
        <v>0.17413899999999999</v>
      </c>
      <c r="S929" t="s">
        <v>6</v>
      </c>
      <c r="T929">
        <v>156.26290399999999</v>
      </c>
      <c r="U929">
        <v>0.211674</v>
      </c>
      <c r="V929" t="s">
        <v>7</v>
      </c>
      <c r="W929">
        <v>1.270062</v>
      </c>
      <c r="X929">
        <v>2.1063999999999999E-2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1.6559999999999999E-3</v>
      </c>
      <c r="AG929">
        <v>9.9999999999999995E-7</v>
      </c>
      <c r="AH929" t="s">
        <v>11</v>
      </c>
      <c r="AI929">
        <v>0.99510500000000002</v>
      </c>
      <c r="AJ929">
        <v>0</v>
      </c>
      <c r="AK929" t="s">
        <v>12</v>
      </c>
      <c r="AL929">
        <v>0</v>
      </c>
      <c r="AM929">
        <v>0</v>
      </c>
    </row>
    <row r="930" spans="1:39" x14ac:dyDescent="0.25">
      <c r="A930" t="s">
        <v>227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229.82660899999999</v>
      </c>
      <c r="I930">
        <v>15.025762</v>
      </c>
      <c r="J930" t="s">
        <v>3</v>
      </c>
      <c r="K930">
        <v>228.99971099999999</v>
      </c>
      <c r="L930">
        <v>12.110256</v>
      </c>
      <c r="M930" t="s">
        <v>4</v>
      </c>
      <c r="N930">
        <v>31.078823</v>
      </c>
      <c r="O930">
        <v>0.72935899999999998</v>
      </c>
      <c r="P930" t="s">
        <v>5</v>
      </c>
      <c r="Q930">
        <v>1.376268</v>
      </c>
      <c r="R930">
        <v>0.18073600000000001</v>
      </c>
      <c r="S930" t="s">
        <v>6</v>
      </c>
      <c r="T930">
        <v>175.77651599999999</v>
      </c>
      <c r="U930">
        <v>0.22921</v>
      </c>
      <c r="V930" t="s">
        <v>7</v>
      </c>
      <c r="W930">
        <v>1.4198120000000001</v>
      </c>
      <c r="X930">
        <v>2.4104E-2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1.647E-3</v>
      </c>
      <c r="AG930">
        <v>9.9999999999999995E-7</v>
      </c>
      <c r="AH930" t="s">
        <v>11</v>
      </c>
      <c r="AI930">
        <v>0.99510799999999999</v>
      </c>
      <c r="AJ930">
        <v>0</v>
      </c>
      <c r="AK930" t="s">
        <v>12</v>
      </c>
      <c r="AL930">
        <v>0</v>
      </c>
      <c r="AM930">
        <v>0</v>
      </c>
    </row>
    <row r="931" spans="1:39" x14ac:dyDescent="0.25">
      <c r="A931" t="s">
        <v>227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255.49688800000001</v>
      </c>
      <c r="I931">
        <v>15.666017</v>
      </c>
      <c r="J931" t="s">
        <v>3</v>
      </c>
      <c r="K931">
        <v>254.562679</v>
      </c>
      <c r="L931">
        <v>12.583463999999999</v>
      </c>
      <c r="M931" t="s">
        <v>4</v>
      </c>
      <c r="N931">
        <v>34.546503000000001</v>
      </c>
      <c r="O931">
        <v>0.83702900000000002</v>
      </c>
      <c r="P931" t="s">
        <v>5</v>
      </c>
      <c r="Q931">
        <v>1.5446949999999999</v>
      </c>
      <c r="R931">
        <v>0.19667299999999999</v>
      </c>
      <c r="S931" t="s">
        <v>6</v>
      </c>
      <c r="T931">
        <v>195.33868200000001</v>
      </c>
      <c r="U931">
        <v>0.23975399999999999</v>
      </c>
      <c r="V931" t="s">
        <v>7</v>
      </c>
      <c r="W931">
        <v>1.577156</v>
      </c>
      <c r="X931">
        <v>2.2776999999999999E-2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1.635E-3</v>
      </c>
      <c r="AG931">
        <v>9.9999999999999995E-7</v>
      </c>
      <c r="AH931" t="s">
        <v>11</v>
      </c>
      <c r="AI931">
        <v>0.99510799999999999</v>
      </c>
      <c r="AJ931">
        <v>0</v>
      </c>
      <c r="AK931" t="s">
        <v>12</v>
      </c>
      <c r="AL931">
        <v>0</v>
      </c>
      <c r="AM931">
        <v>0</v>
      </c>
    </row>
    <row r="932" spans="1:39" x14ac:dyDescent="0.25">
      <c r="A932" t="s">
        <v>227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280.84048000000001</v>
      </c>
      <c r="I932">
        <v>17.877624000000001</v>
      </c>
      <c r="J932" t="s">
        <v>3</v>
      </c>
      <c r="K932">
        <v>279.82701800000001</v>
      </c>
      <c r="L932">
        <v>14.424723</v>
      </c>
      <c r="M932" t="s">
        <v>4</v>
      </c>
      <c r="N932">
        <v>37.980809000000001</v>
      </c>
      <c r="O932">
        <v>0.86278200000000005</v>
      </c>
      <c r="P932" t="s">
        <v>5</v>
      </c>
      <c r="Q932">
        <v>1.6783490000000001</v>
      </c>
      <c r="R932">
        <v>0.21490300000000001</v>
      </c>
      <c r="S932" t="s">
        <v>6</v>
      </c>
      <c r="T932">
        <v>214.86838499999999</v>
      </c>
      <c r="U932">
        <v>0.27322200000000002</v>
      </c>
      <c r="V932" t="s">
        <v>7</v>
      </c>
      <c r="W932">
        <v>1.729946</v>
      </c>
      <c r="X932">
        <v>2.5437000000000001E-2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1.529E-3</v>
      </c>
      <c r="AG932">
        <v>9.9999999999999995E-7</v>
      </c>
      <c r="AH932" t="s">
        <v>11</v>
      </c>
      <c r="AI932">
        <v>0.99511300000000003</v>
      </c>
      <c r="AJ932">
        <v>0</v>
      </c>
      <c r="AK932" t="s">
        <v>12</v>
      </c>
      <c r="AL932">
        <v>0</v>
      </c>
      <c r="AM932">
        <v>0</v>
      </c>
    </row>
    <row r="933" spans="1:39" x14ac:dyDescent="0.25">
      <c r="A933" t="s">
        <v>227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306.113632</v>
      </c>
      <c r="I933">
        <v>18.502535999999999</v>
      </c>
      <c r="J933" t="s">
        <v>3</v>
      </c>
      <c r="K933">
        <v>305.01798100000002</v>
      </c>
      <c r="L933">
        <v>14.853719</v>
      </c>
      <c r="M933" t="s">
        <v>4</v>
      </c>
      <c r="N933">
        <v>41.374594000000002</v>
      </c>
      <c r="O933">
        <v>0.95904599999999995</v>
      </c>
      <c r="P933" t="s">
        <v>5</v>
      </c>
      <c r="Q933">
        <v>1.821347</v>
      </c>
      <c r="R933">
        <v>0.237815</v>
      </c>
      <c r="S933" t="s">
        <v>6</v>
      </c>
      <c r="T933">
        <v>234.37580600000001</v>
      </c>
      <c r="U933">
        <v>0.28959699999999999</v>
      </c>
      <c r="V933" t="s">
        <v>7</v>
      </c>
      <c r="W933">
        <v>1.874614</v>
      </c>
      <c r="X933">
        <v>2.6925999999999999E-2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1.477E-3</v>
      </c>
      <c r="AG933">
        <v>0</v>
      </c>
      <c r="AH933" t="s">
        <v>11</v>
      </c>
      <c r="AI933">
        <v>0.99511300000000003</v>
      </c>
      <c r="AJ933">
        <v>0</v>
      </c>
      <c r="AK933" t="s">
        <v>12</v>
      </c>
      <c r="AL933">
        <v>0</v>
      </c>
      <c r="AM933">
        <v>0</v>
      </c>
    </row>
    <row r="934" spans="1:39" x14ac:dyDescent="0.25">
      <c r="A934" t="s">
        <v>227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331.75424600000002</v>
      </c>
      <c r="I934">
        <v>20.382742</v>
      </c>
      <c r="J934" t="s">
        <v>3</v>
      </c>
      <c r="K934">
        <v>330.57819499999999</v>
      </c>
      <c r="L934">
        <v>16.347244</v>
      </c>
      <c r="M934" t="s">
        <v>4</v>
      </c>
      <c r="N934">
        <v>44.871527999999998</v>
      </c>
      <c r="O934">
        <v>1.0400419999999999</v>
      </c>
      <c r="P934" t="s">
        <v>5</v>
      </c>
      <c r="Q934">
        <v>1.965193</v>
      </c>
      <c r="R934">
        <v>0.27001799999999998</v>
      </c>
      <c r="S934" t="s">
        <v>6</v>
      </c>
      <c r="T934">
        <v>253.924316</v>
      </c>
      <c r="U934">
        <v>0.33164199999999999</v>
      </c>
      <c r="V934" t="s">
        <v>7</v>
      </c>
      <c r="W934">
        <v>2.0357080000000001</v>
      </c>
      <c r="X934">
        <v>2.9888000000000001E-2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1.423E-3</v>
      </c>
      <c r="AG934">
        <v>0</v>
      </c>
      <c r="AH934" t="s">
        <v>11</v>
      </c>
      <c r="AI934">
        <v>0.99511300000000003</v>
      </c>
      <c r="AJ934">
        <v>0</v>
      </c>
      <c r="AK934" t="s">
        <v>12</v>
      </c>
      <c r="AL934">
        <v>0</v>
      </c>
      <c r="AM934">
        <v>0</v>
      </c>
    </row>
    <row r="935" spans="1:39" x14ac:dyDescent="0.25">
      <c r="A935" t="s">
        <v>227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357.15693499999998</v>
      </c>
      <c r="I935">
        <v>22.737674999999999</v>
      </c>
      <c r="J935" t="s">
        <v>3</v>
      </c>
      <c r="K935">
        <v>355.889477</v>
      </c>
      <c r="L935">
        <v>18.036156999999999</v>
      </c>
      <c r="M935" t="s">
        <v>4</v>
      </c>
      <c r="N935">
        <v>48.308926</v>
      </c>
      <c r="O935">
        <v>1.1482140000000001</v>
      </c>
      <c r="P935" t="s">
        <v>5</v>
      </c>
      <c r="Q935">
        <v>2.107402</v>
      </c>
      <c r="R935">
        <v>0.31534899999999999</v>
      </c>
      <c r="S935" t="s">
        <v>6</v>
      </c>
      <c r="T935">
        <v>273.47089399999999</v>
      </c>
      <c r="U935">
        <v>0.36919800000000003</v>
      </c>
      <c r="V935" t="s">
        <v>7</v>
      </c>
      <c r="W935">
        <v>2.2005439999999998</v>
      </c>
      <c r="X935">
        <v>4.3654999999999999E-2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1.423E-3</v>
      </c>
      <c r="AG935">
        <v>0</v>
      </c>
      <c r="AH935" t="s">
        <v>11</v>
      </c>
      <c r="AI935">
        <v>0.99511400000000005</v>
      </c>
      <c r="AJ935">
        <v>0</v>
      </c>
      <c r="AK935" t="s">
        <v>12</v>
      </c>
      <c r="AL935">
        <v>0</v>
      </c>
      <c r="AM935">
        <v>0</v>
      </c>
    </row>
    <row r="936" spans="1:39" x14ac:dyDescent="0.25">
      <c r="A936" t="s">
        <v>227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382.698669</v>
      </c>
      <c r="I936">
        <v>26.800837999999999</v>
      </c>
      <c r="J936" t="s">
        <v>3</v>
      </c>
      <c r="K936">
        <v>381.32287600000001</v>
      </c>
      <c r="L936">
        <v>21.090900000000001</v>
      </c>
      <c r="M936" t="s">
        <v>4</v>
      </c>
      <c r="N936">
        <v>51.742893000000002</v>
      </c>
      <c r="O936">
        <v>1.1662110000000001</v>
      </c>
      <c r="P936" t="s">
        <v>5</v>
      </c>
      <c r="Q936">
        <v>2.2651059999999998</v>
      </c>
      <c r="R936">
        <v>0.37166199999999999</v>
      </c>
      <c r="S936" t="s">
        <v>6</v>
      </c>
      <c r="T936">
        <v>293.02463399999999</v>
      </c>
      <c r="U936">
        <v>0.42627399999999999</v>
      </c>
      <c r="V936" t="s">
        <v>7</v>
      </c>
      <c r="W936">
        <v>2.3554580000000001</v>
      </c>
      <c r="X936">
        <v>4.5297999999999998E-2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1.4059999999999999E-3</v>
      </c>
      <c r="AG936">
        <v>0</v>
      </c>
      <c r="AH936" t="s">
        <v>11</v>
      </c>
      <c r="AI936">
        <v>0.99511400000000005</v>
      </c>
      <c r="AJ936">
        <v>0</v>
      </c>
      <c r="AK936" t="s">
        <v>12</v>
      </c>
      <c r="AL936">
        <v>0</v>
      </c>
      <c r="AM936">
        <v>0</v>
      </c>
    </row>
    <row r="937" spans="1:39" x14ac:dyDescent="0.25">
      <c r="A937" t="s">
        <v>227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408.40673700000002</v>
      </c>
      <c r="I937">
        <v>32.643720999999999</v>
      </c>
      <c r="J937" t="s">
        <v>3</v>
      </c>
      <c r="K937">
        <v>406.93310500000001</v>
      </c>
      <c r="L937">
        <v>25.999593000000001</v>
      </c>
      <c r="M937" t="s">
        <v>4</v>
      </c>
      <c r="N937">
        <v>55.234927999999996</v>
      </c>
      <c r="O937">
        <v>1.353513</v>
      </c>
      <c r="P937" t="s">
        <v>5</v>
      </c>
      <c r="Q937">
        <v>2.4173520000000002</v>
      </c>
      <c r="R937">
        <v>0.42617699999999997</v>
      </c>
      <c r="S937" t="s">
        <v>6</v>
      </c>
      <c r="T937">
        <v>312.59128399999997</v>
      </c>
      <c r="U937">
        <v>0.51116700000000004</v>
      </c>
      <c r="V937" t="s">
        <v>7</v>
      </c>
      <c r="W937">
        <v>2.518338</v>
      </c>
      <c r="X937">
        <v>4.8594999999999999E-2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1.3649999999999999E-3</v>
      </c>
      <c r="AG937">
        <v>0</v>
      </c>
      <c r="AH937" t="s">
        <v>11</v>
      </c>
      <c r="AI937">
        <v>0.99511400000000005</v>
      </c>
      <c r="AJ937">
        <v>0</v>
      </c>
      <c r="AK937" t="s">
        <v>12</v>
      </c>
      <c r="AL937">
        <v>0</v>
      </c>
      <c r="AM937">
        <v>0</v>
      </c>
    </row>
    <row r="938" spans="1:39" x14ac:dyDescent="0.25">
      <c r="A938" t="s">
        <v>227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433.95560499999999</v>
      </c>
      <c r="I938">
        <v>37.144396</v>
      </c>
      <c r="J938" t="s">
        <v>3</v>
      </c>
      <c r="K938">
        <v>432.39239800000001</v>
      </c>
      <c r="L938">
        <v>29.813331999999999</v>
      </c>
      <c r="M938" t="s">
        <v>4</v>
      </c>
      <c r="N938">
        <v>58.689779999999999</v>
      </c>
      <c r="O938">
        <v>1.5928709999999999</v>
      </c>
      <c r="P938" t="s">
        <v>5</v>
      </c>
      <c r="Q938">
        <v>2.5576620000000001</v>
      </c>
      <c r="R938">
        <v>0.46967199999999998</v>
      </c>
      <c r="S938" t="s">
        <v>6</v>
      </c>
      <c r="T938">
        <v>332.12718799999999</v>
      </c>
      <c r="U938">
        <v>0.57347999999999999</v>
      </c>
      <c r="V938" t="s">
        <v>7</v>
      </c>
      <c r="W938">
        <v>2.6684600000000001</v>
      </c>
      <c r="X938">
        <v>5.2918E-2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1.3649999999999999E-3</v>
      </c>
      <c r="AG938">
        <v>0</v>
      </c>
      <c r="AH938" t="s">
        <v>11</v>
      </c>
      <c r="AI938">
        <v>0.99511400000000005</v>
      </c>
      <c r="AJ938">
        <v>0</v>
      </c>
      <c r="AK938" t="s">
        <v>12</v>
      </c>
      <c r="AL938">
        <v>0</v>
      </c>
      <c r="AM938">
        <v>0</v>
      </c>
    </row>
    <row r="939" spans="1:39" x14ac:dyDescent="0.25">
      <c r="A939" t="s">
        <v>227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459.331548</v>
      </c>
      <c r="I939">
        <v>36.960937000000001</v>
      </c>
      <c r="J939" t="s">
        <v>3</v>
      </c>
      <c r="K939">
        <v>457.63908800000002</v>
      </c>
      <c r="L939">
        <v>29.847839</v>
      </c>
      <c r="M939" t="s">
        <v>4</v>
      </c>
      <c r="N939">
        <v>62.103692000000002</v>
      </c>
      <c r="O939">
        <v>1.8306420000000001</v>
      </c>
      <c r="P939" t="s">
        <v>5</v>
      </c>
      <c r="Q939">
        <v>2.7392289999999999</v>
      </c>
      <c r="R939">
        <v>0.53352299999999997</v>
      </c>
      <c r="S939" t="s">
        <v>6</v>
      </c>
      <c r="T939">
        <v>351.65552300000002</v>
      </c>
      <c r="U939">
        <v>0.57281700000000002</v>
      </c>
      <c r="V939" t="s">
        <v>7</v>
      </c>
      <c r="W939">
        <v>2.8169379999999999</v>
      </c>
      <c r="X939">
        <v>5.5746999999999998E-2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1.3489999999999999E-3</v>
      </c>
      <c r="AG939">
        <v>0</v>
      </c>
      <c r="AH939" t="s">
        <v>11</v>
      </c>
      <c r="AI939">
        <v>0.99511400000000005</v>
      </c>
      <c r="AJ939">
        <v>0</v>
      </c>
      <c r="AK939" t="s">
        <v>12</v>
      </c>
      <c r="AL939">
        <v>0</v>
      </c>
      <c r="AM939">
        <v>0</v>
      </c>
    </row>
    <row r="940" spans="1:39" x14ac:dyDescent="0.25">
      <c r="A940" t="s">
        <v>227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484.61215499999997</v>
      </c>
      <c r="I940">
        <v>38.846017000000003</v>
      </c>
      <c r="J940" t="s">
        <v>3</v>
      </c>
      <c r="K940">
        <v>482.84184399999998</v>
      </c>
      <c r="L940">
        <v>31.570999</v>
      </c>
      <c r="M940" t="s">
        <v>4</v>
      </c>
      <c r="N940">
        <v>65.512137999999993</v>
      </c>
      <c r="O940">
        <v>2.0019610000000001</v>
      </c>
      <c r="P940" t="s">
        <v>5</v>
      </c>
      <c r="Q940">
        <v>2.8758569999999999</v>
      </c>
      <c r="R940">
        <v>0.53898299999999999</v>
      </c>
      <c r="S940" t="s">
        <v>6</v>
      </c>
      <c r="T940">
        <v>371.18089600000002</v>
      </c>
      <c r="U940">
        <v>0.592283</v>
      </c>
      <c r="V940" t="s">
        <v>7</v>
      </c>
      <c r="W940">
        <v>2.9658159999999998</v>
      </c>
      <c r="X940">
        <v>5.6784000000000001E-2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1.34E-3</v>
      </c>
      <c r="AG940">
        <v>0</v>
      </c>
      <c r="AH940" t="s">
        <v>11</v>
      </c>
      <c r="AI940">
        <v>0.99511499999999997</v>
      </c>
      <c r="AJ940">
        <v>0</v>
      </c>
      <c r="AK940" t="s">
        <v>12</v>
      </c>
      <c r="AL940">
        <v>0</v>
      </c>
      <c r="AM940">
        <v>0</v>
      </c>
    </row>
    <row r="941" spans="1:39" x14ac:dyDescent="0.25">
      <c r="A941" t="s">
        <v>227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510.05856</v>
      </c>
      <c r="I941">
        <v>40.504415999999999</v>
      </c>
      <c r="J941" t="s">
        <v>3</v>
      </c>
      <c r="K941">
        <v>508.21151600000002</v>
      </c>
      <c r="L941">
        <v>33.007525999999999</v>
      </c>
      <c r="M941" t="s">
        <v>4</v>
      </c>
      <c r="N941">
        <v>68.924492000000001</v>
      </c>
      <c r="O941">
        <v>2.1917900000000001</v>
      </c>
      <c r="P941" t="s">
        <v>5</v>
      </c>
      <c r="Q941">
        <v>3.0095879999999999</v>
      </c>
      <c r="R941">
        <v>0.56865200000000005</v>
      </c>
      <c r="S941" t="s">
        <v>6</v>
      </c>
      <c r="T941">
        <v>390.71607999999998</v>
      </c>
      <c r="U941">
        <v>0.61182899999999996</v>
      </c>
      <c r="V941" t="s">
        <v>7</v>
      </c>
      <c r="W941">
        <v>3.1164179999999999</v>
      </c>
      <c r="X941">
        <v>5.8882999999999998E-2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1.322E-3</v>
      </c>
      <c r="AG941">
        <v>0</v>
      </c>
      <c r="AH941" t="s">
        <v>11</v>
      </c>
      <c r="AI941">
        <v>0.99511499999999997</v>
      </c>
      <c r="AJ941">
        <v>0</v>
      </c>
      <c r="AK941" t="s">
        <v>12</v>
      </c>
      <c r="AL941">
        <v>0</v>
      </c>
      <c r="AM941">
        <v>0</v>
      </c>
    </row>
    <row r="942" spans="1:39" x14ac:dyDescent="0.25">
      <c r="A942" t="s">
        <v>228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41.891796999999997</v>
      </c>
      <c r="I942">
        <v>1.4174000000000001E-2</v>
      </c>
      <c r="J942" t="s">
        <v>3</v>
      </c>
      <c r="K942">
        <v>19.348036</v>
      </c>
      <c r="L942">
        <v>7.7999999999999999E-5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228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83.965213000000006</v>
      </c>
      <c r="I943">
        <v>3.0846999999999999E-2</v>
      </c>
      <c r="J943" t="s">
        <v>3</v>
      </c>
      <c r="K943">
        <v>38.678897999999997</v>
      </c>
      <c r="L943">
        <v>1.4300000000000001E-4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228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126.00966099999999</v>
      </c>
      <c r="I944">
        <v>6.0752E-2</v>
      </c>
      <c r="J944" t="s">
        <v>3</v>
      </c>
      <c r="K944">
        <v>58.015166000000001</v>
      </c>
      <c r="L944">
        <v>2.0000000000000001E-4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228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168.084856</v>
      </c>
      <c r="I945">
        <v>9.5623E-2</v>
      </c>
      <c r="J945" t="s">
        <v>3</v>
      </c>
      <c r="K945">
        <v>77.357878999999997</v>
      </c>
      <c r="L945">
        <v>2.9999999999999997E-4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228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210.20019600000001</v>
      </c>
      <c r="I946">
        <v>0.138992</v>
      </c>
      <c r="J946" t="s">
        <v>3</v>
      </c>
      <c r="K946">
        <v>96.703745999999995</v>
      </c>
      <c r="L946">
        <v>4.0000000000000002E-4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228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252.340115</v>
      </c>
      <c r="I947">
        <v>0.18872900000000001</v>
      </c>
      <c r="J947" t="s">
        <v>3</v>
      </c>
      <c r="K947">
        <v>116.053785</v>
      </c>
      <c r="L947">
        <v>5.13E-4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228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294.549871</v>
      </c>
      <c r="I948">
        <v>0.64858400000000005</v>
      </c>
      <c r="J948" t="s">
        <v>3</v>
      </c>
      <c r="K948">
        <v>135.40687399999999</v>
      </c>
      <c r="L948">
        <v>6.2399999999999999E-4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228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336.644654</v>
      </c>
      <c r="I949">
        <v>0.70133599999999996</v>
      </c>
      <c r="J949" t="s">
        <v>3</v>
      </c>
      <c r="K949">
        <v>154.76116500000001</v>
      </c>
      <c r="L949">
        <v>7.3300000000000004E-4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228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378.71684399999998</v>
      </c>
      <c r="I950">
        <v>0.76116200000000001</v>
      </c>
      <c r="J950" t="s">
        <v>3</v>
      </c>
      <c r="K950">
        <v>174.1172</v>
      </c>
      <c r="L950">
        <v>7.9799999999999999E-4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228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420.80149899999998</v>
      </c>
      <c r="I951">
        <v>0.82585200000000003</v>
      </c>
      <c r="J951" t="s">
        <v>3</v>
      </c>
      <c r="K951">
        <v>193.47453999999999</v>
      </c>
      <c r="L951">
        <v>9.7499999999999996E-4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228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462.884905</v>
      </c>
      <c r="I952">
        <v>0.89460700000000004</v>
      </c>
      <c r="J952" t="s">
        <v>3</v>
      </c>
      <c r="K952">
        <v>212.833889</v>
      </c>
      <c r="L952">
        <v>1.137E-3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228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504.99330600000002</v>
      </c>
      <c r="I953">
        <v>1.004316</v>
      </c>
      <c r="J953" t="s">
        <v>3</v>
      </c>
      <c r="K953">
        <v>232.19510600000001</v>
      </c>
      <c r="L953">
        <v>1.3669999999999999E-3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228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547.09491100000002</v>
      </c>
      <c r="I954">
        <v>1.113186</v>
      </c>
      <c r="J954" t="s">
        <v>3</v>
      </c>
      <c r="K954">
        <v>251.558592</v>
      </c>
      <c r="L954">
        <v>1.601E-3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228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589.27574500000003</v>
      </c>
      <c r="I955">
        <v>1.6511960000000001</v>
      </c>
      <c r="J955" t="s">
        <v>3</v>
      </c>
      <c r="K955">
        <v>270.92202700000001</v>
      </c>
      <c r="L955">
        <v>1.774E-3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228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631.37423100000001</v>
      </c>
      <c r="I956">
        <v>1.7289920000000001</v>
      </c>
      <c r="J956" t="s">
        <v>3</v>
      </c>
      <c r="K956">
        <v>290.28772900000001</v>
      </c>
      <c r="L956">
        <v>1.9940000000000001E-3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228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673.48209699999995</v>
      </c>
      <c r="I957">
        <v>1.829936</v>
      </c>
      <c r="J957" t="s">
        <v>3</v>
      </c>
      <c r="K957">
        <v>309.654067</v>
      </c>
      <c r="L957">
        <v>2.0170000000000001E-3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228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715.58051599999999</v>
      </c>
      <c r="I958">
        <v>1.8939269999999999</v>
      </c>
      <c r="J958" t="s">
        <v>3</v>
      </c>
      <c r="K958">
        <v>329.02047599999997</v>
      </c>
      <c r="L958">
        <v>2.261E-3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228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757.69349999999997</v>
      </c>
      <c r="I959">
        <v>1.9920960000000001</v>
      </c>
      <c r="J959" t="s">
        <v>3</v>
      </c>
      <c r="K959">
        <v>348.39018199999998</v>
      </c>
      <c r="L959">
        <v>2.415E-3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228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799.79635299999995</v>
      </c>
      <c r="I960">
        <v>2.1030350000000002</v>
      </c>
      <c r="J960" t="s">
        <v>3</v>
      </c>
      <c r="K960">
        <v>367.759861</v>
      </c>
      <c r="L960">
        <v>2.6519999999999998E-3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228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841.90224000000001</v>
      </c>
      <c r="I961">
        <v>2.1927159999999999</v>
      </c>
      <c r="J961" t="s">
        <v>3</v>
      </c>
      <c r="K961">
        <v>387.13132400000001</v>
      </c>
      <c r="L961">
        <v>2.8960000000000001E-3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2541" zoomScale="55" zoomScaleNormal="55" workbookViewId="0">
      <selection activeCell="R2511" sqref="R1:Y1048576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107</v>
      </c>
      <c r="B1" t="s">
        <v>108</v>
      </c>
      <c r="C1" t="s">
        <v>109</v>
      </c>
      <c r="D1" t="s">
        <v>110</v>
      </c>
      <c r="E1" t="s">
        <v>74</v>
      </c>
      <c r="F1" t="s">
        <v>25</v>
      </c>
      <c r="G1" t="s">
        <v>75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1536.25</v>
      </c>
      <c r="C2">
        <v>992.96900000000005</v>
      </c>
      <c r="D2">
        <v>949.91499999999996</v>
      </c>
      <c r="E2">
        <v>922.19299999999998</v>
      </c>
      <c r="F2">
        <v>379.59</v>
      </c>
      <c r="G2">
        <v>0</v>
      </c>
      <c r="H2">
        <v>379.59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938.92100000000005</v>
      </c>
      <c r="C3">
        <v>928.85599999999999</v>
      </c>
      <c r="D3">
        <v>885.81600000000003</v>
      </c>
      <c r="E3">
        <v>859.95</v>
      </c>
      <c r="F3">
        <v>354.67099999999999</v>
      </c>
      <c r="G3">
        <v>0</v>
      </c>
      <c r="H3">
        <v>354.67099999999999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943.73800000000006</v>
      </c>
      <c r="C4">
        <v>935.62400000000002</v>
      </c>
      <c r="D4">
        <v>887.96600000000001</v>
      </c>
      <c r="E4">
        <v>860.18899999999996</v>
      </c>
      <c r="F4">
        <v>354.77499999999998</v>
      </c>
      <c r="G4">
        <v>0</v>
      </c>
      <c r="H4">
        <v>354.77499999999998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943.51400000000001</v>
      </c>
      <c r="C5">
        <v>934.49699999999996</v>
      </c>
      <c r="D5">
        <v>886.51700000000005</v>
      </c>
      <c r="E5">
        <v>860.00300000000004</v>
      </c>
      <c r="F5">
        <v>354.70100000000002</v>
      </c>
      <c r="G5">
        <v>0</v>
      </c>
      <c r="H5">
        <v>354.70100000000002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936.51499999999999</v>
      </c>
      <c r="C6">
        <v>927.69100000000003</v>
      </c>
      <c r="D6">
        <v>885.73199999999997</v>
      </c>
      <c r="E6">
        <v>859.96100000000001</v>
      </c>
      <c r="F6">
        <v>354.73899999999998</v>
      </c>
      <c r="G6">
        <v>0</v>
      </c>
      <c r="H6">
        <v>354.73899999999998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934.74699999999996</v>
      </c>
      <c r="C7">
        <v>926.17</v>
      </c>
      <c r="D7">
        <v>887.88599999999997</v>
      </c>
      <c r="E7">
        <v>860.09</v>
      </c>
      <c r="F7">
        <v>354.755</v>
      </c>
      <c r="G7">
        <v>0</v>
      </c>
      <c r="H7">
        <v>354.755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930.2</v>
      </c>
      <c r="C8">
        <v>921.84500000000003</v>
      </c>
      <c r="D8">
        <v>883.86599999999999</v>
      </c>
      <c r="E8">
        <v>858.46400000000006</v>
      </c>
      <c r="F8">
        <v>354.36200000000002</v>
      </c>
      <c r="G8">
        <v>0</v>
      </c>
      <c r="H8">
        <v>354.36200000000002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922.39400000000001</v>
      </c>
      <c r="C9">
        <v>913.83100000000002</v>
      </c>
      <c r="D9">
        <v>879.505</v>
      </c>
      <c r="E9">
        <v>855.15700000000004</v>
      </c>
      <c r="F9">
        <v>353.5</v>
      </c>
      <c r="G9">
        <v>0</v>
      </c>
      <c r="H9">
        <v>353.5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921.01599999999996</v>
      </c>
      <c r="C10">
        <v>912.16899999999998</v>
      </c>
      <c r="D10">
        <v>878.995</v>
      </c>
      <c r="E10">
        <v>855.11599999999999</v>
      </c>
      <c r="F10">
        <v>353.45499999999998</v>
      </c>
      <c r="G10">
        <v>0</v>
      </c>
      <c r="H10">
        <v>353.45499999999998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922.90700000000004</v>
      </c>
      <c r="C11">
        <v>914.64700000000005</v>
      </c>
      <c r="D11">
        <v>879.24300000000005</v>
      </c>
      <c r="E11">
        <v>855.10799999999995</v>
      </c>
      <c r="F11">
        <v>353.46899999999999</v>
      </c>
      <c r="G11">
        <v>0</v>
      </c>
      <c r="H11">
        <v>353.46899999999999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924.00099999999998</v>
      </c>
      <c r="C12">
        <v>915.65899999999999</v>
      </c>
      <c r="D12">
        <v>880.02099999999996</v>
      </c>
      <c r="E12">
        <v>855.17899999999997</v>
      </c>
      <c r="F12">
        <v>353.48099999999999</v>
      </c>
      <c r="G12">
        <v>0</v>
      </c>
      <c r="H12">
        <v>353.48099999999999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922.68200000000002</v>
      </c>
      <c r="C13">
        <v>914.11500000000001</v>
      </c>
      <c r="D13">
        <v>878.90599999999995</v>
      </c>
      <c r="E13">
        <v>855.16800000000001</v>
      </c>
      <c r="F13">
        <v>353.464</v>
      </c>
      <c r="G13">
        <v>0</v>
      </c>
      <c r="H13">
        <v>353.464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927.33</v>
      </c>
      <c r="C14">
        <v>919.16399999999999</v>
      </c>
      <c r="D14">
        <v>881.30700000000002</v>
      </c>
      <c r="E14">
        <v>855.15700000000004</v>
      </c>
      <c r="F14">
        <v>353.46600000000001</v>
      </c>
      <c r="G14">
        <v>0</v>
      </c>
      <c r="H14">
        <v>353.46600000000001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922.14700000000005</v>
      </c>
      <c r="C15">
        <v>913.31899999999996</v>
      </c>
      <c r="D15">
        <v>879.08600000000001</v>
      </c>
      <c r="E15">
        <v>855.06899999999996</v>
      </c>
      <c r="F15">
        <v>353.48</v>
      </c>
      <c r="G15">
        <v>0</v>
      </c>
      <c r="H15">
        <v>353.48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921.51300000000003</v>
      </c>
      <c r="C16">
        <v>913.17499999999995</v>
      </c>
      <c r="D16">
        <v>878.98500000000001</v>
      </c>
      <c r="E16">
        <v>855.09400000000005</v>
      </c>
      <c r="F16">
        <v>353.45299999999997</v>
      </c>
      <c r="G16">
        <v>0</v>
      </c>
      <c r="H16">
        <v>353.45299999999997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928.01</v>
      </c>
      <c r="C17">
        <v>919.15300000000002</v>
      </c>
      <c r="D17">
        <v>879.97299999999996</v>
      </c>
      <c r="E17">
        <v>855.09699999999998</v>
      </c>
      <c r="F17">
        <v>353.46600000000001</v>
      </c>
      <c r="G17">
        <v>0</v>
      </c>
      <c r="H17">
        <v>353.46600000000001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922.15700000000004</v>
      </c>
      <c r="C18">
        <v>910.78200000000004</v>
      </c>
      <c r="D18">
        <v>878.61900000000003</v>
      </c>
      <c r="E18">
        <v>855.03800000000001</v>
      </c>
      <c r="F18">
        <v>353.48700000000002</v>
      </c>
      <c r="G18">
        <v>0</v>
      </c>
      <c r="H18">
        <v>353.48700000000002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920.18</v>
      </c>
      <c r="C19">
        <v>911.95299999999997</v>
      </c>
      <c r="D19">
        <v>878.52800000000002</v>
      </c>
      <c r="E19">
        <v>855.06799999999998</v>
      </c>
      <c r="F19">
        <v>353.50799999999998</v>
      </c>
      <c r="G19">
        <v>0</v>
      </c>
      <c r="H19">
        <v>353.50799999999998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925.15300000000002</v>
      </c>
      <c r="C20">
        <v>916.51</v>
      </c>
      <c r="D20">
        <v>879.29899999999998</v>
      </c>
      <c r="E20">
        <v>855.08199999999999</v>
      </c>
      <c r="F20">
        <v>353.47300000000001</v>
      </c>
      <c r="G20">
        <v>0</v>
      </c>
      <c r="H20">
        <v>353.47300000000001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916.77099999999996</v>
      </c>
      <c r="C21">
        <v>908.43100000000004</v>
      </c>
      <c r="D21">
        <v>878.07600000000002</v>
      </c>
      <c r="E21">
        <v>855.08900000000006</v>
      </c>
      <c r="F21">
        <v>353.49400000000003</v>
      </c>
      <c r="G21">
        <v>0</v>
      </c>
      <c r="H21">
        <v>353.49400000000003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921.26</v>
      </c>
      <c r="C22">
        <v>912.70299999999997</v>
      </c>
      <c r="D22">
        <v>879.17899999999997</v>
      </c>
      <c r="E22">
        <v>855.12800000000004</v>
      </c>
      <c r="F22">
        <v>353.43700000000001</v>
      </c>
      <c r="G22">
        <v>0</v>
      </c>
      <c r="H22">
        <v>353.43700000000001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920.79600000000005</v>
      </c>
      <c r="C23">
        <v>912.57</v>
      </c>
      <c r="D23">
        <v>878.60400000000004</v>
      </c>
      <c r="E23">
        <v>855.03599999999994</v>
      </c>
      <c r="F23">
        <v>353.49799999999999</v>
      </c>
      <c r="G23">
        <v>0</v>
      </c>
      <c r="H23">
        <v>353.49799999999999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923.68899999999996</v>
      </c>
      <c r="C24">
        <v>915.50199999999995</v>
      </c>
      <c r="D24">
        <v>879.62199999999996</v>
      </c>
      <c r="E24">
        <v>854.99699999999996</v>
      </c>
      <c r="F24">
        <v>353.45499999999998</v>
      </c>
      <c r="G24">
        <v>0</v>
      </c>
      <c r="H24">
        <v>353.45499999999998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930.05200000000002</v>
      </c>
      <c r="C25">
        <v>921.755</v>
      </c>
      <c r="D25">
        <v>881.24599999999998</v>
      </c>
      <c r="E25">
        <v>855.149</v>
      </c>
      <c r="F25">
        <v>353.47899999999998</v>
      </c>
      <c r="G25">
        <v>0</v>
      </c>
      <c r="H25">
        <v>353.47899999999998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924.92700000000002</v>
      </c>
      <c r="C26">
        <v>916.82799999999997</v>
      </c>
      <c r="D26">
        <v>879.49800000000005</v>
      </c>
      <c r="E26">
        <v>855.01300000000003</v>
      </c>
      <c r="F26">
        <v>353.46300000000002</v>
      </c>
      <c r="G26">
        <v>0</v>
      </c>
      <c r="H26">
        <v>353.46300000000002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924.84500000000003</v>
      </c>
      <c r="C27">
        <v>916.625</v>
      </c>
      <c r="D27">
        <v>880.03399999999999</v>
      </c>
      <c r="E27">
        <v>855.03499999999997</v>
      </c>
      <c r="F27">
        <v>353.46600000000001</v>
      </c>
      <c r="G27">
        <v>0</v>
      </c>
      <c r="H27">
        <v>353.46600000000001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919.83600000000001</v>
      </c>
      <c r="C28">
        <v>911.75900000000001</v>
      </c>
      <c r="D28">
        <v>878.8</v>
      </c>
      <c r="E28">
        <v>855.029</v>
      </c>
      <c r="F28">
        <v>353.46499999999997</v>
      </c>
      <c r="G28">
        <v>0</v>
      </c>
      <c r="H28">
        <v>353.46499999999997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922.298</v>
      </c>
      <c r="C29">
        <v>914.13</v>
      </c>
      <c r="D29">
        <v>878.97400000000005</v>
      </c>
      <c r="E29">
        <v>854.995</v>
      </c>
      <c r="F29">
        <v>353.48099999999999</v>
      </c>
      <c r="G29">
        <v>0</v>
      </c>
      <c r="H29">
        <v>353.48099999999999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919.65499999999997</v>
      </c>
      <c r="C30">
        <v>911.524</v>
      </c>
      <c r="D30">
        <v>878.65</v>
      </c>
      <c r="E30">
        <v>855.00599999999997</v>
      </c>
      <c r="F30">
        <v>353.51900000000001</v>
      </c>
      <c r="G30">
        <v>0</v>
      </c>
      <c r="H30">
        <v>353.51900000000001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918.67399999999998</v>
      </c>
      <c r="C31">
        <v>910.40099999999995</v>
      </c>
      <c r="D31">
        <v>878.59299999999996</v>
      </c>
      <c r="E31">
        <v>855.05600000000004</v>
      </c>
      <c r="F31">
        <v>353.459</v>
      </c>
      <c r="G31">
        <v>0</v>
      </c>
      <c r="H31">
        <v>353.459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920.08500000000004</v>
      </c>
      <c r="C32">
        <v>912.13499999999999</v>
      </c>
      <c r="D32">
        <v>878.65300000000002</v>
      </c>
      <c r="E32">
        <v>855.08500000000004</v>
      </c>
      <c r="F32">
        <v>353.50200000000001</v>
      </c>
      <c r="G32">
        <v>0</v>
      </c>
      <c r="H32">
        <v>353.50200000000001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935.52599999999995</v>
      </c>
      <c r="C33">
        <v>927.74</v>
      </c>
      <c r="D33">
        <v>882.18899999999996</v>
      </c>
      <c r="E33">
        <v>855.06899999999996</v>
      </c>
      <c r="F33">
        <v>353.50599999999997</v>
      </c>
      <c r="G33">
        <v>0</v>
      </c>
      <c r="H33">
        <v>353.50599999999997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928.55700000000002</v>
      </c>
      <c r="C34">
        <v>920.59900000000005</v>
      </c>
      <c r="D34">
        <v>880.95399999999995</v>
      </c>
      <c r="E34">
        <v>855.01700000000005</v>
      </c>
      <c r="F34">
        <v>353.48899999999998</v>
      </c>
      <c r="G34">
        <v>0</v>
      </c>
      <c r="H34">
        <v>353.48899999999998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925.37900000000002</v>
      </c>
      <c r="C35">
        <v>917.02</v>
      </c>
      <c r="D35">
        <v>879.85900000000004</v>
      </c>
      <c r="E35">
        <v>855.08299999999997</v>
      </c>
      <c r="F35">
        <v>353.49299999999999</v>
      </c>
      <c r="G35">
        <v>0</v>
      </c>
      <c r="H35">
        <v>353.49299999999999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922.77800000000002</v>
      </c>
      <c r="C36">
        <v>914.36500000000001</v>
      </c>
      <c r="D36">
        <v>879.28300000000002</v>
      </c>
      <c r="E36">
        <v>855.07399999999996</v>
      </c>
      <c r="F36">
        <v>353.50700000000001</v>
      </c>
      <c r="G36">
        <v>0</v>
      </c>
      <c r="H36">
        <v>353.50700000000001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929.09400000000005</v>
      </c>
      <c r="C37">
        <v>920.27700000000004</v>
      </c>
      <c r="D37">
        <v>880.00099999999998</v>
      </c>
      <c r="E37">
        <v>855.06</v>
      </c>
      <c r="F37">
        <v>353.49700000000001</v>
      </c>
      <c r="G37">
        <v>0</v>
      </c>
      <c r="H37">
        <v>353.49700000000001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920.65599999999995</v>
      </c>
      <c r="C38">
        <v>912.19299999999998</v>
      </c>
      <c r="D38">
        <v>879.33100000000002</v>
      </c>
      <c r="E38">
        <v>855.36699999999996</v>
      </c>
      <c r="F38">
        <v>353.51</v>
      </c>
      <c r="G38">
        <v>0</v>
      </c>
      <c r="H38">
        <v>353.51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926.42200000000003</v>
      </c>
      <c r="C39">
        <v>917.89800000000002</v>
      </c>
      <c r="D39">
        <v>880.04600000000005</v>
      </c>
      <c r="E39">
        <v>855.04499999999996</v>
      </c>
      <c r="F39">
        <v>353.48</v>
      </c>
      <c r="G39">
        <v>0</v>
      </c>
      <c r="H39">
        <v>353.48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926.22500000000002</v>
      </c>
      <c r="C40">
        <v>918.03899999999999</v>
      </c>
      <c r="D40">
        <v>879.53099999999995</v>
      </c>
      <c r="E40">
        <v>855.05700000000002</v>
      </c>
      <c r="F40">
        <v>353.47199999999998</v>
      </c>
      <c r="G40">
        <v>0</v>
      </c>
      <c r="H40">
        <v>353.47199999999998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921.06200000000001</v>
      </c>
      <c r="C41">
        <v>912.26400000000001</v>
      </c>
      <c r="D41">
        <v>879.38400000000001</v>
      </c>
      <c r="E41">
        <v>855.14499999999998</v>
      </c>
      <c r="F41">
        <v>353.48899999999998</v>
      </c>
      <c r="G41">
        <v>0</v>
      </c>
      <c r="H41">
        <v>353.48899999999998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923.17</v>
      </c>
      <c r="C42">
        <v>915.17</v>
      </c>
      <c r="D42">
        <v>879.75099999999998</v>
      </c>
      <c r="E42">
        <v>855.13900000000001</v>
      </c>
      <c r="F42">
        <v>353.45100000000002</v>
      </c>
      <c r="G42">
        <v>0</v>
      </c>
      <c r="H42">
        <v>353.45100000000002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924.54100000000005</v>
      </c>
      <c r="C43">
        <v>915.97799999999995</v>
      </c>
      <c r="D43">
        <v>882.53399999999999</v>
      </c>
      <c r="E43">
        <v>857.077</v>
      </c>
      <c r="F43">
        <v>353.75299999999999</v>
      </c>
      <c r="G43">
        <v>0</v>
      </c>
      <c r="H43">
        <v>353.75299999999999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924.94100000000003</v>
      </c>
      <c r="C44">
        <v>916.72900000000004</v>
      </c>
      <c r="D44">
        <v>881.40899999999999</v>
      </c>
      <c r="E44">
        <v>857.06700000000001</v>
      </c>
      <c r="F44">
        <v>353.75</v>
      </c>
      <c r="G44">
        <v>0</v>
      </c>
      <c r="H44">
        <v>353.75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925.63900000000001</v>
      </c>
      <c r="C45">
        <v>917.52700000000004</v>
      </c>
      <c r="D45">
        <v>881.86800000000005</v>
      </c>
      <c r="E45">
        <v>857.096</v>
      </c>
      <c r="F45">
        <v>353.75099999999998</v>
      </c>
      <c r="G45">
        <v>0</v>
      </c>
      <c r="H45">
        <v>353.75099999999998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927.60199999999998</v>
      </c>
      <c r="C46">
        <v>919.33900000000006</v>
      </c>
      <c r="D46">
        <v>881.71500000000003</v>
      </c>
      <c r="E46">
        <v>857.06399999999996</v>
      </c>
      <c r="F46">
        <v>353.73399999999998</v>
      </c>
      <c r="G46">
        <v>0</v>
      </c>
      <c r="H46">
        <v>353.73399999999998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920.60599999999999</v>
      </c>
      <c r="C47">
        <v>912.63099999999997</v>
      </c>
      <c r="D47">
        <v>880.92499999999995</v>
      </c>
      <c r="E47">
        <v>857.16800000000001</v>
      </c>
      <c r="F47">
        <v>353.755</v>
      </c>
      <c r="G47">
        <v>0</v>
      </c>
      <c r="H47">
        <v>353.755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921.79700000000003</v>
      </c>
      <c r="C48">
        <v>913.72199999999998</v>
      </c>
      <c r="D48">
        <v>880.70500000000004</v>
      </c>
      <c r="E48">
        <v>857.03099999999995</v>
      </c>
      <c r="F48">
        <v>353.73500000000001</v>
      </c>
      <c r="G48">
        <v>0</v>
      </c>
      <c r="H48">
        <v>353.73500000000001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923.86199999999997</v>
      </c>
      <c r="C49">
        <v>914.67600000000004</v>
      </c>
      <c r="D49">
        <v>881.35299999999995</v>
      </c>
      <c r="E49">
        <v>857.08100000000002</v>
      </c>
      <c r="F49">
        <v>353.75200000000001</v>
      </c>
      <c r="G49">
        <v>0</v>
      </c>
      <c r="H49">
        <v>353.75200000000001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927.49900000000002</v>
      </c>
      <c r="C50">
        <v>917.73299999999995</v>
      </c>
      <c r="D50">
        <v>881.61199999999997</v>
      </c>
      <c r="E50">
        <v>857.01099999999997</v>
      </c>
      <c r="F50">
        <v>353.702</v>
      </c>
      <c r="G50">
        <v>0</v>
      </c>
      <c r="H50">
        <v>353.702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927.62900000000002</v>
      </c>
      <c r="C51">
        <v>919.33100000000002</v>
      </c>
      <c r="D51">
        <v>881.88599999999997</v>
      </c>
      <c r="E51">
        <v>857.01099999999997</v>
      </c>
      <c r="F51">
        <v>353.74900000000002</v>
      </c>
      <c r="G51">
        <v>0</v>
      </c>
      <c r="H51">
        <v>353.74900000000002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932.47400000000005</v>
      </c>
      <c r="C52">
        <v>924.28099999999995</v>
      </c>
      <c r="D52">
        <v>882.74800000000005</v>
      </c>
      <c r="E52">
        <v>856.99699999999996</v>
      </c>
      <c r="F52">
        <v>353.71499999999997</v>
      </c>
      <c r="G52">
        <v>0</v>
      </c>
      <c r="H52">
        <v>353.71499999999997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931.98</v>
      </c>
      <c r="C53">
        <v>923.75</v>
      </c>
      <c r="D53">
        <v>882.77700000000004</v>
      </c>
      <c r="E53">
        <v>857.03499999999997</v>
      </c>
      <c r="F53">
        <v>353.73399999999998</v>
      </c>
      <c r="G53">
        <v>0</v>
      </c>
      <c r="H53">
        <v>353.73399999999998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918.98</v>
      </c>
      <c r="C54">
        <v>910.12199999999996</v>
      </c>
      <c r="D54">
        <v>880.31100000000004</v>
      </c>
      <c r="E54">
        <v>856.99400000000003</v>
      </c>
      <c r="F54">
        <v>353.76900000000001</v>
      </c>
      <c r="G54">
        <v>0</v>
      </c>
      <c r="H54">
        <v>353.76900000000001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928.87699999999995</v>
      </c>
      <c r="C55">
        <v>920.30899999999997</v>
      </c>
      <c r="D55">
        <v>882.50199999999995</v>
      </c>
      <c r="E55">
        <v>857.03200000000004</v>
      </c>
      <c r="F55">
        <v>353.72399999999999</v>
      </c>
      <c r="G55">
        <v>0</v>
      </c>
      <c r="H55">
        <v>353.72399999999999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926.19500000000005</v>
      </c>
      <c r="C56">
        <v>917.91399999999999</v>
      </c>
      <c r="D56">
        <v>881.63099999999997</v>
      </c>
      <c r="E56">
        <v>857.06</v>
      </c>
      <c r="F56">
        <v>353.762</v>
      </c>
      <c r="G56">
        <v>0</v>
      </c>
      <c r="H56">
        <v>353.762</v>
      </c>
      <c r="I56">
        <v>1</v>
      </c>
      <c r="J56">
        <v>1</v>
      </c>
      <c r="K56">
        <v>0</v>
      </c>
      <c r="R56">
        <f>AVERAGE(B7:B56)</f>
        <v>924.57632000000012</v>
      </c>
      <c r="S56">
        <f>AVERAGE(C7:C56)</f>
        <v>916.12924000000032</v>
      </c>
      <c r="U56">
        <f>_xlfn.VAR.P(B7:B56)</f>
        <v>17.224061177600028</v>
      </c>
      <c r="V56">
        <f>_xlfn.VAR.P(C7:C56)</f>
        <v>17.850136422400013</v>
      </c>
      <c r="X56">
        <f>1.96*SQRT(U56)/50</f>
        <v>0.16268737310543588</v>
      </c>
      <c r="Y56">
        <f>1.96*SQRT(V56)/50</f>
        <v>0.16561773344698555</v>
      </c>
    </row>
    <row r="57" spans="1:25" x14ac:dyDescent="0.25">
      <c r="A57" t="s">
        <v>111</v>
      </c>
      <c r="B57">
        <v>46305.121700000003</v>
      </c>
      <c r="C57" t="s">
        <v>37</v>
      </c>
    </row>
    <row r="58" spans="1:25" x14ac:dyDescent="0.25">
      <c r="A58" t="s">
        <v>36</v>
      </c>
      <c r="B58">
        <v>947.923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950.33299999999997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945.82100000000003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955.77800000000002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950.22900000000004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946.04499999999996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939.07100000000003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951.28399999999999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947.70100000000002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957.38599999999997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956.22400000000005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950.26400000000001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948.69899999999996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945.80499999999995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944.39300000000003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956.94899999999996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957.04499999999996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957.13099999999997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954.97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951.755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956.41499999999996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955.44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959.32399999999996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953.47799999999995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957.00099999999998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942.73900000000003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954.62900000000002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955.42200000000003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954.65300000000002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951.22299999999996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948.42100000000005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951.44500000000005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951.00099999999998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954.726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947.78300000000002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951.60699999999997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949.59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944.524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952.47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954.55499999999995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955.50900000000001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945.67700000000002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949.22299999999996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947.16200000000003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947.82899999999995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952.44100000000003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945.56100000000004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946.44500000000005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942.00699999999995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949.28099999999995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946.39200000000005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947.94200000000001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953.22900000000004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947.99300000000005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955.82600000000002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950.87369999999976</v>
      </c>
      <c r="S112">
        <f>AVERAGE(C63:C112)</f>
        <v>0</v>
      </c>
      <c r="U112">
        <f>_xlfn.VAR.P(B63:B112)</f>
        <v>21.863312009999937</v>
      </c>
      <c r="V112">
        <f>_xlfn.VAR.P(C63:C112)</f>
        <v>0</v>
      </c>
      <c r="X112">
        <f>1.96*SQRT(U112)/50</f>
        <v>0.18329222505891052</v>
      </c>
      <c r="Y112">
        <f>1.96*SQRT(V112)/50</f>
        <v>0</v>
      </c>
    </row>
    <row r="113" spans="1:9" x14ac:dyDescent="0.25">
      <c r="A113" t="s">
        <v>36</v>
      </c>
      <c r="B113">
        <v>47608.098400000003</v>
      </c>
      <c r="C113" t="s">
        <v>37</v>
      </c>
    </row>
    <row r="114" spans="1:9" x14ac:dyDescent="0.25">
      <c r="A114" t="s">
        <v>38</v>
      </c>
      <c r="B114">
        <v>1055.23</v>
      </c>
      <c r="C114">
        <v>1052.94</v>
      </c>
      <c r="D114">
        <v>1015.5</v>
      </c>
      <c r="E114">
        <v>990.23400000000004</v>
      </c>
      <c r="F114">
        <v>354.06900000000002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1056.6400000000001</v>
      </c>
      <c r="C115">
        <v>1054.3399999999999</v>
      </c>
      <c r="D115">
        <v>1016.59</v>
      </c>
      <c r="E115">
        <v>991.32799999999997</v>
      </c>
      <c r="F115">
        <v>354.07900000000001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1041.6500000000001</v>
      </c>
      <c r="C116">
        <v>1039.69</v>
      </c>
      <c r="D116">
        <v>1003.3</v>
      </c>
      <c r="E116">
        <v>977.82899999999995</v>
      </c>
      <c r="F116">
        <v>354.03100000000001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1045.79</v>
      </c>
      <c r="C117">
        <v>1043.8</v>
      </c>
      <c r="D117">
        <v>1011.54</v>
      </c>
      <c r="E117">
        <v>987.72199999999998</v>
      </c>
      <c r="F117">
        <v>354.048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1054.32</v>
      </c>
      <c r="C118">
        <v>1052.22</v>
      </c>
      <c r="D118">
        <v>1021.34</v>
      </c>
      <c r="E118">
        <v>997.90099999999995</v>
      </c>
      <c r="F118">
        <v>354.04700000000003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1054.69</v>
      </c>
      <c r="C119">
        <v>1052.49</v>
      </c>
      <c r="D119">
        <v>1017.07</v>
      </c>
      <c r="E119">
        <v>992.22400000000005</v>
      </c>
      <c r="F119">
        <v>354.04199999999997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1047.25</v>
      </c>
      <c r="C120">
        <v>1045.03</v>
      </c>
      <c r="D120">
        <v>1010.17</v>
      </c>
      <c r="E120">
        <v>985.346</v>
      </c>
      <c r="F120">
        <v>354.05399999999997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1060.6600000000001</v>
      </c>
      <c r="C121">
        <v>1058.55</v>
      </c>
      <c r="D121">
        <v>1020.23</v>
      </c>
      <c r="E121">
        <v>994.928</v>
      </c>
      <c r="F121">
        <v>354.07799999999997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1059.94</v>
      </c>
      <c r="C122">
        <v>1057.52</v>
      </c>
      <c r="D122">
        <v>1021.5</v>
      </c>
      <c r="E122">
        <v>996.63199999999995</v>
      </c>
      <c r="F122">
        <v>354.03699999999998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1056.7</v>
      </c>
      <c r="C123">
        <v>1054.8499999999999</v>
      </c>
      <c r="D123">
        <v>1022.36</v>
      </c>
      <c r="E123">
        <v>998.25</v>
      </c>
      <c r="F123">
        <v>354.04500000000002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1049.43</v>
      </c>
      <c r="C124">
        <v>1047.3399999999999</v>
      </c>
      <c r="D124">
        <v>1009.46</v>
      </c>
      <c r="E124">
        <v>984.26300000000003</v>
      </c>
      <c r="F124">
        <v>354.05099999999999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1051.78</v>
      </c>
      <c r="C125">
        <v>1049.98</v>
      </c>
      <c r="D125">
        <v>1017.78</v>
      </c>
      <c r="E125">
        <v>994.01800000000003</v>
      </c>
      <c r="F125">
        <v>354.06700000000001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1042.42</v>
      </c>
      <c r="C126">
        <v>1040.45</v>
      </c>
      <c r="D126">
        <v>1001.96</v>
      </c>
      <c r="E126">
        <v>976.50199999999995</v>
      </c>
      <c r="F126">
        <v>354.06400000000002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1051.71</v>
      </c>
      <c r="C127">
        <v>1049.8</v>
      </c>
      <c r="D127">
        <v>1013.37</v>
      </c>
      <c r="E127">
        <v>988.11900000000003</v>
      </c>
      <c r="F127">
        <v>354.06099999999998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1054.83</v>
      </c>
      <c r="C128">
        <v>1052.71</v>
      </c>
      <c r="D128">
        <v>1017.86</v>
      </c>
      <c r="E128">
        <v>993.75900000000001</v>
      </c>
      <c r="F128">
        <v>354.048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1050.4000000000001</v>
      </c>
      <c r="C129">
        <v>1048.5899999999999</v>
      </c>
      <c r="D129">
        <v>1014.75</v>
      </c>
      <c r="E129">
        <v>989.36500000000001</v>
      </c>
      <c r="F129">
        <v>354.08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1048.5899999999999</v>
      </c>
      <c r="C130">
        <v>1046.58</v>
      </c>
      <c r="D130">
        <v>1015.95</v>
      </c>
      <c r="E130">
        <v>992.45</v>
      </c>
      <c r="F130">
        <v>354.065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1049.45</v>
      </c>
      <c r="C131">
        <v>1047.4100000000001</v>
      </c>
      <c r="D131">
        <v>1015.63</v>
      </c>
      <c r="E131">
        <v>991.12099999999998</v>
      </c>
      <c r="F131">
        <v>354.09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1054.94</v>
      </c>
      <c r="C132">
        <v>1052.73</v>
      </c>
      <c r="D132">
        <v>1020.6</v>
      </c>
      <c r="E132">
        <v>996.58</v>
      </c>
      <c r="F132">
        <v>354.06799999999998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1048.04</v>
      </c>
      <c r="C133">
        <v>1045.8399999999999</v>
      </c>
      <c r="D133">
        <v>1007.86</v>
      </c>
      <c r="E133">
        <v>983.29600000000005</v>
      </c>
      <c r="F133">
        <v>354.05099999999999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1045.7</v>
      </c>
      <c r="C134">
        <v>1043.5899999999999</v>
      </c>
      <c r="D134">
        <v>1013.58</v>
      </c>
      <c r="E134">
        <v>990.096</v>
      </c>
      <c r="F134">
        <v>354.05200000000002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1051.8800000000001</v>
      </c>
      <c r="C135">
        <v>1049.44</v>
      </c>
      <c r="D135">
        <v>1015.36</v>
      </c>
      <c r="E135">
        <v>990.73400000000004</v>
      </c>
      <c r="F135">
        <v>354.06299999999999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1046.17</v>
      </c>
      <c r="C136">
        <v>1044.3699999999999</v>
      </c>
      <c r="D136">
        <v>1006.45</v>
      </c>
      <c r="E136">
        <v>980.95799999999997</v>
      </c>
      <c r="F136">
        <v>354.07299999999998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1047.3800000000001</v>
      </c>
      <c r="C137">
        <v>1045.33</v>
      </c>
      <c r="D137">
        <v>1012.97</v>
      </c>
      <c r="E137">
        <v>989.28399999999999</v>
      </c>
      <c r="F137">
        <v>354.05900000000003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1058.9000000000001</v>
      </c>
      <c r="C138">
        <v>1056.3</v>
      </c>
      <c r="D138">
        <v>1022.04</v>
      </c>
      <c r="E138">
        <v>996.48500000000001</v>
      </c>
      <c r="F138">
        <v>354.07299999999998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1055.17</v>
      </c>
      <c r="C139">
        <v>1052.7</v>
      </c>
      <c r="D139">
        <v>1014.28</v>
      </c>
      <c r="E139">
        <v>989.67399999999998</v>
      </c>
      <c r="F139">
        <v>354.06900000000002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1057.1199999999999</v>
      </c>
      <c r="C140">
        <v>1055.19</v>
      </c>
      <c r="D140">
        <v>1018.78</v>
      </c>
      <c r="E140">
        <v>992.83299999999997</v>
      </c>
      <c r="F140">
        <v>354.053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1038.06</v>
      </c>
      <c r="C141">
        <v>1036</v>
      </c>
      <c r="D141">
        <v>1001.22</v>
      </c>
      <c r="E141">
        <v>976.88400000000001</v>
      </c>
      <c r="F141">
        <v>354.07100000000003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1052.6199999999999</v>
      </c>
      <c r="C142">
        <v>1050.46</v>
      </c>
      <c r="D142">
        <v>1014.85</v>
      </c>
      <c r="E142">
        <v>989.63300000000004</v>
      </c>
      <c r="F142">
        <v>354.05799999999999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1049.6600000000001</v>
      </c>
      <c r="C143">
        <v>1047.5899999999999</v>
      </c>
      <c r="D143">
        <v>1014.16</v>
      </c>
      <c r="E143">
        <v>990.20399999999995</v>
      </c>
      <c r="F143">
        <v>354.04700000000003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1045.8599999999999</v>
      </c>
      <c r="C144">
        <v>1044.06</v>
      </c>
      <c r="D144">
        <v>1003.46</v>
      </c>
      <c r="E144">
        <v>978.34799999999996</v>
      </c>
      <c r="F144">
        <v>354.065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1050.79</v>
      </c>
      <c r="C145">
        <v>1048.8399999999999</v>
      </c>
      <c r="D145">
        <v>1019.56</v>
      </c>
      <c r="E145">
        <v>996.17200000000003</v>
      </c>
      <c r="F145">
        <v>354.06400000000002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1041.46</v>
      </c>
      <c r="C146">
        <v>1039.21</v>
      </c>
      <c r="D146">
        <v>1004.72</v>
      </c>
      <c r="E146">
        <v>980.57</v>
      </c>
      <c r="F146">
        <v>354.05799999999999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1054.1099999999999</v>
      </c>
      <c r="C147">
        <v>1052.0999999999999</v>
      </c>
      <c r="D147">
        <v>1018.32</v>
      </c>
      <c r="E147">
        <v>994.649</v>
      </c>
      <c r="F147">
        <v>354.072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1049.05</v>
      </c>
      <c r="C148">
        <v>1046.83</v>
      </c>
      <c r="D148">
        <v>1010.62</v>
      </c>
      <c r="E148">
        <v>986.24599999999998</v>
      </c>
      <c r="F148">
        <v>354.09399999999999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1048.56</v>
      </c>
      <c r="C149">
        <v>1046.44</v>
      </c>
      <c r="D149">
        <v>1012.71</v>
      </c>
      <c r="E149">
        <v>987.88199999999995</v>
      </c>
      <c r="F149">
        <v>354.71300000000002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1057.48</v>
      </c>
      <c r="C150">
        <v>1055.3699999999999</v>
      </c>
      <c r="D150">
        <v>1018.87</v>
      </c>
      <c r="E150">
        <v>993.53599999999994</v>
      </c>
      <c r="F150">
        <v>354.07299999999998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1049.92</v>
      </c>
      <c r="C151">
        <v>1047.8900000000001</v>
      </c>
      <c r="D151">
        <v>1017.26</v>
      </c>
      <c r="E151">
        <v>993.81</v>
      </c>
      <c r="F151">
        <v>354.07100000000003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1049.5999999999999</v>
      </c>
      <c r="C152">
        <v>1047.69</v>
      </c>
      <c r="D152">
        <v>1012.41</v>
      </c>
      <c r="E152">
        <v>987.57100000000003</v>
      </c>
      <c r="F152">
        <v>354.05700000000002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1047.7</v>
      </c>
      <c r="C153">
        <v>1045.8399999999999</v>
      </c>
      <c r="D153">
        <v>1011.83</v>
      </c>
      <c r="E153">
        <v>986.95799999999997</v>
      </c>
      <c r="F153">
        <v>354.07799999999997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1043.95</v>
      </c>
      <c r="C154">
        <v>1041.95</v>
      </c>
      <c r="D154">
        <v>1004.54</v>
      </c>
      <c r="E154">
        <v>980.06299999999999</v>
      </c>
      <c r="F154">
        <v>354.06400000000002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1046.2</v>
      </c>
      <c r="C155">
        <v>1044.3</v>
      </c>
      <c r="D155">
        <v>1011.06</v>
      </c>
      <c r="E155">
        <v>987.17700000000002</v>
      </c>
      <c r="F155">
        <v>354.07900000000001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1052.97</v>
      </c>
      <c r="C156">
        <v>1050.95</v>
      </c>
      <c r="D156">
        <v>1018.61</v>
      </c>
      <c r="E156">
        <v>994.66300000000001</v>
      </c>
      <c r="F156">
        <v>354.04700000000003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1048.19</v>
      </c>
      <c r="C157">
        <v>1046.31</v>
      </c>
      <c r="D157">
        <v>1012.96</v>
      </c>
      <c r="E157">
        <v>988.46900000000005</v>
      </c>
      <c r="F157">
        <v>354.06400000000002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1044.6600000000001</v>
      </c>
      <c r="C158">
        <v>1042.29</v>
      </c>
      <c r="D158">
        <v>1003.95</v>
      </c>
      <c r="E158">
        <v>978.63300000000004</v>
      </c>
      <c r="F158">
        <v>354.06200000000001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1045.56</v>
      </c>
      <c r="C159">
        <v>1042.75</v>
      </c>
      <c r="D159">
        <v>1009.39</v>
      </c>
      <c r="E159">
        <v>986.13900000000001</v>
      </c>
      <c r="F159">
        <v>354.07400000000001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1053.4100000000001</v>
      </c>
      <c r="C160">
        <v>1051.24</v>
      </c>
      <c r="D160">
        <v>1020.89</v>
      </c>
      <c r="E160">
        <v>997.17600000000004</v>
      </c>
      <c r="F160">
        <v>354.13299999999998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1052.1500000000001</v>
      </c>
      <c r="C161">
        <v>1049.95</v>
      </c>
      <c r="D161">
        <v>1013.8</v>
      </c>
      <c r="E161">
        <v>989.322</v>
      </c>
      <c r="F161">
        <v>354.05500000000001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1054.33</v>
      </c>
      <c r="C162">
        <v>1050.1300000000001</v>
      </c>
      <c r="D162">
        <v>1012.59</v>
      </c>
      <c r="E162">
        <v>986.03</v>
      </c>
      <c r="F162">
        <v>354.08300000000003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1048.55</v>
      </c>
      <c r="C163">
        <v>1046.73</v>
      </c>
      <c r="D163">
        <v>1017.66</v>
      </c>
      <c r="E163">
        <v>994.57500000000005</v>
      </c>
      <c r="F163">
        <v>354.072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1044.53</v>
      </c>
      <c r="C164">
        <v>1042.6400000000001</v>
      </c>
      <c r="D164">
        <v>1012.98</v>
      </c>
      <c r="E164">
        <v>989.86800000000005</v>
      </c>
      <c r="F164">
        <v>354.048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1048.77</v>
      </c>
      <c r="C165">
        <v>1046.96</v>
      </c>
      <c r="D165">
        <v>1009.84</v>
      </c>
      <c r="E165">
        <v>985.76499999999999</v>
      </c>
      <c r="F165">
        <v>354.09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1044.01</v>
      </c>
      <c r="C166">
        <v>1042.06</v>
      </c>
      <c r="D166">
        <v>1013.26</v>
      </c>
      <c r="E166">
        <v>990.41399999999999</v>
      </c>
      <c r="F166">
        <v>354.05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1050</v>
      </c>
      <c r="C167">
        <v>1048.19</v>
      </c>
      <c r="D167">
        <v>1017.07</v>
      </c>
      <c r="E167">
        <v>993.37</v>
      </c>
      <c r="F167">
        <v>354.06799999999998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1045.1400000000001</v>
      </c>
      <c r="C168">
        <v>1043.3</v>
      </c>
      <c r="D168">
        <v>1011.23</v>
      </c>
      <c r="E168">
        <v>987.64400000000001</v>
      </c>
      <c r="F168">
        <v>354.053</v>
      </c>
      <c r="G168">
        <v>1</v>
      </c>
      <c r="H168">
        <v>1</v>
      </c>
      <c r="I168">
        <v>0</v>
      </c>
      <c r="R168">
        <f>AVERAGE(B119:B168)</f>
        <v>1050.0088000000003</v>
      </c>
      <c r="S168">
        <f>AVERAGE(C119:C168)</f>
        <v>1047.8971999999997</v>
      </c>
      <c r="U168">
        <f>_xlfn.VAR.P(B119:B168)</f>
        <v>23.317830560000044</v>
      </c>
      <c r="V168">
        <f>_xlfn.VAR.P(C119:C168)</f>
        <v>22.629000159999986</v>
      </c>
      <c r="X168">
        <f>1.96*SQRT(U168)/50</f>
        <v>0.18929107520355642</v>
      </c>
      <c r="Y168">
        <f>1.96*SQRT(V168)/50</f>
        <v>0.18647419876718169</v>
      </c>
    </row>
    <row r="169" spans="1:25" x14ac:dyDescent="0.25">
      <c r="A169" t="s">
        <v>38</v>
      </c>
      <c r="B169">
        <v>52589.263700000003</v>
      </c>
      <c r="C169" t="s">
        <v>37</v>
      </c>
    </row>
    <row r="170" spans="1:25" x14ac:dyDescent="0.25">
      <c r="A170" t="s">
        <v>96</v>
      </c>
      <c r="B170">
        <v>889.404</v>
      </c>
      <c r="C170">
        <v>881.16899999999998</v>
      </c>
      <c r="D170">
        <v>850.697</v>
      </c>
      <c r="E170">
        <v>829.04700000000003</v>
      </c>
      <c r="F170">
        <v>434.57799999999997</v>
      </c>
      <c r="G170">
        <v>1.3043499999999999E-3</v>
      </c>
      <c r="H170">
        <v>0.995116</v>
      </c>
      <c r="I170">
        <v>0</v>
      </c>
    </row>
    <row r="171" spans="1:25" x14ac:dyDescent="0.25">
      <c r="A171" t="s">
        <v>96</v>
      </c>
      <c r="B171">
        <v>890.20299999999997</v>
      </c>
      <c r="C171">
        <v>882.45600000000002</v>
      </c>
      <c r="D171">
        <v>850.51199999999994</v>
      </c>
      <c r="E171">
        <v>828.66</v>
      </c>
      <c r="F171">
        <v>434.30900000000003</v>
      </c>
      <c r="G171">
        <v>1.23025E-3</v>
      </c>
      <c r="H171">
        <v>0.995116</v>
      </c>
      <c r="I171">
        <v>0</v>
      </c>
    </row>
    <row r="172" spans="1:25" x14ac:dyDescent="0.25">
      <c r="A172" t="s">
        <v>96</v>
      </c>
      <c r="B172">
        <v>896.24699999999996</v>
      </c>
      <c r="C172">
        <v>888.38099999999997</v>
      </c>
      <c r="D172">
        <v>851.84799999999996</v>
      </c>
      <c r="E172">
        <v>828.58299999999997</v>
      </c>
      <c r="F172">
        <v>434.27800000000002</v>
      </c>
      <c r="G172">
        <v>1.2622E-3</v>
      </c>
      <c r="H172">
        <v>0.99511099999999997</v>
      </c>
      <c r="I172">
        <v>0</v>
      </c>
    </row>
    <row r="173" spans="1:25" x14ac:dyDescent="0.25">
      <c r="A173" t="s">
        <v>96</v>
      </c>
      <c r="B173">
        <v>892.97900000000004</v>
      </c>
      <c r="C173">
        <v>883.66899999999998</v>
      </c>
      <c r="D173">
        <v>851.58600000000001</v>
      </c>
      <c r="E173">
        <v>829.04200000000003</v>
      </c>
      <c r="F173">
        <v>434.59699999999998</v>
      </c>
      <c r="G173">
        <v>1.2300499999999999E-3</v>
      </c>
      <c r="H173">
        <v>0.995116</v>
      </c>
      <c r="I173">
        <v>0</v>
      </c>
    </row>
    <row r="174" spans="1:25" x14ac:dyDescent="0.25">
      <c r="A174" t="s">
        <v>96</v>
      </c>
      <c r="B174">
        <v>896.79600000000005</v>
      </c>
      <c r="C174">
        <v>887.654</v>
      </c>
      <c r="D174">
        <v>851.88499999999999</v>
      </c>
      <c r="E174">
        <v>828.85299999999995</v>
      </c>
      <c r="F174">
        <v>434.37700000000001</v>
      </c>
      <c r="G174">
        <v>1.4804200000000001E-3</v>
      </c>
      <c r="H174">
        <v>0.995116</v>
      </c>
      <c r="I174">
        <v>0</v>
      </c>
    </row>
    <row r="175" spans="1:25" x14ac:dyDescent="0.25">
      <c r="A175" t="s">
        <v>96</v>
      </c>
      <c r="B175">
        <v>894.55</v>
      </c>
      <c r="C175">
        <v>886.303</v>
      </c>
      <c r="D175">
        <v>850.81899999999996</v>
      </c>
      <c r="E175">
        <v>829.06200000000001</v>
      </c>
      <c r="F175">
        <v>434.6</v>
      </c>
      <c r="G175">
        <v>1.23335E-3</v>
      </c>
      <c r="H175">
        <v>0.995116</v>
      </c>
      <c r="I175">
        <v>0</v>
      </c>
    </row>
    <row r="176" spans="1:25" x14ac:dyDescent="0.25">
      <c r="A176" t="s">
        <v>96</v>
      </c>
      <c r="B176">
        <v>892.33799999999997</v>
      </c>
      <c r="C176">
        <v>883.947</v>
      </c>
      <c r="D176">
        <v>851.23199999999997</v>
      </c>
      <c r="E176">
        <v>828.77599999999995</v>
      </c>
      <c r="F176">
        <v>434.34800000000001</v>
      </c>
      <c r="G176">
        <v>1.23292E-3</v>
      </c>
      <c r="H176">
        <v>0.99511499999999997</v>
      </c>
      <c r="I176">
        <v>0</v>
      </c>
    </row>
    <row r="177" spans="1:9" x14ac:dyDescent="0.25">
      <c r="A177" t="s">
        <v>96</v>
      </c>
      <c r="B177">
        <v>888.34400000000005</v>
      </c>
      <c r="C177">
        <v>880.447</v>
      </c>
      <c r="D177">
        <v>850.93899999999996</v>
      </c>
      <c r="E177">
        <v>829.08100000000002</v>
      </c>
      <c r="F177">
        <v>434.66399999999999</v>
      </c>
      <c r="G177">
        <v>1.2305899999999999E-3</v>
      </c>
      <c r="H177">
        <v>0.99511499999999997</v>
      </c>
      <c r="I177">
        <v>0</v>
      </c>
    </row>
    <row r="178" spans="1:9" x14ac:dyDescent="0.25">
      <c r="A178" t="s">
        <v>96</v>
      </c>
      <c r="B178">
        <v>891.19600000000003</v>
      </c>
      <c r="C178">
        <v>883.17499999999995</v>
      </c>
      <c r="D178">
        <v>850.63900000000001</v>
      </c>
      <c r="E178">
        <v>828.76599999999996</v>
      </c>
      <c r="F178">
        <v>434.35500000000002</v>
      </c>
      <c r="G178">
        <v>1.2300799999999999E-3</v>
      </c>
      <c r="H178">
        <v>0.995116</v>
      </c>
      <c r="I178">
        <v>0</v>
      </c>
    </row>
    <row r="179" spans="1:9" x14ac:dyDescent="0.25">
      <c r="A179" t="s">
        <v>96</v>
      </c>
      <c r="B179">
        <v>890.21600000000001</v>
      </c>
      <c r="C179">
        <v>881.63099999999997</v>
      </c>
      <c r="D179">
        <v>850.24800000000005</v>
      </c>
      <c r="E179">
        <v>829.04899999999998</v>
      </c>
      <c r="F179">
        <v>434.60700000000003</v>
      </c>
      <c r="G179">
        <v>1.2300499999999999E-3</v>
      </c>
      <c r="H179">
        <v>0.995116</v>
      </c>
      <c r="I179">
        <v>0</v>
      </c>
    </row>
    <row r="180" spans="1:9" x14ac:dyDescent="0.25">
      <c r="A180" t="s">
        <v>96</v>
      </c>
      <c r="B180">
        <v>889.62900000000002</v>
      </c>
      <c r="C180">
        <v>881.39499999999998</v>
      </c>
      <c r="D180">
        <v>850.29399999999998</v>
      </c>
      <c r="E180">
        <v>828.81200000000001</v>
      </c>
      <c r="F180">
        <v>434.40199999999999</v>
      </c>
      <c r="G180">
        <v>1.23018E-3</v>
      </c>
      <c r="H180">
        <v>0.995116</v>
      </c>
      <c r="I180">
        <v>0</v>
      </c>
    </row>
    <row r="181" spans="1:9" x14ac:dyDescent="0.25">
      <c r="A181" t="s">
        <v>96</v>
      </c>
      <c r="B181">
        <v>888.56600000000003</v>
      </c>
      <c r="C181">
        <v>879.66499999999996</v>
      </c>
      <c r="D181">
        <v>850.50400000000002</v>
      </c>
      <c r="E181">
        <v>829.01900000000001</v>
      </c>
      <c r="F181">
        <v>434.58</v>
      </c>
      <c r="G181">
        <v>1.28064E-3</v>
      </c>
      <c r="H181">
        <v>0.99511499999999997</v>
      </c>
      <c r="I181">
        <v>0</v>
      </c>
    </row>
    <row r="182" spans="1:9" x14ac:dyDescent="0.25">
      <c r="A182" t="s">
        <v>96</v>
      </c>
      <c r="B182">
        <v>891.74599999999998</v>
      </c>
      <c r="C182">
        <v>883.50599999999997</v>
      </c>
      <c r="D182">
        <v>851.20100000000002</v>
      </c>
      <c r="E182">
        <v>828.92499999999995</v>
      </c>
      <c r="F182">
        <v>434.38299999999998</v>
      </c>
      <c r="G182">
        <v>1.2313599999999999E-3</v>
      </c>
      <c r="H182">
        <v>0.99511000000000005</v>
      </c>
      <c r="I182">
        <v>0</v>
      </c>
    </row>
    <row r="183" spans="1:9" x14ac:dyDescent="0.25">
      <c r="A183" t="s">
        <v>96</v>
      </c>
      <c r="B183">
        <v>895.98699999999997</v>
      </c>
      <c r="C183">
        <v>887.79700000000003</v>
      </c>
      <c r="D183">
        <v>851.505</v>
      </c>
      <c r="E183">
        <v>829.02700000000004</v>
      </c>
      <c r="F183">
        <v>434.58</v>
      </c>
      <c r="G183">
        <v>1.2659800000000001E-3</v>
      </c>
      <c r="H183">
        <v>0.995112</v>
      </c>
      <c r="I183">
        <v>0</v>
      </c>
    </row>
    <row r="184" spans="1:9" x14ac:dyDescent="0.25">
      <c r="A184" t="s">
        <v>96</v>
      </c>
      <c r="B184">
        <v>888.59299999999996</v>
      </c>
      <c r="C184">
        <v>880.13900000000001</v>
      </c>
      <c r="D184">
        <v>850.24699999999996</v>
      </c>
      <c r="E184">
        <v>828.97199999999998</v>
      </c>
      <c r="F184">
        <v>434.52800000000002</v>
      </c>
      <c r="G184">
        <v>1.23897E-3</v>
      </c>
      <c r="H184">
        <v>0.995116</v>
      </c>
      <c r="I184">
        <v>0</v>
      </c>
    </row>
    <row r="185" spans="1:9" x14ac:dyDescent="0.25">
      <c r="A185" t="s">
        <v>96</v>
      </c>
      <c r="B185">
        <v>890.78899999999999</v>
      </c>
      <c r="C185">
        <v>882.48800000000006</v>
      </c>
      <c r="D185">
        <v>850.89</v>
      </c>
      <c r="E185">
        <v>829.00699999999995</v>
      </c>
      <c r="F185">
        <v>434.58800000000002</v>
      </c>
      <c r="G185">
        <v>1.23018E-3</v>
      </c>
      <c r="H185">
        <v>0.99511400000000005</v>
      </c>
      <c r="I185">
        <v>0</v>
      </c>
    </row>
    <row r="186" spans="1:9" x14ac:dyDescent="0.25">
      <c r="A186" t="s">
        <v>96</v>
      </c>
      <c r="B186">
        <v>887.85599999999999</v>
      </c>
      <c r="C186">
        <v>879.79399999999998</v>
      </c>
      <c r="D186">
        <v>850.10199999999998</v>
      </c>
      <c r="E186">
        <v>828.82899999999995</v>
      </c>
      <c r="F186">
        <v>434.35500000000002</v>
      </c>
      <c r="G186">
        <v>1.2307399999999999E-3</v>
      </c>
      <c r="H186">
        <v>0.995116</v>
      </c>
      <c r="I186">
        <v>0</v>
      </c>
    </row>
    <row r="187" spans="1:9" x14ac:dyDescent="0.25">
      <c r="A187" t="s">
        <v>96</v>
      </c>
      <c r="B187">
        <v>890.56200000000001</v>
      </c>
      <c r="C187">
        <v>882.58600000000001</v>
      </c>
      <c r="D187">
        <v>850.49400000000003</v>
      </c>
      <c r="E187">
        <v>829.06500000000005</v>
      </c>
      <c r="F187">
        <v>434.625</v>
      </c>
      <c r="G187">
        <v>1.60647E-3</v>
      </c>
      <c r="H187">
        <v>0.995116</v>
      </c>
      <c r="I187">
        <v>0</v>
      </c>
    </row>
    <row r="188" spans="1:9" x14ac:dyDescent="0.25">
      <c r="A188" t="s">
        <v>96</v>
      </c>
      <c r="B188">
        <v>894.678</v>
      </c>
      <c r="C188">
        <v>886.21199999999999</v>
      </c>
      <c r="D188">
        <v>850.60500000000002</v>
      </c>
      <c r="E188">
        <v>828.69600000000003</v>
      </c>
      <c r="F188">
        <v>434.38600000000002</v>
      </c>
      <c r="G188">
        <v>1.2341400000000001E-3</v>
      </c>
      <c r="H188">
        <v>0.995116</v>
      </c>
      <c r="I188">
        <v>0</v>
      </c>
    </row>
    <row r="189" spans="1:9" x14ac:dyDescent="0.25">
      <c r="A189" t="s">
        <v>96</v>
      </c>
      <c r="B189">
        <v>890.43499999999995</v>
      </c>
      <c r="C189">
        <v>882.17</v>
      </c>
      <c r="D189">
        <v>850.13300000000004</v>
      </c>
      <c r="E189">
        <v>828.78099999999995</v>
      </c>
      <c r="F189">
        <v>434.35399999999998</v>
      </c>
      <c r="G189">
        <v>1.23313E-3</v>
      </c>
      <c r="H189">
        <v>0.995116</v>
      </c>
      <c r="I189">
        <v>0</v>
      </c>
    </row>
    <row r="190" spans="1:9" x14ac:dyDescent="0.25">
      <c r="A190" t="s">
        <v>96</v>
      </c>
      <c r="B190">
        <v>900.005</v>
      </c>
      <c r="C190">
        <v>892.09799999999996</v>
      </c>
      <c r="D190">
        <v>852.44500000000005</v>
      </c>
      <c r="E190">
        <v>828.95799999999997</v>
      </c>
      <c r="F190">
        <v>434.52300000000002</v>
      </c>
      <c r="G190">
        <v>1.2301199999999999E-3</v>
      </c>
      <c r="H190">
        <v>0.995116</v>
      </c>
      <c r="I190">
        <v>0</v>
      </c>
    </row>
    <row r="191" spans="1:9" x14ac:dyDescent="0.25">
      <c r="A191" t="s">
        <v>96</v>
      </c>
      <c r="B191">
        <v>893.38800000000003</v>
      </c>
      <c r="C191">
        <v>885.14200000000005</v>
      </c>
      <c r="D191">
        <v>850.85900000000004</v>
      </c>
      <c r="E191">
        <v>828.73099999999999</v>
      </c>
      <c r="F191">
        <v>434.35199999999998</v>
      </c>
      <c r="G191">
        <v>1.2305899999999999E-3</v>
      </c>
      <c r="H191">
        <v>0.995116</v>
      </c>
      <c r="I191">
        <v>0</v>
      </c>
    </row>
    <row r="192" spans="1:9" x14ac:dyDescent="0.25">
      <c r="A192" t="s">
        <v>96</v>
      </c>
      <c r="B192">
        <v>887.51300000000003</v>
      </c>
      <c r="C192">
        <v>879.40599999999995</v>
      </c>
      <c r="D192">
        <v>850.29899999999998</v>
      </c>
      <c r="E192">
        <v>828.98299999999995</v>
      </c>
      <c r="F192">
        <v>434.40499999999997</v>
      </c>
      <c r="G192">
        <v>1.3366599999999999E-3</v>
      </c>
      <c r="H192">
        <v>0.99511499999999997</v>
      </c>
      <c r="I192">
        <v>0</v>
      </c>
    </row>
    <row r="193" spans="1:9" x14ac:dyDescent="0.25">
      <c r="A193" t="s">
        <v>96</v>
      </c>
      <c r="B193">
        <v>894.20299999999997</v>
      </c>
      <c r="C193">
        <v>886.1</v>
      </c>
      <c r="D193">
        <v>851.67499999999995</v>
      </c>
      <c r="E193">
        <v>829.14499999999998</v>
      </c>
      <c r="F193">
        <v>434.65300000000002</v>
      </c>
      <c r="G193">
        <v>1.27575E-3</v>
      </c>
      <c r="H193">
        <v>0.99511499999999997</v>
      </c>
      <c r="I193">
        <v>0</v>
      </c>
    </row>
    <row r="194" spans="1:9" x14ac:dyDescent="0.25">
      <c r="A194" t="s">
        <v>96</v>
      </c>
      <c r="B194">
        <v>891.87699999999995</v>
      </c>
      <c r="C194">
        <v>883.20399999999995</v>
      </c>
      <c r="D194">
        <v>850.86699999999996</v>
      </c>
      <c r="E194">
        <v>829.03899999999999</v>
      </c>
      <c r="F194">
        <v>434.46300000000002</v>
      </c>
      <c r="G194">
        <v>1.2589000000000001E-3</v>
      </c>
      <c r="H194">
        <v>0.99511499999999997</v>
      </c>
      <c r="I194">
        <v>0</v>
      </c>
    </row>
    <row r="195" spans="1:9" x14ac:dyDescent="0.25">
      <c r="A195" t="s">
        <v>96</v>
      </c>
      <c r="B195">
        <v>888.2</v>
      </c>
      <c r="C195">
        <v>880.17</v>
      </c>
      <c r="D195">
        <v>850.59400000000005</v>
      </c>
      <c r="E195">
        <v>829.21799999999996</v>
      </c>
      <c r="F195">
        <v>434.685</v>
      </c>
      <c r="G195">
        <v>1.2408600000000001E-3</v>
      </c>
      <c r="H195">
        <v>0.995116</v>
      </c>
      <c r="I195">
        <v>0</v>
      </c>
    </row>
    <row r="196" spans="1:9" x14ac:dyDescent="0.25">
      <c r="A196" t="s">
        <v>96</v>
      </c>
      <c r="B196">
        <v>893.86199999999997</v>
      </c>
      <c r="C196">
        <v>885.22299999999996</v>
      </c>
      <c r="D196">
        <v>851.19299999999998</v>
      </c>
      <c r="E196">
        <v>828.98400000000004</v>
      </c>
      <c r="F196">
        <v>434.43700000000001</v>
      </c>
      <c r="G196">
        <v>1.3153100000000001E-3</v>
      </c>
      <c r="H196">
        <v>0.995116</v>
      </c>
      <c r="I196">
        <v>0</v>
      </c>
    </row>
    <row r="197" spans="1:9" x14ac:dyDescent="0.25">
      <c r="A197" t="s">
        <v>96</v>
      </c>
      <c r="B197">
        <v>890.01199999999994</v>
      </c>
      <c r="C197">
        <v>881.96799999999996</v>
      </c>
      <c r="D197">
        <v>851.02099999999996</v>
      </c>
      <c r="E197">
        <v>829.90599999999995</v>
      </c>
      <c r="F197">
        <v>434.64400000000001</v>
      </c>
      <c r="G197">
        <v>1.2326100000000001E-3</v>
      </c>
      <c r="H197">
        <v>0.99511499999999997</v>
      </c>
      <c r="I197">
        <v>0</v>
      </c>
    </row>
    <row r="198" spans="1:9" x14ac:dyDescent="0.25">
      <c r="A198" t="s">
        <v>96</v>
      </c>
      <c r="B198">
        <v>892.22799999999995</v>
      </c>
      <c r="C198">
        <v>884.15499999999997</v>
      </c>
      <c r="D198">
        <v>851.13199999999995</v>
      </c>
      <c r="E198">
        <v>828.97299999999996</v>
      </c>
      <c r="F198">
        <v>434.42599999999999</v>
      </c>
      <c r="G198">
        <v>1.25511E-3</v>
      </c>
      <c r="H198">
        <v>0.99511499999999997</v>
      </c>
      <c r="I198">
        <v>0</v>
      </c>
    </row>
    <row r="199" spans="1:9" x14ac:dyDescent="0.25">
      <c r="A199" t="s">
        <v>96</v>
      </c>
      <c r="B199">
        <v>897.57899999999995</v>
      </c>
      <c r="C199">
        <v>889.33699999999999</v>
      </c>
      <c r="D199">
        <v>852.73</v>
      </c>
      <c r="E199">
        <v>829.17100000000005</v>
      </c>
      <c r="F199">
        <v>434.68099999999998</v>
      </c>
      <c r="G199">
        <v>1.23011E-3</v>
      </c>
      <c r="H199">
        <v>0.995116</v>
      </c>
      <c r="I199">
        <v>0</v>
      </c>
    </row>
    <row r="200" spans="1:9" x14ac:dyDescent="0.25">
      <c r="A200" t="s">
        <v>96</v>
      </c>
      <c r="B200">
        <v>887.71600000000001</v>
      </c>
      <c r="C200">
        <v>879.38699999999994</v>
      </c>
      <c r="D200">
        <v>850.58600000000001</v>
      </c>
      <c r="E200">
        <v>829.24699999999996</v>
      </c>
      <c r="F200">
        <v>434.66800000000001</v>
      </c>
      <c r="G200">
        <v>1.2316600000000001E-3</v>
      </c>
      <c r="H200">
        <v>0.995116</v>
      </c>
      <c r="I200">
        <v>0</v>
      </c>
    </row>
    <row r="201" spans="1:9" x14ac:dyDescent="0.25">
      <c r="A201" t="s">
        <v>96</v>
      </c>
      <c r="B201">
        <v>887.64400000000001</v>
      </c>
      <c r="C201">
        <v>879.428</v>
      </c>
      <c r="D201">
        <v>850.47</v>
      </c>
      <c r="E201">
        <v>828.95399999999995</v>
      </c>
      <c r="F201">
        <v>434.45299999999997</v>
      </c>
      <c r="G201">
        <v>1.2302400000000001E-3</v>
      </c>
      <c r="H201">
        <v>0.995116</v>
      </c>
      <c r="I201">
        <v>0</v>
      </c>
    </row>
    <row r="202" spans="1:9" x14ac:dyDescent="0.25">
      <c r="A202" t="s">
        <v>96</v>
      </c>
      <c r="B202">
        <v>887.38599999999997</v>
      </c>
      <c r="C202">
        <v>879.005</v>
      </c>
      <c r="D202">
        <v>850.81500000000005</v>
      </c>
      <c r="E202">
        <v>829.15800000000002</v>
      </c>
      <c r="F202">
        <v>434.65699999999998</v>
      </c>
      <c r="G202">
        <v>1.2319900000000001E-3</v>
      </c>
      <c r="H202">
        <v>0.995116</v>
      </c>
      <c r="I202">
        <v>0</v>
      </c>
    </row>
    <row r="203" spans="1:9" x14ac:dyDescent="0.25">
      <c r="A203" t="s">
        <v>96</v>
      </c>
      <c r="B203">
        <v>894.51199999999994</v>
      </c>
      <c r="C203">
        <v>886.005</v>
      </c>
      <c r="D203">
        <v>851.447</v>
      </c>
      <c r="E203">
        <v>828.98400000000004</v>
      </c>
      <c r="F203">
        <v>434.47800000000001</v>
      </c>
      <c r="G203">
        <v>1.2300600000000001E-3</v>
      </c>
      <c r="H203">
        <v>0.995116</v>
      </c>
      <c r="I203">
        <v>0</v>
      </c>
    </row>
    <row r="204" spans="1:9" x14ac:dyDescent="0.25">
      <c r="A204" t="s">
        <v>96</v>
      </c>
      <c r="B204">
        <v>893.29100000000005</v>
      </c>
      <c r="C204">
        <v>885.29300000000001</v>
      </c>
      <c r="D204">
        <v>851.36300000000006</v>
      </c>
      <c r="E204">
        <v>829.66</v>
      </c>
      <c r="F204">
        <v>434.65</v>
      </c>
      <c r="G204">
        <v>1.2421800000000001E-3</v>
      </c>
      <c r="H204">
        <v>0.99510900000000002</v>
      </c>
      <c r="I204">
        <v>0</v>
      </c>
    </row>
    <row r="205" spans="1:9" x14ac:dyDescent="0.25">
      <c r="A205" t="s">
        <v>96</v>
      </c>
      <c r="B205">
        <v>899.13199999999995</v>
      </c>
      <c r="C205">
        <v>890.88400000000001</v>
      </c>
      <c r="D205">
        <v>851.94299999999998</v>
      </c>
      <c r="E205">
        <v>828.95600000000002</v>
      </c>
      <c r="F205">
        <v>434.43900000000002</v>
      </c>
      <c r="G205">
        <v>1.2566299999999999E-3</v>
      </c>
      <c r="H205">
        <v>0.995112</v>
      </c>
      <c r="I205">
        <v>0</v>
      </c>
    </row>
    <row r="206" spans="1:9" x14ac:dyDescent="0.25">
      <c r="A206" t="s">
        <v>96</v>
      </c>
      <c r="B206">
        <v>887.38900000000001</v>
      </c>
      <c r="C206">
        <v>879.23099999999999</v>
      </c>
      <c r="D206">
        <v>850.702</v>
      </c>
      <c r="E206">
        <v>829.22400000000005</v>
      </c>
      <c r="F206">
        <v>434.70800000000003</v>
      </c>
      <c r="G206">
        <v>1.29028E-3</v>
      </c>
      <c r="H206">
        <v>0.995116</v>
      </c>
      <c r="I206">
        <v>0</v>
      </c>
    </row>
    <row r="207" spans="1:9" x14ac:dyDescent="0.25">
      <c r="A207" t="s">
        <v>96</v>
      </c>
      <c r="B207">
        <v>891.75199999999995</v>
      </c>
      <c r="C207">
        <v>883.55100000000004</v>
      </c>
      <c r="D207">
        <v>850.86599999999999</v>
      </c>
      <c r="E207">
        <v>829.20100000000002</v>
      </c>
      <c r="F207">
        <v>434.767</v>
      </c>
      <c r="G207">
        <v>1.2304799999999999E-3</v>
      </c>
      <c r="H207">
        <v>0.995116</v>
      </c>
      <c r="I207">
        <v>0</v>
      </c>
    </row>
    <row r="208" spans="1:9" x14ac:dyDescent="0.25">
      <c r="A208" t="s">
        <v>96</v>
      </c>
      <c r="B208">
        <v>889.22</v>
      </c>
      <c r="C208">
        <v>880.94500000000005</v>
      </c>
      <c r="D208">
        <v>850.83699999999999</v>
      </c>
      <c r="E208">
        <v>829.05</v>
      </c>
      <c r="F208">
        <v>434.577</v>
      </c>
      <c r="G208">
        <v>1.2431E-3</v>
      </c>
      <c r="H208">
        <v>0.995116</v>
      </c>
      <c r="I208">
        <v>0</v>
      </c>
    </row>
    <row r="209" spans="1:25" x14ac:dyDescent="0.25">
      <c r="A209" t="s">
        <v>96</v>
      </c>
      <c r="B209">
        <v>891.26300000000003</v>
      </c>
      <c r="C209">
        <v>883.06600000000003</v>
      </c>
      <c r="D209">
        <v>850.72500000000002</v>
      </c>
      <c r="E209">
        <v>828.79899999999998</v>
      </c>
      <c r="F209">
        <v>434.358</v>
      </c>
      <c r="G209">
        <v>1.24087E-3</v>
      </c>
      <c r="H209">
        <v>0.995116</v>
      </c>
      <c r="I209">
        <v>0</v>
      </c>
    </row>
    <row r="210" spans="1:25" x14ac:dyDescent="0.25">
      <c r="A210" t="s">
        <v>96</v>
      </c>
      <c r="B210">
        <v>890.91899999999998</v>
      </c>
      <c r="C210">
        <v>882.48699999999997</v>
      </c>
      <c r="D210">
        <v>850.98900000000003</v>
      </c>
      <c r="E210">
        <v>829.12599999999998</v>
      </c>
      <c r="F210">
        <v>434.637</v>
      </c>
      <c r="G210">
        <v>1.33212E-3</v>
      </c>
      <c r="H210">
        <v>0.99511300000000003</v>
      </c>
      <c r="I210">
        <v>0</v>
      </c>
    </row>
    <row r="211" spans="1:25" x14ac:dyDescent="0.25">
      <c r="A211" t="s">
        <v>96</v>
      </c>
      <c r="B211">
        <v>893.70500000000004</v>
      </c>
      <c r="C211">
        <v>885.23699999999997</v>
      </c>
      <c r="D211">
        <v>852.27499999999998</v>
      </c>
      <c r="E211">
        <v>829.67200000000003</v>
      </c>
      <c r="F211">
        <v>434.678</v>
      </c>
      <c r="G211">
        <v>1.2309E-3</v>
      </c>
      <c r="H211">
        <v>0.99511499999999997</v>
      </c>
      <c r="I211">
        <v>0</v>
      </c>
    </row>
    <row r="212" spans="1:25" x14ac:dyDescent="0.25">
      <c r="A212" t="s">
        <v>96</v>
      </c>
      <c r="B212">
        <v>890.49400000000003</v>
      </c>
      <c r="C212">
        <v>882.15700000000004</v>
      </c>
      <c r="D212">
        <v>850.471</v>
      </c>
      <c r="E212">
        <v>828.93600000000004</v>
      </c>
      <c r="F212">
        <v>434.42200000000003</v>
      </c>
      <c r="G212">
        <v>1.23072E-3</v>
      </c>
      <c r="H212">
        <v>0.99511499999999997</v>
      </c>
      <c r="I212">
        <v>0</v>
      </c>
    </row>
    <row r="213" spans="1:25" x14ac:dyDescent="0.25">
      <c r="A213" t="s">
        <v>96</v>
      </c>
      <c r="B213">
        <v>892.05499999999995</v>
      </c>
      <c r="C213">
        <v>883.36500000000001</v>
      </c>
      <c r="D213">
        <v>850.85400000000004</v>
      </c>
      <c r="E213">
        <v>829.32100000000003</v>
      </c>
      <c r="F213">
        <v>434.71499999999997</v>
      </c>
      <c r="G213">
        <v>1.23364E-3</v>
      </c>
      <c r="H213">
        <v>0.995116</v>
      </c>
      <c r="I213">
        <v>0</v>
      </c>
    </row>
    <row r="214" spans="1:25" x14ac:dyDescent="0.25">
      <c r="A214" t="s">
        <v>96</v>
      </c>
      <c r="B214">
        <v>888.19899999999996</v>
      </c>
      <c r="C214">
        <v>879.68299999999999</v>
      </c>
      <c r="D214">
        <v>849.66700000000003</v>
      </c>
      <c r="E214">
        <v>828.90899999999999</v>
      </c>
      <c r="F214">
        <v>434.44600000000003</v>
      </c>
      <c r="G214">
        <v>1.2598100000000001E-3</v>
      </c>
      <c r="H214">
        <v>0.99511499999999997</v>
      </c>
      <c r="I214">
        <v>0</v>
      </c>
    </row>
    <row r="215" spans="1:25" x14ac:dyDescent="0.25">
      <c r="A215" t="s">
        <v>96</v>
      </c>
      <c r="B215">
        <v>892.42499999999995</v>
      </c>
      <c r="C215">
        <v>884.22799999999995</v>
      </c>
      <c r="D215">
        <v>851.27599999999995</v>
      </c>
      <c r="E215">
        <v>829.22699999999998</v>
      </c>
      <c r="F215">
        <v>434.70400000000001</v>
      </c>
      <c r="G215">
        <v>1.36717E-3</v>
      </c>
      <c r="H215">
        <v>0.995116</v>
      </c>
      <c r="I215">
        <v>0</v>
      </c>
    </row>
    <row r="216" spans="1:25" x14ac:dyDescent="0.25">
      <c r="A216" t="s">
        <v>96</v>
      </c>
      <c r="B216">
        <v>894.02</v>
      </c>
      <c r="C216">
        <v>884.97799999999995</v>
      </c>
      <c r="D216">
        <v>850.81600000000003</v>
      </c>
      <c r="E216">
        <v>828.90499999999997</v>
      </c>
      <c r="F216">
        <v>434.41800000000001</v>
      </c>
      <c r="G216">
        <v>1.23109E-3</v>
      </c>
      <c r="H216">
        <v>0.99511499999999997</v>
      </c>
      <c r="I216">
        <v>0</v>
      </c>
    </row>
    <row r="217" spans="1:25" x14ac:dyDescent="0.25">
      <c r="A217" t="s">
        <v>96</v>
      </c>
      <c r="B217">
        <v>895.32100000000003</v>
      </c>
      <c r="C217">
        <v>887.11400000000003</v>
      </c>
      <c r="D217">
        <v>851.50099999999998</v>
      </c>
      <c r="E217">
        <v>829.13900000000001</v>
      </c>
      <c r="F217">
        <v>434.666</v>
      </c>
      <c r="G217">
        <v>1.32726E-3</v>
      </c>
      <c r="H217">
        <v>0.995116</v>
      </c>
      <c r="I217">
        <v>0</v>
      </c>
    </row>
    <row r="218" spans="1:25" x14ac:dyDescent="0.25">
      <c r="A218" t="s">
        <v>96</v>
      </c>
      <c r="B218">
        <v>889.26900000000001</v>
      </c>
      <c r="C218">
        <v>880.95799999999997</v>
      </c>
      <c r="D218">
        <v>850.72199999999998</v>
      </c>
      <c r="E218">
        <v>828.82399999999996</v>
      </c>
      <c r="F218">
        <v>434.41699999999997</v>
      </c>
      <c r="G218">
        <v>1.27549E-3</v>
      </c>
      <c r="H218">
        <v>0.995116</v>
      </c>
      <c r="I218">
        <v>0</v>
      </c>
    </row>
    <row r="219" spans="1:25" x14ac:dyDescent="0.25">
      <c r="A219" t="s">
        <v>96</v>
      </c>
      <c r="B219">
        <v>889.47900000000004</v>
      </c>
      <c r="C219">
        <v>880.91899999999998</v>
      </c>
      <c r="D219">
        <v>850.25699999999995</v>
      </c>
      <c r="E219">
        <v>828.94299999999998</v>
      </c>
      <c r="F219">
        <v>434.44</v>
      </c>
      <c r="G219">
        <v>1.5335399999999999E-3</v>
      </c>
      <c r="H219">
        <v>0.99511400000000005</v>
      </c>
      <c r="I219">
        <v>0</v>
      </c>
    </row>
    <row r="220" spans="1:25" x14ac:dyDescent="0.25">
      <c r="A220" t="s">
        <v>96</v>
      </c>
      <c r="B220">
        <v>893.33799999999997</v>
      </c>
      <c r="C220">
        <v>884.43600000000004</v>
      </c>
      <c r="D220">
        <v>851.56799999999998</v>
      </c>
      <c r="E220">
        <v>829.14400000000001</v>
      </c>
      <c r="F220">
        <v>434.67099999999999</v>
      </c>
      <c r="G220">
        <v>1.23803E-3</v>
      </c>
      <c r="H220">
        <v>0.995116</v>
      </c>
      <c r="I220">
        <v>0</v>
      </c>
    </row>
    <row r="221" spans="1:25" x14ac:dyDescent="0.25">
      <c r="A221" t="s">
        <v>96</v>
      </c>
      <c r="B221">
        <v>894.66600000000005</v>
      </c>
      <c r="C221">
        <v>886.07100000000003</v>
      </c>
      <c r="D221">
        <v>851.245</v>
      </c>
      <c r="E221">
        <v>828.82399999999996</v>
      </c>
      <c r="F221">
        <v>434.423</v>
      </c>
      <c r="G221">
        <v>1.23919E-3</v>
      </c>
      <c r="H221">
        <v>0.995116</v>
      </c>
      <c r="I221">
        <v>0</v>
      </c>
    </row>
    <row r="222" spans="1:25" x14ac:dyDescent="0.25">
      <c r="A222" t="s">
        <v>96</v>
      </c>
      <c r="B222">
        <v>888.70600000000002</v>
      </c>
      <c r="C222">
        <v>880.50800000000004</v>
      </c>
      <c r="D222">
        <v>850.88300000000004</v>
      </c>
      <c r="E222">
        <v>829.26700000000005</v>
      </c>
      <c r="F222">
        <v>434.67099999999999</v>
      </c>
      <c r="G222">
        <v>1.36174E-3</v>
      </c>
      <c r="H222">
        <v>0.99511499999999997</v>
      </c>
      <c r="I222">
        <v>0</v>
      </c>
    </row>
    <row r="223" spans="1:25" x14ac:dyDescent="0.25">
      <c r="A223" t="s">
        <v>96</v>
      </c>
      <c r="B223">
        <v>890.82399999999996</v>
      </c>
      <c r="C223">
        <v>882.74400000000003</v>
      </c>
      <c r="D223">
        <v>850.94899999999996</v>
      </c>
      <c r="E223">
        <v>829.00900000000001</v>
      </c>
      <c r="F223">
        <v>434.471</v>
      </c>
      <c r="G223">
        <v>1.34621E-3</v>
      </c>
      <c r="H223">
        <v>0.995116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893.85199999999998</v>
      </c>
      <c r="C224">
        <v>884.96299999999997</v>
      </c>
      <c r="D224">
        <v>851.33799999999997</v>
      </c>
      <c r="E224">
        <v>829.11699999999996</v>
      </c>
      <c r="F224">
        <v>434.66699999999997</v>
      </c>
      <c r="G224">
        <v>1.24351E-3</v>
      </c>
      <c r="H224">
        <v>0.995116</v>
      </c>
      <c r="I224">
        <v>0</v>
      </c>
      <c r="R224">
        <f>AVERAGE(B175:B224)</f>
        <v>891.61858000000007</v>
      </c>
      <c r="S224">
        <f>AVERAGE(C175:C224)</f>
        <v>883.29402000000016</v>
      </c>
      <c r="U224">
        <f>_xlfn.VAR.P(B175:B224)</f>
        <v>9.1481036835999419</v>
      </c>
      <c r="V224">
        <f>_xlfn.VAR.P(C175:C224)</f>
        <v>9.0949834996000227</v>
      </c>
      <c r="X224">
        <f>1.96*SQRT(U224)/50</f>
        <v>0.11856366241124223</v>
      </c>
      <c r="Y224">
        <f>1.96*SQRT(V224)/50</f>
        <v>0.11821893014583315</v>
      </c>
    </row>
    <row r="225" spans="1:9" x14ac:dyDescent="0.25">
      <c r="A225" t="s">
        <v>96</v>
      </c>
      <c r="B225">
        <v>44660.701699999998</v>
      </c>
      <c r="C225" t="s">
        <v>37</v>
      </c>
    </row>
    <row r="226" spans="1:9" x14ac:dyDescent="0.25">
      <c r="A226" t="s">
        <v>112</v>
      </c>
      <c r="B226">
        <v>898.995</v>
      </c>
      <c r="C226">
        <v>890.39800000000002</v>
      </c>
      <c r="D226">
        <v>855.94500000000005</v>
      </c>
      <c r="E226">
        <v>832.10699999999997</v>
      </c>
      <c r="F226">
        <v>437.58199999999999</v>
      </c>
      <c r="G226">
        <v>1.2300499999999999E-3</v>
      </c>
      <c r="H226">
        <v>0.995116</v>
      </c>
      <c r="I226">
        <v>0</v>
      </c>
    </row>
    <row r="227" spans="1:9" x14ac:dyDescent="0.25">
      <c r="A227" t="s">
        <v>112</v>
      </c>
      <c r="B227">
        <v>895.28800000000001</v>
      </c>
      <c r="C227">
        <v>887.10900000000004</v>
      </c>
      <c r="D227">
        <v>855.45799999999997</v>
      </c>
      <c r="E227">
        <v>832.15</v>
      </c>
      <c r="F227">
        <v>437.59899999999999</v>
      </c>
      <c r="G227">
        <v>1.25965E-3</v>
      </c>
      <c r="H227">
        <v>0.995116</v>
      </c>
      <c r="I227">
        <v>0</v>
      </c>
    </row>
    <row r="228" spans="1:9" x14ac:dyDescent="0.25">
      <c r="A228" t="s">
        <v>112</v>
      </c>
      <c r="B228">
        <v>895.12400000000002</v>
      </c>
      <c r="C228">
        <v>887.12199999999996</v>
      </c>
      <c r="D228">
        <v>854.72400000000005</v>
      </c>
      <c r="E228">
        <v>831.94100000000003</v>
      </c>
      <c r="F228">
        <v>437.51400000000001</v>
      </c>
      <c r="G228">
        <v>1.2737E-3</v>
      </c>
      <c r="H228">
        <v>0.995116</v>
      </c>
      <c r="I228">
        <v>0</v>
      </c>
    </row>
    <row r="229" spans="1:9" x14ac:dyDescent="0.25">
      <c r="A229" t="s">
        <v>112</v>
      </c>
      <c r="B229">
        <v>893.67700000000002</v>
      </c>
      <c r="C229">
        <v>885.46500000000003</v>
      </c>
      <c r="D229">
        <v>854.89200000000005</v>
      </c>
      <c r="E229">
        <v>832.04700000000003</v>
      </c>
      <c r="F229">
        <v>437.48200000000003</v>
      </c>
      <c r="G229">
        <v>1.2394699999999999E-3</v>
      </c>
      <c r="H229">
        <v>0.99511499999999997</v>
      </c>
      <c r="I229">
        <v>0</v>
      </c>
    </row>
    <row r="230" spans="1:9" x14ac:dyDescent="0.25">
      <c r="A230" t="s">
        <v>112</v>
      </c>
      <c r="B230">
        <v>896.24800000000005</v>
      </c>
      <c r="C230">
        <v>888.32799999999997</v>
      </c>
      <c r="D230">
        <v>855.61400000000003</v>
      </c>
      <c r="E230">
        <v>832.024</v>
      </c>
      <c r="F230">
        <v>437.56900000000002</v>
      </c>
      <c r="G230">
        <v>1.29608E-3</v>
      </c>
      <c r="H230">
        <v>0.995116</v>
      </c>
      <c r="I230">
        <v>0</v>
      </c>
    </row>
    <row r="231" spans="1:9" x14ac:dyDescent="0.25">
      <c r="A231" t="s">
        <v>112</v>
      </c>
      <c r="B231">
        <v>906.12900000000002</v>
      </c>
      <c r="C231">
        <v>898.05499999999995</v>
      </c>
      <c r="D231">
        <v>857.70699999999999</v>
      </c>
      <c r="E231">
        <v>832.14400000000001</v>
      </c>
      <c r="F231">
        <v>437.58499999999998</v>
      </c>
      <c r="G231">
        <v>1.2509299999999999E-3</v>
      </c>
      <c r="H231">
        <v>0.995116</v>
      </c>
      <c r="I231">
        <v>0</v>
      </c>
    </row>
    <row r="232" spans="1:9" x14ac:dyDescent="0.25">
      <c r="A232" t="s">
        <v>112</v>
      </c>
      <c r="B232">
        <v>896.45100000000002</v>
      </c>
      <c r="C232">
        <v>887.77599999999995</v>
      </c>
      <c r="D232">
        <v>855.61400000000003</v>
      </c>
      <c r="E232">
        <v>832.04399999999998</v>
      </c>
      <c r="F232">
        <v>437.57900000000001</v>
      </c>
      <c r="G232">
        <v>1.5817100000000001E-3</v>
      </c>
      <c r="H232">
        <v>0.995116</v>
      </c>
      <c r="I232">
        <v>0</v>
      </c>
    </row>
    <row r="233" spans="1:9" x14ac:dyDescent="0.25">
      <c r="A233" t="s">
        <v>112</v>
      </c>
      <c r="B233">
        <v>897.63800000000003</v>
      </c>
      <c r="C233">
        <v>889.15300000000002</v>
      </c>
      <c r="D233">
        <v>855.98699999999997</v>
      </c>
      <c r="E233">
        <v>832.20699999999999</v>
      </c>
      <c r="F233">
        <v>437.54500000000002</v>
      </c>
      <c r="G233">
        <v>1.23018E-3</v>
      </c>
      <c r="H233">
        <v>0.995116</v>
      </c>
      <c r="I233">
        <v>0</v>
      </c>
    </row>
    <row r="234" spans="1:9" x14ac:dyDescent="0.25">
      <c r="A234" t="s">
        <v>112</v>
      </c>
      <c r="B234">
        <v>907.06700000000001</v>
      </c>
      <c r="C234">
        <v>898.76199999999994</v>
      </c>
      <c r="D234">
        <v>857.36099999999999</v>
      </c>
      <c r="E234">
        <v>832.18100000000004</v>
      </c>
      <c r="F234">
        <v>437.55900000000003</v>
      </c>
      <c r="G234">
        <v>1.2934000000000001E-3</v>
      </c>
      <c r="H234">
        <v>0.99511499999999997</v>
      </c>
      <c r="I234">
        <v>0</v>
      </c>
    </row>
    <row r="235" spans="1:9" x14ac:dyDescent="0.25">
      <c r="A235" t="s">
        <v>112</v>
      </c>
      <c r="B235">
        <v>899.75</v>
      </c>
      <c r="C235">
        <v>890.55600000000004</v>
      </c>
      <c r="D235">
        <v>856.13199999999995</v>
      </c>
      <c r="E235">
        <v>832.06399999999996</v>
      </c>
      <c r="F235">
        <v>437.52</v>
      </c>
      <c r="G235">
        <v>1.23274E-3</v>
      </c>
      <c r="H235">
        <v>0.995116</v>
      </c>
      <c r="I235">
        <v>0</v>
      </c>
    </row>
    <row r="236" spans="1:9" x14ac:dyDescent="0.25">
      <c r="A236" t="s">
        <v>112</v>
      </c>
      <c r="B236">
        <v>900.54200000000003</v>
      </c>
      <c r="C236">
        <v>892.64300000000003</v>
      </c>
      <c r="D236">
        <v>855.94200000000001</v>
      </c>
      <c r="E236">
        <v>832.05700000000002</v>
      </c>
      <c r="F236">
        <v>437.55200000000002</v>
      </c>
      <c r="G236">
        <v>1.261E-3</v>
      </c>
      <c r="H236">
        <v>0.995116</v>
      </c>
      <c r="I236">
        <v>0</v>
      </c>
    </row>
    <row r="237" spans="1:9" x14ac:dyDescent="0.25">
      <c r="A237" t="s">
        <v>112</v>
      </c>
      <c r="B237">
        <v>900.41300000000001</v>
      </c>
      <c r="C237">
        <v>891.61900000000003</v>
      </c>
      <c r="D237">
        <v>855.92399999999998</v>
      </c>
      <c r="E237">
        <v>832.12</v>
      </c>
      <c r="F237">
        <v>437.59399999999999</v>
      </c>
      <c r="G237">
        <v>1.23018E-3</v>
      </c>
      <c r="H237">
        <v>0.995116</v>
      </c>
      <c r="I237">
        <v>0</v>
      </c>
    </row>
    <row r="238" spans="1:9" x14ac:dyDescent="0.25">
      <c r="A238" t="s">
        <v>112</v>
      </c>
      <c r="B238">
        <v>902.505</v>
      </c>
      <c r="C238">
        <v>894.11199999999997</v>
      </c>
      <c r="D238">
        <v>857.13</v>
      </c>
      <c r="E238">
        <v>832.19500000000005</v>
      </c>
      <c r="F238">
        <v>437.62599999999998</v>
      </c>
      <c r="G238">
        <v>1.23186E-3</v>
      </c>
      <c r="H238">
        <v>0.995116</v>
      </c>
      <c r="I238">
        <v>0</v>
      </c>
    </row>
    <row r="239" spans="1:9" x14ac:dyDescent="0.25">
      <c r="A239" t="s">
        <v>112</v>
      </c>
      <c r="B239">
        <v>895.05899999999997</v>
      </c>
      <c r="C239">
        <v>886.11500000000001</v>
      </c>
      <c r="D239">
        <v>855.28399999999999</v>
      </c>
      <c r="E239">
        <v>832.15300000000002</v>
      </c>
      <c r="F239">
        <v>437.57799999999997</v>
      </c>
      <c r="G239">
        <v>1.2346200000000001E-3</v>
      </c>
      <c r="H239">
        <v>0.995116</v>
      </c>
      <c r="I239">
        <v>0</v>
      </c>
    </row>
    <row r="240" spans="1:9" x14ac:dyDescent="0.25">
      <c r="A240" t="s">
        <v>112</v>
      </c>
      <c r="B240">
        <v>896.34699999999998</v>
      </c>
      <c r="C240">
        <v>887.971</v>
      </c>
      <c r="D240">
        <v>855.49800000000005</v>
      </c>
      <c r="E240">
        <v>832.13900000000001</v>
      </c>
      <c r="F240">
        <v>437.60199999999998</v>
      </c>
      <c r="G240">
        <v>1.2348700000000001E-3</v>
      </c>
      <c r="H240">
        <v>0.99511499999999997</v>
      </c>
      <c r="I240">
        <v>0</v>
      </c>
    </row>
    <row r="241" spans="1:9" x14ac:dyDescent="0.25">
      <c r="A241" t="s">
        <v>112</v>
      </c>
      <c r="B241">
        <v>895.55200000000002</v>
      </c>
      <c r="C241">
        <v>886.11</v>
      </c>
      <c r="D241">
        <v>855.88</v>
      </c>
      <c r="E241">
        <v>832.19299999999998</v>
      </c>
      <c r="F241">
        <v>437.59399999999999</v>
      </c>
      <c r="G241">
        <v>1.2473600000000001E-3</v>
      </c>
      <c r="H241">
        <v>0.99511400000000005</v>
      </c>
      <c r="I241">
        <v>0</v>
      </c>
    </row>
    <row r="242" spans="1:9" x14ac:dyDescent="0.25">
      <c r="A242" t="s">
        <v>112</v>
      </c>
      <c r="B242">
        <v>909.15499999999997</v>
      </c>
      <c r="C242">
        <v>899.71100000000001</v>
      </c>
      <c r="D242">
        <v>857.56899999999996</v>
      </c>
      <c r="E242">
        <v>832.226</v>
      </c>
      <c r="F242">
        <v>437.61599999999999</v>
      </c>
      <c r="G242">
        <v>1.23277E-3</v>
      </c>
      <c r="H242">
        <v>0.99511499999999997</v>
      </c>
      <c r="I242">
        <v>0</v>
      </c>
    </row>
    <row r="243" spans="1:9" x14ac:dyDescent="0.25">
      <c r="A243" t="s">
        <v>112</v>
      </c>
      <c r="B243">
        <v>902.62400000000002</v>
      </c>
      <c r="C243">
        <v>894.31299999999999</v>
      </c>
      <c r="D243">
        <v>857.01400000000001</v>
      </c>
      <c r="E243">
        <v>832.19100000000003</v>
      </c>
      <c r="F243">
        <v>437.649</v>
      </c>
      <c r="G243">
        <v>1.23631E-3</v>
      </c>
      <c r="H243">
        <v>0.995116</v>
      </c>
      <c r="I243">
        <v>0</v>
      </c>
    </row>
    <row r="244" spans="1:9" x14ac:dyDescent="0.25">
      <c r="A244" t="s">
        <v>112</v>
      </c>
      <c r="B244">
        <v>896.80799999999999</v>
      </c>
      <c r="C244">
        <v>888.25599999999997</v>
      </c>
      <c r="D244">
        <v>855.745</v>
      </c>
      <c r="E244">
        <v>832.21600000000001</v>
      </c>
      <c r="F244">
        <v>437.65100000000001</v>
      </c>
      <c r="G244">
        <v>1.3025599999999999E-3</v>
      </c>
      <c r="H244">
        <v>0.995116</v>
      </c>
      <c r="I244">
        <v>0</v>
      </c>
    </row>
    <row r="245" spans="1:9" x14ac:dyDescent="0.25">
      <c r="A245" t="s">
        <v>112</v>
      </c>
      <c r="B245">
        <v>898.77200000000005</v>
      </c>
      <c r="C245">
        <v>890.36</v>
      </c>
      <c r="D245">
        <v>856.19200000000001</v>
      </c>
      <c r="E245">
        <v>832.10900000000004</v>
      </c>
      <c r="F245">
        <v>437.56</v>
      </c>
      <c r="G245">
        <v>1.23269E-3</v>
      </c>
      <c r="H245">
        <v>0.995116</v>
      </c>
      <c r="I245">
        <v>0</v>
      </c>
    </row>
    <row r="246" spans="1:9" x14ac:dyDescent="0.25">
      <c r="A246" t="s">
        <v>112</v>
      </c>
      <c r="B246">
        <v>898.09</v>
      </c>
      <c r="C246">
        <v>889.46699999999998</v>
      </c>
      <c r="D246">
        <v>856.47299999999996</v>
      </c>
      <c r="E246">
        <v>832.90800000000002</v>
      </c>
      <c r="F246">
        <v>437.64</v>
      </c>
      <c r="G246">
        <v>1.40646E-3</v>
      </c>
      <c r="H246">
        <v>0.995116</v>
      </c>
      <c r="I246">
        <v>0</v>
      </c>
    </row>
    <row r="247" spans="1:9" x14ac:dyDescent="0.25">
      <c r="A247" t="s">
        <v>112</v>
      </c>
      <c r="B247">
        <v>902.41800000000001</v>
      </c>
      <c r="C247">
        <v>893.87</v>
      </c>
      <c r="D247">
        <v>856.00800000000004</v>
      </c>
      <c r="E247">
        <v>832.31200000000001</v>
      </c>
      <c r="F247">
        <v>437.7</v>
      </c>
      <c r="G247">
        <v>1.46137E-3</v>
      </c>
      <c r="H247">
        <v>0.995116</v>
      </c>
      <c r="I247">
        <v>0</v>
      </c>
    </row>
    <row r="248" spans="1:9" x14ac:dyDescent="0.25">
      <c r="A248" t="s">
        <v>112</v>
      </c>
      <c r="B248">
        <v>895.02099999999996</v>
      </c>
      <c r="C248">
        <v>886.67700000000002</v>
      </c>
      <c r="D248">
        <v>855.54399999999998</v>
      </c>
      <c r="E248">
        <v>832.18200000000002</v>
      </c>
      <c r="F248">
        <v>437.61500000000001</v>
      </c>
      <c r="G248">
        <v>1.23039E-3</v>
      </c>
      <c r="H248">
        <v>0.995116</v>
      </c>
      <c r="I248">
        <v>0</v>
      </c>
    </row>
    <row r="249" spans="1:9" x14ac:dyDescent="0.25">
      <c r="A249" t="s">
        <v>112</v>
      </c>
      <c r="B249">
        <v>900.71600000000001</v>
      </c>
      <c r="C249">
        <v>892.16099999999994</v>
      </c>
      <c r="D249">
        <v>856.44100000000003</v>
      </c>
      <c r="E249">
        <v>832.10799999999995</v>
      </c>
      <c r="F249">
        <v>437.60599999999999</v>
      </c>
      <c r="G249">
        <v>1.2552900000000001E-3</v>
      </c>
      <c r="H249">
        <v>0.995116</v>
      </c>
      <c r="I249">
        <v>0</v>
      </c>
    </row>
    <row r="250" spans="1:9" x14ac:dyDescent="0.25">
      <c r="A250" t="s">
        <v>112</v>
      </c>
      <c r="B250">
        <v>904.79200000000003</v>
      </c>
      <c r="C250">
        <v>896.15599999999995</v>
      </c>
      <c r="D250">
        <v>857.26300000000003</v>
      </c>
      <c r="E250">
        <v>832.20699999999999</v>
      </c>
      <c r="F250">
        <v>437.67</v>
      </c>
      <c r="G250">
        <v>1.2509999999999999E-3</v>
      </c>
      <c r="H250">
        <v>0.995116</v>
      </c>
      <c r="I250">
        <v>0</v>
      </c>
    </row>
    <row r="251" spans="1:9" x14ac:dyDescent="0.25">
      <c r="A251" t="s">
        <v>112</v>
      </c>
      <c r="B251">
        <v>904.13099999999997</v>
      </c>
      <c r="C251">
        <v>896.01900000000001</v>
      </c>
      <c r="D251">
        <v>857.44200000000001</v>
      </c>
      <c r="E251">
        <v>832.15300000000002</v>
      </c>
      <c r="F251">
        <v>437.60199999999998</v>
      </c>
      <c r="G251">
        <v>1.23007E-3</v>
      </c>
      <c r="H251">
        <v>0.995116</v>
      </c>
      <c r="I251">
        <v>0</v>
      </c>
    </row>
    <row r="252" spans="1:9" x14ac:dyDescent="0.25">
      <c r="A252" t="s">
        <v>112</v>
      </c>
      <c r="B252">
        <v>896.11500000000001</v>
      </c>
      <c r="C252">
        <v>887.65300000000002</v>
      </c>
      <c r="D252">
        <v>855.37400000000002</v>
      </c>
      <c r="E252">
        <v>832.05899999999997</v>
      </c>
      <c r="F252">
        <v>437.55099999999999</v>
      </c>
      <c r="G252">
        <v>1.24267E-3</v>
      </c>
      <c r="H252">
        <v>0.995116</v>
      </c>
      <c r="I252">
        <v>0</v>
      </c>
    </row>
    <row r="253" spans="1:9" x14ac:dyDescent="0.25">
      <c r="A253" t="s">
        <v>112</v>
      </c>
      <c r="B253">
        <v>896.59400000000005</v>
      </c>
      <c r="C253">
        <v>888.46600000000001</v>
      </c>
      <c r="D253">
        <v>855.59199999999998</v>
      </c>
      <c r="E253">
        <v>832.01900000000001</v>
      </c>
      <c r="F253">
        <v>437.565</v>
      </c>
      <c r="G253">
        <v>1.2647299999999999E-3</v>
      </c>
      <c r="H253">
        <v>0.995116</v>
      </c>
      <c r="I253">
        <v>0</v>
      </c>
    </row>
    <row r="254" spans="1:9" x14ac:dyDescent="0.25">
      <c r="A254" t="s">
        <v>112</v>
      </c>
      <c r="B254">
        <v>897.25400000000002</v>
      </c>
      <c r="C254">
        <v>889.06299999999999</v>
      </c>
      <c r="D254">
        <v>855.76</v>
      </c>
      <c r="E254">
        <v>832.17</v>
      </c>
      <c r="F254">
        <v>437.62099999999998</v>
      </c>
      <c r="G254">
        <v>1.3452399999999999E-3</v>
      </c>
      <c r="H254">
        <v>0.995116</v>
      </c>
      <c r="I254">
        <v>0</v>
      </c>
    </row>
    <row r="255" spans="1:9" x14ac:dyDescent="0.25">
      <c r="A255" t="s">
        <v>112</v>
      </c>
      <c r="B255">
        <v>898.42200000000003</v>
      </c>
      <c r="C255">
        <v>889.96500000000003</v>
      </c>
      <c r="D255">
        <v>855.476</v>
      </c>
      <c r="E255">
        <v>832.072</v>
      </c>
      <c r="F255">
        <v>437.54500000000002</v>
      </c>
      <c r="G255">
        <v>1.23478E-3</v>
      </c>
      <c r="H255">
        <v>0.99511499999999997</v>
      </c>
      <c r="I255">
        <v>0</v>
      </c>
    </row>
    <row r="256" spans="1:9" x14ac:dyDescent="0.25">
      <c r="A256" t="s">
        <v>112</v>
      </c>
      <c r="B256">
        <v>901.49900000000002</v>
      </c>
      <c r="C256">
        <v>893.22299999999996</v>
      </c>
      <c r="D256">
        <v>856.31399999999996</v>
      </c>
      <c r="E256">
        <v>831.92499999999995</v>
      </c>
      <c r="F256">
        <v>437.50900000000001</v>
      </c>
      <c r="G256">
        <v>1.24292E-3</v>
      </c>
      <c r="H256">
        <v>0.995116</v>
      </c>
      <c r="I256">
        <v>0</v>
      </c>
    </row>
    <row r="257" spans="1:9" x14ac:dyDescent="0.25">
      <c r="A257" t="s">
        <v>112</v>
      </c>
      <c r="B257">
        <v>895.63599999999997</v>
      </c>
      <c r="C257">
        <v>887.13400000000001</v>
      </c>
      <c r="D257">
        <v>854.91200000000003</v>
      </c>
      <c r="E257">
        <v>832.05799999999999</v>
      </c>
      <c r="F257">
        <v>437.56400000000002</v>
      </c>
      <c r="G257">
        <v>1.2863799999999999E-3</v>
      </c>
      <c r="H257">
        <v>0.995116</v>
      </c>
      <c r="I257">
        <v>0</v>
      </c>
    </row>
    <row r="258" spans="1:9" x14ac:dyDescent="0.25">
      <c r="A258" t="s">
        <v>112</v>
      </c>
      <c r="B258">
        <v>898.25099999999998</v>
      </c>
      <c r="C258">
        <v>889.39099999999996</v>
      </c>
      <c r="D258">
        <v>856.495</v>
      </c>
      <c r="E258">
        <v>832.21400000000006</v>
      </c>
      <c r="F258">
        <v>437.6</v>
      </c>
      <c r="G258">
        <v>1.28232E-3</v>
      </c>
      <c r="H258">
        <v>0.99511499999999997</v>
      </c>
      <c r="I258">
        <v>0</v>
      </c>
    </row>
    <row r="259" spans="1:9" x14ac:dyDescent="0.25">
      <c r="A259" t="s">
        <v>112</v>
      </c>
      <c r="B259">
        <v>903.024</v>
      </c>
      <c r="C259">
        <v>894.29600000000005</v>
      </c>
      <c r="D259">
        <v>856.81700000000001</v>
      </c>
      <c r="E259">
        <v>832.053</v>
      </c>
      <c r="F259">
        <v>437.55099999999999</v>
      </c>
      <c r="G259">
        <v>1.23164E-3</v>
      </c>
      <c r="H259">
        <v>0.99511300000000003</v>
      </c>
      <c r="I259">
        <v>0</v>
      </c>
    </row>
    <row r="260" spans="1:9" x14ac:dyDescent="0.25">
      <c r="A260" t="s">
        <v>112</v>
      </c>
      <c r="B260">
        <v>900.96900000000005</v>
      </c>
      <c r="C260">
        <v>892.82399999999996</v>
      </c>
      <c r="D260">
        <v>856.49699999999996</v>
      </c>
      <c r="E260">
        <v>831.98199999999997</v>
      </c>
      <c r="F260">
        <v>437.50099999999998</v>
      </c>
      <c r="G260">
        <v>1.2310999999999999E-3</v>
      </c>
      <c r="H260">
        <v>0.995112</v>
      </c>
      <c r="I260">
        <v>0</v>
      </c>
    </row>
    <row r="261" spans="1:9" x14ac:dyDescent="0.25">
      <c r="A261" t="s">
        <v>112</v>
      </c>
      <c r="B261">
        <v>898.75</v>
      </c>
      <c r="C261">
        <v>890.60799999999995</v>
      </c>
      <c r="D261">
        <v>856.322</v>
      </c>
      <c r="E261">
        <v>831.96100000000001</v>
      </c>
      <c r="F261">
        <v>437.53399999999999</v>
      </c>
      <c r="G261">
        <v>1.2483699999999999E-3</v>
      </c>
      <c r="H261">
        <v>0.99511400000000005</v>
      </c>
      <c r="I261">
        <v>0</v>
      </c>
    </row>
    <row r="262" spans="1:9" x14ac:dyDescent="0.25">
      <c r="A262" t="s">
        <v>112</v>
      </c>
      <c r="B262">
        <v>896.601</v>
      </c>
      <c r="C262">
        <v>888.44899999999996</v>
      </c>
      <c r="D262">
        <v>855.471</v>
      </c>
      <c r="E262">
        <v>832.20899999999995</v>
      </c>
      <c r="F262">
        <v>437.59300000000002</v>
      </c>
      <c r="G262">
        <v>1.2558000000000001E-3</v>
      </c>
      <c r="H262">
        <v>0.99511499999999997</v>
      </c>
      <c r="I262">
        <v>0</v>
      </c>
    </row>
    <row r="263" spans="1:9" x14ac:dyDescent="0.25">
      <c r="A263" t="s">
        <v>112</v>
      </c>
      <c r="B263">
        <v>907.11199999999997</v>
      </c>
      <c r="C263">
        <v>898.06799999999998</v>
      </c>
      <c r="D263">
        <v>856.96600000000001</v>
      </c>
      <c r="E263">
        <v>832.13300000000004</v>
      </c>
      <c r="F263">
        <v>437.56099999999998</v>
      </c>
      <c r="G263">
        <v>1.2431199999999999E-3</v>
      </c>
      <c r="H263">
        <v>0.99511400000000005</v>
      </c>
      <c r="I263">
        <v>0</v>
      </c>
    </row>
    <row r="264" spans="1:9" x14ac:dyDescent="0.25">
      <c r="A264" t="s">
        <v>112</v>
      </c>
      <c r="B264">
        <v>893.03200000000004</v>
      </c>
      <c r="C264">
        <v>884.803</v>
      </c>
      <c r="D264">
        <v>855.30700000000002</v>
      </c>
      <c r="E264">
        <v>832.14800000000002</v>
      </c>
      <c r="F264">
        <v>437.59899999999999</v>
      </c>
      <c r="G264">
        <v>1.2442499999999999E-3</v>
      </c>
      <c r="H264">
        <v>0.99511499999999997</v>
      </c>
      <c r="I264">
        <v>0</v>
      </c>
    </row>
    <row r="265" spans="1:9" x14ac:dyDescent="0.25">
      <c r="A265" t="s">
        <v>112</v>
      </c>
      <c r="B265">
        <v>898.56200000000001</v>
      </c>
      <c r="C265">
        <v>890.16499999999996</v>
      </c>
      <c r="D265">
        <v>855.21900000000005</v>
      </c>
      <c r="E265">
        <v>832.21900000000005</v>
      </c>
      <c r="F265">
        <v>437.63400000000001</v>
      </c>
      <c r="G265">
        <v>1.23196E-3</v>
      </c>
      <c r="H265">
        <v>0.995116</v>
      </c>
      <c r="I265">
        <v>0</v>
      </c>
    </row>
    <row r="266" spans="1:9" x14ac:dyDescent="0.25">
      <c r="A266" t="s">
        <v>112</v>
      </c>
      <c r="B266">
        <v>896.36900000000003</v>
      </c>
      <c r="C266">
        <v>887.72500000000002</v>
      </c>
      <c r="D266">
        <v>855.53099999999995</v>
      </c>
      <c r="E266">
        <v>831.93499999999995</v>
      </c>
      <c r="F266">
        <v>437.55</v>
      </c>
      <c r="G266">
        <v>1.2399900000000001E-3</v>
      </c>
      <c r="H266">
        <v>0.99511400000000005</v>
      </c>
      <c r="I266">
        <v>0</v>
      </c>
    </row>
    <row r="267" spans="1:9" x14ac:dyDescent="0.25">
      <c r="A267" t="s">
        <v>112</v>
      </c>
      <c r="B267">
        <v>907.50400000000002</v>
      </c>
      <c r="C267">
        <v>899.19299999999998</v>
      </c>
      <c r="D267">
        <v>857.45799999999997</v>
      </c>
      <c r="E267">
        <v>831.94899999999996</v>
      </c>
      <c r="F267">
        <v>437.52199999999999</v>
      </c>
      <c r="G267">
        <v>1.25731E-3</v>
      </c>
      <c r="H267">
        <v>0.99511400000000005</v>
      </c>
      <c r="I267">
        <v>0</v>
      </c>
    </row>
    <row r="268" spans="1:9" x14ac:dyDescent="0.25">
      <c r="A268" t="s">
        <v>112</v>
      </c>
      <c r="B268">
        <v>895.14700000000005</v>
      </c>
      <c r="C268">
        <v>886.26400000000001</v>
      </c>
      <c r="D268">
        <v>855.28</v>
      </c>
      <c r="E268">
        <v>832.00400000000002</v>
      </c>
      <c r="F268">
        <v>437.50599999999997</v>
      </c>
      <c r="G268">
        <v>1.23683E-3</v>
      </c>
      <c r="H268">
        <v>0.995116</v>
      </c>
      <c r="I268">
        <v>0</v>
      </c>
    </row>
    <row r="269" spans="1:9" x14ac:dyDescent="0.25">
      <c r="A269" t="s">
        <v>112</v>
      </c>
      <c r="B269">
        <v>898.80200000000002</v>
      </c>
      <c r="C269">
        <v>889.37900000000002</v>
      </c>
      <c r="D269">
        <v>856.35199999999998</v>
      </c>
      <c r="E269">
        <v>832.16700000000003</v>
      </c>
      <c r="F269">
        <v>437.53199999999998</v>
      </c>
      <c r="G269">
        <v>1.4206500000000001E-3</v>
      </c>
      <c r="H269">
        <v>0.99511499999999997</v>
      </c>
      <c r="I269">
        <v>0</v>
      </c>
    </row>
    <row r="270" spans="1:9" x14ac:dyDescent="0.25">
      <c r="A270" t="s">
        <v>112</v>
      </c>
      <c r="B270">
        <v>898.33600000000001</v>
      </c>
      <c r="C270">
        <v>889.83399999999995</v>
      </c>
      <c r="D270">
        <v>855.89400000000001</v>
      </c>
      <c r="E270">
        <v>832.23299999999995</v>
      </c>
      <c r="F270">
        <v>437.649</v>
      </c>
      <c r="G270">
        <v>1.23011E-3</v>
      </c>
      <c r="H270">
        <v>0.995116</v>
      </c>
      <c r="I270">
        <v>0</v>
      </c>
    </row>
    <row r="271" spans="1:9" x14ac:dyDescent="0.25">
      <c r="A271" t="s">
        <v>112</v>
      </c>
      <c r="B271">
        <v>895.41499999999996</v>
      </c>
      <c r="C271">
        <v>886.76199999999994</v>
      </c>
      <c r="D271">
        <v>855.46199999999999</v>
      </c>
      <c r="E271">
        <v>832.32799999999997</v>
      </c>
      <c r="F271">
        <v>437.65699999999998</v>
      </c>
      <c r="G271">
        <v>1.24577E-3</v>
      </c>
      <c r="H271">
        <v>0.995116</v>
      </c>
      <c r="I271">
        <v>0</v>
      </c>
    </row>
    <row r="272" spans="1:9" x14ac:dyDescent="0.25">
      <c r="A272" t="s">
        <v>112</v>
      </c>
      <c r="B272">
        <v>907.64599999999996</v>
      </c>
      <c r="C272">
        <v>899.375</v>
      </c>
      <c r="D272">
        <v>857.23199999999997</v>
      </c>
      <c r="E272">
        <v>832.12599999999998</v>
      </c>
      <c r="F272">
        <v>437.608</v>
      </c>
      <c r="G272">
        <v>1.23022E-3</v>
      </c>
      <c r="H272">
        <v>0.995116</v>
      </c>
      <c r="I272">
        <v>0</v>
      </c>
    </row>
    <row r="273" spans="1:25" x14ac:dyDescent="0.25">
      <c r="A273" t="s">
        <v>112</v>
      </c>
      <c r="B273">
        <v>897.89700000000005</v>
      </c>
      <c r="C273">
        <v>889.53099999999995</v>
      </c>
      <c r="D273">
        <v>855.62300000000005</v>
      </c>
      <c r="E273">
        <v>832.125</v>
      </c>
      <c r="F273">
        <v>437.57900000000001</v>
      </c>
      <c r="G273">
        <v>1.2320300000000001E-3</v>
      </c>
      <c r="H273">
        <v>0.995116</v>
      </c>
      <c r="I273">
        <v>0</v>
      </c>
    </row>
    <row r="274" spans="1:25" x14ac:dyDescent="0.25">
      <c r="A274" t="s">
        <v>112</v>
      </c>
      <c r="B274">
        <v>903.649</v>
      </c>
      <c r="C274">
        <v>895.45799999999997</v>
      </c>
      <c r="D274">
        <v>858.54600000000005</v>
      </c>
      <c r="E274">
        <v>832.27800000000002</v>
      </c>
      <c r="F274">
        <v>437.53699999999998</v>
      </c>
      <c r="G274">
        <v>1.23942E-3</v>
      </c>
      <c r="H274">
        <v>0.995116</v>
      </c>
      <c r="I274">
        <v>0</v>
      </c>
    </row>
    <row r="275" spans="1:25" x14ac:dyDescent="0.25">
      <c r="A275" t="s">
        <v>112</v>
      </c>
      <c r="B275">
        <v>896.74800000000005</v>
      </c>
      <c r="C275">
        <v>888.74300000000005</v>
      </c>
      <c r="D275">
        <v>854.99699999999996</v>
      </c>
      <c r="E275">
        <v>832.06399999999996</v>
      </c>
      <c r="F275">
        <v>437.57299999999998</v>
      </c>
      <c r="G275">
        <v>1.2355199999999999E-3</v>
      </c>
      <c r="H275">
        <v>0.995116</v>
      </c>
      <c r="I275">
        <v>0</v>
      </c>
    </row>
    <row r="276" spans="1:25" x14ac:dyDescent="0.25">
      <c r="A276" t="s">
        <v>112</v>
      </c>
      <c r="B276">
        <v>898.42700000000002</v>
      </c>
      <c r="C276">
        <v>889.774</v>
      </c>
      <c r="D276">
        <v>856.09699999999998</v>
      </c>
      <c r="E276">
        <v>831.99599999999998</v>
      </c>
      <c r="F276">
        <v>437.529</v>
      </c>
      <c r="G276">
        <v>1.24003E-3</v>
      </c>
      <c r="H276">
        <v>0.995116</v>
      </c>
      <c r="I276">
        <v>0</v>
      </c>
    </row>
    <row r="277" spans="1:25" x14ac:dyDescent="0.25">
      <c r="A277" t="s">
        <v>112</v>
      </c>
      <c r="B277">
        <v>898.71900000000005</v>
      </c>
      <c r="C277">
        <v>890.24099999999999</v>
      </c>
      <c r="D277">
        <v>856.19299999999998</v>
      </c>
      <c r="E277">
        <v>832.13199999999995</v>
      </c>
      <c r="F277">
        <v>437.52499999999998</v>
      </c>
      <c r="G277">
        <v>1.2335099999999999E-3</v>
      </c>
      <c r="H277">
        <v>0.99511499999999997</v>
      </c>
      <c r="I277">
        <v>0</v>
      </c>
    </row>
    <row r="278" spans="1:25" x14ac:dyDescent="0.25">
      <c r="A278" t="s">
        <v>112</v>
      </c>
      <c r="B278">
        <v>903.42899999999997</v>
      </c>
      <c r="C278">
        <v>894.79600000000005</v>
      </c>
      <c r="D278">
        <v>856.46799999999996</v>
      </c>
      <c r="E278">
        <v>831.94899999999996</v>
      </c>
      <c r="F278">
        <v>437.51400000000001</v>
      </c>
      <c r="G278">
        <v>1.23131E-3</v>
      </c>
      <c r="H278">
        <v>0.995116</v>
      </c>
      <c r="I278">
        <v>0</v>
      </c>
    </row>
    <row r="279" spans="1:25" x14ac:dyDescent="0.25">
      <c r="A279" t="s">
        <v>112</v>
      </c>
      <c r="B279">
        <v>902.11</v>
      </c>
      <c r="C279">
        <v>893.53700000000003</v>
      </c>
      <c r="D279">
        <v>856.48199999999997</v>
      </c>
      <c r="E279">
        <v>832.05200000000002</v>
      </c>
      <c r="F279">
        <v>437.55</v>
      </c>
      <c r="G279">
        <v>1.2775900000000001E-3</v>
      </c>
      <c r="H279">
        <v>0.99511499999999997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896.03099999999995</v>
      </c>
      <c r="C280">
        <v>887.82299999999998</v>
      </c>
      <c r="D280">
        <v>855.64599999999996</v>
      </c>
      <c r="E280">
        <v>832</v>
      </c>
      <c r="F280">
        <v>437.55900000000003</v>
      </c>
      <c r="G280">
        <v>1.2855200000000001E-3</v>
      </c>
      <c r="H280">
        <v>0.995112</v>
      </c>
      <c r="I280">
        <v>0</v>
      </c>
      <c r="R280">
        <f>AVERAGE(B231:B280)</f>
        <v>899.76060000000007</v>
      </c>
      <c r="S280">
        <f>AVERAGE(C231:C280)</f>
        <v>891.24810000000002</v>
      </c>
      <c r="U280">
        <f>_xlfn.VAR.P(B231:B280)</f>
        <v>15.419678919999962</v>
      </c>
      <c r="V280">
        <f>_xlfn.VAR.P(C231:C280)</f>
        <v>15.504074249999965</v>
      </c>
      <c r="X280">
        <f>1.96*SQRT(U280)/50</f>
        <v>0.15393016408627888</v>
      </c>
      <c r="Y280">
        <f>1.96*SQRT(V280)/50</f>
        <v>0.15435083626440105</v>
      </c>
    </row>
    <row r="281" spans="1:25" x14ac:dyDescent="0.25">
      <c r="A281" t="s">
        <v>112</v>
      </c>
      <c r="B281">
        <v>45074.489000000001</v>
      </c>
      <c r="C281" t="s">
        <v>37</v>
      </c>
    </row>
    <row r="282" spans="1:25" x14ac:dyDescent="0.25">
      <c r="A282" t="s">
        <v>97</v>
      </c>
      <c r="B282">
        <v>799.19799999999998</v>
      </c>
      <c r="C282">
        <v>790.77499999999998</v>
      </c>
      <c r="D282">
        <v>756.70799999999997</v>
      </c>
      <c r="E282">
        <v>734.072</v>
      </c>
      <c r="F282">
        <v>434.34899999999999</v>
      </c>
      <c r="G282">
        <v>1.2415200000000001E-3</v>
      </c>
      <c r="H282">
        <v>0.99511499999999997</v>
      </c>
      <c r="I282">
        <v>0</v>
      </c>
    </row>
    <row r="283" spans="1:25" x14ac:dyDescent="0.25">
      <c r="A283" t="s">
        <v>97</v>
      </c>
      <c r="B283">
        <v>800.10599999999999</v>
      </c>
      <c r="C283">
        <v>791.59199999999998</v>
      </c>
      <c r="D283">
        <v>756.43100000000004</v>
      </c>
      <c r="E283">
        <v>734.47500000000002</v>
      </c>
      <c r="F283">
        <v>434.52499999999998</v>
      </c>
      <c r="G283">
        <v>1.2313199999999999E-3</v>
      </c>
      <c r="H283">
        <v>0.995116</v>
      </c>
      <c r="I283">
        <v>0</v>
      </c>
    </row>
    <row r="284" spans="1:25" x14ac:dyDescent="0.25">
      <c r="A284" t="s">
        <v>97</v>
      </c>
      <c r="B284">
        <v>802.846</v>
      </c>
      <c r="C284">
        <v>794.721</v>
      </c>
      <c r="D284">
        <v>757.06</v>
      </c>
      <c r="E284">
        <v>733.91099999999994</v>
      </c>
      <c r="F284">
        <v>434.28800000000001</v>
      </c>
      <c r="G284">
        <v>1.2313000000000001E-3</v>
      </c>
      <c r="H284">
        <v>0.995116</v>
      </c>
      <c r="I284">
        <v>0</v>
      </c>
    </row>
    <row r="285" spans="1:25" x14ac:dyDescent="0.25">
      <c r="A285" t="s">
        <v>97</v>
      </c>
      <c r="B285">
        <v>798.28</v>
      </c>
      <c r="C285">
        <v>789.70799999999997</v>
      </c>
      <c r="D285">
        <v>756.55100000000004</v>
      </c>
      <c r="E285">
        <v>734.25599999999997</v>
      </c>
      <c r="F285">
        <v>434.58800000000002</v>
      </c>
      <c r="G285">
        <v>1.24204E-3</v>
      </c>
      <c r="H285">
        <v>0.995116</v>
      </c>
      <c r="I285">
        <v>0</v>
      </c>
    </row>
    <row r="286" spans="1:25" x14ac:dyDescent="0.25">
      <c r="A286" t="s">
        <v>97</v>
      </c>
      <c r="B286">
        <v>795.73299999999995</v>
      </c>
      <c r="C286">
        <v>787.21799999999996</v>
      </c>
      <c r="D286">
        <v>755.83699999999999</v>
      </c>
      <c r="E286">
        <v>734.01400000000001</v>
      </c>
      <c r="F286">
        <v>434.267</v>
      </c>
      <c r="G286">
        <v>1.2600199999999999E-3</v>
      </c>
      <c r="H286">
        <v>0.995116</v>
      </c>
      <c r="I286">
        <v>0</v>
      </c>
    </row>
    <row r="287" spans="1:25" x14ac:dyDescent="0.25">
      <c r="A287" t="s">
        <v>97</v>
      </c>
      <c r="B287">
        <v>797.37</v>
      </c>
      <c r="C287">
        <v>789.04</v>
      </c>
      <c r="D287">
        <v>756.52099999999996</v>
      </c>
      <c r="E287">
        <v>734.21199999999999</v>
      </c>
      <c r="F287">
        <v>434.55099999999999</v>
      </c>
      <c r="G287">
        <v>1.2531E-3</v>
      </c>
      <c r="H287">
        <v>0.995116</v>
      </c>
      <c r="I287">
        <v>0</v>
      </c>
    </row>
    <row r="288" spans="1:25" x14ac:dyDescent="0.25">
      <c r="A288" t="s">
        <v>97</v>
      </c>
      <c r="B288">
        <v>800.30100000000004</v>
      </c>
      <c r="C288">
        <v>791.60400000000004</v>
      </c>
      <c r="D288">
        <v>757.08199999999999</v>
      </c>
      <c r="E288">
        <v>734.24800000000005</v>
      </c>
      <c r="F288">
        <v>434.589</v>
      </c>
      <c r="G288">
        <v>1.5205799999999999E-3</v>
      </c>
      <c r="H288">
        <v>0.995116</v>
      </c>
      <c r="I288">
        <v>0</v>
      </c>
    </row>
    <row r="289" spans="1:9" x14ac:dyDescent="0.25">
      <c r="A289" t="s">
        <v>97</v>
      </c>
      <c r="B289">
        <v>801.30799999999999</v>
      </c>
      <c r="C289">
        <v>792.35400000000004</v>
      </c>
      <c r="D289">
        <v>756.96299999999997</v>
      </c>
      <c r="E289">
        <v>734.04899999999998</v>
      </c>
      <c r="F289">
        <v>434.34800000000001</v>
      </c>
      <c r="G289">
        <v>1.2530499999999999E-3</v>
      </c>
      <c r="H289">
        <v>0.99511499999999997</v>
      </c>
      <c r="I289">
        <v>0</v>
      </c>
    </row>
    <row r="290" spans="1:9" x14ac:dyDescent="0.25">
      <c r="A290" t="s">
        <v>97</v>
      </c>
      <c r="B290">
        <v>802.62</v>
      </c>
      <c r="C290">
        <v>794.07</v>
      </c>
      <c r="D290">
        <v>757.12300000000005</v>
      </c>
      <c r="E290">
        <v>734.22299999999996</v>
      </c>
      <c r="F290">
        <v>434.51799999999997</v>
      </c>
      <c r="G290">
        <v>1.23142E-3</v>
      </c>
      <c r="H290">
        <v>0.995116</v>
      </c>
      <c r="I290">
        <v>0</v>
      </c>
    </row>
    <row r="291" spans="1:9" x14ac:dyDescent="0.25">
      <c r="A291" t="s">
        <v>97</v>
      </c>
      <c r="B291">
        <v>813.59900000000005</v>
      </c>
      <c r="C291">
        <v>804.78</v>
      </c>
      <c r="D291">
        <v>759.88800000000003</v>
      </c>
      <c r="E291">
        <v>734.07600000000002</v>
      </c>
      <c r="F291">
        <v>434.37299999999999</v>
      </c>
      <c r="G291">
        <v>1.2797900000000001E-3</v>
      </c>
      <c r="H291">
        <v>0.995116</v>
      </c>
      <c r="I291">
        <v>0</v>
      </c>
    </row>
    <row r="292" spans="1:9" x14ac:dyDescent="0.25">
      <c r="A292" t="s">
        <v>97</v>
      </c>
      <c r="B292">
        <v>814.13199999999995</v>
      </c>
      <c r="C292">
        <v>805.59400000000005</v>
      </c>
      <c r="D292">
        <v>760.07</v>
      </c>
      <c r="E292">
        <v>734.20600000000002</v>
      </c>
      <c r="F292">
        <v>434.541</v>
      </c>
      <c r="G292">
        <v>1.23368E-3</v>
      </c>
      <c r="H292">
        <v>0.99511499999999997</v>
      </c>
      <c r="I292">
        <v>0</v>
      </c>
    </row>
    <row r="293" spans="1:9" x14ac:dyDescent="0.25">
      <c r="A293" t="s">
        <v>97</v>
      </c>
      <c r="B293">
        <v>803.505</v>
      </c>
      <c r="C293">
        <v>795.12199999999996</v>
      </c>
      <c r="D293">
        <v>756.87099999999998</v>
      </c>
      <c r="E293">
        <v>733.97400000000005</v>
      </c>
      <c r="F293">
        <v>434.31</v>
      </c>
      <c r="G293">
        <v>1.23996E-3</v>
      </c>
      <c r="H293">
        <v>0.995116</v>
      </c>
      <c r="I293">
        <v>0</v>
      </c>
    </row>
    <row r="294" spans="1:9" x14ac:dyDescent="0.25">
      <c r="A294" t="s">
        <v>97</v>
      </c>
      <c r="B294">
        <v>798.87</v>
      </c>
      <c r="C294">
        <v>790.87400000000002</v>
      </c>
      <c r="D294">
        <v>756.41300000000001</v>
      </c>
      <c r="E294">
        <v>734.303</v>
      </c>
      <c r="F294">
        <v>434.577</v>
      </c>
      <c r="G294">
        <v>1.23375E-3</v>
      </c>
      <c r="H294">
        <v>0.995116</v>
      </c>
      <c r="I294">
        <v>0</v>
      </c>
    </row>
    <row r="295" spans="1:9" x14ac:dyDescent="0.25">
      <c r="A295" t="s">
        <v>97</v>
      </c>
      <c r="B295">
        <v>804.7</v>
      </c>
      <c r="C295">
        <v>796.45299999999997</v>
      </c>
      <c r="D295">
        <v>757.54</v>
      </c>
      <c r="E295">
        <v>734.14200000000005</v>
      </c>
      <c r="F295">
        <v>434.375</v>
      </c>
      <c r="G295">
        <v>1.2301E-3</v>
      </c>
      <c r="H295">
        <v>0.995116</v>
      </c>
      <c r="I295">
        <v>0</v>
      </c>
    </row>
    <row r="296" spans="1:9" x14ac:dyDescent="0.25">
      <c r="A296" t="s">
        <v>97</v>
      </c>
      <c r="B296">
        <v>805.28200000000004</v>
      </c>
      <c r="C296">
        <v>796.69200000000001</v>
      </c>
      <c r="D296">
        <v>758.72799999999995</v>
      </c>
      <c r="E296">
        <v>734.63699999999994</v>
      </c>
      <c r="F296">
        <v>434.69</v>
      </c>
      <c r="G296">
        <v>1.27012E-3</v>
      </c>
      <c r="H296">
        <v>0.995116</v>
      </c>
      <c r="I296">
        <v>0</v>
      </c>
    </row>
    <row r="297" spans="1:9" x14ac:dyDescent="0.25">
      <c r="A297" t="s">
        <v>97</v>
      </c>
      <c r="B297">
        <v>801.10500000000002</v>
      </c>
      <c r="C297">
        <v>792.23599999999999</v>
      </c>
      <c r="D297">
        <v>758.06</v>
      </c>
      <c r="E297">
        <v>734.19600000000003</v>
      </c>
      <c r="F297">
        <v>434.44499999999999</v>
      </c>
      <c r="G297">
        <v>1.2302000000000001E-3</v>
      </c>
      <c r="H297">
        <v>0.995116</v>
      </c>
      <c r="I297">
        <v>0</v>
      </c>
    </row>
    <row r="298" spans="1:9" x14ac:dyDescent="0.25">
      <c r="A298" t="s">
        <v>97</v>
      </c>
      <c r="B298">
        <v>796.69</v>
      </c>
      <c r="C298">
        <v>788.65800000000002</v>
      </c>
      <c r="D298">
        <v>757.43899999999996</v>
      </c>
      <c r="E298">
        <v>734.39200000000005</v>
      </c>
      <c r="F298">
        <v>434.61099999999999</v>
      </c>
      <c r="G298">
        <v>1.2623199999999999E-3</v>
      </c>
      <c r="H298">
        <v>0.995116</v>
      </c>
      <c r="I298">
        <v>0</v>
      </c>
    </row>
    <row r="299" spans="1:9" x14ac:dyDescent="0.25">
      <c r="A299" t="s">
        <v>97</v>
      </c>
      <c r="B299">
        <v>802.76099999999997</v>
      </c>
      <c r="C299">
        <v>794.68200000000002</v>
      </c>
      <c r="D299">
        <v>758.06100000000004</v>
      </c>
      <c r="E299">
        <v>734.00699999999995</v>
      </c>
      <c r="F299">
        <v>434.30500000000001</v>
      </c>
      <c r="G299">
        <v>1.2350099999999999E-3</v>
      </c>
      <c r="H299">
        <v>0.995116</v>
      </c>
      <c r="I299">
        <v>0</v>
      </c>
    </row>
    <row r="300" spans="1:9" x14ac:dyDescent="0.25">
      <c r="A300" t="s">
        <v>97</v>
      </c>
      <c r="B300">
        <v>798.88699999999994</v>
      </c>
      <c r="C300">
        <v>790.47299999999996</v>
      </c>
      <c r="D300">
        <v>757.30600000000004</v>
      </c>
      <c r="E300">
        <v>734.17200000000003</v>
      </c>
      <c r="F300">
        <v>434.50900000000001</v>
      </c>
      <c r="G300">
        <v>1.50778E-3</v>
      </c>
      <c r="H300">
        <v>0.995116</v>
      </c>
      <c r="I300">
        <v>0</v>
      </c>
    </row>
    <row r="301" spans="1:9" x14ac:dyDescent="0.25">
      <c r="A301" t="s">
        <v>97</v>
      </c>
      <c r="B301">
        <v>800.31600000000003</v>
      </c>
      <c r="C301">
        <v>792.24900000000002</v>
      </c>
      <c r="D301">
        <v>757.61500000000001</v>
      </c>
      <c r="E301">
        <v>733.95100000000002</v>
      </c>
      <c r="F301">
        <v>434.298</v>
      </c>
      <c r="G301">
        <v>1.2615700000000001E-3</v>
      </c>
      <c r="H301">
        <v>0.995116</v>
      </c>
      <c r="I301">
        <v>0</v>
      </c>
    </row>
    <row r="302" spans="1:9" x14ac:dyDescent="0.25">
      <c r="A302" t="s">
        <v>97</v>
      </c>
      <c r="B302">
        <v>803.52599999999995</v>
      </c>
      <c r="C302">
        <v>794.96299999999997</v>
      </c>
      <c r="D302">
        <v>758.11099999999999</v>
      </c>
      <c r="E302">
        <v>733.97299999999996</v>
      </c>
      <c r="F302">
        <v>434.29899999999998</v>
      </c>
      <c r="G302">
        <v>1.2580899999999999E-3</v>
      </c>
      <c r="H302">
        <v>0.99511499999999997</v>
      </c>
      <c r="I302">
        <v>0</v>
      </c>
    </row>
    <row r="303" spans="1:9" x14ac:dyDescent="0.25">
      <c r="A303" t="s">
        <v>97</v>
      </c>
      <c r="B303">
        <v>798.11099999999999</v>
      </c>
      <c r="C303">
        <v>789.12900000000002</v>
      </c>
      <c r="D303">
        <v>757.29899999999998</v>
      </c>
      <c r="E303">
        <v>734.26099999999997</v>
      </c>
      <c r="F303">
        <v>434.55700000000002</v>
      </c>
      <c r="G303">
        <v>1.3889200000000001E-3</v>
      </c>
      <c r="H303">
        <v>0.99511400000000005</v>
      </c>
      <c r="I303">
        <v>0</v>
      </c>
    </row>
    <row r="304" spans="1:9" x14ac:dyDescent="0.25">
      <c r="A304" t="s">
        <v>97</v>
      </c>
      <c r="B304">
        <v>791.23800000000006</v>
      </c>
      <c r="C304">
        <v>782.92200000000003</v>
      </c>
      <c r="D304">
        <v>756.22299999999996</v>
      </c>
      <c r="E304">
        <v>734.24699999999996</v>
      </c>
      <c r="F304">
        <v>434.55399999999997</v>
      </c>
      <c r="G304">
        <v>1.49252E-3</v>
      </c>
      <c r="H304">
        <v>0.995116</v>
      </c>
      <c r="I304">
        <v>0</v>
      </c>
    </row>
    <row r="305" spans="1:9" x14ac:dyDescent="0.25">
      <c r="A305" t="s">
        <v>97</v>
      </c>
      <c r="B305">
        <v>803.79</v>
      </c>
      <c r="C305">
        <v>795.13</v>
      </c>
      <c r="D305">
        <v>758.31399999999996</v>
      </c>
      <c r="E305">
        <v>733.995</v>
      </c>
      <c r="F305">
        <v>434.27499999999998</v>
      </c>
      <c r="G305">
        <v>1.58271E-3</v>
      </c>
      <c r="H305">
        <v>0.995116</v>
      </c>
      <c r="I305">
        <v>0</v>
      </c>
    </row>
    <row r="306" spans="1:9" x14ac:dyDescent="0.25">
      <c r="A306" t="s">
        <v>97</v>
      </c>
      <c r="B306">
        <v>795.30499999999995</v>
      </c>
      <c r="C306">
        <v>786.92399999999998</v>
      </c>
      <c r="D306">
        <v>756.99400000000003</v>
      </c>
      <c r="E306">
        <v>734.25900000000001</v>
      </c>
      <c r="F306">
        <v>434.55599999999998</v>
      </c>
      <c r="G306">
        <v>1.25394E-3</v>
      </c>
      <c r="H306">
        <v>0.99509499999999995</v>
      </c>
      <c r="I306">
        <v>0</v>
      </c>
    </row>
    <row r="307" spans="1:9" x14ac:dyDescent="0.25">
      <c r="A307" t="s">
        <v>97</v>
      </c>
      <c r="B307">
        <v>798.23800000000006</v>
      </c>
      <c r="C307">
        <v>790.30499999999995</v>
      </c>
      <c r="D307">
        <v>757.36099999999999</v>
      </c>
      <c r="E307">
        <v>734.00300000000004</v>
      </c>
      <c r="F307">
        <v>434.30599999999998</v>
      </c>
      <c r="G307">
        <v>1.9232299999999999E-3</v>
      </c>
      <c r="H307">
        <v>0.99511499999999997</v>
      </c>
      <c r="I307">
        <v>0</v>
      </c>
    </row>
    <row r="308" spans="1:9" x14ac:dyDescent="0.25">
      <c r="A308" t="s">
        <v>97</v>
      </c>
      <c r="B308">
        <v>797.35299999999995</v>
      </c>
      <c r="C308">
        <v>789.05799999999999</v>
      </c>
      <c r="D308">
        <v>757.12900000000002</v>
      </c>
      <c r="E308">
        <v>734.18</v>
      </c>
      <c r="F308">
        <v>434.53199999999998</v>
      </c>
      <c r="G308">
        <v>1.2367299999999999E-3</v>
      </c>
      <c r="H308">
        <v>0.995116</v>
      </c>
      <c r="I308">
        <v>0</v>
      </c>
    </row>
    <row r="309" spans="1:9" x14ac:dyDescent="0.25">
      <c r="A309" t="s">
        <v>97</v>
      </c>
      <c r="B309">
        <v>800.60299999999995</v>
      </c>
      <c r="C309">
        <v>790.85900000000004</v>
      </c>
      <c r="D309">
        <v>757.37400000000002</v>
      </c>
      <c r="E309">
        <v>734.10299999999995</v>
      </c>
      <c r="F309">
        <v>434.36399999999998</v>
      </c>
      <c r="G309">
        <v>1.25074E-3</v>
      </c>
      <c r="H309">
        <v>0.99511499999999997</v>
      </c>
      <c r="I309">
        <v>0</v>
      </c>
    </row>
    <row r="310" spans="1:9" x14ac:dyDescent="0.25">
      <c r="A310" t="s">
        <v>97</v>
      </c>
      <c r="B310">
        <v>803.45500000000004</v>
      </c>
      <c r="C310">
        <v>795.46799999999996</v>
      </c>
      <c r="D310">
        <v>758.70699999999999</v>
      </c>
      <c r="E310">
        <v>734.22900000000004</v>
      </c>
      <c r="F310">
        <v>434.36900000000003</v>
      </c>
      <c r="G310">
        <v>2.4566599999999998E-3</v>
      </c>
      <c r="H310">
        <v>0.99511499999999997</v>
      </c>
      <c r="I310">
        <v>0</v>
      </c>
    </row>
    <row r="311" spans="1:9" x14ac:dyDescent="0.25">
      <c r="A311" t="s">
        <v>97</v>
      </c>
      <c r="B311">
        <v>804.27599999999995</v>
      </c>
      <c r="C311">
        <v>795.68100000000004</v>
      </c>
      <c r="D311">
        <v>758.69500000000005</v>
      </c>
      <c r="E311">
        <v>734.28</v>
      </c>
      <c r="F311">
        <v>434.572</v>
      </c>
      <c r="G311">
        <v>1.23043E-3</v>
      </c>
      <c r="H311">
        <v>0.995116</v>
      </c>
      <c r="I311">
        <v>0</v>
      </c>
    </row>
    <row r="312" spans="1:9" x14ac:dyDescent="0.25">
      <c r="A312" t="s">
        <v>97</v>
      </c>
      <c r="B312">
        <v>802.25400000000002</v>
      </c>
      <c r="C312">
        <v>792.15700000000004</v>
      </c>
      <c r="D312">
        <v>757.57100000000003</v>
      </c>
      <c r="E312">
        <v>734.03399999999999</v>
      </c>
      <c r="F312">
        <v>434.33800000000002</v>
      </c>
      <c r="G312">
        <v>1.2477199999999999E-3</v>
      </c>
      <c r="H312">
        <v>0.99511499999999997</v>
      </c>
      <c r="I312">
        <v>0</v>
      </c>
    </row>
    <row r="313" spans="1:9" x14ac:dyDescent="0.25">
      <c r="A313" t="s">
        <v>97</v>
      </c>
      <c r="B313">
        <v>808.77800000000002</v>
      </c>
      <c r="C313">
        <v>799.12800000000004</v>
      </c>
      <c r="D313">
        <v>758.50599999999997</v>
      </c>
      <c r="E313">
        <v>734.33500000000004</v>
      </c>
      <c r="F313">
        <v>434.54399999999998</v>
      </c>
      <c r="G313">
        <v>1.26669E-3</v>
      </c>
      <c r="H313">
        <v>0.99511499999999997</v>
      </c>
      <c r="I313">
        <v>0</v>
      </c>
    </row>
    <row r="314" spans="1:9" x14ac:dyDescent="0.25">
      <c r="A314" t="s">
        <v>97</v>
      </c>
      <c r="B314">
        <v>806.03099999999995</v>
      </c>
      <c r="C314">
        <v>797.66600000000005</v>
      </c>
      <c r="D314">
        <v>758.73299999999995</v>
      </c>
      <c r="E314">
        <v>733.98599999999999</v>
      </c>
      <c r="F314">
        <v>434.28899999999999</v>
      </c>
      <c r="G314">
        <v>1.23077E-3</v>
      </c>
      <c r="H314">
        <v>0.995116</v>
      </c>
      <c r="I314">
        <v>0</v>
      </c>
    </row>
    <row r="315" spans="1:9" x14ac:dyDescent="0.25">
      <c r="A315" t="s">
        <v>97</v>
      </c>
      <c r="B315">
        <v>799.23900000000003</v>
      </c>
      <c r="C315">
        <v>790.60900000000004</v>
      </c>
      <c r="D315">
        <v>757.65499999999997</v>
      </c>
      <c r="E315">
        <v>734.27800000000002</v>
      </c>
      <c r="F315">
        <v>434.53800000000001</v>
      </c>
      <c r="G315">
        <v>1.2324899999999999E-3</v>
      </c>
      <c r="H315">
        <v>0.995116</v>
      </c>
      <c r="I315">
        <v>0</v>
      </c>
    </row>
    <row r="316" spans="1:9" x14ac:dyDescent="0.25">
      <c r="A316" t="s">
        <v>97</v>
      </c>
      <c r="B316">
        <v>794.58</v>
      </c>
      <c r="C316">
        <v>786.52599999999995</v>
      </c>
      <c r="D316">
        <v>756.86699999999996</v>
      </c>
      <c r="E316">
        <v>733.976</v>
      </c>
      <c r="F316">
        <v>434.31</v>
      </c>
      <c r="G316">
        <v>1.2445900000000001E-3</v>
      </c>
      <c r="H316">
        <v>0.995116</v>
      </c>
      <c r="I316">
        <v>0</v>
      </c>
    </row>
    <row r="317" spans="1:9" x14ac:dyDescent="0.25">
      <c r="A317" t="s">
        <v>97</v>
      </c>
      <c r="B317">
        <v>805.38900000000001</v>
      </c>
      <c r="C317">
        <v>796.91499999999996</v>
      </c>
      <c r="D317">
        <v>758.55700000000002</v>
      </c>
      <c r="E317">
        <v>734.26599999999996</v>
      </c>
      <c r="F317">
        <v>434.55599999999998</v>
      </c>
      <c r="G317">
        <v>1.23927E-3</v>
      </c>
      <c r="H317">
        <v>0.99511499999999997</v>
      </c>
      <c r="I317">
        <v>0</v>
      </c>
    </row>
    <row r="318" spans="1:9" x14ac:dyDescent="0.25">
      <c r="A318" t="s">
        <v>97</v>
      </c>
      <c r="B318">
        <v>798.70100000000002</v>
      </c>
      <c r="C318">
        <v>790.65099999999995</v>
      </c>
      <c r="D318">
        <v>757.33199999999999</v>
      </c>
      <c r="E318">
        <v>733.96299999999997</v>
      </c>
      <c r="F318">
        <v>434.28</v>
      </c>
      <c r="G318">
        <v>1.23011E-3</v>
      </c>
      <c r="H318">
        <v>0.995116</v>
      </c>
      <c r="I318">
        <v>0</v>
      </c>
    </row>
    <row r="319" spans="1:9" x14ac:dyDescent="0.25">
      <c r="A319" t="s">
        <v>97</v>
      </c>
      <c r="B319">
        <v>793.62300000000005</v>
      </c>
      <c r="C319">
        <v>785.048</v>
      </c>
      <c r="D319">
        <v>756.28899999999999</v>
      </c>
      <c r="E319">
        <v>734.09199999999998</v>
      </c>
      <c r="F319">
        <v>434.47399999999999</v>
      </c>
      <c r="G319">
        <v>1.24687E-3</v>
      </c>
      <c r="H319">
        <v>0.99510799999999999</v>
      </c>
      <c r="I319">
        <v>0</v>
      </c>
    </row>
    <row r="320" spans="1:9" x14ac:dyDescent="0.25">
      <c r="A320" t="s">
        <v>97</v>
      </c>
      <c r="B320">
        <v>790.24300000000005</v>
      </c>
      <c r="C320">
        <v>782.18299999999999</v>
      </c>
      <c r="D320">
        <v>756.08100000000002</v>
      </c>
      <c r="E320">
        <v>733.93299999999999</v>
      </c>
      <c r="F320">
        <v>434.25700000000001</v>
      </c>
      <c r="G320">
        <v>1.366E-3</v>
      </c>
      <c r="H320">
        <v>0.99511400000000005</v>
      </c>
      <c r="I320">
        <v>0</v>
      </c>
    </row>
    <row r="321" spans="1:25" x14ac:dyDescent="0.25">
      <c r="A321" t="s">
        <v>97</v>
      </c>
      <c r="B321">
        <v>794.71100000000001</v>
      </c>
      <c r="C321">
        <v>786.17700000000002</v>
      </c>
      <c r="D321">
        <v>756.66899999999998</v>
      </c>
      <c r="E321">
        <v>734.11400000000003</v>
      </c>
      <c r="F321">
        <v>434.49</v>
      </c>
      <c r="G321">
        <v>1.23007E-3</v>
      </c>
      <c r="H321">
        <v>0.99511099999999997</v>
      </c>
      <c r="I321">
        <v>0</v>
      </c>
    </row>
    <row r="322" spans="1:25" x14ac:dyDescent="0.25">
      <c r="A322" t="s">
        <v>97</v>
      </c>
      <c r="B322">
        <v>801.84199999999998</v>
      </c>
      <c r="C322">
        <v>793.45600000000002</v>
      </c>
      <c r="D322">
        <v>757.99099999999999</v>
      </c>
      <c r="E322">
        <v>734.11800000000005</v>
      </c>
      <c r="F322">
        <v>434.471</v>
      </c>
      <c r="G322">
        <v>1.2490299999999999E-3</v>
      </c>
      <c r="H322">
        <v>0.99511499999999997</v>
      </c>
      <c r="I322">
        <v>0</v>
      </c>
    </row>
    <row r="323" spans="1:25" x14ac:dyDescent="0.25">
      <c r="A323" t="s">
        <v>97</v>
      </c>
      <c r="B323">
        <v>799.80700000000002</v>
      </c>
      <c r="C323">
        <v>791.67399999999998</v>
      </c>
      <c r="D323">
        <v>757.67499999999995</v>
      </c>
      <c r="E323">
        <v>734.01199999999994</v>
      </c>
      <c r="F323">
        <v>434.291</v>
      </c>
      <c r="G323">
        <v>1.2645499999999999E-3</v>
      </c>
      <c r="H323">
        <v>0.99511099999999997</v>
      </c>
      <c r="I323">
        <v>0</v>
      </c>
    </row>
    <row r="324" spans="1:25" x14ac:dyDescent="0.25">
      <c r="A324" t="s">
        <v>97</v>
      </c>
      <c r="B324">
        <v>803.24900000000002</v>
      </c>
      <c r="C324">
        <v>794.95699999999999</v>
      </c>
      <c r="D324">
        <v>758.29499999999996</v>
      </c>
      <c r="E324">
        <v>734.16899999999998</v>
      </c>
      <c r="F324">
        <v>434.49799999999999</v>
      </c>
      <c r="G324">
        <v>1.23051E-3</v>
      </c>
      <c r="H324">
        <v>0.995116</v>
      </c>
      <c r="I324">
        <v>0</v>
      </c>
    </row>
    <row r="325" spans="1:25" x14ac:dyDescent="0.25">
      <c r="A325" t="s">
        <v>97</v>
      </c>
      <c r="B325">
        <v>789.20899999999995</v>
      </c>
      <c r="C325">
        <v>780.57100000000003</v>
      </c>
      <c r="D325">
        <v>755.32399999999996</v>
      </c>
      <c r="E325">
        <v>733.94100000000003</v>
      </c>
      <c r="F325">
        <v>434.279</v>
      </c>
      <c r="G325">
        <v>1.2327200000000001E-3</v>
      </c>
      <c r="H325">
        <v>0.995116</v>
      </c>
      <c r="I325">
        <v>0</v>
      </c>
    </row>
    <row r="326" spans="1:25" x14ac:dyDescent="0.25">
      <c r="A326" t="s">
        <v>97</v>
      </c>
      <c r="B326">
        <v>792.80200000000002</v>
      </c>
      <c r="C326">
        <v>784.65599999999995</v>
      </c>
      <c r="D326">
        <v>756.33900000000006</v>
      </c>
      <c r="E326">
        <v>734.18600000000004</v>
      </c>
      <c r="F326">
        <v>434.49299999999999</v>
      </c>
      <c r="G326">
        <v>1.2302700000000001E-3</v>
      </c>
      <c r="H326">
        <v>0.995116</v>
      </c>
      <c r="I326">
        <v>0</v>
      </c>
    </row>
    <row r="327" spans="1:25" x14ac:dyDescent="0.25">
      <c r="A327" t="s">
        <v>97</v>
      </c>
      <c r="B327">
        <v>795.12400000000002</v>
      </c>
      <c r="C327">
        <v>786.97400000000005</v>
      </c>
      <c r="D327">
        <v>756.54899999999998</v>
      </c>
      <c r="E327">
        <v>733.92399999999998</v>
      </c>
      <c r="F327">
        <v>434.24</v>
      </c>
      <c r="G327">
        <v>1.23631E-3</v>
      </c>
      <c r="H327">
        <v>0.995116</v>
      </c>
      <c r="I327">
        <v>0</v>
      </c>
    </row>
    <row r="328" spans="1:25" x14ac:dyDescent="0.25">
      <c r="A328" t="s">
        <v>97</v>
      </c>
      <c r="B328">
        <v>795.72699999999998</v>
      </c>
      <c r="C328">
        <v>787.02300000000002</v>
      </c>
      <c r="D328">
        <v>756.68499999999995</v>
      </c>
      <c r="E328">
        <v>734.14300000000003</v>
      </c>
      <c r="F328">
        <v>434.49299999999999</v>
      </c>
      <c r="G328">
        <v>2.6682400000000001E-3</v>
      </c>
      <c r="H328">
        <v>0.995116</v>
      </c>
      <c r="I328">
        <v>0</v>
      </c>
    </row>
    <row r="329" spans="1:25" x14ac:dyDescent="0.25">
      <c r="A329" t="s">
        <v>97</v>
      </c>
      <c r="B329">
        <v>797.48699999999997</v>
      </c>
      <c r="C329">
        <v>789.27099999999996</v>
      </c>
      <c r="D329">
        <v>757.16200000000003</v>
      </c>
      <c r="E329">
        <v>733.952</v>
      </c>
      <c r="F329">
        <v>434.28800000000001</v>
      </c>
      <c r="G329">
        <v>1.24288E-3</v>
      </c>
      <c r="H329">
        <v>0.995116</v>
      </c>
      <c r="I329">
        <v>0</v>
      </c>
    </row>
    <row r="330" spans="1:25" x14ac:dyDescent="0.25">
      <c r="A330" t="s">
        <v>97</v>
      </c>
      <c r="B330">
        <v>798.59299999999996</v>
      </c>
      <c r="C330">
        <v>790.58500000000004</v>
      </c>
      <c r="D330">
        <v>757.55899999999997</v>
      </c>
      <c r="E330">
        <v>734.18100000000004</v>
      </c>
      <c r="F330">
        <v>434.50099999999998</v>
      </c>
      <c r="G330">
        <v>1.23329E-3</v>
      </c>
      <c r="H330">
        <v>0.995116</v>
      </c>
      <c r="I330">
        <v>0</v>
      </c>
    </row>
    <row r="331" spans="1:25" x14ac:dyDescent="0.25">
      <c r="A331" t="s">
        <v>97</v>
      </c>
      <c r="B331">
        <v>792.41899999999998</v>
      </c>
      <c r="C331">
        <v>784.053</v>
      </c>
      <c r="D331">
        <v>756.16</v>
      </c>
      <c r="E331">
        <v>733.94600000000003</v>
      </c>
      <c r="F331">
        <v>434.27800000000002</v>
      </c>
      <c r="G331">
        <v>1.2448699999999999E-3</v>
      </c>
      <c r="H331">
        <v>0.99511400000000005</v>
      </c>
      <c r="I331">
        <v>0</v>
      </c>
    </row>
    <row r="332" spans="1:25" x14ac:dyDescent="0.25">
      <c r="A332" t="s">
        <v>97</v>
      </c>
      <c r="B332">
        <v>792.173</v>
      </c>
      <c r="C332">
        <v>783.95600000000002</v>
      </c>
      <c r="D332">
        <v>756.27300000000002</v>
      </c>
      <c r="E332">
        <v>734.12800000000004</v>
      </c>
      <c r="F332">
        <v>434.49700000000001</v>
      </c>
      <c r="G332">
        <v>1.2300799999999999E-3</v>
      </c>
      <c r="H332">
        <v>0.995116</v>
      </c>
      <c r="I332">
        <v>0</v>
      </c>
    </row>
    <row r="333" spans="1:25" x14ac:dyDescent="0.25">
      <c r="A333" t="s">
        <v>97</v>
      </c>
      <c r="B333">
        <v>804.428</v>
      </c>
      <c r="C333">
        <v>796.44899999999996</v>
      </c>
      <c r="D333">
        <v>758.43700000000001</v>
      </c>
      <c r="E333">
        <v>733.93200000000002</v>
      </c>
      <c r="F333">
        <v>434.26299999999998</v>
      </c>
      <c r="G333">
        <v>1.2491900000000001E-3</v>
      </c>
      <c r="H333">
        <v>0.995116</v>
      </c>
      <c r="I333">
        <v>0</v>
      </c>
    </row>
    <row r="334" spans="1:25" x14ac:dyDescent="0.25">
      <c r="A334" t="s">
        <v>97</v>
      </c>
      <c r="B334">
        <v>792.92600000000004</v>
      </c>
      <c r="C334">
        <v>784.68899999999996</v>
      </c>
      <c r="D334">
        <v>756.57299999999998</v>
      </c>
      <c r="E334">
        <v>734.22</v>
      </c>
      <c r="F334">
        <v>434.50799999999998</v>
      </c>
      <c r="G334">
        <v>1.35571E-3</v>
      </c>
      <c r="H334">
        <v>0.995116</v>
      </c>
      <c r="I334">
        <v>0</v>
      </c>
    </row>
    <row r="335" spans="1:25" x14ac:dyDescent="0.25">
      <c r="A335" t="s">
        <v>97</v>
      </c>
      <c r="B335">
        <v>799.12199999999996</v>
      </c>
      <c r="C335">
        <v>790.46500000000003</v>
      </c>
      <c r="D335">
        <v>757.49800000000005</v>
      </c>
      <c r="E335">
        <v>734.01800000000003</v>
      </c>
      <c r="F335">
        <v>434.32</v>
      </c>
      <c r="G335">
        <v>1.24916E-3</v>
      </c>
      <c r="H335">
        <v>0.995116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802.005</v>
      </c>
      <c r="C336">
        <v>793.89099999999996</v>
      </c>
      <c r="D336">
        <v>758.173</v>
      </c>
      <c r="E336">
        <v>734.23400000000004</v>
      </c>
      <c r="F336">
        <v>434.54899999999998</v>
      </c>
      <c r="G336">
        <v>1.2302400000000001E-3</v>
      </c>
      <c r="H336">
        <v>0.99511499999999997</v>
      </c>
      <c r="I336">
        <v>0</v>
      </c>
      <c r="R336">
        <f>AVERAGE(B287:B336)</f>
        <v>799.75606000000016</v>
      </c>
      <c r="S336">
        <f>AVERAGE(C287:C336)</f>
        <v>791.30099999999993</v>
      </c>
      <c r="U336">
        <f>_xlfn.VAR.P(B287:B336)</f>
        <v>28.411907736399957</v>
      </c>
      <c r="V336">
        <f>_xlfn.VAR.P(C287:C336)</f>
        <v>27.311295320000013</v>
      </c>
      <c r="X336">
        <f>1.96*SQRT(U336)/50</f>
        <v>0.20894706005125227</v>
      </c>
      <c r="Y336">
        <f>1.96*SQRT(V336)/50</f>
        <v>0.20486002255326644</v>
      </c>
    </row>
    <row r="337" spans="1:9" x14ac:dyDescent="0.25">
      <c r="A337" t="s">
        <v>97</v>
      </c>
      <c r="B337">
        <v>40074.245300000002</v>
      </c>
      <c r="C337" t="s">
        <v>37</v>
      </c>
    </row>
    <row r="338" spans="1:9" x14ac:dyDescent="0.25">
      <c r="A338" t="s">
        <v>113</v>
      </c>
      <c r="B338">
        <v>569.18499999999995</v>
      </c>
      <c r="C338">
        <v>561.12300000000005</v>
      </c>
      <c r="D338">
        <v>538.97799999999995</v>
      </c>
      <c r="E338">
        <v>536.83100000000002</v>
      </c>
      <c r="F338">
        <v>75.165800000000004</v>
      </c>
      <c r="G338">
        <v>1.2389499999999999E-3</v>
      </c>
      <c r="H338">
        <v>0.995116</v>
      </c>
      <c r="I338">
        <v>0</v>
      </c>
    </row>
    <row r="339" spans="1:9" x14ac:dyDescent="0.25">
      <c r="A339" t="s">
        <v>113</v>
      </c>
      <c r="B339">
        <v>562.03899999999999</v>
      </c>
      <c r="C339">
        <v>554.05899999999997</v>
      </c>
      <c r="D339">
        <v>533.69600000000003</v>
      </c>
      <c r="E339">
        <v>532.36599999999999</v>
      </c>
      <c r="F339">
        <v>75.161699999999996</v>
      </c>
      <c r="G339">
        <v>1.2858399999999999E-3</v>
      </c>
      <c r="H339">
        <v>0.99511499999999997</v>
      </c>
      <c r="I339">
        <v>0</v>
      </c>
    </row>
    <row r="340" spans="1:9" x14ac:dyDescent="0.25">
      <c r="A340" t="s">
        <v>113</v>
      </c>
      <c r="B340">
        <v>575.90599999999995</v>
      </c>
      <c r="C340">
        <v>567.82600000000002</v>
      </c>
      <c r="D340">
        <v>543.39800000000002</v>
      </c>
      <c r="E340">
        <v>540.93100000000004</v>
      </c>
      <c r="F340">
        <v>75.037199999999999</v>
      </c>
      <c r="G340">
        <v>1.2311399999999999E-3</v>
      </c>
      <c r="H340">
        <v>0.995116</v>
      </c>
      <c r="I340">
        <v>0</v>
      </c>
    </row>
    <row r="341" spans="1:9" x14ac:dyDescent="0.25">
      <c r="A341" t="s">
        <v>113</v>
      </c>
      <c r="B341">
        <v>550.85599999999999</v>
      </c>
      <c r="C341">
        <v>542.61500000000001</v>
      </c>
      <c r="D341">
        <v>526.07799999999997</v>
      </c>
      <c r="E341">
        <v>526.11599999999999</v>
      </c>
      <c r="F341">
        <v>75.804900000000004</v>
      </c>
      <c r="G341">
        <v>1.24847E-3</v>
      </c>
      <c r="H341">
        <v>0.995116</v>
      </c>
      <c r="I341">
        <v>0</v>
      </c>
    </row>
    <row r="342" spans="1:9" x14ac:dyDescent="0.25">
      <c r="A342" t="s">
        <v>113</v>
      </c>
      <c r="B342">
        <v>563.67600000000004</v>
      </c>
      <c r="C342">
        <v>555.43899999999996</v>
      </c>
      <c r="D342">
        <v>534.71600000000001</v>
      </c>
      <c r="E342">
        <v>533.05399999999997</v>
      </c>
      <c r="F342">
        <v>75.031499999999994</v>
      </c>
      <c r="G342">
        <v>1.23416E-3</v>
      </c>
      <c r="H342">
        <v>0.99511499999999997</v>
      </c>
      <c r="I342">
        <v>0</v>
      </c>
    </row>
    <row r="343" spans="1:9" x14ac:dyDescent="0.25">
      <c r="A343" t="s">
        <v>113</v>
      </c>
      <c r="B343">
        <v>573.46</v>
      </c>
      <c r="C343">
        <v>565.21799999999996</v>
      </c>
      <c r="D343">
        <v>542.43299999999999</v>
      </c>
      <c r="E343">
        <v>540.20500000000004</v>
      </c>
      <c r="F343">
        <v>76.881699999999995</v>
      </c>
      <c r="G343">
        <v>1.2982099999999999E-3</v>
      </c>
      <c r="H343">
        <v>0.995116</v>
      </c>
      <c r="I343">
        <v>0</v>
      </c>
    </row>
    <row r="344" spans="1:9" x14ac:dyDescent="0.25">
      <c r="A344" t="s">
        <v>113</v>
      </c>
      <c r="B344">
        <v>573.26599999999996</v>
      </c>
      <c r="C344">
        <v>565.14800000000002</v>
      </c>
      <c r="D344">
        <v>540.80100000000004</v>
      </c>
      <c r="E344">
        <v>538.92899999999997</v>
      </c>
      <c r="F344">
        <v>75.207800000000006</v>
      </c>
      <c r="G344">
        <v>1.2315399999999999E-3</v>
      </c>
      <c r="H344">
        <v>0.995116</v>
      </c>
      <c r="I344">
        <v>0</v>
      </c>
    </row>
    <row r="345" spans="1:9" x14ac:dyDescent="0.25">
      <c r="A345" t="s">
        <v>113</v>
      </c>
      <c r="B345">
        <v>559.65899999999999</v>
      </c>
      <c r="C345">
        <v>551.65899999999999</v>
      </c>
      <c r="D345">
        <v>532.64300000000003</v>
      </c>
      <c r="E345">
        <v>531.96699999999998</v>
      </c>
      <c r="F345">
        <v>77.040499999999994</v>
      </c>
      <c r="G345">
        <v>1.23014E-3</v>
      </c>
      <c r="H345">
        <v>0.995116</v>
      </c>
      <c r="I345">
        <v>0</v>
      </c>
    </row>
    <row r="346" spans="1:9" x14ac:dyDescent="0.25">
      <c r="A346" t="s">
        <v>113</v>
      </c>
      <c r="B346">
        <v>573.33500000000004</v>
      </c>
      <c r="C346">
        <v>565.20399999999995</v>
      </c>
      <c r="D346">
        <v>541.29899999999998</v>
      </c>
      <c r="E346">
        <v>538.65</v>
      </c>
      <c r="F346">
        <v>75.013599999999997</v>
      </c>
      <c r="G346">
        <v>1.24504E-3</v>
      </c>
      <c r="H346">
        <v>0.995116</v>
      </c>
      <c r="I346">
        <v>0</v>
      </c>
    </row>
    <row r="347" spans="1:9" x14ac:dyDescent="0.25">
      <c r="A347" t="s">
        <v>113</v>
      </c>
      <c r="B347">
        <v>570.78499999999997</v>
      </c>
      <c r="C347">
        <v>562.75</v>
      </c>
      <c r="D347">
        <v>540.53700000000003</v>
      </c>
      <c r="E347">
        <v>538.12099999999998</v>
      </c>
      <c r="F347">
        <v>75.344899999999996</v>
      </c>
      <c r="G347">
        <v>1.23021E-3</v>
      </c>
      <c r="H347">
        <v>0.995116</v>
      </c>
      <c r="I347">
        <v>0</v>
      </c>
    </row>
    <row r="348" spans="1:9" x14ac:dyDescent="0.25">
      <c r="A348" t="s">
        <v>113</v>
      </c>
      <c r="B348">
        <v>581.16800000000001</v>
      </c>
      <c r="C348">
        <v>573.17499999999995</v>
      </c>
      <c r="D348">
        <v>547.46900000000005</v>
      </c>
      <c r="E348">
        <v>544.64499999999998</v>
      </c>
      <c r="F348">
        <v>76.3767</v>
      </c>
      <c r="G348">
        <v>1.2379800000000001E-3</v>
      </c>
      <c r="H348">
        <v>0.99511499999999997</v>
      </c>
      <c r="I348">
        <v>0</v>
      </c>
    </row>
    <row r="349" spans="1:9" x14ac:dyDescent="0.25">
      <c r="A349" t="s">
        <v>113</v>
      </c>
      <c r="B349">
        <v>571.97799999999995</v>
      </c>
      <c r="C349">
        <v>564.00800000000004</v>
      </c>
      <c r="D349">
        <v>540.76300000000003</v>
      </c>
      <c r="E349">
        <v>538.404</v>
      </c>
      <c r="F349">
        <v>75.2804</v>
      </c>
      <c r="G349">
        <v>1.23347E-3</v>
      </c>
      <c r="H349">
        <v>0.995116</v>
      </c>
      <c r="I349">
        <v>0</v>
      </c>
    </row>
    <row r="350" spans="1:9" x14ac:dyDescent="0.25">
      <c r="A350" t="s">
        <v>113</v>
      </c>
      <c r="B350">
        <v>585.39499999999998</v>
      </c>
      <c r="C350">
        <v>577.30999999999995</v>
      </c>
      <c r="D350">
        <v>547.077</v>
      </c>
      <c r="E350">
        <v>544.22199999999998</v>
      </c>
      <c r="F350">
        <v>74.718500000000006</v>
      </c>
      <c r="G350">
        <v>1.23489E-3</v>
      </c>
      <c r="H350">
        <v>0.995116</v>
      </c>
      <c r="I350">
        <v>0</v>
      </c>
    </row>
    <row r="351" spans="1:9" x14ac:dyDescent="0.25">
      <c r="A351" t="s">
        <v>113</v>
      </c>
      <c r="B351">
        <v>571.53</v>
      </c>
      <c r="C351">
        <v>563.57299999999998</v>
      </c>
      <c r="D351">
        <v>540.42899999999997</v>
      </c>
      <c r="E351">
        <v>538.49900000000002</v>
      </c>
      <c r="F351">
        <v>75.977099999999993</v>
      </c>
      <c r="G351">
        <v>1.6664500000000001E-3</v>
      </c>
      <c r="H351">
        <v>0.99510100000000001</v>
      </c>
      <c r="I351">
        <v>0</v>
      </c>
    </row>
    <row r="352" spans="1:9" x14ac:dyDescent="0.25">
      <c r="A352" t="s">
        <v>113</v>
      </c>
      <c r="B352">
        <v>560.04100000000005</v>
      </c>
      <c r="C352">
        <v>551.82399999999996</v>
      </c>
      <c r="D352">
        <v>530.95000000000005</v>
      </c>
      <c r="E352">
        <v>529.02</v>
      </c>
      <c r="F352">
        <v>73.500799999999998</v>
      </c>
      <c r="G352">
        <v>1.39525E-3</v>
      </c>
      <c r="H352">
        <v>0.99511499999999997</v>
      </c>
      <c r="I352">
        <v>0</v>
      </c>
    </row>
    <row r="353" spans="1:9" x14ac:dyDescent="0.25">
      <c r="A353" t="s">
        <v>113</v>
      </c>
      <c r="B353">
        <v>560.74900000000002</v>
      </c>
      <c r="C353">
        <v>552.69000000000005</v>
      </c>
      <c r="D353">
        <v>532.04499999999996</v>
      </c>
      <c r="E353">
        <v>530.82299999999998</v>
      </c>
      <c r="F353">
        <v>74.359800000000007</v>
      </c>
      <c r="G353">
        <v>1.24354E-3</v>
      </c>
      <c r="H353">
        <v>0.99511300000000003</v>
      </c>
      <c r="I353">
        <v>0</v>
      </c>
    </row>
    <row r="354" spans="1:9" x14ac:dyDescent="0.25">
      <c r="A354" t="s">
        <v>113</v>
      </c>
      <c r="B354">
        <v>567.19899999999996</v>
      </c>
      <c r="C354">
        <v>559.17999999999995</v>
      </c>
      <c r="D354">
        <v>537.11300000000006</v>
      </c>
      <c r="E354">
        <v>535.45799999999997</v>
      </c>
      <c r="F354">
        <v>74.656199999999998</v>
      </c>
      <c r="G354">
        <v>1.23015E-3</v>
      </c>
      <c r="H354">
        <v>0.995116</v>
      </c>
      <c r="I354">
        <v>0</v>
      </c>
    </row>
    <row r="355" spans="1:9" x14ac:dyDescent="0.25">
      <c r="A355" t="s">
        <v>113</v>
      </c>
      <c r="B355">
        <v>573.78200000000004</v>
      </c>
      <c r="C355">
        <v>565.65599999999995</v>
      </c>
      <c r="D355">
        <v>543.34500000000003</v>
      </c>
      <c r="E355">
        <v>541.71699999999998</v>
      </c>
      <c r="F355">
        <v>81.058599999999998</v>
      </c>
      <c r="G355">
        <v>1.24245E-3</v>
      </c>
      <c r="H355">
        <v>0.99511499999999997</v>
      </c>
      <c r="I355">
        <v>0</v>
      </c>
    </row>
    <row r="356" spans="1:9" x14ac:dyDescent="0.25">
      <c r="A356" t="s">
        <v>113</v>
      </c>
      <c r="B356">
        <v>562.58699999999999</v>
      </c>
      <c r="C356">
        <v>554.822</v>
      </c>
      <c r="D356">
        <v>533.06899999999996</v>
      </c>
      <c r="E356">
        <v>531.09199999999998</v>
      </c>
      <c r="F356">
        <v>74.256</v>
      </c>
      <c r="G356">
        <v>1.2382300000000001E-3</v>
      </c>
      <c r="H356">
        <v>0.995116</v>
      </c>
      <c r="I356">
        <v>0</v>
      </c>
    </row>
    <row r="357" spans="1:9" x14ac:dyDescent="0.25">
      <c r="A357" t="s">
        <v>113</v>
      </c>
      <c r="B357">
        <v>574.82600000000002</v>
      </c>
      <c r="C357">
        <v>566.74199999999996</v>
      </c>
      <c r="D357">
        <v>541.721</v>
      </c>
      <c r="E357">
        <v>540.01599999999996</v>
      </c>
      <c r="F357">
        <v>75.291399999999996</v>
      </c>
      <c r="G357">
        <v>1.3048700000000001E-3</v>
      </c>
      <c r="H357">
        <v>0.99511499999999997</v>
      </c>
      <c r="I357">
        <v>0</v>
      </c>
    </row>
    <row r="358" spans="1:9" x14ac:dyDescent="0.25">
      <c r="A358" t="s">
        <v>113</v>
      </c>
      <c r="B358">
        <v>574.13300000000004</v>
      </c>
      <c r="C358">
        <v>565.82399999999996</v>
      </c>
      <c r="D358">
        <v>542.02200000000005</v>
      </c>
      <c r="E358">
        <v>539.774</v>
      </c>
      <c r="F358">
        <v>74.272800000000004</v>
      </c>
      <c r="G358">
        <v>1.2352299999999999E-3</v>
      </c>
      <c r="H358">
        <v>0.995116</v>
      </c>
      <c r="I358">
        <v>0</v>
      </c>
    </row>
    <row r="359" spans="1:9" x14ac:dyDescent="0.25">
      <c r="A359" t="s">
        <v>113</v>
      </c>
      <c r="B359">
        <v>569.55899999999997</v>
      </c>
      <c r="C359">
        <v>561.39200000000005</v>
      </c>
      <c r="D359">
        <v>537.74800000000005</v>
      </c>
      <c r="E359">
        <v>535.33600000000001</v>
      </c>
      <c r="F359">
        <v>74.239199999999997</v>
      </c>
      <c r="G359">
        <v>1.9883700000000002E-3</v>
      </c>
      <c r="H359">
        <v>0.99511499999999997</v>
      </c>
      <c r="I359">
        <v>0</v>
      </c>
    </row>
    <row r="360" spans="1:9" x14ac:dyDescent="0.25">
      <c r="A360" t="s">
        <v>113</v>
      </c>
      <c r="B360">
        <v>574.54600000000005</v>
      </c>
      <c r="C360">
        <v>566.75300000000004</v>
      </c>
      <c r="D360">
        <v>542.95100000000002</v>
      </c>
      <c r="E360">
        <v>540.37300000000005</v>
      </c>
      <c r="F360">
        <v>75.081100000000006</v>
      </c>
      <c r="G360">
        <v>1.2534600000000001E-3</v>
      </c>
      <c r="H360">
        <v>0.995116</v>
      </c>
      <c r="I360">
        <v>0</v>
      </c>
    </row>
    <row r="361" spans="1:9" x14ac:dyDescent="0.25">
      <c r="A361" t="s">
        <v>113</v>
      </c>
      <c r="B361">
        <v>571.96600000000001</v>
      </c>
      <c r="C361">
        <v>563.97299999999996</v>
      </c>
      <c r="D361">
        <v>540.03899999999999</v>
      </c>
      <c r="E361">
        <v>537.52599999999995</v>
      </c>
      <c r="F361">
        <v>75.704400000000007</v>
      </c>
      <c r="G361">
        <v>1.2344299999999999E-3</v>
      </c>
      <c r="H361">
        <v>0.995116</v>
      </c>
      <c r="I361">
        <v>0</v>
      </c>
    </row>
    <row r="362" spans="1:9" x14ac:dyDescent="0.25">
      <c r="A362" t="s">
        <v>113</v>
      </c>
      <c r="B362">
        <v>564.88099999999997</v>
      </c>
      <c r="C362">
        <v>556.51599999999996</v>
      </c>
      <c r="D362">
        <v>534.197</v>
      </c>
      <c r="E362">
        <v>532.24099999999999</v>
      </c>
      <c r="F362">
        <v>73.760599999999997</v>
      </c>
      <c r="G362">
        <v>1.4857099999999999E-3</v>
      </c>
      <c r="H362">
        <v>0.995116</v>
      </c>
      <c r="I362">
        <v>0</v>
      </c>
    </row>
    <row r="363" spans="1:9" x14ac:dyDescent="0.25">
      <c r="A363" t="s">
        <v>113</v>
      </c>
      <c r="B363">
        <v>567.50599999999997</v>
      </c>
      <c r="C363">
        <v>559.72900000000004</v>
      </c>
      <c r="D363">
        <v>536.39099999999996</v>
      </c>
      <c r="E363">
        <v>533.71600000000001</v>
      </c>
      <c r="F363">
        <v>73.504099999999994</v>
      </c>
      <c r="G363">
        <v>1.2304099999999999E-3</v>
      </c>
      <c r="H363">
        <v>0.99511300000000003</v>
      </c>
      <c r="I363">
        <v>0</v>
      </c>
    </row>
    <row r="364" spans="1:9" x14ac:dyDescent="0.25">
      <c r="A364" t="s">
        <v>113</v>
      </c>
      <c r="B364">
        <v>564.31600000000003</v>
      </c>
      <c r="C364">
        <v>556.45299999999997</v>
      </c>
      <c r="D364">
        <v>534.96799999999996</v>
      </c>
      <c r="E364">
        <v>533.27099999999996</v>
      </c>
      <c r="F364">
        <v>73.336399999999998</v>
      </c>
      <c r="G364">
        <v>1.2608000000000001E-3</v>
      </c>
      <c r="H364">
        <v>0.995116</v>
      </c>
      <c r="I364">
        <v>0</v>
      </c>
    </row>
    <row r="365" spans="1:9" x14ac:dyDescent="0.25">
      <c r="A365" t="s">
        <v>113</v>
      </c>
      <c r="B365">
        <v>578.976</v>
      </c>
      <c r="C365">
        <v>570.95399999999995</v>
      </c>
      <c r="D365">
        <v>545.76900000000001</v>
      </c>
      <c r="E365">
        <v>542.82299999999998</v>
      </c>
      <c r="F365">
        <v>74.547200000000004</v>
      </c>
      <c r="G365">
        <v>1.2472E-3</v>
      </c>
      <c r="H365">
        <v>0.99511499999999997</v>
      </c>
      <c r="I365">
        <v>0</v>
      </c>
    </row>
    <row r="366" spans="1:9" x14ac:dyDescent="0.25">
      <c r="A366" t="s">
        <v>113</v>
      </c>
      <c r="B366">
        <v>560.721</v>
      </c>
      <c r="C366">
        <v>553.36699999999996</v>
      </c>
      <c r="D366">
        <v>531.98</v>
      </c>
      <c r="E366">
        <v>529.78200000000004</v>
      </c>
      <c r="F366">
        <v>72.432699999999997</v>
      </c>
      <c r="G366">
        <v>1.23127E-3</v>
      </c>
      <c r="H366">
        <v>0.99511499999999997</v>
      </c>
      <c r="I366">
        <v>0</v>
      </c>
    </row>
    <row r="367" spans="1:9" x14ac:dyDescent="0.25">
      <c r="A367" t="s">
        <v>113</v>
      </c>
      <c r="B367">
        <v>570.05100000000004</v>
      </c>
      <c r="C367">
        <v>562.452</v>
      </c>
      <c r="D367">
        <v>540.202</v>
      </c>
      <c r="E367">
        <v>538.22299999999996</v>
      </c>
      <c r="F367">
        <v>74.649100000000004</v>
      </c>
      <c r="G367">
        <v>1.23449E-3</v>
      </c>
      <c r="H367">
        <v>0.995116</v>
      </c>
      <c r="I367">
        <v>0</v>
      </c>
    </row>
    <row r="368" spans="1:9" x14ac:dyDescent="0.25">
      <c r="A368" t="s">
        <v>113</v>
      </c>
      <c r="B368">
        <v>565.67700000000002</v>
      </c>
      <c r="C368">
        <v>557.60400000000004</v>
      </c>
      <c r="D368">
        <v>534.70000000000005</v>
      </c>
      <c r="E368">
        <v>532.38099999999997</v>
      </c>
      <c r="F368">
        <v>73.823999999999998</v>
      </c>
      <c r="G368">
        <v>1.2349800000000001E-3</v>
      </c>
      <c r="H368">
        <v>0.995112</v>
      </c>
      <c r="I368">
        <v>0</v>
      </c>
    </row>
    <row r="369" spans="1:9" x14ac:dyDescent="0.25">
      <c r="A369" t="s">
        <v>113</v>
      </c>
      <c r="B369">
        <v>576.35799999999995</v>
      </c>
      <c r="C369">
        <v>568.64800000000002</v>
      </c>
      <c r="D369">
        <v>543.529</v>
      </c>
      <c r="E369">
        <v>540.572</v>
      </c>
      <c r="F369">
        <v>74.312600000000003</v>
      </c>
      <c r="G369">
        <v>1.2441799999999999E-3</v>
      </c>
      <c r="H369">
        <v>0.995116</v>
      </c>
      <c r="I369">
        <v>0</v>
      </c>
    </row>
    <row r="370" spans="1:9" x14ac:dyDescent="0.25">
      <c r="A370" t="s">
        <v>113</v>
      </c>
      <c r="B370">
        <v>564.35900000000004</v>
      </c>
      <c r="C370">
        <v>556.45500000000004</v>
      </c>
      <c r="D370">
        <v>534.46</v>
      </c>
      <c r="E370">
        <v>532.56899999999996</v>
      </c>
      <c r="F370">
        <v>74.787800000000004</v>
      </c>
      <c r="G370">
        <v>1.2390599999999999E-3</v>
      </c>
      <c r="H370">
        <v>0.99511099999999997</v>
      </c>
      <c r="I370">
        <v>0</v>
      </c>
    </row>
    <row r="371" spans="1:9" x14ac:dyDescent="0.25">
      <c r="A371" t="s">
        <v>113</v>
      </c>
      <c r="B371">
        <v>575.49599999999998</v>
      </c>
      <c r="C371">
        <v>567.44299999999998</v>
      </c>
      <c r="D371">
        <v>542.63900000000001</v>
      </c>
      <c r="E371">
        <v>539.62900000000002</v>
      </c>
      <c r="F371">
        <v>74.509900000000002</v>
      </c>
      <c r="G371">
        <v>1.2475800000000001E-3</v>
      </c>
      <c r="H371">
        <v>0.995116</v>
      </c>
      <c r="I371">
        <v>0</v>
      </c>
    </row>
    <row r="372" spans="1:9" x14ac:dyDescent="0.25">
      <c r="A372" t="s">
        <v>113</v>
      </c>
      <c r="B372">
        <v>574.54999999999995</v>
      </c>
      <c r="C372">
        <v>567.19399999999996</v>
      </c>
      <c r="D372">
        <v>542.86199999999997</v>
      </c>
      <c r="E372">
        <v>540.23500000000001</v>
      </c>
      <c r="F372">
        <v>75.215400000000002</v>
      </c>
      <c r="G372">
        <v>1.2310400000000001E-3</v>
      </c>
      <c r="H372">
        <v>0.995116</v>
      </c>
      <c r="I372">
        <v>0</v>
      </c>
    </row>
    <row r="373" spans="1:9" x14ac:dyDescent="0.25">
      <c r="A373" t="s">
        <v>113</v>
      </c>
      <c r="B373">
        <v>552.76300000000003</v>
      </c>
      <c r="C373">
        <v>544.88599999999997</v>
      </c>
      <c r="D373">
        <v>525.71600000000001</v>
      </c>
      <c r="E373">
        <v>524.54</v>
      </c>
      <c r="F373">
        <v>72.341399999999993</v>
      </c>
      <c r="G373">
        <v>1.6375700000000001E-3</v>
      </c>
      <c r="H373">
        <v>0.995116</v>
      </c>
      <c r="I373">
        <v>0</v>
      </c>
    </row>
    <row r="374" spans="1:9" x14ac:dyDescent="0.25">
      <c r="A374" t="s">
        <v>113</v>
      </c>
      <c r="B374">
        <v>570.76599999999996</v>
      </c>
      <c r="C374">
        <v>563.11400000000003</v>
      </c>
      <c r="D374">
        <v>540.476</v>
      </c>
      <c r="E374">
        <v>538.178</v>
      </c>
      <c r="F374">
        <v>74.926299999999998</v>
      </c>
      <c r="G374">
        <v>1.26563E-3</v>
      </c>
      <c r="H374">
        <v>0.995116</v>
      </c>
      <c r="I374">
        <v>0</v>
      </c>
    </row>
    <row r="375" spans="1:9" x14ac:dyDescent="0.25">
      <c r="A375" t="s">
        <v>113</v>
      </c>
      <c r="B375">
        <v>565.44100000000003</v>
      </c>
      <c r="C375">
        <v>557.64599999999996</v>
      </c>
      <c r="D375">
        <v>534.86699999999996</v>
      </c>
      <c r="E375">
        <v>532.43399999999997</v>
      </c>
      <c r="F375">
        <v>72.463999999999999</v>
      </c>
      <c r="G375">
        <v>1.2302999999999999E-3</v>
      </c>
      <c r="H375">
        <v>0.995116</v>
      </c>
      <c r="I375">
        <v>0</v>
      </c>
    </row>
    <row r="376" spans="1:9" x14ac:dyDescent="0.25">
      <c r="A376" t="s">
        <v>113</v>
      </c>
      <c r="B376">
        <v>566.48900000000003</v>
      </c>
      <c r="C376">
        <v>558.72400000000005</v>
      </c>
      <c r="D376">
        <v>536.85500000000002</v>
      </c>
      <c r="E376">
        <v>534.67600000000004</v>
      </c>
      <c r="F376">
        <v>74.389499999999998</v>
      </c>
      <c r="G376">
        <v>1.24329E-3</v>
      </c>
      <c r="H376">
        <v>0.99511499999999997</v>
      </c>
      <c r="I376">
        <v>0</v>
      </c>
    </row>
    <row r="377" spans="1:9" x14ac:dyDescent="0.25">
      <c r="A377" t="s">
        <v>113</v>
      </c>
      <c r="B377">
        <v>582.92999999999995</v>
      </c>
      <c r="C377">
        <v>574.62099999999998</v>
      </c>
      <c r="D377">
        <v>546.91399999999999</v>
      </c>
      <c r="E377">
        <v>543.19899999999996</v>
      </c>
      <c r="F377">
        <v>74.615300000000005</v>
      </c>
      <c r="G377">
        <v>1.37178E-3</v>
      </c>
      <c r="H377">
        <v>0.995116</v>
      </c>
      <c r="I377">
        <v>0</v>
      </c>
    </row>
    <row r="378" spans="1:9" x14ac:dyDescent="0.25">
      <c r="A378" t="s">
        <v>113</v>
      </c>
      <c r="B378">
        <v>570.23800000000006</v>
      </c>
      <c r="C378">
        <v>562.04300000000001</v>
      </c>
      <c r="D378">
        <v>539.01800000000003</v>
      </c>
      <c r="E378">
        <v>536.75199999999995</v>
      </c>
      <c r="F378">
        <v>76.7316</v>
      </c>
      <c r="G378">
        <v>1.2328899999999999E-3</v>
      </c>
      <c r="H378">
        <v>0.99511499999999997</v>
      </c>
      <c r="I378">
        <v>0</v>
      </c>
    </row>
    <row r="379" spans="1:9" x14ac:dyDescent="0.25">
      <c r="A379" t="s">
        <v>113</v>
      </c>
      <c r="B379">
        <v>587.596</v>
      </c>
      <c r="C379">
        <v>579.08199999999999</v>
      </c>
      <c r="D379">
        <v>551.28300000000002</v>
      </c>
      <c r="E379">
        <v>547.89499999999998</v>
      </c>
      <c r="F379">
        <v>75.081400000000002</v>
      </c>
      <c r="G379">
        <v>1.28626E-3</v>
      </c>
      <c r="H379">
        <v>0.99511499999999997</v>
      </c>
      <c r="I379">
        <v>0</v>
      </c>
    </row>
    <row r="380" spans="1:9" x14ac:dyDescent="0.25">
      <c r="A380" t="s">
        <v>113</v>
      </c>
      <c r="B380">
        <v>566.18399999999997</v>
      </c>
      <c r="C380">
        <v>558.10900000000004</v>
      </c>
      <c r="D380">
        <v>535.97400000000005</v>
      </c>
      <c r="E380">
        <v>533.73199999999997</v>
      </c>
      <c r="F380">
        <v>73.762</v>
      </c>
      <c r="G380">
        <v>1.25289E-3</v>
      </c>
      <c r="H380">
        <v>0.99511499999999997</v>
      </c>
      <c r="I380">
        <v>0</v>
      </c>
    </row>
    <row r="381" spans="1:9" x14ac:dyDescent="0.25">
      <c r="A381" t="s">
        <v>113</v>
      </c>
      <c r="B381">
        <v>573.23</v>
      </c>
      <c r="C381">
        <v>565.25300000000004</v>
      </c>
      <c r="D381">
        <v>541.27099999999996</v>
      </c>
      <c r="E381">
        <v>539.61699999999996</v>
      </c>
      <c r="F381">
        <v>74.908500000000004</v>
      </c>
      <c r="G381">
        <v>1.24296E-3</v>
      </c>
      <c r="H381">
        <v>0.995116</v>
      </c>
      <c r="I381">
        <v>0</v>
      </c>
    </row>
    <row r="382" spans="1:9" x14ac:dyDescent="0.25">
      <c r="A382" t="s">
        <v>113</v>
      </c>
      <c r="B382">
        <v>572.10199999999998</v>
      </c>
      <c r="C382">
        <v>563.97400000000005</v>
      </c>
      <c r="D382">
        <v>539.74400000000003</v>
      </c>
      <c r="E382">
        <v>536.79100000000005</v>
      </c>
      <c r="F382">
        <v>74.016300000000001</v>
      </c>
      <c r="G382">
        <v>1.2301199999999999E-3</v>
      </c>
      <c r="H382">
        <v>0.99511499999999997</v>
      </c>
      <c r="I382">
        <v>0</v>
      </c>
    </row>
    <row r="383" spans="1:9" x14ac:dyDescent="0.25">
      <c r="A383" t="s">
        <v>113</v>
      </c>
      <c r="B383">
        <v>571.74099999999999</v>
      </c>
      <c r="C383">
        <v>563.68100000000004</v>
      </c>
      <c r="D383">
        <v>540.67100000000005</v>
      </c>
      <c r="E383">
        <v>538.44899999999996</v>
      </c>
      <c r="F383">
        <v>73.944400000000002</v>
      </c>
      <c r="G383">
        <v>1.23017E-3</v>
      </c>
      <c r="H383">
        <v>0.99509999999999998</v>
      </c>
      <c r="I383">
        <v>0</v>
      </c>
    </row>
    <row r="384" spans="1:9" x14ac:dyDescent="0.25">
      <c r="A384" t="s">
        <v>113</v>
      </c>
      <c r="B384">
        <v>561.91499999999996</v>
      </c>
      <c r="C384">
        <v>554.10299999999995</v>
      </c>
      <c r="D384">
        <v>532.38599999999997</v>
      </c>
      <c r="E384">
        <v>530.45100000000002</v>
      </c>
      <c r="F384">
        <v>72.870699999999999</v>
      </c>
      <c r="G384">
        <v>1.2316899999999999E-3</v>
      </c>
      <c r="H384">
        <v>0.995116</v>
      </c>
      <c r="I384">
        <v>0</v>
      </c>
    </row>
    <row r="385" spans="1:25" x14ac:dyDescent="0.25">
      <c r="A385" t="s">
        <v>113</v>
      </c>
      <c r="B385">
        <v>566.32799999999997</v>
      </c>
      <c r="C385">
        <v>558.49199999999996</v>
      </c>
      <c r="D385">
        <v>537.23</v>
      </c>
      <c r="E385">
        <v>535.02200000000005</v>
      </c>
      <c r="F385">
        <v>74.421999999999997</v>
      </c>
      <c r="G385">
        <v>1.2351E-3</v>
      </c>
      <c r="H385">
        <v>0.995116</v>
      </c>
      <c r="I385">
        <v>0</v>
      </c>
    </row>
    <row r="386" spans="1:25" x14ac:dyDescent="0.25">
      <c r="A386" t="s">
        <v>113</v>
      </c>
      <c r="B386">
        <v>565.99300000000005</v>
      </c>
      <c r="C386">
        <v>558.33600000000001</v>
      </c>
      <c r="D386">
        <v>535.94500000000005</v>
      </c>
      <c r="E386">
        <v>533.89700000000005</v>
      </c>
      <c r="F386">
        <v>73.720799999999997</v>
      </c>
      <c r="G386">
        <v>1.23007E-3</v>
      </c>
      <c r="H386">
        <v>0.99510299999999996</v>
      </c>
      <c r="I386">
        <v>0</v>
      </c>
    </row>
    <row r="387" spans="1:25" x14ac:dyDescent="0.25">
      <c r="A387" t="s">
        <v>113</v>
      </c>
      <c r="B387">
        <v>559.26800000000003</v>
      </c>
      <c r="C387">
        <v>551.17700000000002</v>
      </c>
      <c r="D387">
        <v>530.54200000000003</v>
      </c>
      <c r="E387">
        <v>528.60500000000002</v>
      </c>
      <c r="F387">
        <v>72.293999999999997</v>
      </c>
      <c r="G387">
        <v>1.2573E-3</v>
      </c>
      <c r="H387">
        <v>0.99511499999999997</v>
      </c>
      <c r="I387">
        <v>0</v>
      </c>
    </row>
    <row r="388" spans="1:25" x14ac:dyDescent="0.25">
      <c r="A388" t="s">
        <v>113</v>
      </c>
      <c r="B388">
        <v>589.88199999999995</v>
      </c>
      <c r="C388">
        <v>581.47699999999998</v>
      </c>
      <c r="D388">
        <v>553.83100000000002</v>
      </c>
      <c r="E388">
        <v>550.63599999999997</v>
      </c>
      <c r="F388">
        <v>80.979299999999995</v>
      </c>
      <c r="G388">
        <v>1.2317999999999999E-3</v>
      </c>
      <c r="H388">
        <v>0.995116</v>
      </c>
      <c r="I388">
        <v>0</v>
      </c>
    </row>
    <row r="389" spans="1:25" x14ac:dyDescent="0.25">
      <c r="A389" t="s">
        <v>113</v>
      </c>
      <c r="B389">
        <v>569.89400000000001</v>
      </c>
      <c r="C389">
        <v>561.04300000000001</v>
      </c>
      <c r="D389">
        <v>538.40599999999995</v>
      </c>
      <c r="E389">
        <v>536.08600000000001</v>
      </c>
      <c r="F389">
        <v>76.318899999999999</v>
      </c>
      <c r="G389">
        <v>1.23799E-3</v>
      </c>
      <c r="H389">
        <v>0.99511499999999997</v>
      </c>
      <c r="I389">
        <v>0</v>
      </c>
    </row>
    <row r="390" spans="1:25" x14ac:dyDescent="0.25">
      <c r="A390" t="s">
        <v>113</v>
      </c>
      <c r="B390">
        <v>574.19600000000003</v>
      </c>
      <c r="C390">
        <v>566.29899999999998</v>
      </c>
      <c r="D390">
        <v>543.46</v>
      </c>
      <c r="E390">
        <v>541.26700000000005</v>
      </c>
      <c r="F390">
        <v>80.042699999999996</v>
      </c>
      <c r="G390">
        <v>1.23007E-3</v>
      </c>
      <c r="H390">
        <v>0.995116</v>
      </c>
      <c r="I390">
        <v>0</v>
      </c>
    </row>
    <row r="391" spans="1:25" x14ac:dyDescent="0.25">
      <c r="A391" t="s">
        <v>113</v>
      </c>
      <c r="B391">
        <v>589.70600000000002</v>
      </c>
      <c r="C391">
        <v>581.43899999999996</v>
      </c>
      <c r="D391">
        <v>552.66700000000003</v>
      </c>
      <c r="E391">
        <v>548.29899999999998</v>
      </c>
      <c r="F391">
        <v>75.300299999999993</v>
      </c>
      <c r="G391">
        <v>1.2388099999999999E-3</v>
      </c>
      <c r="H391">
        <v>0.99511400000000005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581.27700000000004</v>
      </c>
      <c r="C392">
        <v>573.01499999999999</v>
      </c>
      <c r="D392">
        <v>546.71299999999997</v>
      </c>
      <c r="E392">
        <v>543.49699999999996</v>
      </c>
      <c r="F392">
        <v>73.323700000000002</v>
      </c>
      <c r="G392">
        <v>1.2300799999999999E-3</v>
      </c>
      <c r="H392">
        <v>0.99511499999999997</v>
      </c>
      <c r="I392">
        <v>0</v>
      </c>
      <c r="R392">
        <f>AVERAGE(B343:B392)</f>
        <v>571.01588000000004</v>
      </c>
      <c r="S392">
        <f>AVERAGE(C343:C392)</f>
        <v>563.00459999999975</v>
      </c>
      <c r="U392">
        <f>_xlfn.VAR.P(B343:B392)</f>
        <v>62.730242345599898</v>
      </c>
      <c r="V392">
        <f>_xlfn.VAR.P(C343:C392)</f>
        <v>61.254012319999894</v>
      </c>
      <c r="X392">
        <f>1.96*SQRT(U392)/50</f>
        <v>0.31047350868945744</v>
      </c>
      <c r="Y392">
        <f>1.96*SQRT(V392)/50</f>
        <v>0.30679857478711442</v>
      </c>
    </row>
    <row r="393" spans="1:25" x14ac:dyDescent="0.25">
      <c r="A393" t="s">
        <v>113</v>
      </c>
      <c r="B393">
        <v>28629.083299999998</v>
      </c>
      <c r="C393" t="s">
        <v>37</v>
      </c>
    </row>
    <row r="394" spans="1:25" x14ac:dyDescent="0.25">
      <c r="A394" t="s">
        <v>114</v>
      </c>
      <c r="B394">
        <v>573.39099999999996</v>
      </c>
      <c r="C394">
        <v>0</v>
      </c>
      <c r="D394">
        <v>0</v>
      </c>
      <c r="E394">
        <v>0</v>
      </c>
      <c r="F394">
        <v>0</v>
      </c>
      <c r="G394">
        <v>1.3941800000000001E-3</v>
      </c>
      <c r="H394">
        <v>0.99511499999999997</v>
      </c>
      <c r="I394">
        <v>0</v>
      </c>
    </row>
    <row r="395" spans="1:25" x14ac:dyDescent="0.25">
      <c r="A395" t="s">
        <v>114</v>
      </c>
      <c r="B395">
        <v>575.21500000000003</v>
      </c>
      <c r="C395">
        <v>0</v>
      </c>
      <c r="D395">
        <v>0</v>
      </c>
      <c r="E395">
        <v>0</v>
      </c>
      <c r="F395">
        <v>0</v>
      </c>
      <c r="G395">
        <v>1.2308200000000001E-3</v>
      </c>
      <c r="H395">
        <v>0.995116</v>
      </c>
      <c r="I395">
        <v>0</v>
      </c>
    </row>
    <row r="396" spans="1:25" x14ac:dyDescent="0.25">
      <c r="A396" t="s">
        <v>114</v>
      </c>
      <c r="B396">
        <v>571.63599999999997</v>
      </c>
      <c r="C396">
        <v>0</v>
      </c>
      <c r="D396">
        <v>0</v>
      </c>
      <c r="E396">
        <v>0</v>
      </c>
      <c r="F396">
        <v>0</v>
      </c>
      <c r="G396">
        <v>1.23419E-3</v>
      </c>
      <c r="H396">
        <v>0.995116</v>
      </c>
      <c r="I396">
        <v>0</v>
      </c>
    </row>
    <row r="397" spans="1:25" x14ac:dyDescent="0.25">
      <c r="A397" t="s">
        <v>114</v>
      </c>
      <c r="B397">
        <v>567.36</v>
      </c>
      <c r="C397">
        <v>0</v>
      </c>
      <c r="D397">
        <v>0</v>
      </c>
      <c r="E397">
        <v>0</v>
      </c>
      <c r="F397">
        <v>0</v>
      </c>
      <c r="G397">
        <v>1.30693E-3</v>
      </c>
      <c r="H397">
        <v>0.995116</v>
      </c>
      <c r="I397">
        <v>0</v>
      </c>
    </row>
    <row r="398" spans="1:25" x14ac:dyDescent="0.25">
      <c r="A398" t="s">
        <v>114</v>
      </c>
      <c r="B398">
        <v>565.48500000000001</v>
      </c>
      <c r="C398">
        <v>0</v>
      </c>
      <c r="D398">
        <v>0</v>
      </c>
      <c r="E398">
        <v>0</v>
      </c>
      <c r="F398">
        <v>0</v>
      </c>
      <c r="G398">
        <v>1.23105E-3</v>
      </c>
      <c r="H398">
        <v>0.99511400000000005</v>
      </c>
      <c r="I398">
        <v>0</v>
      </c>
    </row>
    <row r="399" spans="1:25" x14ac:dyDescent="0.25">
      <c r="A399" t="s">
        <v>114</v>
      </c>
      <c r="B399">
        <v>569.86400000000003</v>
      </c>
      <c r="C399">
        <v>0</v>
      </c>
      <c r="D399">
        <v>0</v>
      </c>
      <c r="E399">
        <v>0</v>
      </c>
      <c r="F399">
        <v>0</v>
      </c>
      <c r="G399">
        <v>1.2300600000000001E-3</v>
      </c>
      <c r="H399">
        <v>0.99511499999999997</v>
      </c>
      <c r="I399">
        <v>0</v>
      </c>
    </row>
    <row r="400" spans="1:25" x14ac:dyDescent="0.25">
      <c r="A400" t="s">
        <v>114</v>
      </c>
      <c r="B400">
        <v>573.15200000000004</v>
      </c>
      <c r="C400">
        <v>0</v>
      </c>
      <c r="D400">
        <v>0</v>
      </c>
      <c r="E400">
        <v>0</v>
      </c>
      <c r="F400">
        <v>0</v>
      </c>
      <c r="G400">
        <v>1.2319399999999999E-3</v>
      </c>
      <c r="H400">
        <v>0.995116</v>
      </c>
      <c r="I400">
        <v>0</v>
      </c>
    </row>
    <row r="401" spans="1:9" x14ac:dyDescent="0.25">
      <c r="A401" t="s">
        <v>114</v>
      </c>
      <c r="B401">
        <v>577.26400000000001</v>
      </c>
      <c r="C401">
        <v>0</v>
      </c>
      <c r="D401">
        <v>0</v>
      </c>
      <c r="E401">
        <v>0</v>
      </c>
      <c r="F401">
        <v>0</v>
      </c>
      <c r="G401">
        <v>1.3142200000000001E-3</v>
      </c>
      <c r="H401">
        <v>0.995116</v>
      </c>
      <c r="I401">
        <v>0</v>
      </c>
    </row>
    <row r="402" spans="1:9" x14ac:dyDescent="0.25">
      <c r="A402" t="s">
        <v>114</v>
      </c>
      <c r="B402">
        <v>579.71100000000001</v>
      </c>
      <c r="C402">
        <v>0</v>
      </c>
      <c r="D402">
        <v>0</v>
      </c>
      <c r="E402">
        <v>0</v>
      </c>
      <c r="F402">
        <v>0</v>
      </c>
      <c r="G402">
        <v>1.41844E-3</v>
      </c>
      <c r="H402">
        <v>0.995116</v>
      </c>
      <c r="I402">
        <v>0</v>
      </c>
    </row>
    <row r="403" spans="1:9" x14ac:dyDescent="0.25">
      <c r="A403" t="s">
        <v>114</v>
      </c>
      <c r="B403">
        <v>579.68299999999999</v>
      </c>
      <c r="C403">
        <v>0</v>
      </c>
      <c r="D403">
        <v>0</v>
      </c>
      <c r="E403">
        <v>0</v>
      </c>
      <c r="F403">
        <v>0</v>
      </c>
      <c r="G403">
        <v>1.5365699999999999E-3</v>
      </c>
      <c r="H403">
        <v>0.995116</v>
      </c>
      <c r="I403">
        <v>0</v>
      </c>
    </row>
    <row r="404" spans="1:9" x14ac:dyDescent="0.25">
      <c r="A404" t="s">
        <v>114</v>
      </c>
      <c r="B404">
        <v>576.85500000000002</v>
      </c>
      <c r="C404">
        <v>0</v>
      </c>
      <c r="D404">
        <v>0</v>
      </c>
      <c r="E404">
        <v>0</v>
      </c>
      <c r="F404">
        <v>0</v>
      </c>
      <c r="G404">
        <v>1.9406200000000001E-3</v>
      </c>
      <c r="H404">
        <v>0.995116</v>
      </c>
      <c r="I404">
        <v>0</v>
      </c>
    </row>
    <row r="405" spans="1:9" x14ac:dyDescent="0.25">
      <c r="A405" t="s">
        <v>114</v>
      </c>
      <c r="B405">
        <v>578.28599999999994</v>
      </c>
      <c r="C405">
        <v>0</v>
      </c>
      <c r="D405">
        <v>0</v>
      </c>
      <c r="E405">
        <v>0</v>
      </c>
      <c r="F405">
        <v>0</v>
      </c>
      <c r="G405">
        <v>1.23302E-3</v>
      </c>
      <c r="H405">
        <v>0.995116</v>
      </c>
      <c r="I405">
        <v>0</v>
      </c>
    </row>
    <row r="406" spans="1:9" x14ac:dyDescent="0.25">
      <c r="A406" t="s">
        <v>114</v>
      </c>
      <c r="B406">
        <v>571.74199999999996</v>
      </c>
      <c r="C406">
        <v>0</v>
      </c>
      <c r="D406">
        <v>0</v>
      </c>
      <c r="E406">
        <v>0</v>
      </c>
      <c r="F406">
        <v>0</v>
      </c>
      <c r="G406">
        <v>1.34833E-3</v>
      </c>
      <c r="H406">
        <v>0.99511499999999997</v>
      </c>
      <c r="I406">
        <v>0</v>
      </c>
    </row>
    <row r="407" spans="1:9" x14ac:dyDescent="0.25">
      <c r="A407" t="s">
        <v>114</v>
      </c>
      <c r="B407">
        <v>574.27599999999995</v>
      </c>
      <c r="C407">
        <v>0</v>
      </c>
      <c r="D407">
        <v>0</v>
      </c>
      <c r="E407">
        <v>0</v>
      </c>
      <c r="F407">
        <v>0</v>
      </c>
      <c r="G407">
        <v>1.2300900000000001E-3</v>
      </c>
      <c r="H407">
        <v>0.995116</v>
      </c>
      <c r="I407">
        <v>0</v>
      </c>
    </row>
    <row r="408" spans="1:9" x14ac:dyDescent="0.25">
      <c r="A408" t="s">
        <v>114</v>
      </c>
      <c r="B408">
        <v>567.69899999999996</v>
      </c>
      <c r="C408">
        <v>0</v>
      </c>
      <c r="D408">
        <v>0</v>
      </c>
      <c r="E408">
        <v>0</v>
      </c>
      <c r="F408">
        <v>0</v>
      </c>
      <c r="G408">
        <v>1.34555E-3</v>
      </c>
      <c r="H408">
        <v>0.995116</v>
      </c>
      <c r="I408">
        <v>0</v>
      </c>
    </row>
    <row r="409" spans="1:9" x14ac:dyDescent="0.25">
      <c r="A409" t="s">
        <v>114</v>
      </c>
      <c r="B409">
        <v>565.91099999999994</v>
      </c>
      <c r="C409">
        <v>0</v>
      </c>
      <c r="D409">
        <v>0</v>
      </c>
      <c r="E409">
        <v>0</v>
      </c>
      <c r="F409">
        <v>0</v>
      </c>
      <c r="G409">
        <v>1.30254E-3</v>
      </c>
      <c r="H409">
        <v>0.995116</v>
      </c>
      <c r="I409">
        <v>0</v>
      </c>
    </row>
    <row r="410" spans="1:9" x14ac:dyDescent="0.25">
      <c r="A410" t="s">
        <v>114</v>
      </c>
      <c r="B410">
        <v>573.17899999999997</v>
      </c>
      <c r="C410">
        <v>0</v>
      </c>
      <c r="D410">
        <v>0</v>
      </c>
      <c r="E410">
        <v>0</v>
      </c>
      <c r="F410">
        <v>0</v>
      </c>
      <c r="G410">
        <v>1.2482999999999999E-3</v>
      </c>
      <c r="H410">
        <v>0.995116</v>
      </c>
      <c r="I410">
        <v>0</v>
      </c>
    </row>
    <row r="411" spans="1:9" x14ac:dyDescent="0.25">
      <c r="A411" t="s">
        <v>114</v>
      </c>
      <c r="B411">
        <v>572.50800000000004</v>
      </c>
      <c r="C411">
        <v>0</v>
      </c>
      <c r="D411">
        <v>0</v>
      </c>
      <c r="E411">
        <v>0</v>
      </c>
      <c r="F411">
        <v>0</v>
      </c>
      <c r="G411">
        <v>1.23072E-3</v>
      </c>
      <c r="H411">
        <v>0.99511499999999997</v>
      </c>
      <c r="I411">
        <v>0</v>
      </c>
    </row>
    <row r="412" spans="1:9" x14ac:dyDescent="0.25">
      <c r="A412" t="s">
        <v>114</v>
      </c>
      <c r="B412">
        <v>575.27099999999996</v>
      </c>
      <c r="C412">
        <v>0</v>
      </c>
      <c r="D412">
        <v>0</v>
      </c>
      <c r="E412">
        <v>0</v>
      </c>
      <c r="F412">
        <v>0</v>
      </c>
      <c r="G412">
        <v>1.5117799999999999E-3</v>
      </c>
      <c r="H412">
        <v>0.995116</v>
      </c>
      <c r="I412">
        <v>0</v>
      </c>
    </row>
    <row r="413" spans="1:9" x14ac:dyDescent="0.25">
      <c r="A413" t="s">
        <v>114</v>
      </c>
      <c r="B413">
        <v>576.91499999999996</v>
      </c>
      <c r="C413">
        <v>0</v>
      </c>
      <c r="D413">
        <v>0</v>
      </c>
      <c r="E413">
        <v>0</v>
      </c>
      <c r="F413">
        <v>0</v>
      </c>
      <c r="G413">
        <v>1.3147199999999999E-3</v>
      </c>
      <c r="H413">
        <v>0.995116</v>
      </c>
      <c r="I413">
        <v>0</v>
      </c>
    </row>
    <row r="414" spans="1:9" x14ac:dyDescent="0.25">
      <c r="A414" t="s">
        <v>114</v>
      </c>
      <c r="B414">
        <v>571.24099999999999</v>
      </c>
      <c r="C414">
        <v>0</v>
      </c>
      <c r="D414">
        <v>0</v>
      </c>
      <c r="E414">
        <v>0</v>
      </c>
      <c r="F414">
        <v>0</v>
      </c>
      <c r="G414">
        <v>1.23248E-3</v>
      </c>
      <c r="H414">
        <v>0.995116</v>
      </c>
      <c r="I414">
        <v>0</v>
      </c>
    </row>
    <row r="415" spans="1:9" x14ac:dyDescent="0.25">
      <c r="A415" t="s">
        <v>114</v>
      </c>
      <c r="B415">
        <v>565.48099999999999</v>
      </c>
      <c r="C415">
        <v>0</v>
      </c>
      <c r="D415">
        <v>0</v>
      </c>
      <c r="E415">
        <v>0</v>
      </c>
      <c r="F415">
        <v>0</v>
      </c>
      <c r="G415">
        <v>1.2317300000000001E-3</v>
      </c>
      <c r="H415">
        <v>0.99511499999999997</v>
      </c>
      <c r="I415">
        <v>0</v>
      </c>
    </row>
    <row r="416" spans="1:9" x14ac:dyDescent="0.25">
      <c r="A416" t="s">
        <v>114</v>
      </c>
      <c r="B416">
        <v>577.60400000000004</v>
      </c>
      <c r="C416">
        <v>0</v>
      </c>
      <c r="D416">
        <v>0</v>
      </c>
      <c r="E416">
        <v>0</v>
      </c>
      <c r="F416">
        <v>0</v>
      </c>
      <c r="G416">
        <v>1.26472E-3</v>
      </c>
      <c r="H416">
        <v>0.995116</v>
      </c>
      <c r="I416">
        <v>0</v>
      </c>
    </row>
    <row r="417" spans="1:9" x14ac:dyDescent="0.25">
      <c r="A417" t="s">
        <v>114</v>
      </c>
      <c r="B417">
        <v>587.40899999999999</v>
      </c>
      <c r="C417">
        <v>0</v>
      </c>
      <c r="D417">
        <v>0</v>
      </c>
      <c r="E417">
        <v>0</v>
      </c>
      <c r="F417">
        <v>0</v>
      </c>
      <c r="G417">
        <v>1.2493999999999999E-3</v>
      </c>
      <c r="H417">
        <v>0.99511499999999997</v>
      </c>
      <c r="I417">
        <v>0</v>
      </c>
    </row>
    <row r="418" spans="1:9" x14ac:dyDescent="0.25">
      <c r="A418" t="s">
        <v>114</v>
      </c>
      <c r="B418">
        <v>572.90599999999995</v>
      </c>
      <c r="C418">
        <v>0</v>
      </c>
      <c r="D418">
        <v>0</v>
      </c>
      <c r="E418">
        <v>0</v>
      </c>
      <c r="F418">
        <v>0</v>
      </c>
      <c r="G418">
        <v>1.2300900000000001E-3</v>
      </c>
      <c r="H418">
        <v>0.995116</v>
      </c>
      <c r="I418">
        <v>0</v>
      </c>
    </row>
    <row r="419" spans="1:9" x14ac:dyDescent="0.25">
      <c r="A419" t="s">
        <v>114</v>
      </c>
      <c r="B419">
        <v>570.01300000000003</v>
      </c>
      <c r="C419">
        <v>0</v>
      </c>
      <c r="D419">
        <v>0</v>
      </c>
      <c r="E419">
        <v>0</v>
      </c>
      <c r="F419">
        <v>0</v>
      </c>
      <c r="G419">
        <v>1.2300499999999999E-3</v>
      </c>
      <c r="H419">
        <v>0.995116</v>
      </c>
      <c r="I419">
        <v>0</v>
      </c>
    </row>
    <row r="420" spans="1:9" x14ac:dyDescent="0.25">
      <c r="A420" t="s">
        <v>114</v>
      </c>
      <c r="B420">
        <v>572.79</v>
      </c>
      <c r="C420">
        <v>0</v>
      </c>
      <c r="D420">
        <v>0</v>
      </c>
      <c r="E420">
        <v>0</v>
      </c>
      <c r="F420">
        <v>0</v>
      </c>
      <c r="G420">
        <v>1.23047E-3</v>
      </c>
      <c r="H420">
        <v>0.995116</v>
      </c>
      <c r="I420">
        <v>0</v>
      </c>
    </row>
    <row r="421" spans="1:9" x14ac:dyDescent="0.25">
      <c r="A421" t="s">
        <v>114</v>
      </c>
      <c r="B421">
        <v>570.52200000000005</v>
      </c>
      <c r="C421">
        <v>0</v>
      </c>
      <c r="D421">
        <v>0</v>
      </c>
      <c r="E421">
        <v>0</v>
      </c>
      <c r="F421">
        <v>0</v>
      </c>
      <c r="G421">
        <v>1.23488E-3</v>
      </c>
      <c r="H421">
        <v>0.99511300000000003</v>
      </c>
      <c r="I421">
        <v>0</v>
      </c>
    </row>
    <row r="422" spans="1:9" x14ac:dyDescent="0.25">
      <c r="A422" t="s">
        <v>114</v>
      </c>
      <c r="B422">
        <v>570.88699999999994</v>
      </c>
      <c r="C422">
        <v>0</v>
      </c>
      <c r="D422">
        <v>0</v>
      </c>
      <c r="E422">
        <v>0</v>
      </c>
      <c r="F422">
        <v>0</v>
      </c>
      <c r="G422">
        <v>1.5852100000000001E-3</v>
      </c>
      <c r="H422">
        <v>0.99511499999999997</v>
      </c>
      <c r="I422">
        <v>0</v>
      </c>
    </row>
    <row r="423" spans="1:9" x14ac:dyDescent="0.25">
      <c r="A423" t="s">
        <v>114</v>
      </c>
      <c r="B423">
        <v>578.298</v>
      </c>
      <c r="C423">
        <v>0</v>
      </c>
      <c r="D423">
        <v>0</v>
      </c>
      <c r="E423">
        <v>0</v>
      </c>
      <c r="F423">
        <v>0</v>
      </c>
      <c r="G423">
        <v>1.31303E-3</v>
      </c>
      <c r="H423">
        <v>0.99511499999999997</v>
      </c>
      <c r="I423">
        <v>0</v>
      </c>
    </row>
    <row r="424" spans="1:9" x14ac:dyDescent="0.25">
      <c r="A424" t="s">
        <v>114</v>
      </c>
      <c r="B424">
        <v>574.22400000000005</v>
      </c>
      <c r="C424">
        <v>0</v>
      </c>
      <c r="D424">
        <v>0</v>
      </c>
      <c r="E424">
        <v>0</v>
      </c>
      <c r="F424">
        <v>0</v>
      </c>
      <c r="G424">
        <v>1.2645499999999999E-3</v>
      </c>
      <c r="H424">
        <v>0.99511499999999997</v>
      </c>
      <c r="I424">
        <v>0</v>
      </c>
    </row>
    <row r="425" spans="1:9" x14ac:dyDescent="0.25">
      <c r="A425" t="s">
        <v>114</v>
      </c>
      <c r="B425">
        <v>573.14599999999996</v>
      </c>
      <c r="C425">
        <v>0</v>
      </c>
      <c r="D425">
        <v>0</v>
      </c>
      <c r="E425">
        <v>0</v>
      </c>
      <c r="F425">
        <v>0</v>
      </c>
      <c r="G425">
        <v>1.23474E-3</v>
      </c>
      <c r="H425">
        <v>0.995116</v>
      </c>
      <c r="I425">
        <v>0</v>
      </c>
    </row>
    <row r="426" spans="1:9" x14ac:dyDescent="0.25">
      <c r="A426" t="s">
        <v>114</v>
      </c>
      <c r="B426">
        <v>577.89200000000005</v>
      </c>
      <c r="C426">
        <v>0</v>
      </c>
      <c r="D426">
        <v>0</v>
      </c>
      <c r="E426">
        <v>0</v>
      </c>
      <c r="F426">
        <v>0</v>
      </c>
      <c r="G426">
        <v>1.2302599999999999E-3</v>
      </c>
      <c r="H426">
        <v>0.99511499999999997</v>
      </c>
      <c r="I426">
        <v>0</v>
      </c>
    </row>
    <row r="427" spans="1:9" x14ac:dyDescent="0.25">
      <c r="A427" t="s">
        <v>114</v>
      </c>
      <c r="B427">
        <v>574.221</v>
      </c>
      <c r="C427">
        <v>0</v>
      </c>
      <c r="D427">
        <v>0</v>
      </c>
      <c r="E427">
        <v>0</v>
      </c>
      <c r="F427">
        <v>0</v>
      </c>
      <c r="G427">
        <v>1.2904100000000001E-3</v>
      </c>
      <c r="H427">
        <v>0.995116</v>
      </c>
      <c r="I427">
        <v>0</v>
      </c>
    </row>
    <row r="428" spans="1:9" x14ac:dyDescent="0.25">
      <c r="A428" t="s">
        <v>114</v>
      </c>
      <c r="B428">
        <v>576.60900000000004</v>
      </c>
      <c r="C428">
        <v>0</v>
      </c>
      <c r="D428">
        <v>0</v>
      </c>
      <c r="E428">
        <v>0</v>
      </c>
      <c r="F428">
        <v>0</v>
      </c>
      <c r="G428">
        <v>1.3340699999999999E-3</v>
      </c>
      <c r="H428">
        <v>0.99510799999999999</v>
      </c>
      <c r="I428">
        <v>0</v>
      </c>
    </row>
    <row r="429" spans="1:9" x14ac:dyDescent="0.25">
      <c r="A429" t="s">
        <v>114</v>
      </c>
      <c r="B429">
        <v>580.33600000000001</v>
      </c>
      <c r="C429">
        <v>0</v>
      </c>
      <c r="D429">
        <v>0</v>
      </c>
      <c r="E429">
        <v>0</v>
      </c>
      <c r="F429">
        <v>0</v>
      </c>
      <c r="G429">
        <v>1.23642E-3</v>
      </c>
      <c r="H429">
        <v>0.995116</v>
      </c>
      <c r="I429">
        <v>0</v>
      </c>
    </row>
    <row r="430" spans="1:9" x14ac:dyDescent="0.25">
      <c r="A430" t="s">
        <v>114</v>
      </c>
      <c r="B430">
        <v>567.54100000000005</v>
      </c>
      <c r="C430">
        <v>0</v>
      </c>
      <c r="D430">
        <v>0</v>
      </c>
      <c r="E430">
        <v>0</v>
      </c>
      <c r="F430">
        <v>0</v>
      </c>
      <c r="G430">
        <v>1.23022E-3</v>
      </c>
      <c r="H430">
        <v>0.995116</v>
      </c>
      <c r="I430">
        <v>0</v>
      </c>
    </row>
    <row r="431" spans="1:9" x14ac:dyDescent="0.25">
      <c r="A431" t="s">
        <v>114</v>
      </c>
      <c r="B431">
        <v>572.31899999999996</v>
      </c>
      <c r="C431">
        <v>0</v>
      </c>
      <c r="D431">
        <v>0</v>
      </c>
      <c r="E431">
        <v>0</v>
      </c>
      <c r="F431">
        <v>0</v>
      </c>
      <c r="G431">
        <v>4.40471E-3</v>
      </c>
      <c r="H431">
        <v>0.995116</v>
      </c>
      <c r="I431">
        <v>0</v>
      </c>
    </row>
    <row r="432" spans="1:9" x14ac:dyDescent="0.25">
      <c r="A432" t="s">
        <v>114</v>
      </c>
      <c r="B432">
        <v>577.82899999999995</v>
      </c>
      <c r="C432">
        <v>0</v>
      </c>
      <c r="D432">
        <v>0</v>
      </c>
      <c r="E432">
        <v>0</v>
      </c>
      <c r="F432">
        <v>0</v>
      </c>
      <c r="G432">
        <v>1.23321E-3</v>
      </c>
      <c r="H432">
        <v>0.99511400000000005</v>
      </c>
      <c r="I432">
        <v>0</v>
      </c>
    </row>
    <row r="433" spans="1:25" x14ac:dyDescent="0.25">
      <c r="A433" t="s">
        <v>114</v>
      </c>
      <c r="B433">
        <v>570.64300000000003</v>
      </c>
      <c r="C433">
        <v>0</v>
      </c>
      <c r="D433">
        <v>0</v>
      </c>
      <c r="E433">
        <v>0</v>
      </c>
      <c r="F433">
        <v>0</v>
      </c>
      <c r="G433">
        <v>1.2307799999999999E-3</v>
      </c>
      <c r="H433">
        <v>0.99511499999999997</v>
      </c>
      <c r="I433">
        <v>0</v>
      </c>
    </row>
    <row r="434" spans="1:25" x14ac:dyDescent="0.25">
      <c r="A434" t="s">
        <v>114</v>
      </c>
      <c r="B434">
        <v>569.27</v>
      </c>
      <c r="C434">
        <v>0</v>
      </c>
      <c r="D434">
        <v>0</v>
      </c>
      <c r="E434">
        <v>0</v>
      </c>
      <c r="F434">
        <v>0</v>
      </c>
      <c r="G434">
        <v>1.46327E-3</v>
      </c>
      <c r="H434">
        <v>0.99511300000000003</v>
      </c>
      <c r="I434">
        <v>0</v>
      </c>
    </row>
    <row r="435" spans="1:25" x14ac:dyDescent="0.25">
      <c r="A435" t="s">
        <v>114</v>
      </c>
      <c r="B435">
        <v>571.97199999999998</v>
      </c>
      <c r="C435">
        <v>0</v>
      </c>
      <c r="D435">
        <v>0</v>
      </c>
      <c r="E435">
        <v>0</v>
      </c>
      <c r="F435">
        <v>0</v>
      </c>
      <c r="G435">
        <v>1.5262400000000001E-3</v>
      </c>
      <c r="H435">
        <v>0.995116</v>
      </c>
      <c r="I435">
        <v>0</v>
      </c>
    </row>
    <row r="436" spans="1:25" x14ac:dyDescent="0.25">
      <c r="A436" t="s">
        <v>114</v>
      </c>
      <c r="B436">
        <v>572.52599999999995</v>
      </c>
      <c r="C436">
        <v>0</v>
      </c>
      <c r="D436">
        <v>0</v>
      </c>
      <c r="E436">
        <v>0</v>
      </c>
      <c r="F436">
        <v>0</v>
      </c>
      <c r="G436">
        <v>1.2362600000000001E-3</v>
      </c>
      <c r="H436">
        <v>0.995112</v>
      </c>
      <c r="I436">
        <v>0</v>
      </c>
    </row>
    <row r="437" spans="1:25" x14ac:dyDescent="0.25">
      <c r="A437" t="s">
        <v>114</v>
      </c>
      <c r="B437">
        <v>567.39599999999996</v>
      </c>
      <c r="C437">
        <v>0</v>
      </c>
      <c r="D437">
        <v>0</v>
      </c>
      <c r="E437">
        <v>0</v>
      </c>
      <c r="F437">
        <v>0</v>
      </c>
      <c r="G437">
        <v>1.5041900000000001E-3</v>
      </c>
      <c r="H437">
        <v>0.995116</v>
      </c>
      <c r="I437">
        <v>0</v>
      </c>
    </row>
    <row r="438" spans="1:25" x14ac:dyDescent="0.25">
      <c r="A438" t="s">
        <v>114</v>
      </c>
      <c r="B438">
        <v>576.202</v>
      </c>
      <c r="C438">
        <v>0</v>
      </c>
      <c r="D438">
        <v>0</v>
      </c>
      <c r="E438">
        <v>0</v>
      </c>
      <c r="F438">
        <v>0</v>
      </c>
      <c r="G438">
        <v>1.2880700000000001E-3</v>
      </c>
      <c r="H438">
        <v>0.99511400000000005</v>
      </c>
      <c r="I438">
        <v>0</v>
      </c>
    </row>
    <row r="439" spans="1:25" x14ac:dyDescent="0.25">
      <c r="A439" t="s">
        <v>114</v>
      </c>
      <c r="B439">
        <v>566.06799999999998</v>
      </c>
      <c r="C439">
        <v>0</v>
      </c>
      <c r="D439">
        <v>0</v>
      </c>
      <c r="E439">
        <v>0</v>
      </c>
      <c r="F439">
        <v>0</v>
      </c>
      <c r="G439">
        <v>1.2450600000000001E-3</v>
      </c>
      <c r="H439">
        <v>0.995116</v>
      </c>
      <c r="I439">
        <v>0</v>
      </c>
    </row>
    <row r="440" spans="1:25" x14ac:dyDescent="0.25">
      <c r="A440" t="s">
        <v>114</v>
      </c>
      <c r="B440">
        <v>567.16</v>
      </c>
      <c r="C440">
        <v>0</v>
      </c>
      <c r="D440">
        <v>0</v>
      </c>
      <c r="E440">
        <v>0</v>
      </c>
      <c r="F440">
        <v>0</v>
      </c>
      <c r="G440">
        <v>1.24172E-3</v>
      </c>
      <c r="H440">
        <v>0.995116</v>
      </c>
      <c r="I440">
        <v>0</v>
      </c>
    </row>
    <row r="441" spans="1:25" x14ac:dyDescent="0.25">
      <c r="A441" t="s">
        <v>114</v>
      </c>
      <c r="B441">
        <v>572.07000000000005</v>
      </c>
      <c r="C441">
        <v>0</v>
      </c>
      <c r="D441">
        <v>0</v>
      </c>
      <c r="E441">
        <v>0</v>
      </c>
      <c r="F441">
        <v>0</v>
      </c>
      <c r="G441">
        <v>1.2377E-3</v>
      </c>
      <c r="H441">
        <v>0.99511499999999997</v>
      </c>
      <c r="I441">
        <v>0</v>
      </c>
    </row>
    <row r="442" spans="1:25" x14ac:dyDescent="0.25">
      <c r="A442" t="s">
        <v>114</v>
      </c>
      <c r="B442">
        <v>573.745</v>
      </c>
      <c r="C442">
        <v>0</v>
      </c>
      <c r="D442">
        <v>0</v>
      </c>
      <c r="E442">
        <v>0</v>
      </c>
      <c r="F442">
        <v>0</v>
      </c>
      <c r="G442">
        <v>1.23938E-3</v>
      </c>
      <c r="H442">
        <v>0.995116</v>
      </c>
      <c r="I442">
        <v>0</v>
      </c>
    </row>
    <row r="443" spans="1:25" x14ac:dyDescent="0.25">
      <c r="A443" t="s">
        <v>114</v>
      </c>
      <c r="B443">
        <v>572.44100000000003</v>
      </c>
      <c r="C443">
        <v>0</v>
      </c>
      <c r="D443">
        <v>0</v>
      </c>
      <c r="E443">
        <v>0</v>
      </c>
      <c r="F443">
        <v>0</v>
      </c>
      <c r="G443">
        <v>1.23039E-3</v>
      </c>
      <c r="H443">
        <v>0.99511099999999997</v>
      </c>
      <c r="I443">
        <v>0</v>
      </c>
    </row>
    <row r="444" spans="1:25" x14ac:dyDescent="0.25">
      <c r="A444" t="s">
        <v>114</v>
      </c>
      <c r="B444">
        <v>569.36300000000006</v>
      </c>
      <c r="C444">
        <v>0</v>
      </c>
      <c r="D444">
        <v>0</v>
      </c>
      <c r="E444">
        <v>0</v>
      </c>
      <c r="F444">
        <v>0</v>
      </c>
      <c r="G444">
        <v>1.34392E-3</v>
      </c>
      <c r="H444">
        <v>0.99511499999999997</v>
      </c>
      <c r="I444">
        <v>0</v>
      </c>
    </row>
    <row r="445" spans="1:25" x14ac:dyDescent="0.25">
      <c r="A445" t="s">
        <v>114</v>
      </c>
      <c r="B445">
        <v>573.82600000000002</v>
      </c>
      <c r="C445">
        <v>0</v>
      </c>
      <c r="D445">
        <v>0</v>
      </c>
      <c r="E445">
        <v>0</v>
      </c>
      <c r="F445">
        <v>0</v>
      </c>
      <c r="G445">
        <v>1.23211E-3</v>
      </c>
      <c r="H445">
        <v>0.995116</v>
      </c>
      <c r="I445">
        <v>0</v>
      </c>
    </row>
    <row r="446" spans="1:25" x14ac:dyDescent="0.25">
      <c r="A446" t="s">
        <v>114</v>
      </c>
      <c r="B446">
        <v>571.976</v>
      </c>
      <c r="C446">
        <v>0</v>
      </c>
      <c r="D446">
        <v>0</v>
      </c>
      <c r="E446">
        <v>0</v>
      </c>
      <c r="F446">
        <v>0</v>
      </c>
      <c r="G446">
        <v>1.2359199999999999E-3</v>
      </c>
      <c r="H446">
        <v>0.99511499999999997</v>
      </c>
      <c r="I446">
        <v>0</v>
      </c>
    </row>
    <row r="447" spans="1:25" x14ac:dyDescent="0.25">
      <c r="A447" t="s">
        <v>114</v>
      </c>
      <c r="B447">
        <v>573.74099999999999</v>
      </c>
      <c r="C447">
        <v>0</v>
      </c>
      <c r="D447">
        <v>0</v>
      </c>
      <c r="E447">
        <v>0</v>
      </c>
      <c r="F447">
        <v>0</v>
      </c>
      <c r="G447">
        <v>1.4252900000000001E-3</v>
      </c>
      <c r="H447">
        <v>0.99511400000000005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575.01499999999999</v>
      </c>
      <c r="C448">
        <v>0</v>
      </c>
      <c r="D448">
        <v>0</v>
      </c>
      <c r="E448">
        <v>0</v>
      </c>
      <c r="F448">
        <v>0</v>
      </c>
      <c r="G448">
        <v>1.35176E-3</v>
      </c>
      <c r="H448">
        <v>0.99511400000000005</v>
      </c>
      <c r="I448">
        <v>0</v>
      </c>
      <c r="R448">
        <f>AVERAGE(B399:B448)</f>
        <v>573.33996000000013</v>
      </c>
      <c r="S448">
        <f>AVERAGE(C399:C448)</f>
        <v>0</v>
      </c>
      <c r="U448">
        <f>_xlfn.VAR.P(B399:B448)</f>
        <v>18.128313278400018</v>
      </c>
      <c r="V448">
        <f>_xlfn.VAR.P(C399:C448)</f>
        <v>0</v>
      </c>
      <c r="X448">
        <f>1.96*SQRT(U448)/50</f>
        <v>0.16690323938174662</v>
      </c>
      <c r="Y448">
        <f>1.96*SQRT(V448)/50</f>
        <v>0</v>
      </c>
    </row>
    <row r="449" spans="1:9" x14ac:dyDescent="0.25">
      <c r="A449" t="s">
        <v>114</v>
      </c>
      <c r="B449">
        <v>28737.932799999999</v>
      </c>
      <c r="C449" t="s">
        <v>37</v>
      </c>
    </row>
    <row r="450" spans="1:9" x14ac:dyDescent="0.25">
      <c r="A450" t="s">
        <v>115</v>
      </c>
      <c r="B450">
        <v>495.41300000000001</v>
      </c>
      <c r="C450">
        <v>487.916</v>
      </c>
      <c r="D450">
        <v>458.33699999999999</v>
      </c>
      <c r="E450">
        <v>454.26400000000001</v>
      </c>
      <c r="F450">
        <v>75.777100000000004</v>
      </c>
      <c r="G450">
        <v>1.2302000000000001E-3</v>
      </c>
      <c r="H450">
        <v>0.99511000000000005</v>
      </c>
      <c r="I450">
        <v>0</v>
      </c>
    </row>
    <row r="451" spans="1:9" x14ac:dyDescent="0.25">
      <c r="A451" t="s">
        <v>115</v>
      </c>
      <c r="B451">
        <v>479.47699999999998</v>
      </c>
      <c r="C451">
        <v>471.108</v>
      </c>
      <c r="D451">
        <v>445.911</v>
      </c>
      <c r="E451">
        <v>443.33</v>
      </c>
      <c r="F451">
        <v>73.524000000000001</v>
      </c>
      <c r="G451">
        <v>1.2311799999999999E-3</v>
      </c>
      <c r="H451">
        <v>0.995116</v>
      </c>
      <c r="I451">
        <v>0</v>
      </c>
    </row>
    <row r="452" spans="1:9" x14ac:dyDescent="0.25">
      <c r="A452" t="s">
        <v>115</v>
      </c>
      <c r="B452">
        <v>488.791</v>
      </c>
      <c r="C452">
        <v>480.69799999999998</v>
      </c>
      <c r="D452">
        <v>453.315</v>
      </c>
      <c r="E452">
        <v>450.09899999999999</v>
      </c>
      <c r="F452">
        <v>74.180099999999996</v>
      </c>
      <c r="G452">
        <v>1.2474000000000001E-3</v>
      </c>
      <c r="H452">
        <v>0.99511099999999997</v>
      </c>
      <c r="I452">
        <v>0</v>
      </c>
    </row>
    <row r="453" spans="1:9" x14ac:dyDescent="0.25">
      <c r="A453" t="s">
        <v>115</v>
      </c>
      <c r="B453">
        <v>485.46199999999999</v>
      </c>
      <c r="C453">
        <v>477.00299999999999</v>
      </c>
      <c r="D453">
        <v>451.887</v>
      </c>
      <c r="E453">
        <v>449.57299999999998</v>
      </c>
      <c r="F453">
        <v>79.177000000000007</v>
      </c>
      <c r="G453">
        <v>1.23959E-3</v>
      </c>
      <c r="H453">
        <v>0.99511499999999997</v>
      </c>
      <c r="I453">
        <v>0</v>
      </c>
    </row>
    <row r="454" spans="1:9" x14ac:dyDescent="0.25">
      <c r="A454" t="s">
        <v>115</v>
      </c>
      <c r="B454">
        <v>490.32499999999999</v>
      </c>
      <c r="C454">
        <v>482.28</v>
      </c>
      <c r="D454">
        <v>454.41500000000002</v>
      </c>
      <c r="E454">
        <v>450.92500000000001</v>
      </c>
      <c r="F454">
        <v>75.384699999999995</v>
      </c>
      <c r="G454">
        <v>1.23142E-3</v>
      </c>
      <c r="H454">
        <v>0.995116</v>
      </c>
      <c r="I454">
        <v>0</v>
      </c>
    </row>
    <row r="455" spans="1:9" x14ac:dyDescent="0.25">
      <c r="A455" t="s">
        <v>115</v>
      </c>
      <c r="B455">
        <v>503.23200000000003</v>
      </c>
      <c r="C455">
        <v>495.40199999999999</v>
      </c>
      <c r="D455">
        <v>466.28500000000003</v>
      </c>
      <c r="E455">
        <v>462.30099999999999</v>
      </c>
      <c r="F455">
        <v>75.650099999999995</v>
      </c>
      <c r="G455">
        <v>1.33292E-3</v>
      </c>
      <c r="H455">
        <v>0.995116</v>
      </c>
      <c r="I455">
        <v>0</v>
      </c>
    </row>
    <row r="456" spans="1:9" x14ac:dyDescent="0.25">
      <c r="A456" t="s">
        <v>115</v>
      </c>
      <c r="B456">
        <v>493.68099999999998</v>
      </c>
      <c r="C456">
        <v>485.791</v>
      </c>
      <c r="D456">
        <v>455.947</v>
      </c>
      <c r="E456">
        <v>452.25900000000001</v>
      </c>
      <c r="F456">
        <v>73.595200000000006</v>
      </c>
      <c r="G456">
        <v>1.2664E-3</v>
      </c>
      <c r="H456">
        <v>0.995116</v>
      </c>
      <c r="I456">
        <v>0</v>
      </c>
    </row>
    <row r="457" spans="1:9" x14ac:dyDescent="0.25">
      <c r="A457" t="s">
        <v>115</v>
      </c>
      <c r="B457">
        <v>492.19400000000002</v>
      </c>
      <c r="C457">
        <v>484.26499999999999</v>
      </c>
      <c r="D457">
        <v>456.53899999999999</v>
      </c>
      <c r="E457">
        <v>454.68200000000002</v>
      </c>
      <c r="F457">
        <v>75.101200000000006</v>
      </c>
      <c r="G457">
        <v>1.23438E-3</v>
      </c>
      <c r="H457">
        <v>0.995116</v>
      </c>
      <c r="I457">
        <v>0</v>
      </c>
    </row>
    <row r="458" spans="1:9" x14ac:dyDescent="0.25">
      <c r="A458" t="s">
        <v>115</v>
      </c>
      <c r="B458">
        <v>498.815</v>
      </c>
      <c r="C458">
        <v>490.86500000000001</v>
      </c>
      <c r="D458">
        <v>459.76799999999997</v>
      </c>
      <c r="E458">
        <v>455.21800000000002</v>
      </c>
      <c r="F458">
        <v>73.239999999999995</v>
      </c>
      <c r="G458">
        <v>1.3813499999999999E-3</v>
      </c>
      <c r="H458">
        <v>0.995116</v>
      </c>
      <c r="I458">
        <v>0</v>
      </c>
    </row>
    <row r="459" spans="1:9" x14ac:dyDescent="0.25">
      <c r="A459" t="s">
        <v>115</v>
      </c>
      <c r="B459">
        <v>480.39800000000002</v>
      </c>
      <c r="C459">
        <v>472.80599999999998</v>
      </c>
      <c r="D459">
        <v>447.572</v>
      </c>
      <c r="E459">
        <v>445.87599999999998</v>
      </c>
      <c r="F459">
        <v>74.454800000000006</v>
      </c>
      <c r="G459">
        <v>1.2685800000000001E-3</v>
      </c>
      <c r="H459">
        <v>0.995116</v>
      </c>
      <c r="I459">
        <v>0</v>
      </c>
    </row>
    <row r="460" spans="1:9" x14ac:dyDescent="0.25">
      <c r="A460" t="s">
        <v>115</v>
      </c>
      <c r="B460">
        <v>509.08</v>
      </c>
      <c r="C460">
        <v>500.99900000000002</v>
      </c>
      <c r="D460">
        <v>467.12200000000001</v>
      </c>
      <c r="E460">
        <v>461.48200000000003</v>
      </c>
      <c r="F460">
        <v>73.736900000000006</v>
      </c>
      <c r="G460">
        <v>1.24368E-3</v>
      </c>
      <c r="H460">
        <v>0.995116</v>
      </c>
      <c r="I460">
        <v>0</v>
      </c>
    </row>
    <row r="461" spans="1:9" x14ac:dyDescent="0.25">
      <c r="A461" t="s">
        <v>115</v>
      </c>
      <c r="B461">
        <v>490.35899999999998</v>
      </c>
      <c r="C461">
        <v>482.226</v>
      </c>
      <c r="D461">
        <v>455.23500000000001</v>
      </c>
      <c r="E461">
        <v>451.76400000000001</v>
      </c>
      <c r="F461">
        <v>73.688699999999997</v>
      </c>
      <c r="G461">
        <v>1.23613E-3</v>
      </c>
      <c r="H461">
        <v>0.995116</v>
      </c>
      <c r="I461">
        <v>0</v>
      </c>
    </row>
    <row r="462" spans="1:9" x14ac:dyDescent="0.25">
      <c r="A462" t="s">
        <v>115</v>
      </c>
      <c r="B462">
        <v>475.30200000000002</v>
      </c>
      <c r="C462">
        <v>467.09100000000001</v>
      </c>
      <c r="D462">
        <v>443.91899999999998</v>
      </c>
      <c r="E462">
        <v>442.178</v>
      </c>
      <c r="F462">
        <v>75.495199999999997</v>
      </c>
      <c r="G462">
        <v>1.2306400000000001E-3</v>
      </c>
      <c r="H462">
        <v>0.995116</v>
      </c>
      <c r="I462">
        <v>0</v>
      </c>
    </row>
    <row r="463" spans="1:9" x14ac:dyDescent="0.25">
      <c r="A463" t="s">
        <v>115</v>
      </c>
      <c r="B463">
        <v>496.13200000000001</v>
      </c>
      <c r="C463">
        <v>488.18400000000003</v>
      </c>
      <c r="D463">
        <v>459.75200000000001</v>
      </c>
      <c r="E463">
        <v>455.976</v>
      </c>
      <c r="F463">
        <v>77.259699999999995</v>
      </c>
      <c r="G463">
        <v>1.26731E-3</v>
      </c>
      <c r="H463">
        <v>0.995116</v>
      </c>
      <c r="I463">
        <v>0</v>
      </c>
    </row>
    <row r="464" spans="1:9" x14ac:dyDescent="0.25">
      <c r="A464" t="s">
        <v>115</v>
      </c>
      <c r="B464">
        <v>492.685</v>
      </c>
      <c r="C464">
        <v>484.762</v>
      </c>
      <c r="D464">
        <v>455.41</v>
      </c>
      <c r="E464">
        <v>451.55599999999998</v>
      </c>
      <c r="F464">
        <v>73.0959</v>
      </c>
      <c r="G464">
        <v>1.23124E-3</v>
      </c>
      <c r="H464">
        <v>0.99511400000000005</v>
      </c>
      <c r="I464">
        <v>0</v>
      </c>
    </row>
    <row r="465" spans="1:9" x14ac:dyDescent="0.25">
      <c r="A465" t="s">
        <v>115</v>
      </c>
      <c r="B465">
        <v>494.36500000000001</v>
      </c>
      <c r="C465">
        <v>486.50599999999997</v>
      </c>
      <c r="D465">
        <v>458.87900000000002</v>
      </c>
      <c r="E465">
        <v>455.89100000000002</v>
      </c>
      <c r="F465">
        <v>74.443600000000004</v>
      </c>
      <c r="G465">
        <v>1.2308099999999999E-3</v>
      </c>
      <c r="H465">
        <v>0.995116</v>
      </c>
      <c r="I465">
        <v>0</v>
      </c>
    </row>
    <row r="466" spans="1:9" x14ac:dyDescent="0.25">
      <c r="A466" t="s">
        <v>115</v>
      </c>
      <c r="B466">
        <v>498.53100000000001</v>
      </c>
      <c r="C466">
        <v>490.30599999999998</v>
      </c>
      <c r="D466">
        <v>459.20499999999998</v>
      </c>
      <c r="E466">
        <v>454.83100000000002</v>
      </c>
      <c r="F466">
        <v>73.571899999999999</v>
      </c>
      <c r="G466">
        <v>1.24636E-3</v>
      </c>
      <c r="H466">
        <v>0.99511400000000005</v>
      </c>
      <c r="I466">
        <v>0</v>
      </c>
    </row>
    <row r="467" spans="1:9" x14ac:dyDescent="0.25">
      <c r="A467" t="s">
        <v>115</v>
      </c>
      <c r="B467">
        <v>501.15600000000001</v>
      </c>
      <c r="C467">
        <v>492.738</v>
      </c>
      <c r="D467">
        <v>463.14699999999999</v>
      </c>
      <c r="E467">
        <v>459.35300000000001</v>
      </c>
      <c r="F467">
        <v>74.725899999999996</v>
      </c>
      <c r="G467">
        <v>1.2300799999999999E-3</v>
      </c>
      <c r="H467">
        <v>0.995116</v>
      </c>
      <c r="I467">
        <v>0</v>
      </c>
    </row>
    <row r="468" spans="1:9" x14ac:dyDescent="0.25">
      <c r="A468" t="s">
        <v>115</v>
      </c>
      <c r="B468">
        <v>487.41500000000002</v>
      </c>
      <c r="C468">
        <v>479.685</v>
      </c>
      <c r="D468">
        <v>451.16300000000001</v>
      </c>
      <c r="E468">
        <v>449.17099999999999</v>
      </c>
      <c r="F468">
        <v>73.878399999999999</v>
      </c>
      <c r="G468">
        <v>1.2496199999999999E-3</v>
      </c>
      <c r="H468">
        <v>0.995116</v>
      </c>
      <c r="I468">
        <v>0</v>
      </c>
    </row>
    <row r="469" spans="1:9" x14ac:dyDescent="0.25">
      <c r="A469" t="s">
        <v>115</v>
      </c>
      <c r="B469">
        <v>499.95600000000002</v>
      </c>
      <c r="C469">
        <v>491.98500000000001</v>
      </c>
      <c r="D469">
        <v>463.375</v>
      </c>
      <c r="E469">
        <v>460.01</v>
      </c>
      <c r="F469">
        <v>74.827500000000001</v>
      </c>
      <c r="G469">
        <v>1.25552E-3</v>
      </c>
      <c r="H469">
        <v>0.99511499999999997</v>
      </c>
      <c r="I469">
        <v>0</v>
      </c>
    </row>
    <row r="470" spans="1:9" x14ac:dyDescent="0.25">
      <c r="A470" t="s">
        <v>115</v>
      </c>
      <c r="B470">
        <v>499.16800000000001</v>
      </c>
      <c r="C470">
        <v>490.91699999999997</v>
      </c>
      <c r="D470">
        <v>460.7</v>
      </c>
      <c r="E470">
        <v>456.49799999999999</v>
      </c>
      <c r="F470">
        <v>73.836200000000005</v>
      </c>
      <c r="G470">
        <v>1.23066E-3</v>
      </c>
      <c r="H470">
        <v>0.995116</v>
      </c>
      <c r="I470">
        <v>0</v>
      </c>
    </row>
    <row r="471" spans="1:9" x14ac:dyDescent="0.25">
      <c r="A471" t="s">
        <v>115</v>
      </c>
      <c r="B471">
        <v>505.36500000000001</v>
      </c>
      <c r="C471">
        <v>497.63099999999997</v>
      </c>
      <c r="D471">
        <v>466.93599999999998</v>
      </c>
      <c r="E471">
        <v>462.74599999999998</v>
      </c>
      <c r="F471">
        <v>75.336799999999997</v>
      </c>
      <c r="G471">
        <v>1.2496600000000001E-3</v>
      </c>
      <c r="H471">
        <v>0.995116</v>
      </c>
      <c r="I471">
        <v>0</v>
      </c>
    </row>
    <row r="472" spans="1:9" x14ac:dyDescent="0.25">
      <c r="A472" t="s">
        <v>115</v>
      </c>
      <c r="B472">
        <v>489.26499999999999</v>
      </c>
      <c r="C472">
        <v>481.29700000000003</v>
      </c>
      <c r="D472">
        <v>453.28500000000003</v>
      </c>
      <c r="E472">
        <v>449.959</v>
      </c>
      <c r="F472">
        <v>74.742999999999995</v>
      </c>
      <c r="G472">
        <v>1.23073E-3</v>
      </c>
      <c r="H472">
        <v>0.995116</v>
      </c>
      <c r="I472">
        <v>0</v>
      </c>
    </row>
    <row r="473" spans="1:9" x14ac:dyDescent="0.25">
      <c r="A473" t="s">
        <v>115</v>
      </c>
      <c r="B473">
        <v>490.90300000000002</v>
      </c>
      <c r="C473">
        <v>482.78399999999999</v>
      </c>
      <c r="D473">
        <v>453.32299999999998</v>
      </c>
      <c r="E473">
        <v>450.06400000000002</v>
      </c>
      <c r="F473">
        <v>73.558599999999998</v>
      </c>
      <c r="G473">
        <v>1.2306800000000001E-3</v>
      </c>
      <c r="H473">
        <v>0.99511400000000005</v>
      </c>
      <c r="I473">
        <v>0</v>
      </c>
    </row>
    <row r="474" spans="1:9" x14ac:dyDescent="0.25">
      <c r="A474" t="s">
        <v>115</v>
      </c>
      <c r="B474">
        <v>483.71</v>
      </c>
      <c r="C474">
        <v>475.995</v>
      </c>
      <c r="D474">
        <v>450.40600000000001</v>
      </c>
      <c r="E474">
        <v>447.29399999999998</v>
      </c>
      <c r="F474">
        <v>74.277000000000001</v>
      </c>
      <c r="G474">
        <v>1.4706999999999999E-3</v>
      </c>
      <c r="H474">
        <v>0.99511099999999997</v>
      </c>
      <c r="I474">
        <v>0</v>
      </c>
    </row>
    <row r="475" spans="1:9" x14ac:dyDescent="0.25">
      <c r="A475" t="s">
        <v>115</v>
      </c>
      <c r="B475">
        <v>475.93200000000002</v>
      </c>
      <c r="C475">
        <v>467.8</v>
      </c>
      <c r="D475">
        <v>443.76600000000002</v>
      </c>
      <c r="E475">
        <v>441.51100000000002</v>
      </c>
      <c r="F475">
        <v>73.662599999999998</v>
      </c>
      <c r="G475">
        <v>1.2466599999999999E-3</v>
      </c>
      <c r="H475">
        <v>0.99511499999999997</v>
      </c>
      <c r="I475">
        <v>0</v>
      </c>
    </row>
    <row r="476" spans="1:9" x14ac:dyDescent="0.25">
      <c r="A476" t="s">
        <v>115</v>
      </c>
      <c r="B476">
        <v>500.31799999999998</v>
      </c>
      <c r="C476">
        <v>492.02600000000001</v>
      </c>
      <c r="D476">
        <v>461.64600000000002</v>
      </c>
      <c r="E476">
        <v>457.40300000000002</v>
      </c>
      <c r="F476">
        <v>77.2286</v>
      </c>
      <c r="G476">
        <v>1.38564E-3</v>
      </c>
      <c r="H476">
        <v>0.99511099999999997</v>
      </c>
      <c r="I476">
        <v>0</v>
      </c>
    </row>
    <row r="477" spans="1:9" x14ac:dyDescent="0.25">
      <c r="A477" t="s">
        <v>115</v>
      </c>
      <c r="B477">
        <v>492.74700000000001</v>
      </c>
      <c r="C477">
        <v>484.78</v>
      </c>
      <c r="D477">
        <v>454.04199999999997</v>
      </c>
      <c r="E477">
        <v>450.298</v>
      </c>
      <c r="F477">
        <v>74.868099999999998</v>
      </c>
      <c r="G477">
        <v>1.23682E-3</v>
      </c>
      <c r="H477">
        <v>0.995116</v>
      </c>
      <c r="I477">
        <v>0</v>
      </c>
    </row>
    <row r="478" spans="1:9" x14ac:dyDescent="0.25">
      <c r="A478" t="s">
        <v>115</v>
      </c>
      <c r="B478">
        <v>483.62</v>
      </c>
      <c r="C478">
        <v>475.58699999999999</v>
      </c>
      <c r="D478">
        <v>448.85199999999998</v>
      </c>
      <c r="E478">
        <v>445.94099999999997</v>
      </c>
      <c r="F478">
        <v>74.242199999999997</v>
      </c>
      <c r="G478">
        <v>1.23022E-3</v>
      </c>
      <c r="H478">
        <v>0.995116</v>
      </c>
      <c r="I478">
        <v>0</v>
      </c>
    </row>
    <row r="479" spans="1:9" x14ac:dyDescent="0.25">
      <c r="A479" t="s">
        <v>115</v>
      </c>
      <c r="B479">
        <v>482.71499999999997</v>
      </c>
      <c r="C479">
        <v>472.52600000000001</v>
      </c>
      <c r="D479">
        <v>446.60599999999999</v>
      </c>
      <c r="E479">
        <v>443.608</v>
      </c>
      <c r="F479">
        <v>72.860900000000001</v>
      </c>
      <c r="G479">
        <v>1.26286E-3</v>
      </c>
      <c r="H479">
        <v>0.99511499999999997</v>
      </c>
      <c r="I479">
        <v>0</v>
      </c>
    </row>
    <row r="480" spans="1:9" x14ac:dyDescent="0.25">
      <c r="A480" t="s">
        <v>115</v>
      </c>
      <c r="B480">
        <v>488.7</v>
      </c>
      <c r="C480">
        <v>480.61500000000001</v>
      </c>
      <c r="D480">
        <v>452.88</v>
      </c>
      <c r="E480">
        <v>449.28899999999999</v>
      </c>
      <c r="F480">
        <v>73.352400000000003</v>
      </c>
      <c r="G480">
        <v>1.3803999999999999E-3</v>
      </c>
      <c r="H480">
        <v>0.995116</v>
      </c>
      <c r="I480">
        <v>0</v>
      </c>
    </row>
    <row r="481" spans="1:9" x14ac:dyDescent="0.25">
      <c r="A481" t="s">
        <v>115</v>
      </c>
      <c r="B481">
        <v>475.411</v>
      </c>
      <c r="C481">
        <v>466.99299999999999</v>
      </c>
      <c r="D481">
        <v>442.68700000000001</v>
      </c>
      <c r="E481">
        <v>440.18900000000002</v>
      </c>
      <c r="F481">
        <v>72.058300000000003</v>
      </c>
      <c r="G481">
        <v>1.2451300000000001E-3</v>
      </c>
      <c r="H481">
        <v>0.995116</v>
      </c>
      <c r="I481">
        <v>0</v>
      </c>
    </row>
    <row r="482" spans="1:9" x14ac:dyDescent="0.25">
      <c r="A482" t="s">
        <v>115</v>
      </c>
      <c r="B482">
        <v>490.06299999999999</v>
      </c>
      <c r="C482">
        <v>482.20400000000001</v>
      </c>
      <c r="D482">
        <v>453.90600000000001</v>
      </c>
      <c r="E482">
        <v>450.24299999999999</v>
      </c>
      <c r="F482">
        <v>73.763300000000001</v>
      </c>
      <c r="G482">
        <v>1.2430399999999999E-3</v>
      </c>
      <c r="H482">
        <v>0.995116</v>
      </c>
      <c r="I482">
        <v>0</v>
      </c>
    </row>
    <row r="483" spans="1:9" x14ac:dyDescent="0.25">
      <c r="A483" t="s">
        <v>115</v>
      </c>
      <c r="B483">
        <v>508.92899999999997</v>
      </c>
      <c r="C483">
        <v>500.93799999999999</v>
      </c>
      <c r="D483">
        <v>466.31299999999999</v>
      </c>
      <c r="E483">
        <v>460.99599999999998</v>
      </c>
      <c r="F483">
        <v>73.095299999999995</v>
      </c>
      <c r="G483">
        <v>1.2336999999999999E-3</v>
      </c>
      <c r="H483">
        <v>0.99511499999999997</v>
      </c>
      <c r="I483">
        <v>0</v>
      </c>
    </row>
    <row r="484" spans="1:9" x14ac:dyDescent="0.25">
      <c r="A484" t="s">
        <v>115</v>
      </c>
      <c r="B484">
        <v>495.05099999999999</v>
      </c>
      <c r="C484">
        <v>486.77100000000002</v>
      </c>
      <c r="D484">
        <v>458.62</v>
      </c>
      <c r="E484">
        <v>454.976</v>
      </c>
      <c r="F484">
        <v>75.069100000000006</v>
      </c>
      <c r="G484">
        <v>1.2317300000000001E-3</v>
      </c>
      <c r="H484">
        <v>0.99511300000000003</v>
      </c>
      <c r="I484">
        <v>0</v>
      </c>
    </row>
    <row r="485" spans="1:9" x14ac:dyDescent="0.25">
      <c r="A485" t="s">
        <v>115</v>
      </c>
      <c r="B485">
        <v>491.589</v>
      </c>
      <c r="C485">
        <v>483.49200000000002</v>
      </c>
      <c r="D485">
        <v>454.16500000000002</v>
      </c>
      <c r="E485">
        <v>450.43200000000002</v>
      </c>
      <c r="F485">
        <v>73.738799999999998</v>
      </c>
      <c r="G485">
        <v>1.3442899999999999E-3</v>
      </c>
      <c r="H485">
        <v>0.995116</v>
      </c>
      <c r="I485">
        <v>0</v>
      </c>
    </row>
    <row r="486" spans="1:9" x14ac:dyDescent="0.25">
      <c r="A486" t="s">
        <v>115</v>
      </c>
      <c r="B486">
        <v>494.83100000000002</v>
      </c>
      <c r="C486">
        <v>487.13600000000002</v>
      </c>
      <c r="D486">
        <v>457.80900000000003</v>
      </c>
      <c r="E486">
        <v>453.94</v>
      </c>
      <c r="F486">
        <v>74.357900000000001</v>
      </c>
      <c r="G486">
        <v>1.2391399999999999E-3</v>
      </c>
      <c r="H486">
        <v>0.995116</v>
      </c>
      <c r="I486">
        <v>0</v>
      </c>
    </row>
    <row r="487" spans="1:9" x14ac:dyDescent="0.25">
      <c r="A487" t="s">
        <v>115</v>
      </c>
      <c r="B487">
        <v>485.42</v>
      </c>
      <c r="C487">
        <v>477.06200000000001</v>
      </c>
      <c r="D487">
        <v>450.31</v>
      </c>
      <c r="E487">
        <v>446.93200000000002</v>
      </c>
      <c r="F487">
        <v>72.483900000000006</v>
      </c>
      <c r="G487">
        <v>1.23752E-3</v>
      </c>
      <c r="H487">
        <v>0.995112</v>
      </c>
      <c r="I487">
        <v>0</v>
      </c>
    </row>
    <row r="488" spans="1:9" x14ac:dyDescent="0.25">
      <c r="A488" t="s">
        <v>115</v>
      </c>
      <c r="B488">
        <v>507.85199999999998</v>
      </c>
      <c r="C488">
        <v>499.78500000000003</v>
      </c>
      <c r="D488">
        <v>467.04199999999997</v>
      </c>
      <c r="E488">
        <v>461.77300000000002</v>
      </c>
      <c r="F488">
        <v>74.478300000000004</v>
      </c>
      <c r="G488">
        <v>1.23011E-3</v>
      </c>
      <c r="H488">
        <v>0.995116</v>
      </c>
      <c r="I488">
        <v>0</v>
      </c>
    </row>
    <row r="489" spans="1:9" x14ac:dyDescent="0.25">
      <c r="A489" t="s">
        <v>115</v>
      </c>
      <c r="B489">
        <v>480.11099999999999</v>
      </c>
      <c r="C489">
        <v>472.03800000000001</v>
      </c>
      <c r="D489">
        <v>446.26499999999999</v>
      </c>
      <c r="E489">
        <v>443.351</v>
      </c>
      <c r="F489">
        <v>72.718599999999995</v>
      </c>
      <c r="G489">
        <v>1.2313599999999999E-3</v>
      </c>
      <c r="H489">
        <v>0.995116</v>
      </c>
      <c r="I489">
        <v>0</v>
      </c>
    </row>
    <row r="490" spans="1:9" x14ac:dyDescent="0.25">
      <c r="A490" t="s">
        <v>115</v>
      </c>
      <c r="B490">
        <v>476.303</v>
      </c>
      <c r="C490">
        <v>468.12700000000001</v>
      </c>
      <c r="D490">
        <v>445.81200000000001</v>
      </c>
      <c r="E490">
        <v>444.35399999999998</v>
      </c>
      <c r="F490">
        <v>76.049599999999998</v>
      </c>
      <c r="G490">
        <v>1.2726700000000001E-3</v>
      </c>
      <c r="H490">
        <v>0.995116</v>
      </c>
      <c r="I490">
        <v>0</v>
      </c>
    </row>
    <row r="491" spans="1:9" x14ac:dyDescent="0.25">
      <c r="A491" t="s">
        <v>115</v>
      </c>
      <c r="B491">
        <v>497.19400000000002</v>
      </c>
      <c r="C491">
        <v>489.048</v>
      </c>
      <c r="D491">
        <v>458.387</v>
      </c>
      <c r="E491">
        <v>454.40800000000002</v>
      </c>
      <c r="F491">
        <v>72.835999999999999</v>
      </c>
      <c r="G491">
        <v>1.2603600000000001E-3</v>
      </c>
      <c r="H491">
        <v>0.995116</v>
      </c>
      <c r="I491">
        <v>0</v>
      </c>
    </row>
    <row r="492" spans="1:9" x14ac:dyDescent="0.25">
      <c r="A492" t="s">
        <v>115</v>
      </c>
      <c r="B492">
        <v>508.98700000000002</v>
      </c>
      <c r="C492">
        <v>500.81</v>
      </c>
      <c r="D492">
        <v>469.45299999999997</v>
      </c>
      <c r="E492">
        <v>464.9</v>
      </c>
      <c r="F492">
        <v>74.196700000000007</v>
      </c>
      <c r="G492">
        <v>1.2518500000000001E-3</v>
      </c>
      <c r="H492">
        <v>0.995116</v>
      </c>
      <c r="I492">
        <v>0</v>
      </c>
    </row>
    <row r="493" spans="1:9" x14ac:dyDescent="0.25">
      <c r="A493" t="s">
        <v>115</v>
      </c>
      <c r="B493">
        <v>470.30200000000002</v>
      </c>
      <c r="C493">
        <v>462.23200000000003</v>
      </c>
      <c r="D493">
        <v>440.67899999999997</v>
      </c>
      <c r="E493">
        <v>438.66500000000002</v>
      </c>
      <c r="F493">
        <v>73.080600000000004</v>
      </c>
      <c r="G493">
        <v>1.23179E-3</v>
      </c>
      <c r="H493">
        <v>0.995116</v>
      </c>
      <c r="I493">
        <v>0</v>
      </c>
    </row>
    <row r="494" spans="1:9" x14ac:dyDescent="0.25">
      <c r="A494" t="s">
        <v>115</v>
      </c>
      <c r="B494">
        <v>491.54399999999998</v>
      </c>
      <c r="C494">
        <v>483.05399999999997</v>
      </c>
      <c r="D494">
        <v>457.21100000000001</v>
      </c>
      <c r="E494">
        <v>454.14600000000002</v>
      </c>
      <c r="F494">
        <v>77.040899999999993</v>
      </c>
      <c r="G494">
        <v>1.23522E-3</v>
      </c>
      <c r="H494">
        <v>0.99511499999999997</v>
      </c>
      <c r="I494">
        <v>0</v>
      </c>
    </row>
    <row r="495" spans="1:9" x14ac:dyDescent="0.25">
      <c r="A495" t="s">
        <v>115</v>
      </c>
      <c r="B495">
        <v>482.04399999999998</v>
      </c>
      <c r="C495">
        <v>473.738</v>
      </c>
      <c r="D495">
        <v>447.435</v>
      </c>
      <c r="E495">
        <v>444.50099999999998</v>
      </c>
      <c r="F495">
        <v>72.558400000000006</v>
      </c>
      <c r="G495">
        <v>1.2306000000000001E-3</v>
      </c>
      <c r="H495">
        <v>0.99511400000000005</v>
      </c>
      <c r="I495">
        <v>0</v>
      </c>
    </row>
    <row r="496" spans="1:9" x14ac:dyDescent="0.25">
      <c r="A496" t="s">
        <v>115</v>
      </c>
      <c r="B496">
        <v>478.31200000000001</v>
      </c>
      <c r="C496">
        <v>470.01100000000002</v>
      </c>
      <c r="D496">
        <v>447.01</v>
      </c>
      <c r="E496">
        <v>445.05200000000002</v>
      </c>
      <c r="F496">
        <v>75.316599999999994</v>
      </c>
      <c r="G496">
        <v>1.2381E-3</v>
      </c>
      <c r="H496">
        <v>0.99511400000000005</v>
      </c>
      <c r="I496">
        <v>0</v>
      </c>
    </row>
    <row r="497" spans="1:25" x14ac:dyDescent="0.25">
      <c r="A497" t="s">
        <v>115</v>
      </c>
      <c r="B497">
        <v>490.99799999999999</v>
      </c>
      <c r="C497">
        <v>482.58199999999999</v>
      </c>
      <c r="D497">
        <v>454.18599999999998</v>
      </c>
      <c r="E497">
        <v>450.459</v>
      </c>
      <c r="F497">
        <v>73.569999999999993</v>
      </c>
      <c r="G497">
        <v>1.26312E-3</v>
      </c>
      <c r="H497">
        <v>0.99510699999999996</v>
      </c>
      <c r="I497">
        <v>0</v>
      </c>
    </row>
    <row r="498" spans="1:25" x14ac:dyDescent="0.25">
      <c r="A498" t="s">
        <v>115</v>
      </c>
      <c r="B498">
        <v>494.85500000000002</v>
      </c>
      <c r="C498">
        <v>487.22300000000001</v>
      </c>
      <c r="D498">
        <v>460.59500000000003</v>
      </c>
      <c r="E498">
        <v>457.29399999999998</v>
      </c>
      <c r="F498">
        <v>74.878500000000003</v>
      </c>
      <c r="G498">
        <v>1.23408E-3</v>
      </c>
      <c r="H498">
        <v>0.995116</v>
      </c>
      <c r="I498">
        <v>0</v>
      </c>
    </row>
    <row r="499" spans="1:25" x14ac:dyDescent="0.25">
      <c r="A499" t="s">
        <v>115</v>
      </c>
      <c r="B499">
        <v>489.56299999999999</v>
      </c>
      <c r="C499">
        <v>481.40699999999998</v>
      </c>
      <c r="D499">
        <v>453.52300000000002</v>
      </c>
      <c r="E499">
        <v>450.267</v>
      </c>
      <c r="F499">
        <v>74.006299999999996</v>
      </c>
      <c r="G499">
        <v>1.23186E-3</v>
      </c>
      <c r="H499">
        <v>0.995116</v>
      </c>
      <c r="I499">
        <v>0</v>
      </c>
    </row>
    <row r="500" spans="1:25" x14ac:dyDescent="0.25">
      <c r="A500" t="s">
        <v>115</v>
      </c>
      <c r="B500">
        <v>509.13900000000001</v>
      </c>
      <c r="C500">
        <v>501.10899999999998</v>
      </c>
      <c r="D500">
        <v>469.04700000000003</v>
      </c>
      <c r="E500">
        <v>464.36599999999999</v>
      </c>
      <c r="F500">
        <v>74.322100000000006</v>
      </c>
      <c r="G500">
        <v>1.23667E-3</v>
      </c>
      <c r="H500">
        <v>0.99511499999999997</v>
      </c>
      <c r="I500">
        <v>0</v>
      </c>
    </row>
    <row r="501" spans="1:25" x14ac:dyDescent="0.25">
      <c r="A501" t="s">
        <v>115</v>
      </c>
      <c r="B501">
        <v>482.517</v>
      </c>
      <c r="C501">
        <v>474.79300000000001</v>
      </c>
      <c r="D501">
        <v>448.899</v>
      </c>
      <c r="E501">
        <v>446.04199999999997</v>
      </c>
      <c r="F501">
        <v>74.351299999999995</v>
      </c>
      <c r="G501">
        <v>1.2718300000000001E-3</v>
      </c>
      <c r="H501">
        <v>0.99511300000000003</v>
      </c>
      <c r="I501">
        <v>0</v>
      </c>
    </row>
    <row r="502" spans="1:25" x14ac:dyDescent="0.25">
      <c r="A502" t="s">
        <v>115</v>
      </c>
      <c r="B502">
        <v>499.83199999999999</v>
      </c>
      <c r="C502">
        <v>491.39800000000002</v>
      </c>
      <c r="D502">
        <v>462.32600000000002</v>
      </c>
      <c r="E502">
        <v>458.72</v>
      </c>
      <c r="F502">
        <v>73.777699999999996</v>
      </c>
      <c r="G502">
        <v>1.4421600000000001E-3</v>
      </c>
      <c r="H502">
        <v>0.995116</v>
      </c>
      <c r="I502">
        <v>0</v>
      </c>
    </row>
    <row r="503" spans="1:25" x14ac:dyDescent="0.25">
      <c r="A503" t="s">
        <v>115</v>
      </c>
      <c r="B503">
        <v>492.88499999999999</v>
      </c>
      <c r="C503">
        <v>484.43599999999998</v>
      </c>
      <c r="D503">
        <v>455.62</v>
      </c>
      <c r="E503">
        <v>451.54700000000003</v>
      </c>
      <c r="F503">
        <v>73.341700000000003</v>
      </c>
      <c r="G503">
        <v>1.23292E-3</v>
      </c>
      <c r="H503">
        <v>0.99511499999999997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486.78199999999998</v>
      </c>
      <c r="C504">
        <v>478.96699999999998</v>
      </c>
      <c r="D504">
        <v>451.76100000000002</v>
      </c>
      <c r="E504">
        <v>449.21199999999999</v>
      </c>
      <c r="F504">
        <v>75.923900000000003</v>
      </c>
      <c r="G504">
        <v>1.23296E-3</v>
      </c>
      <c r="H504">
        <v>0.99511499999999997</v>
      </c>
      <c r="I504">
        <v>0</v>
      </c>
      <c r="R504">
        <f>AVERAGE(B455:B504)</f>
        <v>491.72515999999996</v>
      </c>
      <c r="S504">
        <f>AVERAGE(C455:C504)</f>
        <v>483.61846000000014</v>
      </c>
      <c r="U504">
        <f>_xlfn.VAR.P(B455:B504)</f>
        <v>94.85297269439998</v>
      </c>
      <c r="V504">
        <f>_xlfn.VAR.P(C455:C504)</f>
        <v>95.94666648839997</v>
      </c>
      <c r="X504">
        <f>1.96*SQRT(U504)/50</f>
        <v>0.3817785640408885</v>
      </c>
      <c r="Y504">
        <f>1.96*SQRT(V504)/50</f>
        <v>0.38397328760310256</v>
      </c>
    </row>
    <row r="505" spans="1:25" x14ac:dyDescent="0.25">
      <c r="A505" t="s">
        <v>115</v>
      </c>
      <c r="B505">
        <v>24671.9473</v>
      </c>
      <c r="C505" t="s">
        <v>37</v>
      </c>
    </row>
    <row r="506" spans="1:25" x14ac:dyDescent="0.25">
      <c r="A506" t="s">
        <v>116</v>
      </c>
      <c r="B506">
        <v>1516.4</v>
      </c>
      <c r="C506">
        <v>1467.15</v>
      </c>
      <c r="D506">
        <v>1455.97</v>
      </c>
      <c r="E506">
        <v>1430.79</v>
      </c>
      <c r="F506">
        <v>444.15199999999999</v>
      </c>
      <c r="G506">
        <v>1.23887E-3</v>
      </c>
      <c r="H506">
        <v>0.995116</v>
      </c>
      <c r="I506">
        <v>0</v>
      </c>
    </row>
    <row r="507" spans="1:25" x14ac:dyDescent="0.25">
      <c r="A507" t="s">
        <v>116</v>
      </c>
      <c r="B507">
        <v>1613.56</v>
      </c>
      <c r="C507">
        <v>1566.16</v>
      </c>
      <c r="D507">
        <v>1555</v>
      </c>
      <c r="E507">
        <v>1526.16</v>
      </c>
      <c r="F507">
        <v>522.66099999999994</v>
      </c>
      <c r="G507">
        <v>1.2497400000000001E-3</v>
      </c>
      <c r="H507">
        <v>0.99511499999999997</v>
      </c>
      <c r="I507">
        <v>0</v>
      </c>
    </row>
    <row r="508" spans="1:25" x14ac:dyDescent="0.25">
      <c r="A508" t="s">
        <v>116</v>
      </c>
      <c r="B508">
        <v>1667.04</v>
      </c>
      <c r="C508">
        <v>1618.82</v>
      </c>
      <c r="D508">
        <v>1607.8</v>
      </c>
      <c r="E508">
        <v>1577.16</v>
      </c>
      <c r="F508">
        <v>575.01400000000001</v>
      </c>
      <c r="G508">
        <v>1.2526099999999999E-3</v>
      </c>
      <c r="H508">
        <v>0.995116</v>
      </c>
      <c r="I508">
        <v>0</v>
      </c>
    </row>
    <row r="509" spans="1:25" x14ac:dyDescent="0.25">
      <c r="A509" t="s">
        <v>116</v>
      </c>
      <c r="B509">
        <v>1683.84</v>
      </c>
      <c r="C509">
        <v>1638</v>
      </c>
      <c r="D509">
        <v>1629.32</v>
      </c>
      <c r="E509">
        <v>1598.21</v>
      </c>
      <c r="F509">
        <v>601.154</v>
      </c>
      <c r="G509">
        <v>1.4551900000000001E-3</v>
      </c>
      <c r="H509">
        <v>0.995116</v>
      </c>
      <c r="I509">
        <v>0</v>
      </c>
    </row>
    <row r="510" spans="1:25" x14ac:dyDescent="0.25">
      <c r="A510" t="s">
        <v>116</v>
      </c>
      <c r="B510">
        <v>1679.73</v>
      </c>
      <c r="C510">
        <v>1633.4</v>
      </c>
      <c r="D510">
        <v>1623.14</v>
      </c>
      <c r="E510">
        <v>1591.67</v>
      </c>
      <c r="F510">
        <v>602.33299999999997</v>
      </c>
      <c r="G510">
        <v>1.25381E-3</v>
      </c>
      <c r="H510">
        <v>0.995116</v>
      </c>
      <c r="I510">
        <v>0</v>
      </c>
    </row>
    <row r="511" spans="1:25" x14ac:dyDescent="0.25">
      <c r="A511" t="s">
        <v>116</v>
      </c>
      <c r="B511">
        <v>1723</v>
      </c>
      <c r="C511">
        <v>1675.93</v>
      </c>
      <c r="D511">
        <v>1664.5</v>
      </c>
      <c r="E511">
        <v>1631.84</v>
      </c>
      <c r="F511">
        <v>610.61</v>
      </c>
      <c r="G511">
        <v>1.2301600000000001E-3</v>
      </c>
      <c r="H511">
        <v>0.99511499999999997</v>
      </c>
      <c r="I511">
        <v>0</v>
      </c>
    </row>
    <row r="512" spans="1:25" x14ac:dyDescent="0.25">
      <c r="A512" t="s">
        <v>116</v>
      </c>
      <c r="B512">
        <v>1734.33</v>
      </c>
      <c r="C512">
        <v>1685.67</v>
      </c>
      <c r="D512">
        <v>1675.61</v>
      </c>
      <c r="E512">
        <v>1643.76</v>
      </c>
      <c r="F512">
        <v>615.40099999999995</v>
      </c>
      <c r="G512">
        <v>1.2319E-3</v>
      </c>
      <c r="H512">
        <v>0.99511400000000005</v>
      </c>
      <c r="I512">
        <v>0</v>
      </c>
    </row>
    <row r="513" spans="1:9" x14ac:dyDescent="0.25">
      <c r="A513" t="s">
        <v>116</v>
      </c>
      <c r="B513">
        <v>1724.46</v>
      </c>
      <c r="C513">
        <v>1678.31</v>
      </c>
      <c r="D513">
        <v>1668.42</v>
      </c>
      <c r="E513">
        <v>1636.25</v>
      </c>
      <c r="F513">
        <v>624.09199999999998</v>
      </c>
      <c r="G513">
        <v>1.23007E-3</v>
      </c>
      <c r="H513">
        <v>0.995116</v>
      </c>
      <c r="I513">
        <v>0</v>
      </c>
    </row>
    <row r="514" spans="1:9" x14ac:dyDescent="0.25">
      <c r="A514" t="s">
        <v>116</v>
      </c>
      <c r="B514">
        <v>1724.11</v>
      </c>
      <c r="C514">
        <v>1678.88</v>
      </c>
      <c r="D514">
        <v>1669.96</v>
      </c>
      <c r="E514">
        <v>1637.9</v>
      </c>
      <c r="F514">
        <v>620.70600000000002</v>
      </c>
      <c r="G514">
        <v>1.29283E-3</v>
      </c>
      <c r="H514">
        <v>0.995116</v>
      </c>
      <c r="I514">
        <v>0</v>
      </c>
    </row>
    <row r="515" spans="1:9" x14ac:dyDescent="0.25">
      <c r="A515" t="s">
        <v>116</v>
      </c>
      <c r="B515">
        <v>1713.22</v>
      </c>
      <c r="C515">
        <v>1668.59</v>
      </c>
      <c r="D515">
        <v>1658.78</v>
      </c>
      <c r="E515">
        <v>1627.02</v>
      </c>
      <c r="F515">
        <v>614.61800000000005</v>
      </c>
      <c r="G515">
        <v>1.2825200000000001E-3</v>
      </c>
      <c r="H515">
        <v>0.995116</v>
      </c>
      <c r="I515">
        <v>0</v>
      </c>
    </row>
    <row r="516" spans="1:9" x14ac:dyDescent="0.25">
      <c r="A516" t="s">
        <v>116</v>
      </c>
      <c r="B516">
        <v>1703.86</v>
      </c>
      <c r="C516">
        <v>1653.79</v>
      </c>
      <c r="D516">
        <v>1644.62</v>
      </c>
      <c r="E516">
        <v>1612.64</v>
      </c>
      <c r="F516">
        <v>611.625</v>
      </c>
      <c r="G516">
        <v>1.23072E-3</v>
      </c>
      <c r="H516">
        <v>0.995112</v>
      </c>
      <c r="I516">
        <v>0</v>
      </c>
    </row>
    <row r="517" spans="1:9" x14ac:dyDescent="0.25">
      <c r="A517" t="s">
        <v>116</v>
      </c>
      <c r="B517">
        <v>1722.45</v>
      </c>
      <c r="C517">
        <v>1677.67</v>
      </c>
      <c r="D517">
        <v>1668.47</v>
      </c>
      <c r="E517">
        <v>1636.72</v>
      </c>
      <c r="F517">
        <v>621.69100000000003</v>
      </c>
      <c r="G517">
        <v>1.24939E-3</v>
      </c>
      <c r="H517">
        <v>0.995116</v>
      </c>
      <c r="I517">
        <v>0</v>
      </c>
    </row>
    <row r="518" spans="1:9" x14ac:dyDescent="0.25">
      <c r="A518" t="s">
        <v>116</v>
      </c>
      <c r="B518">
        <v>1722.69</v>
      </c>
      <c r="C518">
        <v>1676.62</v>
      </c>
      <c r="D518">
        <v>1666.93</v>
      </c>
      <c r="E518">
        <v>1634.95</v>
      </c>
      <c r="F518">
        <v>615.649</v>
      </c>
      <c r="G518">
        <v>1.2583099999999999E-3</v>
      </c>
      <c r="H518">
        <v>0.99511499999999997</v>
      </c>
      <c r="I518">
        <v>0</v>
      </c>
    </row>
    <row r="519" spans="1:9" x14ac:dyDescent="0.25">
      <c r="A519" t="s">
        <v>116</v>
      </c>
      <c r="B519">
        <v>1712.32</v>
      </c>
      <c r="C519">
        <v>1659.25</v>
      </c>
      <c r="D519">
        <v>1650.39</v>
      </c>
      <c r="E519">
        <v>1618.45</v>
      </c>
      <c r="F519">
        <v>617.89800000000002</v>
      </c>
      <c r="G519">
        <v>1.4696100000000001E-3</v>
      </c>
      <c r="H519">
        <v>0.995116</v>
      </c>
      <c r="I519">
        <v>0</v>
      </c>
    </row>
    <row r="520" spans="1:9" x14ac:dyDescent="0.25">
      <c r="A520" t="s">
        <v>116</v>
      </c>
      <c r="B520">
        <v>1699.15</v>
      </c>
      <c r="C520">
        <v>1649.22</v>
      </c>
      <c r="D520">
        <v>1639.54</v>
      </c>
      <c r="E520">
        <v>1607.26</v>
      </c>
      <c r="F520">
        <v>609.40300000000002</v>
      </c>
      <c r="G520">
        <v>1.23022E-3</v>
      </c>
      <c r="H520">
        <v>0.995116</v>
      </c>
      <c r="I520">
        <v>0</v>
      </c>
    </row>
    <row r="521" spans="1:9" x14ac:dyDescent="0.25">
      <c r="A521" t="s">
        <v>116</v>
      </c>
      <c r="B521">
        <v>1707.17</v>
      </c>
      <c r="C521">
        <v>1662.87</v>
      </c>
      <c r="D521">
        <v>1652.71</v>
      </c>
      <c r="E521">
        <v>1620.27</v>
      </c>
      <c r="F521">
        <v>616.28399999999999</v>
      </c>
      <c r="G521">
        <v>1.23025E-3</v>
      </c>
      <c r="H521">
        <v>0.995116</v>
      </c>
      <c r="I521">
        <v>0</v>
      </c>
    </row>
    <row r="522" spans="1:9" x14ac:dyDescent="0.25">
      <c r="A522" t="s">
        <v>116</v>
      </c>
      <c r="B522">
        <v>1708.67</v>
      </c>
      <c r="C522">
        <v>1662.34</v>
      </c>
      <c r="D522">
        <v>1653.3</v>
      </c>
      <c r="E522">
        <v>1621.64</v>
      </c>
      <c r="F522">
        <v>612.53300000000002</v>
      </c>
      <c r="G522">
        <v>1.28809E-3</v>
      </c>
      <c r="H522">
        <v>0.99511499999999997</v>
      </c>
      <c r="I522">
        <v>0</v>
      </c>
    </row>
    <row r="523" spans="1:9" x14ac:dyDescent="0.25">
      <c r="A523" t="s">
        <v>116</v>
      </c>
      <c r="B523">
        <v>1787.2</v>
      </c>
      <c r="C523">
        <v>1728.61</v>
      </c>
      <c r="D523">
        <v>1719.05</v>
      </c>
      <c r="E523">
        <v>1686.42</v>
      </c>
      <c r="F523">
        <v>635.28</v>
      </c>
      <c r="G523">
        <v>1.3154799999999999E-3</v>
      </c>
      <c r="H523">
        <v>0.995116</v>
      </c>
      <c r="I523">
        <v>0</v>
      </c>
    </row>
    <row r="524" spans="1:9" x14ac:dyDescent="0.25">
      <c r="A524" t="s">
        <v>116</v>
      </c>
      <c r="B524">
        <v>1817.7</v>
      </c>
      <c r="C524">
        <v>1770.29</v>
      </c>
      <c r="D524">
        <v>1757.55</v>
      </c>
      <c r="E524">
        <v>1721.74</v>
      </c>
      <c r="F524">
        <v>658.32799999999997</v>
      </c>
      <c r="G524">
        <v>1.2415600000000001E-3</v>
      </c>
      <c r="H524">
        <v>0.995116</v>
      </c>
      <c r="I524">
        <v>0</v>
      </c>
    </row>
    <row r="525" spans="1:9" x14ac:dyDescent="0.25">
      <c r="A525" t="s">
        <v>116</v>
      </c>
      <c r="B525">
        <v>1795.15</v>
      </c>
      <c r="C525">
        <v>1747.84</v>
      </c>
      <c r="D525">
        <v>1737.1</v>
      </c>
      <c r="E525">
        <v>1702.49</v>
      </c>
      <c r="F525">
        <v>650.00699999999995</v>
      </c>
      <c r="G525">
        <v>1.2537399999999999E-3</v>
      </c>
      <c r="H525">
        <v>0.995116</v>
      </c>
      <c r="I525">
        <v>0</v>
      </c>
    </row>
    <row r="526" spans="1:9" x14ac:dyDescent="0.25">
      <c r="A526" t="s">
        <v>116</v>
      </c>
      <c r="B526">
        <v>1704.97</v>
      </c>
      <c r="C526">
        <v>1659.42</v>
      </c>
      <c r="D526">
        <v>1644.04</v>
      </c>
      <c r="E526">
        <v>1611.05</v>
      </c>
      <c r="F526">
        <v>614.89700000000005</v>
      </c>
      <c r="G526">
        <v>1.3482100000000001E-3</v>
      </c>
      <c r="H526">
        <v>0.99511499999999997</v>
      </c>
      <c r="I526">
        <v>0</v>
      </c>
    </row>
    <row r="527" spans="1:9" x14ac:dyDescent="0.25">
      <c r="A527" t="s">
        <v>116</v>
      </c>
      <c r="B527">
        <v>1701.93</v>
      </c>
      <c r="C527">
        <v>1655.99</v>
      </c>
      <c r="D527">
        <v>1642.39</v>
      </c>
      <c r="E527">
        <v>1609.52</v>
      </c>
      <c r="F527">
        <v>614.20799999999997</v>
      </c>
      <c r="G527">
        <v>1.2324599999999999E-3</v>
      </c>
      <c r="H527">
        <v>0.995116</v>
      </c>
      <c r="I527">
        <v>0</v>
      </c>
    </row>
    <row r="528" spans="1:9" x14ac:dyDescent="0.25">
      <c r="A528" t="s">
        <v>116</v>
      </c>
      <c r="B528">
        <v>1693.59</v>
      </c>
      <c r="C528">
        <v>1648.66</v>
      </c>
      <c r="D528">
        <v>1639.35</v>
      </c>
      <c r="E528">
        <v>1607.61</v>
      </c>
      <c r="F528">
        <v>609.61800000000005</v>
      </c>
      <c r="G528">
        <v>1.30356E-3</v>
      </c>
      <c r="H528">
        <v>0.995116</v>
      </c>
      <c r="I528">
        <v>0</v>
      </c>
    </row>
    <row r="529" spans="1:9" x14ac:dyDescent="0.25">
      <c r="A529" t="s">
        <v>116</v>
      </c>
      <c r="B529">
        <v>1688.99</v>
      </c>
      <c r="C529">
        <v>1645.1</v>
      </c>
      <c r="D529">
        <v>1635.61</v>
      </c>
      <c r="E529">
        <v>1604.47</v>
      </c>
      <c r="F529">
        <v>607.91899999999998</v>
      </c>
      <c r="G529">
        <v>1.2452400000000001E-3</v>
      </c>
      <c r="H529">
        <v>0.995116</v>
      </c>
      <c r="I529">
        <v>0</v>
      </c>
    </row>
    <row r="530" spans="1:9" x14ac:dyDescent="0.25">
      <c r="A530" t="s">
        <v>116</v>
      </c>
      <c r="B530">
        <v>1683.64</v>
      </c>
      <c r="C530">
        <v>1637.46</v>
      </c>
      <c r="D530">
        <v>1627.6</v>
      </c>
      <c r="E530">
        <v>1594.95</v>
      </c>
      <c r="F530">
        <v>607.04700000000003</v>
      </c>
      <c r="G530">
        <v>1.2304600000000001E-3</v>
      </c>
      <c r="H530">
        <v>0.995116</v>
      </c>
      <c r="I530">
        <v>0</v>
      </c>
    </row>
    <row r="531" spans="1:9" x14ac:dyDescent="0.25">
      <c r="A531" t="s">
        <v>116</v>
      </c>
      <c r="B531">
        <v>1703.84</v>
      </c>
      <c r="C531">
        <v>1645.47</v>
      </c>
      <c r="D531">
        <v>1635.53</v>
      </c>
      <c r="E531">
        <v>1602.74</v>
      </c>
      <c r="F531">
        <v>604.80600000000004</v>
      </c>
      <c r="G531">
        <v>1.2300799999999999E-3</v>
      </c>
      <c r="H531">
        <v>0.995116</v>
      </c>
      <c r="I531">
        <v>0</v>
      </c>
    </row>
    <row r="532" spans="1:9" x14ac:dyDescent="0.25">
      <c r="A532" t="s">
        <v>116</v>
      </c>
      <c r="B532">
        <v>1704.48</v>
      </c>
      <c r="C532">
        <v>1660.09</v>
      </c>
      <c r="D532">
        <v>1648.57</v>
      </c>
      <c r="E532">
        <v>1616.12</v>
      </c>
      <c r="F532">
        <v>614.38800000000003</v>
      </c>
      <c r="G532">
        <v>1.24132E-3</v>
      </c>
      <c r="H532">
        <v>0.99511400000000005</v>
      </c>
      <c r="I532">
        <v>0</v>
      </c>
    </row>
    <row r="533" spans="1:9" x14ac:dyDescent="0.25">
      <c r="A533" t="s">
        <v>116</v>
      </c>
      <c r="B533">
        <v>1699.7</v>
      </c>
      <c r="C533">
        <v>1656.13</v>
      </c>
      <c r="D533">
        <v>1646.04</v>
      </c>
      <c r="E533">
        <v>1613.09</v>
      </c>
      <c r="F533">
        <v>609.92399999999998</v>
      </c>
      <c r="G533">
        <v>1.2304799999999999E-3</v>
      </c>
      <c r="H533">
        <v>0.995116</v>
      </c>
      <c r="I533">
        <v>0</v>
      </c>
    </row>
    <row r="534" spans="1:9" x14ac:dyDescent="0.25">
      <c r="A534" t="s">
        <v>116</v>
      </c>
      <c r="B534">
        <v>1686.71</v>
      </c>
      <c r="C534">
        <v>1638.83</v>
      </c>
      <c r="D534">
        <v>1628.21</v>
      </c>
      <c r="E534">
        <v>1596.51</v>
      </c>
      <c r="F534">
        <v>606.45600000000002</v>
      </c>
      <c r="G534">
        <v>1.2776599999999999E-3</v>
      </c>
      <c r="H534">
        <v>0.99511499999999997</v>
      </c>
      <c r="I534">
        <v>0</v>
      </c>
    </row>
    <row r="535" spans="1:9" x14ac:dyDescent="0.25">
      <c r="A535" t="s">
        <v>116</v>
      </c>
      <c r="B535">
        <v>1693.61</v>
      </c>
      <c r="C535">
        <v>1646.41</v>
      </c>
      <c r="D535">
        <v>1635.8</v>
      </c>
      <c r="E535">
        <v>1602.78</v>
      </c>
      <c r="F535">
        <v>613.89400000000001</v>
      </c>
      <c r="G535">
        <v>1.2413999999999999E-3</v>
      </c>
      <c r="H535">
        <v>0.99511400000000005</v>
      </c>
      <c r="I535">
        <v>0</v>
      </c>
    </row>
    <row r="536" spans="1:9" x14ac:dyDescent="0.25">
      <c r="A536" t="s">
        <v>116</v>
      </c>
      <c r="B536">
        <v>1693.98</v>
      </c>
      <c r="C536">
        <v>1647.99</v>
      </c>
      <c r="D536">
        <v>1638.22</v>
      </c>
      <c r="E536">
        <v>1605.09</v>
      </c>
      <c r="F536">
        <v>606.29499999999996</v>
      </c>
      <c r="G536">
        <v>1.2434200000000001E-3</v>
      </c>
      <c r="H536">
        <v>0.995116</v>
      </c>
      <c r="I536">
        <v>0</v>
      </c>
    </row>
    <row r="537" spans="1:9" x14ac:dyDescent="0.25">
      <c r="A537" t="s">
        <v>116</v>
      </c>
      <c r="B537">
        <v>1693.51</v>
      </c>
      <c r="C537">
        <v>1645.6</v>
      </c>
      <c r="D537">
        <v>1636.52</v>
      </c>
      <c r="E537">
        <v>1603.72</v>
      </c>
      <c r="F537">
        <v>613.10299999999995</v>
      </c>
      <c r="G537">
        <v>1.2300900000000001E-3</v>
      </c>
      <c r="H537">
        <v>0.99511499999999997</v>
      </c>
      <c r="I537">
        <v>0</v>
      </c>
    </row>
    <row r="538" spans="1:9" x14ac:dyDescent="0.25">
      <c r="A538" t="s">
        <v>116</v>
      </c>
      <c r="B538">
        <v>1701.41</v>
      </c>
      <c r="C538">
        <v>1652.25</v>
      </c>
      <c r="D538">
        <v>1641.13</v>
      </c>
      <c r="E538">
        <v>1608.63</v>
      </c>
      <c r="F538">
        <v>611.73400000000004</v>
      </c>
      <c r="G538">
        <v>1.27764E-3</v>
      </c>
      <c r="H538">
        <v>0.995116</v>
      </c>
      <c r="I538">
        <v>0</v>
      </c>
    </row>
    <row r="539" spans="1:9" x14ac:dyDescent="0.25">
      <c r="A539" t="s">
        <v>116</v>
      </c>
      <c r="B539">
        <v>1688.57</v>
      </c>
      <c r="C539">
        <v>1641.05</v>
      </c>
      <c r="D539">
        <v>1632.32</v>
      </c>
      <c r="E539">
        <v>1600.69</v>
      </c>
      <c r="F539">
        <v>608.02700000000004</v>
      </c>
      <c r="G539">
        <v>1.3594799999999999E-3</v>
      </c>
      <c r="H539">
        <v>0.99511499999999997</v>
      </c>
      <c r="I539">
        <v>0</v>
      </c>
    </row>
    <row r="540" spans="1:9" x14ac:dyDescent="0.25">
      <c r="A540" t="s">
        <v>116</v>
      </c>
      <c r="B540">
        <v>1703.38</v>
      </c>
      <c r="C540">
        <v>1657.59</v>
      </c>
      <c r="D540">
        <v>1645.49</v>
      </c>
      <c r="E540">
        <v>1612.53</v>
      </c>
      <c r="F540">
        <v>615.74</v>
      </c>
      <c r="G540">
        <v>1.2793100000000001E-3</v>
      </c>
      <c r="H540">
        <v>0.995116</v>
      </c>
      <c r="I540">
        <v>0</v>
      </c>
    </row>
    <row r="541" spans="1:9" x14ac:dyDescent="0.25">
      <c r="A541" t="s">
        <v>116</v>
      </c>
      <c r="B541">
        <v>1708.25</v>
      </c>
      <c r="C541">
        <v>1656.71</v>
      </c>
      <c r="D541">
        <v>1640</v>
      </c>
      <c r="E541">
        <v>1607.06</v>
      </c>
      <c r="F541">
        <v>612.89400000000001</v>
      </c>
      <c r="G541">
        <v>1.2739400000000001E-3</v>
      </c>
      <c r="H541">
        <v>0.99511499999999997</v>
      </c>
      <c r="I541">
        <v>0</v>
      </c>
    </row>
    <row r="542" spans="1:9" x14ac:dyDescent="0.25">
      <c r="A542" t="s">
        <v>116</v>
      </c>
      <c r="B542">
        <v>1704.47</v>
      </c>
      <c r="C542">
        <v>1656.22</v>
      </c>
      <c r="D542">
        <v>1644.21</v>
      </c>
      <c r="E542">
        <v>1610.65</v>
      </c>
      <c r="F542">
        <v>619.548</v>
      </c>
      <c r="G542">
        <v>1.2492600000000001E-3</v>
      </c>
      <c r="H542">
        <v>0.99511499999999997</v>
      </c>
      <c r="I542">
        <v>0</v>
      </c>
    </row>
    <row r="543" spans="1:9" x14ac:dyDescent="0.25">
      <c r="A543" t="s">
        <v>116</v>
      </c>
      <c r="B543">
        <v>1685.84</v>
      </c>
      <c r="C543">
        <v>1640.41</v>
      </c>
      <c r="D543">
        <v>1627.7</v>
      </c>
      <c r="E543">
        <v>1595.28</v>
      </c>
      <c r="F543">
        <v>607.02700000000004</v>
      </c>
      <c r="G543">
        <v>1.27009E-3</v>
      </c>
      <c r="H543">
        <v>0.995116</v>
      </c>
      <c r="I543">
        <v>0</v>
      </c>
    </row>
    <row r="544" spans="1:9" x14ac:dyDescent="0.25">
      <c r="A544" t="s">
        <v>116</v>
      </c>
      <c r="B544">
        <v>1696.46</v>
      </c>
      <c r="C544">
        <v>1651.84</v>
      </c>
      <c r="D544">
        <v>1640.66</v>
      </c>
      <c r="E544">
        <v>1608.07</v>
      </c>
      <c r="F544">
        <v>617.077</v>
      </c>
      <c r="G544">
        <v>1.3323300000000001E-3</v>
      </c>
      <c r="H544">
        <v>0.995116</v>
      </c>
      <c r="I544">
        <v>0</v>
      </c>
    </row>
    <row r="545" spans="1:25" x14ac:dyDescent="0.25">
      <c r="A545" t="s">
        <v>116</v>
      </c>
      <c r="B545">
        <v>1708.09</v>
      </c>
      <c r="C545">
        <v>1659.31</v>
      </c>
      <c r="D545">
        <v>1649.03</v>
      </c>
      <c r="E545">
        <v>1616.85</v>
      </c>
      <c r="F545">
        <v>612.34199999999998</v>
      </c>
      <c r="G545">
        <v>1.2509999999999999E-3</v>
      </c>
      <c r="H545">
        <v>0.99511499999999997</v>
      </c>
      <c r="I545">
        <v>0</v>
      </c>
    </row>
    <row r="546" spans="1:25" x14ac:dyDescent="0.25">
      <c r="A546" t="s">
        <v>116</v>
      </c>
      <c r="B546">
        <v>1719.09</v>
      </c>
      <c r="C546">
        <v>1669.94</v>
      </c>
      <c r="D546">
        <v>1660.55</v>
      </c>
      <c r="E546">
        <v>1628.41</v>
      </c>
      <c r="F546">
        <v>611.77</v>
      </c>
      <c r="G546">
        <v>1.2789100000000001E-3</v>
      </c>
      <c r="H546">
        <v>0.995116</v>
      </c>
      <c r="I546">
        <v>0</v>
      </c>
    </row>
    <row r="547" spans="1:25" x14ac:dyDescent="0.25">
      <c r="A547" t="s">
        <v>116</v>
      </c>
      <c r="B547">
        <v>1725.85</v>
      </c>
      <c r="C547">
        <v>1679.63</v>
      </c>
      <c r="D547">
        <v>1664.69</v>
      </c>
      <c r="E547">
        <v>1631.34</v>
      </c>
      <c r="F547">
        <v>628.053</v>
      </c>
      <c r="G547">
        <v>1.23959E-3</v>
      </c>
      <c r="H547">
        <v>0.995116</v>
      </c>
      <c r="I547">
        <v>0</v>
      </c>
    </row>
    <row r="548" spans="1:25" x14ac:dyDescent="0.25">
      <c r="A548" t="s">
        <v>116</v>
      </c>
      <c r="B548">
        <v>1697.31</v>
      </c>
      <c r="C548">
        <v>1651.92</v>
      </c>
      <c r="D548">
        <v>1641.09</v>
      </c>
      <c r="E548">
        <v>1608.71</v>
      </c>
      <c r="F548">
        <v>610.40599999999995</v>
      </c>
      <c r="G548">
        <v>1.26358E-3</v>
      </c>
      <c r="H548">
        <v>0.99511499999999997</v>
      </c>
      <c r="I548">
        <v>0</v>
      </c>
    </row>
    <row r="549" spans="1:25" x14ac:dyDescent="0.25">
      <c r="A549" t="s">
        <v>116</v>
      </c>
      <c r="B549">
        <v>1702.36</v>
      </c>
      <c r="C549">
        <v>1657.41</v>
      </c>
      <c r="D549">
        <v>1645.35</v>
      </c>
      <c r="E549">
        <v>1612.81</v>
      </c>
      <c r="F549">
        <v>608.59500000000003</v>
      </c>
      <c r="G549">
        <v>1.2300799999999999E-3</v>
      </c>
      <c r="H549">
        <v>0.995116</v>
      </c>
      <c r="I549">
        <v>0</v>
      </c>
    </row>
    <row r="550" spans="1:25" x14ac:dyDescent="0.25">
      <c r="A550" t="s">
        <v>116</v>
      </c>
      <c r="B550">
        <v>1709.39</v>
      </c>
      <c r="C550">
        <v>1647.45</v>
      </c>
      <c r="D550">
        <v>1636.61</v>
      </c>
      <c r="E550">
        <v>1603.98</v>
      </c>
      <c r="F550">
        <v>608.30200000000002</v>
      </c>
      <c r="G550">
        <v>1.3662699999999999E-3</v>
      </c>
      <c r="H550">
        <v>0.995116</v>
      </c>
      <c r="I550">
        <v>0</v>
      </c>
    </row>
    <row r="551" spans="1:25" x14ac:dyDescent="0.25">
      <c r="A551" t="s">
        <v>116</v>
      </c>
      <c r="B551">
        <v>1710.89</v>
      </c>
      <c r="C551">
        <v>1663.23</v>
      </c>
      <c r="D551">
        <v>1653.11</v>
      </c>
      <c r="E551">
        <v>1620.01</v>
      </c>
      <c r="F551">
        <v>621.72299999999996</v>
      </c>
      <c r="G551">
        <v>1.3220199999999999E-3</v>
      </c>
      <c r="H551">
        <v>0.99511499999999997</v>
      </c>
      <c r="I551">
        <v>0</v>
      </c>
    </row>
    <row r="552" spans="1:25" x14ac:dyDescent="0.25">
      <c r="A552" t="s">
        <v>116</v>
      </c>
      <c r="B552">
        <v>1765.38</v>
      </c>
      <c r="C552">
        <v>1651.42</v>
      </c>
      <c r="D552">
        <v>1636.21</v>
      </c>
      <c r="E552">
        <v>1603.73</v>
      </c>
      <c r="F552">
        <v>604.971</v>
      </c>
      <c r="G552">
        <v>1.2312E-3</v>
      </c>
      <c r="H552">
        <v>0.99511499999999997</v>
      </c>
      <c r="I552">
        <v>0</v>
      </c>
    </row>
    <row r="553" spans="1:25" x14ac:dyDescent="0.25">
      <c r="A553" t="s">
        <v>116</v>
      </c>
      <c r="B553">
        <v>1719.96</v>
      </c>
      <c r="C553">
        <v>1664.17</v>
      </c>
      <c r="D553">
        <v>1649.8</v>
      </c>
      <c r="E553">
        <v>1617.18</v>
      </c>
      <c r="F553">
        <v>617.44100000000003</v>
      </c>
      <c r="G553">
        <v>1.23017E-3</v>
      </c>
      <c r="H553">
        <v>0.995116</v>
      </c>
      <c r="I553">
        <v>0</v>
      </c>
    </row>
    <row r="554" spans="1:25" x14ac:dyDescent="0.25">
      <c r="A554" t="s">
        <v>116</v>
      </c>
      <c r="B554">
        <v>1702.3</v>
      </c>
      <c r="C554">
        <v>1652.65</v>
      </c>
      <c r="D554">
        <v>1639.67</v>
      </c>
      <c r="E554">
        <v>1607.11</v>
      </c>
      <c r="F554">
        <v>610.15099999999995</v>
      </c>
      <c r="G554">
        <v>1.28488E-3</v>
      </c>
      <c r="H554">
        <v>0.995116</v>
      </c>
      <c r="I554">
        <v>0</v>
      </c>
    </row>
    <row r="555" spans="1:25" x14ac:dyDescent="0.25">
      <c r="A555" t="s">
        <v>116</v>
      </c>
      <c r="B555">
        <v>1694.55</v>
      </c>
      <c r="C555">
        <v>1645.5</v>
      </c>
      <c r="D555">
        <v>1632.62</v>
      </c>
      <c r="E555">
        <v>1599.33</v>
      </c>
      <c r="F555">
        <v>605.54300000000001</v>
      </c>
      <c r="G555">
        <v>1.23044E-3</v>
      </c>
      <c r="H555">
        <v>0.995116</v>
      </c>
      <c r="I555">
        <v>0</v>
      </c>
    </row>
    <row r="556" spans="1:25" x14ac:dyDescent="0.25">
      <c r="A556" t="s">
        <v>116</v>
      </c>
      <c r="B556">
        <v>1695.32</v>
      </c>
      <c r="C556">
        <v>1645.33</v>
      </c>
      <c r="D556">
        <v>1632.22</v>
      </c>
      <c r="E556">
        <v>1600.11</v>
      </c>
      <c r="F556">
        <v>605.13499999999999</v>
      </c>
      <c r="G556">
        <v>1.2515200000000001E-3</v>
      </c>
      <c r="H556">
        <v>0.995116</v>
      </c>
      <c r="I556">
        <v>0</v>
      </c>
    </row>
    <row r="557" spans="1:25" x14ac:dyDescent="0.25">
      <c r="A557" t="s">
        <v>116</v>
      </c>
      <c r="B557">
        <v>1716.83</v>
      </c>
      <c r="C557">
        <v>1665.35</v>
      </c>
      <c r="D557">
        <v>1649.72</v>
      </c>
      <c r="E557">
        <v>1616.29</v>
      </c>
      <c r="F557">
        <v>615.90200000000004</v>
      </c>
      <c r="G557">
        <v>1.2300900000000001E-3</v>
      </c>
      <c r="H557">
        <v>0.99511499999999997</v>
      </c>
      <c r="I557">
        <v>0</v>
      </c>
    </row>
    <row r="558" spans="1:25" x14ac:dyDescent="0.25">
      <c r="A558" t="s">
        <v>116</v>
      </c>
      <c r="B558">
        <v>1711.65</v>
      </c>
      <c r="C558">
        <v>1663.41</v>
      </c>
      <c r="D558">
        <v>1650.77</v>
      </c>
      <c r="E558">
        <v>1617.61</v>
      </c>
      <c r="F558">
        <v>609.24699999999996</v>
      </c>
      <c r="G558">
        <v>1.2651699999999999E-3</v>
      </c>
      <c r="H558">
        <v>0.99511099999999997</v>
      </c>
      <c r="I558">
        <v>0</v>
      </c>
    </row>
    <row r="559" spans="1:25" x14ac:dyDescent="0.25">
      <c r="A559" t="s">
        <v>116</v>
      </c>
      <c r="B559">
        <v>1711.02</v>
      </c>
      <c r="C559">
        <v>1663.76</v>
      </c>
      <c r="D559">
        <v>1652.75</v>
      </c>
      <c r="E559">
        <v>1619.29</v>
      </c>
      <c r="F559">
        <v>621.42100000000005</v>
      </c>
      <c r="G559">
        <v>1.23193E-3</v>
      </c>
      <c r="H559">
        <v>0.99511499999999997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1692.45</v>
      </c>
      <c r="C560">
        <v>1643.03</v>
      </c>
      <c r="D560">
        <v>1633.3</v>
      </c>
      <c r="E560">
        <v>1601.44</v>
      </c>
      <c r="F560">
        <v>609.22299999999996</v>
      </c>
      <c r="G560">
        <v>1.23077E-3</v>
      </c>
      <c r="H560">
        <v>0.99511400000000005</v>
      </c>
      <c r="I560">
        <v>0</v>
      </c>
      <c r="R560">
        <f>AVERAGE(B511:B560)</f>
        <v>1712.3050000000003</v>
      </c>
      <c r="S560">
        <f>AVERAGE(C511:C560)</f>
        <v>1662.8521999999998</v>
      </c>
      <c r="U560">
        <f>_xlfn.VAR.P(B511:B560)</f>
        <v>703.87782500000094</v>
      </c>
      <c r="V560">
        <f>_xlfn.VAR.P(C511:C560)</f>
        <v>624.79042115999948</v>
      </c>
      <c r="X560">
        <f>1.96*SQRT(U560)/50</f>
        <v>1.0400032793255998</v>
      </c>
      <c r="Y560">
        <f>1.96*SQRT(V560)/50</f>
        <v>0.97983567641278579</v>
      </c>
    </row>
    <row r="561" spans="1:9" x14ac:dyDescent="0.25">
      <c r="A561" t="s">
        <v>117</v>
      </c>
      <c r="B561">
        <v>85707.186000000002</v>
      </c>
      <c r="C561" t="s">
        <v>37</v>
      </c>
    </row>
    <row r="562" spans="1:9" x14ac:dyDescent="0.25">
      <c r="A562" t="s">
        <v>39</v>
      </c>
      <c r="B562">
        <v>991.702</v>
      </c>
      <c r="C562">
        <v>0</v>
      </c>
      <c r="D562">
        <v>0</v>
      </c>
      <c r="E562">
        <v>0</v>
      </c>
      <c r="F562">
        <v>0</v>
      </c>
      <c r="G562">
        <v>5.4248600000000001E-2</v>
      </c>
      <c r="H562">
        <v>1</v>
      </c>
      <c r="I562">
        <v>0</v>
      </c>
    </row>
    <row r="563" spans="1:9" x14ac:dyDescent="0.25">
      <c r="A563" t="s">
        <v>39</v>
      </c>
      <c r="B563">
        <v>958.15499999999997</v>
      </c>
      <c r="C563">
        <v>0</v>
      </c>
      <c r="D563">
        <v>0</v>
      </c>
      <c r="E563">
        <v>0</v>
      </c>
      <c r="F563">
        <v>0</v>
      </c>
      <c r="G563">
        <v>5.4248600000000001E-2</v>
      </c>
      <c r="H563">
        <v>1</v>
      </c>
      <c r="I563">
        <v>0</v>
      </c>
    </row>
    <row r="564" spans="1:9" x14ac:dyDescent="0.25">
      <c r="A564" t="s">
        <v>39</v>
      </c>
      <c r="B564">
        <v>942.77099999999996</v>
      </c>
      <c r="C564">
        <v>0</v>
      </c>
      <c r="D564">
        <v>0</v>
      </c>
      <c r="E564">
        <v>0</v>
      </c>
      <c r="F564">
        <v>0</v>
      </c>
      <c r="G564">
        <v>5.4248600000000001E-2</v>
      </c>
      <c r="H564">
        <v>1</v>
      </c>
      <c r="I564">
        <v>0</v>
      </c>
    </row>
    <row r="565" spans="1:9" x14ac:dyDescent="0.25">
      <c r="A565" t="s">
        <v>39</v>
      </c>
      <c r="B565">
        <v>950.75300000000004</v>
      </c>
      <c r="C565">
        <v>0</v>
      </c>
      <c r="D565">
        <v>0</v>
      </c>
      <c r="E565">
        <v>0</v>
      </c>
      <c r="F565">
        <v>0</v>
      </c>
      <c r="G565">
        <v>5.4248600000000001E-2</v>
      </c>
      <c r="H565">
        <v>1</v>
      </c>
      <c r="I565">
        <v>0</v>
      </c>
    </row>
    <row r="566" spans="1:9" x14ac:dyDescent="0.25">
      <c r="A566" t="s">
        <v>39</v>
      </c>
      <c r="B566">
        <v>964.31</v>
      </c>
      <c r="C566">
        <v>0</v>
      </c>
      <c r="D566">
        <v>0</v>
      </c>
      <c r="E566">
        <v>0</v>
      </c>
      <c r="F566">
        <v>0</v>
      </c>
      <c r="G566">
        <v>5.4248600000000001E-2</v>
      </c>
      <c r="H566">
        <v>1</v>
      </c>
      <c r="I566">
        <v>0</v>
      </c>
    </row>
    <row r="567" spans="1:9" x14ac:dyDescent="0.25">
      <c r="A567" t="s">
        <v>39</v>
      </c>
      <c r="B567">
        <v>961.49300000000005</v>
      </c>
      <c r="C567">
        <v>0</v>
      </c>
      <c r="D567">
        <v>0</v>
      </c>
      <c r="E567">
        <v>0</v>
      </c>
      <c r="F567">
        <v>0</v>
      </c>
      <c r="G567">
        <v>5.4248600000000001E-2</v>
      </c>
      <c r="H567">
        <v>1</v>
      </c>
      <c r="I567">
        <v>0</v>
      </c>
    </row>
    <row r="568" spans="1:9" x14ac:dyDescent="0.25">
      <c r="A568" t="s">
        <v>39</v>
      </c>
      <c r="B568">
        <v>957.9</v>
      </c>
      <c r="C568">
        <v>0</v>
      </c>
      <c r="D568">
        <v>0</v>
      </c>
      <c r="E568">
        <v>0</v>
      </c>
      <c r="F568">
        <v>0</v>
      </c>
      <c r="G568">
        <v>5.4248600000000001E-2</v>
      </c>
      <c r="H568">
        <v>1</v>
      </c>
      <c r="I568">
        <v>0</v>
      </c>
    </row>
    <row r="569" spans="1:9" x14ac:dyDescent="0.25">
      <c r="A569" t="s">
        <v>39</v>
      </c>
      <c r="B569">
        <v>957.13800000000003</v>
      </c>
      <c r="C569">
        <v>0</v>
      </c>
      <c r="D569">
        <v>0</v>
      </c>
      <c r="E569">
        <v>0</v>
      </c>
      <c r="F569">
        <v>0</v>
      </c>
      <c r="G569">
        <v>5.4248600000000001E-2</v>
      </c>
      <c r="H569">
        <v>1</v>
      </c>
      <c r="I569">
        <v>0</v>
      </c>
    </row>
    <row r="570" spans="1:9" x14ac:dyDescent="0.25">
      <c r="A570" t="s">
        <v>39</v>
      </c>
      <c r="B570">
        <v>957.70100000000002</v>
      </c>
      <c r="C570">
        <v>0</v>
      </c>
      <c r="D570">
        <v>0</v>
      </c>
      <c r="E570">
        <v>0</v>
      </c>
      <c r="F570">
        <v>0</v>
      </c>
      <c r="G570">
        <v>5.4248600000000001E-2</v>
      </c>
      <c r="H570">
        <v>1</v>
      </c>
      <c r="I570">
        <v>0</v>
      </c>
    </row>
    <row r="571" spans="1:9" x14ac:dyDescent="0.25">
      <c r="A571" t="s">
        <v>39</v>
      </c>
      <c r="B571">
        <v>955.43399999999997</v>
      </c>
      <c r="C571">
        <v>0</v>
      </c>
      <c r="D571">
        <v>0</v>
      </c>
      <c r="E571">
        <v>0</v>
      </c>
      <c r="F571">
        <v>0</v>
      </c>
      <c r="G571">
        <v>5.4248600000000001E-2</v>
      </c>
      <c r="H571">
        <v>1</v>
      </c>
      <c r="I571">
        <v>0</v>
      </c>
    </row>
    <row r="572" spans="1:9" x14ac:dyDescent="0.25">
      <c r="A572" t="s">
        <v>39</v>
      </c>
      <c r="B572">
        <v>946.86800000000005</v>
      </c>
      <c r="C572">
        <v>0</v>
      </c>
      <c r="D572">
        <v>0</v>
      </c>
      <c r="E572">
        <v>0</v>
      </c>
      <c r="F572">
        <v>0</v>
      </c>
      <c r="G572">
        <v>5.4248600000000001E-2</v>
      </c>
      <c r="H572">
        <v>1</v>
      </c>
      <c r="I572">
        <v>0</v>
      </c>
    </row>
    <row r="573" spans="1:9" x14ac:dyDescent="0.25">
      <c r="A573" t="s">
        <v>39</v>
      </c>
      <c r="B573">
        <v>959.91700000000003</v>
      </c>
      <c r="C573">
        <v>0</v>
      </c>
      <c r="D573">
        <v>0</v>
      </c>
      <c r="E573">
        <v>0</v>
      </c>
      <c r="F573">
        <v>0</v>
      </c>
      <c r="G573">
        <v>5.4248600000000001E-2</v>
      </c>
      <c r="H573">
        <v>1</v>
      </c>
      <c r="I573">
        <v>0</v>
      </c>
    </row>
    <row r="574" spans="1:9" x14ac:dyDescent="0.25">
      <c r="A574" t="s">
        <v>39</v>
      </c>
      <c r="B574">
        <v>954.13099999999997</v>
      </c>
      <c r="C574">
        <v>0</v>
      </c>
      <c r="D574">
        <v>0</v>
      </c>
      <c r="E574">
        <v>0</v>
      </c>
      <c r="F574">
        <v>0</v>
      </c>
      <c r="G574">
        <v>5.4248600000000001E-2</v>
      </c>
      <c r="H574">
        <v>1</v>
      </c>
      <c r="I574">
        <v>0</v>
      </c>
    </row>
    <row r="575" spans="1:9" x14ac:dyDescent="0.25">
      <c r="A575" t="s">
        <v>39</v>
      </c>
      <c r="B575">
        <v>945.82399999999996</v>
      </c>
      <c r="C575">
        <v>0</v>
      </c>
      <c r="D575">
        <v>0</v>
      </c>
      <c r="E575">
        <v>0</v>
      </c>
      <c r="F575">
        <v>0</v>
      </c>
      <c r="G575">
        <v>5.4248600000000001E-2</v>
      </c>
      <c r="H575">
        <v>1</v>
      </c>
      <c r="I575">
        <v>0</v>
      </c>
    </row>
    <row r="576" spans="1:9" x14ac:dyDescent="0.25">
      <c r="A576" t="s">
        <v>39</v>
      </c>
      <c r="B576">
        <v>954.39300000000003</v>
      </c>
      <c r="C576">
        <v>0</v>
      </c>
      <c r="D576">
        <v>0</v>
      </c>
      <c r="E576">
        <v>0</v>
      </c>
      <c r="F576">
        <v>0</v>
      </c>
      <c r="G576">
        <v>5.4248600000000001E-2</v>
      </c>
      <c r="H576">
        <v>1</v>
      </c>
      <c r="I576">
        <v>0</v>
      </c>
    </row>
    <row r="577" spans="1:9" x14ac:dyDescent="0.25">
      <c r="A577" t="s">
        <v>39</v>
      </c>
      <c r="B577">
        <v>960.08199999999999</v>
      </c>
      <c r="C577">
        <v>0</v>
      </c>
      <c r="D577">
        <v>0</v>
      </c>
      <c r="E577">
        <v>0</v>
      </c>
      <c r="F577">
        <v>0</v>
      </c>
      <c r="G577">
        <v>5.4248600000000001E-2</v>
      </c>
      <c r="H577">
        <v>1</v>
      </c>
      <c r="I577">
        <v>0</v>
      </c>
    </row>
    <row r="578" spans="1:9" x14ac:dyDescent="0.25">
      <c r="A578" t="s">
        <v>39</v>
      </c>
      <c r="B578">
        <v>953.13400000000001</v>
      </c>
      <c r="C578">
        <v>0</v>
      </c>
      <c r="D578">
        <v>0</v>
      </c>
      <c r="E578">
        <v>0</v>
      </c>
      <c r="F578">
        <v>0</v>
      </c>
      <c r="G578">
        <v>5.4248600000000001E-2</v>
      </c>
      <c r="H578">
        <v>1</v>
      </c>
      <c r="I578">
        <v>0</v>
      </c>
    </row>
    <row r="579" spans="1:9" x14ac:dyDescent="0.25">
      <c r="A579" t="s">
        <v>39</v>
      </c>
      <c r="B579">
        <v>954.23400000000004</v>
      </c>
      <c r="C579">
        <v>0</v>
      </c>
      <c r="D579">
        <v>0</v>
      </c>
      <c r="E579">
        <v>0</v>
      </c>
      <c r="F579">
        <v>0</v>
      </c>
      <c r="G579">
        <v>5.4248600000000001E-2</v>
      </c>
      <c r="H579">
        <v>1</v>
      </c>
      <c r="I579">
        <v>0</v>
      </c>
    </row>
    <row r="580" spans="1:9" x14ac:dyDescent="0.25">
      <c r="A580" t="s">
        <v>39</v>
      </c>
      <c r="B580">
        <v>948.21600000000001</v>
      </c>
      <c r="C580">
        <v>0</v>
      </c>
      <c r="D580">
        <v>0</v>
      </c>
      <c r="E580">
        <v>0</v>
      </c>
      <c r="F580">
        <v>0</v>
      </c>
      <c r="G580">
        <v>5.4248600000000001E-2</v>
      </c>
      <c r="H580">
        <v>1</v>
      </c>
      <c r="I580">
        <v>0</v>
      </c>
    </row>
    <row r="581" spans="1:9" x14ac:dyDescent="0.25">
      <c r="A581" t="s">
        <v>39</v>
      </c>
      <c r="B581">
        <v>954.55899999999997</v>
      </c>
      <c r="C581">
        <v>0</v>
      </c>
      <c r="D581">
        <v>0</v>
      </c>
      <c r="E581">
        <v>0</v>
      </c>
      <c r="F581">
        <v>0</v>
      </c>
      <c r="G581">
        <v>5.4248600000000001E-2</v>
      </c>
      <c r="H581">
        <v>1</v>
      </c>
      <c r="I581">
        <v>0</v>
      </c>
    </row>
    <row r="582" spans="1:9" x14ac:dyDescent="0.25">
      <c r="A582" t="s">
        <v>39</v>
      </c>
      <c r="B582">
        <v>945.31200000000001</v>
      </c>
      <c r="C582">
        <v>0</v>
      </c>
      <c r="D582">
        <v>0</v>
      </c>
      <c r="E582">
        <v>0</v>
      </c>
      <c r="F582">
        <v>0</v>
      </c>
      <c r="G582">
        <v>5.4248600000000001E-2</v>
      </c>
      <c r="H582">
        <v>1</v>
      </c>
      <c r="I582">
        <v>0</v>
      </c>
    </row>
    <row r="583" spans="1:9" x14ac:dyDescent="0.25">
      <c r="A583" t="s">
        <v>39</v>
      </c>
      <c r="B583">
        <v>943.28300000000002</v>
      </c>
      <c r="C583">
        <v>0</v>
      </c>
      <c r="D583">
        <v>0</v>
      </c>
      <c r="E583">
        <v>0</v>
      </c>
      <c r="F583">
        <v>0</v>
      </c>
      <c r="G583">
        <v>5.4248600000000001E-2</v>
      </c>
      <c r="H583">
        <v>1</v>
      </c>
      <c r="I583">
        <v>0</v>
      </c>
    </row>
    <row r="584" spans="1:9" x14ac:dyDescent="0.25">
      <c r="A584" t="s">
        <v>39</v>
      </c>
      <c r="B584">
        <v>940.10799999999995</v>
      </c>
      <c r="C584">
        <v>0</v>
      </c>
      <c r="D584">
        <v>0</v>
      </c>
      <c r="E584">
        <v>0</v>
      </c>
      <c r="F584">
        <v>0</v>
      </c>
      <c r="G584">
        <v>5.4248600000000001E-2</v>
      </c>
      <c r="H584">
        <v>1</v>
      </c>
      <c r="I584">
        <v>0</v>
      </c>
    </row>
    <row r="585" spans="1:9" x14ac:dyDescent="0.25">
      <c r="A585" t="s">
        <v>39</v>
      </c>
      <c r="B585">
        <v>943.78899999999999</v>
      </c>
      <c r="C585">
        <v>0</v>
      </c>
      <c r="D585">
        <v>0</v>
      </c>
      <c r="E585">
        <v>0</v>
      </c>
      <c r="F585">
        <v>0</v>
      </c>
      <c r="G585">
        <v>5.4248600000000001E-2</v>
      </c>
      <c r="H585">
        <v>1</v>
      </c>
      <c r="I585">
        <v>0</v>
      </c>
    </row>
    <row r="586" spans="1:9" x14ac:dyDescent="0.25">
      <c r="A586" t="s">
        <v>39</v>
      </c>
      <c r="B586">
        <v>949.13099999999997</v>
      </c>
      <c r="C586">
        <v>0</v>
      </c>
      <c r="D586">
        <v>0</v>
      </c>
      <c r="E586">
        <v>0</v>
      </c>
      <c r="F586">
        <v>0</v>
      </c>
      <c r="G586">
        <v>5.4248600000000001E-2</v>
      </c>
      <c r="H586">
        <v>1</v>
      </c>
      <c r="I586">
        <v>0</v>
      </c>
    </row>
    <row r="587" spans="1:9" x14ac:dyDescent="0.25">
      <c r="A587" t="s">
        <v>39</v>
      </c>
      <c r="B587">
        <v>959.51499999999999</v>
      </c>
      <c r="C587">
        <v>0</v>
      </c>
      <c r="D587">
        <v>0</v>
      </c>
      <c r="E587">
        <v>0</v>
      </c>
      <c r="F587">
        <v>0</v>
      </c>
      <c r="G587">
        <v>5.4248600000000001E-2</v>
      </c>
      <c r="H587">
        <v>1</v>
      </c>
      <c r="I587">
        <v>0</v>
      </c>
    </row>
    <row r="588" spans="1:9" x14ac:dyDescent="0.25">
      <c r="A588" t="s">
        <v>39</v>
      </c>
      <c r="B588">
        <v>941.22299999999996</v>
      </c>
      <c r="C588">
        <v>0</v>
      </c>
      <c r="D588">
        <v>0</v>
      </c>
      <c r="E588">
        <v>0</v>
      </c>
      <c r="F588">
        <v>0</v>
      </c>
      <c r="G588">
        <v>5.4248600000000001E-2</v>
      </c>
      <c r="H588">
        <v>1</v>
      </c>
      <c r="I588">
        <v>0</v>
      </c>
    </row>
    <row r="589" spans="1:9" x14ac:dyDescent="0.25">
      <c r="A589" t="s">
        <v>39</v>
      </c>
      <c r="B589">
        <v>947.52800000000002</v>
      </c>
      <c r="C589">
        <v>0</v>
      </c>
      <c r="D589">
        <v>0</v>
      </c>
      <c r="E589">
        <v>0</v>
      </c>
      <c r="F589">
        <v>0</v>
      </c>
      <c r="G589">
        <v>5.4248600000000001E-2</v>
      </c>
      <c r="H589">
        <v>1</v>
      </c>
      <c r="I589">
        <v>0</v>
      </c>
    </row>
    <row r="590" spans="1:9" x14ac:dyDescent="0.25">
      <c r="A590" t="s">
        <v>39</v>
      </c>
      <c r="B590">
        <v>950.46600000000001</v>
      </c>
      <c r="C590">
        <v>0</v>
      </c>
      <c r="D590">
        <v>0</v>
      </c>
      <c r="E590">
        <v>0</v>
      </c>
      <c r="F590">
        <v>0</v>
      </c>
      <c r="G590">
        <v>5.4248600000000001E-2</v>
      </c>
      <c r="H590">
        <v>1</v>
      </c>
      <c r="I590">
        <v>0</v>
      </c>
    </row>
    <row r="591" spans="1:9" x14ac:dyDescent="0.25">
      <c r="A591" t="s">
        <v>39</v>
      </c>
      <c r="B591">
        <v>950.11400000000003</v>
      </c>
      <c r="C591">
        <v>0</v>
      </c>
      <c r="D591">
        <v>0</v>
      </c>
      <c r="E591">
        <v>0</v>
      </c>
      <c r="F591">
        <v>0</v>
      </c>
      <c r="G591">
        <v>5.4248600000000001E-2</v>
      </c>
      <c r="H591">
        <v>1</v>
      </c>
      <c r="I591">
        <v>0</v>
      </c>
    </row>
    <row r="592" spans="1:9" x14ac:dyDescent="0.25">
      <c r="A592" t="s">
        <v>39</v>
      </c>
      <c r="B592">
        <v>958.98500000000001</v>
      </c>
      <c r="C592">
        <v>0</v>
      </c>
      <c r="D592">
        <v>0</v>
      </c>
      <c r="E592">
        <v>0</v>
      </c>
      <c r="F592">
        <v>0</v>
      </c>
      <c r="G592">
        <v>5.4248600000000001E-2</v>
      </c>
      <c r="H592">
        <v>1</v>
      </c>
      <c r="I592">
        <v>0</v>
      </c>
    </row>
    <row r="593" spans="1:9" x14ac:dyDescent="0.25">
      <c r="A593" t="s">
        <v>39</v>
      </c>
      <c r="B593">
        <v>953.50599999999997</v>
      </c>
      <c r="C593">
        <v>0</v>
      </c>
      <c r="D593">
        <v>0</v>
      </c>
      <c r="E593">
        <v>0</v>
      </c>
      <c r="F593">
        <v>0</v>
      </c>
      <c r="G593">
        <v>5.4248600000000001E-2</v>
      </c>
      <c r="H593">
        <v>1</v>
      </c>
      <c r="I593">
        <v>0</v>
      </c>
    </row>
    <row r="594" spans="1:9" x14ac:dyDescent="0.25">
      <c r="A594" t="s">
        <v>39</v>
      </c>
      <c r="B594">
        <v>946.27300000000002</v>
      </c>
      <c r="C594">
        <v>0</v>
      </c>
      <c r="D594">
        <v>0</v>
      </c>
      <c r="E594">
        <v>0</v>
      </c>
      <c r="F594">
        <v>0</v>
      </c>
      <c r="G594">
        <v>5.4248600000000001E-2</v>
      </c>
      <c r="H594">
        <v>1</v>
      </c>
      <c r="I594">
        <v>0</v>
      </c>
    </row>
    <row r="595" spans="1:9" x14ac:dyDescent="0.25">
      <c r="A595" t="s">
        <v>39</v>
      </c>
      <c r="B595">
        <v>957.56100000000004</v>
      </c>
      <c r="C595">
        <v>0</v>
      </c>
      <c r="D595">
        <v>0</v>
      </c>
      <c r="E595">
        <v>0</v>
      </c>
      <c r="F595">
        <v>0</v>
      </c>
      <c r="G595">
        <v>5.4248600000000001E-2</v>
      </c>
      <c r="H595">
        <v>1</v>
      </c>
      <c r="I595">
        <v>0</v>
      </c>
    </row>
    <row r="596" spans="1:9" x14ac:dyDescent="0.25">
      <c r="A596" t="s">
        <v>39</v>
      </c>
      <c r="B596">
        <v>938.82799999999997</v>
      </c>
      <c r="C596">
        <v>0</v>
      </c>
      <c r="D596">
        <v>0</v>
      </c>
      <c r="E596">
        <v>0</v>
      </c>
      <c r="F596">
        <v>0</v>
      </c>
      <c r="G596">
        <v>5.4248600000000001E-2</v>
      </c>
      <c r="H596">
        <v>1</v>
      </c>
      <c r="I596">
        <v>0</v>
      </c>
    </row>
    <row r="597" spans="1:9" x14ac:dyDescent="0.25">
      <c r="A597" t="s">
        <v>39</v>
      </c>
      <c r="B597">
        <v>942.94200000000001</v>
      </c>
      <c r="C597">
        <v>0</v>
      </c>
      <c r="D597">
        <v>0</v>
      </c>
      <c r="E597">
        <v>0</v>
      </c>
      <c r="F597">
        <v>0</v>
      </c>
      <c r="G597">
        <v>5.4248600000000001E-2</v>
      </c>
      <c r="H597">
        <v>1</v>
      </c>
      <c r="I597">
        <v>0</v>
      </c>
    </row>
    <row r="598" spans="1:9" x14ac:dyDescent="0.25">
      <c r="A598" t="s">
        <v>39</v>
      </c>
      <c r="B598">
        <v>949.39599999999996</v>
      </c>
      <c r="C598">
        <v>0</v>
      </c>
      <c r="D598">
        <v>0</v>
      </c>
      <c r="E598">
        <v>0</v>
      </c>
      <c r="F598">
        <v>0</v>
      </c>
      <c r="G598">
        <v>5.4248600000000001E-2</v>
      </c>
      <c r="H598">
        <v>1</v>
      </c>
      <c r="I598">
        <v>0</v>
      </c>
    </row>
    <row r="599" spans="1:9" x14ac:dyDescent="0.25">
      <c r="A599" t="s">
        <v>39</v>
      </c>
      <c r="B599">
        <v>951.09500000000003</v>
      </c>
      <c r="C599">
        <v>0</v>
      </c>
      <c r="D599">
        <v>0</v>
      </c>
      <c r="E599">
        <v>0</v>
      </c>
      <c r="F599">
        <v>0</v>
      </c>
      <c r="G599">
        <v>5.4248600000000001E-2</v>
      </c>
      <c r="H599">
        <v>1</v>
      </c>
      <c r="I599">
        <v>0</v>
      </c>
    </row>
    <row r="600" spans="1:9" x14ac:dyDescent="0.25">
      <c r="A600" t="s">
        <v>39</v>
      </c>
      <c r="B600">
        <v>946.25300000000004</v>
      </c>
      <c r="C600">
        <v>0</v>
      </c>
      <c r="D600">
        <v>0</v>
      </c>
      <c r="E600">
        <v>0</v>
      </c>
      <c r="F600">
        <v>0</v>
      </c>
      <c r="G600">
        <v>5.4248600000000001E-2</v>
      </c>
      <c r="H600">
        <v>1</v>
      </c>
      <c r="I600">
        <v>0</v>
      </c>
    </row>
    <row r="601" spans="1:9" x14ac:dyDescent="0.25">
      <c r="A601" t="s">
        <v>39</v>
      </c>
      <c r="B601">
        <v>949.76700000000005</v>
      </c>
      <c r="C601">
        <v>0</v>
      </c>
      <c r="D601">
        <v>0</v>
      </c>
      <c r="E601">
        <v>0</v>
      </c>
      <c r="F601">
        <v>0</v>
      </c>
      <c r="G601">
        <v>5.4248600000000001E-2</v>
      </c>
      <c r="H601">
        <v>1</v>
      </c>
      <c r="I601">
        <v>0</v>
      </c>
    </row>
    <row r="602" spans="1:9" x14ac:dyDescent="0.25">
      <c r="A602" t="s">
        <v>39</v>
      </c>
      <c r="B602">
        <v>948.41099999999994</v>
      </c>
      <c r="C602">
        <v>0</v>
      </c>
      <c r="D602">
        <v>0</v>
      </c>
      <c r="E602">
        <v>0</v>
      </c>
      <c r="F602">
        <v>0</v>
      </c>
      <c r="G602">
        <v>5.4248600000000001E-2</v>
      </c>
      <c r="H602">
        <v>1</v>
      </c>
      <c r="I602">
        <v>0</v>
      </c>
    </row>
    <row r="603" spans="1:9" x14ac:dyDescent="0.25">
      <c r="A603" t="s">
        <v>39</v>
      </c>
      <c r="B603">
        <v>952.25699999999995</v>
      </c>
      <c r="C603">
        <v>0</v>
      </c>
      <c r="D603">
        <v>0</v>
      </c>
      <c r="E603">
        <v>0</v>
      </c>
      <c r="F603">
        <v>0</v>
      </c>
      <c r="G603">
        <v>5.4248600000000001E-2</v>
      </c>
      <c r="H603">
        <v>1</v>
      </c>
      <c r="I603">
        <v>0</v>
      </c>
    </row>
    <row r="604" spans="1:9" x14ac:dyDescent="0.25">
      <c r="A604" t="s">
        <v>39</v>
      </c>
      <c r="B604">
        <v>943.24199999999996</v>
      </c>
      <c r="C604">
        <v>0</v>
      </c>
      <c r="D604">
        <v>0</v>
      </c>
      <c r="E604">
        <v>0</v>
      </c>
      <c r="F604">
        <v>0</v>
      </c>
      <c r="G604">
        <v>5.4248600000000001E-2</v>
      </c>
      <c r="H604">
        <v>1</v>
      </c>
      <c r="I604">
        <v>0</v>
      </c>
    </row>
    <row r="605" spans="1:9" x14ac:dyDescent="0.25">
      <c r="A605" t="s">
        <v>39</v>
      </c>
      <c r="B605">
        <v>942.46900000000005</v>
      </c>
      <c r="C605">
        <v>0</v>
      </c>
      <c r="D605">
        <v>0</v>
      </c>
      <c r="E605">
        <v>0</v>
      </c>
      <c r="F605">
        <v>0</v>
      </c>
      <c r="G605">
        <v>5.4248600000000001E-2</v>
      </c>
      <c r="H605">
        <v>1</v>
      </c>
      <c r="I605">
        <v>0</v>
      </c>
    </row>
    <row r="606" spans="1:9" x14ac:dyDescent="0.25">
      <c r="A606" t="s">
        <v>39</v>
      </c>
      <c r="B606">
        <v>949.64200000000005</v>
      </c>
      <c r="C606">
        <v>0</v>
      </c>
      <c r="D606">
        <v>0</v>
      </c>
      <c r="E606">
        <v>0</v>
      </c>
      <c r="F606">
        <v>0</v>
      </c>
      <c r="G606">
        <v>5.4248600000000001E-2</v>
      </c>
      <c r="H606">
        <v>1</v>
      </c>
      <c r="I606">
        <v>0</v>
      </c>
    </row>
    <row r="607" spans="1:9" x14ac:dyDescent="0.25">
      <c r="A607" t="s">
        <v>39</v>
      </c>
      <c r="B607">
        <v>958.91800000000001</v>
      </c>
      <c r="C607">
        <v>0</v>
      </c>
      <c r="D607">
        <v>0</v>
      </c>
      <c r="E607">
        <v>0</v>
      </c>
      <c r="F607">
        <v>0</v>
      </c>
      <c r="G607">
        <v>5.4248600000000001E-2</v>
      </c>
      <c r="H607">
        <v>1</v>
      </c>
      <c r="I607">
        <v>0</v>
      </c>
    </row>
    <row r="608" spans="1:9" x14ac:dyDescent="0.25">
      <c r="A608" t="s">
        <v>39</v>
      </c>
      <c r="B608">
        <v>956.14700000000005</v>
      </c>
      <c r="C608">
        <v>0</v>
      </c>
      <c r="D608">
        <v>0</v>
      </c>
      <c r="E608">
        <v>0</v>
      </c>
      <c r="F608">
        <v>0</v>
      </c>
      <c r="G608">
        <v>5.4248600000000001E-2</v>
      </c>
      <c r="H608">
        <v>1</v>
      </c>
      <c r="I608">
        <v>0</v>
      </c>
    </row>
    <row r="609" spans="1:25" x14ac:dyDescent="0.25">
      <c r="A609" t="s">
        <v>39</v>
      </c>
      <c r="B609">
        <v>961.86699999999996</v>
      </c>
      <c r="C609">
        <v>0</v>
      </c>
      <c r="D609">
        <v>0</v>
      </c>
      <c r="E609">
        <v>0</v>
      </c>
      <c r="F609">
        <v>0</v>
      </c>
      <c r="G609">
        <v>5.4248600000000001E-2</v>
      </c>
      <c r="H609">
        <v>1</v>
      </c>
      <c r="I609">
        <v>0</v>
      </c>
    </row>
    <row r="610" spans="1:25" x14ac:dyDescent="0.25">
      <c r="A610" t="s">
        <v>39</v>
      </c>
      <c r="B610">
        <v>940.44</v>
      </c>
      <c r="C610">
        <v>0</v>
      </c>
      <c r="D610">
        <v>0</v>
      </c>
      <c r="E610">
        <v>0</v>
      </c>
      <c r="F610">
        <v>0</v>
      </c>
      <c r="G610">
        <v>5.4248600000000001E-2</v>
      </c>
      <c r="H610">
        <v>1</v>
      </c>
      <c r="I610">
        <v>0</v>
      </c>
    </row>
    <row r="611" spans="1:25" x14ac:dyDescent="0.25">
      <c r="A611" t="s">
        <v>39</v>
      </c>
      <c r="B611">
        <v>949.49300000000005</v>
      </c>
      <c r="C611">
        <v>0</v>
      </c>
      <c r="D611">
        <v>0</v>
      </c>
      <c r="E611">
        <v>0</v>
      </c>
      <c r="F611">
        <v>0</v>
      </c>
      <c r="G611">
        <v>5.4248600000000001E-2</v>
      </c>
      <c r="H611">
        <v>1</v>
      </c>
      <c r="I611">
        <v>0</v>
      </c>
    </row>
    <row r="612" spans="1:25" x14ac:dyDescent="0.25">
      <c r="A612" t="s">
        <v>39</v>
      </c>
      <c r="B612">
        <v>956.04700000000003</v>
      </c>
      <c r="C612">
        <v>0</v>
      </c>
      <c r="D612">
        <v>0</v>
      </c>
      <c r="E612">
        <v>0</v>
      </c>
      <c r="F612">
        <v>0</v>
      </c>
      <c r="G612">
        <v>5.4248600000000001E-2</v>
      </c>
      <c r="H612">
        <v>1</v>
      </c>
      <c r="I612">
        <v>0</v>
      </c>
    </row>
    <row r="613" spans="1:25" x14ac:dyDescent="0.25">
      <c r="A613" t="s">
        <v>39</v>
      </c>
      <c r="B613">
        <v>940.83100000000002</v>
      </c>
      <c r="C613">
        <v>0</v>
      </c>
      <c r="D613">
        <v>0</v>
      </c>
      <c r="E613">
        <v>0</v>
      </c>
      <c r="F613">
        <v>0</v>
      </c>
      <c r="G613">
        <v>5.4248600000000001E-2</v>
      </c>
      <c r="H613">
        <v>1</v>
      </c>
      <c r="I613">
        <v>0</v>
      </c>
    </row>
    <row r="614" spans="1:25" x14ac:dyDescent="0.25">
      <c r="A614" t="s">
        <v>39</v>
      </c>
      <c r="B614">
        <v>952.10500000000002</v>
      </c>
      <c r="C614">
        <v>0</v>
      </c>
      <c r="D614">
        <v>0</v>
      </c>
      <c r="E614">
        <v>0</v>
      </c>
      <c r="F614">
        <v>0</v>
      </c>
      <c r="G614">
        <v>5.4248600000000001E-2</v>
      </c>
      <c r="H614">
        <v>1</v>
      </c>
      <c r="I614">
        <v>0</v>
      </c>
    </row>
    <row r="615" spans="1:25" x14ac:dyDescent="0.25">
      <c r="A615" t="s">
        <v>39</v>
      </c>
      <c r="B615">
        <v>951.77800000000002</v>
      </c>
      <c r="C615">
        <v>0</v>
      </c>
      <c r="D615">
        <v>0</v>
      </c>
      <c r="E615">
        <v>0</v>
      </c>
      <c r="F615">
        <v>0</v>
      </c>
      <c r="G615">
        <v>5.4248600000000001E-2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943.42399999999998</v>
      </c>
      <c r="C616">
        <v>0</v>
      </c>
      <c r="D616">
        <v>0</v>
      </c>
      <c r="E616">
        <v>0</v>
      </c>
      <c r="F616">
        <v>0</v>
      </c>
      <c r="G616">
        <v>5.4248600000000001E-2</v>
      </c>
      <c r="H616">
        <v>1</v>
      </c>
      <c r="I616">
        <v>0</v>
      </c>
      <c r="R616">
        <f>AVERAGE(B567:B616)</f>
        <v>950.66339999999991</v>
      </c>
      <c r="S616">
        <f>AVERAGE(C567:C616)</f>
        <v>0</v>
      </c>
      <c r="U616">
        <f>_xlfn.VAR.P(B567:B616)</f>
        <v>39.831175920000042</v>
      </c>
      <c r="V616">
        <f>_xlfn.VAR.P(C567:C616)</f>
        <v>0</v>
      </c>
      <c r="X616">
        <f>1.96*SQRT(U616)/50</f>
        <v>0.24739882409928479</v>
      </c>
      <c r="Y616">
        <f>1.96*SQRT(V616)/50</f>
        <v>0</v>
      </c>
    </row>
    <row r="617" spans="1:25" x14ac:dyDescent="0.25">
      <c r="A617" t="s">
        <v>39</v>
      </c>
      <c r="B617">
        <v>47595.713900000002</v>
      </c>
      <c r="C617" t="s">
        <v>37</v>
      </c>
    </row>
    <row r="618" spans="1:25" x14ac:dyDescent="0.25">
      <c r="A618" t="s">
        <v>40</v>
      </c>
      <c r="B618">
        <v>928.18700000000001</v>
      </c>
      <c r="C618">
        <v>919.86199999999997</v>
      </c>
      <c r="D618">
        <v>883.25800000000004</v>
      </c>
      <c r="E618">
        <v>503.09300000000002</v>
      </c>
      <c r="F618">
        <v>0</v>
      </c>
      <c r="G618">
        <v>5.4248600000000001E-2</v>
      </c>
      <c r="H618">
        <v>1</v>
      </c>
      <c r="I618">
        <v>0</v>
      </c>
    </row>
    <row r="619" spans="1:25" x14ac:dyDescent="0.25">
      <c r="A619" t="s">
        <v>40</v>
      </c>
      <c r="B619">
        <v>931.73500000000001</v>
      </c>
      <c r="C619">
        <v>923.70699999999999</v>
      </c>
      <c r="D619">
        <v>884.47</v>
      </c>
      <c r="E619">
        <v>503.17399999999998</v>
      </c>
      <c r="F619">
        <v>0</v>
      </c>
      <c r="G619">
        <v>5.4248600000000001E-2</v>
      </c>
      <c r="H619">
        <v>1</v>
      </c>
      <c r="I619">
        <v>0</v>
      </c>
    </row>
    <row r="620" spans="1:25" x14ac:dyDescent="0.25">
      <c r="A620" t="s">
        <v>40</v>
      </c>
      <c r="B620">
        <v>933.13300000000004</v>
      </c>
      <c r="C620">
        <v>925.07100000000003</v>
      </c>
      <c r="D620">
        <v>884.90099999999995</v>
      </c>
      <c r="E620">
        <v>503.14</v>
      </c>
      <c r="F620">
        <v>0</v>
      </c>
      <c r="G620">
        <v>5.4248600000000001E-2</v>
      </c>
      <c r="H620">
        <v>1</v>
      </c>
      <c r="I620">
        <v>0</v>
      </c>
    </row>
    <row r="621" spans="1:25" x14ac:dyDescent="0.25">
      <c r="A621" t="s">
        <v>40</v>
      </c>
      <c r="B621">
        <v>939.66499999999996</v>
      </c>
      <c r="C621">
        <v>931.55799999999999</v>
      </c>
      <c r="D621">
        <v>884.04600000000005</v>
      </c>
      <c r="E621">
        <v>503.14499999999998</v>
      </c>
      <c r="F621">
        <v>0</v>
      </c>
      <c r="G621">
        <v>5.4248600000000001E-2</v>
      </c>
      <c r="H621">
        <v>1</v>
      </c>
      <c r="I621">
        <v>0</v>
      </c>
    </row>
    <row r="622" spans="1:25" x14ac:dyDescent="0.25">
      <c r="A622" t="s">
        <v>40</v>
      </c>
      <c r="B622">
        <v>931.27200000000005</v>
      </c>
      <c r="C622">
        <v>923.20799999999997</v>
      </c>
      <c r="D622">
        <v>884.01700000000005</v>
      </c>
      <c r="E622">
        <v>503.125</v>
      </c>
      <c r="F622">
        <v>0</v>
      </c>
      <c r="G622">
        <v>5.4248600000000001E-2</v>
      </c>
      <c r="H622">
        <v>1</v>
      </c>
      <c r="I622">
        <v>0</v>
      </c>
    </row>
    <row r="623" spans="1:25" x14ac:dyDescent="0.25">
      <c r="A623" t="s">
        <v>40</v>
      </c>
      <c r="B623">
        <v>933.34500000000003</v>
      </c>
      <c r="C623">
        <v>924.79300000000001</v>
      </c>
      <c r="D623">
        <v>884.03300000000002</v>
      </c>
      <c r="E623">
        <v>503.07799999999997</v>
      </c>
      <c r="F623">
        <v>0</v>
      </c>
      <c r="G623">
        <v>5.4248600000000001E-2</v>
      </c>
      <c r="H623">
        <v>1</v>
      </c>
      <c r="I623">
        <v>0</v>
      </c>
    </row>
    <row r="624" spans="1:25" x14ac:dyDescent="0.25">
      <c r="A624" t="s">
        <v>40</v>
      </c>
      <c r="B624">
        <v>946.87400000000002</v>
      </c>
      <c r="C624">
        <v>938.94600000000003</v>
      </c>
      <c r="D624">
        <v>886.41399999999999</v>
      </c>
      <c r="E624">
        <v>503.12799999999999</v>
      </c>
      <c r="F624">
        <v>0</v>
      </c>
      <c r="G624">
        <v>5.4248600000000001E-2</v>
      </c>
      <c r="H624">
        <v>1</v>
      </c>
      <c r="I624">
        <v>0</v>
      </c>
    </row>
    <row r="625" spans="1:9" x14ac:dyDescent="0.25">
      <c r="A625" t="s">
        <v>40</v>
      </c>
      <c r="B625">
        <v>936.38400000000001</v>
      </c>
      <c r="C625">
        <v>928.39599999999996</v>
      </c>
      <c r="D625">
        <v>884.74400000000003</v>
      </c>
      <c r="E625">
        <v>503.03100000000001</v>
      </c>
      <c r="F625">
        <v>0</v>
      </c>
      <c r="G625">
        <v>5.4248600000000001E-2</v>
      </c>
      <c r="H625">
        <v>1</v>
      </c>
      <c r="I625">
        <v>0</v>
      </c>
    </row>
    <row r="626" spans="1:9" x14ac:dyDescent="0.25">
      <c r="A626" t="s">
        <v>40</v>
      </c>
      <c r="B626">
        <v>929.45699999999999</v>
      </c>
      <c r="C626">
        <v>921.52800000000002</v>
      </c>
      <c r="D626">
        <v>882.75199999999995</v>
      </c>
      <c r="E626">
        <v>503.05799999999999</v>
      </c>
      <c r="F626">
        <v>0</v>
      </c>
      <c r="G626">
        <v>5.4248600000000001E-2</v>
      </c>
      <c r="H626">
        <v>1</v>
      </c>
      <c r="I626">
        <v>0</v>
      </c>
    </row>
    <row r="627" spans="1:9" x14ac:dyDescent="0.25">
      <c r="A627" t="s">
        <v>40</v>
      </c>
      <c r="B627">
        <v>929.87</v>
      </c>
      <c r="C627">
        <v>920.72199999999998</v>
      </c>
      <c r="D627">
        <v>884.29200000000003</v>
      </c>
      <c r="E627">
        <v>503.08199999999999</v>
      </c>
      <c r="F627">
        <v>0</v>
      </c>
      <c r="G627">
        <v>5.4248600000000001E-2</v>
      </c>
      <c r="H627">
        <v>1</v>
      </c>
      <c r="I627">
        <v>0</v>
      </c>
    </row>
    <row r="628" spans="1:9" x14ac:dyDescent="0.25">
      <c r="A628" t="s">
        <v>40</v>
      </c>
      <c r="B628">
        <v>936.81399999999996</v>
      </c>
      <c r="C628">
        <v>929.15099999999995</v>
      </c>
      <c r="D628">
        <v>885.66300000000001</v>
      </c>
      <c r="E628">
        <v>503.173</v>
      </c>
      <c r="F628">
        <v>0</v>
      </c>
      <c r="G628">
        <v>5.4248600000000001E-2</v>
      </c>
      <c r="H628">
        <v>1</v>
      </c>
      <c r="I628">
        <v>0</v>
      </c>
    </row>
    <row r="629" spans="1:9" x14ac:dyDescent="0.25">
      <c r="A629" t="s">
        <v>40</v>
      </c>
      <c r="B629">
        <v>959.10400000000004</v>
      </c>
      <c r="C629">
        <v>950.85900000000004</v>
      </c>
      <c r="D629">
        <v>884.95699999999999</v>
      </c>
      <c r="E629">
        <v>503.07900000000001</v>
      </c>
      <c r="F629">
        <v>0</v>
      </c>
      <c r="G629">
        <v>5.4248600000000001E-2</v>
      </c>
      <c r="H629">
        <v>1</v>
      </c>
      <c r="I629">
        <v>0</v>
      </c>
    </row>
    <row r="630" spans="1:9" x14ac:dyDescent="0.25">
      <c r="A630" t="s">
        <v>40</v>
      </c>
      <c r="B630">
        <v>939.14599999999996</v>
      </c>
      <c r="C630">
        <v>931.03099999999995</v>
      </c>
      <c r="D630">
        <v>885.46900000000005</v>
      </c>
      <c r="E630">
        <v>503.08300000000003</v>
      </c>
      <c r="F630">
        <v>0</v>
      </c>
      <c r="G630">
        <v>5.4248600000000001E-2</v>
      </c>
      <c r="H630">
        <v>1</v>
      </c>
      <c r="I630">
        <v>0</v>
      </c>
    </row>
    <row r="631" spans="1:9" x14ac:dyDescent="0.25">
      <c r="A631" t="s">
        <v>40</v>
      </c>
      <c r="B631">
        <v>931.26</v>
      </c>
      <c r="C631">
        <v>923.30899999999997</v>
      </c>
      <c r="D631">
        <v>883.53599999999994</v>
      </c>
      <c r="E631">
        <v>503.13</v>
      </c>
      <c r="F631">
        <v>0</v>
      </c>
      <c r="G631">
        <v>5.4248600000000001E-2</v>
      </c>
      <c r="H631">
        <v>1</v>
      </c>
      <c r="I631">
        <v>0</v>
      </c>
    </row>
    <row r="632" spans="1:9" x14ac:dyDescent="0.25">
      <c r="A632" t="s">
        <v>40</v>
      </c>
      <c r="B632">
        <v>932.28099999999995</v>
      </c>
      <c r="C632">
        <v>924.52599999999995</v>
      </c>
      <c r="D632">
        <v>883.05499999999995</v>
      </c>
      <c r="E632">
        <v>503.01600000000002</v>
      </c>
      <c r="F632">
        <v>0</v>
      </c>
      <c r="G632">
        <v>5.4248600000000001E-2</v>
      </c>
      <c r="H632">
        <v>1</v>
      </c>
      <c r="I632">
        <v>0</v>
      </c>
    </row>
    <row r="633" spans="1:9" x14ac:dyDescent="0.25">
      <c r="A633" t="s">
        <v>40</v>
      </c>
      <c r="B633">
        <v>931.976</v>
      </c>
      <c r="C633">
        <v>923.22900000000004</v>
      </c>
      <c r="D633">
        <v>883.27499999999998</v>
      </c>
      <c r="E633">
        <v>503.09899999999999</v>
      </c>
      <c r="F633">
        <v>0</v>
      </c>
      <c r="G633">
        <v>5.4248600000000001E-2</v>
      </c>
      <c r="H633">
        <v>1</v>
      </c>
      <c r="I633">
        <v>0</v>
      </c>
    </row>
    <row r="634" spans="1:9" x14ac:dyDescent="0.25">
      <c r="A634" t="s">
        <v>40</v>
      </c>
      <c r="B634">
        <v>939.44500000000005</v>
      </c>
      <c r="C634">
        <v>931.28800000000001</v>
      </c>
      <c r="D634">
        <v>886.31700000000001</v>
      </c>
      <c r="E634">
        <v>503.084</v>
      </c>
      <c r="F634">
        <v>0</v>
      </c>
      <c r="G634">
        <v>5.4248600000000001E-2</v>
      </c>
      <c r="H634">
        <v>1</v>
      </c>
      <c r="I634">
        <v>0</v>
      </c>
    </row>
    <row r="635" spans="1:9" x14ac:dyDescent="0.25">
      <c r="A635" t="s">
        <v>40</v>
      </c>
      <c r="B635">
        <v>932.399</v>
      </c>
      <c r="C635">
        <v>923.99400000000003</v>
      </c>
      <c r="D635">
        <v>884.78200000000004</v>
      </c>
      <c r="E635">
        <v>503.18</v>
      </c>
      <c r="F635">
        <v>0</v>
      </c>
      <c r="G635">
        <v>5.4248600000000001E-2</v>
      </c>
      <c r="H635">
        <v>1</v>
      </c>
      <c r="I635">
        <v>0</v>
      </c>
    </row>
    <row r="636" spans="1:9" x14ac:dyDescent="0.25">
      <c r="A636" t="s">
        <v>40</v>
      </c>
      <c r="B636">
        <v>931.38300000000004</v>
      </c>
      <c r="C636">
        <v>923.18399999999997</v>
      </c>
      <c r="D636">
        <v>884.05499999999995</v>
      </c>
      <c r="E636">
        <v>503.05399999999997</v>
      </c>
      <c r="F636">
        <v>0</v>
      </c>
      <c r="G636">
        <v>5.4248600000000001E-2</v>
      </c>
      <c r="H636">
        <v>1</v>
      </c>
      <c r="I636">
        <v>0</v>
      </c>
    </row>
    <row r="637" spans="1:9" x14ac:dyDescent="0.25">
      <c r="A637" t="s">
        <v>40</v>
      </c>
      <c r="B637">
        <v>930.71900000000005</v>
      </c>
      <c r="C637">
        <v>922.78899999999999</v>
      </c>
      <c r="D637">
        <v>883.88800000000003</v>
      </c>
      <c r="E637">
        <v>503.12799999999999</v>
      </c>
      <c r="F637">
        <v>0</v>
      </c>
      <c r="G637">
        <v>5.4248600000000001E-2</v>
      </c>
      <c r="H637">
        <v>1</v>
      </c>
      <c r="I637">
        <v>0</v>
      </c>
    </row>
    <row r="638" spans="1:9" x14ac:dyDescent="0.25">
      <c r="A638" t="s">
        <v>40</v>
      </c>
      <c r="B638">
        <v>931.46600000000001</v>
      </c>
      <c r="C638">
        <v>923.45399999999995</v>
      </c>
      <c r="D638">
        <v>883.83699999999999</v>
      </c>
      <c r="E638">
        <v>503.15899999999999</v>
      </c>
      <c r="F638">
        <v>0</v>
      </c>
      <c r="G638">
        <v>5.4248600000000001E-2</v>
      </c>
      <c r="H638">
        <v>1</v>
      </c>
      <c r="I638">
        <v>0</v>
      </c>
    </row>
    <row r="639" spans="1:9" x14ac:dyDescent="0.25">
      <c r="A639" t="s">
        <v>40</v>
      </c>
      <c r="B639">
        <v>933.12199999999996</v>
      </c>
      <c r="C639">
        <v>925.45899999999995</v>
      </c>
      <c r="D639">
        <v>884.44</v>
      </c>
      <c r="E639">
        <v>503.08699999999999</v>
      </c>
      <c r="F639">
        <v>0</v>
      </c>
      <c r="G639">
        <v>5.4248600000000001E-2</v>
      </c>
      <c r="H639">
        <v>1</v>
      </c>
      <c r="I639">
        <v>0</v>
      </c>
    </row>
    <row r="640" spans="1:9" x14ac:dyDescent="0.25">
      <c r="A640" t="s">
        <v>40</v>
      </c>
      <c r="B640">
        <v>931.529</v>
      </c>
      <c r="C640">
        <v>923.13699999999994</v>
      </c>
      <c r="D640">
        <v>883.29600000000005</v>
      </c>
      <c r="E640">
        <v>503.10199999999998</v>
      </c>
      <c r="F640">
        <v>0</v>
      </c>
      <c r="G640">
        <v>5.4248600000000001E-2</v>
      </c>
      <c r="H640">
        <v>1</v>
      </c>
      <c r="I640">
        <v>0</v>
      </c>
    </row>
    <row r="641" spans="1:9" x14ac:dyDescent="0.25">
      <c r="A641" t="s">
        <v>40</v>
      </c>
      <c r="B641">
        <v>928.17200000000003</v>
      </c>
      <c r="C641">
        <v>919.98199999999997</v>
      </c>
      <c r="D641">
        <v>883.06700000000001</v>
      </c>
      <c r="E641">
        <v>503.13299999999998</v>
      </c>
      <c r="F641">
        <v>0</v>
      </c>
      <c r="G641">
        <v>5.4248600000000001E-2</v>
      </c>
      <c r="H641">
        <v>1</v>
      </c>
      <c r="I641">
        <v>0</v>
      </c>
    </row>
    <row r="642" spans="1:9" x14ac:dyDescent="0.25">
      <c r="A642" t="s">
        <v>40</v>
      </c>
      <c r="B642">
        <v>934.52</v>
      </c>
      <c r="C642">
        <v>926.10299999999995</v>
      </c>
      <c r="D642">
        <v>884.65499999999997</v>
      </c>
      <c r="E642">
        <v>502.98899999999998</v>
      </c>
      <c r="F642">
        <v>0</v>
      </c>
      <c r="G642">
        <v>5.4248600000000001E-2</v>
      </c>
      <c r="H642">
        <v>1</v>
      </c>
      <c r="I642">
        <v>0</v>
      </c>
    </row>
    <row r="643" spans="1:9" x14ac:dyDescent="0.25">
      <c r="A643" t="s">
        <v>40</v>
      </c>
      <c r="B643">
        <v>926.64</v>
      </c>
      <c r="C643">
        <v>918.06700000000001</v>
      </c>
      <c r="D643">
        <v>883.39</v>
      </c>
      <c r="E643">
        <v>503.101</v>
      </c>
      <c r="F643">
        <v>0</v>
      </c>
      <c r="G643">
        <v>5.4248600000000001E-2</v>
      </c>
      <c r="H643">
        <v>1</v>
      </c>
      <c r="I643">
        <v>0</v>
      </c>
    </row>
    <row r="644" spans="1:9" x14ac:dyDescent="0.25">
      <c r="A644" t="s">
        <v>40</v>
      </c>
      <c r="B644">
        <v>933.02700000000004</v>
      </c>
      <c r="C644">
        <v>924.55</v>
      </c>
      <c r="D644">
        <v>884.66600000000005</v>
      </c>
      <c r="E644">
        <v>503.01</v>
      </c>
      <c r="F644">
        <v>0</v>
      </c>
      <c r="G644">
        <v>5.4248600000000001E-2</v>
      </c>
      <c r="H644">
        <v>1</v>
      </c>
      <c r="I644">
        <v>0</v>
      </c>
    </row>
    <row r="645" spans="1:9" x14ac:dyDescent="0.25">
      <c r="A645" t="s">
        <v>40</v>
      </c>
      <c r="B645">
        <v>930.95</v>
      </c>
      <c r="C645">
        <v>922.78499999999997</v>
      </c>
      <c r="D645">
        <v>883.94299999999998</v>
      </c>
      <c r="E645">
        <v>503.08699999999999</v>
      </c>
      <c r="F645">
        <v>0</v>
      </c>
      <c r="G645">
        <v>5.4248600000000001E-2</v>
      </c>
      <c r="H645">
        <v>1</v>
      </c>
      <c r="I645">
        <v>0</v>
      </c>
    </row>
    <row r="646" spans="1:9" x14ac:dyDescent="0.25">
      <c r="A646" t="s">
        <v>40</v>
      </c>
      <c r="B646">
        <v>929.22299999999996</v>
      </c>
      <c r="C646">
        <v>920.67499999999995</v>
      </c>
      <c r="D646">
        <v>883.31700000000001</v>
      </c>
      <c r="E646">
        <v>503.02600000000001</v>
      </c>
      <c r="F646">
        <v>0</v>
      </c>
      <c r="G646">
        <v>5.4248600000000001E-2</v>
      </c>
      <c r="H646">
        <v>1</v>
      </c>
      <c r="I646">
        <v>0</v>
      </c>
    </row>
    <row r="647" spans="1:9" x14ac:dyDescent="0.25">
      <c r="A647" t="s">
        <v>40</v>
      </c>
      <c r="B647">
        <v>933.00699999999995</v>
      </c>
      <c r="C647">
        <v>925.03399999999999</v>
      </c>
      <c r="D647">
        <v>884.74300000000005</v>
      </c>
      <c r="E647">
        <v>503.08600000000001</v>
      </c>
      <c r="F647">
        <v>0</v>
      </c>
      <c r="G647">
        <v>5.4248600000000001E-2</v>
      </c>
      <c r="H647">
        <v>1</v>
      </c>
      <c r="I647">
        <v>0</v>
      </c>
    </row>
    <row r="648" spans="1:9" x14ac:dyDescent="0.25">
      <c r="A648" t="s">
        <v>40</v>
      </c>
      <c r="B648">
        <v>937.41300000000001</v>
      </c>
      <c r="C648">
        <v>929.54899999999998</v>
      </c>
      <c r="D648">
        <v>886.53099999999995</v>
      </c>
      <c r="E648">
        <v>503.07799999999997</v>
      </c>
      <c r="F648">
        <v>0</v>
      </c>
      <c r="G648">
        <v>5.4248600000000001E-2</v>
      </c>
      <c r="H648">
        <v>1</v>
      </c>
      <c r="I648">
        <v>0</v>
      </c>
    </row>
    <row r="649" spans="1:9" x14ac:dyDescent="0.25">
      <c r="A649" t="s">
        <v>40</v>
      </c>
      <c r="B649">
        <v>930.30499999999995</v>
      </c>
      <c r="C649">
        <v>922.52800000000002</v>
      </c>
      <c r="D649">
        <v>883.99900000000002</v>
      </c>
      <c r="E649">
        <v>503.10500000000002</v>
      </c>
      <c r="F649">
        <v>0</v>
      </c>
      <c r="G649">
        <v>5.4248600000000001E-2</v>
      </c>
      <c r="H649">
        <v>1</v>
      </c>
      <c r="I649">
        <v>0</v>
      </c>
    </row>
    <row r="650" spans="1:9" x14ac:dyDescent="0.25">
      <c r="A650" t="s">
        <v>40</v>
      </c>
      <c r="B650">
        <v>934.577</v>
      </c>
      <c r="C650">
        <v>926.74699999999996</v>
      </c>
      <c r="D650">
        <v>884.30399999999997</v>
      </c>
      <c r="E650">
        <v>503.13099999999997</v>
      </c>
      <c r="F650">
        <v>0</v>
      </c>
      <c r="G650">
        <v>5.4248600000000001E-2</v>
      </c>
      <c r="H650">
        <v>1</v>
      </c>
      <c r="I650">
        <v>0</v>
      </c>
    </row>
    <row r="651" spans="1:9" x14ac:dyDescent="0.25">
      <c r="A651" t="s">
        <v>40</v>
      </c>
      <c r="B651">
        <v>932.13900000000001</v>
      </c>
      <c r="C651">
        <v>924.11</v>
      </c>
      <c r="D651">
        <v>884.68600000000004</v>
      </c>
      <c r="E651">
        <v>503.06599999999997</v>
      </c>
      <c r="F651">
        <v>0</v>
      </c>
      <c r="G651">
        <v>5.4248600000000001E-2</v>
      </c>
      <c r="H651">
        <v>1</v>
      </c>
      <c r="I651">
        <v>0</v>
      </c>
    </row>
    <row r="652" spans="1:9" x14ac:dyDescent="0.25">
      <c r="A652" t="s">
        <v>40</v>
      </c>
      <c r="B652">
        <v>935.12800000000004</v>
      </c>
      <c r="C652">
        <v>926.87099999999998</v>
      </c>
      <c r="D652">
        <v>885.06399999999996</v>
      </c>
      <c r="E652">
        <v>503.01799999999997</v>
      </c>
      <c r="F652">
        <v>0</v>
      </c>
      <c r="G652">
        <v>5.4248600000000001E-2</v>
      </c>
      <c r="H652">
        <v>1</v>
      </c>
      <c r="I652">
        <v>0</v>
      </c>
    </row>
    <row r="653" spans="1:9" x14ac:dyDescent="0.25">
      <c r="A653" t="s">
        <v>40</v>
      </c>
      <c r="B653">
        <v>931.41700000000003</v>
      </c>
      <c r="C653">
        <v>923.654</v>
      </c>
      <c r="D653">
        <v>883.93700000000001</v>
      </c>
      <c r="E653">
        <v>503.09899999999999</v>
      </c>
      <c r="F653">
        <v>0</v>
      </c>
      <c r="G653">
        <v>5.4248600000000001E-2</v>
      </c>
      <c r="H653">
        <v>1</v>
      </c>
      <c r="I653">
        <v>0</v>
      </c>
    </row>
    <row r="654" spans="1:9" x14ac:dyDescent="0.25">
      <c r="A654" t="s">
        <v>40</v>
      </c>
      <c r="B654">
        <v>939.34100000000001</v>
      </c>
      <c r="C654">
        <v>931.35900000000004</v>
      </c>
      <c r="D654">
        <v>885.54100000000005</v>
      </c>
      <c r="E654">
        <v>503.14699999999999</v>
      </c>
      <c r="F654">
        <v>0</v>
      </c>
      <c r="G654">
        <v>5.4248600000000001E-2</v>
      </c>
      <c r="H654">
        <v>1</v>
      </c>
      <c r="I654">
        <v>0</v>
      </c>
    </row>
    <row r="655" spans="1:9" x14ac:dyDescent="0.25">
      <c r="A655" t="s">
        <v>40</v>
      </c>
      <c r="B655">
        <v>941.39099999999996</v>
      </c>
      <c r="C655">
        <v>932.88099999999997</v>
      </c>
      <c r="D655">
        <v>885.41</v>
      </c>
      <c r="E655">
        <v>503.06</v>
      </c>
      <c r="F655">
        <v>0</v>
      </c>
      <c r="G655">
        <v>5.4248600000000001E-2</v>
      </c>
      <c r="H655">
        <v>1</v>
      </c>
      <c r="I655">
        <v>0</v>
      </c>
    </row>
    <row r="656" spans="1:9" x14ac:dyDescent="0.25">
      <c r="A656" t="s">
        <v>40</v>
      </c>
      <c r="B656">
        <v>931.36500000000001</v>
      </c>
      <c r="C656">
        <v>923.17399999999998</v>
      </c>
      <c r="D656">
        <v>884.29399999999998</v>
      </c>
      <c r="E656">
        <v>503.13200000000001</v>
      </c>
      <c r="F656">
        <v>0</v>
      </c>
      <c r="G656">
        <v>5.4248600000000001E-2</v>
      </c>
      <c r="H656">
        <v>1</v>
      </c>
      <c r="I656">
        <v>0</v>
      </c>
    </row>
    <row r="657" spans="1:25" x14ac:dyDescent="0.25">
      <c r="A657" t="s">
        <v>40</v>
      </c>
      <c r="B657">
        <v>940.82600000000002</v>
      </c>
      <c r="C657">
        <v>932.851</v>
      </c>
      <c r="D657">
        <v>885.83900000000006</v>
      </c>
      <c r="E657">
        <v>503.07799999999997</v>
      </c>
      <c r="F657">
        <v>0</v>
      </c>
      <c r="G657">
        <v>5.4248600000000001E-2</v>
      </c>
      <c r="H657">
        <v>1</v>
      </c>
      <c r="I657">
        <v>0</v>
      </c>
    </row>
    <row r="658" spans="1:25" x14ac:dyDescent="0.25">
      <c r="A658" t="s">
        <v>40</v>
      </c>
      <c r="B658">
        <v>935.59799999999996</v>
      </c>
      <c r="C658">
        <v>926.96199999999999</v>
      </c>
      <c r="D658">
        <v>885.09299999999996</v>
      </c>
      <c r="E658">
        <v>503.06299999999999</v>
      </c>
      <c r="F658">
        <v>0</v>
      </c>
      <c r="G658">
        <v>5.4248600000000001E-2</v>
      </c>
      <c r="H658">
        <v>1</v>
      </c>
      <c r="I658">
        <v>0</v>
      </c>
    </row>
    <row r="659" spans="1:25" x14ac:dyDescent="0.25">
      <c r="A659" t="s">
        <v>40</v>
      </c>
      <c r="B659">
        <v>935.05399999999997</v>
      </c>
      <c r="C659">
        <v>926.97</v>
      </c>
      <c r="D659">
        <v>884.58100000000002</v>
      </c>
      <c r="E659">
        <v>503.14</v>
      </c>
      <c r="F659">
        <v>0</v>
      </c>
      <c r="G659">
        <v>5.4248600000000001E-2</v>
      </c>
      <c r="H659">
        <v>1</v>
      </c>
      <c r="I659">
        <v>0</v>
      </c>
    </row>
    <row r="660" spans="1:25" x14ac:dyDescent="0.25">
      <c r="A660" t="s">
        <v>40</v>
      </c>
      <c r="B660">
        <v>928.58299999999997</v>
      </c>
      <c r="C660">
        <v>920.05200000000002</v>
      </c>
      <c r="D660">
        <v>883.197</v>
      </c>
      <c r="E660">
        <v>503.08699999999999</v>
      </c>
      <c r="F660">
        <v>0</v>
      </c>
      <c r="G660">
        <v>5.4248600000000001E-2</v>
      </c>
      <c r="H660">
        <v>1</v>
      </c>
      <c r="I660">
        <v>0</v>
      </c>
    </row>
    <row r="661" spans="1:25" x14ac:dyDescent="0.25">
      <c r="A661" t="s">
        <v>40</v>
      </c>
      <c r="B661">
        <v>933.86400000000003</v>
      </c>
      <c r="C661">
        <v>925.41899999999998</v>
      </c>
      <c r="D661">
        <v>884.50800000000004</v>
      </c>
      <c r="E661">
        <v>503.06299999999999</v>
      </c>
      <c r="F661">
        <v>0</v>
      </c>
      <c r="G661">
        <v>5.4248600000000001E-2</v>
      </c>
      <c r="H661">
        <v>1</v>
      </c>
      <c r="I661">
        <v>0</v>
      </c>
    </row>
    <row r="662" spans="1:25" x14ac:dyDescent="0.25">
      <c r="A662" t="s">
        <v>40</v>
      </c>
      <c r="B662">
        <v>930.21500000000003</v>
      </c>
      <c r="C662">
        <v>922.44299999999998</v>
      </c>
      <c r="D662">
        <v>884.50199999999995</v>
      </c>
      <c r="E662">
        <v>503.04399999999998</v>
      </c>
      <c r="F662">
        <v>0</v>
      </c>
      <c r="G662">
        <v>5.4248600000000001E-2</v>
      </c>
      <c r="H662">
        <v>1</v>
      </c>
      <c r="I662">
        <v>0</v>
      </c>
    </row>
    <row r="663" spans="1:25" x14ac:dyDescent="0.25">
      <c r="A663" t="s">
        <v>40</v>
      </c>
      <c r="B663">
        <v>933.95299999999997</v>
      </c>
      <c r="C663">
        <v>925.57100000000003</v>
      </c>
      <c r="D663">
        <v>883.69</v>
      </c>
      <c r="E663">
        <v>503.05900000000003</v>
      </c>
      <c r="F663">
        <v>0</v>
      </c>
      <c r="G663">
        <v>5.4248600000000001E-2</v>
      </c>
      <c r="H663">
        <v>1</v>
      </c>
      <c r="I663">
        <v>0</v>
      </c>
    </row>
    <row r="664" spans="1:25" x14ac:dyDescent="0.25">
      <c r="A664" t="s">
        <v>40</v>
      </c>
      <c r="B664">
        <v>934.65300000000002</v>
      </c>
      <c r="C664">
        <v>926.46799999999996</v>
      </c>
      <c r="D664">
        <v>884.57100000000003</v>
      </c>
      <c r="E664">
        <v>503.096</v>
      </c>
      <c r="F664">
        <v>0</v>
      </c>
      <c r="G664">
        <v>5.4248600000000001E-2</v>
      </c>
      <c r="H664">
        <v>1</v>
      </c>
      <c r="I664">
        <v>0</v>
      </c>
    </row>
    <row r="665" spans="1:25" x14ac:dyDescent="0.25">
      <c r="A665" t="s">
        <v>40</v>
      </c>
      <c r="B665">
        <v>937.13</v>
      </c>
      <c r="C665">
        <v>927.827</v>
      </c>
      <c r="D665">
        <v>884.48500000000001</v>
      </c>
      <c r="E665">
        <v>503.01299999999998</v>
      </c>
      <c r="F665">
        <v>0</v>
      </c>
      <c r="G665">
        <v>5.4248600000000001E-2</v>
      </c>
      <c r="H665">
        <v>1</v>
      </c>
      <c r="I665">
        <v>0</v>
      </c>
    </row>
    <row r="666" spans="1:25" x14ac:dyDescent="0.25">
      <c r="A666" t="s">
        <v>40</v>
      </c>
      <c r="B666">
        <v>938.25300000000004</v>
      </c>
      <c r="C666">
        <v>929.19799999999998</v>
      </c>
      <c r="D666">
        <v>884.94</v>
      </c>
      <c r="E666">
        <v>503.02300000000002</v>
      </c>
      <c r="F666">
        <v>0</v>
      </c>
      <c r="G666">
        <v>5.4248600000000001E-2</v>
      </c>
      <c r="H666">
        <v>1</v>
      </c>
      <c r="I666">
        <v>0</v>
      </c>
    </row>
    <row r="667" spans="1:25" x14ac:dyDescent="0.25">
      <c r="A667" t="s">
        <v>40</v>
      </c>
      <c r="B667">
        <v>929.36699999999996</v>
      </c>
      <c r="C667">
        <v>921.05499999999995</v>
      </c>
      <c r="D667">
        <v>883.98400000000004</v>
      </c>
      <c r="E667">
        <v>503.21100000000001</v>
      </c>
      <c r="F667">
        <v>0</v>
      </c>
      <c r="G667">
        <v>5.4248600000000001E-2</v>
      </c>
      <c r="H667">
        <v>1</v>
      </c>
      <c r="I667">
        <v>0</v>
      </c>
    </row>
    <row r="668" spans="1:25" x14ac:dyDescent="0.25">
      <c r="A668" t="s">
        <v>40</v>
      </c>
      <c r="B668">
        <v>934.18399999999997</v>
      </c>
      <c r="C668">
        <v>926.279</v>
      </c>
      <c r="D668">
        <v>883.16399999999999</v>
      </c>
      <c r="E668">
        <v>503.02199999999999</v>
      </c>
      <c r="F668">
        <v>0</v>
      </c>
      <c r="G668">
        <v>5.4248600000000001E-2</v>
      </c>
      <c r="H668">
        <v>1</v>
      </c>
      <c r="I668">
        <v>0</v>
      </c>
    </row>
    <row r="669" spans="1:25" x14ac:dyDescent="0.25">
      <c r="A669" t="s">
        <v>40</v>
      </c>
      <c r="B669">
        <v>937.89599999999996</v>
      </c>
      <c r="C669">
        <v>929.44500000000005</v>
      </c>
      <c r="D669">
        <v>884.07600000000002</v>
      </c>
      <c r="E669">
        <v>503.14800000000002</v>
      </c>
      <c r="F669">
        <v>0</v>
      </c>
      <c r="G669">
        <v>5.4248600000000001E-2</v>
      </c>
      <c r="H669">
        <v>1</v>
      </c>
      <c r="I669">
        <v>0</v>
      </c>
    </row>
    <row r="670" spans="1:25" x14ac:dyDescent="0.25">
      <c r="A670" t="s">
        <v>40</v>
      </c>
      <c r="B670">
        <v>937.72299999999996</v>
      </c>
      <c r="C670">
        <v>929.5</v>
      </c>
      <c r="D670">
        <v>883.97699999999998</v>
      </c>
      <c r="E670">
        <v>503.096</v>
      </c>
      <c r="F670">
        <v>0</v>
      </c>
      <c r="G670">
        <v>5.4248600000000001E-2</v>
      </c>
      <c r="H670">
        <v>1</v>
      </c>
      <c r="I670">
        <v>0</v>
      </c>
    </row>
    <row r="671" spans="1:25" x14ac:dyDescent="0.25">
      <c r="A671" t="s">
        <v>40</v>
      </c>
      <c r="B671">
        <v>935.02499999999998</v>
      </c>
      <c r="C671">
        <v>927.09100000000001</v>
      </c>
      <c r="D671">
        <v>885.15300000000002</v>
      </c>
      <c r="E671">
        <v>503.09100000000001</v>
      </c>
      <c r="F671">
        <v>0</v>
      </c>
      <c r="G671">
        <v>5.4248600000000001E-2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936.74400000000003</v>
      </c>
      <c r="C672">
        <v>928.25599999999997</v>
      </c>
      <c r="D672">
        <v>884.52599999999995</v>
      </c>
      <c r="E672">
        <v>503.05799999999999</v>
      </c>
      <c r="F672">
        <v>0</v>
      </c>
      <c r="G672">
        <v>5.4248600000000001E-2</v>
      </c>
      <c r="H672">
        <v>1</v>
      </c>
      <c r="I672">
        <v>0</v>
      </c>
      <c r="R672">
        <f>AVERAGE(B623:B672)</f>
        <v>934.48513999999977</v>
      </c>
      <c r="S672">
        <f>AVERAGE(C623:C672)</f>
        <v>926.26502000000005</v>
      </c>
      <c r="U672">
        <f>_xlfn.VAR.P(B623:B672)</f>
        <v>27.42101932040006</v>
      </c>
      <c r="V672">
        <f>_xlfn.VAR.P(C623:C672)</f>
        <v>27.613857899600081</v>
      </c>
      <c r="X672">
        <f>1.96*SQRT(U672)/50</f>
        <v>0.20527112590059893</v>
      </c>
      <c r="Y672">
        <f>1.96*SQRT(V672)/50</f>
        <v>0.20599164692492133</v>
      </c>
    </row>
    <row r="673" spans="1:9" x14ac:dyDescent="0.25">
      <c r="A673" t="s">
        <v>39</v>
      </c>
      <c r="B673">
        <v>46809.2477</v>
      </c>
      <c r="C673" t="s">
        <v>37</v>
      </c>
    </row>
    <row r="674" spans="1:9" x14ac:dyDescent="0.25">
      <c r="A674" t="s">
        <v>41</v>
      </c>
      <c r="B674">
        <v>552.62900000000002</v>
      </c>
      <c r="C674">
        <v>551.20600000000002</v>
      </c>
      <c r="D674">
        <v>516.85299999999995</v>
      </c>
      <c r="E674">
        <v>136.87</v>
      </c>
      <c r="F674">
        <v>0</v>
      </c>
      <c r="G674">
        <v>5.4248600000000001E-2</v>
      </c>
      <c r="H674">
        <v>1</v>
      </c>
      <c r="I674">
        <v>0</v>
      </c>
    </row>
    <row r="675" spans="1:9" x14ac:dyDescent="0.25">
      <c r="A675" t="s">
        <v>41</v>
      </c>
      <c r="B675">
        <v>565.80899999999997</v>
      </c>
      <c r="C675">
        <v>564.38</v>
      </c>
      <c r="D675">
        <v>518.923</v>
      </c>
      <c r="E675">
        <v>136.93299999999999</v>
      </c>
      <c r="F675">
        <v>0</v>
      </c>
      <c r="G675">
        <v>5.4248600000000001E-2</v>
      </c>
      <c r="H675">
        <v>1</v>
      </c>
      <c r="I675">
        <v>0</v>
      </c>
    </row>
    <row r="676" spans="1:9" x14ac:dyDescent="0.25">
      <c r="A676" t="s">
        <v>41</v>
      </c>
      <c r="B676">
        <v>560.02</v>
      </c>
      <c r="C676">
        <v>558.18299999999999</v>
      </c>
      <c r="D676">
        <v>518.505</v>
      </c>
      <c r="E676">
        <v>136.874</v>
      </c>
      <c r="F676">
        <v>0</v>
      </c>
      <c r="G676">
        <v>5.4248600000000001E-2</v>
      </c>
      <c r="H676">
        <v>1</v>
      </c>
      <c r="I676">
        <v>0</v>
      </c>
    </row>
    <row r="677" spans="1:9" x14ac:dyDescent="0.25">
      <c r="A677" t="s">
        <v>41</v>
      </c>
      <c r="B677">
        <v>570.649</v>
      </c>
      <c r="C677">
        <v>568.91899999999998</v>
      </c>
      <c r="D677">
        <v>520.84400000000005</v>
      </c>
      <c r="E677">
        <v>136.977</v>
      </c>
      <c r="F677">
        <v>0</v>
      </c>
      <c r="G677">
        <v>5.4248600000000001E-2</v>
      </c>
      <c r="H677">
        <v>1</v>
      </c>
      <c r="I677">
        <v>0</v>
      </c>
    </row>
    <row r="678" spans="1:9" x14ac:dyDescent="0.25">
      <c r="A678" t="s">
        <v>41</v>
      </c>
      <c r="B678">
        <v>559.04100000000005</v>
      </c>
      <c r="C678">
        <v>557.298</v>
      </c>
      <c r="D678">
        <v>518.79100000000005</v>
      </c>
      <c r="E678">
        <v>136.84800000000001</v>
      </c>
      <c r="F678">
        <v>0</v>
      </c>
      <c r="G678">
        <v>5.4248600000000001E-2</v>
      </c>
      <c r="H678">
        <v>1</v>
      </c>
      <c r="I678">
        <v>0</v>
      </c>
    </row>
    <row r="679" spans="1:9" x14ac:dyDescent="0.25">
      <c r="A679" t="s">
        <v>41</v>
      </c>
      <c r="B679">
        <v>561.13699999999994</v>
      </c>
      <c r="C679">
        <v>559.35199999999998</v>
      </c>
      <c r="D679">
        <v>518.63099999999997</v>
      </c>
      <c r="E679">
        <v>136.98599999999999</v>
      </c>
      <c r="F679">
        <v>0</v>
      </c>
      <c r="G679">
        <v>5.4248600000000001E-2</v>
      </c>
      <c r="H679">
        <v>1</v>
      </c>
      <c r="I679">
        <v>0</v>
      </c>
    </row>
    <row r="680" spans="1:9" x14ac:dyDescent="0.25">
      <c r="A680" t="s">
        <v>41</v>
      </c>
      <c r="B680">
        <v>561.45799999999997</v>
      </c>
      <c r="C680">
        <v>559.68899999999996</v>
      </c>
      <c r="D680">
        <v>518.83799999999997</v>
      </c>
      <c r="E680">
        <v>136.91399999999999</v>
      </c>
      <c r="F680">
        <v>0</v>
      </c>
      <c r="G680">
        <v>5.4248600000000001E-2</v>
      </c>
      <c r="H680">
        <v>1</v>
      </c>
      <c r="I680">
        <v>0</v>
      </c>
    </row>
    <row r="681" spans="1:9" x14ac:dyDescent="0.25">
      <c r="A681" t="s">
        <v>41</v>
      </c>
      <c r="B681">
        <v>550.55200000000002</v>
      </c>
      <c r="C681">
        <v>548.77700000000004</v>
      </c>
      <c r="D681">
        <v>516.74699999999996</v>
      </c>
      <c r="E681">
        <v>136.88999999999999</v>
      </c>
      <c r="F681">
        <v>0</v>
      </c>
      <c r="G681">
        <v>5.4248600000000001E-2</v>
      </c>
      <c r="H681">
        <v>1</v>
      </c>
      <c r="I681">
        <v>0</v>
      </c>
    </row>
    <row r="682" spans="1:9" x14ac:dyDescent="0.25">
      <c r="A682" t="s">
        <v>41</v>
      </c>
      <c r="B682">
        <v>561.73900000000003</v>
      </c>
      <c r="C682">
        <v>559.92899999999997</v>
      </c>
      <c r="D682">
        <v>518.88800000000003</v>
      </c>
      <c r="E682">
        <v>136.82300000000001</v>
      </c>
      <c r="F682">
        <v>0</v>
      </c>
      <c r="G682">
        <v>5.4248600000000001E-2</v>
      </c>
      <c r="H682">
        <v>1</v>
      </c>
      <c r="I682">
        <v>0</v>
      </c>
    </row>
    <row r="683" spans="1:9" x14ac:dyDescent="0.25">
      <c r="A683" t="s">
        <v>41</v>
      </c>
      <c r="B683">
        <v>566.06200000000001</v>
      </c>
      <c r="C683">
        <v>564.24800000000005</v>
      </c>
      <c r="D683">
        <v>519.779</v>
      </c>
      <c r="E683">
        <v>136.93600000000001</v>
      </c>
      <c r="F683">
        <v>0</v>
      </c>
      <c r="G683">
        <v>5.4248600000000001E-2</v>
      </c>
      <c r="H683">
        <v>1</v>
      </c>
      <c r="I683">
        <v>0</v>
      </c>
    </row>
    <row r="684" spans="1:9" x14ac:dyDescent="0.25">
      <c r="A684" t="s">
        <v>41</v>
      </c>
      <c r="B684">
        <v>569.005</v>
      </c>
      <c r="C684">
        <v>567.18700000000001</v>
      </c>
      <c r="D684">
        <v>520.12400000000002</v>
      </c>
      <c r="E684">
        <v>136.898</v>
      </c>
      <c r="F684">
        <v>0</v>
      </c>
      <c r="G684">
        <v>5.4248600000000001E-2</v>
      </c>
      <c r="H684">
        <v>1</v>
      </c>
      <c r="I684">
        <v>0</v>
      </c>
    </row>
    <row r="685" spans="1:9" x14ac:dyDescent="0.25">
      <c r="A685" t="s">
        <v>41</v>
      </c>
      <c r="B685">
        <v>559.65099999999995</v>
      </c>
      <c r="C685">
        <v>557.95899999999995</v>
      </c>
      <c r="D685">
        <v>518.85199999999998</v>
      </c>
      <c r="E685">
        <v>136.93600000000001</v>
      </c>
      <c r="F685">
        <v>0</v>
      </c>
      <c r="G685">
        <v>5.4248600000000001E-2</v>
      </c>
      <c r="H685">
        <v>1</v>
      </c>
      <c r="I685">
        <v>0</v>
      </c>
    </row>
    <row r="686" spans="1:9" x14ac:dyDescent="0.25">
      <c r="A686" t="s">
        <v>41</v>
      </c>
      <c r="B686">
        <v>558.71900000000005</v>
      </c>
      <c r="C686">
        <v>557.23099999999999</v>
      </c>
      <c r="D686">
        <v>518.46600000000001</v>
      </c>
      <c r="E686">
        <v>136.81800000000001</v>
      </c>
      <c r="F686">
        <v>0</v>
      </c>
      <c r="G686">
        <v>5.4248600000000001E-2</v>
      </c>
      <c r="H686">
        <v>1</v>
      </c>
      <c r="I686">
        <v>0</v>
      </c>
    </row>
    <row r="687" spans="1:9" x14ac:dyDescent="0.25">
      <c r="A687" t="s">
        <v>41</v>
      </c>
      <c r="B687">
        <v>559.24800000000005</v>
      </c>
      <c r="C687">
        <v>557.33500000000004</v>
      </c>
      <c r="D687">
        <v>518.02300000000002</v>
      </c>
      <c r="E687">
        <v>136.90299999999999</v>
      </c>
      <c r="F687">
        <v>0</v>
      </c>
      <c r="G687">
        <v>5.4248600000000001E-2</v>
      </c>
      <c r="H687">
        <v>1</v>
      </c>
      <c r="I687">
        <v>0</v>
      </c>
    </row>
    <row r="688" spans="1:9" x14ac:dyDescent="0.25">
      <c r="A688" t="s">
        <v>41</v>
      </c>
      <c r="B688">
        <v>570.08299999999997</v>
      </c>
      <c r="C688">
        <v>567.995</v>
      </c>
      <c r="D688">
        <v>519.57299999999998</v>
      </c>
      <c r="E688">
        <v>136.85300000000001</v>
      </c>
      <c r="F688">
        <v>0</v>
      </c>
      <c r="G688">
        <v>5.4248600000000001E-2</v>
      </c>
      <c r="H688">
        <v>1</v>
      </c>
      <c r="I688">
        <v>0</v>
      </c>
    </row>
    <row r="689" spans="1:9" x14ac:dyDescent="0.25">
      <c r="A689" t="s">
        <v>41</v>
      </c>
      <c r="B689">
        <v>562.31399999999996</v>
      </c>
      <c r="C689">
        <v>560.673</v>
      </c>
      <c r="D689">
        <v>518.46699999999998</v>
      </c>
      <c r="E689">
        <v>136.81899999999999</v>
      </c>
      <c r="F689">
        <v>0</v>
      </c>
      <c r="G689">
        <v>5.4248600000000001E-2</v>
      </c>
      <c r="H689">
        <v>1</v>
      </c>
      <c r="I689">
        <v>0</v>
      </c>
    </row>
    <row r="690" spans="1:9" x14ac:dyDescent="0.25">
      <c r="A690" t="s">
        <v>41</v>
      </c>
      <c r="B690">
        <v>559.28499999999997</v>
      </c>
      <c r="C690">
        <v>557.67200000000003</v>
      </c>
      <c r="D690">
        <v>517.89400000000001</v>
      </c>
      <c r="E690">
        <v>136.99799999999999</v>
      </c>
      <c r="F690">
        <v>0</v>
      </c>
      <c r="G690">
        <v>5.4248600000000001E-2</v>
      </c>
      <c r="H690">
        <v>1</v>
      </c>
      <c r="I690">
        <v>0</v>
      </c>
    </row>
    <row r="691" spans="1:9" x14ac:dyDescent="0.25">
      <c r="A691" t="s">
        <v>41</v>
      </c>
      <c r="B691">
        <v>560.49</v>
      </c>
      <c r="C691">
        <v>558.71500000000003</v>
      </c>
      <c r="D691">
        <v>518.81100000000004</v>
      </c>
      <c r="E691">
        <v>136.881</v>
      </c>
      <c r="F691">
        <v>0</v>
      </c>
      <c r="G691">
        <v>5.4248600000000001E-2</v>
      </c>
      <c r="H691">
        <v>1</v>
      </c>
      <c r="I691">
        <v>0</v>
      </c>
    </row>
    <row r="692" spans="1:9" x14ac:dyDescent="0.25">
      <c r="A692" t="s">
        <v>41</v>
      </c>
      <c r="B692">
        <v>555.31299999999999</v>
      </c>
      <c r="C692">
        <v>553.55499999999995</v>
      </c>
      <c r="D692">
        <v>517.23199999999997</v>
      </c>
      <c r="E692">
        <v>136.91200000000001</v>
      </c>
      <c r="F692">
        <v>0</v>
      </c>
      <c r="G692">
        <v>5.4248600000000001E-2</v>
      </c>
      <c r="H692">
        <v>1</v>
      </c>
      <c r="I692">
        <v>0</v>
      </c>
    </row>
    <row r="693" spans="1:9" x14ac:dyDescent="0.25">
      <c r="A693" t="s">
        <v>41</v>
      </c>
      <c r="B693">
        <v>563.37099999999998</v>
      </c>
      <c r="C693">
        <v>561.6</v>
      </c>
      <c r="D693">
        <v>518.60500000000002</v>
      </c>
      <c r="E693">
        <v>136.86500000000001</v>
      </c>
      <c r="F693">
        <v>0</v>
      </c>
      <c r="G693">
        <v>5.4248600000000001E-2</v>
      </c>
      <c r="H693">
        <v>1</v>
      </c>
      <c r="I693">
        <v>0</v>
      </c>
    </row>
    <row r="694" spans="1:9" x14ac:dyDescent="0.25">
      <c r="A694" t="s">
        <v>41</v>
      </c>
      <c r="B694">
        <v>555.04399999999998</v>
      </c>
      <c r="C694">
        <v>553</v>
      </c>
      <c r="D694">
        <v>517.59500000000003</v>
      </c>
      <c r="E694">
        <v>136.93299999999999</v>
      </c>
      <c r="F694">
        <v>0</v>
      </c>
      <c r="G694">
        <v>5.4248600000000001E-2</v>
      </c>
      <c r="H694">
        <v>1</v>
      </c>
      <c r="I694">
        <v>0</v>
      </c>
    </row>
    <row r="695" spans="1:9" x14ac:dyDescent="0.25">
      <c r="A695" t="s">
        <v>41</v>
      </c>
      <c r="B695">
        <v>559.13199999999995</v>
      </c>
      <c r="C695">
        <v>557.38699999999994</v>
      </c>
      <c r="D695">
        <v>517.92200000000003</v>
      </c>
      <c r="E695">
        <v>136.869</v>
      </c>
      <c r="F695">
        <v>0</v>
      </c>
      <c r="G695">
        <v>5.4248600000000001E-2</v>
      </c>
      <c r="H695">
        <v>1</v>
      </c>
      <c r="I695">
        <v>0</v>
      </c>
    </row>
    <row r="696" spans="1:9" x14ac:dyDescent="0.25">
      <c r="A696" t="s">
        <v>41</v>
      </c>
      <c r="B696">
        <v>558.59</v>
      </c>
      <c r="C696">
        <v>556.96</v>
      </c>
      <c r="D696">
        <v>518.31899999999996</v>
      </c>
      <c r="E696">
        <v>136.982</v>
      </c>
      <c r="F696">
        <v>0</v>
      </c>
      <c r="G696">
        <v>5.4248600000000001E-2</v>
      </c>
      <c r="H696">
        <v>1</v>
      </c>
      <c r="I696">
        <v>0</v>
      </c>
    </row>
    <row r="697" spans="1:9" x14ac:dyDescent="0.25">
      <c r="A697" t="s">
        <v>41</v>
      </c>
      <c r="B697">
        <v>552.68299999999999</v>
      </c>
      <c r="C697">
        <v>550.70299999999997</v>
      </c>
      <c r="D697">
        <v>517.505</v>
      </c>
      <c r="E697">
        <v>136.952</v>
      </c>
      <c r="F697">
        <v>0</v>
      </c>
      <c r="G697">
        <v>5.4248600000000001E-2</v>
      </c>
      <c r="H697">
        <v>1</v>
      </c>
      <c r="I697">
        <v>0</v>
      </c>
    </row>
    <row r="698" spans="1:9" x14ac:dyDescent="0.25">
      <c r="A698" t="s">
        <v>41</v>
      </c>
      <c r="B698">
        <v>566.01599999999996</v>
      </c>
      <c r="C698">
        <v>563.995</v>
      </c>
      <c r="D698">
        <v>518.55600000000004</v>
      </c>
      <c r="E698">
        <v>136.84100000000001</v>
      </c>
      <c r="F698">
        <v>0</v>
      </c>
      <c r="G698">
        <v>5.4248600000000001E-2</v>
      </c>
      <c r="H698">
        <v>1</v>
      </c>
      <c r="I698">
        <v>0</v>
      </c>
    </row>
    <row r="699" spans="1:9" x14ac:dyDescent="0.25">
      <c r="A699" t="s">
        <v>41</v>
      </c>
      <c r="B699">
        <v>558.98400000000004</v>
      </c>
      <c r="C699">
        <v>557.19799999999998</v>
      </c>
      <c r="D699">
        <v>518.46699999999998</v>
      </c>
      <c r="E699">
        <v>136.863</v>
      </c>
      <c r="F699">
        <v>0</v>
      </c>
      <c r="G699">
        <v>5.4248600000000001E-2</v>
      </c>
      <c r="H699">
        <v>1</v>
      </c>
      <c r="I699">
        <v>0</v>
      </c>
    </row>
    <row r="700" spans="1:9" x14ac:dyDescent="0.25">
      <c r="A700" t="s">
        <v>41</v>
      </c>
      <c r="B700">
        <v>558.49</v>
      </c>
      <c r="C700">
        <v>556.91499999999996</v>
      </c>
      <c r="D700">
        <v>517.45100000000002</v>
      </c>
      <c r="E700">
        <v>137.203</v>
      </c>
      <c r="F700">
        <v>0</v>
      </c>
      <c r="G700">
        <v>5.4248600000000001E-2</v>
      </c>
      <c r="H700">
        <v>1</v>
      </c>
      <c r="I700">
        <v>0</v>
      </c>
    </row>
    <row r="701" spans="1:9" x14ac:dyDescent="0.25">
      <c r="A701" t="s">
        <v>41</v>
      </c>
      <c r="B701">
        <v>571.26400000000001</v>
      </c>
      <c r="C701">
        <v>569.44899999999996</v>
      </c>
      <c r="D701">
        <v>520.77200000000005</v>
      </c>
      <c r="E701">
        <v>137.01</v>
      </c>
      <c r="F701">
        <v>0</v>
      </c>
      <c r="G701">
        <v>5.4248600000000001E-2</v>
      </c>
      <c r="H701">
        <v>1</v>
      </c>
      <c r="I701">
        <v>0</v>
      </c>
    </row>
    <row r="702" spans="1:9" x14ac:dyDescent="0.25">
      <c r="A702" t="s">
        <v>41</v>
      </c>
      <c r="B702">
        <v>560.01</v>
      </c>
      <c r="C702">
        <v>558.14800000000002</v>
      </c>
      <c r="D702">
        <v>517.38199999999995</v>
      </c>
      <c r="E702">
        <v>136.821</v>
      </c>
      <c r="F702">
        <v>0</v>
      </c>
      <c r="G702">
        <v>5.4248600000000001E-2</v>
      </c>
      <c r="H702">
        <v>1</v>
      </c>
      <c r="I702">
        <v>0</v>
      </c>
    </row>
    <row r="703" spans="1:9" x14ac:dyDescent="0.25">
      <c r="A703" t="s">
        <v>41</v>
      </c>
      <c r="B703">
        <v>556.697</v>
      </c>
      <c r="C703">
        <v>554.83799999999997</v>
      </c>
      <c r="D703">
        <v>518.45399999999995</v>
      </c>
      <c r="E703">
        <v>136.95099999999999</v>
      </c>
      <c r="F703">
        <v>0</v>
      </c>
      <c r="G703">
        <v>5.4248600000000001E-2</v>
      </c>
      <c r="H703">
        <v>1</v>
      </c>
      <c r="I703">
        <v>0</v>
      </c>
    </row>
    <row r="704" spans="1:9" x14ac:dyDescent="0.25">
      <c r="A704" t="s">
        <v>41</v>
      </c>
      <c r="B704">
        <v>565.96</v>
      </c>
      <c r="C704">
        <v>563.87699999999995</v>
      </c>
      <c r="D704">
        <v>519.43700000000001</v>
      </c>
      <c r="E704">
        <v>136.852</v>
      </c>
      <c r="F704">
        <v>0</v>
      </c>
      <c r="G704">
        <v>5.4248600000000001E-2</v>
      </c>
      <c r="H704">
        <v>1</v>
      </c>
      <c r="I704">
        <v>0</v>
      </c>
    </row>
    <row r="705" spans="1:9" x14ac:dyDescent="0.25">
      <c r="A705" t="s">
        <v>41</v>
      </c>
      <c r="B705">
        <v>561.07399999999996</v>
      </c>
      <c r="C705">
        <v>559.21199999999999</v>
      </c>
      <c r="D705">
        <v>517.33900000000006</v>
      </c>
      <c r="E705">
        <v>136.74799999999999</v>
      </c>
      <c r="F705">
        <v>0</v>
      </c>
      <c r="G705">
        <v>5.4248600000000001E-2</v>
      </c>
      <c r="H705">
        <v>1</v>
      </c>
      <c r="I705">
        <v>0</v>
      </c>
    </row>
    <row r="706" spans="1:9" x14ac:dyDescent="0.25">
      <c r="A706" t="s">
        <v>41</v>
      </c>
      <c r="B706">
        <v>566.68799999999999</v>
      </c>
      <c r="C706">
        <v>565.03700000000003</v>
      </c>
      <c r="D706">
        <v>519.73099999999999</v>
      </c>
      <c r="E706">
        <v>136.85900000000001</v>
      </c>
      <c r="F706">
        <v>0</v>
      </c>
      <c r="G706">
        <v>5.4248600000000001E-2</v>
      </c>
      <c r="H706">
        <v>1</v>
      </c>
      <c r="I706">
        <v>0</v>
      </c>
    </row>
    <row r="707" spans="1:9" x14ac:dyDescent="0.25">
      <c r="A707" t="s">
        <v>41</v>
      </c>
      <c r="B707">
        <v>557.51099999999997</v>
      </c>
      <c r="C707">
        <v>555.577</v>
      </c>
      <c r="D707">
        <v>517.471</v>
      </c>
      <c r="E707">
        <v>136.976</v>
      </c>
      <c r="F707">
        <v>0</v>
      </c>
      <c r="G707">
        <v>5.4248600000000001E-2</v>
      </c>
      <c r="H707">
        <v>1</v>
      </c>
      <c r="I707">
        <v>0</v>
      </c>
    </row>
    <row r="708" spans="1:9" x14ac:dyDescent="0.25">
      <c r="A708" t="s">
        <v>41</v>
      </c>
      <c r="B708">
        <v>566.03599999999994</v>
      </c>
      <c r="C708">
        <v>564.42899999999997</v>
      </c>
      <c r="D708">
        <v>519.89200000000005</v>
      </c>
      <c r="E708">
        <v>136.91399999999999</v>
      </c>
      <c r="F708">
        <v>0</v>
      </c>
      <c r="G708">
        <v>5.4248600000000001E-2</v>
      </c>
      <c r="H708">
        <v>1</v>
      </c>
      <c r="I708">
        <v>0</v>
      </c>
    </row>
    <row r="709" spans="1:9" x14ac:dyDescent="0.25">
      <c r="A709" t="s">
        <v>41</v>
      </c>
      <c r="B709">
        <v>555.69799999999998</v>
      </c>
      <c r="C709">
        <v>553.95799999999997</v>
      </c>
      <c r="D709">
        <v>516.64</v>
      </c>
      <c r="E709">
        <v>136.90100000000001</v>
      </c>
      <c r="F709">
        <v>0</v>
      </c>
      <c r="G709">
        <v>5.4248600000000001E-2</v>
      </c>
      <c r="H709">
        <v>1</v>
      </c>
      <c r="I709">
        <v>0</v>
      </c>
    </row>
    <row r="710" spans="1:9" x14ac:dyDescent="0.25">
      <c r="A710" t="s">
        <v>41</v>
      </c>
      <c r="B710">
        <v>558.26199999999994</v>
      </c>
      <c r="C710">
        <v>555.80200000000002</v>
      </c>
      <c r="D710">
        <v>518.10699999999997</v>
      </c>
      <c r="E710">
        <v>136.87299999999999</v>
      </c>
      <c r="F710">
        <v>0</v>
      </c>
      <c r="G710">
        <v>5.4248600000000001E-2</v>
      </c>
      <c r="H710">
        <v>1</v>
      </c>
      <c r="I710">
        <v>0</v>
      </c>
    </row>
    <row r="711" spans="1:9" x14ac:dyDescent="0.25">
      <c r="A711" t="s">
        <v>41</v>
      </c>
      <c r="B711">
        <v>562.01599999999996</v>
      </c>
      <c r="C711">
        <v>560.10699999999997</v>
      </c>
      <c r="D711">
        <v>520.89300000000003</v>
      </c>
      <c r="E711">
        <v>136.84399999999999</v>
      </c>
      <c r="F711">
        <v>0</v>
      </c>
      <c r="G711">
        <v>5.4248600000000001E-2</v>
      </c>
      <c r="H711">
        <v>1</v>
      </c>
      <c r="I711">
        <v>0</v>
      </c>
    </row>
    <row r="712" spans="1:9" x14ac:dyDescent="0.25">
      <c r="A712" t="s">
        <v>41</v>
      </c>
      <c r="B712">
        <v>562.37699999999995</v>
      </c>
      <c r="C712">
        <v>560.61099999999999</v>
      </c>
      <c r="D712">
        <v>517.745</v>
      </c>
      <c r="E712">
        <v>136.87799999999999</v>
      </c>
      <c r="F712">
        <v>0</v>
      </c>
      <c r="G712">
        <v>5.4248600000000001E-2</v>
      </c>
      <c r="H712">
        <v>1</v>
      </c>
      <c r="I712">
        <v>0</v>
      </c>
    </row>
    <row r="713" spans="1:9" x14ac:dyDescent="0.25">
      <c r="A713" t="s">
        <v>41</v>
      </c>
      <c r="B713">
        <v>558.11099999999999</v>
      </c>
      <c r="C713">
        <v>556.34100000000001</v>
      </c>
      <c r="D713">
        <v>518.29899999999998</v>
      </c>
      <c r="E713">
        <v>136.92699999999999</v>
      </c>
      <c r="F713">
        <v>0</v>
      </c>
      <c r="G713">
        <v>5.4248600000000001E-2</v>
      </c>
      <c r="H713">
        <v>1</v>
      </c>
      <c r="I713">
        <v>0</v>
      </c>
    </row>
    <row r="714" spans="1:9" x14ac:dyDescent="0.25">
      <c r="A714" t="s">
        <v>41</v>
      </c>
      <c r="B714">
        <v>565.82799999999997</v>
      </c>
      <c r="C714">
        <v>564.005</v>
      </c>
      <c r="D714">
        <v>518.36300000000006</v>
      </c>
      <c r="E714">
        <v>136.79400000000001</v>
      </c>
      <c r="F714">
        <v>0</v>
      </c>
      <c r="G714">
        <v>5.4248600000000001E-2</v>
      </c>
      <c r="H714">
        <v>1</v>
      </c>
      <c r="I714">
        <v>0</v>
      </c>
    </row>
    <row r="715" spans="1:9" x14ac:dyDescent="0.25">
      <c r="A715" t="s">
        <v>41</v>
      </c>
      <c r="B715">
        <v>553.31799999999998</v>
      </c>
      <c r="C715">
        <v>551.06399999999996</v>
      </c>
      <c r="D715">
        <v>517.38599999999997</v>
      </c>
      <c r="E715">
        <v>136.97200000000001</v>
      </c>
      <c r="F715">
        <v>0</v>
      </c>
      <c r="G715">
        <v>5.4248600000000001E-2</v>
      </c>
      <c r="H715">
        <v>1</v>
      </c>
      <c r="I715">
        <v>0</v>
      </c>
    </row>
    <row r="716" spans="1:9" x14ac:dyDescent="0.25">
      <c r="A716" t="s">
        <v>41</v>
      </c>
      <c r="B716">
        <v>562.29</v>
      </c>
      <c r="C716">
        <v>560.56700000000001</v>
      </c>
      <c r="D716">
        <v>518.93100000000004</v>
      </c>
      <c r="E716">
        <v>136.86699999999999</v>
      </c>
      <c r="F716">
        <v>0</v>
      </c>
      <c r="G716">
        <v>5.4248600000000001E-2</v>
      </c>
      <c r="H716">
        <v>1</v>
      </c>
      <c r="I716">
        <v>0</v>
      </c>
    </row>
    <row r="717" spans="1:9" x14ac:dyDescent="0.25">
      <c r="A717" t="s">
        <v>41</v>
      </c>
      <c r="B717">
        <v>556.24300000000005</v>
      </c>
      <c r="C717">
        <v>554.625</v>
      </c>
      <c r="D717">
        <v>518.07500000000005</v>
      </c>
      <c r="E717">
        <v>136.83000000000001</v>
      </c>
      <c r="F717">
        <v>0</v>
      </c>
      <c r="G717">
        <v>5.4248600000000001E-2</v>
      </c>
      <c r="H717">
        <v>1</v>
      </c>
      <c r="I717">
        <v>0</v>
      </c>
    </row>
    <row r="718" spans="1:9" x14ac:dyDescent="0.25">
      <c r="A718" t="s">
        <v>41</v>
      </c>
      <c r="B718">
        <v>565.43600000000004</v>
      </c>
      <c r="C718">
        <v>563.69899999999996</v>
      </c>
      <c r="D718">
        <v>518.53499999999997</v>
      </c>
      <c r="E718">
        <v>136.90199999999999</v>
      </c>
      <c r="F718">
        <v>0</v>
      </c>
      <c r="G718">
        <v>5.4248600000000001E-2</v>
      </c>
      <c r="H718">
        <v>1</v>
      </c>
      <c r="I718">
        <v>0</v>
      </c>
    </row>
    <row r="719" spans="1:9" x14ac:dyDescent="0.25">
      <c r="A719" t="s">
        <v>41</v>
      </c>
      <c r="B719">
        <v>562.02200000000005</v>
      </c>
      <c r="C719">
        <v>560.33199999999999</v>
      </c>
      <c r="D719">
        <v>519.16600000000005</v>
      </c>
      <c r="E719">
        <v>137.00700000000001</v>
      </c>
      <c r="F719">
        <v>0</v>
      </c>
      <c r="G719">
        <v>5.4248600000000001E-2</v>
      </c>
      <c r="H719">
        <v>1</v>
      </c>
      <c r="I719">
        <v>0</v>
      </c>
    </row>
    <row r="720" spans="1:9" x14ac:dyDescent="0.25">
      <c r="A720" t="s">
        <v>41</v>
      </c>
      <c r="B720">
        <v>558.53700000000003</v>
      </c>
      <c r="C720">
        <v>556.75199999999995</v>
      </c>
      <c r="D720">
        <v>517.26400000000001</v>
      </c>
      <c r="E720">
        <v>136.827</v>
      </c>
      <c r="F720">
        <v>0</v>
      </c>
      <c r="G720">
        <v>5.4248600000000001E-2</v>
      </c>
      <c r="H720">
        <v>1</v>
      </c>
      <c r="I720">
        <v>0</v>
      </c>
    </row>
    <row r="721" spans="1:25" x14ac:dyDescent="0.25">
      <c r="A721" t="s">
        <v>41</v>
      </c>
      <c r="B721">
        <v>554.05600000000004</v>
      </c>
      <c r="C721">
        <v>552.51700000000005</v>
      </c>
      <c r="D721">
        <v>516.96400000000006</v>
      </c>
      <c r="E721">
        <v>136.94900000000001</v>
      </c>
      <c r="F721">
        <v>0</v>
      </c>
      <c r="G721">
        <v>5.4248600000000001E-2</v>
      </c>
      <c r="H721">
        <v>1</v>
      </c>
      <c r="I721">
        <v>0</v>
      </c>
    </row>
    <row r="722" spans="1:25" x14ac:dyDescent="0.25">
      <c r="A722" t="s">
        <v>41</v>
      </c>
      <c r="B722">
        <v>555.01499999999999</v>
      </c>
      <c r="C722">
        <v>553.548</v>
      </c>
      <c r="D722">
        <v>517.86599999999999</v>
      </c>
      <c r="E722">
        <v>136.947</v>
      </c>
      <c r="F722">
        <v>0</v>
      </c>
      <c r="G722">
        <v>5.4248600000000001E-2</v>
      </c>
      <c r="H722">
        <v>1</v>
      </c>
      <c r="I722">
        <v>0</v>
      </c>
    </row>
    <row r="723" spans="1:25" x14ac:dyDescent="0.25">
      <c r="A723" t="s">
        <v>41</v>
      </c>
      <c r="B723">
        <v>560.11099999999999</v>
      </c>
      <c r="C723">
        <v>558.58299999999997</v>
      </c>
      <c r="D723">
        <v>518.90700000000004</v>
      </c>
      <c r="E723">
        <v>136.911</v>
      </c>
      <c r="F723">
        <v>0</v>
      </c>
      <c r="G723">
        <v>5.4248600000000001E-2</v>
      </c>
      <c r="H723">
        <v>1</v>
      </c>
      <c r="I723">
        <v>0</v>
      </c>
    </row>
    <row r="724" spans="1:25" x14ac:dyDescent="0.25">
      <c r="A724" t="s">
        <v>41</v>
      </c>
      <c r="B724">
        <v>564.53300000000002</v>
      </c>
      <c r="C724">
        <v>562.78099999999995</v>
      </c>
      <c r="D724">
        <v>519.44399999999996</v>
      </c>
      <c r="E724">
        <v>136.874</v>
      </c>
      <c r="F724">
        <v>0</v>
      </c>
      <c r="G724">
        <v>5.4248600000000001E-2</v>
      </c>
      <c r="H724">
        <v>1</v>
      </c>
      <c r="I724">
        <v>0</v>
      </c>
    </row>
    <row r="725" spans="1:25" x14ac:dyDescent="0.25">
      <c r="A725" t="s">
        <v>41</v>
      </c>
      <c r="B725">
        <v>558.28599999999994</v>
      </c>
      <c r="C725">
        <v>556.41800000000001</v>
      </c>
      <c r="D725">
        <v>517.54100000000005</v>
      </c>
      <c r="E725">
        <v>136.94499999999999</v>
      </c>
      <c r="F725">
        <v>0</v>
      </c>
      <c r="G725">
        <v>5.4248600000000001E-2</v>
      </c>
      <c r="H725">
        <v>1</v>
      </c>
      <c r="I725">
        <v>0</v>
      </c>
    </row>
    <row r="726" spans="1:25" x14ac:dyDescent="0.25">
      <c r="A726" t="s">
        <v>41</v>
      </c>
      <c r="B726">
        <v>558.98299999999995</v>
      </c>
      <c r="C726">
        <v>557.30200000000002</v>
      </c>
      <c r="D726">
        <v>518.62300000000005</v>
      </c>
      <c r="E726">
        <v>136.77199999999999</v>
      </c>
      <c r="F726">
        <v>0</v>
      </c>
      <c r="G726">
        <v>5.4248600000000001E-2</v>
      </c>
      <c r="H726">
        <v>1</v>
      </c>
      <c r="I726">
        <v>0</v>
      </c>
    </row>
    <row r="727" spans="1:25" x14ac:dyDescent="0.25">
      <c r="A727" t="s">
        <v>41</v>
      </c>
      <c r="B727">
        <v>572.35500000000002</v>
      </c>
      <c r="C727">
        <v>570.56899999999996</v>
      </c>
      <c r="D727">
        <v>518.90300000000002</v>
      </c>
      <c r="E727">
        <v>136.77000000000001</v>
      </c>
      <c r="F727">
        <v>0</v>
      </c>
      <c r="G727">
        <v>5.4248600000000001E-2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568.70299999999997</v>
      </c>
      <c r="C728">
        <v>567.02599999999995</v>
      </c>
      <c r="D728">
        <v>520.48400000000004</v>
      </c>
      <c r="E728">
        <v>136.804</v>
      </c>
      <c r="F728">
        <v>0</v>
      </c>
      <c r="G728">
        <v>5.4248600000000001E-2</v>
      </c>
      <c r="H728">
        <v>1</v>
      </c>
      <c r="I728">
        <v>0</v>
      </c>
      <c r="R728">
        <f>AVERAGE(B679:B728)</f>
        <v>560.8957200000001</v>
      </c>
      <c r="S728">
        <f>AVERAGE(C679:C728)</f>
        <v>559.10497999999995</v>
      </c>
      <c r="U728">
        <f>_xlfn.VAR.P(B679:B728)</f>
        <v>23.61389300159998</v>
      </c>
      <c r="V728">
        <f>_xlfn.VAR.P(C679:C728)</f>
        <v>23.617729339599954</v>
      </c>
      <c r="X728">
        <f>1.96*SQRT(U728)/50</f>
        <v>0.19048898273122933</v>
      </c>
      <c r="Y728">
        <f>1.96*SQRT(V728)/50</f>
        <v>0.19050445562349158</v>
      </c>
    </row>
    <row r="729" spans="1:25" x14ac:dyDescent="0.25">
      <c r="A729" t="s">
        <v>41</v>
      </c>
      <c r="B729">
        <v>28125.921200000001</v>
      </c>
      <c r="C729" t="s">
        <v>37</v>
      </c>
      <c r="U729" t="s">
        <v>82</v>
      </c>
    </row>
    <row r="730" spans="1:25" x14ac:dyDescent="0.25">
      <c r="A730" t="s">
        <v>98</v>
      </c>
      <c r="B730">
        <v>899.52300000000002</v>
      </c>
      <c r="C730">
        <v>892.06700000000001</v>
      </c>
      <c r="D730">
        <v>851.30399999999997</v>
      </c>
      <c r="E730">
        <v>394.18299999999999</v>
      </c>
      <c r="F730">
        <v>0</v>
      </c>
      <c r="G730">
        <v>1.08571E-2</v>
      </c>
      <c r="H730">
        <v>0.98101899999999997</v>
      </c>
      <c r="I730">
        <v>0</v>
      </c>
      <c r="U730">
        <f>_xlfn.STDEV.P(B679:B728)</f>
        <v>4.8594128247762587</v>
      </c>
      <c r="V730">
        <f>_xlfn.STDEV.P(C679:C728)</f>
        <v>4.8598075414156012</v>
      </c>
    </row>
    <row r="731" spans="1:25" x14ac:dyDescent="0.25">
      <c r="A731" t="s">
        <v>98</v>
      </c>
      <c r="B731">
        <v>902.79399999999998</v>
      </c>
      <c r="C731">
        <v>894.279</v>
      </c>
      <c r="D731">
        <v>850.81399999999996</v>
      </c>
      <c r="E731">
        <v>394.26499999999999</v>
      </c>
      <c r="F731">
        <v>0</v>
      </c>
      <c r="G731">
        <v>1.08745E-2</v>
      </c>
      <c r="H731">
        <v>0.99466299999999996</v>
      </c>
      <c r="I731">
        <v>0</v>
      </c>
    </row>
    <row r="732" spans="1:25" x14ac:dyDescent="0.25">
      <c r="A732" t="s">
        <v>98</v>
      </c>
      <c r="B732">
        <v>907.51499999999999</v>
      </c>
      <c r="C732">
        <v>899.27800000000002</v>
      </c>
      <c r="D732">
        <v>851.89200000000005</v>
      </c>
      <c r="E732">
        <v>394.21800000000002</v>
      </c>
      <c r="F732">
        <v>0</v>
      </c>
      <c r="G732">
        <v>1.0876800000000001E-2</v>
      </c>
      <c r="H732">
        <v>0.99511400000000005</v>
      </c>
      <c r="I732">
        <v>0</v>
      </c>
    </row>
    <row r="733" spans="1:25" x14ac:dyDescent="0.25">
      <c r="A733" t="s">
        <v>98</v>
      </c>
      <c r="B733">
        <v>902.96</v>
      </c>
      <c r="C733">
        <v>894.56299999999999</v>
      </c>
      <c r="D733">
        <v>851.37</v>
      </c>
      <c r="E733">
        <v>394.36399999999998</v>
      </c>
      <c r="F733">
        <v>0</v>
      </c>
      <c r="G733">
        <v>1.09213E-2</v>
      </c>
      <c r="H733">
        <v>0.98101899999999997</v>
      </c>
      <c r="I733">
        <v>0</v>
      </c>
    </row>
    <row r="734" spans="1:25" x14ac:dyDescent="0.25">
      <c r="A734" t="s">
        <v>98</v>
      </c>
      <c r="B734">
        <v>910.94200000000001</v>
      </c>
      <c r="C734">
        <v>902.69600000000003</v>
      </c>
      <c r="D734">
        <v>852.99</v>
      </c>
      <c r="E734">
        <v>394.26299999999998</v>
      </c>
      <c r="F734">
        <v>0</v>
      </c>
      <c r="G734">
        <v>1.0856899999999999E-2</v>
      </c>
      <c r="H734">
        <v>0.98101899999999997</v>
      </c>
      <c r="I734">
        <v>0</v>
      </c>
    </row>
    <row r="735" spans="1:25" x14ac:dyDescent="0.25">
      <c r="A735" t="s">
        <v>98</v>
      </c>
      <c r="B735">
        <v>906.98500000000001</v>
      </c>
      <c r="C735">
        <v>898.79700000000003</v>
      </c>
      <c r="D735">
        <v>852.86199999999997</v>
      </c>
      <c r="E735">
        <v>394.28300000000002</v>
      </c>
      <c r="F735">
        <v>0</v>
      </c>
      <c r="G735">
        <v>1.0905700000000001E-2</v>
      </c>
      <c r="H735">
        <v>0.99485100000000004</v>
      </c>
      <c r="I735">
        <v>0</v>
      </c>
    </row>
    <row r="736" spans="1:25" x14ac:dyDescent="0.25">
      <c r="A736" t="s">
        <v>98</v>
      </c>
      <c r="B736">
        <v>900.87300000000005</v>
      </c>
      <c r="C736">
        <v>892.84199999999998</v>
      </c>
      <c r="D736">
        <v>851.04</v>
      </c>
      <c r="E736">
        <v>394.25299999999999</v>
      </c>
      <c r="F736">
        <v>0</v>
      </c>
      <c r="G736">
        <v>1.08991E-2</v>
      </c>
      <c r="H736">
        <v>0.98101899999999997</v>
      </c>
      <c r="I736">
        <v>0</v>
      </c>
    </row>
    <row r="737" spans="1:9" x14ac:dyDescent="0.25">
      <c r="A737" t="s">
        <v>98</v>
      </c>
      <c r="B737">
        <v>903.01300000000003</v>
      </c>
      <c r="C737">
        <v>895.27200000000005</v>
      </c>
      <c r="D737">
        <v>850.85900000000004</v>
      </c>
      <c r="E737">
        <v>394.30200000000002</v>
      </c>
      <c r="F737">
        <v>0</v>
      </c>
      <c r="G737">
        <v>1.0859600000000001E-2</v>
      </c>
      <c r="H737">
        <v>0.98101899999999997</v>
      </c>
      <c r="I737">
        <v>0</v>
      </c>
    </row>
    <row r="738" spans="1:9" x14ac:dyDescent="0.25">
      <c r="A738" t="s">
        <v>98</v>
      </c>
      <c r="B738">
        <v>907.99199999999996</v>
      </c>
      <c r="C738">
        <v>899.19200000000001</v>
      </c>
      <c r="D738">
        <v>851.14099999999996</v>
      </c>
      <c r="E738">
        <v>394.21899999999999</v>
      </c>
      <c r="F738">
        <v>0</v>
      </c>
      <c r="G738">
        <v>1.0893099999999999E-2</v>
      </c>
      <c r="H738">
        <v>0.98719800000000002</v>
      </c>
      <c r="I738">
        <v>0</v>
      </c>
    </row>
    <row r="739" spans="1:9" x14ac:dyDescent="0.25">
      <c r="A739" t="s">
        <v>98</v>
      </c>
      <c r="B739">
        <v>900.09699999999998</v>
      </c>
      <c r="C739">
        <v>891.85500000000002</v>
      </c>
      <c r="D739">
        <v>850.18299999999999</v>
      </c>
      <c r="E739">
        <v>394.17</v>
      </c>
      <c r="F739">
        <v>0</v>
      </c>
      <c r="G739">
        <v>1.08822E-2</v>
      </c>
      <c r="H739">
        <v>0.99504400000000004</v>
      </c>
      <c r="I739">
        <v>0</v>
      </c>
    </row>
    <row r="740" spans="1:9" x14ac:dyDescent="0.25">
      <c r="A740" t="s">
        <v>98</v>
      </c>
      <c r="B740">
        <v>894.08500000000004</v>
      </c>
      <c r="C740">
        <v>885.928</v>
      </c>
      <c r="D740">
        <v>849.95600000000002</v>
      </c>
      <c r="E740">
        <v>394.24599999999998</v>
      </c>
      <c r="F740">
        <v>0</v>
      </c>
      <c r="G740">
        <v>1.0859799999999999E-2</v>
      </c>
      <c r="H740">
        <v>0.98101899999999997</v>
      </c>
      <c r="I740">
        <v>0</v>
      </c>
    </row>
    <row r="741" spans="1:9" x14ac:dyDescent="0.25">
      <c r="A741" t="s">
        <v>98</v>
      </c>
      <c r="B741">
        <v>899.154</v>
      </c>
      <c r="C741">
        <v>890.83900000000006</v>
      </c>
      <c r="D741">
        <v>850.59</v>
      </c>
      <c r="E741">
        <v>394.17200000000003</v>
      </c>
      <c r="F741">
        <v>0</v>
      </c>
      <c r="G741">
        <v>1.08827E-2</v>
      </c>
      <c r="H741">
        <v>0.99007100000000003</v>
      </c>
      <c r="I741">
        <v>0</v>
      </c>
    </row>
    <row r="742" spans="1:9" x14ac:dyDescent="0.25">
      <c r="A742" t="s">
        <v>98</v>
      </c>
      <c r="B742">
        <v>902.67499999999995</v>
      </c>
      <c r="C742">
        <v>894.25400000000002</v>
      </c>
      <c r="D742">
        <v>850.84799999999996</v>
      </c>
      <c r="E742">
        <v>394.28199999999998</v>
      </c>
      <c r="F742">
        <v>0</v>
      </c>
      <c r="G742">
        <v>1.0864499999999999E-2</v>
      </c>
      <c r="H742">
        <v>0.98101899999999997</v>
      </c>
      <c r="I742">
        <v>0</v>
      </c>
    </row>
    <row r="743" spans="1:9" x14ac:dyDescent="0.25">
      <c r="A743" t="s">
        <v>98</v>
      </c>
      <c r="B743">
        <v>895.09500000000003</v>
      </c>
      <c r="C743">
        <v>887.03300000000002</v>
      </c>
      <c r="D743">
        <v>850.37699999999995</v>
      </c>
      <c r="E743">
        <v>394.43099999999998</v>
      </c>
      <c r="F743">
        <v>0</v>
      </c>
      <c r="G743">
        <v>1.0859300000000001E-2</v>
      </c>
      <c r="H743">
        <v>0.99370499999999995</v>
      </c>
      <c r="I743">
        <v>0</v>
      </c>
    </row>
    <row r="744" spans="1:9" x14ac:dyDescent="0.25">
      <c r="A744" t="s">
        <v>98</v>
      </c>
      <c r="B744">
        <v>894.81899999999996</v>
      </c>
      <c r="C744">
        <v>886.92100000000005</v>
      </c>
      <c r="D744">
        <v>849.91499999999996</v>
      </c>
      <c r="E744">
        <v>394.28199999999998</v>
      </c>
      <c r="F744">
        <v>0</v>
      </c>
      <c r="G744">
        <v>1.08574E-2</v>
      </c>
      <c r="H744">
        <v>0.98101899999999997</v>
      </c>
      <c r="I744">
        <v>0</v>
      </c>
    </row>
    <row r="745" spans="1:9" x14ac:dyDescent="0.25">
      <c r="A745" t="s">
        <v>98</v>
      </c>
      <c r="B745">
        <v>892.17700000000002</v>
      </c>
      <c r="C745">
        <v>883.44799999999998</v>
      </c>
      <c r="D745">
        <v>848.91700000000003</v>
      </c>
      <c r="E745">
        <v>394.27300000000002</v>
      </c>
      <c r="F745">
        <v>0</v>
      </c>
      <c r="G745">
        <v>1.0860099999999999E-2</v>
      </c>
      <c r="H745">
        <v>0.98976600000000003</v>
      </c>
      <c r="I745">
        <v>0</v>
      </c>
    </row>
    <row r="746" spans="1:9" x14ac:dyDescent="0.25">
      <c r="A746" t="s">
        <v>98</v>
      </c>
      <c r="B746">
        <v>891.76599999999996</v>
      </c>
      <c r="C746">
        <v>883.68</v>
      </c>
      <c r="D746">
        <v>848.95100000000002</v>
      </c>
      <c r="E746">
        <v>394.28</v>
      </c>
      <c r="F746">
        <v>0</v>
      </c>
      <c r="G746">
        <v>1.0917899999999999E-2</v>
      </c>
      <c r="H746">
        <v>0.98101899999999997</v>
      </c>
      <c r="I746">
        <v>0</v>
      </c>
    </row>
    <row r="747" spans="1:9" x14ac:dyDescent="0.25">
      <c r="A747" t="s">
        <v>98</v>
      </c>
      <c r="B747">
        <v>888.78800000000001</v>
      </c>
      <c r="C747">
        <v>880.31399999999996</v>
      </c>
      <c r="D747">
        <v>848.11099999999999</v>
      </c>
      <c r="E747">
        <v>394.315</v>
      </c>
      <c r="F747">
        <v>0</v>
      </c>
      <c r="G747">
        <v>1.0859199999999999E-2</v>
      </c>
      <c r="H747">
        <v>0.99501300000000004</v>
      </c>
      <c r="I747">
        <v>0</v>
      </c>
    </row>
    <row r="748" spans="1:9" x14ac:dyDescent="0.25">
      <c r="A748" t="s">
        <v>98</v>
      </c>
      <c r="B748">
        <v>890.06500000000005</v>
      </c>
      <c r="C748">
        <v>882.07100000000003</v>
      </c>
      <c r="D748">
        <v>848.18899999999996</v>
      </c>
      <c r="E748">
        <v>394.30099999999999</v>
      </c>
      <c r="F748">
        <v>0</v>
      </c>
      <c r="G748">
        <v>1.086E-2</v>
      </c>
      <c r="H748">
        <v>0.99174499999999999</v>
      </c>
      <c r="I748">
        <v>0</v>
      </c>
    </row>
    <row r="749" spans="1:9" x14ac:dyDescent="0.25">
      <c r="A749" t="s">
        <v>98</v>
      </c>
      <c r="B749">
        <v>890.58699999999999</v>
      </c>
      <c r="C749">
        <v>882.87300000000005</v>
      </c>
      <c r="D749">
        <v>848.37099999999998</v>
      </c>
      <c r="E749">
        <v>394.37400000000002</v>
      </c>
      <c r="F749">
        <v>0</v>
      </c>
      <c r="G749">
        <v>1.086E-2</v>
      </c>
      <c r="H749">
        <v>0.98533400000000004</v>
      </c>
      <c r="I749">
        <v>0</v>
      </c>
    </row>
    <row r="750" spans="1:9" x14ac:dyDescent="0.25">
      <c r="A750" t="s">
        <v>98</v>
      </c>
      <c r="B750">
        <v>894.55899999999997</v>
      </c>
      <c r="C750">
        <v>886.68</v>
      </c>
      <c r="D750">
        <v>849.68</v>
      </c>
      <c r="E750">
        <v>394.32</v>
      </c>
      <c r="F750">
        <v>0</v>
      </c>
      <c r="G750">
        <v>1.08903E-2</v>
      </c>
      <c r="H750">
        <v>0.99380999999999997</v>
      </c>
      <c r="I750">
        <v>0</v>
      </c>
    </row>
    <row r="751" spans="1:9" x14ac:dyDescent="0.25">
      <c r="A751" t="s">
        <v>98</v>
      </c>
      <c r="B751">
        <v>893.73099999999999</v>
      </c>
      <c r="C751">
        <v>885.71100000000001</v>
      </c>
      <c r="D751">
        <v>849.154</v>
      </c>
      <c r="E751">
        <v>394.36099999999999</v>
      </c>
      <c r="F751">
        <v>0</v>
      </c>
      <c r="G751">
        <v>1.0861900000000001E-2</v>
      </c>
      <c r="H751">
        <v>0.98101899999999997</v>
      </c>
      <c r="I751">
        <v>0</v>
      </c>
    </row>
    <row r="752" spans="1:9" x14ac:dyDescent="0.25">
      <c r="A752" t="s">
        <v>98</v>
      </c>
      <c r="B752">
        <v>886.79700000000003</v>
      </c>
      <c r="C752">
        <v>878.52200000000005</v>
      </c>
      <c r="D752">
        <v>848.03200000000004</v>
      </c>
      <c r="E752">
        <v>394.39100000000002</v>
      </c>
      <c r="F752">
        <v>0</v>
      </c>
      <c r="G752">
        <v>1.08617E-2</v>
      </c>
      <c r="H752">
        <v>0.99453100000000005</v>
      </c>
      <c r="I752">
        <v>0</v>
      </c>
    </row>
    <row r="753" spans="1:9" x14ac:dyDescent="0.25">
      <c r="A753" t="s">
        <v>98</v>
      </c>
      <c r="B753">
        <v>890.726</v>
      </c>
      <c r="C753">
        <v>882.83299999999997</v>
      </c>
      <c r="D753">
        <v>849.16800000000001</v>
      </c>
      <c r="E753">
        <v>394.33100000000002</v>
      </c>
      <c r="F753">
        <v>0</v>
      </c>
      <c r="G753">
        <v>1.0856899999999999E-2</v>
      </c>
      <c r="H753">
        <v>0.99510500000000002</v>
      </c>
      <c r="I753">
        <v>0</v>
      </c>
    </row>
    <row r="754" spans="1:9" x14ac:dyDescent="0.25">
      <c r="A754" t="s">
        <v>98</v>
      </c>
      <c r="B754">
        <v>893.23800000000006</v>
      </c>
      <c r="C754">
        <v>883.19899999999996</v>
      </c>
      <c r="D754">
        <v>849.06100000000004</v>
      </c>
      <c r="E754">
        <v>394.32799999999997</v>
      </c>
      <c r="F754">
        <v>0</v>
      </c>
      <c r="G754">
        <v>1.08574E-2</v>
      </c>
      <c r="H754">
        <v>0.98101899999999997</v>
      </c>
      <c r="I754">
        <v>0</v>
      </c>
    </row>
    <row r="755" spans="1:9" x14ac:dyDescent="0.25">
      <c r="A755" t="s">
        <v>98</v>
      </c>
      <c r="B755">
        <v>895.73900000000003</v>
      </c>
      <c r="C755">
        <v>886.76599999999996</v>
      </c>
      <c r="D755">
        <v>849.726</v>
      </c>
      <c r="E755">
        <v>394.404</v>
      </c>
      <c r="F755">
        <v>0</v>
      </c>
      <c r="G755">
        <v>1.08576E-2</v>
      </c>
      <c r="H755">
        <v>0.98942600000000003</v>
      </c>
      <c r="I755">
        <v>0</v>
      </c>
    </row>
    <row r="756" spans="1:9" x14ac:dyDescent="0.25">
      <c r="A756" t="s">
        <v>98</v>
      </c>
      <c r="B756">
        <v>894.89400000000001</v>
      </c>
      <c r="C756">
        <v>887.03800000000001</v>
      </c>
      <c r="D756">
        <v>848.11900000000003</v>
      </c>
      <c r="E756">
        <v>394.27600000000001</v>
      </c>
      <c r="F756">
        <v>0</v>
      </c>
      <c r="G756">
        <v>1.0871E-2</v>
      </c>
      <c r="H756">
        <v>0.994946</v>
      </c>
      <c r="I756">
        <v>0</v>
      </c>
    </row>
    <row r="757" spans="1:9" x14ac:dyDescent="0.25">
      <c r="A757" t="s">
        <v>98</v>
      </c>
      <c r="B757">
        <v>889.09400000000005</v>
      </c>
      <c r="C757">
        <v>880.65899999999999</v>
      </c>
      <c r="D757">
        <v>847.97699999999998</v>
      </c>
      <c r="E757">
        <v>394.40600000000001</v>
      </c>
      <c r="F757">
        <v>0</v>
      </c>
      <c r="G757">
        <v>1.08586E-2</v>
      </c>
      <c r="H757">
        <v>0.99453999999999998</v>
      </c>
      <c r="I757">
        <v>0</v>
      </c>
    </row>
    <row r="758" spans="1:9" x14ac:dyDescent="0.25">
      <c r="A758" t="s">
        <v>98</v>
      </c>
      <c r="B758">
        <v>899.95600000000002</v>
      </c>
      <c r="C758">
        <v>891.61300000000006</v>
      </c>
      <c r="D758">
        <v>850.447</v>
      </c>
      <c r="E758">
        <v>394.37299999999999</v>
      </c>
      <c r="F758">
        <v>0</v>
      </c>
      <c r="G758">
        <v>1.08602E-2</v>
      </c>
      <c r="H758">
        <v>0.98101899999999997</v>
      </c>
      <c r="I758">
        <v>0</v>
      </c>
    </row>
    <row r="759" spans="1:9" x14ac:dyDescent="0.25">
      <c r="A759" t="s">
        <v>98</v>
      </c>
      <c r="B759">
        <v>891.40300000000002</v>
      </c>
      <c r="C759">
        <v>883.21600000000001</v>
      </c>
      <c r="D759">
        <v>848.94799999999998</v>
      </c>
      <c r="E759">
        <v>394.28300000000002</v>
      </c>
      <c r="F759">
        <v>0</v>
      </c>
      <c r="G759">
        <v>1.08938E-2</v>
      </c>
      <c r="H759">
        <v>0.99332299999999996</v>
      </c>
      <c r="I759">
        <v>0</v>
      </c>
    </row>
    <row r="760" spans="1:9" x14ac:dyDescent="0.25">
      <c r="A760" t="s">
        <v>98</v>
      </c>
      <c r="B760">
        <v>887.21600000000001</v>
      </c>
      <c r="C760">
        <v>879.06700000000001</v>
      </c>
      <c r="D760">
        <v>848.14200000000005</v>
      </c>
      <c r="E760">
        <v>394.31299999999999</v>
      </c>
      <c r="F760">
        <v>0</v>
      </c>
      <c r="G760">
        <v>1.0862500000000001E-2</v>
      </c>
      <c r="H760">
        <v>0.99495299999999998</v>
      </c>
      <c r="I760">
        <v>0</v>
      </c>
    </row>
    <row r="761" spans="1:9" x14ac:dyDescent="0.25">
      <c r="A761" t="s">
        <v>98</v>
      </c>
      <c r="B761">
        <v>892.38800000000003</v>
      </c>
      <c r="C761">
        <v>884.49099999999999</v>
      </c>
      <c r="D761">
        <v>848.64700000000005</v>
      </c>
      <c r="E761">
        <v>394.32299999999998</v>
      </c>
      <c r="F761">
        <v>0</v>
      </c>
      <c r="G761">
        <v>1.08588E-2</v>
      </c>
      <c r="H761">
        <v>0.99483100000000002</v>
      </c>
      <c r="I761">
        <v>0</v>
      </c>
    </row>
    <row r="762" spans="1:9" x14ac:dyDescent="0.25">
      <c r="A762" t="s">
        <v>98</v>
      </c>
      <c r="B762">
        <v>893.22400000000005</v>
      </c>
      <c r="C762">
        <v>885.25400000000002</v>
      </c>
      <c r="D762">
        <v>849.73299999999995</v>
      </c>
      <c r="E762">
        <v>394.34199999999998</v>
      </c>
      <c r="F762">
        <v>0</v>
      </c>
      <c r="G762">
        <v>1.08734E-2</v>
      </c>
      <c r="H762">
        <v>0.98101899999999997</v>
      </c>
      <c r="I762">
        <v>0</v>
      </c>
    </row>
    <row r="763" spans="1:9" x14ac:dyDescent="0.25">
      <c r="A763" t="s">
        <v>98</v>
      </c>
      <c r="B763">
        <v>891.71400000000006</v>
      </c>
      <c r="C763">
        <v>883.56799999999998</v>
      </c>
      <c r="D763">
        <v>849.00400000000002</v>
      </c>
      <c r="E763">
        <v>394.25900000000001</v>
      </c>
      <c r="F763">
        <v>0</v>
      </c>
      <c r="G763">
        <v>1.08586E-2</v>
      </c>
      <c r="H763">
        <v>0.98616999999999999</v>
      </c>
      <c r="I763">
        <v>0</v>
      </c>
    </row>
    <row r="764" spans="1:9" x14ac:dyDescent="0.25">
      <c r="A764" t="s">
        <v>98</v>
      </c>
      <c r="B764">
        <v>893.93899999999996</v>
      </c>
      <c r="C764">
        <v>885.54100000000005</v>
      </c>
      <c r="D764">
        <v>852.86300000000006</v>
      </c>
      <c r="E764">
        <v>394.28899999999999</v>
      </c>
      <c r="F764">
        <v>0</v>
      </c>
      <c r="G764">
        <v>1.0859300000000001E-2</v>
      </c>
      <c r="H764">
        <v>0.98101899999999997</v>
      </c>
      <c r="I764">
        <v>0</v>
      </c>
    </row>
    <row r="765" spans="1:9" x14ac:dyDescent="0.25">
      <c r="A765" t="s">
        <v>98</v>
      </c>
      <c r="B765">
        <v>886.50199999999995</v>
      </c>
      <c r="C765">
        <v>878.64800000000002</v>
      </c>
      <c r="D765">
        <v>848.26800000000003</v>
      </c>
      <c r="E765">
        <v>394.255</v>
      </c>
      <c r="F765">
        <v>0</v>
      </c>
      <c r="G765">
        <v>1.0860399999999999E-2</v>
      </c>
      <c r="H765">
        <v>0.98101899999999997</v>
      </c>
      <c r="I765">
        <v>0</v>
      </c>
    </row>
    <row r="766" spans="1:9" x14ac:dyDescent="0.25">
      <c r="A766" t="s">
        <v>98</v>
      </c>
      <c r="B766">
        <v>889.04399999999998</v>
      </c>
      <c r="C766">
        <v>881.18200000000002</v>
      </c>
      <c r="D766">
        <v>848.17200000000003</v>
      </c>
      <c r="E766">
        <v>394.30399999999997</v>
      </c>
      <c r="F766">
        <v>0</v>
      </c>
      <c r="G766">
        <v>1.0857199999999999E-2</v>
      </c>
      <c r="H766">
        <v>0.98950499999999997</v>
      </c>
      <c r="I766">
        <v>0</v>
      </c>
    </row>
    <row r="767" spans="1:9" x14ac:dyDescent="0.25">
      <c r="A767" t="s">
        <v>98</v>
      </c>
      <c r="B767">
        <v>889.03</v>
      </c>
      <c r="C767">
        <v>880.93200000000002</v>
      </c>
      <c r="D767">
        <v>848.34100000000001</v>
      </c>
      <c r="E767">
        <v>394.21499999999997</v>
      </c>
      <c r="F767">
        <v>0</v>
      </c>
      <c r="G767">
        <v>1.0884E-2</v>
      </c>
      <c r="H767">
        <v>0.98101899999999997</v>
      </c>
      <c r="I767">
        <v>0</v>
      </c>
    </row>
    <row r="768" spans="1:9" x14ac:dyDescent="0.25">
      <c r="A768" t="s">
        <v>98</v>
      </c>
      <c r="B768">
        <v>894.13099999999997</v>
      </c>
      <c r="C768">
        <v>886.39800000000002</v>
      </c>
      <c r="D768">
        <v>849.60699999999997</v>
      </c>
      <c r="E768">
        <v>394.23099999999999</v>
      </c>
      <c r="F768">
        <v>0</v>
      </c>
      <c r="G768">
        <v>1.09274E-2</v>
      </c>
      <c r="H768">
        <v>0.98101899999999997</v>
      </c>
      <c r="I768">
        <v>0</v>
      </c>
    </row>
    <row r="769" spans="1:25" x14ac:dyDescent="0.25">
      <c r="A769" t="s">
        <v>98</v>
      </c>
      <c r="B769">
        <v>888.17</v>
      </c>
      <c r="C769">
        <v>879.76700000000005</v>
      </c>
      <c r="D769">
        <v>848.43200000000002</v>
      </c>
      <c r="E769">
        <v>394.40699999999998</v>
      </c>
      <c r="F769">
        <v>0</v>
      </c>
      <c r="G769">
        <v>1.08868E-2</v>
      </c>
      <c r="H769">
        <v>0.98101799999999995</v>
      </c>
      <c r="I769">
        <v>0</v>
      </c>
    </row>
    <row r="770" spans="1:25" x14ac:dyDescent="0.25">
      <c r="A770" t="s">
        <v>98</v>
      </c>
      <c r="B770">
        <v>886.01700000000005</v>
      </c>
      <c r="C770">
        <v>877.62900000000002</v>
      </c>
      <c r="D770">
        <v>847.64400000000001</v>
      </c>
      <c r="E770">
        <v>394.23200000000003</v>
      </c>
      <c r="F770">
        <v>0</v>
      </c>
      <c r="G770">
        <v>1.08611E-2</v>
      </c>
      <c r="H770">
        <v>0.98697400000000002</v>
      </c>
      <c r="I770">
        <v>0</v>
      </c>
    </row>
    <row r="771" spans="1:25" x14ac:dyDescent="0.25">
      <c r="A771" t="s">
        <v>98</v>
      </c>
      <c r="B771">
        <v>886.62400000000002</v>
      </c>
      <c r="C771">
        <v>878.70100000000002</v>
      </c>
      <c r="D771">
        <v>848.12699999999995</v>
      </c>
      <c r="E771">
        <v>394.279</v>
      </c>
      <c r="F771">
        <v>0</v>
      </c>
      <c r="G771">
        <v>1.08691E-2</v>
      </c>
      <c r="H771">
        <v>0.99418200000000001</v>
      </c>
      <c r="I771">
        <v>0</v>
      </c>
    </row>
    <row r="772" spans="1:25" x14ac:dyDescent="0.25">
      <c r="A772" t="s">
        <v>98</v>
      </c>
      <c r="B772">
        <v>885.23699999999997</v>
      </c>
      <c r="C772">
        <v>877.245</v>
      </c>
      <c r="D772">
        <v>848.25</v>
      </c>
      <c r="E772">
        <v>394.33300000000003</v>
      </c>
      <c r="F772">
        <v>0</v>
      </c>
      <c r="G772">
        <v>1.0862E-2</v>
      </c>
      <c r="H772">
        <v>0.98101899999999997</v>
      </c>
      <c r="I772">
        <v>0</v>
      </c>
    </row>
    <row r="773" spans="1:25" x14ac:dyDescent="0.25">
      <c r="A773" t="s">
        <v>98</v>
      </c>
      <c r="B773">
        <v>893.01800000000003</v>
      </c>
      <c r="C773">
        <v>884.78800000000001</v>
      </c>
      <c r="D773">
        <v>848.30600000000004</v>
      </c>
      <c r="E773">
        <v>394.31099999999998</v>
      </c>
      <c r="F773">
        <v>0</v>
      </c>
      <c r="G773">
        <v>1.0857E-2</v>
      </c>
      <c r="H773">
        <v>0.98101899999999997</v>
      </c>
      <c r="I773">
        <v>0</v>
      </c>
    </row>
    <row r="774" spans="1:25" x14ac:dyDescent="0.25">
      <c r="A774" t="s">
        <v>98</v>
      </c>
      <c r="B774">
        <v>891.851</v>
      </c>
      <c r="C774">
        <v>883.40099999999995</v>
      </c>
      <c r="D774">
        <v>848.625</v>
      </c>
      <c r="E774">
        <v>394.334</v>
      </c>
      <c r="F774">
        <v>0</v>
      </c>
      <c r="G774">
        <v>1.0880600000000001E-2</v>
      </c>
      <c r="H774">
        <v>0.99160899999999996</v>
      </c>
      <c r="I774">
        <v>0</v>
      </c>
    </row>
    <row r="775" spans="1:25" x14ac:dyDescent="0.25">
      <c r="A775" t="s">
        <v>98</v>
      </c>
      <c r="B775">
        <v>896.00099999999998</v>
      </c>
      <c r="C775">
        <v>887.87699999999995</v>
      </c>
      <c r="D775">
        <v>849.73900000000003</v>
      </c>
      <c r="E775">
        <v>394.35599999999999</v>
      </c>
      <c r="F775">
        <v>0</v>
      </c>
      <c r="G775">
        <v>1.0857E-2</v>
      </c>
      <c r="H775">
        <v>0.993919</v>
      </c>
      <c r="I775">
        <v>0</v>
      </c>
    </row>
    <row r="776" spans="1:25" x14ac:dyDescent="0.25">
      <c r="A776" t="s">
        <v>98</v>
      </c>
      <c r="B776">
        <v>892.79200000000003</v>
      </c>
      <c r="C776">
        <v>884.40700000000004</v>
      </c>
      <c r="D776">
        <v>849.32600000000002</v>
      </c>
      <c r="E776">
        <v>394.27</v>
      </c>
      <c r="F776">
        <v>0</v>
      </c>
      <c r="G776">
        <v>1.0875599999999999E-2</v>
      </c>
      <c r="H776">
        <v>0.98932600000000004</v>
      </c>
      <c r="I776">
        <v>0</v>
      </c>
    </row>
    <row r="777" spans="1:25" x14ac:dyDescent="0.25">
      <c r="A777" t="s">
        <v>98</v>
      </c>
      <c r="B777">
        <v>887.10199999999998</v>
      </c>
      <c r="C777">
        <v>879.22799999999995</v>
      </c>
      <c r="D777">
        <v>847.98099999999999</v>
      </c>
      <c r="E777">
        <v>394.25900000000001</v>
      </c>
      <c r="F777">
        <v>0</v>
      </c>
      <c r="G777">
        <v>1.08643E-2</v>
      </c>
      <c r="H777">
        <v>0.99487099999999995</v>
      </c>
      <c r="I777">
        <v>0</v>
      </c>
    </row>
    <row r="778" spans="1:25" x14ac:dyDescent="0.25">
      <c r="A778" t="s">
        <v>98</v>
      </c>
      <c r="B778">
        <v>885.53899999999999</v>
      </c>
      <c r="C778">
        <v>877.37900000000002</v>
      </c>
      <c r="D778">
        <v>848.00199999999995</v>
      </c>
      <c r="E778">
        <v>394.22699999999998</v>
      </c>
      <c r="F778">
        <v>0</v>
      </c>
      <c r="G778">
        <v>1.0859499999999999E-2</v>
      </c>
      <c r="H778">
        <v>0.99301300000000003</v>
      </c>
      <c r="I778">
        <v>0</v>
      </c>
    </row>
    <row r="779" spans="1:25" x14ac:dyDescent="0.25">
      <c r="A779" t="s">
        <v>98</v>
      </c>
      <c r="B779">
        <v>893.08100000000002</v>
      </c>
      <c r="C779">
        <v>884.95100000000002</v>
      </c>
      <c r="D779">
        <v>848.899</v>
      </c>
      <c r="E779">
        <v>394.23500000000001</v>
      </c>
      <c r="F779">
        <v>0</v>
      </c>
      <c r="G779">
        <v>1.0856899999999999E-2</v>
      </c>
      <c r="H779">
        <v>0.99299199999999999</v>
      </c>
      <c r="I779">
        <v>0</v>
      </c>
    </row>
    <row r="780" spans="1:25" x14ac:dyDescent="0.25">
      <c r="A780" t="s">
        <v>98</v>
      </c>
      <c r="B780">
        <v>883.42100000000005</v>
      </c>
      <c r="C780">
        <v>875.24199999999996</v>
      </c>
      <c r="D780">
        <v>847.60799999999995</v>
      </c>
      <c r="E780">
        <v>394.34</v>
      </c>
      <c r="F780">
        <v>0</v>
      </c>
      <c r="G780">
        <v>1.08687E-2</v>
      </c>
      <c r="H780">
        <v>0.99490000000000001</v>
      </c>
      <c r="I780">
        <v>0</v>
      </c>
    </row>
    <row r="781" spans="1:25" x14ac:dyDescent="0.25">
      <c r="A781" t="s">
        <v>98</v>
      </c>
      <c r="B781">
        <v>888.63599999999997</v>
      </c>
      <c r="C781">
        <v>880.40200000000004</v>
      </c>
      <c r="D781">
        <v>848.03899999999999</v>
      </c>
      <c r="E781">
        <v>394.19799999999998</v>
      </c>
      <c r="F781">
        <v>0</v>
      </c>
      <c r="G781">
        <v>1.0966200000000001E-2</v>
      </c>
      <c r="H781">
        <v>0.98101899999999997</v>
      </c>
      <c r="I781">
        <v>0</v>
      </c>
    </row>
    <row r="782" spans="1:25" x14ac:dyDescent="0.25">
      <c r="A782" t="s">
        <v>98</v>
      </c>
      <c r="B782">
        <v>890.51800000000003</v>
      </c>
      <c r="C782">
        <v>882.64099999999996</v>
      </c>
      <c r="D782">
        <v>848.56799999999998</v>
      </c>
      <c r="E782">
        <v>394.34399999999999</v>
      </c>
      <c r="F782">
        <v>0</v>
      </c>
      <c r="G782">
        <v>1.0857500000000001E-2</v>
      </c>
      <c r="H782">
        <v>0.98868299999999998</v>
      </c>
      <c r="I782">
        <v>0</v>
      </c>
    </row>
    <row r="783" spans="1:25" x14ac:dyDescent="0.25">
      <c r="A783" t="s">
        <v>98</v>
      </c>
      <c r="B783">
        <v>891.59100000000001</v>
      </c>
      <c r="C783">
        <v>883.37699999999995</v>
      </c>
      <c r="D783">
        <v>848.88</v>
      </c>
      <c r="E783">
        <v>394.21800000000002</v>
      </c>
      <c r="F783">
        <v>0</v>
      </c>
      <c r="G783">
        <v>1.08574E-2</v>
      </c>
      <c r="H783">
        <v>0.98101899999999997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889.25400000000002</v>
      </c>
      <c r="C784">
        <v>881.36500000000001</v>
      </c>
      <c r="D784">
        <v>848.32299999999998</v>
      </c>
      <c r="E784">
        <v>394.32600000000002</v>
      </c>
      <c r="F784">
        <v>0</v>
      </c>
      <c r="G784">
        <v>1.0856899999999999E-2</v>
      </c>
      <c r="H784">
        <v>0.98969200000000002</v>
      </c>
      <c r="I784">
        <v>0</v>
      </c>
      <c r="R784">
        <f>AVERAGE(B735:B784)</f>
        <v>892.68696</v>
      </c>
      <c r="S784">
        <f>AVERAGE(C735:C784)</f>
        <v>884.50074000000018</v>
      </c>
      <c r="U784">
        <f>_xlfn.VAR.P(B735:B784)</f>
        <v>28.897630798399987</v>
      </c>
      <c r="V784">
        <f>_xlfn.VAR.P(C735:C784)</f>
        <v>28.408587912400062</v>
      </c>
      <c r="X784">
        <f>1.96*SQRT(U784)/50</f>
        <v>0.21072554517678521</v>
      </c>
      <c r="Y784">
        <f>1.96*SQRT(V784)/50</f>
        <v>0.20893485235764384</v>
      </c>
    </row>
    <row r="785" spans="1:9" x14ac:dyDescent="0.25">
      <c r="A785" t="s">
        <v>98</v>
      </c>
      <c r="B785">
        <v>44712.965100000001</v>
      </c>
      <c r="C785" t="s">
        <v>37</v>
      </c>
    </row>
    <row r="786" spans="1:9" x14ac:dyDescent="0.25">
      <c r="A786" t="s">
        <v>99</v>
      </c>
      <c r="B786">
        <v>788.23</v>
      </c>
      <c r="C786">
        <v>780.01199999999994</v>
      </c>
      <c r="D786">
        <v>752.79100000000005</v>
      </c>
      <c r="E786">
        <v>299.57400000000001</v>
      </c>
      <c r="F786">
        <v>0</v>
      </c>
      <c r="G786">
        <v>1.08693E-2</v>
      </c>
      <c r="H786">
        <v>0.99444100000000002</v>
      </c>
      <c r="I786">
        <v>0</v>
      </c>
    </row>
    <row r="787" spans="1:9" x14ac:dyDescent="0.25">
      <c r="A787" t="s">
        <v>99</v>
      </c>
      <c r="B787">
        <v>790.83900000000006</v>
      </c>
      <c r="C787">
        <v>782.077</v>
      </c>
      <c r="D787">
        <v>753.4</v>
      </c>
      <c r="E787">
        <v>299.56799999999998</v>
      </c>
      <c r="F787">
        <v>0</v>
      </c>
      <c r="G787">
        <v>1.0859199999999999E-2</v>
      </c>
      <c r="H787">
        <v>0.98101799999999995</v>
      </c>
      <c r="I787">
        <v>0</v>
      </c>
    </row>
    <row r="788" spans="1:9" x14ac:dyDescent="0.25">
      <c r="A788" t="s">
        <v>99</v>
      </c>
      <c r="B788">
        <v>796.07100000000003</v>
      </c>
      <c r="C788">
        <v>788.02300000000002</v>
      </c>
      <c r="D788">
        <v>753.76199999999994</v>
      </c>
      <c r="E788">
        <v>299.61399999999998</v>
      </c>
      <c r="F788">
        <v>0</v>
      </c>
      <c r="G788">
        <v>1.0857199999999999E-2</v>
      </c>
      <c r="H788">
        <v>0.98101899999999997</v>
      </c>
      <c r="I788">
        <v>0</v>
      </c>
    </row>
    <row r="789" spans="1:9" x14ac:dyDescent="0.25">
      <c r="A789" t="s">
        <v>99</v>
      </c>
      <c r="B789">
        <v>800.09</v>
      </c>
      <c r="C789">
        <v>791.66499999999996</v>
      </c>
      <c r="D789">
        <v>754.40800000000002</v>
      </c>
      <c r="E789">
        <v>299.51799999999997</v>
      </c>
      <c r="F789">
        <v>0</v>
      </c>
      <c r="G789">
        <v>1.0870899999999999E-2</v>
      </c>
      <c r="H789">
        <v>0.98101899999999997</v>
      </c>
      <c r="I789">
        <v>0</v>
      </c>
    </row>
    <row r="790" spans="1:9" x14ac:dyDescent="0.25">
      <c r="A790" t="s">
        <v>99</v>
      </c>
      <c r="B790">
        <v>793.31299999999999</v>
      </c>
      <c r="C790">
        <v>785.34299999999996</v>
      </c>
      <c r="D790">
        <v>753.40200000000004</v>
      </c>
      <c r="E790">
        <v>299.54599999999999</v>
      </c>
      <c r="F790">
        <v>0</v>
      </c>
      <c r="G790">
        <v>1.09017E-2</v>
      </c>
      <c r="H790">
        <v>0.98846699999999998</v>
      </c>
      <c r="I790">
        <v>0</v>
      </c>
    </row>
    <row r="791" spans="1:9" x14ac:dyDescent="0.25">
      <c r="A791" t="s">
        <v>99</v>
      </c>
      <c r="B791">
        <v>794.48199999999997</v>
      </c>
      <c r="C791">
        <v>786.37199999999996</v>
      </c>
      <c r="D791">
        <v>753.87300000000005</v>
      </c>
      <c r="E791">
        <v>299.55700000000002</v>
      </c>
      <c r="F791">
        <v>0</v>
      </c>
      <c r="G791">
        <v>1.08644E-2</v>
      </c>
      <c r="H791">
        <v>0.99369499999999999</v>
      </c>
      <c r="I791">
        <v>0</v>
      </c>
    </row>
    <row r="792" spans="1:9" x14ac:dyDescent="0.25">
      <c r="A792" t="s">
        <v>99</v>
      </c>
      <c r="B792">
        <v>792.20899999999995</v>
      </c>
      <c r="C792">
        <v>783.97799999999995</v>
      </c>
      <c r="D792">
        <v>753.85400000000004</v>
      </c>
      <c r="E792">
        <v>299.553</v>
      </c>
      <c r="F792">
        <v>0</v>
      </c>
      <c r="G792">
        <v>1.0857500000000001E-2</v>
      </c>
      <c r="H792">
        <v>0.99445700000000004</v>
      </c>
      <c r="I792">
        <v>0</v>
      </c>
    </row>
    <row r="793" spans="1:9" x14ac:dyDescent="0.25">
      <c r="A793" t="s">
        <v>99</v>
      </c>
      <c r="B793">
        <v>797.85199999999998</v>
      </c>
      <c r="C793">
        <v>789.745</v>
      </c>
      <c r="D793">
        <v>754.96299999999997</v>
      </c>
      <c r="E793">
        <v>299.58300000000003</v>
      </c>
      <c r="F793">
        <v>0</v>
      </c>
      <c r="G793">
        <v>1.08652E-2</v>
      </c>
      <c r="H793">
        <v>0.989649</v>
      </c>
      <c r="I793">
        <v>0</v>
      </c>
    </row>
    <row r="794" spans="1:9" x14ac:dyDescent="0.25">
      <c r="A794" t="s">
        <v>99</v>
      </c>
      <c r="B794">
        <v>791.57600000000002</v>
      </c>
      <c r="C794">
        <v>783.01300000000003</v>
      </c>
      <c r="D794">
        <v>753.52800000000002</v>
      </c>
      <c r="E794">
        <v>299.601</v>
      </c>
      <c r="F794">
        <v>0</v>
      </c>
      <c r="G794">
        <v>1.0861300000000001E-2</v>
      </c>
      <c r="H794">
        <v>0.98956</v>
      </c>
      <c r="I794">
        <v>0</v>
      </c>
    </row>
    <row r="795" spans="1:9" x14ac:dyDescent="0.25">
      <c r="A795" t="s">
        <v>99</v>
      </c>
      <c r="B795">
        <v>800.28899999999999</v>
      </c>
      <c r="C795">
        <v>791.76</v>
      </c>
      <c r="D795">
        <v>755.58199999999999</v>
      </c>
      <c r="E795">
        <v>299.57900000000001</v>
      </c>
      <c r="F795">
        <v>0</v>
      </c>
      <c r="G795">
        <v>1.0970000000000001E-2</v>
      </c>
      <c r="H795">
        <v>0.99443300000000001</v>
      </c>
      <c r="I795">
        <v>0</v>
      </c>
    </row>
    <row r="796" spans="1:9" x14ac:dyDescent="0.25">
      <c r="A796" t="s">
        <v>99</v>
      </c>
      <c r="B796">
        <v>789.822</v>
      </c>
      <c r="C796">
        <v>781.48299999999995</v>
      </c>
      <c r="D796">
        <v>753.75</v>
      </c>
      <c r="E796">
        <v>299.55399999999997</v>
      </c>
      <c r="F796">
        <v>0</v>
      </c>
      <c r="G796">
        <v>1.0857199999999999E-2</v>
      </c>
      <c r="H796">
        <v>0.99495999999999996</v>
      </c>
      <c r="I796">
        <v>0</v>
      </c>
    </row>
    <row r="797" spans="1:9" x14ac:dyDescent="0.25">
      <c r="A797" t="s">
        <v>99</v>
      </c>
      <c r="B797">
        <v>798.20100000000002</v>
      </c>
      <c r="C797">
        <v>790.14300000000003</v>
      </c>
      <c r="D797">
        <v>754.45600000000002</v>
      </c>
      <c r="E797">
        <v>299.608</v>
      </c>
      <c r="F797">
        <v>0</v>
      </c>
      <c r="G797">
        <v>1.10375E-2</v>
      </c>
      <c r="H797">
        <v>0.98101899999999997</v>
      </c>
      <c r="I797">
        <v>0</v>
      </c>
    </row>
    <row r="798" spans="1:9" x14ac:dyDescent="0.25">
      <c r="A798" t="s">
        <v>99</v>
      </c>
      <c r="B798">
        <v>799.62199999999996</v>
      </c>
      <c r="C798">
        <v>791.62199999999996</v>
      </c>
      <c r="D798">
        <v>754.79899999999998</v>
      </c>
      <c r="E798">
        <v>299.54000000000002</v>
      </c>
      <c r="F798">
        <v>0</v>
      </c>
      <c r="G798">
        <v>1.0858700000000001E-2</v>
      </c>
      <c r="H798">
        <v>0.98321000000000003</v>
      </c>
      <c r="I798">
        <v>0</v>
      </c>
    </row>
    <row r="799" spans="1:9" x14ac:dyDescent="0.25">
      <c r="A799" t="s">
        <v>99</v>
      </c>
      <c r="B799">
        <v>794.61199999999997</v>
      </c>
      <c r="C799">
        <v>786.30600000000004</v>
      </c>
      <c r="D799">
        <v>753.36599999999999</v>
      </c>
      <c r="E799">
        <v>299.55599999999998</v>
      </c>
      <c r="F799">
        <v>0</v>
      </c>
      <c r="G799">
        <v>1.09379E-2</v>
      </c>
      <c r="H799">
        <v>0.98101899999999997</v>
      </c>
      <c r="I799">
        <v>0</v>
      </c>
    </row>
    <row r="800" spans="1:9" x14ac:dyDescent="0.25">
      <c r="A800" t="s">
        <v>99</v>
      </c>
      <c r="B800">
        <v>798.69</v>
      </c>
      <c r="C800">
        <v>790.61900000000003</v>
      </c>
      <c r="D800">
        <v>754.10699999999997</v>
      </c>
      <c r="E800">
        <v>299.46499999999997</v>
      </c>
      <c r="F800">
        <v>0</v>
      </c>
      <c r="G800">
        <v>1.0857E-2</v>
      </c>
      <c r="H800">
        <v>0.98321099999999995</v>
      </c>
      <c r="I800">
        <v>0</v>
      </c>
    </row>
    <row r="801" spans="1:9" x14ac:dyDescent="0.25">
      <c r="A801" t="s">
        <v>99</v>
      </c>
      <c r="B801">
        <v>793.42499999999995</v>
      </c>
      <c r="C801">
        <v>785.94600000000003</v>
      </c>
      <c r="D801">
        <v>753.79600000000005</v>
      </c>
      <c r="E801">
        <v>299.55099999999999</v>
      </c>
      <c r="F801">
        <v>0</v>
      </c>
      <c r="G801">
        <v>4.2465799999999998E-3</v>
      </c>
      <c r="H801">
        <v>0.98101899999999997</v>
      </c>
      <c r="I801">
        <v>0</v>
      </c>
    </row>
    <row r="802" spans="1:9" x14ac:dyDescent="0.25">
      <c r="A802" t="s">
        <v>99</v>
      </c>
      <c r="B802">
        <v>792.18899999999996</v>
      </c>
      <c r="C802">
        <v>783.15099999999995</v>
      </c>
      <c r="D802">
        <v>753.21299999999997</v>
      </c>
      <c r="E802">
        <v>299.48</v>
      </c>
      <c r="F802">
        <v>0</v>
      </c>
      <c r="G802">
        <v>1.08603E-2</v>
      </c>
      <c r="H802">
        <v>0.98101899999999997</v>
      </c>
      <c r="I802">
        <v>0</v>
      </c>
    </row>
    <row r="803" spans="1:9" x14ac:dyDescent="0.25">
      <c r="A803" t="s">
        <v>99</v>
      </c>
      <c r="B803">
        <v>790.58600000000001</v>
      </c>
      <c r="C803">
        <v>782.66300000000001</v>
      </c>
      <c r="D803">
        <v>753.50199999999995</v>
      </c>
      <c r="E803">
        <v>299.50700000000001</v>
      </c>
      <c r="F803">
        <v>0</v>
      </c>
      <c r="G803">
        <v>1.0857800000000001E-2</v>
      </c>
      <c r="H803">
        <v>0.99489799999999995</v>
      </c>
      <c r="I803">
        <v>0</v>
      </c>
    </row>
    <row r="804" spans="1:9" x14ac:dyDescent="0.25">
      <c r="A804" t="s">
        <v>99</v>
      </c>
      <c r="B804">
        <v>793.79899999999998</v>
      </c>
      <c r="C804">
        <v>785.33500000000004</v>
      </c>
      <c r="D804">
        <v>753.875</v>
      </c>
      <c r="E804">
        <v>299.459</v>
      </c>
      <c r="F804">
        <v>0</v>
      </c>
      <c r="G804">
        <v>1.08623E-2</v>
      </c>
      <c r="H804">
        <v>0.981016</v>
      </c>
      <c r="I804">
        <v>0</v>
      </c>
    </row>
    <row r="805" spans="1:9" x14ac:dyDescent="0.25">
      <c r="A805" t="s">
        <v>99</v>
      </c>
      <c r="B805">
        <v>787.327</v>
      </c>
      <c r="C805">
        <v>779.63199999999995</v>
      </c>
      <c r="D805">
        <v>752.72900000000004</v>
      </c>
      <c r="E805">
        <v>299.52100000000002</v>
      </c>
      <c r="F805">
        <v>0</v>
      </c>
      <c r="G805">
        <v>1.09008E-2</v>
      </c>
      <c r="H805">
        <v>0.98969499999999999</v>
      </c>
      <c r="I805">
        <v>0</v>
      </c>
    </row>
    <row r="806" spans="1:9" x14ac:dyDescent="0.25">
      <c r="A806" t="s">
        <v>99</v>
      </c>
      <c r="B806">
        <v>790.93899999999996</v>
      </c>
      <c r="C806">
        <v>783.005</v>
      </c>
      <c r="D806">
        <v>753.39700000000005</v>
      </c>
      <c r="E806">
        <v>299.488</v>
      </c>
      <c r="F806">
        <v>0</v>
      </c>
      <c r="G806">
        <v>1.10723E-2</v>
      </c>
      <c r="H806">
        <v>0.98101899999999997</v>
      </c>
      <c r="I806">
        <v>0</v>
      </c>
    </row>
    <row r="807" spans="1:9" x14ac:dyDescent="0.25">
      <c r="A807" t="s">
        <v>99</v>
      </c>
      <c r="B807">
        <v>795.27800000000002</v>
      </c>
      <c r="C807">
        <v>787.35500000000002</v>
      </c>
      <c r="D807">
        <v>753.44600000000003</v>
      </c>
      <c r="E807">
        <v>299.52199999999999</v>
      </c>
      <c r="F807">
        <v>0</v>
      </c>
      <c r="G807">
        <v>1.08608E-2</v>
      </c>
      <c r="H807">
        <v>0.99487300000000001</v>
      </c>
      <c r="I807">
        <v>0</v>
      </c>
    </row>
    <row r="808" spans="1:9" x14ac:dyDescent="0.25">
      <c r="A808" t="s">
        <v>99</v>
      </c>
      <c r="B808">
        <v>791.649</v>
      </c>
      <c r="C808">
        <v>783.84100000000001</v>
      </c>
      <c r="D808">
        <v>753.20600000000002</v>
      </c>
      <c r="E808">
        <v>299.52499999999998</v>
      </c>
      <c r="F808">
        <v>0</v>
      </c>
      <c r="G808">
        <v>1.0862500000000001E-2</v>
      </c>
      <c r="H808">
        <v>0.99511099999999997</v>
      </c>
      <c r="I808">
        <v>0</v>
      </c>
    </row>
    <row r="809" spans="1:9" x14ac:dyDescent="0.25">
      <c r="A809" t="s">
        <v>99</v>
      </c>
      <c r="B809">
        <v>793.53499999999997</v>
      </c>
      <c r="C809">
        <v>785.69600000000003</v>
      </c>
      <c r="D809">
        <v>752.99099999999999</v>
      </c>
      <c r="E809">
        <v>299.50700000000001</v>
      </c>
      <c r="F809">
        <v>0</v>
      </c>
      <c r="G809">
        <v>1.0856899999999999E-2</v>
      </c>
      <c r="H809">
        <v>0.99020300000000006</v>
      </c>
      <c r="I809">
        <v>0</v>
      </c>
    </row>
    <row r="810" spans="1:9" x14ac:dyDescent="0.25">
      <c r="A810" t="s">
        <v>99</v>
      </c>
      <c r="B810">
        <v>793.62</v>
      </c>
      <c r="C810">
        <v>785.58600000000001</v>
      </c>
      <c r="D810">
        <v>753.34900000000005</v>
      </c>
      <c r="E810">
        <v>299.541</v>
      </c>
      <c r="F810">
        <v>0</v>
      </c>
      <c r="G810">
        <v>1.08579E-2</v>
      </c>
      <c r="H810">
        <v>0.99199199999999998</v>
      </c>
      <c r="I810">
        <v>0</v>
      </c>
    </row>
    <row r="811" spans="1:9" x14ac:dyDescent="0.25">
      <c r="A811" t="s">
        <v>99</v>
      </c>
      <c r="B811">
        <v>787.79600000000005</v>
      </c>
      <c r="C811">
        <v>779.30499999999995</v>
      </c>
      <c r="D811">
        <v>752.58</v>
      </c>
      <c r="E811">
        <v>299.50200000000001</v>
      </c>
      <c r="F811">
        <v>0</v>
      </c>
      <c r="G811">
        <v>1.0858E-2</v>
      </c>
      <c r="H811">
        <v>0.99501799999999996</v>
      </c>
      <c r="I811">
        <v>0</v>
      </c>
    </row>
    <row r="812" spans="1:9" x14ac:dyDescent="0.25">
      <c r="A812" t="s">
        <v>99</v>
      </c>
      <c r="B812">
        <v>792.51400000000001</v>
      </c>
      <c r="C812">
        <v>784.42700000000002</v>
      </c>
      <c r="D812">
        <v>753.50699999999995</v>
      </c>
      <c r="E812">
        <v>299.524</v>
      </c>
      <c r="F812">
        <v>0</v>
      </c>
      <c r="G812">
        <v>1.08783E-2</v>
      </c>
      <c r="H812">
        <v>0.98101899999999997</v>
      </c>
      <c r="I812">
        <v>0</v>
      </c>
    </row>
    <row r="813" spans="1:9" x14ac:dyDescent="0.25">
      <c r="A813" t="s">
        <v>99</v>
      </c>
      <c r="B813">
        <v>792.23</v>
      </c>
      <c r="C813">
        <v>783.99099999999999</v>
      </c>
      <c r="D813">
        <v>752.99900000000002</v>
      </c>
      <c r="E813">
        <v>299.46699999999998</v>
      </c>
      <c r="F813">
        <v>0</v>
      </c>
      <c r="G813">
        <v>1.0858899999999999E-2</v>
      </c>
      <c r="H813">
        <v>0.99506799999999995</v>
      </c>
      <c r="I813">
        <v>0</v>
      </c>
    </row>
    <row r="814" spans="1:9" x14ac:dyDescent="0.25">
      <c r="A814" t="s">
        <v>99</v>
      </c>
      <c r="B814">
        <v>801.79700000000003</v>
      </c>
      <c r="C814">
        <v>793.83100000000002</v>
      </c>
      <c r="D814">
        <v>755.54700000000003</v>
      </c>
      <c r="E814">
        <v>299.55700000000002</v>
      </c>
      <c r="F814">
        <v>0</v>
      </c>
      <c r="G814">
        <v>1.0857800000000001E-2</v>
      </c>
      <c r="H814">
        <v>0.98101899999999997</v>
      </c>
      <c r="I814">
        <v>0</v>
      </c>
    </row>
    <row r="815" spans="1:9" x14ac:dyDescent="0.25">
      <c r="A815" t="s">
        <v>99</v>
      </c>
      <c r="B815">
        <v>797.577</v>
      </c>
      <c r="C815">
        <v>789.60699999999997</v>
      </c>
      <c r="D815">
        <v>753.49800000000005</v>
      </c>
      <c r="E815">
        <v>299.471</v>
      </c>
      <c r="F815">
        <v>0</v>
      </c>
      <c r="G815">
        <v>1.0858E-2</v>
      </c>
      <c r="H815">
        <v>0.99507900000000005</v>
      </c>
      <c r="I815">
        <v>0</v>
      </c>
    </row>
    <row r="816" spans="1:9" x14ac:dyDescent="0.25">
      <c r="A816" t="s">
        <v>99</v>
      </c>
      <c r="B816">
        <v>797.63300000000004</v>
      </c>
      <c r="C816">
        <v>789.29100000000005</v>
      </c>
      <c r="D816">
        <v>754.221</v>
      </c>
      <c r="E816">
        <v>299.53899999999999</v>
      </c>
      <c r="F816">
        <v>0</v>
      </c>
      <c r="G816">
        <v>1.09736E-2</v>
      </c>
      <c r="H816">
        <v>0.98101899999999997</v>
      </c>
      <c r="I816">
        <v>0</v>
      </c>
    </row>
    <row r="817" spans="1:9" x14ac:dyDescent="0.25">
      <c r="A817" t="s">
        <v>99</v>
      </c>
      <c r="B817">
        <v>798.62800000000004</v>
      </c>
      <c r="C817">
        <v>790.59199999999998</v>
      </c>
      <c r="D817">
        <v>754.22199999999998</v>
      </c>
      <c r="E817">
        <v>299.50700000000001</v>
      </c>
      <c r="F817">
        <v>0</v>
      </c>
      <c r="G817">
        <v>1.08772E-2</v>
      </c>
      <c r="H817">
        <v>0.98101899999999997</v>
      </c>
      <c r="I817">
        <v>0</v>
      </c>
    </row>
    <row r="818" spans="1:9" x14ac:dyDescent="0.25">
      <c r="A818" t="s">
        <v>99</v>
      </c>
      <c r="B818">
        <v>794.11300000000006</v>
      </c>
      <c r="C818">
        <v>785.86099999999999</v>
      </c>
      <c r="D818">
        <v>753.40499999999997</v>
      </c>
      <c r="E818">
        <v>299.51900000000001</v>
      </c>
      <c r="F818">
        <v>0</v>
      </c>
      <c r="G818">
        <v>1.0857E-2</v>
      </c>
      <c r="H818">
        <v>0.98101899999999997</v>
      </c>
      <c r="I818">
        <v>0</v>
      </c>
    </row>
    <row r="819" spans="1:9" x14ac:dyDescent="0.25">
      <c r="A819" t="s">
        <v>99</v>
      </c>
      <c r="B819">
        <v>801.71900000000005</v>
      </c>
      <c r="C819">
        <v>793.70699999999999</v>
      </c>
      <c r="D819">
        <v>757.58199999999999</v>
      </c>
      <c r="E819">
        <v>299.47399999999999</v>
      </c>
      <c r="F819">
        <v>0</v>
      </c>
      <c r="G819">
        <v>1.0858100000000001E-2</v>
      </c>
      <c r="H819">
        <v>0.99432399999999999</v>
      </c>
      <c r="I819">
        <v>0</v>
      </c>
    </row>
    <row r="820" spans="1:9" x14ac:dyDescent="0.25">
      <c r="A820" t="s">
        <v>99</v>
      </c>
      <c r="B820">
        <v>791.10900000000004</v>
      </c>
      <c r="C820">
        <v>782.86400000000003</v>
      </c>
      <c r="D820">
        <v>753.56700000000001</v>
      </c>
      <c r="E820">
        <v>299.54899999999998</v>
      </c>
      <c r="F820">
        <v>0</v>
      </c>
      <c r="G820">
        <v>1.0869200000000001E-2</v>
      </c>
      <c r="H820">
        <v>0.98101899999999997</v>
      </c>
      <c r="I820">
        <v>0</v>
      </c>
    </row>
    <row r="821" spans="1:9" x14ac:dyDescent="0.25">
      <c r="A821" t="s">
        <v>99</v>
      </c>
      <c r="B821">
        <v>790.58</v>
      </c>
      <c r="C821">
        <v>781.84400000000005</v>
      </c>
      <c r="D821">
        <v>753.42499999999995</v>
      </c>
      <c r="E821">
        <v>299.53199999999998</v>
      </c>
      <c r="F821">
        <v>0</v>
      </c>
      <c r="G821">
        <v>1.08573E-2</v>
      </c>
      <c r="H821">
        <v>0.98771900000000001</v>
      </c>
      <c r="I821">
        <v>0</v>
      </c>
    </row>
    <row r="822" spans="1:9" x14ac:dyDescent="0.25">
      <c r="A822" t="s">
        <v>99</v>
      </c>
      <c r="B822">
        <v>801.62300000000005</v>
      </c>
      <c r="C822">
        <v>793.48400000000004</v>
      </c>
      <c r="D822">
        <v>755.26900000000001</v>
      </c>
      <c r="E822">
        <v>299.51299999999998</v>
      </c>
      <c r="F822">
        <v>0</v>
      </c>
      <c r="G822">
        <v>1.08664E-2</v>
      </c>
      <c r="H822">
        <v>0.99442699999999995</v>
      </c>
      <c r="I822">
        <v>0</v>
      </c>
    </row>
    <row r="823" spans="1:9" x14ac:dyDescent="0.25">
      <c r="A823" t="s">
        <v>99</v>
      </c>
      <c r="B823">
        <v>797.71400000000006</v>
      </c>
      <c r="C823">
        <v>789.66499999999996</v>
      </c>
      <c r="D823">
        <v>754.56200000000001</v>
      </c>
      <c r="E823">
        <v>299.55700000000002</v>
      </c>
      <c r="F823">
        <v>0</v>
      </c>
      <c r="G823">
        <v>1.08757E-2</v>
      </c>
      <c r="H823">
        <v>0.98795299999999997</v>
      </c>
      <c r="I823">
        <v>0</v>
      </c>
    </row>
    <row r="824" spans="1:9" x14ac:dyDescent="0.25">
      <c r="A824" t="s">
        <v>99</v>
      </c>
      <c r="B824">
        <v>800.298</v>
      </c>
      <c r="C824">
        <v>792.31799999999998</v>
      </c>
      <c r="D824">
        <v>755.33699999999999</v>
      </c>
      <c r="E824">
        <v>299.44600000000003</v>
      </c>
      <c r="F824">
        <v>0</v>
      </c>
      <c r="G824">
        <v>1.08713E-2</v>
      </c>
      <c r="H824">
        <v>0.99402599999999997</v>
      </c>
      <c r="I824">
        <v>0</v>
      </c>
    </row>
    <row r="825" spans="1:9" x14ac:dyDescent="0.25">
      <c r="A825" t="s">
        <v>99</v>
      </c>
      <c r="B825">
        <v>798.54600000000005</v>
      </c>
      <c r="C825">
        <v>790.63</v>
      </c>
      <c r="D825">
        <v>755.04100000000005</v>
      </c>
      <c r="E825">
        <v>299.55599999999998</v>
      </c>
      <c r="F825">
        <v>0</v>
      </c>
      <c r="G825">
        <v>1.0856899999999999E-2</v>
      </c>
      <c r="H825">
        <v>0.98101899999999997</v>
      </c>
      <c r="I825">
        <v>0</v>
      </c>
    </row>
    <row r="826" spans="1:9" x14ac:dyDescent="0.25">
      <c r="A826" t="s">
        <v>99</v>
      </c>
      <c r="B826">
        <v>799.86099999999999</v>
      </c>
      <c r="C826">
        <v>791.005</v>
      </c>
      <c r="D826">
        <v>755.30799999999999</v>
      </c>
      <c r="E826">
        <v>299.47300000000001</v>
      </c>
      <c r="F826">
        <v>0</v>
      </c>
      <c r="G826">
        <v>1.08915E-2</v>
      </c>
      <c r="H826">
        <v>0.99510900000000002</v>
      </c>
      <c r="I826">
        <v>0</v>
      </c>
    </row>
    <row r="827" spans="1:9" x14ac:dyDescent="0.25">
      <c r="A827" t="s">
        <v>99</v>
      </c>
      <c r="B827">
        <v>798.34500000000003</v>
      </c>
      <c r="C827">
        <v>790.22799999999995</v>
      </c>
      <c r="D827">
        <v>754.529</v>
      </c>
      <c r="E827">
        <v>299.54199999999997</v>
      </c>
      <c r="F827">
        <v>0</v>
      </c>
      <c r="G827">
        <v>1.09081E-2</v>
      </c>
      <c r="H827">
        <v>0.99010799999999999</v>
      </c>
      <c r="I827">
        <v>0</v>
      </c>
    </row>
    <row r="828" spans="1:9" x14ac:dyDescent="0.25">
      <c r="A828" t="s">
        <v>99</v>
      </c>
      <c r="B828">
        <v>802.13900000000001</v>
      </c>
      <c r="C828">
        <v>793.24800000000005</v>
      </c>
      <c r="D828">
        <v>754.58199999999999</v>
      </c>
      <c r="E828">
        <v>299.48399999999998</v>
      </c>
      <c r="F828">
        <v>0</v>
      </c>
      <c r="G828">
        <v>1.08571E-2</v>
      </c>
      <c r="H828">
        <v>0.98383600000000004</v>
      </c>
      <c r="I828">
        <v>0</v>
      </c>
    </row>
    <row r="829" spans="1:9" x14ac:dyDescent="0.25">
      <c r="A829" t="s">
        <v>99</v>
      </c>
      <c r="B829">
        <v>790.08600000000001</v>
      </c>
      <c r="C829">
        <v>782.21</v>
      </c>
      <c r="D829">
        <v>753.18799999999999</v>
      </c>
      <c r="E829">
        <v>299.54199999999997</v>
      </c>
      <c r="F829">
        <v>0</v>
      </c>
      <c r="G829">
        <v>1.0858100000000001E-2</v>
      </c>
      <c r="H829">
        <v>0.99380000000000002</v>
      </c>
      <c r="I829">
        <v>0</v>
      </c>
    </row>
    <row r="830" spans="1:9" x14ac:dyDescent="0.25">
      <c r="A830" t="s">
        <v>99</v>
      </c>
      <c r="B830">
        <v>794.18</v>
      </c>
      <c r="C830">
        <v>786.21799999999996</v>
      </c>
      <c r="D830">
        <v>753.52300000000002</v>
      </c>
      <c r="E830">
        <v>299.47399999999999</v>
      </c>
      <c r="F830">
        <v>0</v>
      </c>
      <c r="G830">
        <v>1.0856899999999999E-2</v>
      </c>
      <c r="H830">
        <v>0.99326000000000003</v>
      </c>
      <c r="I830">
        <v>0</v>
      </c>
    </row>
    <row r="831" spans="1:9" x14ac:dyDescent="0.25">
      <c r="A831" t="s">
        <v>99</v>
      </c>
      <c r="B831">
        <v>802.27200000000005</v>
      </c>
      <c r="C831">
        <v>794.14800000000002</v>
      </c>
      <c r="D831">
        <v>755.26099999999997</v>
      </c>
      <c r="E831">
        <v>299.52199999999999</v>
      </c>
      <c r="F831">
        <v>0</v>
      </c>
      <c r="G831">
        <v>1.0866799999999999E-2</v>
      </c>
      <c r="H831">
        <v>0.98842600000000003</v>
      </c>
      <c r="I831">
        <v>0</v>
      </c>
    </row>
    <row r="832" spans="1:9" x14ac:dyDescent="0.25">
      <c r="A832" t="s">
        <v>99</v>
      </c>
      <c r="B832">
        <v>806.74800000000005</v>
      </c>
      <c r="C832">
        <v>798.68</v>
      </c>
      <c r="D832">
        <v>755.45299999999997</v>
      </c>
      <c r="E832">
        <v>299.45299999999997</v>
      </c>
      <c r="F832">
        <v>0</v>
      </c>
      <c r="G832">
        <v>1.0860699999999999E-2</v>
      </c>
      <c r="H832">
        <v>0.99366200000000005</v>
      </c>
      <c r="I832">
        <v>0</v>
      </c>
    </row>
    <row r="833" spans="1:25" x14ac:dyDescent="0.25">
      <c r="A833" t="s">
        <v>99</v>
      </c>
      <c r="B833">
        <v>799.33299999999997</v>
      </c>
      <c r="C833">
        <v>790.90800000000002</v>
      </c>
      <c r="D833">
        <v>755.048</v>
      </c>
      <c r="E833">
        <v>299.54700000000003</v>
      </c>
      <c r="F833">
        <v>0</v>
      </c>
      <c r="G833">
        <v>1.0856899999999999E-2</v>
      </c>
      <c r="H833">
        <v>0.98101899999999997</v>
      </c>
      <c r="I833">
        <v>0</v>
      </c>
    </row>
    <row r="834" spans="1:25" x14ac:dyDescent="0.25">
      <c r="A834" t="s">
        <v>99</v>
      </c>
      <c r="B834">
        <v>794.40700000000004</v>
      </c>
      <c r="C834">
        <v>785.66300000000001</v>
      </c>
      <c r="D834">
        <v>753.49</v>
      </c>
      <c r="E834">
        <v>299.45800000000003</v>
      </c>
      <c r="F834">
        <v>0</v>
      </c>
      <c r="G834">
        <v>1.14658E-2</v>
      </c>
      <c r="H834">
        <v>0.99186200000000002</v>
      </c>
      <c r="I834">
        <v>0</v>
      </c>
    </row>
    <row r="835" spans="1:25" x14ac:dyDescent="0.25">
      <c r="A835" t="s">
        <v>99</v>
      </c>
      <c r="B835">
        <v>793.90099999999995</v>
      </c>
      <c r="C835">
        <v>785.904</v>
      </c>
      <c r="D835">
        <v>753.55200000000002</v>
      </c>
      <c r="E835">
        <v>299.49799999999999</v>
      </c>
      <c r="F835">
        <v>0</v>
      </c>
      <c r="G835">
        <v>1.0859300000000001E-2</v>
      </c>
      <c r="H835">
        <v>0.99402900000000005</v>
      </c>
      <c r="I835">
        <v>0</v>
      </c>
    </row>
    <row r="836" spans="1:25" x14ac:dyDescent="0.25">
      <c r="A836" t="s">
        <v>99</v>
      </c>
      <c r="B836">
        <v>800.93100000000004</v>
      </c>
      <c r="C836">
        <v>792.51599999999996</v>
      </c>
      <c r="D836">
        <v>755.46100000000001</v>
      </c>
      <c r="E836">
        <v>299.47899999999998</v>
      </c>
      <c r="F836">
        <v>0</v>
      </c>
      <c r="G836">
        <v>1.0863299999999999E-2</v>
      </c>
      <c r="H836">
        <v>0.98101899999999997</v>
      </c>
      <c r="I836">
        <v>0</v>
      </c>
    </row>
    <row r="837" spans="1:25" x14ac:dyDescent="0.25">
      <c r="A837" t="s">
        <v>99</v>
      </c>
      <c r="B837">
        <v>805.11699999999996</v>
      </c>
      <c r="C837">
        <v>797.14400000000001</v>
      </c>
      <c r="D837">
        <v>756.06799999999998</v>
      </c>
      <c r="E837">
        <v>299.49700000000001</v>
      </c>
      <c r="F837">
        <v>0</v>
      </c>
      <c r="G837">
        <v>1.0865400000000001E-2</v>
      </c>
      <c r="H837">
        <v>0.99342799999999998</v>
      </c>
      <c r="I837">
        <v>0</v>
      </c>
    </row>
    <row r="838" spans="1:25" x14ac:dyDescent="0.25">
      <c r="A838" t="s">
        <v>99</v>
      </c>
      <c r="B838">
        <v>801.88499999999999</v>
      </c>
      <c r="C838">
        <v>793.79100000000005</v>
      </c>
      <c r="D838">
        <v>755.5</v>
      </c>
      <c r="E838">
        <v>299.48599999999999</v>
      </c>
      <c r="F838">
        <v>0</v>
      </c>
      <c r="G838">
        <v>1.08681E-2</v>
      </c>
      <c r="H838">
        <v>0.99509999999999998</v>
      </c>
      <c r="I838">
        <v>0</v>
      </c>
    </row>
    <row r="839" spans="1:25" x14ac:dyDescent="0.25">
      <c r="A839" t="s">
        <v>99</v>
      </c>
      <c r="B839">
        <v>799.05600000000004</v>
      </c>
      <c r="C839">
        <v>791.48900000000003</v>
      </c>
      <c r="D839">
        <v>754.07799999999997</v>
      </c>
      <c r="E839">
        <v>299.55200000000002</v>
      </c>
      <c r="F839">
        <v>0</v>
      </c>
      <c r="G839">
        <v>1.0861600000000001E-2</v>
      </c>
      <c r="H839">
        <v>0.99511499999999997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794.26700000000005</v>
      </c>
      <c r="C840">
        <v>786.27200000000005</v>
      </c>
      <c r="D840">
        <v>753.49900000000002</v>
      </c>
      <c r="E840">
        <v>299.51900000000001</v>
      </c>
      <c r="F840">
        <v>0</v>
      </c>
      <c r="G840">
        <v>1.0910899999999999E-2</v>
      </c>
      <c r="H840">
        <v>0.99492000000000003</v>
      </c>
      <c r="I840">
        <v>0</v>
      </c>
      <c r="R840">
        <f>AVERAGE(B791:B840)</f>
        <v>796.12213999999994</v>
      </c>
      <c r="S840">
        <f>AVERAGE(C791:C840)</f>
        <v>787.96184000000028</v>
      </c>
      <c r="U840">
        <f>_xlfn.VAR.P(B791:B840)</f>
        <v>20.441459640400044</v>
      </c>
      <c r="V840">
        <f>_xlfn.VAR.P(C791:C840)</f>
        <v>20.564098294400019</v>
      </c>
      <c r="X840">
        <f>1.96*SQRT(U840)/50</f>
        <v>0.17723195124419391</v>
      </c>
      <c r="Y840">
        <f>1.96*SQRT(V840)/50</f>
        <v>0.17776280826738436</v>
      </c>
    </row>
    <row r="841" spans="1:25" x14ac:dyDescent="0.25">
      <c r="A841" t="s">
        <v>99</v>
      </c>
      <c r="B841">
        <v>39884.504699999998</v>
      </c>
      <c r="C841" t="s">
        <v>37</v>
      </c>
    </row>
    <row r="842" spans="1:25" x14ac:dyDescent="0.25">
      <c r="A842" t="s">
        <v>118</v>
      </c>
      <c r="B842">
        <v>889.83399999999995</v>
      </c>
      <c r="C842">
        <v>882.14200000000005</v>
      </c>
      <c r="D842">
        <v>850.25</v>
      </c>
      <c r="E842">
        <v>394.26499999999999</v>
      </c>
      <c r="F842">
        <v>0</v>
      </c>
      <c r="G842">
        <v>1.0857E-2</v>
      </c>
      <c r="H842">
        <v>0.985286</v>
      </c>
      <c r="I842">
        <v>0</v>
      </c>
    </row>
    <row r="843" spans="1:25" x14ac:dyDescent="0.25">
      <c r="A843" t="s">
        <v>118</v>
      </c>
      <c r="B843">
        <v>893.30700000000002</v>
      </c>
      <c r="C843">
        <v>885.33600000000001</v>
      </c>
      <c r="D843">
        <v>853.65</v>
      </c>
      <c r="E843">
        <v>394.26900000000001</v>
      </c>
      <c r="F843">
        <v>0</v>
      </c>
      <c r="G843">
        <v>1.08612E-2</v>
      </c>
      <c r="H843">
        <v>0.98265999999999998</v>
      </c>
      <c r="I843">
        <v>0</v>
      </c>
    </row>
    <row r="844" spans="1:25" x14ac:dyDescent="0.25">
      <c r="A844" t="s">
        <v>118</v>
      </c>
      <c r="B844">
        <v>892.22500000000002</v>
      </c>
      <c r="C844">
        <v>883.83399999999995</v>
      </c>
      <c r="D844">
        <v>850.23299999999995</v>
      </c>
      <c r="E844">
        <v>394.17</v>
      </c>
      <c r="F844">
        <v>0</v>
      </c>
      <c r="G844">
        <v>1.0866600000000001E-2</v>
      </c>
      <c r="H844">
        <v>0.99500100000000002</v>
      </c>
      <c r="I844">
        <v>0</v>
      </c>
    </row>
    <row r="845" spans="1:25" x14ac:dyDescent="0.25">
      <c r="A845" t="s">
        <v>118</v>
      </c>
      <c r="B845">
        <v>898.07600000000002</v>
      </c>
      <c r="C845">
        <v>889.74300000000005</v>
      </c>
      <c r="D845">
        <v>854.53200000000004</v>
      </c>
      <c r="E845">
        <v>394.255</v>
      </c>
      <c r="F845">
        <v>0</v>
      </c>
      <c r="G845">
        <v>1.08609E-2</v>
      </c>
      <c r="H845">
        <v>0.99364399999999997</v>
      </c>
      <c r="I845">
        <v>0</v>
      </c>
    </row>
    <row r="846" spans="1:25" x14ac:dyDescent="0.25">
      <c r="A846" t="s">
        <v>118</v>
      </c>
      <c r="B846">
        <v>899.24199999999996</v>
      </c>
      <c r="C846">
        <v>891.62199999999996</v>
      </c>
      <c r="D846">
        <v>854.34799999999996</v>
      </c>
      <c r="E846">
        <v>394.363</v>
      </c>
      <c r="F846">
        <v>0</v>
      </c>
      <c r="G846">
        <v>1.0897E-2</v>
      </c>
      <c r="H846">
        <v>0.98279099999999997</v>
      </c>
      <c r="I846">
        <v>0</v>
      </c>
    </row>
    <row r="847" spans="1:25" x14ac:dyDescent="0.25">
      <c r="A847" t="s">
        <v>118</v>
      </c>
      <c r="B847">
        <v>899.56600000000003</v>
      </c>
      <c r="C847">
        <v>891.35699999999997</v>
      </c>
      <c r="D847">
        <v>854.72699999999998</v>
      </c>
      <c r="E847">
        <v>394.28699999999998</v>
      </c>
      <c r="F847">
        <v>0</v>
      </c>
      <c r="G847">
        <v>1.0877700000000001E-2</v>
      </c>
      <c r="H847">
        <v>0.99504000000000004</v>
      </c>
      <c r="I847">
        <v>0</v>
      </c>
    </row>
    <row r="848" spans="1:25" x14ac:dyDescent="0.25">
      <c r="A848" t="s">
        <v>118</v>
      </c>
      <c r="B848">
        <v>895.27499999999998</v>
      </c>
      <c r="C848">
        <v>887.54200000000003</v>
      </c>
      <c r="D848">
        <v>853.80600000000004</v>
      </c>
      <c r="E848">
        <v>394.33199999999999</v>
      </c>
      <c r="F848">
        <v>0</v>
      </c>
      <c r="G848">
        <v>1.0865100000000001E-2</v>
      </c>
      <c r="H848">
        <v>0.98101899999999997</v>
      </c>
      <c r="I848">
        <v>0</v>
      </c>
    </row>
    <row r="849" spans="1:9" x14ac:dyDescent="0.25">
      <c r="A849" t="s">
        <v>118</v>
      </c>
      <c r="B849">
        <v>895.28599999999994</v>
      </c>
      <c r="C849">
        <v>886.85699999999997</v>
      </c>
      <c r="D849">
        <v>853.61699999999996</v>
      </c>
      <c r="E849">
        <v>394.31</v>
      </c>
      <c r="F849">
        <v>0</v>
      </c>
      <c r="G849">
        <v>1.08878E-2</v>
      </c>
      <c r="H849">
        <v>0.98546299999999998</v>
      </c>
      <c r="I849">
        <v>0</v>
      </c>
    </row>
    <row r="850" spans="1:9" x14ac:dyDescent="0.25">
      <c r="A850" t="s">
        <v>118</v>
      </c>
      <c r="B850">
        <v>892.94600000000003</v>
      </c>
      <c r="C850">
        <v>884.29600000000005</v>
      </c>
      <c r="D850">
        <v>853.00099999999998</v>
      </c>
      <c r="E850">
        <v>394.39499999999998</v>
      </c>
      <c r="F850">
        <v>0</v>
      </c>
      <c r="G850">
        <v>1.0879099999999999E-2</v>
      </c>
      <c r="H850">
        <v>0.98101799999999995</v>
      </c>
      <c r="I850">
        <v>0</v>
      </c>
    </row>
    <row r="851" spans="1:9" x14ac:dyDescent="0.25">
      <c r="A851" t="s">
        <v>118</v>
      </c>
      <c r="B851">
        <v>900.25</v>
      </c>
      <c r="C851">
        <v>892.58100000000002</v>
      </c>
      <c r="D851">
        <v>854.66700000000003</v>
      </c>
      <c r="E851">
        <v>394.36900000000003</v>
      </c>
      <c r="F851">
        <v>0</v>
      </c>
      <c r="G851">
        <v>1.08579E-2</v>
      </c>
      <c r="H851">
        <v>0.99479200000000001</v>
      </c>
      <c r="I851">
        <v>0</v>
      </c>
    </row>
    <row r="852" spans="1:9" x14ac:dyDescent="0.25">
      <c r="A852" t="s">
        <v>118</v>
      </c>
      <c r="B852">
        <v>896.18499999999995</v>
      </c>
      <c r="C852">
        <v>887.755</v>
      </c>
      <c r="D852">
        <v>853.50099999999998</v>
      </c>
      <c r="E852">
        <v>394.416</v>
      </c>
      <c r="F852">
        <v>0</v>
      </c>
      <c r="G852">
        <v>1.0919699999999999E-2</v>
      </c>
      <c r="H852">
        <v>0.99387300000000001</v>
      </c>
      <c r="I852">
        <v>0</v>
      </c>
    </row>
    <row r="853" spans="1:9" x14ac:dyDescent="0.25">
      <c r="A853" t="s">
        <v>118</v>
      </c>
      <c r="B853">
        <v>890.90300000000002</v>
      </c>
      <c r="C853">
        <v>882.904</v>
      </c>
      <c r="D853">
        <v>853.58900000000006</v>
      </c>
      <c r="E853">
        <v>394.38</v>
      </c>
      <c r="F853">
        <v>0</v>
      </c>
      <c r="G853">
        <v>1.08599E-2</v>
      </c>
      <c r="H853">
        <v>0.98858100000000004</v>
      </c>
      <c r="I853">
        <v>0</v>
      </c>
    </row>
    <row r="854" spans="1:9" x14ac:dyDescent="0.25">
      <c r="A854" t="s">
        <v>118</v>
      </c>
      <c r="B854">
        <v>892.97900000000004</v>
      </c>
      <c r="C854">
        <v>885.05399999999997</v>
      </c>
      <c r="D854">
        <v>853.12199999999996</v>
      </c>
      <c r="E854">
        <v>394.38900000000001</v>
      </c>
      <c r="F854">
        <v>0</v>
      </c>
      <c r="G854">
        <v>1.08906E-2</v>
      </c>
      <c r="H854">
        <v>0.98869099999999999</v>
      </c>
      <c r="I854">
        <v>0</v>
      </c>
    </row>
    <row r="855" spans="1:9" x14ac:dyDescent="0.25">
      <c r="A855" t="s">
        <v>118</v>
      </c>
      <c r="B855">
        <v>900.67899999999997</v>
      </c>
      <c r="C855">
        <v>892.88800000000003</v>
      </c>
      <c r="D855">
        <v>854.83199999999999</v>
      </c>
      <c r="E855">
        <v>394.34399999999999</v>
      </c>
      <c r="F855">
        <v>0</v>
      </c>
      <c r="G855">
        <v>1.0862200000000001E-2</v>
      </c>
      <c r="H855">
        <v>0.98101899999999997</v>
      </c>
      <c r="I855">
        <v>0</v>
      </c>
    </row>
    <row r="856" spans="1:9" x14ac:dyDescent="0.25">
      <c r="A856" t="s">
        <v>118</v>
      </c>
      <c r="B856">
        <v>900.72699999999998</v>
      </c>
      <c r="C856">
        <v>892.42499999999995</v>
      </c>
      <c r="D856">
        <v>854.65</v>
      </c>
      <c r="E856">
        <v>394.21199999999999</v>
      </c>
      <c r="F856">
        <v>0</v>
      </c>
      <c r="G856">
        <v>1.0892000000000001E-2</v>
      </c>
      <c r="H856">
        <v>0.98101899999999997</v>
      </c>
      <c r="I856">
        <v>0</v>
      </c>
    </row>
    <row r="857" spans="1:9" x14ac:dyDescent="0.25">
      <c r="A857" t="s">
        <v>118</v>
      </c>
      <c r="B857">
        <v>896.08199999999999</v>
      </c>
      <c r="C857">
        <v>887.90599999999995</v>
      </c>
      <c r="D857">
        <v>850.36099999999999</v>
      </c>
      <c r="E857">
        <v>394.29500000000002</v>
      </c>
      <c r="F857">
        <v>0</v>
      </c>
      <c r="G857">
        <v>1.09193E-2</v>
      </c>
      <c r="H857">
        <v>0.98260099999999995</v>
      </c>
      <c r="I857">
        <v>0</v>
      </c>
    </row>
    <row r="858" spans="1:9" x14ac:dyDescent="0.25">
      <c r="A858" t="s">
        <v>118</v>
      </c>
      <c r="B858">
        <v>895.197</v>
      </c>
      <c r="C858">
        <v>887.21199999999999</v>
      </c>
      <c r="D858">
        <v>854.58199999999999</v>
      </c>
      <c r="E858">
        <v>394.334</v>
      </c>
      <c r="F858">
        <v>0</v>
      </c>
      <c r="G858">
        <v>1.0856899999999999E-2</v>
      </c>
      <c r="H858">
        <v>0.99496600000000002</v>
      </c>
      <c r="I858">
        <v>0</v>
      </c>
    </row>
    <row r="859" spans="1:9" x14ac:dyDescent="0.25">
      <c r="A859" t="s">
        <v>118</v>
      </c>
      <c r="B859">
        <v>900.36699999999996</v>
      </c>
      <c r="C859">
        <v>892.36300000000006</v>
      </c>
      <c r="D859">
        <v>851.76800000000003</v>
      </c>
      <c r="E859">
        <v>394.27699999999999</v>
      </c>
      <c r="F859">
        <v>0</v>
      </c>
      <c r="G859">
        <v>1.08612E-2</v>
      </c>
      <c r="H859">
        <v>0.98101899999999997</v>
      </c>
      <c r="I859">
        <v>0</v>
      </c>
    </row>
    <row r="860" spans="1:9" x14ac:dyDescent="0.25">
      <c r="A860" t="s">
        <v>118</v>
      </c>
      <c r="B860">
        <v>896.23299999999995</v>
      </c>
      <c r="C860">
        <v>888.4</v>
      </c>
      <c r="D860">
        <v>854.52</v>
      </c>
      <c r="E860">
        <v>394.334</v>
      </c>
      <c r="F860">
        <v>0</v>
      </c>
      <c r="G860">
        <v>1.08795E-2</v>
      </c>
      <c r="H860">
        <v>0.99455300000000002</v>
      </c>
      <c r="I860">
        <v>0</v>
      </c>
    </row>
    <row r="861" spans="1:9" x14ac:dyDescent="0.25">
      <c r="A861" t="s">
        <v>118</v>
      </c>
      <c r="B861">
        <v>902.16800000000001</v>
      </c>
      <c r="C861">
        <v>894.04899999999998</v>
      </c>
      <c r="D861">
        <v>855.14499999999998</v>
      </c>
      <c r="E861">
        <v>394.38</v>
      </c>
      <c r="F861">
        <v>0</v>
      </c>
      <c r="G861">
        <v>1.0857E-2</v>
      </c>
      <c r="H861">
        <v>0.99068500000000004</v>
      </c>
      <c r="I861">
        <v>0</v>
      </c>
    </row>
    <row r="862" spans="1:9" x14ac:dyDescent="0.25">
      <c r="A862" t="s">
        <v>118</v>
      </c>
      <c r="B862">
        <v>896.39300000000003</v>
      </c>
      <c r="C862">
        <v>887.48199999999997</v>
      </c>
      <c r="D862">
        <v>854.24699999999996</v>
      </c>
      <c r="E862">
        <v>394.32</v>
      </c>
      <c r="F862">
        <v>0</v>
      </c>
      <c r="G862">
        <v>1.0856899999999999E-2</v>
      </c>
      <c r="H862">
        <v>0.98223499999999997</v>
      </c>
      <c r="I862">
        <v>0</v>
      </c>
    </row>
    <row r="863" spans="1:9" x14ac:dyDescent="0.25">
      <c r="A863" t="s">
        <v>118</v>
      </c>
      <c r="B863">
        <v>892.8</v>
      </c>
      <c r="C863">
        <v>882.75900000000001</v>
      </c>
      <c r="D863">
        <v>852.67600000000004</v>
      </c>
      <c r="E863">
        <v>394.375</v>
      </c>
      <c r="F863">
        <v>0</v>
      </c>
      <c r="G863">
        <v>1.1128300000000001E-2</v>
      </c>
      <c r="H863">
        <v>0.98101899999999997</v>
      </c>
      <c r="I863">
        <v>0</v>
      </c>
    </row>
    <row r="864" spans="1:9" x14ac:dyDescent="0.25">
      <c r="A864" t="s">
        <v>118</v>
      </c>
      <c r="B864">
        <v>901.51599999999996</v>
      </c>
      <c r="C864">
        <v>893.56799999999998</v>
      </c>
      <c r="D864">
        <v>854.91600000000005</v>
      </c>
      <c r="E864">
        <v>394.33699999999999</v>
      </c>
      <c r="F864">
        <v>0</v>
      </c>
      <c r="G864">
        <v>1.08693E-2</v>
      </c>
      <c r="H864">
        <v>0.98101700000000003</v>
      </c>
      <c r="I864">
        <v>0</v>
      </c>
    </row>
    <row r="865" spans="1:9" x14ac:dyDescent="0.25">
      <c r="A865" t="s">
        <v>118</v>
      </c>
      <c r="B865">
        <v>905.33100000000002</v>
      </c>
      <c r="C865">
        <v>897.6</v>
      </c>
      <c r="D865">
        <v>855.59400000000005</v>
      </c>
      <c r="E865">
        <v>394.45400000000001</v>
      </c>
      <c r="F865">
        <v>0</v>
      </c>
      <c r="G865">
        <v>1.08612E-2</v>
      </c>
      <c r="H865">
        <v>0.98519599999999996</v>
      </c>
      <c r="I865">
        <v>0</v>
      </c>
    </row>
    <row r="866" spans="1:9" x14ac:dyDescent="0.25">
      <c r="A866" t="s">
        <v>118</v>
      </c>
      <c r="B866">
        <v>902.08100000000002</v>
      </c>
      <c r="C866">
        <v>893.38699999999994</v>
      </c>
      <c r="D866">
        <v>854.69299999999998</v>
      </c>
      <c r="E866">
        <v>394.31599999999997</v>
      </c>
      <c r="F866">
        <v>0</v>
      </c>
      <c r="G866">
        <v>1.0877100000000001E-2</v>
      </c>
      <c r="H866">
        <v>0.98464799999999997</v>
      </c>
      <c r="I866">
        <v>0</v>
      </c>
    </row>
    <row r="867" spans="1:9" x14ac:dyDescent="0.25">
      <c r="A867" t="s">
        <v>118</v>
      </c>
      <c r="B867">
        <v>907.46600000000001</v>
      </c>
      <c r="C867">
        <v>899.11900000000003</v>
      </c>
      <c r="D867">
        <v>856.36199999999997</v>
      </c>
      <c r="E867">
        <v>394.46800000000002</v>
      </c>
      <c r="F867">
        <v>0</v>
      </c>
      <c r="G867">
        <v>1.0856899999999999E-2</v>
      </c>
      <c r="H867">
        <v>0.99184000000000005</v>
      </c>
      <c r="I867">
        <v>0</v>
      </c>
    </row>
    <row r="868" spans="1:9" x14ac:dyDescent="0.25">
      <c r="A868" t="s">
        <v>118</v>
      </c>
      <c r="B868">
        <v>888.80399999999997</v>
      </c>
      <c r="C868">
        <v>880.74</v>
      </c>
      <c r="D868">
        <v>850.322</v>
      </c>
      <c r="E868">
        <v>394.38499999999999</v>
      </c>
      <c r="F868">
        <v>0</v>
      </c>
      <c r="G868">
        <v>1.0857199999999999E-2</v>
      </c>
      <c r="H868">
        <v>0.98101899999999997</v>
      </c>
      <c r="I868">
        <v>0</v>
      </c>
    </row>
    <row r="869" spans="1:9" x14ac:dyDescent="0.25">
      <c r="A869" t="s">
        <v>118</v>
      </c>
      <c r="B869">
        <v>896.83600000000001</v>
      </c>
      <c r="C869">
        <v>888.79499999999996</v>
      </c>
      <c r="D869">
        <v>854.35500000000002</v>
      </c>
      <c r="E869">
        <v>394.40699999999998</v>
      </c>
      <c r="F869">
        <v>0</v>
      </c>
      <c r="G869">
        <v>1.08608E-2</v>
      </c>
      <c r="H869">
        <v>0.98433800000000005</v>
      </c>
      <c r="I869">
        <v>0</v>
      </c>
    </row>
    <row r="870" spans="1:9" x14ac:dyDescent="0.25">
      <c r="A870" t="s">
        <v>118</v>
      </c>
      <c r="B870">
        <v>891.08100000000002</v>
      </c>
      <c r="C870">
        <v>883.22500000000002</v>
      </c>
      <c r="D870">
        <v>849.43600000000004</v>
      </c>
      <c r="E870">
        <v>394.27300000000002</v>
      </c>
      <c r="F870">
        <v>0</v>
      </c>
      <c r="G870">
        <v>1.0860399999999999E-2</v>
      </c>
      <c r="H870">
        <v>0.99473999999999996</v>
      </c>
      <c r="I870">
        <v>0</v>
      </c>
    </row>
    <row r="871" spans="1:9" x14ac:dyDescent="0.25">
      <c r="A871" t="s">
        <v>118</v>
      </c>
      <c r="B871">
        <v>908.06200000000001</v>
      </c>
      <c r="C871">
        <v>899.84799999999996</v>
      </c>
      <c r="D871">
        <v>856.18399999999997</v>
      </c>
      <c r="E871">
        <v>394.29</v>
      </c>
      <c r="F871">
        <v>0</v>
      </c>
      <c r="G871">
        <v>1.0869800000000001E-2</v>
      </c>
      <c r="H871">
        <v>0.99270499999999995</v>
      </c>
      <c r="I871">
        <v>0</v>
      </c>
    </row>
    <row r="872" spans="1:9" x14ac:dyDescent="0.25">
      <c r="A872" t="s">
        <v>118</v>
      </c>
      <c r="B872">
        <v>899.63400000000001</v>
      </c>
      <c r="C872">
        <v>890.58600000000001</v>
      </c>
      <c r="D872">
        <v>850.92899999999997</v>
      </c>
      <c r="E872">
        <v>394.31799999999998</v>
      </c>
      <c r="F872">
        <v>0</v>
      </c>
      <c r="G872">
        <v>1.08611E-2</v>
      </c>
      <c r="H872">
        <v>0.99318600000000001</v>
      </c>
      <c r="I872">
        <v>0</v>
      </c>
    </row>
    <row r="873" spans="1:9" x14ac:dyDescent="0.25">
      <c r="A873" t="s">
        <v>118</v>
      </c>
      <c r="B873">
        <v>900.96400000000006</v>
      </c>
      <c r="C873">
        <v>893.05600000000004</v>
      </c>
      <c r="D873">
        <v>855.62099999999998</v>
      </c>
      <c r="E873">
        <v>394.25700000000001</v>
      </c>
      <c r="F873">
        <v>0</v>
      </c>
      <c r="G873">
        <v>1.08614E-2</v>
      </c>
      <c r="H873">
        <v>0.99510500000000002</v>
      </c>
      <c r="I873">
        <v>0</v>
      </c>
    </row>
    <row r="874" spans="1:9" x14ac:dyDescent="0.25">
      <c r="A874" t="s">
        <v>118</v>
      </c>
      <c r="B874">
        <v>891.97299999999996</v>
      </c>
      <c r="C874">
        <v>883.61699999999996</v>
      </c>
      <c r="D874">
        <v>850.21900000000005</v>
      </c>
      <c r="E874">
        <v>394.32400000000001</v>
      </c>
      <c r="F874">
        <v>0</v>
      </c>
      <c r="G874">
        <v>1.08606E-2</v>
      </c>
      <c r="H874">
        <v>0.98101899999999997</v>
      </c>
      <c r="I874">
        <v>0</v>
      </c>
    </row>
    <row r="875" spans="1:9" x14ac:dyDescent="0.25">
      <c r="A875" t="s">
        <v>118</v>
      </c>
      <c r="B875">
        <v>895.49</v>
      </c>
      <c r="C875">
        <v>887.55799999999999</v>
      </c>
      <c r="D875">
        <v>853.81799999999998</v>
      </c>
      <c r="E875">
        <v>394.27499999999998</v>
      </c>
      <c r="F875">
        <v>0</v>
      </c>
      <c r="G875">
        <v>1.0856899999999999E-2</v>
      </c>
      <c r="H875">
        <v>0.99199599999999999</v>
      </c>
      <c r="I875">
        <v>0</v>
      </c>
    </row>
    <row r="876" spans="1:9" x14ac:dyDescent="0.25">
      <c r="A876" t="s">
        <v>118</v>
      </c>
      <c r="B876">
        <v>889.19500000000005</v>
      </c>
      <c r="C876">
        <v>881.15800000000002</v>
      </c>
      <c r="D876">
        <v>850.06500000000005</v>
      </c>
      <c r="E876">
        <v>394.37599999999998</v>
      </c>
      <c r="F876">
        <v>0</v>
      </c>
      <c r="G876">
        <v>1.0857800000000001E-2</v>
      </c>
      <c r="H876">
        <v>0.99428300000000003</v>
      </c>
      <c r="I876">
        <v>0</v>
      </c>
    </row>
    <row r="877" spans="1:9" x14ac:dyDescent="0.25">
      <c r="A877" t="s">
        <v>118</v>
      </c>
      <c r="B877">
        <v>896.05399999999997</v>
      </c>
      <c r="C877">
        <v>887.85199999999998</v>
      </c>
      <c r="D877">
        <v>854.779</v>
      </c>
      <c r="E877">
        <v>394.346</v>
      </c>
      <c r="F877">
        <v>0</v>
      </c>
      <c r="G877">
        <v>1.08618E-2</v>
      </c>
      <c r="H877">
        <v>0.98793699999999995</v>
      </c>
      <c r="I877">
        <v>0</v>
      </c>
    </row>
    <row r="878" spans="1:9" x14ac:dyDescent="0.25">
      <c r="A878" t="s">
        <v>118</v>
      </c>
      <c r="B878">
        <v>891.73599999999999</v>
      </c>
      <c r="C878">
        <v>883.57500000000005</v>
      </c>
      <c r="D878">
        <v>853.26400000000001</v>
      </c>
      <c r="E878">
        <v>394.36399999999998</v>
      </c>
      <c r="F878">
        <v>0</v>
      </c>
      <c r="G878">
        <v>1.08647E-2</v>
      </c>
      <c r="H878">
        <v>0.99148099999999995</v>
      </c>
      <c r="I878">
        <v>0</v>
      </c>
    </row>
    <row r="879" spans="1:9" x14ac:dyDescent="0.25">
      <c r="A879" t="s">
        <v>118</v>
      </c>
      <c r="B879">
        <v>895.77700000000004</v>
      </c>
      <c r="C879">
        <v>887.61300000000006</v>
      </c>
      <c r="D879">
        <v>854.22500000000002</v>
      </c>
      <c r="E879">
        <v>394.32600000000002</v>
      </c>
      <c r="F879">
        <v>0</v>
      </c>
      <c r="G879">
        <v>1.0862E-2</v>
      </c>
      <c r="H879">
        <v>0.99410500000000002</v>
      </c>
      <c r="I879">
        <v>0</v>
      </c>
    </row>
    <row r="880" spans="1:9" x14ac:dyDescent="0.25">
      <c r="A880" t="s">
        <v>118</v>
      </c>
      <c r="B880">
        <v>901.64300000000003</v>
      </c>
      <c r="C880">
        <v>893.29700000000003</v>
      </c>
      <c r="D880">
        <v>854.08600000000001</v>
      </c>
      <c r="E880">
        <v>394.404</v>
      </c>
      <c r="F880">
        <v>0</v>
      </c>
      <c r="G880">
        <v>1.09059E-2</v>
      </c>
      <c r="H880">
        <v>0.98101899999999997</v>
      </c>
      <c r="I880">
        <v>0</v>
      </c>
    </row>
    <row r="881" spans="1:25" x14ac:dyDescent="0.25">
      <c r="A881" t="s">
        <v>118</v>
      </c>
      <c r="B881">
        <v>897.91099999999994</v>
      </c>
      <c r="C881">
        <v>890.04499999999996</v>
      </c>
      <c r="D881">
        <v>853.96400000000006</v>
      </c>
      <c r="E881">
        <v>394.28800000000001</v>
      </c>
      <c r="F881">
        <v>0</v>
      </c>
      <c r="G881">
        <v>1.0858700000000001E-2</v>
      </c>
      <c r="H881">
        <v>0.98745300000000003</v>
      </c>
      <c r="I881">
        <v>0</v>
      </c>
    </row>
    <row r="882" spans="1:25" x14ac:dyDescent="0.25">
      <c r="A882" t="s">
        <v>118</v>
      </c>
      <c r="B882">
        <v>892.03200000000004</v>
      </c>
      <c r="C882">
        <v>883.93299999999999</v>
      </c>
      <c r="D882">
        <v>852.98900000000003</v>
      </c>
      <c r="E882">
        <v>394.30399999999997</v>
      </c>
      <c r="F882">
        <v>0</v>
      </c>
      <c r="G882">
        <v>1.0862500000000001E-2</v>
      </c>
      <c r="H882">
        <v>0.98887400000000003</v>
      </c>
      <c r="I882">
        <v>0</v>
      </c>
    </row>
    <row r="883" spans="1:25" x14ac:dyDescent="0.25">
      <c r="A883" t="s">
        <v>118</v>
      </c>
      <c r="B883">
        <v>894.78</v>
      </c>
      <c r="C883">
        <v>886.91800000000001</v>
      </c>
      <c r="D883">
        <v>853.40300000000002</v>
      </c>
      <c r="E883">
        <v>394.351</v>
      </c>
      <c r="F883">
        <v>0</v>
      </c>
      <c r="G883">
        <v>1.0859300000000001E-2</v>
      </c>
      <c r="H883">
        <v>0.98963900000000005</v>
      </c>
      <c r="I883">
        <v>0</v>
      </c>
    </row>
    <row r="884" spans="1:25" x14ac:dyDescent="0.25">
      <c r="A884" t="s">
        <v>118</v>
      </c>
      <c r="B884">
        <v>903.39800000000002</v>
      </c>
      <c r="C884">
        <v>895.21600000000001</v>
      </c>
      <c r="D884">
        <v>855.06399999999996</v>
      </c>
      <c r="E884">
        <v>394.28</v>
      </c>
      <c r="F884">
        <v>0</v>
      </c>
      <c r="G884">
        <v>1.08573E-2</v>
      </c>
      <c r="H884">
        <v>0.99067700000000003</v>
      </c>
      <c r="I884">
        <v>0</v>
      </c>
    </row>
    <row r="885" spans="1:25" x14ac:dyDescent="0.25">
      <c r="A885" t="s">
        <v>118</v>
      </c>
      <c r="B885">
        <v>900.69200000000001</v>
      </c>
      <c r="C885">
        <v>892.35699999999997</v>
      </c>
      <c r="D885">
        <v>854.99699999999996</v>
      </c>
      <c r="E885">
        <v>394.315</v>
      </c>
      <c r="F885">
        <v>0</v>
      </c>
      <c r="G885">
        <v>1.0856899999999999E-2</v>
      </c>
      <c r="H885">
        <v>0.99493500000000001</v>
      </c>
      <c r="I885">
        <v>0</v>
      </c>
    </row>
    <row r="886" spans="1:25" x14ac:dyDescent="0.25">
      <c r="A886" t="s">
        <v>118</v>
      </c>
      <c r="B886">
        <v>899.95699999999999</v>
      </c>
      <c r="C886">
        <v>891.94600000000003</v>
      </c>
      <c r="D886">
        <v>854.399</v>
      </c>
      <c r="E886">
        <v>394.34100000000001</v>
      </c>
      <c r="F886">
        <v>0</v>
      </c>
      <c r="G886">
        <v>1.0886E-2</v>
      </c>
      <c r="H886">
        <v>0.99501600000000001</v>
      </c>
      <c r="I886">
        <v>0</v>
      </c>
    </row>
    <row r="887" spans="1:25" x14ac:dyDescent="0.25">
      <c r="A887" t="s">
        <v>118</v>
      </c>
      <c r="B887">
        <v>899.322</v>
      </c>
      <c r="C887">
        <v>891.39700000000005</v>
      </c>
      <c r="D887">
        <v>855.05600000000004</v>
      </c>
      <c r="E887">
        <v>394.32100000000003</v>
      </c>
      <c r="F887">
        <v>0</v>
      </c>
      <c r="G887">
        <v>1.08658E-2</v>
      </c>
      <c r="H887">
        <v>0.98457399999999995</v>
      </c>
      <c r="I887">
        <v>0</v>
      </c>
    </row>
    <row r="888" spans="1:25" x14ac:dyDescent="0.25">
      <c r="A888" t="s">
        <v>118</v>
      </c>
      <c r="B888">
        <v>901.50400000000002</v>
      </c>
      <c r="C888">
        <v>892.20799999999997</v>
      </c>
      <c r="D888">
        <v>854.63</v>
      </c>
      <c r="E888">
        <v>394.32600000000002</v>
      </c>
      <c r="F888">
        <v>0</v>
      </c>
      <c r="G888">
        <v>1.0867E-2</v>
      </c>
      <c r="H888">
        <v>0.98101899999999997</v>
      </c>
      <c r="I888">
        <v>0</v>
      </c>
    </row>
    <row r="889" spans="1:25" x14ac:dyDescent="0.25">
      <c r="A889" t="s">
        <v>118</v>
      </c>
      <c r="B889">
        <v>898.25099999999998</v>
      </c>
      <c r="C889">
        <v>889.95600000000002</v>
      </c>
      <c r="D889">
        <v>854.91800000000001</v>
      </c>
      <c r="E889">
        <v>394.25200000000001</v>
      </c>
      <c r="F889">
        <v>0</v>
      </c>
      <c r="G889">
        <v>1.0857E-2</v>
      </c>
      <c r="H889">
        <v>0.98101899999999997</v>
      </c>
      <c r="I889">
        <v>0</v>
      </c>
    </row>
    <row r="890" spans="1:25" x14ac:dyDescent="0.25">
      <c r="A890" t="s">
        <v>118</v>
      </c>
      <c r="B890">
        <v>898.36199999999997</v>
      </c>
      <c r="C890">
        <v>890.39</v>
      </c>
      <c r="D890">
        <v>854.70100000000002</v>
      </c>
      <c r="E890">
        <v>394.37900000000002</v>
      </c>
      <c r="F890">
        <v>0</v>
      </c>
      <c r="G890">
        <v>1.08579E-2</v>
      </c>
      <c r="H890">
        <v>0.98101899999999997</v>
      </c>
      <c r="I890">
        <v>0</v>
      </c>
    </row>
    <row r="891" spans="1:25" x14ac:dyDescent="0.25">
      <c r="A891" t="s">
        <v>118</v>
      </c>
      <c r="B891">
        <v>908.70100000000002</v>
      </c>
      <c r="C891">
        <v>900.92899999999997</v>
      </c>
      <c r="D891">
        <v>857.34400000000005</v>
      </c>
      <c r="E891">
        <v>394.346</v>
      </c>
      <c r="F891">
        <v>0</v>
      </c>
      <c r="G891">
        <v>1.0856899999999999E-2</v>
      </c>
      <c r="H891">
        <v>0.99225099999999999</v>
      </c>
      <c r="I891">
        <v>0</v>
      </c>
    </row>
    <row r="892" spans="1:25" x14ac:dyDescent="0.25">
      <c r="A892" t="s">
        <v>118</v>
      </c>
      <c r="B892">
        <v>897.72</v>
      </c>
      <c r="C892">
        <v>889.88400000000001</v>
      </c>
      <c r="D892">
        <v>855.04899999999998</v>
      </c>
      <c r="E892">
        <v>394.387</v>
      </c>
      <c r="F892">
        <v>0</v>
      </c>
      <c r="G892">
        <v>1.0863599999999999E-2</v>
      </c>
      <c r="H892">
        <v>0.98101899999999997</v>
      </c>
      <c r="I892">
        <v>0</v>
      </c>
    </row>
    <row r="893" spans="1:25" x14ac:dyDescent="0.25">
      <c r="A893" t="s">
        <v>118</v>
      </c>
      <c r="B893">
        <v>895.28499999999997</v>
      </c>
      <c r="C893">
        <v>887.40499999999997</v>
      </c>
      <c r="D893">
        <v>855.15599999999995</v>
      </c>
      <c r="E893">
        <v>394.392</v>
      </c>
      <c r="F893">
        <v>0</v>
      </c>
      <c r="G893">
        <v>1.0906600000000001E-2</v>
      </c>
      <c r="H893">
        <v>0.98800500000000002</v>
      </c>
      <c r="I893">
        <v>0</v>
      </c>
    </row>
    <row r="894" spans="1:25" x14ac:dyDescent="0.25">
      <c r="A894" t="s">
        <v>118</v>
      </c>
      <c r="B894">
        <v>894.18</v>
      </c>
      <c r="C894">
        <v>886.41300000000001</v>
      </c>
      <c r="D894">
        <v>853.78200000000004</v>
      </c>
      <c r="E894">
        <v>394.416</v>
      </c>
      <c r="F894">
        <v>0</v>
      </c>
      <c r="G894">
        <v>1.08591E-2</v>
      </c>
      <c r="H894">
        <v>0.99433099999999996</v>
      </c>
      <c r="I894">
        <v>0</v>
      </c>
    </row>
    <row r="895" spans="1:25" x14ac:dyDescent="0.25">
      <c r="A895" t="s">
        <v>118</v>
      </c>
      <c r="B895">
        <v>904.28</v>
      </c>
      <c r="C895">
        <v>895.08500000000004</v>
      </c>
      <c r="D895">
        <v>856.00900000000001</v>
      </c>
      <c r="E895">
        <v>394.34899999999999</v>
      </c>
      <c r="F895">
        <v>0</v>
      </c>
      <c r="G895">
        <v>1.0859199999999999E-2</v>
      </c>
      <c r="H895">
        <v>0.98700900000000003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915.34100000000001</v>
      </c>
      <c r="C896">
        <v>906.94799999999998</v>
      </c>
      <c r="D896">
        <v>856.49400000000003</v>
      </c>
      <c r="E896">
        <v>394.471</v>
      </c>
      <c r="F896">
        <v>0</v>
      </c>
      <c r="G896">
        <v>1.08781E-2</v>
      </c>
      <c r="H896">
        <v>0.98101899999999997</v>
      </c>
      <c r="I896">
        <v>0</v>
      </c>
      <c r="R896">
        <f>AVERAGE(B847:B896)</f>
        <v>898.18790000000013</v>
      </c>
      <c r="S896">
        <f>AVERAGE(C847:C896)</f>
        <v>889.98907999999972</v>
      </c>
      <c r="U896">
        <f>_xlfn.VAR.P(B847:B896)</f>
        <v>27.68408325000004</v>
      </c>
      <c r="V896">
        <f>_xlfn.VAR.P(C847:C896)</f>
        <v>27.614414193599977</v>
      </c>
      <c r="X896">
        <f>1.96*SQRT(U896)/50</f>
        <v>0.20625341133004338</v>
      </c>
      <c r="Y896">
        <f>1.96*SQRT(V896)/50</f>
        <v>0.20599372181319861</v>
      </c>
    </row>
    <row r="897" spans="1:15" x14ac:dyDescent="0.25">
      <c r="A897" t="s">
        <v>118</v>
      </c>
      <c r="B897">
        <v>44993.510300000002</v>
      </c>
      <c r="C897" t="s">
        <v>37</v>
      </c>
    </row>
    <row r="898" spans="1:15" x14ac:dyDescent="0.25">
      <c r="A898" t="s">
        <v>42</v>
      </c>
      <c r="B898">
        <v>1111.18</v>
      </c>
      <c r="C898">
        <v>1048.72</v>
      </c>
      <c r="D898">
        <v>1048.6400000000001</v>
      </c>
      <c r="E898">
        <v>1047.22</v>
      </c>
      <c r="F898">
        <v>64.192800000000005</v>
      </c>
      <c r="G898">
        <v>173.77</v>
      </c>
      <c r="H898">
        <v>47.120600000000003</v>
      </c>
      <c r="I898">
        <v>32.4559</v>
      </c>
      <c r="J898">
        <v>67.340599999999995</v>
      </c>
      <c r="K898">
        <v>790.72400000000005</v>
      </c>
      <c r="L898">
        <v>1.3757400000000001E-3</v>
      </c>
      <c r="M898">
        <v>0.995116</v>
      </c>
      <c r="N898">
        <v>0</v>
      </c>
      <c r="O898" t="s">
        <v>43</v>
      </c>
    </row>
    <row r="899" spans="1:15" x14ac:dyDescent="0.25">
      <c r="A899" t="s">
        <v>42</v>
      </c>
      <c r="B899">
        <v>1112.57</v>
      </c>
      <c r="C899">
        <v>1046.6199999999999</v>
      </c>
      <c r="D899">
        <v>1046.54</v>
      </c>
      <c r="E899">
        <v>1045.07</v>
      </c>
      <c r="F899">
        <v>63.468400000000003</v>
      </c>
      <c r="G899">
        <v>176.98500000000001</v>
      </c>
      <c r="H899">
        <v>47.703600000000002</v>
      </c>
      <c r="I899">
        <v>33.499400000000001</v>
      </c>
      <c r="J899">
        <v>69.022199999999998</v>
      </c>
      <c r="K899">
        <v>785.60799999999995</v>
      </c>
      <c r="L899">
        <v>1.57289E-3</v>
      </c>
      <c r="M899">
        <v>0.99511499999999997</v>
      </c>
      <c r="N899">
        <v>0</v>
      </c>
      <c r="O899" t="s">
        <v>43</v>
      </c>
    </row>
    <row r="900" spans="1:15" x14ac:dyDescent="0.25">
      <c r="A900" t="s">
        <v>42</v>
      </c>
      <c r="B900">
        <v>1112.93</v>
      </c>
      <c r="C900">
        <v>1054.01</v>
      </c>
      <c r="D900">
        <v>1053.92</v>
      </c>
      <c r="E900">
        <v>1052.49</v>
      </c>
      <c r="F900">
        <v>64.852599999999995</v>
      </c>
      <c r="G900">
        <v>176.68199999999999</v>
      </c>
      <c r="H900">
        <v>47.336399999999998</v>
      </c>
      <c r="I900">
        <v>34.404400000000003</v>
      </c>
      <c r="J900">
        <v>68.082499999999996</v>
      </c>
      <c r="K900">
        <v>792.37599999999998</v>
      </c>
      <c r="L900">
        <v>1.25946E-3</v>
      </c>
      <c r="M900">
        <v>0.995116</v>
      </c>
      <c r="N900">
        <v>0</v>
      </c>
      <c r="O900" t="s">
        <v>43</v>
      </c>
    </row>
    <row r="901" spans="1:15" x14ac:dyDescent="0.25">
      <c r="A901" t="s">
        <v>42</v>
      </c>
      <c r="B901">
        <v>1113.33</v>
      </c>
      <c r="C901">
        <v>1048.22</v>
      </c>
      <c r="D901">
        <v>1048.1400000000001</v>
      </c>
      <c r="E901">
        <v>1046.6500000000001</v>
      </c>
      <c r="F901">
        <v>63.1235</v>
      </c>
      <c r="G901">
        <v>173.90100000000001</v>
      </c>
      <c r="H901">
        <v>47.191800000000001</v>
      </c>
      <c r="I901">
        <v>32.844099999999997</v>
      </c>
      <c r="J901">
        <v>67.246099999999998</v>
      </c>
      <c r="K901">
        <v>791.31</v>
      </c>
      <c r="L901">
        <v>1.34593E-3</v>
      </c>
      <c r="M901">
        <v>0.99511499999999997</v>
      </c>
      <c r="N901">
        <v>0</v>
      </c>
      <c r="O901" t="s">
        <v>43</v>
      </c>
    </row>
    <row r="902" spans="1:15" x14ac:dyDescent="0.25">
      <c r="A902" t="s">
        <v>42</v>
      </c>
      <c r="B902">
        <v>1107</v>
      </c>
      <c r="C902">
        <v>1047.8599999999999</v>
      </c>
      <c r="D902">
        <v>1047.78</v>
      </c>
      <c r="E902">
        <v>1046.31</v>
      </c>
      <c r="F902">
        <v>65.244500000000002</v>
      </c>
      <c r="G902">
        <v>174.416</v>
      </c>
      <c r="H902">
        <v>47.216500000000003</v>
      </c>
      <c r="I902">
        <v>32.741</v>
      </c>
      <c r="J902">
        <v>67.623599999999996</v>
      </c>
      <c r="K902">
        <v>788.20899999999995</v>
      </c>
      <c r="L902">
        <v>1.30375E-3</v>
      </c>
      <c r="M902">
        <v>0.995116</v>
      </c>
      <c r="N902">
        <v>0</v>
      </c>
      <c r="O902" t="s">
        <v>43</v>
      </c>
    </row>
    <row r="903" spans="1:15" x14ac:dyDescent="0.25">
      <c r="A903" t="s">
        <v>42</v>
      </c>
      <c r="B903">
        <v>1108.25</v>
      </c>
      <c r="C903">
        <v>1048.0899999999999</v>
      </c>
      <c r="D903">
        <v>1048</v>
      </c>
      <c r="E903">
        <v>1046.46</v>
      </c>
      <c r="F903">
        <v>64.886600000000001</v>
      </c>
      <c r="G903">
        <v>174.41</v>
      </c>
      <c r="H903">
        <v>47.298000000000002</v>
      </c>
      <c r="I903">
        <v>32.858199999999997</v>
      </c>
      <c r="J903">
        <v>67.197400000000002</v>
      </c>
      <c r="K903">
        <v>788.80700000000002</v>
      </c>
      <c r="L903">
        <v>1.25998E-3</v>
      </c>
      <c r="M903">
        <v>0.995116</v>
      </c>
      <c r="N903">
        <v>0</v>
      </c>
      <c r="O903" t="s">
        <v>43</v>
      </c>
    </row>
    <row r="904" spans="1:15" x14ac:dyDescent="0.25">
      <c r="A904" t="s">
        <v>42</v>
      </c>
      <c r="B904">
        <v>1107.45</v>
      </c>
      <c r="C904">
        <v>1041.3800000000001</v>
      </c>
      <c r="D904">
        <v>1041.3</v>
      </c>
      <c r="E904">
        <v>1039.8900000000001</v>
      </c>
      <c r="F904">
        <v>63.015999999999998</v>
      </c>
      <c r="G904">
        <v>174.041</v>
      </c>
      <c r="H904">
        <v>47.393599999999999</v>
      </c>
      <c r="I904">
        <v>32.989400000000003</v>
      </c>
      <c r="J904">
        <v>66.818200000000004</v>
      </c>
      <c r="K904">
        <v>784.29399999999998</v>
      </c>
      <c r="L904">
        <v>1.2355700000000001E-3</v>
      </c>
      <c r="M904">
        <v>0.99511499999999997</v>
      </c>
      <c r="N904">
        <v>0</v>
      </c>
      <c r="O904" t="s">
        <v>43</v>
      </c>
    </row>
    <row r="905" spans="1:15" x14ac:dyDescent="0.25">
      <c r="A905" t="s">
        <v>42</v>
      </c>
      <c r="B905">
        <v>1118.6500000000001</v>
      </c>
      <c r="C905">
        <v>1055.1300000000001</v>
      </c>
      <c r="D905">
        <v>1055.04</v>
      </c>
      <c r="E905">
        <v>1053.5999999999999</v>
      </c>
      <c r="F905">
        <v>63.172199999999997</v>
      </c>
      <c r="G905">
        <v>177.32</v>
      </c>
      <c r="H905">
        <v>47.113</v>
      </c>
      <c r="I905">
        <v>33.321800000000003</v>
      </c>
      <c r="J905">
        <v>70.105900000000005</v>
      </c>
      <c r="K905">
        <v>794.41300000000001</v>
      </c>
      <c r="L905">
        <v>1.2808400000000001E-3</v>
      </c>
      <c r="M905">
        <v>0.99511400000000005</v>
      </c>
      <c r="N905">
        <v>0</v>
      </c>
      <c r="O905" t="s">
        <v>43</v>
      </c>
    </row>
    <row r="906" spans="1:15" x14ac:dyDescent="0.25">
      <c r="A906" t="s">
        <v>42</v>
      </c>
      <c r="B906">
        <v>1109.8</v>
      </c>
      <c r="C906">
        <v>1045.8699999999999</v>
      </c>
      <c r="D906">
        <v>1045.78</v>
      </c>
      <c r="E906">
        <v>1044.3699999999999</v>
      </c>
      <c r="F906">
        <v>63.997900000000001</v>
      </c>
      <c r="G906">
        <v>175.749</v>
      </c>
      <c r="H906">
        <v>47.212200000000003</v>
      </c>
      <c r="I906">
        <v>33.111499999999999</v>
      </c>
      <c r="J906">
        <v>68.150499999999994</v>
      </c>
      <c r="K906">
        <v>785.91099999999994</v>
      </c>
      <c r="L906">
        <v>1.29867E-3</v>
      </c>
      <c r="M906">
        <v>0.995116</v>
      </c>
      <c r="N906">
        <v>0</v>
      </c>
      <c r="O906" t="s">
        <v>43</v>
      </c>
    </row>
    <row r="907" spans="1:15" x14ac:dyDescent="0.25">
      <c r="A907" t="s">
        <v>42</v>
      </c>
      <c r="B907">
        <v>1102.82</v>
      </c>
      <c r="C907">
        <v>1041.3699999999999</v>
      </c>
      <c r="D907">
        <v>1041.29</v>
      </c>
      <c r="E907">
        <v>1039.78</v>
      </c>
      <c r="F907">
        <v>64.053399999999996</v>
      </c>
      <c r="G907">
        <v>176.15</v>
      </c>
      <c r="H907">
        <v>47.223599999999998</v>
      </c>
      <c r="I907">
        <v>33.305599999999998</v>
      </c>
      <c r="J907">
        <v>68.433199999999999</v>
      </c>
      <c r="K907">
        <v>781.452</v>
      </c>
      <c r="L907">
        <v>1.23689E-3</v>
      </c>
      <c r="M907">
        <v>0.99511400000000005</v>
      </c>
      <c r="N907">
        <v>0</v>
      </c>
      <c r="O907" t="s">
        <v>43</v>
      </c>
    </row>
    <row r="908" spans="1:15" x14ac:dyDescent="0.25">
      <c r="A908" t="s">
        <v>42</v>
      </c>
      <c r="B908">
        <v>1111.24</v>
      </c>
      <c r="C908">
        <v>1050.43</v>
      </c>
      <c r="D908">
        <v>1050.3499999999999</v>
      </c>
      <c r="E908">
        <v>1048.92</v>
      </c>
      <c r="F908">
        <v>65.053299999999993</v>
      </c>
      <c r="G908">
        <v>175.54400000000001</v>
      </c>
      <c r="H908">
        <v>47.241500000000002</v>
      </c>
      <c r="I908">
        <v>33.105200000000004</v>
      </c>
      <c r="J908">
        <v>68.701899999999995</v>
      </c>
      <c r="K908">
        <v>788.54600000000005</v>
      </c>
      <c r="L908">
        <v>1.25413E-3</v>
      </c>
      <c r="M908">
        <v>0.995116</v>
      </c>
      <c r="N908">
        <v>0</v>
      </c>
      <c r="O908" t="s">
        <v>43</v>
      </c>
    </row>
    <row r="909" spans="1:15" x14ac:dyDescent="0.25">
      <c r="A909" t="s">
        <v>42</v>
      </c>
      <c r="B909">
        <v>1106.56</v>
      </c>
      <c r="C909">
        <v>1043.3800000000001</v>
      </c>
      <c r="D909">
        <v>1043.3</v>
      </c>
      <c r="E909">
        <v>1041.8599999999999</v>
      </c>
      <c r="F909">
        <v>63.173200000000001</v>
      </c>
      <c r="G909">
        <v>176.19200000000001</v>
      </c>
      <c r="H909">
        <v>47.803699999999999</v>
      </c>
      <c r="I909">
        <v>33.711300000000001</v>
      </c>
      <c r="J909">
        <v>68.085700000000003</v>
      </c>
      <c r="K909">
        <v>784.46100000000001</v>
      </c>
      <c r="L909">
        <v>1.2308200000000001E-3</v>
      </c>
      <c r="M909">
        <v>0.995116</v>
      </c>
      <c r="N909">
        <v>0</v>
      </c>
      <c r="O909" t="s">
        <v>43</v>
      </c>
    </row>
    <row r="910" spans="1:15" x14ac:dyDescent="0.25">
      <c r="A910" t="s">
        <v>42</v>
      </c>
      <c r="B910">
        <v>1106.3699999999999</v>
      </c>
      <c r="C910">
        <v>1041.0899999999999</v>
      </c>
      <c r="D910">
        <v>1041.01</v>
      </c>
      <c r="E910">
        <v>1039.5999999999999</v>
      </c>
      <c r="F910">
        <v>63.071300000000001</v>
      </c>
      <c r="G910">
        <v>172.208</v>
      </c>
      <c r="H910">
        <v>46.668999999999997</v>
      </c>
      <c r="I910">
        <v>32.029800000000002</v>
      </c>
      <c r="J910">
        <v>66.613100000000003</v>
      </c>
      <c r="K910">
        <v>785.61</v>
      </c>
      <c r="L910">
        <v>1.2303800000000001E-3</v>
      </c>
      <c r="M910">
        <v>0.99511400000000005</v>
      </c>
      <c r="N910">
        <v>0</v>
      </c>
      <c r="O910" t="s">
        <v>43</v>
      </c>
    </row>
    <row r="911" spans="1:15" x14ac:dyDescent="0.25">
      <c r="A911" t="s">
        <v>42</v>
      </c>
      <c r="B911">
        <v>1106.5899999999999</v>
      </c>
      <c r="C911">
        <v>1041.6500000000001</v>
      </c>
      <c r="D911">
        <v>1041.57</v>
      </c>
      <c r="E911">
        <v>1040.1600000000001</v>
      </c>
      <c r="F911">
        <v>63.008600000000001</v>
      </c>
      <c r="G911">
        <v>175.32599999999999</v>
      </c>
      <c r="H911">
        <v>47.566200000000002</v>
      </c>
      <c r="I911">
        <v>32.993299999999998</v>
      </c>
      <c r="J911">
        <v>67.408600000000007</v>
      </c>
      <c r="K911">
        <v>783.65599999999995</v>
      </c>
      <c r="L911">
        <v>1.2727999999999999E-3</v>
      </c>
      <c r="M911">
        <v>0.995116</v>
      </c>
      <c r="N911">
        <v>0</v>
      </c>
      <c r="O911" t="s">
        <v>43</v>
      </c>
    </row>
    <row r="912" spans="1:15" x14ac:dyDescent="0.25">
      <c r="A912" t="s">
        <v>42</v>
      </c>
      <c r="B912">
        <v>1109.8699999999999</v>
      </c>
      <c r="C912">
        <v>1048.01</v>
      </c>
      <c r="D912">
        <v>1047.92</v>
      </c>
      <c r="E912">
        <v>1046.47</v>
      </c>
      <c r="F912">
        <v>63.619199999999999</v>
      </c>
      <c r="G912">
        <v>176.16900000000001</v>
      </c>
      <c r="H912">
        <v>48.035899999999998</v>
      </c>
      <c r="I912">
        <v>32.764299999999999</v>
      </c>
      <c r="J912">
        <v>68.286299999999997</v>
      </c>
      <c r="K912">
        <v>788.14</v>
      </c>
      <c r="L912">
        <v>1.2303100000000001E-3</v>
      </c>
      <c r="M912">
        <v>0.995116</v>
      </c>
      <c r="N912">
        <v>0</v>
      </c>
      <c r="O912" t="s">
        <v>43</v>
      </c>
    </row>
    <row r="913" spans="1:15" x14ac:dyDescent="0.25">
      <c r="A913" t="s">
        <v>42</v>
      </c>
      <c r="B913">
        <v>1101.18</v>
      </c>
      <c r="C913">
        <v>1041.82</v>
      </c>
      <c r="D913">
        <v>1041.75</v>
      </c>
      <c r="E913">
        <v>1040.05</v>
      </c>
      <c r="F913">
        <v>62.933199999999999</v>
      </c>
      <c r="G913">
        <v>175.31800000000001</v>
      </c>
      <c r="H913">
        <v>46.921199999999999</v>
      </c>
      <c r="I913">
        <v>34.7883</v>
      </c>
      <c r="J913">
        <v>66.909300000000002</v>
      </c>
      <c r="K913">
        <v>783.43200000000002</v>
      </c>
      <c r="L913">
        <v>1.23584E-3</v>
      </c>
      <c r="M913">
        <v>0.995116</v>
      </c>
      <c r="N913">
        <v>0</v>
      </c>
      <c r="O913" t="s">
        <v>43</v>
      </c>
    </row>
    <row r="914" spans="1:15" x14ac:dyDescent="0.25">
      <c r="A914" t="s">
        <v>42</v>
      </c>
      <c r="B914">
        <v>1105.94</v>
      </c>
      <c r="C914">
        <v>1040.81</v>
      </c>
      <c r="D914">
        <v>1040.73</v>
      </c>
      <c r="E914">
        <v>1039.31</v>
      </c>
      <c r="F914">
        <v>63.586300000000001</v>
      </c>
      <c r="G914">
        <v>174.494</v>
      </c>
      <c r="H914">
        <v>47.1188</v>
      </c>
      <c r="I914">
        <v>33.267099999999999</v>
      </c>
      <c r="J914">
        <v>67.251099999999994</v>
      </c>
      <c r="K914">
        <v>782.91</v>
      </c>
      <c r="L914">
        <v>1.3391900000000001E-3</v>
      </c>
      <c r="M914">
        <v>0.99511499999999997</v>
      </c>
      <c r="N914">
        <v>0</v>
      </c>
      <c r="O914" t="s">
        <v>43</v>
      </c>
    </row>
    <row r="915" spans="1:15" x14ac:dyDescent="0.25">
      <c r="A915" t="s">
        <v>42</v>
      </c>
      <c r="B915">
        <v>1108.58</v>
      </c>
      <c r="C915">
        <v>1048.68</v>
      </c>
      <c r="D915">
        <v>1048.5899999999999</v>
      </c>
      <c r="E915">
        <v>1047.1600000000001</v>
      </c>
      <c r="F915">
        <v>63.948099999999997</v>
      </c>
      <c r="G915">
        <v>173.99600000000001</v>
      </c>
      <c r="H915">
        <v>47.0105</v>
      </c>
      <c r="I915">
        <v>32.428699999999999</v>
      </c>
      <c r="J915">
        <v>67.835499999999996</v>
      </c>
      <c r="K915">
        <v>790.673</v>
      </c>
      <c r="L915">
        <v>1.2300499999999999E-3</v>
      </c>
      <c r="M915">
        <v>0.99511400000000005</v>
      </c>
      <c r="N915">
        <v>0</v>
      </c>
      <c r="O915" t="s">
        <v>43</v>
      </c>
    </row>
    <row r="916" spans="1:15" x14ac:dyDescent="0.25">
      <c r="A916" t="s">
        <v>42</v>
      </c>
      <c r="B916">
        <v>1106.75</v>
      </c>
      <c r="C916">
        <v>1043.17</v>
      </c>
      <c r="D916">
        <v>1043.08</v>
      </c>
      <c r="E916">
        <v>1041.24</v>
      </c>
      <c r="F916">
        <v>63.952599999999997</v>
      </c>
      <c r="G916">
        <v>175.43199999999999</v>
      </c>
      <c r="H916">
        <v>46.863900000000001</v>
      </c>
      <c r="I916">
        <v>33.31</v>
      </c>
      <c r="J916">
        <v>68.017499999999998</v>
      </c>
      <c r="K916">
        <v>783.28599999999994</v>
      </c>
      <c r="L916">
        <v>1.24398E-3</v>
      </c>
      <c r="M916">
        <v>0.99511400000000005</v>
      </c>
      <c r="N916">
        <v>0</v>
      </c>
      <c r="O916" t="s">
        <v>43</v>
      </c>
    </row>
    <row r="917" spans="1:15" x14ac:dyDescent="0.25">
      <c r="A917" t="s">
        <v>42</v>
      </c>
      <c r="B917">
        <v>1113.5999999999999</v>
      </c>
      <c r="C917">
        <v>1048.71</v>
      </c>
      <c r="D917">
        <v>1048.6300000000001</v>
      </c>
      <c r="E917">
        <v>1047.18</v>
      </c>
      <c r="F917">
        <v>63.272599999999997</v>
      </c>
      <c r="G917">
        <v>177.65899999999999</v>
      </c>
      <c r="H917">
        <v>47.854999999999997</v>
      </c>
      <c r="I917">
        <v>34.804299999999998</v>
      </c>
      <c r="J917">
        <v>67.982200000000006</v>
      </c>
      <c r="K917">
        <v>787.02800000000002</v>
      </c>
      <c r="L917">
        <v>1.23499E-3</v>
      </c>
      <c r="M917">
        <v>0.995116</v>
      </c>
      <c r="N917">
        <v>0</v>
      </c>
      <c r="O917" t="s">
        <v>43</v>
      </c>
    </row>
    <row r="918" spans="1:15" x14ac:dyDescent="0.25">
      <c r="A918" t="s">
        <v>42</v>
      </c>
      <c r="B918">
        <v>1104.4100000000001</v>
      </c>
      <c r="C918">
        <v>1043.6300000000001</v>
      </c>
      <c r="D918">
        <v>1043.55</v>
      </c>
      <c r="E918">
        <v>1042.08</v>
      </c>
      <c r="F918">
        <v>64.864000000000004</v>
      </c>
      <c r="G918">
        <v>176.172</v>
      </c>
      <c r="H918">
        <v>48.558</v>
      </c>
      <c r="I918">
        <v>32.781500000000001</v>
      </c>
      <c r="J918">
        <v>67.958299999999994</v>
      </c>
      <c r="K918">
        <v>782.76800000000003</v>
      </c>
      <c r="L918">
        <v>1.2604199999999999E-3</v>
      </c>
      <c r="M918">
        <v>0.995116</v>
      </c>
      <c r="N918">
        <v>0</v>
      </c>
      <c r="O918" t="s">
        <v>43</v>
      </c>
    </row>
    <row r="919" spans="1:15" x14ac:dyDescent="0.25">
      <c r="A919" t="s">
        <v>42</v>
      </c>
      <c r="B919">
        <v>1106.1500000000001</v>
      </c>
      <c r="C919">
        <v>1045.3399999999999</v>
      </c>
      <c r="D919">
        <v>1045.26</v>
      </c>
      <c r="E919">
        <v>1043.83</v>
      </c>
      <c r="F919">
        <v>66.796199999999999</v>
      </c>
      <c r="G919">
        <v>174.80699999999999</v>
      </c>
      <c r="H919">
        <v>47.290199999999999</v>
      </c>
      <c r="I919">
        <v>33.201000000000001</v>
      </c>
      <c r="J919">
        <v>67.566800000000001</v>
      </c>
      <c r="K919">
        <v>783.68299999999999</v>
      </c>
      <c r="L919">
        <v>1.3544E-3</v>
      </c>
      <c r="M919">
        <v>0.995116</v>
      </c>
      <c r="N919">
        <v>0</v>
      </c>
      <c r="O919" t="s">
        <v>43</v>
      </c>
    </row>
    <row r="920" spans="1:15" x14ac:dyDescent="0.25">
      <c r="A920" t="s">
        <v>42</v>
      </c>
      <c r="B920">
        <v>1114.52</v>
      </c>
      <c r="C920">
        <v>1053.02</v>
      </c>
      <c r="D920">
        <v>1052.93</v>
      </c>
      <c r="E920">
        <v>1051.49</v>
      </c>
      <c r="F920">
        <v>64.072599999999994</v>
      </c>
      <c r="G920">
        <v>175.88</v>
      </c>
      <c r="H920">
        <v>47.411900000000003</v>
      </c>
      <c r="I920">
        <v>33.244900000000001</v>
      </c>
      <c r="J920">
        <v>68.156300000000002</v>
      </c>
      <c r="K920">
        <v>793.33900000000006</v>
      </c>
      <c r="L920">
        <v>1.2350799999999999E-3</v>
      </c>
      <c r="M920">
        <v>0.99511499999999997</v>
      </c>
      <c r="N920">
        <v>0</v>
      </c>
      <c r="O920" t="s">
        <v>43</v>
      </c>
    </row>
    <row r="921" spans="1:15" x14ac:dyDescent="0.25">
      <c r="A921" t="s">
        <v>42</v>
      </c>
      <c r="B921">
        <v>1104.96</v>
      </c>
      <c r="C921">
        <v>1045.3800000000001</v>
      </c>
      <c r="D921">
        <v>1045.29</v>
      </c>
      <c r="E921">
        <v>1043.8599999999999</v>
      </c>
      <c r="F921">
        <v>63.818100000000001</v>
      </c>
      <c r="G921">
        <v>177.131</v>
      </c>
      <c r="H921">
        <v>47.0974</v>
      </c>
      <c r="I921">
        <v>34.1539</v>
      </c>
      <c r="J921">
        <v>68.878799999999998</v>
      </c>
      <c r="K921">
        <v>784.58</v>
      </c>
      <c r="L921">
        <v>1.7354899999999999E-3</v>
      </c>
      <c r="M921">
        <v>0.99511000000000005</v>
      </c>
      <c r="N921">
        <v>0</v>
      </c>
      <c r="O921" t="s">
        <v>43</v>
      </c>
    </row>
    <row r="922" spans="1:15" x14ac:dyDescent="0.25">
      <c r="A922" t="s">
        <v>42</v>
      </c>
      <c r="B922">
        <v>1110.01</v>
      </c>
      <c r="C922">
        <v>1048.04</v>
      </c>
      <c r="D922">
        <v>1047.96</v>
      </c>
      <c r="E922">
        <v>1046.55</v>
      </c>
      <c r="F922">
        <v>63.951099999999997</v>
      </c>
      <c r="G922">
        <v>174.90899999999999</v>
      </c>
      <c r="H922">
        <v>47.53</v>
      </c>
      <c r="I922">
        <v>33.188099999999999</v>
      </c>
      <c r="J922">
        <v>67.421099999999996</v>
      </c>
      <c r="K922">
        <v>789.28499999999997</v>
      </c>
      <c r="L922">
        <v>1.23398E-3</v>
      </c>
      <c r="M922">
        <v>0.99511499999999997</v>
      </c>
      <c r="N922">
        <v>0</v>
      </c>
      <c r="O922" t="s">
        <v>43</v>
      </c>
    </row>
    <row r="923" spans="1:15" x14ac:dyDescent="0.25">
      <c r="A923" t="s">
        <v>42</v>
      </c>
      <c r="B923">
        <v>1101.33</v>
      </c>
      <c r="C923">
        <v>1039.3499999999999</v>
      </c>
      <c r="D923">
        <v>1039.27</v>
      </c>
      <c r="E923">
        <v>1037.82</v>
      </c>
      <c r="F923">
        <v>63.145200000000003</v>
      </c>
      <c r="G923">
        <v>174.21899999999999</v>
      </c>
      <c r="H923">
        <v>47.186</v>
      </c>
      <c r="I923">
        <v>32.871600000000001</v>
      </c>
      <c r="J923">
        <v>67.536199999999994</v>
      </c>
      <c r="K923">
        <v>782.09900000000005</v>
      </c>
      <c r="L923">
        <v>1.2388200000000001E-3</v>
      </c>
      <c r="M923">
        <v>0.995116</v>
      </c>
      <c r="N923">
        <v>0</v>
      </c>
      <c r="O923" t="s">
        <v>43</v>
      </c>
    </row>
    <row r="924" spans="1:15" x14ac:dyDescent="0.25">
      <c r="A924" t="s">
        <v>42</v>
      </c>
      <c r="B924">
        <v>1105.56</v>
      </c>
      <c r="C924">
        <v>1042.7</v>
      </c>
      <c r="D924">
        <v>1042.6199999999999</v>
      </c>
      <c r="E924">
        <v>1041.19</v>
      </c>
      <c r="F924">
        <v>63.38</v>
      </c>
      <c r="G924">
        <v>175.322</v>
      </c>
      <c r="H924">
        <v>48.246200000000002</v>
      </c>
      <c r="I924">
        <v>32.801499999999997</v>
      </c>
      <c r="J924">
        <v>67.143699999999995</v>
      </c>
      <c r="K924">
        <v>784.26900000000001</v>
      </c>
      <c r="L924">
        <v>1.2404600000000001E-3</v>
      </c>
      <c r="M924">
        <v>0.99511499999999997</v>
      </c>
      <c r="N924">
        <v>0</v>
      </c>
      <c r="O924" t="s">
        <v>43</v>
      </c>
    </row>
    <row r="925" spans="1:15" x14ac:dyDescent="0.25">
      <c r="A925" t="s">
        <v>42</v>
      </c>
      <c r="B925">
        <v>1110.78</v>
      </c>
      <c r="C925">
        <v>1046.06</v>
      </c>
      <c r="D925">
        <v>1045.97</v>
      </c>
      <c r="E925">
        <v>1044.56</v>
      </c>
      <c r="F925">
        <v>63.256399999999999</v>
      </c>
      <c r="G925">
        <v>175.44499999999999</v>
      </c>
      <c r="H925">
        <v>47.514299999999999</v>
      </c>
      <c r="I925">
        <v>33.034799999999997</v>
      </c>
      <c r="J925">
        <v>68.008399999999995</v>
      </c>
      <c r="K925">
        <v>787.65300000000002</v>
      </c>
      <c r="L925">
        <v>1.4998399999999999E-3</v>
      </c>
      <c r="M925">
        <v>0.995116</v>
      </c>
      <c r="N925">
        <v>0</v>
      </c>
      <c r="O925" t="s">
        <v>43</v>
      </c>
    </row>
    <row r="926" spans="1:15" x14ac:dyDescent="0.25">
      <c r="A926" t="s">
        <v>42</v>
      </c>
      <c r="B926">
        <v>1110.75</v>
      </c>
      <c r="C926">
        <v>1050.6500000000001</v>
      </c>
      <c r="D926">
        <v>1050.56</v>
      </c>
      <c r="E926">
        <v>1049.1199999999999</v>
      </c>
      <c r="F926">
        <v>63.461199999999998</v>
      </c>
      <c r="G926">
        <v>179.51599999999999</v>
      </c>
      <c r="H926">
        <v>48.290199999999999</v>
      </c>
      <c r="I926">
        <v>35.624400000000001</v>
      </c>
      <c r="J926">
        <v>68.860799999999998</v>
      </c>
      <c r="K926">
        <v>787.63099999999997</v>
      </c>
      <c r="L926">
        <v>1.2308200000000001E-3</v>
      </c>
      <c r="M926">
        <v>0.99511499999999997</v>
      </c>
      <c r="N926">
        <v>0</v>
      </c>
      <c r="O926" t="s">
        <v>43</v>
      </c>
    </row>
    <row r="927" spans="1:15" x14ac:dyDescent="0.25">
      <c r="A927" t="s">
        <v>42</v>
      </c>
      <c r="B927">
        <v>1113.8599999999999</v>
      </c>
      <c r="C927">
        <v>1050.5999999999999</v>
      </c>
      <c r="D927">
        <v>1050.52</v>
      </c>
      <c r="E927">
        <v>1049.06</v>
      </c>
      <c r="F927">
        <v>63.581299999999999</v>
      </c>
      <c r="G927">
        <v>177.78399999999999</v>
      </c>
      <c r="H927">
        <v>47.095399999999998</v>
      </c>
      <c r="I927">
        <v>34.087800000000001</v>
      </c>
      <c r="J927">
        <v>69.427599999999998</v>
      </c>
      <c r="K927">
        <v>789.54499999999996</v>
      </c>
      <c r="L927">
        <v>1.31028E-3</v>
      </c>
      <c r="M927">
        <v>0.99511499999999997</v>
      </c>
      <c r="N927">
        <v>0</v>
      </c>
      <c r="O927" t="s">
        <v>43</v>
      </c>
    </row>
    <row r="928" spans="1:15" x14ac:dyDescent="0.25">
      <c r="A928" t="s">
        <v>42</v>
      </c>
      <c r="B928">
        <v>1114.48</v>
      </c>
      <c r="C928">
        <v>1050.18</v>
      </c>
      <c r="D928">
        <v>1049.99</v>
      </c>
      <c r="E928">
        <v>1048.57</v>
      </c>
      <c r="F928">
        <v>66.261799999999994</v>
      </c>
      <c r="G928">
        <v>178.636</v>
      </c>
      <c r="H928">
        <v>47.123899999999999</v>
      </c>
      <c r="I928">
        <v>36.973399999999998</v>
      </c>
      <c r="J928">
        <v>67.477400000000003</v>
      </c>
      <c r="K928">
        <v>785.29100000000005</v>
      </c>
      <c r="L928">
        <v>1.23007E-3</v>
      </c>
      <c r="M928">
        <v>0.995116</v>
      </c>
      <c r="N928">
        <v>0</v>
      </c>
      <c r="O928" t="s">
        <v>43</v>
      </c>
    </row>
    <row r="929" spans="1:15" x14ac:dyDescent="0.25">
      <c r="A929" t="s">
        <v>42</v>
      </c>
      <c r="B929">
        <v>1109.05</v>
      </c>
      <c r="C929">
        <v>1048.05</v>
      </c>
      <c r="D929">
        <v>1047.97</v>
      </c>
      <c r="E929">
        <v>1046.54</v>
      </c>
      <c r="F929">
        <v>64.084199999999996</v>
      </c>
      <c r="G929">
        <v>176.52600000000001</v>
      </c>
      <c r="H929">
        <v>48.417099999999998</v>
      </c>
      <c r="I929">
        <v>32.832700000000003</v>
      </c>
      <c r="J929">
        <v>68.117000000000004</v>
      </c>
      <c r="K929">
        <v>787.61800000000005</v>
      </c>
      <c r="L929">
        <v>1.2305700000000001E-3</v>
      </c>
      <c r="M929">
        <v>0.995116</v>
      </c>
      <c r="N929">
        <v>0</v>
      </c>
      <c r="O929" t="s">
        <v>43</v>
      </c>
    </row>
    <row r="930" spans="1:15" x14ac:dyDescent="0.25">
      <c r="A930" t="s">
        <v>42</v>
      </c>
      <c r="B930">
        <v>1102.1099999999999</v>
      </c>
      <c r="C930">
        <v>1038.44</v>
      </c>
      <c r="D930">
        <v>1038.3599999999999</v>
      </c>
      <c r="E930">
        <v>1036.94</v>
      </c>
      <c r="F930">
        <v>63.715899999999998</v>
      </c>
      <c r="G930">
        <v>173.797</v>
      </c>
      <c r="H930">
        <v>47.622399999999999</v>
      </c>
      <c r="I930">
        <v>32.409500000000001</v>
      </c>
      <c r="J930">
        <v>66.954400000000007</v>
      </c>
      <c r="K930">
        <v>781.24900000000002</v>
      </c>
      <c r="L930">
        <v>1.23415E-3</v>
      </c>
      <c r="M930">
        <v>0.99511499999999997</v>
      </c>
      <c r="N930">
        <v>0</v>
      </c>
      <c r="O930" t="s">
        <v>43</v>
      </c>
    </row>
    <row r="931" spans="1:15" x14ac:dyDescent="0.25">
      <c r="A931" t="s">
        <v>42</v>
      </c>
      <c r="B931">
        <v>1108</v>
      </c>
      <c r="C931">
        <v>1043.93</v>
      </c>
      <c r="D931">
        <v>1043.8499999999999</v>
      </c>
      <c r="E931">
        <v>1042.43</v>
      </c>
      <c r="F931">
        <v>63.645200000000003</v>
      </c>
      <c r="G931">
        <v>175.756</v>
      </c>
      <c r="H931">
        <v>47.86</v>
      </c>
      <c r="I931">
        <v>33.462899999999998</v>
      </c>
      <c r="J931">
        <v>67.335700000000003</v>
      </c>
      <c r="K931">
        <v>784.63400000000001</v>
      </c>
      <c r="L931">
        <v>1.23117E-3</v>
      </c>
      <c r="M931">
        <v>0.99511499999999997</v>
      </c>
      <c r="N931">
        <v>0</v>
      </c>
      <c r="O931" t="s">
        <v>43</v>
      </c>
    </row>
    <row r="932" spans="1:15" x14ac:dyDescent="0.25">
      <c r="A932" t="s">
        <v>42</v>
      </c>
      <c r="B932">
        <v>1110.02</v>
      </c>
      <c r="C932">
        <v>1046.3</v>
      </c>
      <c r="D932">
        <v>1046.22</v>
      </c>
      <c r="E932">
        <v>1044.77</v>
      </c>
      <c r="F932">
        <v>64.060699999999997</v>
      </c>
      <c r="G932">
        <v>174.279</v>
      </c>
      <c r="H932">
        <v>46.6907</v>
      </c>
      <c r="I932">
        <v>32.530099999999997</v>
      </c>
      <c r="J932">
        <v>67.766300000000001</v>
      </c>
      <c r="K932">
        <v>788.053</v>
      </c>
      <c r="L932">
        <v>1.2528999999999999E-3</v>
      </c>
      <c r="M932">
        <v>0.995116</v>
      </c>
      <c r="N932">
        <v>0</v>
      </c>
      <c r="O932" t="s">
        <v>43</v>
      </c>
    </row>
    <row r="933" spans="1:15" x14ac:dyDescent="0.25">
      <c r="A933" t="s">
        <v>42</v>
      </c>
      <c r="B933">
        <v>1109.3</v>
      </c>
      <c r="C933">
        <v>1044.55</v>
      </c>
      <c r="D933">
        <v>1044.47</v>
      </c>
      <c r="E933">
        <v>1043.03</v>
      </c>
      <c r="F933">
        <v>63.541899999999998</v>
      </c>
      <c r="G933">
        <v>175.29499999999999</v>
      </c>
      <c r="H933">
        <v>48.010800000000003</v>
      </c>
      <c r="I933">
        <v>33.268700000000003</v>
      </c>
      <c r="J933">
        <v>67.139899999999997</v>
      </c>
      <c r="K933">
        <v>785.75199999999995</v>
      </c>
      <c r="L933">
        <v>1.23022E-3</v>
      </c>
      <c r="M933">
        <v>0.995116</v>
      </c>
      <c r="N933">
        <v>0</v>
      </c>
      <c r="O933" t="s">
        <v>43</v>
      </c>
    </row>
    <row r="934" spans="1:15" x14ac:dyDescent="0.25">
      <c r="A934" t="s">
        <v>42</v>
      </c>
      <c r="B934">
        <v>1106.52</v>
      </c>
      <c r="C934">
        <v>1041.8900000000001</v>
      </c>
      <c r="D934">
        <v>1041.81</v>
      </c>
      <c r="E934">
        <v>1040.4000000000001</v>
      </c>
      <c r="F934">
        <v>64.1464</v>
      </c>
      <c r="G934">
        <v>175.42</v>
      </c>
      <c r="H934">
        <v>47.4574</v>
      </c>
      <c r="I934">
        <v>33.286000000000001</v>
      </c>
      <c r="J934">
        <v>67.823800000000006</v>
      </c>
      <c r="K934">
        <v>782.60199999999998</v>
      </c>
      <c r="L934">
        <v>1.23116E-3</v>
      </c>
      <c r="M934">
        <v>0.995116</v>
      </c>
      <c r="N934">
        <v>0</v>
      </c>
      <c r="O934" t="s">
        <v>43</v>
      </c>
    </row>
    <row r="935" spans="1:15" x14ac:dyDescent="0.25">
      <c r="A935" t="s">
        <v>42</v>
      </c>
      <c r="B935">
        <v>1105.1600000000001</v>
      </c>
      <c r="C935">
        <v>1039.24</v>
      </c>
      <c r="D935">
        <v>1039.1600000000001</v>
      </c>
      <c r="E935">
        <v>1037.72</v>
      </c>
      <c r="F935">
        <v>63.542900000000003</v>
      </c>
      <c r="G935">
        <v>175.208</v>
      </c>
      <c r="H935">
        <v>46.9602</v>
      </c>
      <c r="I935">
        <v>33.066400000000002</v>
      </c>
      <c r="J935">
        <v>67.749899999999997</v>
      </c>
      <c r="K935">
        <v>780.84799999999996</v>
      </c>
      <c r="L935">
        <v>1.23157E-3</v>
      </c>
      <c r="M935">
        <v>0.995116</v>
      </c>
      <c r="N935">
        <v>0</v>
      </c>
      <c r="O935" t="s">
        <v>43</v>
      </c>
    </row>
    <row r="936" spans="1:15" x14ac:dyDescent="0.25">
      <c r="A936" t="s">
        <v>42</v>
      </c>
      <c r="B936">
        <v>1109.94</v>
      </c>
      <c r="C936">
        <v>1047.69</v>
      </c>
      <c r="D936">
        <v>1047.6099999999999</v>
      </c>
      <c r="E936">
        <v>1046.1300000000001</v>
      </c>
      <c r="F936">
        <v>63.8307</v>
      </c>
      <c r="G936">
        <v>176.22399999999999</v>
      </c>
      <c r="H936">
        <v>48.023600000000002</v>
      </c>
      <c r="I936">
        <v>32.957500000000003</v>
      </c>
      <c r="J936">
        <v>68.267899999999997</v>
      </c>
      <c r="K936">
        <v>787.66800000000001</v>
      </c>
      <c r="L936">
        <v>1.28068E-3</v>
      </c>
      <c r="M936">
        <v>0.995116</v>
      </c>
      <c r="N936">
        <v>0</v>
      </c>
      <c r="O936" t="s">
        <v>43</v>
      </c>
    </row>
    <row r="937" spans="1:15" x14ac:dyDescent="0.25">
      <c r="A937" t="s">
        <v>42</v>
      </c>
      <c r="B937">
        <v>1113.57</v>
      </c>
      <c r="C937">
        <v>1050</v>
      </c>
      <c r="D937">
        <v>1049.9100000000001</v>
      </c>
      <c r="E937">
        <v>1048.48</v>
      </c>
      <c r="F937">
        <v>65.225399999999993</v>
      </c>
      <c r="G937">
        <v>175.64</v>
      </c>
      <c r="H937">
        <v>47.244799999999998</v>
      </c>
      <c r="I937">
        <v>33.054900000000004</v>
      </c>
      <c r="J937">
        <v>68.0535</v>
      </c>
      <c r="K937">
        <v>789.37199999999996</v>
      </c>
      <c r="L937">
        <v>1.3545300000000001E-3</v>
      </c>
      <c r="M937">
        <v>0.995116</v>
      </c>
      <c r="N937">
        <v>0</v>
      </c>
      <c r="O937" t="s">
        <v>43</v>
      </c>
    </row>
    <row r="938" spans="1:15" x14ac:dyDescent="0.25">
      <c r="A938" t="s">
        <v>42</v>
      </c>
      <c r="B938">
        <v>1115.43</v>
      </c>
      <c r="C938">
        <v>1054.0999999999999</v>
      </c>
      <c r="D938">
        <v>1054.02</v>
      </c>
      <c r="E938">
        <v>1052.5899999999999</v>
      </c>
      <c r="F938">
        <v>63.627699999999997</v>
      </c>
      <c r="G938">
        <v>177.40799999999999</v>
      </c>
      <c r="H938">
        <v>47.7346</v>
      </c>
      <c r="I938">
        <v>33.808399999999999</v>
      </c>
      <c r="J938">
        <v>68.534999999999997</v>
      </c>
      <c r="K938">
        <v>793.38699999999994</v>
      </c>
      <c r="L938">
        <v>1.25993E-3</v>
      </c>
      <c r="M938">
        <v>0.99511400000000005</v>
      </c>
      <c r="N938">
        <v>0</v>
      </c>
      <c r="O938" t="s">
        <v>43</v>
      </c>
    </row>
    <row r="939" spans="1:15" x14ac:dyDescent="0.25">
      <c r="A939" t="s">
        <v>42</v>
      </c>
      <c r="B939">
        <v>1108.71</v>
      </c>
      <c r="C939">
        <v>1046.82</v>
      </c>
      <c r="D939">
        <v>1046.74</v>
      </c>
      <c r="E939">
        <v>1045.31</v>
      </c>
      <c r="F939">
        <v>63.651400000000002</v>
      </c>
      <c r="G939">
        <v>176.40600000000001</v>
      </c>
      <c r="H939">
        <v>48.613799999999998</v>
      </c>
      <c r="I939">
        <v>32.9587</v>
      </c>
      <c r="J939">
        <v>67.851500000000001</v>
      </c>
      <c r="K939">
        <v>786.85900000000004</v>
      </c>
      <c r="L939">
        <v>1.2303500000000001E-3</v>
      </c>
      <c r="M939">
        <v>0.99511099999999997</v>
      </c>
      <c r="N939">
        <v>0</v>
      </c>
      <c r="O939" t="s">
        <v>43</v>
      </c>
    </row>
    <row r="940" spans="1:15" x14ac:dyDescent="0.25">
      <c r="A940" t="s">
        <v>42</v>
      </c>
      <c r="B940">
        <v>1107.43</v>
      </c>
      <c r="C940">
        <v>1045.8599999999999</v>
      </c>
      <c r="D940">
        <v>1045.78</v>
      </c>
      <c r="E940">
        <v>1044.3699999999999</v>
      </c>
      <c r="F940">
        <v>63.049599999999998</v>
      </c>
      <c r="G940">
        <v>177.285</v>
      </c>
      <c r="H940">
        <v>50.0045</v>
      </c>
      <c r="I940">
        <v>32.190399999999997</v>
      </c>
      <c r="J940">
        <v>67.239199999999997</v>
      </c>
      <c r="K940">
        <v>785.34699999999998</v>
      </c>
      <c r="L940">
        <v>1.25538E-3</v>
      </c>
      <c r="M940">
        <v>0.995116</v>
      </c>
      <c r="N940">
        <v>0</v>
      </c>
      <c r="O940" t="s">
        <v>43</v>
      </c>
    </row>
    <row r="941" spans="1:15" x14ac:dyDescent="0.25">
      <c r="A941" t="s">
        <v>42</v>
      </c>
      <c r="B941">
        <v>1106.97</v>
      </c>
      <c r="C941">
        <v>1044.92</v>
      </c>
      <c r="D941">
        <v>1044.8399999999999</v>
      </c>
      <c r="E941">
        <v>1043.43</v>
      </c>
      <c r="F941">
        <v>64.256100000000004</v>
      </c>
      <c r="G941">
        <v>176.24199999999999</v>
      </c>
      <c r="H941">
        <v>46.679900000000004</v>
      </c>
      <c r="I941">
        <v>33.834600000000002</v>
      </c>
      <c r="J941">
        <v>68.184600000000003</v>
      </c>
      <c r="K941">
        <v>784.42499999999995</v>
      </c>
      <c r="L941">
        <v>1.28218E-3</v>
      </c>
      <c r="M941">
        <v>0.995116</v>
      </c>
      <c r="N941">
        <v>0</v>
      </c>
      <c r="O941" t="s">
        <v>43</v>
      </c>
    </row>
    <row r="942" spans="1:15" x14ac:dyDescent="0.25">
      <c r="A942" t="s">
        <v>42</v>
      </c>
      <c r="B942">
        <v>1121.53</v>
      </c>
      <c r="C942">
        <v>1054.6300000000001</v>
      </c>
      <c r="D942">
        <v>1054.55</v>
      </c>
      <c r="E942">
        <v>1053.1199999999999</v>
      </c>
      <c r="F942">
        <v>65.181100000000001</v>
      </c>
      <c r="G942">
        <v>177.42599999999999</v>
      </c>
      <c r="H942">
        <v>47.992100000000001</v>
      </c>
      <c r="I942">
        <v>32.962899999999998</v>
      </c>
      <c r="J942">
        <v>69.681799999999996</v>
      </c>
      <c r="K942">
        <v>792.08900000000006</v>
      </c>
      <c r="L942">
        <v>1.2300600000000001E-3</v>
      </c>
      <c r="M942">
        <v>0.995116</v>
      </c>
      <c r="N942">
        <v>0</v>
      </c>
      <c r="O942" t="s">
        <v>43</v>
      </c>
    </row>
    <row r="943" spans="1:15" x14ac:dyDescent="0.25">
      <c r="A943" t="s">
        <v>42</v>
      </c>
      <c r="B943">
        <v>1113.8900000000001</v>
      </c>
      <c r="C943">
        <v>1053.9000000000001</v>
      </c>
      <c r="D943">
        <v>1053.82</v>
      </c>
      <c r="E943">
        <v>1052.4100000000001</v>
      </c>
      <c r="F943">
        <v>64.537300000000002</v>
      </c>
      <c r="G943">
        <v>180.267</v>
      </c>
      <c r="H943">
        <v>47.1511</v>
      </c>
      <c r="I943">
        <v>33.0959</v>
      </c>
      <c r="J943">
        <v>72.440799999999996</v>
      </c>
      <c r="K943">
        <v>789.27499999999998</v>
      </c>
      <c r="L943">
        <v>1.25132E-3</v>
      </c>
      <c r="M943">
        <v>0.995116</v>
      </c>
      <c r="N943">
        <v>0</v>
      </c>
      <c r="O943" t="s">
        <v>43</v>
      </c>
    </row>
    <row r="944" spans="1:15" x14ac:dyDescent="0.25">
      <c r="A944" t="s">
        <v>42</v>
      </c>
      <c r="B944">
        <v>1106.72</v>
      </c>
      <c r="C944">
        <v>1042.3</v>
      </c>
      <c r="D944">
        <v>1042.22</v>
      </c>
      <c r="E944">
        <v>1040.81</v>
      </c>
      <c r="F944">
        <v>63.188400000000001</v>
      </c>
      <c r="G944">
        <v>177.60400000000001</v>
      </c>
      <c r="H944">
        <v>47.967700000000001</v>
      </c>
      <c r="I944">
        <v>33.118299999999998</v>
      </c>
      <c r="J944">
        <v>68.210999999999999</v>
      </c>
      <c r="K944">
        <v>781.45299999999997</v>
      </c>
      <c r="L944">
        <v>1.26001E-3</v>
      </c>
      <c r="M944">
        <v>0.995116</v>
      </c>
      <c r="N944">
        <v>0</v>
      </c>
      <c r="O944" t="s">
        <v>43</v>
      </c>
    </row>
    <row r="945" spans="1:25" x14ac:dyDescent="0.25">
      <c r="A945" t="s">
        <v>42</v>
      </c>
      <c r="B945">
        <v>1109.78</v>
      </c>
      <c r="C945">
        <v>1048.83</v>
      </c>
      <c r="D945">
        <v>1048.75</v>
      </c>
      <c r="E945">
        <v>1047.3</v>
      </c>
      <c r="F945">
        <v>62.855400000000003</v>
      </c>
      <c r="G945">
        <v>178.73099999999999</v>
      </c>
      <c r="H945">
        <v>47.767499999999998</v>
      </c>
      <c r="I945">
        <v>33.527799999999999</v>
      </c>
      <c r="J945">
        <v>70.528800000000004</v>
      </c>
      <c r="K945">
        <v>787.23400000000004</v>
      </c>
      <c r="L945">
        <v>1.5117399999999999E-3</v>
      </c>
      <c r="M945">
        <v>0.99511400000000005</v>
      </c>
      <c r="N945">
        <v>0</v>
      </c>
      <c r="O945" t="s">
        <v>43</v>
      </c>
    </row>
    <row r="946" spans="1:25" x14ac:dyDescent="0.25">
      <c r="A946" t="s">
        <v>42</v>
      </c>
      <c r="B946">
        <v>1128.9000000000001</v>
      </c>
      <c r="C946">
        <v>1061.94</v>
      </c>
      <c r="D946">
        <v>1061.8599999999999</v>
      </c>
      <c r="E946">
        <v>1060.3800000000001</v>
      </c>
      <c r="F946">
        <v>67.733800000000002</v>
      </c>
      <c r="G946">
        <v>177.47900000000001</v>
      </c>
      <c r="H946">
        <v>47.376399999999997</v>
      </c>
      <c r="I946">
        <v>33.797499999999999</v>
      </c>
      <c r="J946">
        <v>69.5518</v>
      </c>
      <c r="K946">
        <v>795.32799999999997</v>
      </c>
      <c r="L946">
        <v>1.2546300000000001E-3</v>
      </c>
      <c r="M946">
        <v>0.99511300000000003</v>
      </c>
      <c r="N946">
        <v>0</v>
      </c>
      <c r="O946" t="s">
        <v>43</v>
      </c>
    </row>
    <row r="947" spans="1:25" x14ac:dyDescent="0.25">
      <c r="A947" t="s">
        <v>42</v>
      </c>
      <c r="B947">
        <v>1124.21</v>
      </c>
      <c r="C947">
        <v>1064.07</v>
      </c>
      <c r="D947">
        <v>1063.99</v>
      </c>
      <c r="E947">
        <v>1062.54</v>
      </c>
      <c r="F947">
        <v>63.662300000000002</v>
      </c>
      <c r="G947">
        <v>180.02099999999999</v>
      </c>
      <c r="H947">
        <v>47.569800000000001</v>
      </c>
      <c r="I947">
        <v>33.360900000000001</v>
      </c>
      <c r="J947">
        <v>72.130399999999995</v>
      </c>
      <c r="K947">
        <v>800.21699999999998</v>
      </c>
      <c r="L947">
        <v>1.26629E-3</v>
      </c>
      <c r="M947">
        <v>0.99511000000000005</v>
      </c>
      <c r="N947">
        <v>0</v>
      </c>
      <c r="O947" t="s">
        <v>43</v>
      </c>
    </row>
    <row r="948" spans="1:25" x14ac:dyDescent="0.25">
      <c r="A948" t="s">
        <v>42</v>
      </c>
      <c r="B948">
        <v>1145.0899999999999</v>
      </c>
      <c r="C948">
        <v>1083.77</v>
      </c>
      <c r="D948">
        <v>1083.67</v>
      </c>
      <c r="E948">
        <v>1081.8399999999999</v>
      </c>
      <c r="F948">
        <v>65.794600000000003</v>
      </c>
      <c r="G948">
        <v>186.1</v>
      </c>
      <c r="H948">
        <v>48.469200000000001</v>
      </c>
      <c r="I948">
        <v>37.370100000000001</v>
      </c>
      <c r="J948">
        <v>72.712699999999998</v>
      </c>
      <c r="K948">
        <v>810.80100000000004</v>
      </c>
      <c r="L948">
        <v>1.2307900000000001E-3</v>
      </c>
      <c r="M948">
        <v>0.99511499999999997</v>
      </c>
      <c r="N948">
        <v>0</v>
      </c>
      <c r="O948" t="s">
        <v>43</v>
      </c>
    </row>
    <row r="949" spans="1:25" x14ac:dyDescent="0.25">
      <c r="A949" t="s">
        <v>42</v>
      </c>
      <c r="B949">
        <v>1109.9000000000001</v>
      </c>
      <c r="C949">
        <v>1047.08</v>
      </c>
      <c r="D949">
        <v>1047</v>
      </c>
      <c r="E949">
        <v>1045.5899999999999</v>
      </c>
      <c r="F949">
        <v>62.9497</v>
      </c>
      <c r="G949">
        <v>174.81299999999999</v>
      </c>
      <c r="H949">
        <v>47.1098</v>
      </c>
      <c r="I949">
        <v>33.215899999999998</v>
      </c>
      <c r="J949">
        <v>67.744100000000003</v>
      </c>
      <c r="K949">
        <v>789.15099999999995</v>
      </c>
      <c r="L949">
        <v>1.6718799999999999E-3</v>
      </c>
      <c r="M949">
        <v>0.99511499999999997</v>
      </c>
      <c r="N949">
        <v>0</v>
      </c>
      <c r="O949" t="s">
        <v>43</v>
      </c>
    </row>
    <row r="950" spans="1:25" x14ac:dyDescent="0.25">
      <c r="A950" t="s">
        <v>42</v>
      </c>
      <c r="B950">
        <v>1141.1300000000001</v>
      </c>
      <c r="C950">
        <v>1078.28</v>
      </c>
      <c r="D950">
        <v>1078.18</v>
      </c>
      <c r="E950">
        <v>1076.72</v>
      </c>
      <c r="F950">
        <v>65.069500000000005</v>
      </c>
      <c r="G950">
        <v>183.95500000000001</v>
      </c>
      <c r="H950">
        <v>49.417400000000001</v>
      </c>
      <c r="I950">
        <v>34.460299999999997</v>
      </c>
      <c r="J950">
        <v>72.412899999999993</v>
      </c>
      <c r="K950">
        <v>808.21799999999996</v>
      </c>
      <c r="L950">
        <v>1.2360100000000001E-3</v>
      </c>
      <c r="M950">
        <v>0.995116</v>
      </c>
      <c r="N950">
        <v>0</v>
      </c>
      <c r="O950" t="s">
        <v>43</v>
      </c>
    </row>
    <row r="951" spans="1:25" x14ac:dyDescent="0.25">
      <c r="A951" t="s">
        <v>42</v>
      </c>
      <c r="B951">
        <v>1118.5999999999999</v>
      </c>
      <c r="C951">
        <v>1052.05</v>
      </c>
      <c r="D951">
        <v>1051.96</v>
      </c>
      <c r="E951">
        <v>1050.51</v>
      </c>
      <c r="F951">
        <v>63.7577</v>
      </c>
      <c r="G951">
        <v>179.34</v>
      </c>
      <c r="H951">
        <v>48.436500000000002</v>
      </c>
      <c r="I951">
        <v>33.709899999999998</v>
      </c>
      <c r="J951">
        <v>70.099100000000007</v>
      </c>
      <c r="K951">
        <v>788.673</v>
      </c>
      <c r="L951">
        <v>1.26739E-3</v>
      </c>
      <c r="M951">
        <v>0.995116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1119.6400000000001</v>
      </c>
      <c r="C952">
        <v>1054.9100000000001</v>
      </c>
      <c r="D952">
        <v>1054.82</v>
      </c>
      <c r="E952">
        <v>1053.33</v>
      </c>
      <c r="F952">
        <v>65.211200000000005</v>
      </c>
      <c r="G952">
        <v>176.999</v>
      </c>
      <c r="H952">
        <v>48.622199999999999</v>
      </c>
      <c r="I952">
        <v>33.146999999999998</v>
      </c>
      <c r="J952">
        <v>68.588200000000001</v>
      </c>
      <c r="K952">
        <v>792.14800000000002</v>
      </c>
      <c r="L952">
        <v>1.23088E-3</v>
      </c>
      <c r="M952">
        <v>0.99511400000000005</v>
      </c>
      <c r="N952">
        <v>0</v>
      </c>
      <c r="O952" t="s">
        <v>43</v>
      </c>
      <c r="R952">
        <f>AVERAGE(B903:B952)</f>
        <v>1111.4412</v>
      </c>
      <c r="S952">
        <f>AVERAGE(C903:C952)</f>
        <v>1048.5618000000002</v>
      </c>
      <c r="U952">
        <f>_xlfn.VAR.P(B903:B952)</f>
        <v>73.224478560000151</v>
      </c>
      <c r="V952">
        <f>_xlfn.VAR.P(C903:C952)</f>
        <v>73.19612675999997</v>
      </c>
      <c r="X952">
        <f>1.96*SQRT(U952)/50</f>
        <v>0.33543950681820206</v>
      </c>
      <c r="Y952">
        <f>1.96*SQRT(V952)/50</f>
        <v>0.33537456108728103</v>
      </c>
    </row>
    <row r="953" spans="1:25" x14ac:dyDescent="0.25">
      <c r="A953" t="s">
        <v>44</v>
      </c>
      <c r="B953">
        <v>55727.823100000001</v>
      </c>
      <c r="C953" t="s">
        <v>37</v>
      </c>
    </row>
    <row r="954" spans="1:25" x14ac:dyDescent="0.25">
      <c r="A954" t="s">
        <v>45</v>
      </c>
      <c r="B954">
        <v>1028.99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1.25033E-3</v>
      </c>
      <c r="L954">
        <v>0.995116</v>
      </c>
      <c r="M954">
        <v>0</v>
      </c>
      <c r="N954" t="s">
        <v>43</v>
      </c>
    </row>
    <row r="955" spans="1:25" x14ac:dyDescent="0.25">
      <c r="A955" t="s">
        <v>45</v>
      </c>
      <c r="B955">
        <v>1033.45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1.2300600000000001E-3</v>
      </c>
      <c r="L955">
        <v>0.995116</v>
      </c>
      <c r="M955">
        <v>0</v>
      </c>
      <c r="N955" t="s">
        <v>43</v>
      </c>
    </row>
    <row r="956" spans="1:25" x14ac:dyDescent="0.25">
      <c r="A956" t="s">
        <v>45</v>
      </c>
      <c r="B956">
        <v>1039.23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1.2437100000000001E-3</v>
      </c>
      <c r="L956">
        <v>0.995116</v>
      </c>
      <c r="M956">
        <v>0</v>
      </c>
      <c r="N956" t="s">
        <v>43</v>
      </c>
    </row>
    <row r="957" spans="1:25" x14ac:dyDescent="0.25">
      <c r="A957" t="s">
        <v>45</v>
      </c>
      <c r="B957">
        <v>1035.93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1.3765800000000001E-3</v>
      </c>
      <c r="L957">
        <v>0.995116</v>
      </c>
      <c r="M957">
        <v>0</v>
      </c>
      <c r="N957" t="s">
        <v>43</v>
      </c>
    </row>
    <row r="958" spans="1:25" x14ac:dyDescent="0.25">
      <c r="A958" t="s">
        <v>45</v>
      </c>
      <c r="B958">
        <v>1036.28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1.27479E-3</v>
      </c>
      <c r="L958">
        <v>0.995116</v>
      </c>
      <c r="M958">
        <v>0</v>
      </c>
      <c r="N958" t="s">
        <v>43</v>
      </c>
    </row>
    <row r="959" spans="1:25" x14ac:dyDescent="0.25">
      <c r="A959" t="s">
        <v>45</v>
      </c>
      <c r="B959">
        <v>1057.93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1.23547E-3</v>
      </c>
      <c r="L959">
        <v>0.995116</v>
      </c>
      <c r="M959">
        <v>0</v>
      </c>
      <c r="N959" t="s">
        <v>43</v>
      </c>
    </row>
    <row r="960" spans="1:25" x14ac:dyDescent="0.25">
      <c r="A960" t="s">
        <v>45</v>
      </c>
      <c r="B960">
        <v>1035.2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1.2331200000000001E-3</v>
      </c>
      <c r="L960">
        <v>0.99511499999999997</v>
      </c>
      <c r="M960">
        <v>0</v>
      </c>
      <c r="N960" t="s">
        <v>43</v>
      </c>
    </row>
    <row r="961" spans="1:14" x14ac:dyDescent="0.25">
      <c r="A961" t="s">
        <v>45</v>
      </c>
      <c r="B961">
        <v>1033.52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1.23077E-3</v>
      </c>
      <c r="L961">
        <v>0.995116</v>
      </c>
      <c r="M961">
        <v>0</v>
      </c>
      <c r="N961" t="s">
        <v>43</v>
      </c>
    </row>
    <row r="962" spans="1:14" x14ac:dyDescent="0.25">
      <c r="A962" t="s">
        <v>45</v>
      </c>
      <c r="B962">
        <v>1033.4000000000001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1.2365900000000001E-3</v>
      </c>
      <c r="L962">
        <v>0.99511499999999997</v>
      </c>
      <c r="M962">
        <v>0</v>
      </c>
      <c r="N962" t="s">
        <v>43</v>
      </c>
    </row>
    <row r="963" spans="1:14" x14ac:dyDescent="0.25">
      <c r="A963" t="s">
        <v>45</v>
      </c>
      <c r="B963">
        <v>1038.21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1.23043E-3</v>
      </c>
      <c r="L963">
        <v>0.995116</v>
      </c>
      <c r="M963">
        <v>0</v>
      </c>
      <c r="N963" t="s">
        <v>43</v>
      </c>
    </row>
    <row r="964" spans="1:14" x14ac:dyDescent="0.25">
      <c r="A964" t="s">
        <v>45</v>
      </c>
      <c r="B964">
        <v>1035.8800000000001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1.23835E-3</v>
      </c>
      <c r="L964">
        <v>0.99511499999999997</v>
      </c>
      <c r="M964">
        <v>0</v>
      </c>
      <c r="N964" t="s">
        <v>43</v>
      </c>
    </row>
    <row r="965" spans="1:14" x14ac:dyDescent="0.25">
      <c r="A965" t="s">
        <v>45</v>
      </c>
      <c r="B965">
        <v>1037.69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1.28608E-3</v>
      </c>
      <c r="L965">
        <v>0.99511499999999997</v>
      </c>
      <c r="M965">
        <v>0</v>
      </c>
      <c r="N965" t="s">
        <v>43</v>
      </c>
    </row>
    <row r="966" spans="1:14" x14ac:dyDescent="0.25">
      <c r="A966" t="s">
        <v>45</v>
      </c>
      <c r="B966">
        <v>1056.32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1.2312499999999999E-3</v>
      </c>
      <c r="L966">
        <v>0.995116</v>
      </c>
      <c r="M966">
        <v>0</v>
      </c>
      <c r="N966" t="s">
        <v>43</v>
      </c>
    </row>
    <row r="967" spans="1:14" x14ac:dyDescent="0.25">
      <c r="A967" t="s">
        <v>45</v>
      </c>
      <c r="B967">
        <v>1037.08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1.24033E-3</v>
      </c>
      <c r="L967">
        <v>0.99511400000000005</v>
      </c>
      <c r="M967">
        <v>0</v>
      </c>
      <c r="N967" t="s">
        <v>43</v>
      </c>
    </row>
    <row r="968" spans="1:14" x14ac:dyDescent="0.25">
      <c r="A968" t="s">
        <v>45</v>
      </c>
      <c r="B968">
        <v>1035.43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1.2358899999999999E-3</v>
      </c>
      <c r="L968">
        <v>0.995116</v>
      </c>
      <c r="M968">
        <v>0</v>
      </c>
      <c r="N968" t="s">
        <v>43</v>
      </c>
    </row>
    <row r="969" spans="1:14" x14ac:dyDescent="0.25">
      <c r="A969" t="s">
        <v>45</v>
      </c>
      <c r="B969">
        <v>1031.21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1.2340599999999999E-3</v>
      </c>
      <c r="L969">
        <v>0.995116</v>
      </c>
      <c r="M969">
        <v>0</v>
      </c>
      <c r="N969" t="s">
        <v>43</v>
      </c>
    </row>
    <row r="970" spans="1:14" x14ac:dyDescent="0.25">
      <c r="A970" t="s">
        <v>45</v>
      </c>
      <c r="B970">
        <v>1031.3599999999999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1.2328199999999999E-3</v>
      </c>
      <c r="L970">
        <v>0.995116</v>
      </c>
      <c r="M970">
        <v>0</v>
      </c>
      <c r="N970" t="s">
        <v>43</v>
      </c>
    </row>
    <row r="971" spans="1:14" x14ac:dyDescent="0.25">
      <c r="A971" t="s">
        <v>45</v>
      </c>
      <c r="B971">
        <v>1038.92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1.2754000000000001E-3</v>
      </c>
      <c r="L971">
        <v>0.995116</v>
      </c>
      <c r="M971">
        <v>0</v>
      </c>
      <c r="N971" t="s">
        <v>43</v>
      </c>
    </row>
    <row r="972" spans="1:14" x14ac:dyDescent="0.25">
      <c r="A972" t="s">
        <v>45</v>
      </c>
      <c r="B972">
        <v>1036.05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1.2829600000000001E-3</v>
      </c>
      <c r="L972">
        <v>0.99511499999999997</v>
      </c>
      <c r="M972">
        <v>0</v>
      </c>
      <c r="N972" t="s">
        <v>43</v>
      </c>
    </row>
    <row r="973" spans="1:14" x14ac:dyDescent="0.25">
      <c r="A973" t="s">
        <v>45</v>
      </c>
      <c r="B973">
        <v>1026.8900000000001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1.23011E-3</v>
      </c>
      <c r="L973">
        <v>0.995116</v>
      </c>
      <c r="M973">
        <v>0</v>
      </c>
      <c r="N973" t="s">
        <v>43</v>
      </c>
    </row>
    <row r="974" spans="1:14" x14ac:dyDescent="0.25">
      <c r="A974" t="s">
        <v>45</v>
      </c>
      <c r="B974">
        <v>1038.32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1.37211E-3</v>
      </c>
      <c r="L974">
        <v>0.995116</v>
      </c>
      <c r="M974">
        <v>0</v>
      </c>
      <c r="N974" t="s">
        <v>43</v>
      </c>
    </row>
    <row r="975" spans="1:14" x14ac:dyDescent="0.25">
      <c r="A975" t="s">
        <v>45</v>
      </c>
      <c r="B975">
        <v>1039.81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1.6764600000000001E-3</v>
      </c>
      <c r="L975">
        <v>0.995116</v>
      </c>
      <c r="M975">
        <v>0</v>
      </c>
      <c r="N975" t="s">
        <v>43</v>
      </c>
    </row>
    <row r="976" spans="1:14" x14ac:dyDescent="0.25">
      <c r="A976" t="s">
        <v>45</v>
      </c>
      <c r="B976">
        <v>1034.5899999999999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1.2767200000000001E-3</v>
      </c>
      <c r="L976">
        <v>0.995116</v>
      </c>
      <c r="M976">
        <v>0</v>
      </c>
      <c r="N976" t="s">
        <v>43</v>
      </c>
    </row>
    <row r="977" spans="1:14" x14ac:dyDescent="0.25">
      <c r="A977" t="s">
        <v>45</v>
      </c>
      <c r="B977">
        <v>1037.93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1.2366499999999999E-3</v>
      </c>
      <c r="L977">
        <v>0.995116</v>
      </c>
      <c r="M977">
        <v>0</v>
      </c>
      <c r="N977" t="s">
        <v>43</v>
      </c>
    </row>
    <row r="978" spans="1:14" x14ac:dyDescent="0.25">
      <c r="A978" t="s">
        <v>45</v>
      </c>
      <c r="B978">
        <v>1030.22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1.2671500000000001E-3</v>
      </c>
      <c r="L978">
        <v>0.995116</v>
      </c>
      <c r="M978">
        <v>0</v>
      </c>
      <c r="N978" t="s">
        <v>43</v>
      </c>
    </row>
    <row r="979" spans="1:14" x14ac:dyDescent="0.25">
      <c r="A979" t="s">
        <v>45</v>
      </c>
      <c r="B979">
        <v>1035.72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1.3234900000000001E-3</v>
      </c>
      <c r="L979">
        <v>0.99511499999999997</v>
      </c>
      <c r="M979">
        <v>0</v>
      </c>
      <c r="N979" t="s">
        <v>43</v>
      </c>
    </row>
    <row r="980" spans="1:14" x14ac:dyDescent="0.25">
      <c r="A980" t="s">
        <v>45</v>
      </c>
      <c r="B980">
        <v>1034.54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1.2729200000000001E-3</v>
      </c>
      <c r="L980">
        <v>0.995116</v>
      </c>
      <c r="M980">
        <v>0</v>
      </c>
      <c r="N980" t="s">
        <v>43</v>
      </c>
    </row>
    <row r="981" spans="1:14" x14ac:dyDescent="0.25">
      <c r="A981" t="s">
        <v>45</v>
      </c>
      <c r="B981">
        <v>1038.49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1.26034E-3</v>
      </c>
      <c r="L981">
        <v>0.99511300000000003</v>
      </c>
      <c r="M981">
        <v>0</v>
      </c>
      <c r="N981" t="s">
        <v>43</v>
      </c>
    </row>
    <row r="982" spans="1:14" x14ac:dyDescent="0.25">
      <c r="A982" t="s">
        <v>45</v>
      </c>
      <c r="B982">
        <v>1034.78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1.25702E-3</v>
      </c>
      <c r="L982">
        <v>0.99511499999999997</v>
      </c>
      <c r="M982">
        <v>0</v>
      </c>
      <c r="N982" t="s">
        <v>43</v>
      </c>
    </row>
    <row r="983" spans="1:14" x14ac:dyDescent="0.25">
      <c r="A983" t="s">
        <v>45</v>
      </c>
      <c r="B983">
        <v>1039.1600000000001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1.2451300000000001E-3</v>
      </c>
      <c r="L983">
        <v>0.995116</v>
      </c>
      <c r="M983">
        <v>0</v>
      </c>
      <c r="N983" t="s">
        <v>43</v>
      </c>
    </row>
    <row r="984" spans="1:14" x14ac:dyDescent="0.25">
      <c r="A984" t="s">
        <v>45</v>
      </c>
      <c r="B984">
        <v>1039.03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1.25668E-3</v>
      </c>
      <c r="L984">
        <v>0.995116</v>
      </c>
      <c r="M984">
        <v>0</v>
      </c>
      <c r="N984" t="s">
        <v>43</v>
      </c>
    </row>
    <row r="985" spans="1:14" x14ac:dyDescent="0.25">
      <c r="A985" t="s">
        <v>45</v>
      </c>
      <c r="B985">
        <v>1047.46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1.44165E-3</v>
      </c>
      <c r="L985">
        <v>0.995116</v>
      </c>
      <c r="M985">
        <v>0</v>
      </c>
      <c r="N985" t="s">
        <v>43</v>
      </c>
    </row>
    <row r="986" spans="1:14" x14ac:dyDescent="0.25">
      <c r="A986" t="s">
        <v>45</v>
      </c>
      <c r="B986">
        <v>1035.18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1.23135E-3</v>
      </c>
      <c r="L986">
        <v>0.995116</v>
      </c>
      <c r="M986">
        <v>0</v>
      </c>
      <c r="N986" t="s">
        <v>43</v>
      </c>
    </row>
    <row r="987" spans="1:14" x14ac:dyDescent="0.25">
      <c r="A987" t="s">
        <v>45</v>
      </c>
      <c r="B987">
        <v>1032.48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1.2631000000000001E-3</v>
      </c>
      <c r="L987">
        <v>0.99511499999999997</v>
      </c>
      <c r="M987">
        <v>0</v>
      </c>
      <c r="N987" t="s">
        <v>43</v>
      </c>
    </row>
    <row r="988" spans="1:14" x14ac:dyDescent="0.25">
      <c r="A988" t="s">
        <v>45</v>
      </c>
      <c r="B988">
        <v>1034.74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1.2301300000000001E-3</v>
      </c>
      <c r="L988">
        <v>0.995116</v>
      </c>
      <c r="M988">
        <v>0</v>
      </c>
      <c r="N988" t="s">
        <v>43</v>
      </c>
    </row>
    <row r="989" spans="1:14" x14ac:dyDescent="0.25">
      <c r="A989" t="s">
        <v>45</v>
      </c>
      <c r="B989">
        <v>1033.0899999999999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1.24493E-3</v>
      </c>
      <c r="L989">
        <v>0.995116</v>
      </c>
      <c r="M989">
        <v>0</v>
      </c>
      <c r="N989" t="s">
        <v>43</v>
      </c>
    </row>
    <row r="990" spans="1:14" x14ac:dyDescent="0.25">
      <c r="A990" t="s">
        <v>45</v>
      </c>
      <c r="B990">
        <v>1039.49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1.29974E-3</v>
      </c>
      <c r="L990">
        <v>0.99511499999999997</v>
      </c>
      <c r="M990">
        <v>0</v>
      </c>
      <c r="N990" t="s">
        <v>43</v>
      </c>
    </row>
    <row r="991" spans="1:14" x14ac:dyDescent="0.25">
      <c r="A991" t="s">
        <v>45</v>
      </c>
      <c r="B991">
        <v>1039.49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1.23361E-3</v>
      </c>
      <c r="L991">
        <v>0.995116</v>
      </c>
      <c r="M991">
        <v>0</v>
      </c>
      <c r="N991" t="s">
        <v>43</v>
      </c>
    </row>
    <row r="992" spans="1:14" x14ac:dyDescent="0.25">
      <c r="A992" t="s">
        <v>45</v>
      </c>
      <c r="B992">
        <v>1037.83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1.2333999999999999E-3</v>
      </c>
      <c r="L992">
        <v>0.99511499999999997</v>
      </c>
      <c r="M992">
        <v>0</v>
      </c>
      <c r="N992" t="s">
        <v>43</v>
      </c>
    </row>
    <row r="993" spans="1:25" x14ac:dyDescent="0.25">
      <c r="A993" t="s">
        <v>45</v>
      </c>
      <c r="B993">
        <v>1032.71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1.27067E-3</v>
      </c>
      <c r="L993">
        <v>0.995116</v>
      </c>
      <c r="M993">
        <v>0</v>
      </c>
      <c r="N993" t="s">
        <v>43</v>
      </c>
    </row>
    <row r="994" spans="1:25" x14ac:dyDescent="0.25">
      <c r="A994" t="s">
        <v>45</v>
      </c>
      <c r="B994">
        <v>1039.6500000000001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1.2322399999999999E-3</v>
      </c>
      <c r="L994">
        <v>0.995116</v>
      </c>
      <c r="M994">
        <v>0</v>
      </c>
      <c r="N994" t="s">
        <v>43</v>
      </c>
    </row>
    <row r="995" spans="1:25" x14ac:dyDescent="0.25">
      <c r="A995" t="s">
        <v>45</v>
      </c>
      <c r="B995">
        <v>1027.82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1.30803E-3</v>
      </c>
      <c r="L995">
        <v>0.995116</v>
      </c>
      <c r="M995">
        <v>0</v>
      </c>
      <c r="N995" t="s">
        <v>43</v>
      </c>
    </row>
    <row r="996" spans="1:25" x14ac:dyDescent="0.25">
      <c r="A996" t="s">
        <v>45</v>
      </c>
      <c r="B996">
        <v>1035.8699999999999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1.23015E-3</v>
      </c>
      <c r="L996">
        <v>0.995116</v>
      </c>
      <c r="M996">
        <v>0</v>
      </c>
      <c r="N996" t="s">
        <v>43</v>
      </c>
    </row>
    <row r="997" spans="1:25" x14ac:dyDescent="0.25">
      <c r="A997" t="s">
        <v>45</v>
      </c>
      <c r="B997">
        <v>1036.6300000000001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1.25333E-3</v>
      </c>
      <c r="L997">
        <v>0.99511400000000005</v>
      </c>
      <c r="M997">
        <v>0</v>
      </c>
      <c r="N997" t="s">
        <v>43</v>
      </c>
    </row>
    <row r="998" spans="1:25" x14ac:dyDescent="0.25">
      <c r="A998" t="s">
        <v>45</v>
      </c>
      <c r="B998">
        <v>1038.95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1.26282E-3</v>
      </c>
      <c r="L998">
        <v>0.995116</v>
      </c>
      <c r="M998">
        <v>0</v>
      </c>
      <c r="N998" t="s">
        <v>43</v>
      </c>
    </row>
    <row r="999" spans="1:25" x14ac:dyDescent="0.25">
      <c r="A999" t="s">
        <v>45</v>
      </c>
      <c r="B999">
        <v>1035.78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1.5954999999999999E-3</v>
      </c>
      <c r="L999">
        <v>0.995116</v>
      </c>
      <c r="M999">
        <v>0</v>
      </c>
      <c r="N999" t="s">
        <v>43</v>
      </c>
    </row>
    <row r="1000" spans="1:25" x14ac:dyDescent="0.25">
      <c r="A1000" t="s">
        <v>45</v>
      </c>
      <c r="B1000">
        <v>1040.58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1.2497999999999999E-3</v>
      </c>
      <c r="L1000">
        <v>0.995116</v>
      </c>
      <c r="M1000">
        <v>0</v>
      </c>
      <c r="N1000" t="s">
        <v>43</v>
      </c>
    </row>
    <row r="1001" spans="1:25" x14ac:dyDescent="0.25">
      <c r="A1001" t="s">
        <v>45</v>
      </c>
      <c r="B1001">
        <v>1037.94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1.23364E-3</v>
      </c>
      <c r="L1001">
        <v>0.995116</v>
      </c>
      <c r="M1001">
        <v>0</v>
      </c>
      <c r="N1001" t="s">
        <v>43</v>
      </c>
    </row>
    <row r="1002" spans="1:25" x14ac:dyDescent="0.25">
      <c r="A1002" t="s">
        <v>45</v>
      </c>
      <c r="B1002">
        <v>1036.5899999999999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1.40967E-3</v>
      </c>
      <c r="L1002">
        <v>0.995116</v>
      </c>
      <c r="M1002">
        <v>0</v>
      </c>
      <c r="N1002" t="s">
        <v>43</v>
      </c>
    </row>
    <row r="1003" spans="1:25" x14ac:dyDescent="0.25">
      <c r="A1003" t="s">
        <v>45</v>
      </c>
      <c r="B1003">
        <v>1038.28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1.3320300000000001E-3</v>
      </c>
      <c r="L1003">
        <v>0.995116</v>
      </c>
      <c r="M1003">
        <v>0</v>
      </c>
      <c r="N1003" t="s">
        <v>43</v>
      </c>
    </row>
    <row r="1004" spans="1:25" x14ac:dyDescent="0.25">
      <c r="A1004" t="s">
        <v>45</v>
      </c>
      <c r="B1004">
        <v>1035.3599999999999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1.29561E-3</v>
      </c>
      <c r="L1004">
        <v>0.995116</v>
      </c>
      <c r="M1004">
        <v>0</v>
      </c>
      <c r="N1004" t="s">
        <v>43</v>
      </c>
    </row>
    <row r="1005" spans="1:25" x14ac:dyDescent="0.25">
      <c r="A1005" t="s">
        <v>45</v>
      </c>
      <c r="B1005">
        <v>1030.31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1.32978E-3</v>
      </c>
      <c r="L1005">
        <v>0.995116</v>
      </c>
      <c r="M1005">
        <v>0</v>
      </c>
      <c r="N1005" t="s">
        <v>43</v>
      </c>
    </row>
    <row r="1006" spans="1:25" x14ac:dyDescent="0.25">
      <c r="A1006" t="s">
        <v>45</v>
      </c>
      <c r="B1006">
        <v>1033.92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1.74146E-3</v>
      </c>
      <c r="L1006">
        <v>0.995116</v>
      </c>
      <c r="M1006">
        <v>0</v>
      </c>
      <c r="N1006" t="s">
        <v>43</v>
      </c>
    </row>
    <row r="1007" spans="1:25" x14ac:dyDescent="0.25">
      <c r="A1007" t="s">
        <v>45</v>
      </c>
      <c r="B1007">
        <v>1025.82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1.57658E-3</v>
      </c>
      <c r="L1007">
        <v>0.995116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1036.4000000000001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1.2330100000000001E-3</v>
      </c>
      <c r="L1008">
        <v>0.99511499999999997</v>
      </c>
      <c r="M1008">
        <v>0</v>
      </c>
      <c r="N1008" t="s">
        <v>43</v>
      </c>
      <c r="R1008">
        <f>AVERAGE(B959:B1008)</f>
        <v>1036.6009999999999</v>
      </c>
      <c r="S1008">
        <f>AVERAGE(C959:C1008)</f>
        <v>0</v>
      </c>
      <c r="U1008">
        <f>_xlfn.VAR.P(B959:B1008)</f>
        <v>31.524341000000046</v>
      </c>
      <c r="V1008">
        <f>_xlfn.VAR.P(C959:C1008)</f>
        <v>0</v>
      </c>
      <c r="X1008">
        <f>1.96*SQRT(U1008)/50</f>
        <v>0.22009444189765459</v>
      </c>
      <c r="Y1008">
        <f>1.96*SQRT(V1008)/50</f>
        <v>0</v>
      </c>
    </row>
    <row r="1009" spans="1:13" x14ac:dyDescent="0.25">
      <c r="A1009" t="s">
        <v>46</v>
      </c>
      <c r="B1009">
        <v>51931.128799999999</v>
      </c>
      <c r="C1009" t="s">
        <v>37</v>
      </c>
    </row>
    <row r="1010" spans="1:13" x14ac:dyDescent="0.25">
      <c r="A1010" t="s">
        <v>47</v>
      </c>
      <c r="B1010">
        <v>929.71799999999996</v>
      </c>
      <c r="C1010">
        <v>928.721</v>
      </c>
      <c r="D1010">
        <v>928.62300000000005</v>
      </c>
      <c r="E1010">
        <v>927.12199999999996</v>
      </c>
      <c r="F1010">
        <v>64.512900000000002</v>
      </c>
      <c r="G1010">
        <v>0</v>
      </c>
      <c r="H1010">
        <v>49.231900000000003</v>
      </c>
      <c r="I1010">
        <v>0</v>
      </c>
      <c r="J1010">
        <v>1.25329E-3</v>
      </c>
      <c r="K1010">
        <v>0.995116</v>
      </c>
      <c r="L1010">
        <v>0</v>
      </c>
      <c r="M1010" t="s">
        <v>43</v>
      </c>
    </row>
    <row r="1011" spans="1:13" x14ac:dyDescent="0.25">
      <c r="A1011" t="s">
        <v>47</v>
      </c>
      <c r="B1011">
        <v>913.11199999999997</v>
      </c>
      <c r="C1011">
        <v>912.30799999999999</v>
      </c>
      <c r="D1011">
        <v>912.22</v>
      </c>
      <c r="E1011">
        <v>910.74900000000002</v>
      </c>
      <c r="F1011">
        <v>64.971299999999999</v>
      </c>
      <c r="G1011">
        <v>0</v>
      </c>
      <c r="H1011">
        <v>47.020800000000001</v>
      </c>
      <c r="I1011">
        <v>0</v>
      </c>
      <c r="J1011">
        <v>1.2300600000000001E-3</v>
      </c>
      <c r="K1011">
        <v>0.995116</v>
      </c>
      <c r="L1011">
        <v>0</v>
      </c>
      <c r="M1011" t="s">
        <v>43</v>
      </c>
    </row>
    <row r="1012" spans="1:13" x14ac:dyDescent="0.25">
      <c r="A1012" t="s">
        <v>47</v>
      </c>
      <c r="B1012">
        <v>905.17</v>
      </c>
      <c r="C1012">
        <v>904.46699999999998</v>
      </c>
      <c r="D1012">
        <v>904.38400000000001</v>
      </c>
      <c r="E1012">
        <v>902.95600000000002</v>
      </c>
      <c r="F1012">
        <v>64.491</v>
      </c>
      <c r="G1012">
        <v>0</v>
      </c>
      <c r="H1012">
        <v>46.784300000000002</v>
      </c>
      <c r="I1012">
        <v>0</v>
      </c>
      <c r="J1012">
        <v>1.2541500000000001E-3</v>
      </c>
      <c r="K1012">
        <v>0.99511499999999997</v>
      </c>
      <c r="L1012">
        <v>0</v>
      </c>
      <c r="M1012" t="s">
        <v>43</v>
      </c>
    </row>
    <row r="1013" spans="1:13" x14ac:dyDescent="0.25">
      <c r="A1013" t="s">
        <v>47</v>
      </c>
      <c r="B1013">
        <v>905.02599999999995</v>
      </c>
      <c r="C1013">
        <v>904.27599999999995</v>
      </c>
      <c r="D1013">
        <v>904.19200000000001</v>
      </c>
      <c r="E1013">
        <v>902.76700000000005</v>
      </c>
      <c r="F1013">
        <v>63.778399999999998</v>
      </c>
      <c r="G1013">
        <v>0</v>
      </c>
      <c r="H1013">
        <v>47.775599999999997</v>
      </c>
      <c r="I1013">
        <v>0</v>
      </c>
      <c r="J1013">
        <v>1.2328700000000001E-3</v>
      </c>
      <c r="K1013">
        <v>0.99511400000000005</v>
      </c>
      <c r="L1013">
        <v>0</v>
      </c>
      <c r="M1013" t="s">
        <v>43</v>
      </c>
    </row>
    <row r="1014" spans="1:13" x14ac:dyDescent="0.25">
      <c r="A1014" t="s">
        <v>47</v>
      </c>
      <c r="B1014">
        <v>904.72199999999998</v>
      </c>
      <c r="C1014">
        <v>903.95899999999995</v>
      </c>
      <c r="D1014">
        <v>903.87599999999998</v>
      </c>
      <c r="E1014">
        <v>902.46400000000006</v>
      </c>
      <c r="F1014">
        <v>64.085099999999997</v>
      </c>
      <c r="G1014">
        <v>0</v>
      </c>
      <c r="H1014">
        <v>47.357599999999998</v>
      </c>
      <c r="I1014">
        <v>0</v>
      </c>
      <c r="J1014">
        <v>1.238E-3</v>
      </c>
      <c r="K1014">
        <v>0.99511400000000005</v>
      </c>
      <c r="L1014">
        <v>0</v>
      </c>
      <c r="M1014" t="s">
        <v>43</v>
      </c>
    </row>
    <row r="1015" spans="1:13" x14ac:dyDescent="0.25">
      <c r="A1015" t="s">
        <v>47</v>
      </c>
      <c r="B1015">
        <v>909.44100000000003</v>
      </c>
      <c r="C1015">
        <v>908.73400000000004</v>
      </c>
      <c r="D1015">
        <v>908.65599999999995</v>
      </c>
      <c r="E1015">
        <v>907.18200000000002</v>
      </c>
      <c r="F1015">
        <v>64.147999999999996</v>
      </c>
      <c r="G1015">
        <v>0</v>
      </c>
      <c r="H1015">
        <v>47.573300000000003</v>
      </c>
      <c r="I1015">
        <v>0</v>
      </c>
      <c r="J1015">
        <v>1.26549E-3</v>
      </c>
      <c r="K1015">
        <v>0.995116</v>
      </c>
      <c r="L1015">
        <v>0</v>
      </c>
      <c r="M1015" t="s">
        <v>43</v>
      </c>
    </row>
    <row r="1016" spans="1:13" x14ac:dyDescent="0.25">
      <c r="A1016" t="s">
        <v>47</v>
      </c>
      <c r="B1016">
        <v>908.00900000000001</v>
      </c>
      <c r="C1016">
        <v>907.30499999999995</v>
      </c>
      <c r="D1016">
        <v>907.22699999999998</v>
      </c>
      <c r="E1016">
        <v>905.78499999999997</v>
      </c>
      <c r="F1016">
        <v>64.004599999999996</v>
      </c>
      <c r="G1016">
        <v>0</v>
      </c>
      <c r="H1016">
        <v>47.896000000000001</v>
      </c>
      <c r="I1016">
        <v>0</v>
      </c>
      <c r="J1016">
        <v>1.24727E-3</v>
      </c>
      <c r="K1016">
        <v>0.995116</v>
      </c>
      <c r="L1016">
        <v>0</v>
      </c>
      <c r="M1016" t="s">
        <v>43</v>
      </c>
    </row>
    <row r="1017" spans="1:13" x14ac:dyDescent="0.25">
      <c r="A1017" t="s">
        <v>47</v>
      </c>
      <c r="B1017">
        <v>908.64300000000003</v>
      </c>
      <c r="C1017">
        <v>907.93899999999996</v>
      </c>
      <c r="D1017">
        <v>907.85599999999999</v>
      </c>
      <c r="E1017">
        <v>906.42600000000004</v>
      </c>
      <c r="F1017">
        <v>65.216999999999999</v>
      </c>
      <c r="G1017">
        <v>0</v>
      </c>
      <c r="H1017">
        <v>47.048099999999998</v>
      </c>
      <c r="I1017">
        <v>0</v>
      </c>
      <c r="J1017">
        <v>1.2920900000000001E-3</v>
      </c>
      <c r="K1017">
        <v>0.995116</v>
      </c>
      <c r="L1017">
        <v>0</v>
      </c>
      <c r="M1017" t="s">
        <v>43</v>
      </c>
    </row>
    <row r="1018" spans="1:13" x14ac:dyDescent="0.25">
      <c r="A1018" t="s">
        <v>47</v>
      </c>
      <c r="B1018">
        <v>898.35</v>
      </c>
      <c r="C1018">
        <v>897.64800000000002</v>
      </c>
      <c r="D1018">
        <v>897.56700000000001</v>
      </c>
      <c r="E1018">
        <v>895.91399999999999</v>
      </c>
      <c r="F1018">
        <v>63.4968</v>
      </c>
      <c r="G1018">
        <v>0</v>
      </c>
      <c r="H1018">
        <v>46.485799999999998</v>
      </c>
      <c r="I1018">
        <v>0</v>
      </c>
      <c r="J1018">
        <v>1.34399E-3</v>
      </c>
      <c r="K1018">
        <v>0.99510799999999999</v>
      </c>
      <c r="L1018">
        <v>0</v>
      </c>
      <c r="M1018" t="s">
        <v>43</v>
      </c>
    </row>
    <row r="1019" spans="1:13" x14ac:dyDescent="0.25">
      <c r="A1019" t="s">
        <v>47</v>
      </c>
      <c r="B1019">
        <v>912.76800000000003</v>
      </c>
      <c r="C1019">
        <v>912.03</v>
      </c>
      <c r="D1019">
        <v>911.947</v>
      </c>
      <c r="E1019">
        <v>910.53599999999994</v>
      </c>
      <c r="F1019">
        <v>63.389699999999998</v>
      </c>
      <c r="G1019">
        <v>0</v>
      </c>
      <c r="H1019">
        <v>50.369599999999998</v>
      </c>
      <c r="I1019">
        <v>0</v>
      </c>
      <c r="J1019">
        <v>1.2831299999999999E-3</v>
      </c>
      <c r="K1019">
        <v>0.995116</v>
      </c>
      <c r="L1019">
        <v>0</v>
      </c>
      <c r="M1019" t="s">
        <v>43</v>
      </c>
    </row>
    <row r="1020" spans="1:13" x14ac:dyDescent="0.25">
      <c r="A1020" t="s">
        <v>47</v>
      </c>
      <c r="B1020">
        <v>903.279</v>
      </c>
      <c r="C1020">
        <v>902.57500000000005</v>
      </c>
      <c r="D1020">
        <v>902.495</v>
      </c>
      <c r="E1020">
        <v>901.08</v>
      </c>
      <c r="F1020">
        <v>63.380099999999999</v>
      </c>
      <c r="G1020">
        <v>0</v>
      </c>
      <c r="H1020">
        <v>47.279400000000003</v>
      </c>
      <c r="I1020">
        <v>0</v>
      </c>
      <c r="J1020">
        <v>1.3835099999999999E-3</v>
      </c>
      <c r="K1020">
        <v>0.995116</v>
      </c>
      <c r="L1020">
        <v>0</v>
      </c>
      <c r="M1020" t="s">
        <v>43</v>
      </c>
    </row>
    <row r="1021" spans="1:13" x14ac:dyDescent="0.25">
      <c r="A1021" t="s">
        <v>47</v>
      </c>
      <c r="B1021">
        <v>895.79</v>
      </c>
      <c r="C1021">
        <v>894.98299999999995</v>
      </c>
      <c r="D1021">
        <v>894.89099999999996</v>
      </c>
      <c r="E1021">
        <v>893.46900000000005</v>
      </c>
      <c r="F1021">
        <v>63.266599999999997</v>
      </c>
      <c r="G1021">
        <v>0</v>
      </c>
      <c r="H1021">
        <v>47.124099999999999</v>
      </c>
      <c r="I1021">
        <v>0</v>
      </c>
      <c r="J1021">
        <v>1.2339199999999999E-3</v>
      </c>
      <c r="K1021">
        <v>0.995116</v>
      </c>
      <c r="L1021">
        <v>0</v>
      </c>
      <c r="M1021" t="s">
        <v>43</v>
      </c>
    </row>
    <row r="1022" spans="1:13" x14ac:dyDescent="0.25">
      <c r="A1022" t="s">
        <v>47</v>
      </c>
      <c r="B1022">
        <v>908.17200000000003</v>
      </c>
      <c r="C1022">
        <v>907.47400000000005</v>
      </c>
      <c r="D1022">
        <v>907.38900000000001</v>
      </c>
      <c r="E1022">
        <v>905.88</v>
      </c>
      <c r="F1022">
        <v>63.8371</v>
      </c>
      <c r="G1022">
        <v>0</v>
      </c>
      <c r="H1022">
        <v>47.261400000000002</v>
      </c>
      <c r="I1022">
        <v>0</v>
      </c>
      <c r="J1022">
        <v>1.2369799999999999E-3</v>
      </c>
      <c r="K1022">
        <v>0.99511499999999997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906.87800000000004</v>
      </c>
      <c r="C1023">
        <v>906.13300000000004</v>
      </c>
      <c r="D1023">
        <v>906.05100000000004</v>
      </c>
      <c r="E1023">
        <v>904.63099999999997</v>
      </c>
      <c r="F1023">
        <v>63.6631</v>
      </c>
      <c r="G1023">
        <v>0</v>
      </c>
      <c r="H1023">
        <v>46.244300000000003</v>
      </c>
      <c r="I1023">
        <v>0</v>
      </c>
      <c r="J1023">
        <v>1.24796E-3</v>
      </c>
      <c r="K1023">
        <v>0.995116</v>
      </c>
      <c r="L1023">
        <v>0</v>
      </c>
      <c r="M1023" t="s">
        <v>43</v>
      </c>
    </row>
    <row r="1024" spans="1:13" x14ac:dyDescent="0.25">
      <c r="A1024" t="s">
        <v>47</v>
      </c>
      <c r="B1024">
        <v>908.16099999999994</v>
      </c>
      <c r="C1024">
        <v>907.46299999999997</v>
      </c>
      <c r="D1024">
        <v>907.37800000000004</v>
      </c>
      <c r="E1024">
        <v>905.94500000000005</v>
      </c>
      <c r="F1024">
        <v>63.736199999999997</v>
      </c>
      <c r="G1024">
        <v>0</v>
      </c>
      <c r="H1024">
        <v>47.726900000000001</v>
      </c>
      <c r="I1024">
        <v>0</v>
      </c>
      <c r="J1024">
        <v>1.23285E-3</v>
      </c>
      <c r="K1024">
        <v>0.995116</v>
      </c>
      <c r="L1024">
        <v>0</v>
      </c>
      <c r="M1024" t="s">
        <v>43</v>
      </c>
    </row>
    <row r="1025" spans="1:13" x14ac:dyDescent="0.25">
      <c r="A1025" t="s">
        <v>47</v>
      </c>
      <c r="B1025">
        <v>905.85199999999998</v>
      </c>
      <c r="C1025">
        <v>905.10599999999999</v>
      </c>
      <c r="D1025">
        <v>905.029</v>
      </c>
      <c r="E1025">
        <v>903.57399999999996</v>
      </c>
      <c r="F1025">
        <v>63.528199999999998</v>
      </c>
      <c r="G1025">
        <v>0</v>
      </c>
      <c r="H1025">
        <v>46.5441</v>
      </c>
      <c r="I1025">
        <v>0</v>
      </c>
      <c r="J1025">
        <v>1.4536900000000001E-3</v>
      </c>
      <c r="K1025">
        <v>0.99511300000000003</v>
      </c>
      <c r="L1025">
        <v>0</v>
      </c>
      <c r="M1025" t="s">
        <v>43</v>
      </c>
    </row>
    <row r="1026" spans="1:13" x14ac:dyDescent="0.25">
      <c r="A1026" t="s">
        <v>47</v>
      </c>
      <c r="B1026">
        <v>910.21799999999996</v>
      </c>
      <c r="C1026">
        <v>909.51300000000003</v>
      </c>
      <c r="D1026">
        <v>909.42499999999995</v>
      </c>
      <c r="E1026">
        <v>907.99099999999999</v>
      </c>
      <c r="F1026">
        <v>63.8718</v>
      </c>
      <c r="G1026">
        <v>0</v>
      </c>
      <c r="H1026">
        <v>47.707299999999996</v>
      </c>
      <c r="I1026">
        <v>0</v>
      </c>
      <c r="J1026">
        <v>1.2335099999999999E-3</v>
      </c>
      <c r="K1026">
        <v>0.995112</v>
      </c>
      <c r="L1026">
        <v>0</v>
      </c>
      <c r="M1026" t="s">
        <v>43</v>
      </c>
    </row>
    <row r="1027" spans="1:13" x14ac:dyDescent="0.25">
      <c r="A1027" t="s">
        <v>47</v>
      </c>
      <c r="B1027">
        <v>901.04200000000003</v>
      </c>
      <c r="C1027">
        <v>900.24900000000002</v>
      </c>
      <c r="D1027">
        <v>900.16899999999998</v>
      </c>
      <c r="E1027">
        <v>898.75400000000002</v>
      </c>
      <c r="F1027">
        <v>63.679600000000001</v>
      </c>
      <c r="G1027">
        <v>0</v>
      </c>
      <c r="H1027">
        <v>47.147199999999998</v>
      </c>
      <c r="I1027">
        <v>0</v>
      </c>
      <c r="J1027">
        <v>1.2626099999999999E-3</v>
      </c>
      <c r="K1027">
        <v>0.995116</v>
      </c>
      <c r="L1027">
        <v>0</v>
      </c>
      <c r="M1027" t="s">
        <v>43</v>
      </c>
    </row>
    <row r="1028" spans="1:13" x14ac:dyDescent="0.25">
      <c r="A1028" t="s">
        <v>47</v>
      </c>
      <c r="B1028">
        <v>906.399</v>
      </c>
      <c r="C1028">
        <v>905.69899999999996</v>
      </c>
      <c r="D1028">
        <v>905.61400000000003</v>
      </c>
      <c r="E1028">
        <v>904.17200000000003</v>
      </c>
      <c r="F1028">
        <v>64.434899999999999</v>
      </c>
      <c r="G1028">
        <v>0</v>
      </c>
      <c r="H1028">
        <v>47.838299999999997</v>
      </c>
      <c r="I1028">
        <v>0</v>
      </c>
      <c r="J1028">
        <v>1.23756E-3</v>
      </c>
      <c r="K1028">
        <v>0.99511499999999997</v>
      </c>
      <c r="L1028">
        <v>0</v>
      </c>
      <c r="M1028" t="s">
        <v>43</v>
      </c>
    </row>
    <row r="1029" spans="1:13" x14ac:dyDescent="0.25">
      <c r="A1029" t="s">
        <v>47</v>
      </c>
      <c r="B1029">
        <v>899.00900000000001</v>
      </c>
      <c r="C1029">
        <v>898.31299999999999</v>
      </c>
      <c r="D1029">
        <v>898.23</v>
      </c>
      <c r="E1029">
        <v>896.80899999999997</v>
      </c>
      <c r="F1029">
        <v>64.025800000000004</v>
      </c>
      <c r="G1029">
        <v>0</v>
      </c>
      <c r="H1029">
        <v>47.1021</v>
      </c>
      <c r="I1029">
        <v>0</v>
      </c>
      <c r="J1029">
        <v>1.26486E-3</v>
      </c>
      <c r="K1029">
        <v>0.995116</v>
      </c>
      <c r="L1029">
        <v>0</v>
      </c>
      <c r="M1029" t="s">
        <v>43</v>
      </c>
    </row>
    <row r="1030" spans="1:13" x14ac:dyDescent="0.25">
      <c r="A1030" t="s">
        <v>47</v>
      </c>
      <c r="B1030">
        <v>899.55899999999997</v>
      </c>
      <c r="C1030">
        <v>898.85599999999999</v>
      </c>
      <c r="D1030">
        <v>898.774</v>
      </c>
      <c r="E1030">
        <v>897.35599999999999</v>
      </c>
      <c r="F1030">
        <v>63.6083</v>
      </c>
      <c r="G1030">
        <v>0</v>
      </c>
      <c r="H1030">
        <v>47.674599999999998</v>
      </c>
      <c r="I1030">
        <v>0</v>
      </c>
      <c r="J1030">
        <v>1.2307799999999999E-3</v>
      </c>
      <c r="K1030">
        <v>0.99511499999999997</v>
      </c>
      <c r="L1030">
        <v>0</v>
      </c>
      <c r="M1030" t="s">
        <v>43</v>
      </c>
    </row>
    <row r="1031" spans="1:13" x14ac:dyDescent="0.25">
      <c r="A1031" t="s">
        <v>47</v>
      </c>
      <c r="B1031">
        <v>904.65599999999995</v>
      </c>
      <c r="C1031">
        <v>903.952</v>
      </c>
      <c r="D1031">
        <v>903.87199999999996</v>
      </c>
      <c r="E1031">
        <v>902.44500000000005</v>
      </c>
      <c r="F1031">
        <v>63.103700000000003</v>
      </c>
      <c r="G1031">
        <v>0</v>
      </c>
      <c r="H1031">
        <v>47.298900000000003</v>
      </c>
      <c r="I1031">
        <v>0</v>
      </c>
      <c r="J1031">
        <v>1.2457900000000001E-3</v>
      </c>
      <c r="K1031">
        <v>0.99511400000000005</v>
      </c>
      <c r="L1031">
        <v>0</v>
      </c>
      <c r="M1031" t="s">
        <v>43</v>
      </c>
    </row>
    <row r="1032" spans="1:13" x14ac:dyDescent="0.25">
      <c r="A1032" t="s">
        <v>47</v>
      </c>
      <c r="B1032">
        <v>894.31500000000005</v>
      </c>
      <c r="C1032">
        <v>893.53599999999994</v>
      </c>
      <c r="D1032">
        <v>893.45600000000002</v>
      </c>
      <c r="E1032">
        <v>892.04899999999998</v>
      </c>
      <c r="F1032">
        <v>63.341900000000003</v>
      </c>
      <c r="G1032">
        <v>0</v>
      </c>
      <c r="H1032">
        <v>46.408200000000001</v>
      </c>
      <c r="I1032">
        <v>0</v>
      </c>
      <c r="J1032">
        <v>1.23028E-3</v>
      </c>
      <c r="K1032">
        <v>0.995116</v>
      </c>
      <c r="L1032">
        <v>0</v>
      </c>
      <c r="M1032" t="s">
        <v>43</v>
      </c>
    </row>
    <row r="1033" spans="1:13" x14ac:dyDescent="0.25">
      <c r="A1033" t="s">
        <v>47</v>
      </c>
      <c r="B1033">
        <v>904.75800000000004</v>
      </c>
      <c r="C1033">
        <v>904.05499999999995</v>
      </c>
      <c r="D1033">
        <v>903.97400000000005</v>
      </c>
      <c r="E1033">
        <v>902.55399999999997</v>
      </c>
      <c r="F1033">
        <v>63.427900000000001</v>
      </c>
      <c r="G1033">
        <v>0</v>
      </c>
      <c r="H1033">
        <v>48.831099999999999</v>
      </c>
      <c r="I1033">
        <v>0</v>
      </c>
      <c r="J1033">
        <v>1.23587E-3</v>
      </c>
      <c r="K1033">
        <v>0.99511499999999997</v>
      </c>
      <c r="L1033">
        <v>0</v>
      </c>
      <c r="M1033" t="s">
        <v>43</v>
      </c>
    </row>
    <row r="1034" spans="1:13" x14ac:dyDescent="0.25">
      <c r="A1034" t="s">
        <v>47</v>
      </c>
      <c r="B1034">
        <v>905.29399999999998</v>
      </c>
      <c r="C1034">
        <v>904.43899999999996</v>
      </c>
      <c r="D1034">
        <v>904.31100000000004</v>
      </c>
      <c r="E1034">
        <v>902.88300000000004</v>
      </c>
      <c r="F1034">
        <v>64.3352</v>
      </c>
      <c r="G1034">
        <v>0</v>
      </c>
      <c r="H1034">
        <v>46.630699999999997</v>
      </c>
      <c r="I1034">
        <v>0</v>
      </c>
      <c r="J1034">
        <v>1.24179E-3</v>
      </c>
      <c r="K1034">
        <v>0.995116</v>
      </c>
      <c r="L1034">
        <v>0</v>
      </c>
      <c r="M1034" t="s">
        <v>43</v>
      </c>
    </row>
    <row r="1035" spans="1:13" x14ac:dyDescent="0.25">
      <c r="A1035" t="s">
        <v>47</v>
      </c>
      <c r="B1035">
        <v>903.74199999999996</v>
      </c>
      <c r="C1035">
        <v>903.01300000000003</v>
      </c>
      <c r="D1035">
        <v>902.93399999999997</v>
      </c>
      <c r="E1035">
        <v>901.51400000000001</v>
      </c>
      <c r="F1035">
        <v>64.018500000000003</v>
      </c>
      <c r="G1035">
        <v>0</v>
      </c>
      <c r="H1035">
        <v>47.480699999999999</v>
      </c>
      <c r="I1035">
        <v>0</v>
      </c>
      <c r="J1035">
        <v>1.23076E-3</v>
      </c>
      <c r="K1035">
        <v>0.99510900000000002</v>
      </c>
      <c r="L1035">
        <v>0</v>
      </c>
      <c r="M1035" t="s">
        <v>43</v>
      </c>
    </row>
    <row r="1036" spans="1:13" x14ac:dyDescent="0.25">
      <c r="A1036" t="s">
        <v>47</v>
      </c>
      <c r="B1036">
        <v>906.74599999999998</v>
      </c>
      <c r="C1036">
        <v>906.04200000000003</v>
      </c>
      <c r="D1036">
        <v>905.95299999999997</v>
      </c>
      <c r="E1036">
        <v>904.529</v>
      </c>
      <c r="F1036">
        <v>68.626400000000004</v>
      </c>
      <c r="G1036">
        <v>0</v>
      </c>
      <c r="H1036">
        <v>47.008499999999998</v>
      </c>
      <c r="I1036">
        <v>0</v>
      </c>
      <c r="J1036">
        <v>1.2378000000000001E-3</v>
      </c>
      <c r="K1036">
        <v>0.99511499999999997</v>
      </c>
      <c r="L1036">
        <v>0</v>
      </c>
      <c r="M1036" t="s">
        <v>43</v>
      </c>
    </row>
    <row r="1037" spans="1:13" x14ac:dyDescent="0.25">
      <c r="A1037" t="s">
        <v>47</v>
      </c>
      <c r="B1037">
        <v>900.66800000000001</v>
      </c>
      <c r="C1037">
        <v>899.95500000000004</v>
      </c>
      <c r="D1037">
        <v>899.88</v>
      </c>
      <c r="E1037">
        <v>898.46799999999996</v>
      </c>
      <c r="F1037">
        <v>63.470100000000002</v>
      </c>
      <c r="G1037">
        <v>0</v>
      </c>
      <c r="H1037">
        <v>46.179400000000001</v>
      </c>
      <c r="I1037">
        <v>0</v>
      </c>
      <c r="J1037">
        <v>1.24512E-3</v>
      </c>
      <c r="K1037">
        <v>0.995116</v>
      </c>
      <c r="L1037">
        <v>0</v>
      </c>
      <c r="M1037" t="s">
        <v>43</v>
      </c>
    </row>
    <row r="1038" spans="1:13" x14ac:dyDescent="0.25">
      <c r="A1038" t="s">
        <v>47</v>
      </c>
      <c r="B1038">
        <v>902.4</v>
      </c>
      <c r="C1038">
        <v>901.69100000000003</v>
      </c>
      <c r="D1038">
        <v>901.61099999999999</v>
      </c>
      <c r="E1038">
        <v>900.18899999999996</v>
      </c>
      <c r="F1038">
        <v>64.444800000000001</v>
      </c>
      <c r="G1038">
        <v>0</v>
      </c>
      <c r="H1038">
        <v>47.194200000000002</v>
      </c>
      <c r="I1038">
        <v>0</v>
      </c>
      <c r="J1038">
        <v>1.2567800000000001E-3</v>
      </c>
      <c r="K1038">
        <v>0.995116</v>
      </c>
      <c r="L1038">
        <v>0</v>
      </c>
      <c r="M1038" t="s">
        <v>43</v>
      </c>
    </row>
    <row r="1039" spans="1:13" x14ac:dyDescent="0.25">
      <c r="A1039" t="s">
        <v>47</v>
      </c>
      <c r="B1039">
        <v>898.25400000000002</v>
      </c>
      <c r="C1039">
        <v>897.55600000000004</v>
      </c>
      <c r="D1039">
        <v>897.47199999999998</v>
      </c>
      <c r="E1039">
        <v>896.048</v>
      </c>
      <c r="F1039">
        <v>63.740699999999997</v>
      </c>
      <c r="G1039">
        <v>0</v>
      </c>
      <c r="H1039">
        <v>46.915999999999997</v>
      </c>
      <c r="I1039">
        <v>0</v>
      </c>
      <c r="J1039">
        <v>1.2301199999999999E-3</v>
      </c>
      <c r="K1039">
        <v>0.99511499999999997</v>
      </c>
      <c r="L1039">
        <v>0</v>
      </c>
      <c r="M1039" t="s">
        <v>43</v>
      </c>
    </row>
    <row r="1040" spans="1:13" x14ac:dyDescent="0.25">
      <c r="A1040" t="s">
        <v>47</v>
      </c>
      <c r="B1040">
        <v>900.83299999999997</v>
      </c>
      <c r="C1040">
        <v>900.10699999999997</v>
      </c>
      <c r="D1040">
        <v>900.01499999999999</v>
      </c>
      <c r="E1040">
        <v>898.56899999999996</v>
      </c>
      <c r="F1040">
        <v>65.052199999999999</v>
      </c>
      <c r="G1040">
        <v>0</v>
      </c>
      <c r="H1040">
        <v>47.482599999999998</v>
      </c>
      <c r="I1040">
        <v>0</v>
      </c>
      <c r="J1040">
        <v>1.23146E-3</v>
      </c>
      <c r="K1040">
        <v>0.99511499999999997</v>
      </c>
      <c r="L1040">
        <v>0</v>
      </c>
      <c r="M1040" t="s">
        <v>43</v>
      </c>
    </row>
    <row r="1041" spans="1:13" x14ac:dyDescent="0.25">
      <c r="A1041" t="s">
        <v>47</v>
      </c>
      <c r="B1041">
        <v>903.01400000000001</v>
      </c>
      <c r="C1041">
        <v>902.30200000000002</v>
      </c>
      <c r="D1041">
        <v>902.21299999999997</v>
      </c>
      <c r="E1041">
        <v>900.69600000000003</v>
      </c>
      <c r="F1041">
        <v>63.856999999999999</v>
      </c>
      <c r="G1041">
        <v>0</v>
      </c>
      <c r="H1041">
        <v>48.374699999999997</v>
      </c>
      <c r="I1041">
        <v>0</v>
      </c>
      <c r="J1041">
        <v>1.2310299999999999E-3</v>
      </c>
      <c r="K1041">
        <v>0.99511499999999997</v>
      </c>
      <c r="L1041">
        <v>0</v>
      </c>
      <c r="M1041" t="s">
        <v>43</v>
      </c>
    </row>
    <row r="1042" spans="1:13" x14ac:dyDescent="0.25">
      <c r="A1042" t="s">
        <v>47</v>
      </c>
      <c r="B1042">
        <v>898.572</v>
      </c>
      <c r="C1042">
        <v>897.86699999999996</v>
      </c>
      <c r="D1042">
        <v>897.79200000000003</v>
      </c>
      <c r="E1042">
        <v>896.37400000000002</v>
      </c>
      <c r="F1042">
        <v>63.561900000000001</v>
      </c>
      <c r="G1042">
        <v>0</v>
      </c>
      <c r="H1042">
        <v>46.748699999999999</v>
      </c>
      <c r="I1042">
        <v>0</v>
      </c>
      <c r="J1042">
        <v>1.24822E-3</v>
      </c>
      <c r="K1042">
        <v>0.995116</v>
      </c>
      <c r="L1042">
        <v>0</v>
      </c>
      <c r="M1042" t="s">
        <v>43</v>
      </c>
    </row>
    <row r="1043" spans="1:13" x14ac:dyDescent="0.25">
      <c r="A1043" t="s">
        <v>47</v>
      </c>
      <c r="B1043">
        <v>911.95299999999997</v>
      </c>
      <c r="C1043">
        <v>911.24400000000003</v>
      </c>
      <c r="D1043">
        <v>911.16</v>
      </c>
      <c r="E1043">
        <v>909.72400000000005</v>
      </c>
      <c r="F1043">
        <v>63.318399999999997</v>
      </c>
      <c r="G1043">
        <v>0</v>
      </c>
      <c r="H1043">
        <v>47.873699999999999</v>
      </c>
      <c r="I1043">
        <v>0</v>
      </c>
      <c r="J1043">
        <v>1.23025E-3</v>
      </c>
      <c r="K1043">
        <v>0.995116</v>
      </c>
      <c r="L1043">
        <v>0</v>
      </c>
      <c r="M1043" t="s">
        <v>43</v>
      </c>
    </row>
    <row r="1044" spans="1:13" x14ac:dyDescent="0.25">
      <c r="A1044" t="s">
        <v>47</v>
      </c>
      <c r="B1044">
        <v>913.21299999999997</v>
      </c>
      <c r="C1044">
        <v>912.33399999999995</v>
      </c>
      <c r="D1044">
        <v>912.25300000000004</v>
      </c>
      <c r="E1044">
        <v>910.81500000000005</v>
      </c>
      <c r="F1044">
        <v>64.281499999999994</v>
      </c>
      <c r="G1044">
        <v>0</v>
      </c>
      <c r="H1044">
        <v>50.702300000000001</v>
      </c>
      <c r="I1044">
        <v>0</v>
      </c>
      <c r="J1044">
        <v>1.2304200000000001E-3</v>
      </c>
      <c r="K1044">
        <v>0.99511499999999997</v>
      </c>
      <c r="L1044">
        <v>0</v>
      </c>
      <c r="M1044" t="s">
        <v>43</v>
      </c>
    </row>
    <row r="1045" spans="1:13" x14ac:dyDescent="0.25">
      <c r="A1045" t="s">
        <v>47</v>
      </c>
      <c r="B1045">
        <v>904.92399999999998</v>
      </c>
      <c r="C1045">
        <v>904.22</v>
      </c>
      <c r="D1045">
        <v>904.13800000000003</v>
      </c>
      <c r="E1045">
        <v>902.7</v>
      </c>
      <c r="F1045">
        <v>63.891500000000001</v>
      </c>
      <c r="G1045">
        <v>0</v>
      </c>
      <c r="H1045">
        <v>47.286000000000001</v>
      </c>
      <c r="I1045">
        <v>0</v>
      </c>
      <c r="J1045">
        <v>1.37725E-3</v>
      </c>
      <c r="K1045">
        <v>0.995116</v>
      </c>
      <c r="L1045">
        <v>0</v>
      </c>
      <c r="M1045" t="s">
        <v>43</v>
      </c>
    </row>
    <row r="1046" spans="1:13" x14ac:dyDescent="0.25">
      <c r="A1046" t="s">
        <v>47</v>
      </c>
      <c r="B1046">
        <v>905.06799999999998</v>
      </c>
      <c r="C1046">
        <v>904.35799999999995</v>
      </c>
      <c r="D1046">
        <v>904.27800000000002</v>
      </c>
      <c r="E1046">
        <v>902.85900000000004</v>
      </c>
      <c r="F1046">
        <v>63.3337</v>
      </c>
      <c r="G1046">
        <v>0</v>
      </c>
      <c r="H1046">
        <v>47.250500000000002</v>
      </c>
      <c r="I1046">
        <v>0</v>
      </c>
      <c r="J1046">
        <v>1.35695E-3</v>
      </c>
      <c r="K1046">
        <v>0.99511300000000003</v>
      </c>
      <c r="L1046">
        <v>0</v>
      </c>
      <c r="M1046" t="s">
        <v>43</v>
      </c>
    </row>
    <row r="1047" spans="1:13" x14ac:dyDescent="0.25">
      <c r="A1047" t="s">
        <v>47</v>
      </c>
      <c r="B1047">
        <v>898.70100000000002</v>
      </c>
      <c r="C1047">
        <v>897.98699999999997</v>
      </c>
      <c r="D1047">
        <v>897.90099999999995</v>
      </c>
      <c r="E1047">
        <v>896.45699999999999</v>
      </c>
      <c r="F1047">
        <v>63.610799999999998</v>
      </c>
      <c r="G1047">
        <v>0</v>
      </c>
      <c r="H1047">
        <v>48.246099999999998</v>
      </c>
      <c r="I1047">
        <v>0</v>
      </c>
      <c r="J1047">
        <v>1.3571499999999999E-3</v>
      </c>
      <c r="K1047">
        <v>0.995116</v>
      </c>
      <c r="L1047">
        <v>0</v>
      </c>
      <c r="M1047" t="s">
        <v>43</v>
      </c>
    </row>
    <row r="1048" spans="1:13" x14ac:dyDescent="0.25">
      <c r="A1048" t="s">
        <v>47</v>
      </c>
      <c r="B1048">
        <v>902.90899999999999</v>
      </c>
      <c r="C1048">
        <v>902.20699999999999</v>
      </c>
      <c r="D1048">
        <v>902.12699999999995</v>
      </c>
      <c r="E1048">
        <v>900.70799999999997</v>
      </c>
      <c r="F1048">
        <v>63.314799999999998</v>
      </c>
      <c r="G1048">
        <v>0</v>
      </c>
      <c r="H1048">
        <v>46.670900000000003</v>
      </c>
      <c r="I1048">
        <v>0</v>
      </c>
      <c r="J1048">
        <v>1.23774E-3</v>
      </c>
      <c r="K1048">
        <v>0.995116</v>
      </c>
      <c r="L1048">
        <v>0</v>
      </c>
      <c r="M1048" t="s">
        <v>43</v>
      </c>
    </row>
    <row r="1049" spans="1:13" x14ac:dyDescent="0.25">
      <c r="A1049" t="s">
        <v>47</v>
      </c>
      <c r="B1049">
        <v>903.85299999999995</v>
      </c>
      <c r="C1049">
        <v>903.12800000000004</v>
      </c>
      <c r="D1049">
        <v>903.04399999999998</v>
      </c>
      <c r="E1049">
        <v>901.62599999999998</v>
      </c>
      <c r="F1049">
        <v>63.1021</v>
      </c>
      <c r="G1049">
        <v>0</v>
      </c>
      <c r="H1049">
        <v>47.755499999999998</v>
      </c>
      <c r="I1049">
        <v>0</v>
      </c>
      <c r="J1049">
        <v>1.24216E-3</v>
      </c>
      <c r="K1049">
        <v>0.995116</v>
      </c>
      <c r="L1049">
        <v>0</v>
      </c>
      <c r="M1049" t="s">
        <v>43</v>
      </c>
    </row>
    <row r="1050" spans="1:13" x14ac:dyDescent="0.25">
      <c r="A1050" t="s">
        <v>47</v>
      </c>
      <c r="B1050">
        <v>901.11199999999997</v>
      </c>
      <c r="C1050">
        <v>900.41399999999999</v>
      </c>
      <c r="D1050">
        <v>900.33100000000002</v>
      </c>
      <c r="E1050">
        <v>898.90700000000004</v>
      </c>
      <c r="F1050">
        <v>63.615099999999998</v>
      </c>
      <c r="G1050">
        <v>0</v>
      </c>
      <c r="H1050">
        <v>49.876100000000001</v>
      </c>
      <c r="I1050">
        <v>0</v>
      </c>
      <c r="J1050">
        <v>1.2307100000000001E-3</v>
      </c>
      <c r="K1050">
        <v>0.995116</v>
      </c>
      <c r="L1050">
        <v>0</v>
      </c>
      <c r="M1050" t="s">
        <v>43</v>
      </c>
    </row>
    <row r="1051" spans="1:13" x14ac:dyDescent="0.25">
      <c r="A1051" t="s">
        <v>47</v>
      </c>
      <c r="B1051">
        <v>903.81</v>
      </c>
      <c r="C1051">
        <v>903.06600000000003</v>
      </c>
      <c r="D1051">
        <v>902.98099999999999</v>
      </c>
      <c r="E1051">
        <v>901.56799999999998</v>
      </c>
      <c r="F1051">
        <v>65.394499999999994</v>
      </c>
      <c r="G1051">
        <v>0</v>
      </c>
      <c r="H1051">
        <v>47.068600000000004</v>
      </c>
      <c r="I1051">
        <v>0</v>
      </c>
      <c r="J1051">
        <v>1.24544E-3</v>
      </c>
      <c r="K1051">
        <v>0.99511499999999997</v>
      </c>
      <c r="L1051">
        <v>0</v>
      </c>
      <c r="M1051" t="s">
        <v>43</v>
      </c>
    </row>
    <row r="1052" spans="1:13" x14ac:dyDescent="0.25">
      <c r="A1052" t="s">
        <v>47</v>
      </c>
      <c r="B1052">
        <v>913.10500000000002</v>
      </c>
      <c r="C1052">
        <v>912.399</v>
      </c>
      <c r="D1052">
        <v>912.31799999999998</v>
      </c>
      <c r="E1052">
        <v>910.89800000000002</v>
      </c>
      <c r="F1052">
        <v>65.361800000000002</v>
      </c>
      <c r="G1052">
        <v>0</v>
      </c>
      <c r="H1052">
        <v>47.005299999999998</v>
      </c>
      <c r="I1052">
        <v>0</v>
      </c>
      <c r="J1052">
        <v>1.23061E-3</v>
      </c>
      <c r="K1052">
        <v>0.995116</v>
      </c>
      <c r="L1052">
        <v>0</v>
      </c>
      <c r="M1052" t="s">
        <v>43</v>
      </c>
    </row>
    <row r="1053" spans="1:13" x14ac:dyDescent="0.25">
      <c r="A1053" t="s">
        <v>47</v>
      </c>
      <c r="B1053">
        <v>900.99099999999999</v>
      </c>
      <c r="C1053">
        <v>900.08</v>
      </c>
      <c r="D1053">
        <v>899.99800000000005</v>
      </c>
      <c r="E1053">
        <v>898.58</v>
      </c>
      <c r="F1053">
        <v>62.922899999999998</v>
      </c>
      <c r="G1053">
        <v>0</v>
      </c>
      <c r="H1053">
        <v>46.738700000000001</v>
      </c>
      <c r="I1053">
        <v>0</v>
      </c>
      <c r="J1053">
        <v>1.2300799999999999E-3</v>
      </c>
      <c r="K1053">
        <v>0.99511499999999997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905.11900000000003</v>
      </c>
      <c r="C1054">
        <v>904.36699999999996</v>
      </c>
      <c r="D1054">
        <v>904.28499999999997</v>
      </c>
      <c r="E1054">
        <v>902.85900000000004</v>
      </c>
      <c r="F1054">
        <v>64.078800000000001</v>
      </c>
      <c r="G1054">
        <v>0</v>
      </c>
      <c r="H1054">
        <v>46.620199999999997</v>
      </c>
      <c r="I1054">
        <v>0</v>
      </c>
      <c r="J1054">
        <v>1.2307100000000001E-3</v>
      </c>
      <c r="K1054">
        <v>0.995116</v>
      </c>
      <c r="L1054">
        <v>0</v>
      </c>
      <c r="M1054" t="s">
        <v>43</v>
      </c>
    </row>
    <row r="1055" spans="1:13" x14ac:dyDescent="0.25">
      <c r="A1055" t="s">
        <v>47</v>
      </c>
      <c r="B1055">
        <v>899.68899999999996</v>
      </c>
      <c r="C1055">
        <v>899.00699999999995</v>
      </c>
      <c r="D1055">
        <v>898.92700000000002</v>
      </c>
      <c r="E1055">
        <v>897.48</v>
      </c>
      <c r="F1055">
        <v>63.701999999999998</v>
      </c>
      <c r="G1055">
        <v>0</v>
      </c>
      <c r="H1055">
        <v>46.6601</v>
      </c>
      <c r="I1055">
        <v>0</v>
      </c>
      <c r="J1055">
        <v>1.2398699999999999E-3</v>
      </c>
      <c r="K1055">
        <v>0.995116</v>
      </c>
      <c r="L1055">
        <v>0</v>
      </c>
      <c r="M1055" t="s">
        <v>43</v>
      </c>
    </row>
    <row r="1056" spans="1:13" x14ac:dyDescent="0.25">
      <c r="A1056" t="s">
        <v>47</v>
      </c>
      <c r="B1056">
        <v>900.42</v>
      </c>
      <c r="C1056">
        <v>899.71500000000003</v>
      </c>
      <c r="D1056">
        <v>899.63099999999997</v>
      </c>
      <c r="E1056">
        <v>898.20500000000004</v>
      </c>
      <c r="F1056">
        <v>63.570799999999998</v>
      </c>
      <c r="G1056">
        <v>0</v>
      </c>
      <c r="H1056">
        <v>47.552500000000002</v>
      </c>
      <c r="I1056">
        <v>0</v>
      </c>
      <c r="J1056">
        <v>1.26794E-3</v>
      </c>
      <c r="K1056">
        <v>0.995116</v>
      </c>
      <c r="L1056">
        <v>0</v>
      </c>
      <c r="M1056" t="s">
        <v>43</v>
      </c>
    </row>
    <row r="1057" spans="1:25" x14ac:dyDescent="0.25">
      <c r="A1057" t="s">
        <v>47</v>
      </c>
      <c r="B1057">
        <v>904.93600000000004</v>
      </c>
      <c r="C1057">
        <v>904.23900000000003</v>
      </c>
      <c r="D1057">
        <v>904.15800000000002</v>
      </c>
      <c r="E1057">
        <v>902.73699999999997</v>
      </c>
      <c r="F1057">
        <v>63.665700000000001</v>
      </c>
      <c r="G1057">
        <v>0</v>
      </c>
      <c r="H1057">
        <v>46.619399999999999</v>
      </c>
      <c r="I1057">
        <v>0</v>
      </c>
      <c r="J1057">
        <v>1.2609800000000001E-3</v>
      </c>
      <c r="K1057">
        <v>0.99511499999999997</v>
      </c>
      <c r="L1057">
        <v>0</v>
      </c>
      <c r="M1057" t="s">
        <v>43</v>
      </c>
    </row>
    <row r="1058" spans="1:25" x14ac:dyDescent="0.25">
      <c r="A1058" t="s">
        <v>47</v>
      </c>
      <c r="B1058">
        <v>909.88699999999994</v>
      </c>
      <c r="C1058">
        <v>909.18899999999996</v>
      </c>
      <c r="D1058">
        <v>909.10599999999999</v>
      </c>
      <c r="E1058">
        <v>907.7</v>
      </c>
      <c r="F1058">
        <v>64.308499999999995</v>
      </c>
      <c r="G1058">
        <v>0</v>
      </c>
      <c r="H1058">
        <v>48.169800000000002</v>
      </c>
      <c r="I1058">
        <v>0</v>
      </c>
      <c r="J1058">
        <v>1.34633E-3</v>
      </c>
      <c r="K1058">
        <v>0.99511499999999997</v>
      </c>
      <c r="L1058">
        <v>0</v>
      </c>
      <c r="M1058" t="s">
        <v>43</v>
      </c>
    </row>
    <row r="1059" spans="1:25" x14ac:dyDescent="0.25">
      <c r="A1059" t="s">
        <v>47</v>
      </c>
      <c r="B1059">
        <v>909.90599999999995</v>
      </c>
      <c r="C1059">
        <v>909.12</v>
      </c>
      <c r="D1059">
        <v>909.04200000000003</v>
      </c>
      <c r="E1059">
        <v>907.577</v>
      </c>
      <c r="F1059">
        <v>63.534799999999997</v>
      </c>
      <c r="G1059">
        <v>0</v>
      </c>
      <c r="H1059">
        <v>47.249400000000001</v>
      </c>
      <c r="I1059">
        <v>0</v>
      </c>
      <c r="J1059">
        <v>1.23135E-3</v>
      </c>
      <c r="K1059">
        <v>0.995116</v>
      </c>
      <c r="L1059">
        <v>0</v>
      </c>
      <c r="M1059" t="s">
        <v>43</v>
      </c>
    </row>
    <row r="1060" spans="1:25" x14ac:dyDescent="0.25">
      <c r="A1060" t="s">
        <v>47</v>
      </c>
      <c r="B1060">
        <v>908.20299999999997</v>
      </c>
      <c r="C1060">
        <v>907.505</v>
      </c>
      <c r="D1060">
        <v>907.41899999999998</v>
      </c>
      <c r="E1060">
        <v>905.99900000000002</v>
      </c>
      <c r="F1060">
        <v>64.1875</v>
      </c>
      <c r="G1060">
        <v>0</v>
      </c>
      <c r="H1060">
        <v>46.995399999999997</v>
      </c>
      <c r="I1060">
        <v>0</v>
      </c>
      <c r="J1060">
        <v>1.38963E-3</v>
      </c>
      <c r="K1060">
        <v>0.99511499999999997</v>
      </c>
      <c r="L1060">
        <v>0</v>
      </c>
      <c r="M1060" t="s">
        <v>43</v>
      </c>
    </row>
    <row r="1061" spans="1:25" x14ac:dyDescent="0.25">
      <c r="A1061" t="s">
        <v>47</v>
      </c>
      <c r="B1061">
        <v>905.43</v>
      </c>
      <c r="C1061">
        <v>904.66300000000001</v>
      </c>
      <c r="D1061">
        <v>904.58500000000004</v>
      </c>
      <c r="E1061">
        <v>903.17600000000004</v>
      </c>
      <c r="F1061">
        <v>63.2637</v>
      </c>
      <c r="G1061">
        <v>0</v>
      </c>
      <c r="H1061">
        <v>46.537700000000001</v>
      </c>
      <c r="I1061">
        <v>0</v>
      </c>
      <c r="J1061">
        <v>1.23401E-3</v>
      </c>
      <c r="K1061">
        <v>0.995116</v>
      </c>
      <c r="L1061">
        <v>0</v>
      </c>
      <c r="M1061" t="s">
        <v>43</v>
      </c>
    </row>
    <row r="1062" spans="1:25" x14ac:dyDescent="0.25">
      <c r="A1062" t="s">
        <v>47</v>
      </c>
      <c r="B1062">
        <v>904.87599999999998</v>
      </c>
      <c r="C1062">
        <v>904.17499999999995</v>
      </c>
      <c r="D1062">
        <v>904.08799999999997</v>
      </c>
      <c r="E1062">
        <v>902.65800000000002</v>
      </c>
      <c r="F1062">
        <v>63.4559</v>
      </c>
      <c r="G1062">
        <v>0</v>
      </c>
      <c r="H1062">
        <v>46.769500000000001</v>
      </c>
      <c r="I1062">
        <v>0</v>
      </c>
      <c r="J1062">
        <v>1.23321E-3</v>
      </c>
      <c r="K1062">
        <v>0.995116</v>
      </c>
      <c r="L1062">
        <v>0</v>
      </c>
      <c r="M1062" t="s">
        <v>43</v>
      </c>
    </row>
    <row r="1063" spans="1:25" x14ac:dyDescent="0.25">
      <c r="A1063" t="s">
        <v>47</v>
      </c>
      <c r="B1063">
        <v>896.50400000000002</v>
      </c>
      <c r="C1063">
        <v>895.78399999999999</v>
      </c>
      <c r="D1063">
        <v>895.70699999999999</v>
      </c>
      <c r="E1063">
        <v>894.30399999999997</v>
      </c>
      <c r="F1063">
        <v>62.854500000000002</v>
      </c>
      <c r="G1063">
        <v>0</v>
      </c>
      <c r="H1063">
        <v>46.938499999999998</v>
      </c>
      <c r="I1063">
        <v>0</v>
      </c>
      <c r="J1063">
        <v>1.29327E-3</v>
      </c>
      <c r="K1063">
        <v>0.99511300000000003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896.77599999999995</v>
      </c>
      <c r="C1064">
        <v>895.827</v>
      </c>
      <c r="D1064">
        <v>895.74900000000002</v>
      </c>
      <c r="E1064">
        <v>894.33699999999999</v>
      </c>
      <c r="F1064">
        <v>62.957900000000002</v>
      </c>
      <c r="G1064">
        <v>0</v>
      </c>
      <c r="H1064">
        <v>46.423200000000001</v>
      </c>
      <c r="I1064">
        <v>0</v>
      </c>
      <c r="J1064">
        <v>1.24599E-3</v>
      </c>
      <c r="K1064">
        <v>0.99511400000000005</v>
      </c>
      <c r="L1064">
        <v>0</v>
      </c>
      <c r="M1064" t="s">
        <v>43</v>
      </c>
      <c r="R1064">
        <f>AVERAGE(B1015:B1064)</f>
        <v>904.12414000000001</v>
      </c>
      <c r="S1064">
        <f>AVERAGE(C1015:C1064)</f>
        <v>903.39125999999976</v>
      </c>
      <c r="U1064">
        <f>_xlfn.VAR.P(B1015:B1064)</f>
        <v>21.806368240399969</v>
      </c>
      <c r="V1064">
        <f>_xlfn.VAR.P(C1015:C1064)</f>
        <v>21.874822592400008</v>
      </c>
      <c r="X1064">
        <f>1.96*SQRT(U1064)/50</f>
        <v>0.18305337389113649</v>
      </c>
      <c r="Y1064">
        <f>1.96*SQRT(V1064)/50</f>
        <v>0.18334046849614391</v>
      </c>
    </row>
    <row r="1065" spans="1:25" x14ac:dyDescent="0.25">
      <c r="A1065" t="s">
        <v>47</v>
      </c>
      <c r="B1065">
        <v>45314.495799999997</v>
      </c>
      <c r="C1065" t="s">
        <v>37</v>
      </c>
    </row>
    <row r="1066" spans="1:25" x14ac:dyDescent="0.25">
      <c r="A1066" t="s">
        <v>48</v>
      </c>
      <c r="B1066">
        <v>17754.2</v>
      </c>
      <c r="C1066">
        <v>12804.2</v>
      </c>
      <c r="D1066">
        <v>12754.7</v>
      </c>
      <c r="E1066">
        <v>12750.4</v>
      </c>
      <c r="F1066">
        <v>223.27799999999999</v>
      </c>
      <c r="G1066">
        <v>455.96300000000002</v>
      </c>
      <c r="H1066">
        <v>182.61</v>
      </c>
      <c r="I1066">
        <v>1.2300499999999999E-3</v>
      </c>
      <c r="J1066">
        <v>0.99511499999999997</v>
      </c>
      <c r="K1066">
        <v>0</v>
      </c>
      <c r="L1066" t="s">
        <v>43</v>
      </c>
    </row>
    <row r="1067" spans="1:25" x14ac:dyDescent="0.25">
      <c r="A1067" t="s">
        <v>48</v>
      </c>
      <c r="B1067">
        <v>17638.099999999999</v>
      </c>
      <c r="C1067">
        <v>12791.5</v>
      </c>
      <c r="D1067">
        <v>12742</v>
      </c>
      <c r="E1067">
        <v>12738</v>
      </c>
      <c r="F1067">
        <v>219.55699999999999</v>
      </c>
      <c r="G1067">
        <v>454.774</v>
      </c>
      <c r="H1067">
        <v>183.273</v>
      </c>
      <c r="I1067">
        <v>1.2368500000000001E-3</v>
      </c>
      <c r="J1067">
        <v>0.99511499999999997</v>
      </c>
      <c r="K1067">
        <v>0</v>
      </c>
      <c r="L1067" t="s">
        <v>43</v>
      </c>
    </row>
    <row r="1068" spans="1:25" x14ac:dyDescent="0.25">
      <c r="A1068" t="s">
        <v>48</v>
      </c>
      <c r="B1068">
        <v>17608.5</v>
      </c>
      <c r="C1068">
        <v>12814.7</v>
      </c>
      <c r="D1068">
        <v>12764.3</v>
      </c>
      <c r="E1068">
        <v>12760.2</v>
      </c>
      <c r="F1068">
        <v>220.95</v>
      </c>
      <c r="G1068">
        <v>456.44299999999998</v>
      </c>
      <c r="H1068">
        <v>184.73400000000001</v>
      </c>
      <c r="I1068">
        <v>1.2439599999999999E-3</v>
      </c>
      <c r="J1068">
        <v>0.995116</v>
      </c>
      <c r="K1068">
        <v>0</v>
      </c>
      <c r="L1068" t="s">
        <v>43</v>
      </c>
    </row>
    <row r="1069" spans="1:25" x14ac:dyDescent="0.25">
      <c r="A1069" t="s">
        <v>48</v>
      </c>
      <c r="B1069">
        <v>17592.3</v>
      </c>
      <c r="C1069">
        <v>12803.9</v>
      </c>
      <c r="D1069">
        <v>12754.9</v>
      </c>
      <c r="E1069">
        <v>12750.9</v>
      </c>
      <c r="F1069">
        <v>219.58699999999999</v>
      </c>
      <c r="G1069">
        <v>452.45800000000003</v>
      </c>
      <c r="H1069">
        <v>181.25</v>
      </c>
      <c r="I1069">
        <v>1.2489599999999999E-3</v>
      </c>
      <c r="J1069">
        <v>0.995116</v>
      </c>
      <c r="K1069">
        <v>0</v>
      </c>
      <c r="L1069" t="s">
        <v>43</v>
      </c>
    </row>
    <row r="1070" spans="1:25" x14ac:dyDescent="0.25">
      <c r="A1070" t="s">
        <v>48</v>
      </c>
      <c r="B1070">
        <v>17567.5</v>
      </c>
      <c r="C1070">
        <v>12771.8</v>
      </c>
      <c r="D1070">
        <v>12723.9</v>
      </c>
      <c r="E1070">
        <v>12719.9</v>
      </c>
      <c r="F1070">
        <v>221.11500000000001</v>
      </c>
      <c r="G1070">
        <v>463.01400000000001</v>
      </c>
      <c r="H1070">
        <v>180.70500000000001</v>
      </c>
      <c r="I1070">
        <v>1.2438E-3</v>
      </c>
      <c r="J1070">
        <v>0.99511499999999997</v>
      </c>
      <c r="K1070">
        <v>0</v>
      </c>
      <c r="L1070" t="s">
        <v>43</v>
      </c>
    </row>
    <row r="1071" spans="1:25" x14ac:dyDescent="0.25">
      <c r="A1071" t="s">
        <v>48</v>
      </c>
      <c r="B1071">
        <v>17427.400000000001</v>
      </c>
      <c r="C1071">
        <v>12703.4</v>
      </c>
      <c r="D1071">
        <v>12655.2</v>
      </c>
      <c r="E1071">
        <v>12651.2</v>
      </c>
      <c r="F1071">
        <v>224.98099999999999</v>
      </c>
      <c r="G1071">
        <v>448.66300000000001</v>
      </c>
      <c r="H1071">
        <v>179.798</v>
      </c>
      <c r="I1071">
        <v>1.23799E-3</v>
      </c>
      <c r="J1071">
        <v>0.995116</v>
      </c>
      <c r="K1071">
        <v>0</v>
      </c>
      <c r="L1071" t="s">
        <v>43</v>
      </c>
    </row>
    <row r="1072" spans="1:25" x14ac:dyDescent="0.25">
      <c r="A1072" t="s">
        <v>48</v>
      </c>
      <c r="B1072">
        <v>17509</v>
      </c>
      <c r="C1072">
        <v>12741</v>
      </c>
      <c r="D1072">
        <v>12692</v>
      </c>
      <c r="E1072">
        <v>12688.1</v>
      </c>
      <c r="F1072">
        <v>218.26599999999999</v>
      </c>
      <c r="G1072">
        <v>451.70100000000002</v>
      </c>
      <c r="H1072">
        <v>179.708</v>
      </c>
      <c r="I1072">
        <v>1.2316899999999999E-3</v>
      </c>
      <c r="J1072">
        <v>0.995116</v>
      </c>
      <c r="K1072">
        <v>0</v>
      </c>
      <c r="L1072" t="s">
        <v>43</v>
      </c>
    </row>
    <row r="1073" spans="1:12" x14ac:dyDescent="0.25">
      <c r="A1073" t="s">
        <v>48</v>
      </c>
      <c r="B1073">
        <v>17573.400000000001</v>
      </c>
      <c r="C1073">
        <v>12825.6</v>
      </c>
      <c r="D1073">
        <v>12777</v>
      </c>
      <c r="E1073">
        <v>12773</v>
      </c>
      <c r="F1073">
        <v>221</v>
      </c>
      <c r="G1073">
        <v>469.88299999999998</v>
      </c>
      <c r="H1073">
        <v>181.982</v>
      </c>
      <c r="I1073">
        <v>1.23145E-3</v>
      </c>
      <c r="J1073">
        <v>0.995116</v>
      </c>
      <c r="K1073">
        <v>0</v>
      </c>
      <c r="L1073" t="s">
        <v>43</v>
      </c>
    </row>
    <row r="1074" spans="1:12" x14ac:dyDescent="0.25">
      <c r="A1074" t="s">
        <v>48</v>
      </c>
      <c r="B1074">
        <v>17486.3</v>
      </c>
      <c r="C1074">
        <v>12760.5</v>
      </c>
      <c r="D1074">
        <v>12711.6</v>
      </c>
      <c r="E1074">
        <v>12707.7</v>
      </c>
      <c r="F1074">
        <v>223.691</v>
      </c>
      <c r="G1074">
        <v>452.01100000000002</v>
      </c>
      <c r="H1074">
        <v>179.55099999999999</v>
      </c>
      <c r="I1074">
        <v>1.2639800000000001E-3</v>
      </c>
      <c r="J1074">
        <v>0.995116</v>
      </c>
      <c r="K1074">
        <v>0</v>
      </c>
      <c r="L1074" t="s">
        <v>43</v>
      </c>
    </row>
    <row r="1075" spans="1:12" x14ac:dyDescent="0.25">
      <c r="A1075" t="s">
        <v>48</v>
      </c>
      <c r="B1075">
        <v>17571.7</v>
      </c>
      <c r="C1075">
        <v>12815.6</v>
      </c>
      <c r="D1075">
        <v>12766.6</v>
      </c>
      <c r="E1075">
        <v>12762.5</v>
      </c>
      <c r="F1075">
        <v>219.88399999999999</v>
      </c>
      <c r="G1075">
        <v>453.07799999999997</v>
      </c>
      <c r="H1075">
        <v>180.55500000000001</v>
      </c>
      <c r="I1075">
        <v>1.2319900000000001E-3</v>
      </c>
      <c r="J1075">
        <v>0.99511499999999997</v>
      </c>
      <c r="K1075">
        <v>0</v>
      </c>
      <c r="L1075" t="s">
        <v>43</v>
      </c>
    </row>
    <row r="1076" spans="1:12" x14ac:dyDescent="0.25">
      <c r="A1076" t="s">
        <v>48</v>
      </c>
      <c r="B1076">
        <v>17590.7</v>
      </c>
      <c r="C1076">
        <v>12815.8</v>
      </c>
      <c r="D1076">
        <v>12765.5</v>
      </c>
      <c r="E1076">
        <v>12760.8</v>
      </c>
      <c r="F1076">
        <v>219.911</v>
      </c>
      <c r="G1076">
        <v>458.23599999999999</v>
      </c>
      <c r="H1076">
        <v>182.73500000000001</v>
      </c>
      <c r="I1076">
        <v>1.2314100000000001E-3</v>
      </c>
      <c r="J1076">
        <v>0.99510600000000005</v>
      </c>
      <c r="K1076">
        <v>0</v>
      </c>
      <c r="L1076" t="s">
        <v>43</v>
      </c>
    </row>
    <row r="1077" spans="1:12" x14ac:dyDescent="0.25">
      <c r="A1077" t="s">
        <v>48</v>
      </c>
      <c r="B1077">
        <v>17494.900000000001</v>
      </c>
      <c r="C1077">
        <v>12767.8</v>
      </c>
      <c r="D1077">
        <v>12718.9</v>
      </c>
      <c r="E1077">
        <v>12714.9</v>
      </c>
      <c r="F1077">
        <v>219.14099999999999</v>
      </c>
      <c r="G1077">
        <v>453.714</v>
      </c>
      <c r="H1077">
        <v>180.67400000000001</v>
      </c>
      <c r="I1077">
        <v>1.2331899999999999E-3</v>
      </c>
      <c r="J1077">
        <v>0.995116</v>
      </c>
      <c r="K1077">
        <v>0</v>
      </c>
      <c r="L1077" t="s">
        <v>43</v>
      </c>
    </row>
    <row r="1078" spans="1:12" x14ac:dyDescent="0.25">
      <c r="A1078" t="s">
        <v>48</v>
      </c>
      <c r="B1078">
        <v>17537.7</v>
      </c>
      <c r="C1078">
        <v>12755.7</v>
      </c>
      <c r="D1078">
        <v>12705.7</v>
      </c>
      <c r="E1078">
        <v>12701.4</v>
      </c>
      <c r="F1078">
        <v>217.94399999999999</v>
      </c>
      <c r="G1078">
        <v>453.64400000000001</v>
      </c>
      <c r="H1078">
        <v>181.95699999999999</v>
      </c>
      <c r="I1078">
        <v>1.24826E-3</v>
      </c>
      <c r="J1078">
        <v>0.99511499999999997</v>
      </c>
      <c r="K1078">
        <v>0</v>
      </c>
      <c r="L1078" t="s">
        <v>43</v>
      </c>
    </row>
    <row r="1079" spans="1:12" x14ac:dyDescent="0.25">
      <c r="A1079" t="s">
        <v>48</v>
      </c>
      <c r="B1079">
        <v>17489.400000000001</v>
      </c>
      <c r="C1079">
        <v>12785.1</v>
      </c>
      <c r="D1079">
        <v>12735.6</v>
      </c>
      <c r="E1079">
        <v>12731.6</v>
      </c>
      <c r="F1079">
        <v>218.77500000000001</v>
      </c>
      <c r="G1079">
        <v>467.31799999999998</v>
      </c>
      <c r="H1079">
        <v>182.08099999999999</v>
      </c>
      <c r="I1079">
        <v>1.91267E-3</v>
      </c>
      <c r="J1079">
        <v>0.995116</v>
      </c>
      <c r="K1079">
        <v>0</v>
      </c>
      <c r="L1079" t="s">
        <v>43</v>
      </c>
    </row>
    <row r="1080" spans="1:12" x14ac:dyDescent="0.25">
      <c r="A1080" t="s">
        <v>48</v>
      </c>
      <c r="B1080">
        <v>17544.8</v>
      </c>
      <c r="C1080">
        <v>12817.2</v>
      </c>
      <c r="D1080">
        <v>12767.1</v>
      </c>
      <c r="E1080">
        <v>12763.1</v>
      </c>
      <c r="F1080">
        <v>220.083</v>
      </c>
      <c r="G1080">
        <v>462.12299999999999</v>
      </c>
      <c r="H1080">
        <v>181.726</v>
      </c>
      <c r="I1080">
        <v>1.42446E-3</v>
      </c>
      <c r="J1080">
        <v>0.995116</v>
      </c>
      <c r="K1080">
        <v>0</v>
      </c>
      <c r="L1080" t="s">
        <v>43</v>
      </c>
    </row>
    <row r="1081" spans="1:12" x14ac:dyDescent="0.25">
      <c r="A1081" t="s">
        <v>48</v>
      </c>
      <c r="B1081">
        <v>17507.900000000001</v>
      </c>
      <c r="C1081">
        <v>12781.5</v>
      </c>
      <c r="D1081">
        <v>12731.9</v>
      </c>
      <c r="E1081">
        <v>12728</v>
      </c>
      <c r="F1081">
        <v>219.012</v>
      </c>
      <c r="G1081">
        <v>460.755</v>
      </c>
      <c r="H1081">
        <v>180.34299999999999</v>
      </c>
      <c r="I1081">
        <v>1.24295E-3</v>
      </c>
      <c r="J1081">
        <v>0.995116</v>
      </c>
      <c r="K1081">
        <v>0</v>
      </c>
      <c r="L1081" t="s">
        <v>43</v>
      </c>
    </row>
    <row r="1082" spans="1:12" x14ac:dyDescent="0.25">
      <c r="A1082" t="s">
        <v>48</v>
      </c>
      <c r="B1082">
        <v>17520.2</v>
      </c>
      <c r="C1082">
        <v>12758.4</v>
      </c>
      <c r="D1082">
        <v>12709.3</v>
      </c>
      <c r="E1082">
        <v>12705.3</v>
      </c>
      <c r="F1082">
        <v>218.916</v>
      </c>
      <c r="G1082">
        <v>458.44900000000001</v>
      </c>
      <c r="H1082">
        <v>180.131</v>
      </c>
      <c r="I1082">
        <v>1.2300600000000001E-3</v>
      </c>
      <c r="J1082">
        <v>0.995116</v>
      </c>
      <c r="K1082">
        <v>0</v>
      </c>
      <c r="L1082" t="s">
        <v>43</v>
      </c>
    </row>
    <row r="1083" spans="1:12" x14ac:dyDescent="0.25">
      <c r="A1083" t="s">
        <v>48</v>
      </c>
      <c r="B1083">
        <v>17619.7</v>
      </c>
      <c r="C1083">
        <v>12820.6</v>
      </c>
      <c r="D1083">
        <v>12772.2</v>
      </c>
      <c r="E1083">
        <v>12768.1</v>
      </c>
      <c r="F1083">
        <v>223.14</v>
      </c>
      <c r="G1083">
        <v>466.25</v>
      </c>
      <c r="H1083">
        <v>180.392</v>
      </c>
      <c r="I1083">
        <v>1.2363000000000001E-3</v>
      </c>
      <c r="J1083">
        <v>0.995116</v>
      </c>
      <c r="K1083">
        <v>0</v>
      </c>
      <c r="L1083" t="s">
        <v>43</v>
      </c>
    </row>
    <row r="1084" spans="1:12" x14ac:dyDescent="0.25">
      <c r="A1084" t="s">
        <v>48</v>
      </c>
      <c r="B1084">
        <v>17488.599999999999</v>
      </c>
      <c r="C1084">
        <v>12760.7</v>
      </c>
      <c r="D1084">
        <v>12712.3</v>
      </c>
      <c r="E1084">
        <v>12708.4</v>
      </c>
      <c r="F1084">
        <v>218.36699999999999</v>
      </c>
      <c r="G1084">
        <v>479.34500000000003</v>
      </c>
      <c r="H1084">
        <v>180.078</v>
      </c>
      <c r="I1084">
        <v>1.23285E-3</v>
      </c>
      <c r="J1084">
        <v>0.99511400000000005</v>
      </c>
      <c r="K1084">
        <v>0</v>
      </c>
      <c r="L1084" t="s">
        <v>43</v>
      </c>
    </row>
    <row r="1085" spans="1:12" x14ac:dyDescent="0.25">
      <c r="A1085" t="s">
        <v>48</v>
      </c>
      <c r="B1085">
        <v>17463</v>
      </c>
      <c r="C1085">
        <v>12755.7</v>
      </c>
      <c r="D1085">
        <v>12706.8</v>
      </c>
      <c r="E1085">
        <v>12702.9</v>
      </c>
      <c r="F1085">
        <v>222.989</v>
      </c>
      <c r="G1085">
        <v>467.82499999999999</v>
      </c>
      <c r="H1085">
        <v>180.506</v>
      </c>
      <c r="I1085">
        <v>1.2302599999999999E-3</v>
      </c>
      <c r="J1085">
        <v>0.99511499999999997</v>
      </c>
      <c r="K1085">
        <v>0</v>
      </c>
      <c r="L1085" t="s">
        <v>43</v>
      </c>
    </row>
    <row r="1086" spans="1:12" x14ac:dyDescent="0.25">
      <c r="A1086" t="s">
        <v>48</v>
      </c>
      <c r="B1086">
        <v>17515.3</v>
      </c>
      <c r="C1086">
        <v>12776</v>
      </c>
      <c r="D1086">
        <v>12726.5</v>
      </c>
      <c r="E1086">
        <v>12722.6</v>
      </c>
      <c r="F1086">
        <v>223.80799999999999</v>
      </c>
      <c r="G1086">
        <v>474.54500000000002</v>
      </c>
      <c r="H1086">
        <v>181.36600000000001</v>
      </c>
      <c r="I1086">
        <v>1.2494800000000001E-3</v>
      </c>
      <c r="J1086">
        <v>0.995116</v>
      </c>
      <c r="K1086">
        <v>0</v>
      </c>
      <c r="L1086" t="s">
        <v>43</v>
      </c>
    </row>
    <row r="1087" spans="1:12" x14ac:dyDescent="0.25">
      <c r="A1087" t="s">
        <v>48</v>
      </c>
      <c r="B1087">
        <v>17629</v>
      </c>
      <c r="C1087">
        <v>12783.7</v>
      </c>
      <c r="D1087">
        <v>12735.6</v>
      </c>
      <c r="E1087">
        <v>12731.7</v>
      </c>
      <c r="F1087">
        <v>221.42599999999999</v>
      </c>
      <c r="G1087">
        <v>474.32900000000001</v>
      </c>
      <c r="H1087">
        <v>181.41300000000001</v>
      </c>
      <c r="I1087">
        <v>1.2305199999999999E-3</v>
      </c>
      <c r="J1087">
        <v>0.99511499999999997</v>
      </c>
      <c r="K1087">
        <v>0</v>
      </c>
      <c r="L1087" t="s">
        <v>43</v>
      </c>
    </row>
    <row r="1088" spans="1:12" x14ac:dyDescent="0.25">
      <c r="A1088" t="s">
        <v>48</v>
      </c>
      <c r="B1088">
        <v>17683.2</v>
      </c>
      <c r="C1088">
        <v>12803.6</v>
      </c>
      <c r="D1088">
        <v>12755.3</v>
      </c>
      <c r="E1088">
        <v>12751.3</v>
      </c>
      <c r="F1088">
        <v>219.48699999999999</v>
      </c>
      <c r="G1088">
        <v>474.21499999999997</v>
      </c>
      <c r="H1088">
        <v>181.38300000000001</v>
      </c>
      <c r="I1088">
        <v>1.2341299999999999E-3</v>
      </c>
      <c r="J1088">
        <v>0.995116</v>
      </c>
      <c r="K1088">
        <v>0</v>
      </c>
      <c r="L1088" t="s">
        <v>43</v>
      </c>
    </row>
    <row r="1089" spans="1:12" x14ac:dyDescent="0.25">
      <c r="A1089" t="s">
        <v>48</v>
      </c>
      <c r="B1089">
        <v>17638.400000000001</v>
      </c>
      <c r="C1089">
        <v>12833.2</v>
      </c>
      <c r="D1089">
        <v>12785.1</v>
      </c>
      <c r="E1089">
        <v>12781.1</v>
      </c>
      <c r="F1089">
        <v>219.208</v>
      </c>
      <c r="G1089">
        <v>481.95699999999999</v>
      </c>
      <c r="H1089">
        <v>180.81899999999999</v>
      </c>
      <c r="I1089">
        <v>1.24103E-3</v>
      </c>
      <c r="J1089">
        <v>0.995116</v>
      </c>
      <c r="K1089">
        <v>0</v>
      </c>
      <c r="L1089" t="s">
        <v>43</v>
      </c>
    </row>
    <row r="1090" spans="1:12" x14ac:dyDescent="0.25">
      <c r="A1090" t="s">
        <v>48</v>
      </c>
      <c r="B1090">
        <v>17556.900000000001</v>
      </c>
      <c r="C1090">
        <v>12823.9</v>
      </c>
      <c r="D1090">
        <v>12774.1</v>
      </c>
      <c r="E1090">
        <v>12769.9</v>
      </c>
      <c r="F1090">
        <v>219.48599999999999</v>
      </c>
      <c r="G1090">
        <v>473.22800000000001</v>
      </c>
      <c r="H1090">
        <v>182.42099999999999</v>
      </c>
      <c r="I1090">
        <v>1.2301899999999999E-3</v>
      </c>
      <c r="J1090">
        <v>0.995116</v>
      </c>
      <c r="K1090">
        <v>0</v>
      </c>
      <c r="L1090" t="s">
        <v>43</v>
      </c>
    </row>
    <row r="1091" spans="1:12" x14ac:dyDescent="0.25">
      <c r="A1091" t="s">
        <v>48</v>
      </c>
      <c r="B1091">
        <v>17521.099999999999</v>
      </c>
      <c r="C1091">
        <v>12769.8</v>
      </c>
      <c r="D1091">
        <v>12720.9</v>
      </c>
      <c r="E1091">
        <v>12716.9</v>
      </c>
      <c r="F1091">
        <v>222.77199999999999</v>
      </c>
      <c r="G1091">
        <v>473.17899999999997</v>
      </c>
      <c r="H1091">
        <v>183.12100000000001</v>
      </c>
      <c r="I1091">
        <v>2.3406400000000002E-3</v>
      </c>
      <c r="J1091">
        <v>0.99511499999999997</v>
      </c>
      <c r="K1091">
        <v>0</v>
      </c>
      <c r="L1091" t="s">
        <v>43</v>
      </c>
    </row>
    <row r="1092" spans="1:12" x14ac:dyDescent="0.25">
      <c r="A1092" t="s">
        <v>48</v>
      </c>
      <c r="B1092">
        <v>17546.599999999999</v>
      </c>
      <c r="C1092">
        <v>12773.4</v>
      </c>
      <c r="D1092">
        <v>12723.7</v>
      </c>
      <c r="E1092">
        <v>12719.5</v>
      </c>
      <c r="F1092">
        <v>217.58</v>
      </c>
      <c r="G1092">
        <v>467.50400000000002</v>
      </c>
      <c r="H1092">
        <v>183.25299999999999</v>
      </c>
      <c r="I1092">
        <v>1.23343E-3</v>
      </c>
      <c r="J1092">
        <v>0.99511499999999997</v>
      </c>
      <c r="K1092">
        <v>0</v>
      </c>
      <c r="L1092" t="s">
        <v>43</v>
      </c>
    </row>
    <row r="1093" spans="1:12" x14ac:dyDescent="0.25">
      <c r="A1093" t="s">
        <v>48</v>
      </c>
      <c r="B1093">
        <v>17689.2</v>
      </c>
      <c r="C1093">
        <v>12815.7</v>
      </c>
      <c r="D1093">
        <v>12765.5</v>
      </c>
      <c r="E1093">
        <v>12761.5</v>
      </c>
      <c r="F1093">
        <v>220.851</v>
      </c>
      <c r="G1093">
        <v>479.32600000000002</v>
      </c>
      <c r="H1093">
        <v>182.22800000000001</v>
      </c>
      <c r="I1093">
        <v>1.2320300000000001E-3</v>
      </c>
      <c r="J1093">
        <v>0.995116</v>
      </c>
      <c r="K1093">
        <v>0</v>
      </c>
      <c r="L1093" t="s">
        <v>43</v>
      </c>
    </row>
    <row r="1094" spans="1:12" x14ac:dyDescent="0.25">
      <c r="A1094" t="s">
        <v>48</v>
      </c>
      <c r="B1094">
        <v>17602</v>
      </c>
      <c r="C1094">
        <v>12795.4</v>
      </c>
      <c r="D1094">
        <v>12745.2</v>
      </c>
      <c r="E1094">
        <v>12741.1</v>
      </c>
      <c r="F1094">
        <v>219.339</v>
      </c>
      <c r="G1094">
        <v>484.029</v>
      </c>
      <c r="H1094">
        <v>186.99799999999999</v>
      </c>
      <c r="I1094">
        <v>1.24497E-3</v>
      </c>
      <c r="J1094">
        <v>0.995116</v>
      </c>
      <c r="K1094">
        <v>0</v>
      </c>
      <c r="L1094" t="s">
        <v>43</v>
      </c>
    </row>
    <row r="1095" spans="1:12" x14ac:dyDescent="0.25">
      <c r="A1095" t="s">
        <v>48</v>
      </c>
      <c r="B1095">
        <v>17537.8</v>
      </c>
      <c r="C1095">
        <v>12815</v>
      </c>
      <c r="D1095">
        <v>12766.1</v>
      </c>
      <c r="E1095">
        <v>12762.2</v>
      </c>
      <c r="F1095">
        <v>218.95599999999999</v>
      </c>
      <c r="G1095">
        <v>497.01100000000002</v>
      </c>
      <c r="H1095">
        <v>182.15700000000001</v>
      </c>
      <c r="I1095">
        <v>1.23672E-3</v>
      </c>
      <c r="J1095">
        <v>0.995116</v>
      </c>
      <c r="K1095">
        <v>0</v>
      </c>
      <c r="L1095" t="s">
        <v>43</v>
      </c>
    </row>
    <row r="1096" spans="1:12" x14ac:dyDescent="0.25">
      <c r="A1096" t="s">
        <v>48</v>
      </c>
      <c r="B1096">
        <v>17546.7</v>
      </c>
      <c r="C1096">
        <v>12790</v>
      </c>
      <c r="D1096">
        <v>12741.1</v>
      </c>
      <c r="E1096">
        <v>12737.1</v>
      </c>
      <c r="F1096">
        <v>218.71</v>
      </c>
      <c r="G1096">
        <v>475.23399999999998</v>
      </c>
      <c r="H1096">
        <v>180.554</v>
      </c>
      <c r="I1096">
        <v>1.36882E-3</v>
      </c>
      <c r="J1096">
        <v>0.99511499999999997</v>
      </c>
      <c r="K1096">
        <v>0</v>
      </c>
      <c r="L1096" t="s">
        <v>43</v>
      </c>
    </row>
    <row r="1097" spans="1:12" x14ac:dyDescent="0.25">
      <c r="A1097" t="s">
        <v>48</v>
      </c>
      <c r="B1097">
        <v>17665.2</v>
      </c>
      <c r="C1097">
        <v>12852.6</v>
      </c>
      <c r="D1097">
        <v>12803.3</v>
      </c>
      <c r="E1097">
        <v>12799.4</v>
      </c>
      <c r="F1097">
        <v>217.79</v>
      </c>
      <c r="G1097">
        <v>494.30599999999998</v>
      </c>
      <c r="H1097">
        <v>183.76599999999999</v>
      </c>
      <c r="I1097">
        <v>1.23007E-3</v>
      </c>
      <c r="J1097">
        <v>0.995116</v>
      </c>
      <c r="K1097">
        <v>0</v>
      </c>
      <c r="L1097" t="s">
        <v>43</v>
      </c>
    </row>
    <row r="1098" spans="1:12" x14ac:dyDescent="0.25">
      <c r="A1098" t="s">
        <v>48</v>
      </c>
      <c r="B1098">
        <v>17551.8</v>
      </c>
      <c r="C1098">
        <v>12753.4</v>
      </c>
      <c r="D1098">
        <v>12698.6</v>
      </c>
      <c r="E1098">
        <v>12694.5</v>
      </c>
      <c r="F1098">
        <v>218.101</v>
      </c>
      <c r="G1098">
        <v>483.916</v>
      </c>
      <c r="H1098">
        <v>183.05199999999999</v>
      </c>
      <c r="I1098">
        <v>1.23427E-3</v>
      </c>
      <c r="J1098">
        <v>0.99511499999999997</v>
      </c>
      <c r="K1098">
        <v>0</v>
      </c>
      <c r="L1098" t="s">
        <v>43</v>
      </c>
    </row>
    <row r="1099" spans="1:12" x14ac:dyDescent="0.25">
      <c r="A1099" t="s">
        <v>48</v>
      </c>
      <c r="B1099">
        <v>17577.7</v>
      </c>
      <c r="C1099">
        <v>12735.7</v>
      </c>
      <c r="D1099">
        <v>12686.7</v>
      </c>
      <c r="E1099">
        <v>12682.8</v>
      </c>
      <c r="F1099">
        <v>219.45599999999999</v>
      </c>
      <c r="G1099">
        <v>475.62700000000001</v>
      </c>
      <c r="H1099">
        <v>179.81800000000001</v>
      </c>
      <c r="I1099">
        <v>1.23109E-3</v>
      </c>
      <c r="J1099">
        <v>0.995116</v>
      </c>
      <c r="K1099">
        <v>0</v>
      </c>
      <c r="L1099" t="s">
        <v>43</v>
      </c>
    </row>
    <row r="1100" spans="1:12" x14ac:dyDescent="0.25">
      <c r="A1100" t="s">
        <v>48</v>
      </c>
      <c r="B1100">
        <v>17620.7</v>
      </c>
      <c r="C1100">
        <v>12852.4</v>
      </c>
      <c r="D1100">
        <v>12803.9</v>
      </c>
      <c r="E1100">
        <v>12799.7</v>
      </c>
      <c r="F1100">
        <v>221.215</v>
      </c>
      <c r="G1100">
        <v>483.60599999999999</v>
      </c>
      <c r="H1100">
        <v>182.72399999999999</v>
      </c>
      <c r="I1100">
        <v>1.32084E-3</v>
      </c>
      <c r="J1100">
        <v>0.99511499999999997</v>
      </c>
      <c r="K1100">
        <v>0</v>
      </c>
      <c r="L1100" t="s">
        <v>43</v>
      </c>
    </row>
    <row r="1101" spans="1:12" x14ac:dyDescent="0.25">
      <c r="A1101" t="s">
        <v>48</v>
      </c>
      <c r="B1101">
        <v>17613.3</v>
      </c>
      <c r="C1101">
        <v>12803.8</v>
      </c>
      <c r="D1101">
        <v>12755.8</v>
      </c>
      <c r="E1101">
        <v>12751.8</v>
      </c>
      <c r="F1101">
        <v>217.87299999999999</v>
      </c>
      <c r="G1101">
        <v>478.52699999999999</v>
      </c>
      <c r="H1101">
        <v>180.524</v>
      </c>
      <c r="I1101">
        <v>1.23044E-3</v>
      </c>
      <c r="J1101">
        <v>0.995112</v>
      </c>
      <c r="K1101">
        <v>0</v>
      </c>
      <c r="L1101" t="s">
        <v>43</v>
      </c>
    </row>
    <row r="1102" spans="1:12" x14ac:dyDescent="0.25">
      <c r="A1102" t="s">
        <v>48</v>
      </c>
      <c r="B1102">
        <v>17614.900000000001</v>
      </c>
      <c r="C1102">
        <v>12836.3</v>
      </c>
      <c r="D1102">
        <v>12784.6</v>
      </c>
      <c r="E1102">
        <v>12780.7</v>
      </c>
      <c r="F1102">
        <v>219.89599999999999</v>
      </c>
      <c r="G1102">
        <v>475.22800000000001</v>
      </c>
      <c r="H1102">
        <v>181.261</v>
      </c>
      <c r="I1102">
        <v>1.2300600000000001E-3</v>
      </c>
      <c r="J1102">
        <v>0.99511499999999997</v>
      </c>
      <c r="K1102">
        <v>0</v>
      </c>
      <c r="L1102" t="s">
        <v>43</v>
      </c>
    </row>
    <row r="1103" spans="1:12" x14ac:dyDescent="0.25">
      <c r="A1103" t="s">
        <v>48</v>
      </c>
      <c r="B1103">
        <v>17618.900000000001</v>
      </c>
      <c r="C1103">
        <v>12796.5</v>
      </c>
      <c r="D1103">
        <v>12748.2</v>
      </c>
      <c r="E1103">
        <v>12744.3</v>
      </c>
      <c r="F1103">
        <v>217.76599999999999</v>
      </c>
      <c r="G1103">
        <v>475.339</v>
      </c>
      <c r="H1103">
        <v>180.91</v>
      </c>
      <c r="I1103">
        <v>1.4212599999999999E-3</v>
      </c>
      <c r="J1103">
        <v>0.995116</v>
      </c>
      <c r="K1103">
        <v>0</v>
      </c>
      <c r="L1103" t="s">
        <v>43</v>
      </c>
    </row>
    <row r="1104" spans="1:12" x14ac:dyDescent="0.25">
      <c r="A1104" t="s">
        <v>48</v>
      </c>
      <c r="B1104">
        <v>17680.599999999999</v>
      </c>
      <c r="C1104">
        <v>12766.2</v>
      </c>
      <c r="D1104">
        <v>12716.8</v>
      </c>
      <c r="E1104">
        <v>12712.9</v>
      </c>
      <c r="F1104">
        <v>221.22</v>
      </c>
      <c r="G1104">
        <v>478.57499999999999</v>
      </c>
      <c r="H1104">
        <v>180.822</v>
      </c>
      <c r="I1104">
        <v>1.2624299999999999E-3</v>
      </c>
      <c r="J1104">
        <v>0.995116</v>
      </c>
      <c r="K1104">
        <v>0</v>
      </c>
      <c r="L1104" t="s">
        <v>43</v>
      </c>
    </row>
    <row r="1105" spans="1:25" x14ac:dyDescent="0.25">
      <c r="A1105" t="s">
        <v>48</v>
      </c>
      <c r="B1105">
        <v>17596.400000000001</v>
      </c>
      <c r="C1105">
        <v>12825.2</v>
      </c>
      <c r="D1105">
        <v>12774.3</v>
      </c>
      <c r="E1105">
        <v>12770.3</v>
      </c>
      <c r="F1105">
        <v>222.179</v>
      </c>
      <c r="G1105">
        <v>488.07799999999997</v>
      </c>
      <c r="H1105">
        <v>181.465</v>
      </c>
      <c r="I1105">
        <v>1.2447599999999999E-3</v>
      </c>
      <c r="J1105">
        <v>0.995116</v>
      </c>
      <c r="K1105">
        <v>0</v>
      </c>
      <c r="L1105" t="s">
        <v>43</v>
      </c>
    </row>
    <row r="1106" spans="1:25" x14ac:dyDescent="0.25">
      <c r="A1106" t="s">
        <v>48</v>
      </c>
      <c r="B1106">
        <v>17616.5</v>
      </c>
      <c r="C1106">
        <v>12858.8</v>
      </c>
      <c r="D1106">
        <v>12808.6</v>
      </c>
      <c r="E1106">
        <v>12804.5</v>
      </c>
      <c r="F1106">
        <v>221.32</v>
      </c>
      <c r="G1106">
        <v>489.25299999999999</v>
      </c>
      <c r="H1106">
        <v>182.30600000000001</v>
      </c>
      <c r="I1106">
        <v>1.4223E-3</v>
      </c>
      <c r="J1106">
        <v>0.995116</v>
      </c>
      <c r="K1106">
        <v>0</v>
      </c>
      <c r="L1106" t="s">
        <v>43</v>
      </c>
    </row>
    <row r="1107" spans="1:25" x14ac:dyDescent="0.25">
      <c r="A1107" t="s">
        <v>48</v>
      </c>
      <c r="B1107">
        <v>17615.2</v>
      </c>
      <c r="C1107">
        <v>12838.6</v>
      </c>
      <c r="D1107">
        <v>12788.7</v>
      </c>
      <c r="E1107">
        <v>12784.7</v>
      </c>
      <c r="F1107">
        <v>218.65100000000001</v>
      </c>
      <c r="G1107">
        <v>490.76900000000001</v>
      </c>
      <c r="H1107">
        <v>180.941</v>
      </c>
      <c r="I1107">
        <v>1.2326500000000001E-3</v>
      </c>
      <c r="J1107">
        <v>0.99511499999999997</v>
      </c>
      <c r="K1107">
        <v>0</v>
      </c>
      <c r="L1107" t="s">
        <v>43</v>
      </c>
    </row>
    <row r="1108" spans="1:25" x14ac:dyDescent="0.25">
      <c r="A1108" t="s">
        <v>48</v>
      </c>
      <c r="B1108">
        <v>17623.099999999999</v>
      </c>
      <c r="C1108">
        <v>12810.1</v>
      </c>
      <c r="D1108">
        <v>12761</v>
      </c>
      <c r="E1108">
        <v>12756.9</v>
      </c>
      <c r="F1108">
        <v>217.51</v>
      </c>
      <c r="G1108">
        <v>494.291</v>
      </c>
      <c r="H1108">
        <v>179.67</v>
      </c>
      <c r="I1108">
        <v>1.47631E-3</v>
      </c>
      <c r="J1108">
        <v>0.995116</v>
      </c>
      <c r="K1108">
        <v>0</v>
      </c>
      <c r="L1108" t="s">
        <v>43</v>
      </c>
    </row>
    <row r="1109" spans="1:25" x14ac:dyDescent="0.25">
      <c r="A1109" t="s">
        <v>48</v>
      </c>
      <c r="B1109">
        <v>17670</v>
      </c>
      <c r="C1109">
        <v>12777.3</v>
      </c>
      <c r="D1109">
        <v>12726.6</v>
      </c>
      <c r="E1109">
        <v>12722.5</v>
      </c>
      <c r="F1109">
        <v>219.13800000000001</v>
      </c>
      <c r="G1109">
        <v>485.11599999999999</v>
      </c>
      <c r="H1109">
        <v>186.05199999999999</v>
      </c>
      <c r="I1109">
        <v>1.2364800000000001E-3</v>
      </c>
      <c r="J1109">
        <v>0.995116</v>
      </c>
      <c r="K1109">
        <v>0</v>
      </c>
      <c r="L1109" t="s">
        <v>43</v>
      </c>
    </row>
    <row r="1110" spans="1:25" x14ac:dyDescent="0.25">
      <c r="A1110" t="s">
        <v>48</v>
      </c>
      <c r="B1110">
        <v>17642.599999999999</v>
      </c>
      <c r="C1110">
        <v>12773.3</v>
      </c>
      <c r="D1110">
        <v>12724.5</v>
      </c>
      <c r="E1110">
        <v>12720.2</v>
      </c>
      <c r="F1110">
        <v>218.053</v>
      </c>
      <c r="G1110">
        <v>480.12200000000001</v>
      </c>
      <c r="H1110">
        <v>181.71600000000001</v>
      </c>
      <c r="I1110">
        <v>1.2322800000000001E-3</v>
      </c>
      <c r="J1110">
        <v>0.99511499999999997</v>
      </c>
      <c r="K1110">
        <v>0</v>
      </c>
      <c r="L1110" t="s">
        <v>43</v>
      </c>
    </row>
    <row r="1111" spans="1:25" x14ac:dyDescent="0.25">
      <c r="A1111" t="s">
        <v>48</v>
      </c>
      <c r="B1111">
        <v>17573.2</v>
      </c>
      <c r="C1111">
        <v>12783.3</v>
      </c>
      <c r="D1111">
        <v>12733.9</v>
      </c>
      <c r="E1111">
        <v>12730</v>
      </c>
      <c r="F1111">
        <v>219.19200000000001</v>
      </c>
      <c r="G1111">
        <v>492.51</v>
      </c>
      <c r="H1111">
        <v>180.858</v>
      </c>
      <c r="I1111">
        <v>1.2792700000000001E-3</v>
      </c>
      <c r="J1111">
        <v>0.995116</v>
      </c>
      <c r="K1111">
        <v>0</v>
      </c>
      <c r="L1111" t="s">
        <v>43</v>
      </c>
    </row>
    <row r="1112" spans="1:25" x14ac:dyDescent="0.25">
      <c r="A1112" t="s">
        <v>48</v>
      </c>
      <c r="B1112">
        <v>17513.900000000001</v>
      </c>
      <c r="C1112">
        <v>12727.8</v>
      </c>
      <c r="D1112">
        <v>12679</v>
      </c>
      <c r="E1112">
        <v>12675.1</v>
      </c>
      <c r="F1112">
        <v>217.35599999999999</v>
      </c>
      <c r="G1112">
        <v>480.49400000000003</v>
      </c>
      <c r="H1112">
        <v>179.74</v>
      </c>
      <c r="I1112">
        <v>1.24058E-3</v>
      </c>
      <c r="J1112">
        <v>0.995116</v>
      </c>
      <c r="K1112">
        <v>0</v>
      </c>
      <c r="L1112" t="s">
        <v>43</v>
      </c>
    </row>
    <row r="1113" spans="1:25" x14ac:dyDescent="0.25">
      <c r="A1113" t="s">
        <v>48</v>
      </c>
      <c r="B1113">
        <v>17635.900000000001</v>
      </c>
      <c r="C1113">
        <v>12784.7</v>
      </c>
      <c r="D1113">
        <v>12736</v>
      </c>
      <c r="E1113">
        <v>12732</v>
      </c>
      <c r="F1113">
        <v>223.63300000000001</v>
      </c>
      <c r="G1113">
        <v>480.85599999999999</v>
      </c>
      <c r="H1113">
        <v>179.98599999999999</v>
      </c>
      <c r="I1113">
        <v>1.31522E-3</v>
      </c>
      <c r="J1113">
        <v>0.995116</v>
      </c>
      <c r="K1113">
        <v>0</v>
      </c>
      <c r="L1113" t="s">
        <v>43</v>
      </c>
    </row>
    <row r="1114" spans="1:25" x14ac:dyDescent="0.25">
      <c r="A1114" t="s">
        <v>48</v>
      </c>
      <c r="B1114">
        <v>17835.3</v>
      </c>
      <c r="C1114">
        <v>12854.5</v>
      </c>
      <c r="D1114">
        <v>12806</v>
      </c>
      <c r="E1114">
        <v>12802</v>
      </c>
      <c r="F1114">
        <v>220.36099999999999</v>
      </c>
      <c r="G1114">
        <v>490.32600000000002</v>
      </c>
      <c r="H1114">
        <v>182.67400000000001</v>
      </c>
      <c r="I1114">
        <v>1.6559299999999999E-3</v>
      </c>
      <c r="J1114">
        <v>0.995112</v>
      </c>
      <c r="K1114">
        <v>0</v>
      </c>
      <c r="L1114" t="s">
        <v>43</v>
      </c>
    </row>
    <row r="1115" spans="1:25" x14ac:dyDescent="0.25">
      <c r="A1115" t="s">
        <v>48</v>
      </c>
      <c r="B1115">
        <v>17652.2</v>
      </c>
      <c r="C1115">
        <v>12845.3</v>
      </c>
      <c r="D1115">
        <v>12797.2</v>
      </c>
      <c r="E1115">
        <v>12793.3</v>
      </c>
      <c r="F1115">
        <v>223.244</v>
      </c>
      <c r="G1115">
        <v>500.29599999999999</v>
      </c>
      <c r="H1115">
        <v>184.75299999999999</v>
      </c>
      <c r="I1115">
        <v>1.2392200000000001E-3</v>
      </c>
      <c r="J1115">
        <v>0.99511499999999997</v>
      </c>
      <c r="K1115">
        <v>0</v>
      </c>
      <c r="L1115" t="s">
        <v>43</v>
      </c>
    </row>
    <row r="1116" spans="1:25" x14ac:dyDescent="0.25">
      <c r="A1116" t="s">
        <v>48</v>
      </c>
      <c r="B1116">
        <v>17606.400000000001</v>
      </c>
      <c r="C1116">
        <v>12824.3</v>
      </c>
      <c r="D1116">
        <v>12775.7</v>
      </c>
      <c r="E1116">
        <v>12771.7</v>
      </c>
      <c r="F1116">
        <v>218.70400000000001</v>
      </c>
      <c r="G1116">
        <v>485.50599999999997</v>
      </c>
      <c r="H1116">
        <v>184.98500000000001</v>
      </c>
      <c r="I1116">
        <v>1.2365200000000001E-3</v>
      </c>
      <c r="J1116">
        <v>0.99511499999999997</v>
      </c>
      <c r="K1116">
        <v>0</v>
      </c>
      <c r="L1116" t="s">
        <v>43</v>
      </c>
    </row>
    <row r="1117" spans="1:25" x14ac:dyDescent="0.25">
      <c r="A1117" t="s">
        <v>48</v>
      </c>
      <c r="B1117">
        <v>17648.900000000001</v>
      </c>
      <c r="C1117">
        <v>12850.1</v>
      </c>
      <c r="D1117">
        <v>12800.2</v>
      </c>
      <c r="E1117">
        <v>12796.1</v>
      </c>
      <c r="F1117">
        <v>221.268</v>
      </c>
      <c r="G1117">
        <v>497.517</v>
      </c>
      <c r="H1117">
        <v>181.15299999999999</v>
      </c>
      <c r="I1117">
        <v>1.2308899999999999E-3</v>
      </c>
      <c r="J1117">
        <v>0.99511499999999997</v>
      </c>
      <c r="K1117">
        <v>0</v>
      </c>
      <c r="L1117" t="s">
        <v>43</v>
      </c>
    </row>
    <row r="1118" spans="1:25" x14ac:dyDescent="0.25">
      <c r="A1118" t="s">
        <v>48</v>
      </c>
      <c r="B1118">
        <v>17617.900000000001</v>
      </c>
      <c r="C1118">
        <v>12796.7</v>
      </c>
      <c r="D1118">
        <v>12746.6</v>
      </c>
      <c r="E1118">
        <v>12742.5</v>
      </c>
      <c r="F1118">
        <v>216.25299999999999</v>
      </c>
      <c r="G1118">
        <v>488.92899999999997</v>
      </c>
      <c r="H1118">
        <v>181.386</v>
      </c>
      <c r="I1118">
        <v>1.23851E-3</v>
      </c>
      <c r="J1118">
        <v>0.995116</v>
      </c>
      <c r="K1118">
        <v>0</v>
      </c>
      <c r="L1118" t="s">
        <v>43</v>
      </c>
    </row>
    <row r="1119" spans="1:25" x14ac:dyDescent="0.25">
      <c r="A1119" t="s">
        <v>48</v>
      </c>
      <c r="B1119">
        <v>17736.599999999999</v>
      </c>
      <c r="C1119">
        <v>12776.3</v>
      </c>
      <c r="D1119">
        <v>12726.3</v>
      </c>
      <c r="E1119">
        <v>12722.2</v>
      </c>
      <c r="F1119">
        <v>217.577</v>
      </c>
      <c r="G1119">
        <v>479.19499999999999</v>
      </c>
      <c r="H1119">
        <v>182.72</v>
      </c>
      <c r="I1119">
        <v>1.2361799999999999E-3</v>
      </c>
      <c r="J1119">
        <v>0.99511499999999997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17721.400000000001</v>
      </c>
      <c r="C1120">
        <v>12811</v>
      </c>
      <c r="D1120">
        <v>12761.8</v>
      </c>
      <c r="E1120">
        <v>12757.8</v>
      </c>
      <c r="F1120">
        <v>217.767</v>
      </c>
      <c r="G1120">
        <v>488.40800000000002</v>
      </c>
      <c r="H1120">
        <v>180.36799999999999</v>
      </c>
      <c r="I1120">
        <v>1.2311100000000001E-3</v>
      </c>
      <c r="J1120">
        <v>0.995116</v>
      </c>
      <c r="K1120">
        <v>0</v>
      </c>
      <c r="L1120" t="s">
        <v>43</v>
      </c>
      <c r="R1120">
        <f>AVERAGE(B1071:B1120)</f>
        <v>17590.79</v>
      </c>
      <c r="S1120">
        <f>AVERAGE(C1071:C1120)</f>
        <v>12795.570000000002</v>
      </c>
      <c r="U1120">
        <f>_xlfn.VAR.P(B1071:B1120)</f>
        <v>5863.4492999999902</v>
      </c>
      <c r="V1120">
        <f>_xlfn.VAR.P(C1071:C1120)</f>
        <v>1291.2373000000011</v>
      </c>
      <c r="X1120">
        <f>1.96*SQRT(U1120)/50</f>
        <v>3.0016679916926163</v>
      </c>
      <c r="Y1120">
        <f>1.96*SQRT(V1120)/50</f>
        <v>1.4086045877647857</v>
      </c>
    </row>
    <row r="1121" spans="1:12" x14ac:dyDescent="0.25">
      <c r="A1121" t="s">
        <v>49</v>
      </c>
      <c r="B1121">
        <v>879690.57129999995</v>
      </c>
      <c r="C1121" t="s">
        <v>37</v>
      </c>
    </row>
    <row r="1122" spans="1:12" x14ac:dyDescent="0.25">
      <c r="A1122" t="s">
        <v>50</v>
      </c>
      <c r="B1122">
        <v>12482.9</v>
      </c>
      <c r="C1122">
        <v>12481.6</v>
      </c>
      <c r="D1122">
        <v>12433.3</v>
      </c>
      <c r="E1122">
        <v>12429.3</v>
      </c>
      <c r="F1122">
        <v>222.33500000000001</v>
      </c>
      <c r="G1122">
        <v>0</v>
      </c>
      <c r="H1122">
        <v>173.96899999999999</v>
      </c>
      <c r="I1122">
        <v>1.25132E-3</v>
      </c>
      <c r="J1122">
        <v>0.995116</v>
      </c>
      <c r="K1122">
        <v>0</v>
      </c>
      <c r="L1122" t="s">
        <v>43</v>
      </c>
    </row>
    <row r="1123" spans="1:12" x14ac:dyDescent="0.25">
      <c r="A1123" t="s">
        <v>50</v>
      </c>
      <c r="B1123">
        <v>12446.5</v>
      </c>
      <c r="C1123">
        <v>12445.2</v>
      </c>
      <c r="D1123">
        <v>12395.9</v>
      </c>
      <c r="E1123">
        <v>12391.8</v>
      </c>
      <c r="F1123">
        <v>221.03800000000001</v>
      </c>
      <c r="G1123">
        <v>0</v>
      </c>
      <c r="H1123">
        <v>172.15600000000001</v>
      </c>
      <c r="I1123">
        <v>1.71642E-3</v>
      </c>
      <c r="J1123">
        <v>0.99511499999999997</v>
      </c>
      <c r="K1123">
        <v>0</v>
      </c>
      <c r="L1123" t="s">
        <v>43</v>
      </c>
    </row>
    <row r="1124" spans="1:12" x14ac:dyDescent="0.25">
      <c r="A1124" t="s">
        <v>50</v>
      </c>
      <c r="B1124">
        <v>12471.9</v>
      </c>
      <c r="C1124">
        <v>12470.7</v>
      </c>
      <c r="D1124">
        <v>12423.1</v>
      </c>
      <c r="E1124">
        <v>12419.2</v>
      </c>
      <c r="F1124">
        <v>229.14699999999999</v>
      </c>
      <c r="G1124">
        <v>0</v>
      </c>
      <c r="H1124">
        <v>173.06399999999999</v>
      </c>
      <c r="I1124">
        <v>1.24584E-3</v>
      </c>
      <c r="J1124">
        <v>0.99511499999999997</v>
      </c>
      <c r="K1124">
        <v>0</v>
      </c>
      <c r="L1124" t="s">
        <v>43</v>
      </c>
    </row>
    <row r="1125" spans="1:12" x14ac:dyDescent="0.25">
      <c r="A1125" t="s">
        <v>50</v>
      </c>
      <c r="B1125">
        <v>12440.3</v>
      </c>
      <c r="C1125">
        <v>12438.8</v>
      </c>
      <c r="D1125">
        <v>12390.9</v>
      </c>
      <c r="E1125">
        <v>12386.9</v>
      </c>
      <c r="F1125">
        <v>218.35</v>
      </c>
      <c r="G1125">
        <v>0</v>
      </c>
      <c r="H1125">
        <v>172.982</v>
      </c>
      <c r="I1125">
        <v>1.49424E-3</v>
      </c>
      <c r="J1125">
        <v>0.995116</v>
      </c>
      <c r="K1125">
        <v>0</v>
      </c>
      <c r="L1125" t="s">
        <v>43</v>
      </c>
    </row>
    <row r="1126" spans="1:12" x14ac:dyDescent="0.25">
      <c r="A1126" t="s">
        <v>50</v>
      </c>
      <c r="B1126">
        <v>12454.6</v>
      </c>
      <c r="C1126">
        <v>12453.5</v>
      </c>
      <c r="D1126">
        <v>12405.7</v>
      </c>
      <c r="E1126">
        <v>12401.8</v>
      </c>
      <c r="F1126">
        <v>222.94200000000001</v>
      </c>
      <c r="G1126">
        <v>0</v>
      </c>
      <c r="H1126">
        <v>173.34700000000001</v>
      </c>
      <c r="I1126">
        <v>1.24552E-3</v>
      </c>
      <c r="J1126">
        <v>0.995116</v>
      </c>
      <c r="K1126">
        <v>0</v>
      </c>
      <c r="L1126" t="s">
        <v>43</v>
      </c>
    </row>
    <row r="1127" spans="1:12" x14ac:dyDescent="0.25">
      <c r="A1127" t="s">
        <v>50</v>
      </c>
      <c r="B1127">
        <v>12469.7</v>
      </c>
      <c r="C1127">
        <v>12468.5</v>
      </c>
      <c r="D1127">
        <v>12420.7</v>
      </c>
      <c r="E1127">
        <v>12416.7</v>
      </c>
      <c r="F1127">
        <v>222.071</v>
      </c>
      <c r="G1127">
        <v>0</v>
      </c>
      <c r="H1127">
        <v>172.62799999999999</v>
      </c>
      <c r="I1127">
        <v>1.2311399999999999E-3</v>
      </c>
      <c r="J1127">
        <v>0.99511099999999997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12443.9</v>
      </c>
      <c r="C1128">
        <v>12442.7</v>
      </c>
      <c r="D1128">
        <v>12395.2</v>
      </c>
      <c r="E1128">
        <v>12391.3</v>
      </c>
      <c r="F1128">
        <v>219.16200000000001</v>
      </c>
      <c r="G1128">
        <v>0</v>
      </c>
      <c r="H1128">
        <v>173.29400000000001</v>
      </c>
      <c r="I1128">
        <v>1.30185E-3</v>
      </c>
      <c r="J1128">
        <v>0.995116</v>
      </c>
      <c r="K1128">
        <v>0</v>
      </c>
      <c r="L1128" t="s">
        <v>43</v>
      </c>
    </row>
    <row r="1129" spans="1:12" x14ac:dyDescent="0.25">
      <c r="A1129" t="s">
        <v>50</v>
      </c>
      <c r="B1129">
        <v>12432.1</v>
      </c>
      <c r="C1129">
        <v>12426.8</v>
      </c>
      <c r="D1129">
        <v>12379.7</v>
      </c>
      <c r="E1129">
        <v>12375.8</v>
      </c>
      <c r="F1129">
        <v>221.691</v>
      </c>
      <c r="G1129">
        <v>0</v>
      </c>
      <c r="H1129">
        <v>172.63900000000001</v>
      </c>
      <c r="I1129">
        <v>1.2356100000000001E-3</v>
      </c>
      <c r="J1129">
        <v>0.995116</v>
      </c>
      <c r="K1129">
        <v>0</v>
      </c>
      <c r="L1129" t="s">
        <v>43</v>
      </c>
    </row>
    <row r="1130" spans="1:12" x14ac:dyDescent="0.25">
      <c r="A1130" t="s">
        <v>50</v>
      </c>
      <c r="B1130">
        <v>12402.2</v>
      </c>
      <c r="C1130">
        <v>12401</v>
      </c>
      <c r="D1130">
        <v>12353.5</v>
      </c>
      <c r="E1130">
        <v>12349.5</v>
      </c>
      <c r="F1130">
        <v>219.20599999999999</v>
      </c>
      <c r="G1130">
        <v>0</v>
      </c>
      <c r="H1130">
        <v>172.012</v>
      </c>
      <c r="I1130">
        <v>1.5990100000000001E-3</v>
      </c>
      <c r="J1130">
        <v>0.995116</v>
      </c>
      <c r="K1130">
        <v>0</v>
      </c>
      <c r="L1130" t="s">
        <v>43</v>
      </c>
    </row>
    <row r="1131" spans="1:12" x14ac:dyDescent="0.25">
      <c r="A1131" t="s">
        <v>50</v>
      </c>
      <c r="B1131">
        <v>12495.1</v>
      </c>
      <c r="C1131">
        <v>12493.9</v>
      </c>
      <c r="D1131">
        <v>12445.8</v>
      </c>
      <c r="E1131">
        <v>12441.7</v>
      </c>
      <c r="F1131">
        <v>219.672</v>
      </c>
      <c r="G1131">
        <v>0</v>
      </c>
      <c r="H1131">
        <v>176.095</v>
      </c>
      <c r="I1131">
        <v>1.28984E-3</v>
      </c>
      <c r="J1131">
        <v>0.995116</v>
      </c>
      <c r="K1131">
        <v>0</v>
      </c>
      <c r="L1131" t="s">
        <v>43</v>
      </c>
    </row>
    <row r="1132" spans="1:12" x14ac:dyDescent="0.25">
      <c r="A1132" t="s">
        <v>50</v>
      </c>
      <c r="B1132">
        <v>12458</v>
      </c>
      <c r="C1132">
        <v>12456.8</v>
      </c>
      <c r="D1132">
        <v>12409.3</v>
      </c>
      <c r="E1132">
        <v>12405.3</v>
      </c>
      <c r="F1132">
        <v>220.054</v>
      </c>
      <c r="G1132">
        <v>0</v>
      </c>
      <c r="H1132">
        <v>174.55</v>
      </c>
      <c r="I1132">
        <v>1.2315399999999999E-3</v>
      </c>
      <c r="J1132">
        <v>0.995112</v>
      </c>
      <c r="K1132">
        <v>0</v>
      </c>
      <c r="L1132" t="s">
        <v>43</v>
      </c>
    </row>
    <row r="1133" spans="1:12" x14ac:dyDescent="0.25">
      <c r="A1133" t="s">
        <v>50</v>
      </c>
      <c r="B1133">
        <v>12480</v>
      </c>
      <c r="C1133">
        <v>12478.8</v>
      </c>
      <c r="D1133">
        <v>12431.7</v>
      </c>
      <c r="E1133">
        <v>12427.7</v>
      </c>
      <c r="F1133">
        <v>216.376</v>
      </c>
      <c r="G1133">
        <v>0</v>
      </c>
      <c r="H1133">
        <v>173.447</v>
      </c>
      <c r="I1133">
        <v>1.3025199999999999E-3</v>
      </c>
      <c r="J1133">
        <v>0.995116</v>
      </c>
      <c r="K1133">
        <v>0</v>
      </c>
      <c r="L1133" t="s">
        <v>43</v>
      </c>
    </row>
    <row r="1134" spans="1:12" x14ac:dyDescent="0.25">
      <c r="A1134" t="s">
        <v>50</v>
      </c>
      <c r="B1134">
        <v>12477.2</v>
      </c>
      <c r="C1134">
        <v>12476</v>
      </c>
      <c r="D1134">
        <v>12428.9</v>
      </c>
      <c r="E1134">
        <v>12425.1</v>
      </c>
      <c r="F1134">
        <v>217.672</v>
      </c>
      <c r="G1134">
        <v>0</v>
      </c>
      <c r="H1134">
        <v>176.82</v>
      </c>
      <c r="I1134">
        <v>1.37831E-3</v>
      </c>
      <c r="J1134">
        <v>0.99511400000000005</v>
      </c>
      <c r="K1134">
        <v>0</v>
      </c>
      <c r="L1134" t="s">
        <v>43</v>
      </c>
    </row>
    <row r="1135" spans="1:12" x14ac:dyDescent="0.25">
      <c r="A1135" t="s">
        <v>50</v>
      </c>
      <c r="B1135">
        <v>12476.2</v>
      </c>
      <c r="C1135">
        <v>12475</v>
      </c>
      <c r="D1135">
        <v>12427.5</v>
      </c>
      <c r="E1135">
        <v>12423.5</v>
      </c>
      <c r="F1135">
        <v>219.63300000000001</v>
      </c>
      <c r="G1135">
        <v>0</v>
      </c>
      <c r="H1135">
        <v>175.715</v>
      </c>
      <c r="I1135">
        <v>1.25578E-3</v>
      </c>
      <c r="J1135">
        <v>0.995116</v>
      </c>
      <c r="K1135">
        <v>0</v>
      </c>
      <c r="L1135" t="s">
        <v>43</v>
      </c>
    </row>
    <row r="1136" spans="1:12" x14ac:dyDescent="0.25">
      <c r="A1136" t="s">
        <v>50</v>
      </c>
      <c r="B1136">
        <v>12493.1</v>
      </c>
      <c r="C1136">
        <v>12491.9</v>
      </c>
      <c r="D1136">
        <v>12444</v>
      </c>
      <c r="E1136">
        <v>12440</v>
      </c>
      <c r="F1136">
        <v>220.46299999999999</v>
      </c>
      <c r="G1136">
        <v>0</v>
      </c>
      <c r="H1136">
        <v>175.12200000000001</v>
      </c>
      <c r="I1136">
        <v>1.2301E-3</v>
      </c>
      <c r="J1136">
        <v>0.995116</v>
      </c>
      <c r="K1136">
        <v>0</v>
      </c>
      <c r="L1136" t="s">
        <v>43</v>
      </c>
    </row>
    <row r="1137" spans="1:12" x14ac:dyDescent="0.25">
      <c r="A1137" t="s">
        <v>50</v>
      </c>
      <c r="B1137">
        <v>12448.7</v>
      </c>
      <c r="C1137">
        <v>12447.5</v>
      </c>
      <c r="D1137">
        <v>12398.9</v>
      </c>
      <c r="E1137">
        <v>12394.9</v>
      </c>
      <c r="F1137">
        <v>220.48500000000001</v>
      </c>
      <c r="G1137">
        <v>0</v>
      </c>
      <c r="H1137">
        <v>177.48400000000001</v>
      </c>
      <c r="I1137">
        <v>1.2902499999999999E-3</v>
      </c>
      <c r="J1137">
        <v>0.995116</v>
      </c>
      <c r="K1137">
        <v>0</v>
      </c>
      <c r="L1137" t="s">
        <v>43</v>
      </c>
    </row>
    <row r="1138" spans="1:12" x14ac:dyDescent="0.25">
      <c r="A1138" t="s">
        <v>50</v>
      </c>
      <c r="B1138">
        <v>12442.3</v>
      </c>
      <c r="C1138">
        <v>12441.1</v>
      </c>
      <c r="D1138">
        <v>12393.2</v>
      </c>
      <c r="E1138">
        <v>12389.2</v>
      </c>
      <c r="F1138">
        <v>221.143</v>
      </c>
      <c r="G1138">
        <v>0</v>
      </c>
      <c r="H1138">
        <v>172.65899999999999</v>
      </c>
      <c r="I1138">
        <v>1.23529E-3</v>
      </c>
      <c r="J1138">
        <v>0.99511499999999997</v>
      </c>
      <c r="K1138">
        <v>0</v>
      </c>
      <c r="L1138" t="s">
        <v>43</v>
      </c>
    </row>
    <row r="1139" spans="1:12" x14ac:dyDescent="0.25">
      <c r="A1139" t="s">
        <v>50</v>
      </c>
      <c r="B1139">
        <v>12457.7</v>
      </c>
      <c r="C1139">
        <v>12456.5</v>
      </c>
      <c r="D1139">
        <v>12408.9</v>
      </c>
      <c r="E1139">
        <v>12404.8</v>
      </c>
      <c r="F1139">
        <v>221.846</v>
      </c>
      <c r="G1139">
        <v>0</v>
      </c>
      <c r="H1139">
        <v>172.63900000000001</v>
      </c>
      <c r="I1139">
        <v>1.29908E-3</v>
      </c>
      <c r="J1139">
        <v>0.995112</v>
      </c>
      <c r="K1139">
        <v>0</v>
      </c>
      <c r="L1139" t="s">
        <v>43</v>
      </c>
    </row>
    <row r="1140" spans="1:12" x14ac:dyDescent="0.25">
      <c r="A1140" t="s">
        <v>50</v>
      </c>
      <c r="B1140">
        <v>12441.2</v>
      </c>
      <c r="C1140">
        <v>12440</v>
      </c>
      <c r="D1140">
        <v>12391.4</v>
      </c>
      <c r="E1140">
        <v>12387.4</v>
      </c>
      <c r="F1140">
        <v>221.15700000000001</v>
      </c>
      <c r="G1140">
        <v>0</v>
      </c>
      <c r="H1140">
        <v>172.86799999999999</v>
      </c>
      <c r="I1140">
        <v>1.2309700000000001E-3</v>
      </c>
      <c r="J1140">
        <v>0.995116</v>
      </c>
      <c r="K1140">
        <v>0</v>
      </c>
      <c r="L1140" t="s">
        <v>43</v>
      </c>
    </row>
    <row r="1141" spans="1:12" x14ac:dyDescent="0.25">
      <c r="A1141" t="s">
        <v>50</v>
      </c>
      <c r="B1141">
        <v>12501.4</v>
      </c>
      <c r="C1141">
        <v>12500.2</v>
      </c>
      <c r="D1141">
        <v>12451.2</v>
      </c>
      <c r="E1141">
        <v>12447.1</v>
      </c>
      <c r="F1141">
        <v>219.85599999999999</v>
      </c>
      <c r="G1141">
        <v>0</v>
      </c>
      <c r="H1141">
        <v>174.76499999999999</v>
      </c>
      <c r="I1141">
        <v>1.23916E-3</v>
      </c>
      <c r="J1141">
        <v>0.99511499999999997</v>
      </c>
      <c r="K1141">
        <v>0</v>
      </c>
      <c r="L1141" t="s">
        <v>43</v>
      </c>
    </row>
    <row r="1142" spans="1:12" x14ac:dyDescent="0.25">
      <c r="A1142" t="s">
        <v>50</v>
      </c>
      <c r="B1142">
        <v>12503.6</v>
      </c>
      <c r="C1142">
        <v>12502.2</v>
      </c>
      <c r="D1142">
        <v>12455</v>
      </c>
      <c r="E1142">
        <v>12451</v>
      </c>
      <c r="F1142">
        <v>219.126</v>
      </c>
      <c r="G1142">
        <v>0</v>
      </c>
      <c r="H1142">
        <v>175.14500000000001</v>
      </c>
      <c r="I1142">
        <v>1.4926399999999999E-3</v>
      </c>
      <c r="J1142">
        <v>0.99511499999999997</v>
      </c>
      <c r="K1142">
        <v>0</v>
      </c>
      <c r="L1142" t="s">
        <v>43</v>
      </c>
    </row>
    <row r="1143" spans="1:12" x14ac:dyDescent="0.25">
      <c r="A1143" t="s">
        <v>50</v>
      </c>
      <c r="B1143">
        <v>12463.9</v>
      </c>
      <c r="C1143">
        <v>12462.7</v>
      </c>
      <c r="D1143">
        <v>12415</v>
      </c>
      <c r="E1143">
        <v>12411.1</v>
      </c>
      <c r="F1143">
        <v>220.05199999999999</v>
      </c>
      <c r="G1143">
        <v>0</v>
      </c>
      <c r="H1143">
        <v>174.70500000000001</v>
      </c>
      <c r="I1143">
        <v>1.25595E-3</v>
      </c>
      <c r="J1143">
        <v>0.995116</v>
      </c>
      <c r="K1143">
        <v>0</v>
      </c>
      <c r="L1143" t="s">
        <v>43</v>
      </c>
    </row>
    <row r="1144" spans="1:12" x14ac:dyDescent="0.25">
      <c r="A1144" t="s">
        <v>50</v>
      </c>
      <c r="B1144">
        <v>12445.8</v>
      </c>
      <c r="C1144">
        <v>12444.5</v>
      </c>
      <c r="D1144">
        <v>12396.9</v>
      </c>
      <c r="E1144">
        <v>12392.9</v>
      </c>
      <c r="F1144">
        <v>219.07599999999999</v>
      </c>
      <c r="G1144">
        <v>0</v>
      </c>
      <c r="H1144">
        <v>174.191</v>
      </c>
      <c r="I1144">
        <v>1.23011E-3</v>
      </c>
      <c r="J1144">
        <v>0.99511499999999997</v>
      </c>
      <c r="K1144">
        <v>0</v>
      </c>
      <c r="L1144" t="s">
        <v>43</v>
      </c>
    </row>
    <row r="1145" spans="1:12" x14ac:dyDescent="0.25">
      <c r="A1145" t="s">
        <v>50</v>
      </c>
      <c r="B1145">
        <v>12442.9</v>
      </c>
      <c r="C1145">
        <v>12441.7</v>
      </c>
      <c r="D1145">
        <v>12394.4</v>
      </c>
      <c r="E1145">
        <v>12390.5</v>
      </c>
      <c r="F1145">
        <v>219.69399999999999</v>
      </c>
      <c r="G1145">
        <v>0</v>
      </c>
      <c r="H1145">
        <v>176.06</v>
      </c>
      <c r="I1145">
        <v>1.23347E-3</v>
      </c>
      <c r="J1145">
        <v>0.995116</v>
      </c>
      <c r="K1145">
        <v>0</v>
      </c>
      <c r="L1145" t="s">
        <v>43</v>
      </c>
    </row>
    <row r="1146" spans="1:12" x14ac:dyDescent="0.25">
      <c r="A1146" t="s">
        <v>50</v>
      </c>
      <c r="B1146">
        <v>12514.9</v>
      </c>
      <c r="C1146">
        <v>12513.7</v>
      </c>
      <c r="D1146">
        <v>12465.2</v>
      </c>
      <c r="E1146">
        <v>12461</v>
      </c>
      <c r="F1146">
        <v>221.54499999999999</v>
      </c>
      <c r="G1146">
        <v>0</v>
      </c>
      <c r="H1146">
        <v>174.952</v>
      </c>
      <c r="I1146">
        <v>1.2320499999999999E-3</v>
      </c>
      <c r="J1146">
        <v>0.995112</v>
      </c>
      <c r="K1146">
        <v>0</v>
      </c>
      <c r="L1146" t="s">
        <v>43</v>
      </c>
    </row>
    <row r="1147" spans="1:12" x14ac:dyDescent="0.25">
      <c r="A1147" t="s">
        <v>50</v>
      </c>
      <c r="B1147">
        <v>12428.3</v>
      </c>
      <c r="C1147">
        <v>12427.1</v>
      </c>
      <c r="D1147">
        <v>12379.7</v>
      </c>
      <c r="E1147">
        <v>12375.7</v>
      </c>
      <c r="F1147">
        <v>220.636</v>
      </c>
      <c r="G1147">
        <v>0</v>
      </c>
      <c r="H1147">
        <v>175.49299999999999</v>
      </c>
      <c r="I1147">
        <v>1.33004E-3</v>
      </c>
      <c r="J1147">
        <v>0.995116</v>
      </c>
      <c r="K1147">
        <v>0</v>
      </c>
      <c r="L1147" t="s">
        <v>43</v>
      </c>
    </row>
    <row r="1148" spans="1:12" x14ac:dyDescent="0.25">
      <c r="A1148" t="s">
        <v>50</v>
      </c>
      <c r="B1148">
        <v>12429.5</v>
      </c>
      <c r="C1148">
        <v>12428</v>
      </c>
      <c r="D1148">
        <v>12381</v>
      </c>
      <c r="E1148">
        <v>12377</v>
      </c>
      <c r="F1148">
        <v>217.78</v>
      </c>
      <c r="G1148">
        <v>0</v>
      </c>
      <c r="H1148">
        <v>174.822</v>
      </c>
      <c r="I1148">
        <v>1.2476799999999999E-3</v>
      </c>
      <c r="J1148">
        <v>0.99511499999999997</v>
      </c>
      <c r="K1148">
        <v>0</v>
      </c>
      <c r="L1148" t="s">
        <v>43</v>
      </c>
    </row>
    <row r="1149" spans="1:12" x14ac:dyDescent="0.25">
      <c r="A1149" t="s">
        <v>50</v>
      </c>
      <c r="B1149">
        <v>12406.4</v>
      </c>
      <c r="C1149">
        <v>12405.2</v>
      </c>
      <c r="D1149">
        <v>12357.6</v>
      </c>
      <c r="E1149">
        <v>12353.7</v>
      </c>
      <c r="F1149">
        <v>218.261</v>
      </c>
      <c r="G1149">
        <v>0</v>
      </c>
      <c r="H1149">
        <v>171.72900000000001</v>
      </c>
      <c r="I1149">
        <v>1.2313999999999999E-3</v>
      </c>
      <c r="J1149">
        <v>0.995116</v>
      </c>
      <c r="K1149">
        <v>0</v>
      </c>
      <c r="L1149" t="s">
        <v>43</v>
      </c>
    </row>
    <row r="1150" spans="1:12" x14ac:dyDescent="0.25">
      <c r="A1150" t="s">
        <v>50</v>
      </c>
      <c r="B1150">
        <v>12467.9</v>
      </c>
      <c r="C1150">
        <v>12466</v>
      </c>
      <c r="D1150">
        <v>12418.5</v>
      </c>
      <c r="E1150">
        <v>12414.6</v>
      </c>
      <c r="F1150">
        <v>224.93</v>
      </c>
      <c r="G1150">
        <v>0</v>
      </c>
      <c r="H1150">
        <v>172.41800000000001</v>
      </c>
      <c r="I1150">
        <v>1.2302400000000001E-3</v>
      </c>
      <c r="J1150">
        <v>0.995116</v>
      </c>
      <c r="K1150">
        <v>0</v>
      </c>
      <c r="L1150" t="s">
        <v>43</v>
      </c>
    </row>
    <row r="1151" spans="1:12" x14ac:dyDescent="0.25">
      <c r="A1151" t="s">
        <v>50</v>
      </c>
      <c r="B1151">
        <v>12503.6</v>
      </c>
      <c r="C1151">
        <v>12502.4</v>
      </c>
      <c r="D1151">
        <v>12454.2</v>
      </c>
      <c r="E1151">
        <v>12450.1</v>
      </c>
      <c r="F1151">
        <v>217.53100000000001</v>
      </c>
      <c r="G1151">
        <v>0</v>
      </c>
      <c r="H1151">
        <v>178.46600000000001</v>
      </c>
      <c r="I1151">
        <v>1.2411499999999999E-3</v>
      </c>
      <c r="J1151">
        <v>0.99510699999999996</v>
      </c>
      <c r="K1151">
        <v>0</v>
      </c>
      <c r="L1151" t="s">
        <v>43</v>
      </c>
    </row>
    <row r="1152" spans="1:12" x14ac:dyDescent="0.25">
      <c r="A1152" t="s">
        <v>50</v>
      </c>
      <c r="B1152">
        <v>12508.6</v>
      </c>
      <c r="C1152">
        <v>12507.4</v>
      </c>
      <c r="D1152">
        <v>12460.4</v>
      </c>
      <c r="E1152">
        <v>12456.4</v>
      </c>
      <c r="F1152">
        <v>220.94499999999999</v>
      </c>
      <c r="G1152">
        <v>0</v>
      </c>
      <c r="H1152">
        <v>175.178</v>
      </c>
      <c r="I1152">
        <v>1.25891E-3</v>
      </c>
      <c r="J1152">
        <v>0.995116</v>
      </c>
      <c r="K1152">
        <v>0</v>
      </c>
      <c r="L1152" t="s">
        <v>43</v>
      </c>
    </row>
    <row r="1153" spans="1:12" x14ac:dyDescent="0.25">
      <c r="A1153" t="s">
        <v>50</v>
      </c>
      <c r="B1153">
        <v>12472.5</v>
      </c>
      <c r="C1153">
        <v>12471.3</v>
      </c>
      <c r="D1153">
        <v>12424.8</v>
      </c>
      <c r="E1153">
        <v>12420.9</v>
      </c>
      <c r="F1153">
        <v>221.56399999999999</v>
      </c>
      <c r="G1153">
        <v>0</v>
      </c>
      <c r="H1153">
        <v>174.62700000000001</v>
      </c>
      <c r="I1153">
        <v>1.2314800000000001E-3</v>
      </c>
      <c r="J1153">
        <v>0.995116</v>
      </c>
      <c r="K1153">
        <v>0</v>
      </c>
      <c r="L1153" t="s">
        <v>43</v>
      </c>
    </row>
    <row r="1154" spans="1:12" x14ac:dyDescent="0.25">
      <c r="A1154" t="s">
        <v>50</v>
      </c>
      <c r="B1154">
        <v>12464.3</v>
      </c>
      <c r="C1154">
        <v>12463.1</v>
      </c>
      <c r="D1154">
        <v>12417.1</v>
      </c>
      <c r="E1154">
        <v>12413.3</v>
      </c>
      <c r="F1154">
        <v>224.142</v>
      </c>
      <c r="G1154">
        <v>0</v>
      </c>
      <c r="H1154">
        <v>173.85900000000001</v>
      </c>
      <c r="I1154">
        <v>1.27487E-3</v>
      </c>
      <c r="J1154">
        <v>0.995116</v>
      </c>
      <c r="K1154">
        <v>0</v>
      </c>
      <c r="L1154" t="s">
        <v>43</v>
      </c>
    </row>
    <row r="1155" spans="1:12" x14ac:dyDescent="0.25">
      <c r="A1155" t="s">
        <v>50</v>
      </c>
      <c r="B1155">
        <v>12477.8</v>
      </c>
      <c r="C1155">
        <v>12476.6</v>
      </c>
      <c r="D1155">
        <v>12428.2</v>
      </c>
      <c r="E1155">
        <v>12424.2</v>
      </c>
      <c r="F1155">
        <v>221.07</v>
      </c>
      <c r="G1155">
        <v>0</v>
      </c>
      <c r="H1155">
        <v>174.702</v>
      </c>
      <c r="I1155">
        <v>1.2406699999999999E-3</v>
      </c>
      <c r="J1155">
        <v>0.995116</v>
      </c>
      <c r="K1155">
        <v>0</v>
      </c>
      <c r="L1155" t="s">
        <v>43</v>
      </c>
    </row>
    <row r="1156" spans="1:12" x14ac:dyDescent="0.25">
      <c r="A1156" t="s">
        <v>50</v>
      </c>
      <c r="B1156">
        <v>12462.4</v>
      </c>
      <c r="C1156">
        <v>12460.7</v>
      </c>
      <c r="D1156">
        <v>12412.5</v>
      </c>
      <c r="E1156">
        <v>12408.4</v>
      </c>
      <c r="F1156">
        <v>220.02600000000001</v>
      </c>
      <c r="G1156">
        <v>0</v>
      </c>
      <c r="H1156">
        <v>174.21899999999999</v>
      </c>
      <c r="I1156">
        <v>1.24482E-3</v>
      </c>
      <c r="J1156">
        <v>0.995116</v>
      </c>
      <c r="K1156">
        <v>0</v>
      </c>
      <c r="L1156" t="s">
        <v>43</v>
      </c>
    </row>
    <row r="1157" spans="1:12" x14ac:dyDescent="0.25">
      <c r="A1157" t="s">
        <v>50</v>
      </c>
      <c r="B1157">
        <v>12480.4</v>
      </c>
      <c r="C1157">
        <v>12479</v>
      </c>
      <c r="D1157">
        <v>12431</v>
      </c>
      <c r="E1157">
        <v>12427</v>
      </c>
      <c r="F1157">
        <v>223.982</v>
      </c>
      <c r="G1157">
        <v>0</v>
      </c>
      <c r="H1157">
        <v>174.11500000000001</v>
      </c>
      <c r="I1157">
        <v>1.4102400000000001E-3</v>
      </c>
      <c r="J1157">
        <v>0.995116</v>
      </c>
      <c r="K1157">
        <v>0</v>
      </c>
      <c r="L1157" t="s">
        <v>43</v>
      </c>
    </row>
    <row r="1158" spans="1:12" x14ac:dyDescent="0.25">
      <c r="A1158" t="s">
        <v>50</v>
      </c>
      <c r="B1158">
        <v>12442.7</v>
      </c>
      <c r="C1158">
        <v>12441.4</v>
      </c>
      <c r="D1158">
        <v>12393.4</v>
      </c>
      <c r="E1158">
        <v>12389.4</v>
      </c>
      <c r="F1158">
        <v>216.328</v>
      </c>
      <c r="G1158">
        <v>0</v>
      </c>
      <c r="H1158">
        <v>172.30199999999999</v>
      </c>
      <c r="I1158">
        <v>1.23905E-3</v>
      </c>
      <c r="J1158">
        <v>0.995116</v>
      </c>
      <c r="K1158">
        <v>0</v>
      </c>
      <c r="L1158" t="s">
        <v>43</v>
      </c>
    </row>
    <row r="1159" spans="1:12" x14ac:dyDescent="0.25">
      <c r="A1159" t="s">
        <v>50</v>
      </c>
      <c r="B1159">
        <v>12452.6</v>
      </c>
      <c r="C1159">
        <v>12451.4</v>
      </c>
      <c r="D1159">
        <v>12403.2</v>
      </c>
      <c r="E1159">
        <v>12399.2</v>
      </c>
      <c r="F1159">
        <v>223.042</v>
      </c>
      <c r="G1159">
        <v>0</v>
      </c>
      <c r="H1159">
        <v>173.04</v>
      </c>
      <c r="I1159">
        <v>1.26906E-3</v>
      </c>
      <c r="J1159">
        <v>0.99511400000000005</v>
      </c>
      <c r="K1159">
        <v>0</v>
      </c>
      <c r="L1159" t="s">
        <v>43</v>
      </c>
    </row>
    <row r="1160" spans="1:12" x14ac:dyDescent="0.25">
      <c r="A1160" t="s">
        <v>50</v>
      </c>
      <c r="B1160">
        <v>12491.3</v>
      </c>
      <c r="C1160">
        <v>12490.1</v>
      </c>
      <c r="D1160">
        <v>12442.3</v>
      </c>
      <c r="E1160">
        <v>12438.3</v>
      </c>
      <c r="F1160">
        <v>221.97200000000001</v>
      </c>
      <c r="G1160">
        <v>0</v>
      </c>
      <c r="H1160">
        <v>173.654</v>
      </c>
      <c r="I1160">
        <v>1.2305300000000001E-3</v>
      </c>
      <c r="J1160">
        <v>0.99511499999999997</v>
      </c>
      <c r="K1160">
        <v>0</v>
      </c>
      <c r="L1160" t="s">
        <v>43</v>
      </c>
    </row>
    <row r="1161" spans="1:12" x14ac:dyDescent="0.25">
      <c r="A1161" t="s">
        <v>50</v>
      </c>
      <c r="B1161">
        <v>12457.9</v>
      </c>
      <c r="C1161">
        <v>12456.6</v>
      </c>
      <c r="D1161">
        <v>12408.1</v>
      </c>
      <c r="E1161">
        <v>12404.1</v>
      </c>
      <c r="F1161">
        <v>219.06299999999999</v>
      </c>
      <c r="G1161">
        <v>0</v>
      </c>
      <c r="H1161">
        <v>177.28299999999999</v>
      </c>
      <c r="I1161">
        <v>1.23083E-3</v>
      </c>
      <c r="J1161">
        <v>0.995116</v>
      </c>
      <c r="K1161">
        <v>0</v>
      </c>
      <c r="L1161" t="s">
        <v>43</v>
      </c>
    </row>
    <row r="1162" spans="1:12" x14ac:dyDescent="0.25">
      <c r="A1162" t="s">
        <v>50</v>
      </c>
      <c r="B1162">
        <v>12425</v>
      </c>
      <c r="C1162">
        <v>12423.8</v>
      </c>
      <c r="D1162">
        <v>12375.8</v>
      </c>
      <c r="E1162">
        <v>12371.8</v>
      </c>
      <c r="F1162">
        <v>219.239</v>
      </c>
      <c r="G1162">
        <v>0</v>
      </c>
      <c r="H1162">
        <v>171.98699999999999</v>
      </c>
      <c r="I1162">
        <v>1.8441099999999999E-3</v>
      </c>
      <c r="J1162">
        <v>0.99511400000000005</v>
      </c>
      <c r="K1162">
        <v>0</v>
      </c>
      <c r="L1162" t="s">
        <v>43</v>
      </c>
    </row>
    <row r="1163" spans="1:12" x14ac:dyDescent="0.25">
      <c r="A1163" t="s">
        <v>50</v>
      </c>
      <c r="B1163">
        <v>12434.7</v>
      </c>
      <c r="C1163">
        <v>12433.6</v>
      </c>
      <c r="D1163">
        <v>12385.4</v>
      </c>
      <c r="E1163">
        <v>12381.5</v>
      </c>
      <c r="F1163">
        <v>218.40100000000001</v>
      </c>
      <c r="G1163">
        <v>0</v>
      </c>
      <c r="H1163">
        <v>172.69800000000001</v>
      </c>
      <c r="I1163">
        <v>1.2300600000000001E-3</v>
      </c>
      <c r="J1163">
        <v>0.99511400000000005</v>
      </c>
      <c r="K1163">
        <v>0</v>
      </c>
      <c r="L1163" t="s">
        <v>43</v>
      </c>
    </row>
    <row r="1164" spans="1:12" x14ac:dyDescent="0.25">
      <c r="A1164" t="s">
        <v>50</v>
      </c>
      <c r="B1164">
        <v>12434.3</v>
      </c>
      <c r="C1164">
        <v>12433</v>
      </c>
      <c r="D1164">
        <v>12385.2</v>
      </c>
      <c r="E1164">
        <v>12381.2</v>
      </c>
      <c r="F1164">
        <v>219.04</v>
      </c>
      <c r="G1164">
        <v>0</v>
      </c>
      <c r="H1164">
        <v>173.07900000000001</v>
      </c>
      <c r="I1164">
        <v>1.2319500000000001E-3</v>
      </c>
      <c r="J1164">
        <v>0.995116</v>
      </c>
      <c r="K1164">
        <v>0</v>
      </c>
      <c r="L1164" t="s">
        <v>43</v>
      </c>
    </row>
    <row r="1165" spans="1:12" x14ac:dyDescent="0.25">
      <c r="A1165" t="s">
        <v>50</v>
      </c>
      <c r="B1165">
        <v>12464.8</v>
      </c>
      <c r="C1165">
        <v>12463.4</v>
      </c>
      <c r="D1165">
        <v>12414.3</v>
      </c>
      <c r="E1165">
        <v>12410.3</v>
      </c>
      <c r="F1165">
        <v>221.23400000000001</v>
      </c>
      <c r="G1165">
        <v>0</v>
      </c>
      <c r="H1165">
        <v>174.053</v>
      </c>
      <c r="I1165">
        <v>1.2337299999999999E-3</v>
      </c>
      <c r="J1165">
        <v>0.99511499999999997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12426</v>
      </c>
      <c r="C1166">
        <v>12424.8</v>
      </c>
      <c r="D1166">
        <v>12376.8</v>
      </c>
      <c r="E1166">
        <v>12373</v>
      </c>
      <c r="F1166">
        <v>216.56800000000001</v>
      </c>
      <c r="G1166">
        <v>0</v>
      </c>
      <c r="H1166">
        <v>176.06200000000001</v>
      </c>
      <c r="I1166">
        <v>1.23123E-3</v>
      </c>
      <c r="J1166">
        <v>0.99511400000000005</v>
      </c>
      <c r="K1166">
        <v>0</v>
      </c>
      <c r="L1166" t="s">
        <v>43</v>
      </c>
    </row>
    <row r="1167" spans="1:12" x14ac:dyDescent="0.25">
      <c r="A1167" t="s">
        <v>50</v>
      </c>
      <c r="B1167">
        <v>12409.8</v>
      </c>
      <c r="C1167">
        <v>12408.6</v>
      </c>
      <c r="D1167">
        <v>12360.5</v>
      </c>
      <c r="E1167">
        <v>12356.7</v>
      </c>
      <c r="F1167">
        <v>219.096</v>
      </c>
      <c r="G1167">
        <v>0</v>
      </c>
      <c r="H1167">
        <v>174.976</v>
      </c>
      <c r="I1167">
        <v>1.3332400000000001E-3</v>
      </c>
      <c r="J1167">
        <v>0.995116</v>
      </c>
      <c r="K1167">
        <v>0</v>
      </c>
      <c r="L1167" t="s">
        <v>43</v>
      </c>
    </row>
    <row r="1168" spans="1:12" x14ac:dyDescent="0.25">
      <c r="A1168" t="s">
        <v>50</v>
      </c>
      <c r="B1168">
        <v>12432</v>
      </c>
      <c r="C1168">
        <v>12430.8</v>
      </c>
      <c r="D1168">
        <v>12383.3</v>
      </c>
      <c r="E1168">
        <v>12379.4</v>
      </c>
      <c r="F1168">
        <v>216.76300000000001</v>
      </c>
      <c r="G1168">
        <v>0</v>
      </c>
      <c r="H1168">
        <v>172.66399999999999</v>
      </c>
      <c r="I1168">
        <v>1.2436999999999999E-3</v>
      </c>
      <c r="J1168">
        <v>0.995116</v>
      </c>
      <c r="K1168">
        <v>0</v>
      </c>
      <c r="L1168" t="s">
        <v>43</v>
      </c>
    </row>
    <row r="1169" spans="1:25" x14ac:dyDescent="0.25">
      <c r="A1169" t="s">
        <v>50</v>
      </c>
      <c r="B1169">
        <v>12433</v>
      </c>
      <c r="C1169">
        <v>12431.7</v>
      </c>
      <c r="D1169">
        <v>12384.2</v>
      </c>
      <c r="E1169">
        <v>12380.3</v>
      </c>
      <c r="F1169">
        <v>217.87200000000001</v>
      </c>
      <c r="G1169">
        <v>0</v>
      </c>
      <c r="H1169">
        <v>172.82900000000001</v>
      </c>
      <c r="I1169">
        <v>3.2765300000000002E-3</v>
      </c>
      <c r="J1169">
        <v>0.99511499999999997</v>
      </c>
      <c r="K1169">
        <v>0</v>
      </c>
      <c r="L1169" t="s">
        <v>43</v>
      </c>
    </row>
    <row r="1170" spans="1:25" x14ac:dyDescent="0.25">
      <c r="A1170" t="s">
        <v>50</v>
      </c>
      <c r="B1170">
        <v>12550.7</v>
      </c>
      <c r="C1170">
        <v>12549.5</v>
      </c>
      <c r="D1170">
        <v>12502.5</v>
      </c>
      <c r="E1170">
        <v>12498.3</v>
      </c>
      <c r="F1170">
        <v>221.815</v>
      </c>
      <c r="G1170">
        <v>0</v>
      </c>
      <c r="H1170">
        <v>175.49799999999999</v>
      </c>
      <c r="I1170">
        <v>1.2335899999999999E-3</v>
      </c>
      <c r="J1170">
        <v>0.99511499999999997</v>
      </c>
      <c r="K1170">
        <v>0</v>
      </c>
      <c r="L1170" t="s">
        <v>43</v>
      </c>
    </row>
    <row r="1171" spans="1:25" x14ac:dyDescent="0.25">
      <c r="A1171" t="s">
        <v>50</v>
      </c>
      <c r="B1171">
        <v>12496.3</v>
      </c>
      <c r="C1171">
        <v>12495.1</v>
      </c>
      <c r="D1171">
        <v>12447.3</v>
      </c>
      <c r="E1171">
        <v>12443.3</v>
      </c>
      <c r="F1171">
        <v>219.167</v>
      </c>
      <c r="G1171">
        <v>0</v>
      </c>
      <c r="H1171">
        <v>173.63900000000001</v>
      </c>
      <c r="I1171">
        <v>1.2329699999999999E-3</v>
      </c>
      <c r="J1171">
        <v>0.99511499999999997</v>
      </c>
      <c r="K1171">
        <v>0</v>
      </c>
      <c r="L1171" t="s">
        <v>43</v>
      </c>
    </row>
    <row r="1172" spans="1:25" x14ac:dyDescent="0.25">
      <c r="A1172" t="s">
        <v>50</v>
      </c>
      <c r="B1172">
        <v>12487.5</v>
      </c>
      <c r="C1172">
        <v>12486.3</v>
      </c>
      <c r="D1172">
        <v>12438.7</v>
      </c>
      <c r="E1172">
        <v>12434.8</v>
      </c>
      <c r="F1172">
        <v>223.80199999999999</v>
      </c>
      <c r="G1172">
        <v>0</v>
      </c>
      <c r="H1172">
        <v>174.839</v>
      </c>
      <c r="I1172">
        <v>1.39664E-3</v>
      </c>
      <c r="J1172">
        <v>0.99510600000000005</v>
      </c>
      <c r="K1172">
        <v>0</v>
      </c>
      <c r="L1172" t="s">
        <v>43</v>
      </c>
    </row>
    <row r="1173" spans="1:25" x14ac:dyDescent="0.25">
      <c r="A1173" t="s">
        <v>50</v>
      </c>
      <c r="B1173">
        <v>12498.1</v>
      </c>
      <c r="C1173">
        <v>12496.8</v>
      </c>
      <c r="D1173">
        <v>12449.3</v>
      </c>
      <c r="E1173">
        <v>12445.4</v>
      </c>
      <c r="F1173">
        <v>220.214</v>
      </c>
      <c r="G1173">
        <v>0</v>
      </c>
      <c r="H1173">
        <v>173.02099999999999</v>
      </c>
      <c r="I1173">
        <v>1.2782900000000001E-3</v>
      </c>
      <c r="J1173">
        <v>0.995116</v>
      </c>
      <c r="K1173">
        <v>0</v>
      </c>
      <c r="L1173" t="s">
        <v>43</v>
      </c>
    </row>
    <row r="1174" spans="1:25" x14ac:dyDescent="0.25">
      <c r="A1174" t="s">
        <v>50</v>
      </c>
      <c r="B1174">
        <v>12449.1</v>
      </c>
      <c r="C1174">
        <v>12447.8</v>
      </c>
      <c r="D1174">
        <v>12400</v>
      </c>
      <c r="E1174">
        <v>12396</v>
      </c>
      <c r="F1174">
        <v>218.05</v>
      </c>
      <c r="G1174">
        <v>0</v>
      </c>
      <c r="H1174">
        <v>173.75399999999999</v>
      </c>
      <c r="I1174">
        <v>1.2406800000000001E-3</v>
      </c>
      <c r="J1174">
        <v>0.995116</v>
      </c>
      <c r="K1174">
        <v>0</v>
      </c>
      <c r="L1174" t="s">
        <v>43</v>
      </c>
    </row>
    <row r="1175" spans="1:25" x14ac:dyDescent="0.25">
      <c r="A1175" t="s">
        <v>50</v>
      </c>
      <c r="B1175">
        <v>12479.1</v>
      </c>
      <c r="C1175">
        <v>12477.9</v>
      </c>
      <c r="D1175">
        <v>12429.3</v>
      </c>
      <c r="E1175">
        <v>12425.3</v>
      </c>
      <c r="F1175">
        <v>216.46600000000001</v>
      </c>
      <c r="G1175">
        <v>0</v>
      </c>
      <c r="H1175">
        <v>173.566</v>
      </c>
      <c r="I1175">
        <v>1.4818800000000001E-3</v>
      </c>
      <c r="J1175">
        <v>0.99511499999999997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12422.7</v>
      </c>
      <c r="C1176">
        <v>12421.5</v>
      </c>
      <c r="D1176">
        <v>12374.1</v>
      </c>
      <c r="E1176">
        <v>12370.2</v>
      </c>
      <c r="F1176">
        <v>219.24299999999999</v>
      </c>
      <c r="G1176">
        <v>0</v>
      </c>
      <c r="H1176">
        <v>171.911</v>
      </c>
      <c r="I1176">
        <v>1.23018E-3</v>
      </c>
      <c r="J1176">
        <v>0.995116</v>
      </c>
      <c r="K1176">
        <v>0</v>
      </c>
      <c r="L1176" t="s">
        <v>43</v>
      </c>
      <c r="R1176">
        <f>AVERAGE(B1127:B1176)</f>
        <v>12461.583999999997</v>
      </c>
      <c r="S1176">
        <f>AVERAGE(C1127:C1176)</f>
        <v>12460.248000000003</v>
      </c>
      <c r="U1176">
        <f>_xlfn.VAR.P(B1127:B1176)</f>
        <v>966.49174400000265</v>
      </c>
      <c r="V1176">
        <f>_xlfn.VAR.P(C1127:C1176)</f>
        <v>971.51809599999922</v>
      </c>
      <c r="X1176">
        <f>1.96*SQRT(U1176)/50</f>
        <v>1.2186672529858853</v>
      </c>
      <c r="Y1176">
        <f>1.96*SQRT(V1176)/50</f>
        <v>1.2218320535316785</v>
      </c>
    </row>
    <row r="1177" spans="1:25" x14ac:dyDescent="0.25">
      <c r="A1177" t="s">
        <v>51</v>
      </c>
      <c r="B1177">
        <v>623181.83369999996</v>
      </c>
      <c r="C1177" t="s">
        <v>37</v>
      </c>
    </row>
    <row r="1178" spans="1:25" x14ac:dyDescent="0.25">
      <c r="A1178" t="s">
        <v>52</v>
      </c>
      <c r="B1178">
        <v>1073.6600000000001</v>
      </c>
      <c r="C1178">
        <v>1014.93</v>
      </c>
      <c r="D1178">
        <v>1014.85</v>
      </c>
      <c r="E1178">
        <v>1013.4</v>
      </c>
      <c r="F1178">
        <v>64.273300000000006</v>
      </c>
      <c r="G1178">
        <v>161.89599999999999</v>
      </c>
      <c r="H1178">
        <v>47.812399999999997</v>
      </c>
      <c r="I1178">
        <v>1.3207500000000001E-3</v>
      </c>
      <c r="J1178">
        <v>0.99511499999999997</v>
      </c>
      <c r="K1178">
        <v>0</v>
      </c>
      <c r="L1178" t="s">
        <v>43</v>
      </c>
    </row>
    <row r="1179" spans="1:25" x14ac:dyDescent="0.25">
      <c r="A1179" t="s">
        <v>52</v>
      </c>
      <c r="B1179">
        <v>1077.57</v>
      </c>
      <c r="C1179">
        <v>1014.58</v>
      </c>
      <c r="D1179">
        <v>1014.5</v>
      </c>
      <c r="E1179">
        <v>1013.08</v>
      </c>
      <c r="F1179">
        <v>63.536900000000003</v>
      </c>
      <c r="G1179">
        <v>160.11799999999999</v>
      </c>
      <c r="H1179">
        <v>47.387099999999997</v>
      </c>
      <c r="I1179">
        <v>1.23565E-3</v>
      </c>
      <c r="J1179">
        <v>0.99511400000000005</v>
      </c>
      <c r="K1179">
        <v>0</v>
      </c>
      <c r="L1179" t="s">
        <v>43</v>
      </c>
    </row>
    <row r="1180" spans="1:25" x14ac:dyDescent="0.25">
      <c r="A1180" t="s">
        <v>52</v>
      </c>
      <c r="B1180">
        <v>1070.0999999999999</v>
      </c>
      <c r="C1180">
        <v>1006.12</v>
      </c>
      <c r="D1180">
        <v>1006.05</v>
      </c>
      <c r="E1180">
        <v>1004.49</v>
      </c>
      <c r="F1180">
        <v>63.198900000000002</v>
      </c>
      <c r="G1180">
        <v>160.19200000000001</v>
      </c>
      <c r="H1180">
        <v>47.8264</v>
      </c>
      <c r="I1180">
        <v>1.2479800000000001E-3</v>
      </c>
      <c r="J1180">
        <v>0.99511400000000005</v>
      </c>
      <c r="K1180">
        <v>0</v>
      </c>
      <c r="L1180" t="s">
        <v>43</v>
      </c>
    </row>
    <row r="1181" spans="1:25" x14ac:dyDescent="0.25">
      <c r="A1181" t="s">
        <v>52</v>
      </c>
      <c r="B1181">
        <v>1070.54</v>
      </c>
      <c r="C1181">
        <v>1009.32</v>
      </c>
      <c r="D1181">
        <v>1009.24</v>
      </c>
      <c r="E1181">
        <v>1007.71</v>
      </c>
      <c r="F1181">
        <v>63.489899999999999</v>
      </c>
      <c r="G1181">
        <v>161.126</v>
      </c>
      <c r="H1181">
        <v>48.218499999999999</v>
      </c>
      <c r="I1181">
        <v>1.2300499999999999E-3</v>
      </c>
      <c r="J1181">
        <v>0.995116</v>
      </c>
      <c r="K1181">
        <v>0</v>
      </c>
      <c r="L1181" t="s">
        <v>43</v>
      </c>
    </row>
    <row r="1182" spans="1:25" x14ac:dyDescent="0.25">
      <c r="A1182" t="s">
        <v>52</v>
      </c>
      <c r="B1182">
        <v>1069.03</v>
      </c>
      <c r="C1182">
        <v>1006.31</v>
      </c>
      <c r="D1182">
        <v>1006.23</v>
      </c>
      <c r="E1182">
        <v>1004.75</v>
      </c>
      <c r="F1182">
        <v>63.458599999999997</v>
      </c>
      <c r="G1182">
        <v>161.33600000000001</v>
      </c>
      <c r="H1182">
        <v>47.716500000000003</v>
      </c>
      <c r="I1182">
        <v>1.2474299999999999E-3</v>
      </c>
      <c r="J1182">
        <v>0.99511300000000003</v>
      </c>
      <c r="K1182">
        <v>0</v>
      </c>
      <c r="L1182" t="s">
        <v>43</v>
      </c>
    </row>
    <row r="1183" spans="1:25" x14ac:dyDescent="0.25">
      <c r="A1183" t="s">
        <v>52</v>
      </c>
      <c r="B1183">
        <v>1070.49</v>
      </c>
      <c r="C1183">
        <v>1012.22</v>
      </c>
      <c r="D1183">
        <v>1012.14</v>
      </c>
      <c r="E1183">
        <v>1010.67</v>
      </c>
      <c r="F1183">
        <v>63.938299999999998</v>
      </c>
      <c r="G1183">
        <v>161.828</v>
      </c>
      <c r="H1183">
        <v>47.508600000000001</v>
      </c>
      <c r="I1183">
        <v>1.24588E-3</v>
      </c>
      <c r="J1183">
        <v>0.995112</v>
      </c>
      <c r="K1183">
        <v>0</v>
      </c>
      <c r="L1183" t="s">
        <v>43</v>
      </c>
    </row>
    <row r="1184" spans="1:25" x14ac:dyDescent="0.25">
      <c r="A1184" t="s">
        <v>52</v>
      </c>
      <c r="B1184">
        <v>1063.47</v>
      </c>
      <c r="C1184">
        <v>1002.89</v>
      </c>
      <c r="D1184">
        <v>1002.81</v>
      </c>
      <c r="E1184">
        <v>1001.39</v>
      </c>
      <c r="F1184">
        <v>62.6571</v>
      </c>
      <c r="G1184">
        <v>160.80799999999999</v>
      </c>
      <c r="H1184">
        <v>47.089399999999998</v>
      </c>
      <c r="I1184">
        <v>1.23741E-3</v>
      </c>
      <c r="J1184">
        <v>0.995116</v>
      </c>
      <c r="K1184">
        <v>0</v>
      </c>
      <c r="L1184" t="s">
        <v>43</v>
      </c>
    </row>
    <row r="1185" spans="1:12" x14ac:dyDescent="0.25">
      <c r="A1185" t="s">
        <v>52</v>
      </c>
      <c r="B1185">
        <v>1065.06</v>
      </c>
      <c r="C1185">
        <v>1004.7</v>
      </c>
      <c r="D1185">
        <v>1004.63</v>
      </c>
      <c r="E1185">
        <v>1003.16</v>
      </c>
      <c r="F1185">
        <v>63.554900000000004</v>
      </c>
      <c r="G1185">
        <v>163.34100000000001</v>
      </c>
      <c r="H1185">
        <v>51.843699999999998</v>
      </c>
      <c r="I1185">
        <v>1.2481E-3</v>
      </c>
      <c r="J1185">
        <v>0.99511499999999997</v>
      </c>
      <c r="K1185">
        <v>0</v>
      </c>
      <c r="L1185" t="s">
        <v>43</v>
      </c>
    </row>
    <row r="1186" spans="1:12" x14ac:dyDescent="0.25">
      <c r="A1186" t="s">
        <v>52</v>
      </c>
      <c r="B1186">
        <v>1066.9100000000001</v>
      </c>
      <c r="C1186">
        <v>1007.89</v>
      </c>
      <c r="D1186">
        <v>1007.81</v>
      </c>
      <c r="E1186">
        <v>1006.4</v>
      </c>
      <c r="F1186">
        <v>65.5274</v>
      </c>
      <c r="G1186">
        <v>160.77699999999999</v>
      </c>
      <c r="H1186">
        <v>47.274000000000001</v>
      </c>
      <c r="I1186">
        <v>1.2339600000000001E-3</v>
      </c>
      <c r="J1186">
        <v>0.995116</v>
      </c>
      <c r="K1186">
        <v>0</v>
      </c>
      <c r="L1186" t="s">
        <v>43</v>
      </c>
    </row>
    <row r="1187" spans="1:12" x14ac:dyDescent="0.25">
      <c r="A1187" t="s">
        <v>52</v>
      </c>
      <c r="B1187">
        <v>1069.83</v>
      </c>
      <c r="C1187">
        <v>1008.28</v>
      </c>
      <c r="D1187">
        <v>1008.21</v>
      </c>
      <c r="E1187">
        <v>1006.77</v>
      </c>
      <c r="F1187">
        <v>63.283700000000003</v>
      </c>
      <c r="G1187">
        <v>160.322</v>
      </c>
      <c r="H1187">
        <v>47.983899999999998</v>
      </c>
      <c r="I1187">
        <v>1.2527E-3</v>
      </c>
      <c r="J1187">
        <v>0.99511499999999997</v>
      </c>
      <c r="K1187">
        <v>0</v>
      </c>
      <c r="L1187" t="s">
        <v>43</v>
      </c>
    </row>
    <row r="1188" spans="1:12" x14ac:dyDescent="0.25">
      <c r="A1188" t="s">
        <v>52</v>
      </c>
      <c r="B1188">
        <v>1071.3699999999999</v>
      </c>
      <c r="C1188">
        <v>1008.2</v>
      </c>
      <c r="D1188">
        <v>1008.12</v>
      </c>
      <c r="E1188">
        <v>1006.67</v>
      </c>
      <c r="F1188">
        <v>62.802999999999997</v>
      </c>
      <c r="G1188">
        <v>160.75</v>
      </c>
      <c r="H1188">
        <v>47.3827</v>
      </c>
      <c r="I1188">
        <v>1.23426E-3</v>
      </c>
      <c r="J1188">
        <v>0.995116</v>
      </c>
      <c r="K1188">
        <v>0</v>
      </c>
      <c r="L1188" t="s">
        <v>43</v>
      </c>
    </row>
    <row r="1189" spans="1:12" x14ac:dyDescent="0.25">
      <c r="A1189" t="s">
        <v>52</v>
      </c>
      <c r="B1189">
        <v>1070.26</v>
      </c>
      <c r="C1189">
        <v>1009.59</v>
      </c>
      <c r="D1189">
        <v>1009.51</v>
      </c>
      <c r="E1189">
        <v>1008.09</v>
      </c>
      <c r="F1189">
        <v>64.270300000000006</v>
      </c>
      <c r="G1189">
        <v>161.755</v>
      </c>
      <c r="H1189">
        <v>47.445300000000003</v>
      </c>
      <c r="I1189">
        <v>1.2597699999999999E-3</v>
      </c>
      <c r="J1189">
        <v>0.99511499999999997</v>
      </c>
      <c r="K1189">
        <v>0</v>
      </c>
      <c r="L1189" t="s">
        <v>43</v>
      </c>
    </row>
    <row r="1190" spans="1:12" x14ac:dyDescent="0.25">
      <c r="A1190" t="s">
        <v>52</v>
      </c>
      <c r="B1190">
        <v>1070.43</v>
      </c>
      <c r="C1190">
        <v>1009.76</v>
      </c>
      <c r="D1190">
        <v>1009.68</v>
      </c>
      <c r="E1190">
        <v>1008.21</v>
      </c>
      <c r="F1190">
        <v>63.694600000000001</v>
      </c>
      <c r="G1190">
        <v>161.905</v>
      </c>
      <c r="H1190">
        <v>47.611600000000003</v>
      </c>
      <c r="I1190">
        <v>1.2992699999999999E-3</v>
      </c>
      <c r="J1190">
        <v>0.995116</v>
      </c>
      <c r="K1190">
        <v>0</v>
      </c>
      <c r="L1190" t="s">
        <v>43</v>
      </c>
    </row>
    <row r="1191" spans="1:12" x14ac:dyDescent="0.25">
      <c r="A1191" t="s">
        <v>52</v>
      </c>
      <c r="B1191">
        <v>1069.81</v>
      </c>
      <c r="C1191">
        <v>1006.07</v>
      </c>
      <c r="D1191">
        <v>1006</v>
      </c>
      <c r="E1191">
        <v>1004.54</v>
      </c>
      <c r="F1191">
        <v>63.906500000000001</v>
      </c>
      <c r="G1191">
        <v>160.80699999999999</v>
      </c>
      <c r="H1191">
        <v>47.337899999999998</v>
      </c>
      <c r="I1191">
        <v>1.2300600000000001E-3</v>
      </c>
      <c r="J1191">
        <v>0.995116</v>
      </c>
      <c r="K1191">
        <v>0</v>
      </c>
      <c r="L1191" t="s">
        <v>43</v>
      </c>
    </row>
    <row r="1192" spans="1:12" x14ac:dyDescent="0.25">
      <c r="A1192" t="s">
        <v>52</v>
      </c>
      <c r="B1192">
        <v>1070.76</v>
      </c>
      <c r="C1192">
        <v>1009.1</v>
      </c>
      <c r="D1192">
        <v>1009.02</v>
      </c>
      <c r="E1192">
        <v>1007.41</v>
      </c>
      <c r="F1192">
        <v>65.625600000000006</v>
      </c>
      <c r="G1192">
        <v>159.94999999999999</v>
      </c>
      <c r="H1192">
        <v>46.924399999999999</v>
      </c>
      <c r="I1192">
        <v>1.23014E-3</v>
      </c>
      <c r="J1192">
        <v>0.99511499999999997</v>
      </c>
      <c r="K1192">
        <v>0</v>
      </c>
      <c r="L1192" t="s">
        <v>43</v>
      </c>
    </row>
    <row r="1193" spans="1:12" x14ac:dyDescent="0.25">
      <c r="A1193" t="s">
        <v>52</v>
      </c>
      <c r="B1193">
        <v>1071.1099999999999</v>
      </c>
      <c r="C1193">
        <v>1009.07</v>
      </c>
      <c r="D1193">
        <v>1009</v>
      </c>
      <c r="E1193">
        <v>1007.58</v>
      </c>
      <c r="F1193">
        <v>63.965699999999998</v>
      </c>
      <c r="G1193">
        <v>159.57599999999999</v>
      </c>
      <c r="H1193">
        <v>47.3429</v>
      </c>
      <c r="I1193">
        <v>1.23594E-3</v>
      </c>
      <c r="J1193">
        <v>0.995116</v>
      </c>
      <c r="K1193">
        <v>0</v>
      </c>
      <c r="L1193" t="s">
        <v>43</v>
      </c>
    </row>
    <row r="1194" spans="1:12" x14ac:dyDescent="0.25">
      <c r="A1194" t="s">
        <v>52</v>
      </c>
      <c r="B1194">
        <v>1068.46</v>
      </c>
      <c r="C1194">
        <v>1004.58</v>
      </c>
      <c r="D1194">
        <v>1004.48</v>
      </c>
      <c r="E1194">
        <v>1002.98</v>
      </c>
      <c r="F1194">
        <v>63.841200000000001</v>
      </c>
      <c r="G1194">
        <v>163.26599999999999</v>
      </c>
      <c r="H1194">
        <v>48.965600000000002</v>
      </c>
      <c r="I1194">
        <v>1.2366E-3</v>
      </c>
      <c r="J1194">
        <v>0.995116</v>
      </c>
      <c r="K1194">
        <v>0</v>
      </c>
      <c r="L1194" t="s">
        <v>43</v>
      </c>
    </row>
    <row r="1195" spans="1:12" x14ac:dyDescent="0.25">
      <c r="A1195" t="s">
        <v>52</v>
      </c>
      <c r="B1195">
        <v>1070.83</v>
      </c>
      <c r="C1195">
        <v>1006.91</v>
      </c>
      <c r="D1195">
        <v>1006.83</v>
      </c>
      <c r="E1195">
        <v>1005.24</v>
      </c>
      <c r="F1195">
        <v>64.012299999999996</v>
      </c>
      <c r="G1195">
        <v>160.89400000000001</v>
      </c>
      <c r="H1195">
        <v>47.530900000000003</v>
      </c>
      <c r="I1195">
        <v>1.2626E-3</v>
      </c>
      <c r="J1195">
        <v>0.99511499999999997</v>
      </c>
      <c r="K1195">
        <v>0</v>
      </c>
      <c r="L1195" t="s">
        <v>43</v>
      </c>
    </row>
    <row r="1196" spans="1:12" x14ac:dyDescent="0.25">
      <c r="A1196" t="s">
        <v>52</v>
      </c>
      <c r="B1196">
        <v>1070.57</v>
      </c>
      <c r="C1196">
        <v>1012.61</v>
      </c>
      <c r="D1196">
        <v>1012.54</v>
      </c>
      <c r="E1196">
        <v>1011.1</v>
      </c>
      <c r="F1196">
        <v>65.806700000000006</v>
      </c>
      <c r="G1196">
        <v>163.74299999999999</v>
      </c>
      <c r="H1196">
        <v>46.996699999999997</v>
      </c>
      <c r="I1196">
        <v>1.2300900000000001E-3</v>
      </c>
      <c r="J1196">
        <v>0.995116</v>
      </c>
      <c r="K1196">
        <v>0</v>
      </c>
      <c r="L1196" t="s">
        <v>43</v>
      </c>
    </row>
    <row r="1197" spans="1:12" x14ac:dyDescent="0.25">
      <c r="A1197" t="s">
        <v>52</v>
      </c>
      <c r="B1197">
        <v>1074.1500000000001</v>
      </c>
      <c r="C1197">
        <v>1012.13</v>
      </c>
      <c r="D1197">
        <v>1012.06</v>
      </c>
      <c r="E1197">
        <v>1010.61</v>
      </c>
      <c r="F1197">
        <v>63.1646</v>
      </c>
      <c r="G1197">
        <v>161.41399999999999</v>
      </c>
      <c r="H1197">
        <v>48.134599999999999</v>
      </c>
      <c r="I1197">
        <v>1.3367800000000001E-3</v>
      </c>
      <c r="J1197">
        <v>0.995116</v>
      </c>
      <c r="K1197">
        <v>0</v>
      </c>
      <c r="L1197" t="s">
        <v>43</v>
      </c>
    </row>
    <row r="1198" spans="1:12" x14ac:dyDescent="0.25">
      <c r="A1198" t="s">
        <v>52</v>
      </c>
      <c r="B1198">
        <v>1072.6199999999999</v>
      </c>
      <c r="C1198">
        <v>1014.37</v>
      </c>
      <c r="D1198">
        <v>1014.28</v>
      </c>
      <c r="E1198">
        <v>1012.85</v>
      </c>
      <c r="F1198">
        <v>65.437399999999997</v>
      </c>
      <c r="G1198">
        <v>162.363</v>
      </c>
      <c r="H1198">
        <v>47.897199999999998</v>
      </c>
      <c r="I1198">
        <v>1.23116E-3</v>
      </c>
      <c r="J1198">
        <v>0.995116</v>
      </c>
      <c r="K1198">
        <v>0</v>
      </c>
      <c r="L1198" t="s">
        <v>43</v>
      </c>
    </row>
    <row r="1199" spans="1:12" x14ac:dyDescent="0.25">
      <c r="A1199" t="s">
        <v>52</v>
      </c>
      <c r="B1199">
        <v>1069.97</v>
      </c>
      <c r="C1199">
        <v>1007</v>
      </c>
      <c r="D1199">
        <v>1006.92</v>
      </c>
      <c r="E1199">
        <v>1005.49</v>
      </c>
      <c r="F1199">
        <v>63.640599999999999</v>
      </c>
      <c r="G1199">
        <v>160.88900000000001</v>
      </c>
      <c r="H1199">
        <v>47.412300000000002</v>
      </c>
      <c r="I1199">
        <v>1.2750000000000001E-3</v>
      </c>
      <c r="J1199">
        <v>0.995112</v>
      </c>
      <c r="K1199">
        <v>0</v>
      </c>
      <c r="L1199" t="s">
        <v>43</v>
      </c>
    </row>
    <row r="1200" spans="1:12" x14ac:dyDescent="0.25">
      <c r="A1200" t="s">
        <v>52</v>
      </c>
      <c r="B1200">
        <v>1071.06</v>
      </c>
      <c r="C1200">
        <v>1010</v>
      </c>
      <c r="D1200">
        <v>1009.9</v>
      </c>
      <c r="E1200">
        <v>1008.4</v>
      </c>
      <c r="F1200">
        <v>65.402000000000001</v>
      </c>
      <c r="G1200">
        <v>161.54599999999999</v>
      </c>
      <c r="H1200">
        <v>48.1631</v>
      </c>
      <c r="I1200">
        <v>1.4466500000000001E-3</v>
      </c>
      <c r="J1200">
        <v>0.995116</v>
      </c>
      <c r="K1200">
        <v>0</v>
      </c>
      <c r="L1200" t="s">
        <v>43</v>
      </c>
    </row>
    <row r="1201" spans="1:12" x14ac:dyDescent="0.25">
      <c r="A1201" t="s">
        <v>52</v>
      </c>
      <c r="B1201">
        <v>1071.96</v>
      </c>
      <c r="C1201">
        <v>1006.58</v>
      </c>
      <c r="D1201">
        <v>1006.5</v>
      </c>
      <c r="E1201">
        <v>1005.04</v>
      </c>
      <c r="F1201">
        <v>65.010800000000003</v>
      </c>
      <c r="G1201">
        <v>161.54400000000001</v>
      </c>
      <c r="H1201">
        <v>47.203200000000002</v>
      </c>
      <c r="I1201">
        <v>1.35509E-3</v>
      </c>
      <c r="J1201">
        <v>0.995116</v>
      </c>
      <c r="K1201">
        <v>0</v>
      </c>
      <c r="L1201" t="s">
        <v>43</v>
      </c>
    </row>
    <row r="1202" spans="1:12" x14ac:dyDescent="0.25">
      <c r="A1202" t="s">
        <v>52</v>
      </c>
      <c r="B1202">
        <v>1078.3399999999999</v>
      </c>
      <c r="C1202">
        <v>1014.72</v>
      </c>
      <c r="D1202">
        <v>1014.64</v>
      </c>
      <c r="E1202">
        <v>1013.18</v>
      </c>
      <c r="F1202">
        <v>63.539000000000001</v>
      </c>
      <c r="G1202">
        <v>161.78</v>
      </c>
      <c r="H1202">
        <v>47.777500000000003</v>
      </c>
      <c r="I1202">
        <v>1.2336999999999999E-3</v>
      </c>
      <c r="J1202">
        <v>0.995116</v>
      </c>
      <c r="K1202">
        <v>0</v>
      </c>
      <c r="L1202" t="s">
        <v>43</v>
      </c>
    </row>
    <row r="1203" spans="1:12" x14ac:dyDescent="0.25">
      <c r="A1203" t="s">
        <v>52</v>
      </c>
      <c r="B1203">
        <v>1073.58</v>
      </c>
      <c r="C1203">
        <v>1011.31</v>
      </c>
      <c r="D1203">
        <v>1011.23</v>
      </c>
      <c r="E1203">
        <v>1009.81</v>
      </c>
      <c r="F1203">
        <v>63.162799999999997</v>
      </c>
      <c r="G1203">
        <v>163.51499999999999</v>
      </c>
      <c r="H1203">
        <v>48.87</v>
      </c>
      <c r="I1203">
        <v>1.25742E-3</v>
      </c>
      <c r="J1203">
        <v>0.995116</v>
      </c>
      <c r="K1203">
        <v>0</v>
      </c>
      <c r="L1203" t="s">
        <v>43</v>
      </c>
    </row>
    <row r="1204" spans="1:12" x14ac:dyDescent="0.25">
      <c r="A1204" t="s">
        <v>52</v>
      </c>
      <c r="B1204">
        <v>1071.73</v>
      </c>
      <c r="C1204">
        <v>1009.92</v>
      </c>
      <c r="D1204">
        <v>1009.85</v>
      </c>
      <c r="E1204">
        <v>1008.4</v>
      </c>
      <c r="F1204">
        <v>64.883499999999998</v>
      </c>
      <c r="G1204">
        <v>162.54300000000001</v>
      </c>
      <c r="H1204">
        <v>47.747399999999999</v>
      </c>
      <c r="I1204">
        <v>1.2325400000000001E-3</v>
      </c>
      <c r="J1204">
        <v>0.995116</v>
      </c>
      <c r="K1204">
        <v>0</v>
      </c>
      <c r="L1204" t="s">
        <v>43</v>
      </c>
    </row>
    <row r="1205" spans="1:12" x14ac:dyDescent="0.25">
      <c r="A1205" t="s">
        <v>52</v>
      </c>
      <c r="B1205">
        <v>1076.82</v>
      </c>
      <c r="C1205">
        <v>1013.11</v>
      </c>
      <c r="D1205">
        <v>1013.03</v>
      </c>
      <c r="E1205">
        <v>1011.56</v>
      </c>
      <c r="F1205">
        <v>64.3596</v>
      </c>
      <c r="G1205">
        <v>161.02600000000001</v>
      </c>
      <c r="H1205">
        <v>47.783299999999997</v>
      </c>
      <c r="I1205">
        <v>1.23157E-3</v>
      </c>
      <c r="J1205">
        <v>0.995116</v>
      </c>
      <c r="K1205">
        <v>0</v>
      </c>
      <c r="L1205" t="s">
        <v>43</v>
      </c>
    </row>
    <row r="1206" spans="1:12" x14ac:dyDescent="0.25">
      <c r="A1206" t="s">
        <v>52</v>
      </c>
      <c r="B1206">
        <v>1076.9100000000001</v>
      </c>
      <c r="C1206">
        <v>1013.25</v>
      </c>
      <c r="D1206">
        <v>1013.17</v>
      </c>
      <c r="E1206">
        <v>1011.65</v>
      </c>
      <c r="F1206">
        <v>66.010900000000007</v>
      </c>
      <c r="G1206">
        <v>162.31</v>
      </c>
      <c r="H1206">
        <v>47.699800000000003</v>
      </c>
      <c r="I1206">
        <v>1.3556200000000001E-3</v>
      </c>
      <c r="J1206">
        <v>0.99511499999999997</v>
      </c>
      <c r="K1206">
        <v>0</v>
      </c>
      <c r="L1206" t="s">
        <v>43</v>
      </c>
    </row>
    <row r="1207" spans="1:12" x14ac:dyDescent="0.25">
      <c r="A1207" t="s">
        <v>52</v>
      </c>
      <c r="B1207">
        <v>1079.51</v>
      </c>
      <c r="C1207">
        <v>1016.58</v>
      </c>
      <c r="D1207">
        <v>1016.5</v>
      </c>
      <c r="E1207">
        <v>1015.01</v>
      </c>
      <c r="F1207">
        <v>65.870199999999997</v>
      </c>
      <c r="G1207">
        <v>161.78800000000001</v>
      </c>
      <c r="H1207">
        <v>47.497300000000003</v>
      </c>
      <c r="I1207">
        <v>1.25227E-3</v>
      </c>
      <c r="J1207">
        <v>0.995116</v>
      </c>
      <c r="K1207">
        <v>0</v>
      </c>
      <c r="L1207" t="s">
        <v>43</v>
      </c>
    </row>
    <row r="1208" spans="1:12" x14ac:dyDescent="0.25">
      <c r="A1208" t="s">
        <v>52</v>
      </c>
      <c r="B1208">
        <v>1064.49</v>
      </c>
      <c r="C1208">
        <v>1005.14</v>
      </c>
      <c r="D1208">
        <v>1005.06</v>
      </c>
      <c r="E1208">
        <v>1003.62</v>
      </c>
      <c r="F1208">
        <v>63.516500000000001</v>
      </c>
      <c r="G1208">
        <v>159.54499999999999</v>
      </c>
      <c r="H1208">
        <v>47.5274</v>
      </c>
      <c r="I1208">
        <v>1.5503100000000001E-3</v>
      </c>
      <c r="J1208">
        <v>0.995116</v>
      </c>
      <c r="K1208">
        <v>0</v>
      </c>
      <c r="L1208" t="s">
        <v>43</v>
      </c>
    </row>
    <row r="1209" spans="1:12" x14ac:dyDescent="0.25">
      <c r="A1209" t="s">
        <v>52</v>
      </c>
      <c r="B1209">
        <v>1072.1400000000001</v>
      </c>
      <c r="C1209">
        <v>1008.67</v>
      </c>
      <c r="D1209">
        <v>1008.59</v>
      </c>
      <c r="E1209">
        <v>1007.14</v>
      </c>
      <c r="F1209">
        <v>63.314700000000002</v>
      </c>
      <c r="G1209">
        <v>162.41499999999999</v>
      </c>
      <c r="H1209">
        <v>48.399799999999999</v>
      </c>
      <c r="I1209">
        <v>1.6556299999999999E-3</v>
      </c>
      <c r="J1209">
        <v>0.995116</v>
      </c>
      <c r="K1209">
        <v>0</v>
      </c>
      <c r="L1209" t="s">
        <v>43</v>
      </c>
    </row>
    <row r="1210" spans="1:12" x14ac:dyDescent="0.25">
      <c r="A1210" t="s">
        <v>52</v>
      </c>
      <c r="B1210">
        <v>1069.3499999999999</v>
      </c>
      <c r="C1210">
        <v>1008.95</v>
      </c>
      <c r="D1210">
        <v>1008.87</v>
      </c>
      <c r="E1210">
        <v>1007.38</v>
      </c>
      <c r="F1210">
        <v>63.569099999999999</v>
      </c>
      <c r="G1210">
        <v>160.797</v>
      </c>
      <c r="H1210">
        <v>47.737900000000003</v>
      </c>
      <c r="I1210">
        <v>1.2301300000000001E-3</v>
      </c>
      <c r="J1210">
        <v>0.99511499999999997</v>
      </c>
      <c r="K1210">
        <v>0</v>
      </c>
      <c r="L1210" t="s">
        <v>43</v>
      </c>
    </row>
    <row r="1211" spans="1:12" x14ac:dyDescent="0.25">
      <c r="A1211" t="s">
        <v>52</v>
      </c>
      <c r="B1211">
        <v>1065.48</v>
      </c>
      <c r="C1211">
        <v>1007.61</v>
      </c>
      <c r="D1211">
        <v>1007.54</v>
      </c>
      <c r="E1211">
        <v>1006.12</v>
      </c>
      <c r="F1211">
        <v>65.144599999999997</v>
      </c>
      <c r="G1211">
        <v>161.19900000000001</v>
      </c>
      <c r="H1211">
        <v>47.9255</v>
      </c>
      <c r="I1211">
        <v>1.6396900000000001E-3</v>
      </c>
      <c r="J1211">
        <v>0.99511499999999997</v>
      </c>
      <c r="K1211">
        <v>0</v>
      </c>
      <c r="L1211" t="s">
        <v>43</v>
      </c>
    </row>
    <row r="1212" spans="1:12" x14ac:dyDescent="0.25">
      <c r="A1212" t="s">
        <v>52</v>
      </c>
      <c r="B1212">
        <v>1104.3900000000001</v>
      </c>
      <c r="C1212">
        <v>1042.6600000000001</v>
      </c>
      <c r="D1212">
        <v>1042.57</v>
      </c>
      <c r="E1212">
        <v>1041.0899999999999</v>
      </c>
      <c r="F1212">
        <v>66.811700000000002</v>
      </c>
      <c r="G1212">
        <v>172.00299999999999</v>
      </c>
      <c r="H1212">
        <v>49.8157</v>
      </c>
      <c r="I1212">
        <v>1.2662699999999999E-3</v>
      </c>
      <c r="J1212">
        <v>0.995116</v>
      </c>
      <c r="K1212">
        <v>0</v>
      </c>
      <c r="L1212" t="s">
        <v>43</v>
      </c>
    </row>
    <row r="1213" spans="1:12" x14ac:dyDescent="0.25">
      <c r="A1213" t="s">
        <v>52</v>
      </c>
      <c r="B1213">
        <v>1072.98</v>
      </c>
      <c r="C1213">
        <v>1012.96</v>
      </c>
      <c r="D1213">
        <v>1012.88</v>
      </c>
      <c r="E1213">
        <v>1011.45</v>
      </c>
      <c r="F1213">
        <v>63.0182</v>
      </c>
      <c r="G1213">
        <v>163.09899999999999</v>
      </c>
      <c r="H1213">
        <v>47.1554</v>
      </c>
      <c r="I1213">
        <v>1.38865E-3</v>
      </c>
      <c r="J1213">
        <v>0.995116</v>
      </c>
      <c r="K1213">
        <v>0</v>
      </c>
      <c r="L1213" t="s">
        <v>43</v>
      </c>
    </row>
    <row r="1214" spans="1:12" x14ac:dyDescent="0.25">
      <c r="A1214" t="s">
        <v>52</v>
      </c>
      <c r="B1214">
        <v>1074.53</v>
      </c>
      <c r="C1214">
        <v>1011.27</v>
      </c>
      <c r="D1214">
        <v>1011.19</v>
      </c>
      <c r="E1214">
        <v>1009.76</v>
      </c>
      <c r="F1214">
        <v>63.459499999999998</v>
      </c>
      <c r="G1214">
        <v>159.91999999999999</v>
      </c>
      <c r="H1214">
        <v>47.4923</v>
      </c>
      <c r="I1214">
        <v>1.2425400000000001E-3</v>
      </c>
      <c r="J1214">
        <v>0.995116</v>
      </c>
      <c r="K1214">
        <v>0</v>
      </c>
      <c r="L1214" t="s">
        <v>43</v>
      </c>
    </row>
    <row r="1215" spans="1:12" x14ac:dyDescent="0.25">
      <c r="A1215" t="s">
        <v>52</v>
      </c>
      <c r="B1215">
        <v>1073.1300000000001</v>
      </c>
      <c r="C1215">
        <v>1013.35</v>
      </c>
      <c r="D1215">
        <v>1013.28</v>
      </c>
      <c r="E1215">
        <v>1011.74</v>
      </c>
      <c r="F1215">
        <v>63.129199999999997</v>
      </c>
      <c r="G1215">
        <v>161.80699999999999</v>
      </c>
      <c r="H1215">
        <v>47.437199999999997</v>
      </c>
      <c r="I1215">
        <v>1.23171E-3</v>
      </c>
      <c r="J1215">
        <v>0.995116</v>
      </c>
      <c r="K1215">
        <v>0</v>
      </c>
      <c r="L1215" t="s">
        <v>43</v>
      </c>
    </row>
    <row r="1216" spans="1:12" x14ac:dyDescent="0.25">
      <c r="A1216" t="s">
        <v>52</v>
      </c>
      <c r="B1216">
        <v>1070.46</v>
      </c>
      <c r="C1216">
        <v>1008.81</v>
      </c>
      <c r="D1216">
        <v>1008.74</v>
      </c>
      <c r="E1216">
        <v>1007.31</v>
      </c>
      <c r="F1216">
        <v>64.710899999999995</v>
      </c>
      <c r="G1216">
        <v>163.62100000000001</v>
      </c>
      <c r="H1216">
        <v>50.904000000000003</v>
      </c>
      <c r="I1216">
        <v>1.2628699999999999E-3</v>
      </c>
      <c r="J1216">
        <v>0.995116</v>
      </c>
      <c r="K1216">
        <v>0</v>
      </c>
      <c r="L1216" t="s">
        <v>43</v>
      </c>
    </row>
    <row r="1217" spans="1:25" x14ac:dyDescent="0.25">
      <c r="A1217" t="s">
        <v>52</v>
      </c>
      <c r="B1217">
        <v>1077.5899999999999</v>
      </c>
      <c r="C1217">
        <v>1014.59</v>
      </c>
      <c r="D1217">
        <v>1014.51</v>
      </c>
      <c r="E1217">
        <v>1013.08</v>
      </c>
      <c r="F1217">
        <v>63.859000000000002</v>
      </c>
      <c r="G1217">
        <v>162.99799999999999</v>
      </c>
      <c r="H1217">
        <v>48.033700000000003</v>
      </c>
      <c r="I1217">
        <v>1.29481E-3</v>
      </c>
      <c r="J1217">
        <v>0.99511499999999997</v>
      </c>
      <c r="K1217">
        <v>0</v>
      </c>
      <c r="L1217" t="s">
        <v>43</v>
      </c>
    </row>
    <row r="1218" spans="1:25" x14ac:dyDescent="0.25">
      <c r="A1218" t="s">
        <v>52</v>
      </c>
      <c r="B1218">
        <v>1071.3900000000001</v>
      </c>
      <c r="C1218">
        <v>1008.46</v>
      </c>
      <c r="D1218">
        <v>1008.39</v>
      </c>
      <c r="E1218">
        <v>1006.97</v>
      </c>
      <c r="F1218">
        <v>63.695700000000002</v>
      </c>
      <c r="G1218">
        <v>160.32</v>
      </c>
      <c r="H1218">
        <v>46.988500000000002</v>
      </c>
      <c r="I1218">
        <v>1.2305E-3</v>
      </c>
      <c r="J1218">
        <v>0.995116</v>
      </c>
      <c r="K1218">
        <v>0</v>
      </c>
      <c r="L1218" t="s">
        <v>43</v>
      </c>
    </row>
    <row r="1219" spans="1:25" x14ac:dyDescent="0.25">
      <c r="A1219" t="s">
        <v>52</v>
      </c>
      <c r="B1219">
        <v>1063.24</v>
      </c>
      <c r="C1219">
        <v>1003.7</v>
      </c>
      <c r="D1219">
        <v>1003.62</v>
      </c>
      <c r="E1219">
        <v>1002.17</v>
      </c>
      <c r="F1219">
        <v>63.7333</v>
      </c>
      <c r="G1219">
        <v>161.596</v>
      </c>
      <c r="H1219">
        <v>47.682200000000002</v>
      </c>
      <c r="I1219">
        <v>1.2304799999999999E-3</v>
      </c>
      <c r="J1219">
        <v>0.995116</v>
      </c>
      <c r="K1219">
        <v>0</v>
      </c>
      <c r="L1219" t="s">
        <v>43</v>
      </c>
    </row>
    <row r="1220" spans="1:25" x14ac:dyDescent="0.25">
      <c r="A1220" t="s">
        <v>52</v>
      </c>
      <c r="B1220">
        <v>1072.51</v>
      </c>
      <c r="C1220">
        <v>1008.67</v>
      </c>
      <c r="D1220">
        <v>1008.6</v>
      </c>
      <c r="E1220">
        <v>1007.17</v>
      </c>
      <c r="F1220">
        <v>64.975899999999996</v>
      </c>
      <c r="G1220">
        <v>161.99600000000001</v>
      </c>
      <c r="H1220">
        <v>47.323900000000002</v>
      </c>
      <c r="I1220">
        <v>1.3681399999999999E-3</v>
      </c>
      <c r="J1220">
        <v>0.995116</v>
      </c>
      <c r="K1220">
        <v>0</v>
      </c>
      <c r="L1220" t="s">
        <v>43</v>
      </c>
    </row>
    <row r="1221" spans="1:25" x14ac:dyDescent="0.25">
      <c r="A1221" t="s">
        <v>52</v>
      </c>
      <c r="B1221">
        <v>1071.29</v>
      </c>
      <c r="C1221">
        <v>1012.02</v>
      </c>
      <c r="D1221">
        <v>1011.94</v>
      </c>
      <c r="E1221">
        <v>1010.47</v>
      </c>
      <c r="F1221">
        <v>64.016999999999996</v>
      </c>
      <c r="G1221">
        <v>161.16</v>
      </c>
      <c r="H1221">
        <v>47.550699999999999</v>
      </c>
      <c r="I1221">
        <v>1.2675200000000001E-3</v>
      </c>
      <c r="J1221">
        <v>0.995116</v>
      </c>
      <c r="K1221">
        <v>0</v>
      </c>
      <c r="L1221" t="s">
        <v>43</v>
      </c>
    </row>
    <row r="1222" spans="1:25" x14ac:dyDescent="0.25">
      <c r="A1222" t="s">
        <v>52</v>
      </c>
      <c r="B1222">
        <v>1072.3699999999999</v>
      </c>
      <c r="C1222">
        <v>1010.17</v>
      </c>
      <c r="D1222">
        <v>1010.09</v>
      </c>
      <c r="E1222">
        <v>1008.67</v>
      </c>
      <c r="F1222">
        <v>67.325999999999993</v>
      </c>
      <c r="G1222">
        <v>160.886</v>
      </c>
      <c r="H1222">
        <v>47.533299999999997</v>
      </c>
      <c r="I1222">
        <v>1.2301199999999999E-3</v>
      </c>
      <c r="J1222">
        <v>0.995116</v>
      </c>
      <c r="K1222">
        <v>0</v>
      </c>
      <c r="L1222" t="s">
        <v>43</v>
      </c>
    </row>
    <row r="1223" spans="1:25" x14ac:dyDescent="0.25">
      <c r="A1223" t="s">
        <v>52</v>
      </c>
      <c r="B1223">
        <v>1070.1300000000001</v>
      </c>
      <c r="C1223">
        <v>1007.41</v>
      </c>
      <c r="D1223">
        <v>1007.34</v>
      </c>
      <c r="E1223">
        <v>1005.58</v>
      </c>
      <c r="F1223">
        <v>64.360100000000003</v>
      </c>
      <c r="G1223">
        <v>161.51300000000001</v>
      </c>
      <c r="H1223">
        <v>47.354599999999998</v>
      </c>
      <c r="I1223">
        <v>1.2660799999999999E-3</v>
      </c>
      <c r="J1223">
        <v>0.99511499999999997</v>
      </c>
      <c r="K1223">
        <v>0</v>
      </c>
      <c r="L1223" t="s">
        <v>43</v>
      </c>
    </row>
    <row r="1224" spans="1:25" x14ac:dyDescent="0.25">
      <c r="A1224" t="s">
        <v>52</v>
      </c>
      <c r="B1224">
        <v>1070.3</v>
      </c>
      <c r="C1224">
        <v>1009.29</v>
      </c>
      <c r="D1224">
        <v>1009.22</v>
      </c>
      <c r="E1224">
        <v>1007.79</v>
      </c>
      <c r="F1224">
        <v>66.686800000000005</v>
      </c>
      <c r="G1224">
        <v>161.42599999999999</v>
      </c>
      <c r="H1224">
        <v>48.248399999999997</v>
      </c>
      <c r="I1224">
        <v>1.4422300000000001E-3</v>
      </c>
      <c r="J1224">
        <v>0.995116</v>
      </c>
      <c r="K1224">
        <v>0</v>
      </c>
      <c r="L1224" t="s">
        <v>43</v>
      </c>
    </row>
    <row r="1225" spans="1:25" x14ac:dyDescent="0.25">
      <c r="A1225" t="s">
        <v>52</v>
      </c>
      <c r="B1225">
        <v>1072.45</v>
      </c>
      <c r="C1225">
        <v>1008.67</v>
      </c>
      <c r="D1225">
        <v>1008.6</v>
      </c>
      <c r="E1225">
        <v>1007.17</v>
      </c>
      <c r="F1225">
        <v>68.536500000000004</v>
      </c>
      <c r="G1225">
        <v>161.11699999999999</v>
      </c>
      <c r="H1225">
        <v>47.138800000000003</v>
      </c>
      <c r="I1225">
        <v>1.2304200000000001E-3</v>
      </c>
      <c r="J1225">
        <v>0.99511499999999997</v>
      </c>
      <c r="K1225">
        <v>0</v>
      </c>
      <c r="L1225" t="s">
        <v>43</v>
      </c>
    </row>
    <row r="1226" spans="1:25" x14ac:dyDescent="0.25">
      <c r="A1226" t="s">
        <v>52</v>
      </c>
      <c r="B1226">
        <v>1068.1500000000001</v>
      </c>
      <c r="C1226">
        <v>1008.71</v>
      </c>
      <c r="D1226">
        <v>1008.63</v>
      </c>
      <c r="E1226">
        <v>1007.21</v>
      </c>
      <c r="F1226">
        <v>63.122500000000002</v>
      </c>
      <c r="G1226">
        <v>166.292</v>
      </c>
      <c r="H1226">
        <v>46.991599999999998</v>
      </c>
      <c r="I1226">
        <v>1.2327499999999999E-3</v>
      </c>
      <c r="J1226">
        <v>0.995116</v>
      </c>
      <c r="K1226">
        <v>0</v>
      </c>
      <c r="L1226" t="s">
        <v>43</v>
      </c>
    </row>
    <row r="1227" spans="1:25" x14ac:dyDescent="0.25">
      <c r="A1227" t="s">
        <v>52</v>
      </c>
      <c r="B1227">
        <v>1074.02</v>
      </c>
      <c r="C1227">
        <v>1011.82</v>
      </c>
      <c r="D1227">
        <v>1011.73</v>
      </c>
      <c r="E1227">
        <v>1010.29</v>
      </c>
      <c r="F1227">
        <v>64.024299999999997</v>
      </c>
      <c r="G1227">
        <v>163.386</v>
      </c>
      <c r="H1227">
        <v>47.478999999999999</v>
      </c>
      <c r="I1227">
        <v>1.2300900000000001E-3</v>
      </c>
      <c r="J1227">
        <v>0.995116</v>
      </c>
      <c r="K1227">
        <v>0</v>
      </c>
      <c r="L1227" t="s">
        <v>43</v>
      </c>
    </row>
    <row r="1228" spans="1:25" x14ac:dyDescent="0.25">
      <c r="A1228" t="s">
        <v>52</v>
      </c>
      <c r="B1228">
        <v>1068.93</v>
      </c>
      <c r="C1228">
        <v>1003.76</v>
      </c>
      <c r="D1228">
        <v>1003.69</v>
      </c>
      <c r="E1228">
        <v>1002.27</v>
      </c>
      <c r="F1228">
        <v>62.839500000000001</v>
      </c>
      <c r="G1228">
        <v>160.703</v>
      </c>
      <c r="H1228">
        <v>48.041400000000003</v>
      </c>
      <c r="I1228">
        <v>1.2332700000000001E-3</v>
      </c>
      <c r="J1228">
        <v>0.995116</v>
      </c>
      <c r="K1228">
        <v>0</v>
      </c>
      <c r="L1228" t="s">
        <v>43</v>
      </c>
    </row>
    <row r="1229" spans="1:25" x14ac:dyDescent="0.25">
      <c r="A1229" t="s">
        <v>52</v>
      </c>
      <c r="B1229">
        <v>1074.05</v>
      </c>
      <c r="C1229">
        <v>1008.71</v>
      </c>
      <c r="D1229">
        <v>1008.63</v>
      </c>
      <c r="E1229">
        <v>1007.2</v>
      </c>
      <c r="F1229">
        <v>63.557299999999998</v>
      </c>
      <c r="G1229">
        <v>164.36600000000001</v>
      </c>
      <c r="H1229">
        <v>47.686599999999999</v>
      </c>
      <c r="I1229">
        <v>1.2439700000000001E-3</v>
      </c>
      <c r="J1229">
        <v>0.995116</v>
      </c>
      <c r="K1229">
        <v>0</v>
      </c>
      <c r="L1229" t="s">
        <v>43</v>
      </c>
    </row>
    <row r="1230" spans="1:25" x14ac:dyDescent="0.25">
      <c r="A1230" t="s">
        <v>52</v>
      </c>
      <c r="B1230">
        <v>1069.19</v>
      </c>
      <c r="C1230">
        <v>1009.26</v>
      </c>
      <c r="D1230">
        <v>1009.18</v>
      </c>
      <c r="E1230">
        <v>1007.73</v>
      </c>
      <c r="F1230">
        <v>63.523299999999999</v>
      </c>
      <c r="G1230">
        <v>163.173</v>
      </c>
      <c r="H1230">
        <v>47.908000000000001</v>
      </c>
      <c r="I1230">
        <v>1.2492899999999999E-3</v>
      </c>
      <c r="J1230">
        <v>0.99511499999999997</v>
      </c>
      <c r="K1230">
        <v>0</v>
      </c>
      <c r="L1230" t="s">
        <v>43</v>
      </c>
    </row>
    <row r="1231" spans="1:25" x14ac:dyDescent="0.25">
      <c r="A1231" t="s">
        <v>52</v>
      </c>
      <c r="B1231">
        <v>1076.58</v>
      </c>
      <c r="C1231">
        <v>1013.65</v>
      </c>
      <c r="D1231">
        <v>1013.57</v>
      </c>
      <c r="E1231">
        <v>1012.11</v>
      </c>
      <c r="F1231">
        <v>64.074100000000001</v>
      </c>
      <c r="G1231">
        <v>160.79900000000001</v>
      </c>
      <c r="H1231">
        <v>47.356200000000001</v>
      </c>
      <c r="I1231">
        <v>1.4962700000000001E-3</v>
      </c>
      <c r="J1231">
        <v>0.995116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1073.8399999999999</v>
      </c>
      <c r="C1232">
        <v>1011.04</v>
      </c>
      <c r="D1232">
        <v>1010.97</v>
      </c>
      <c r="E1232">
        <v>1009.54</v>
      </c>
      <c r="F1232">
        <v>67.488100000000003</v>
      </c>
      <c r="G1232">
        <v>161.964</v>
      </c>
      <c r="H1232">
        <v>47.395600000000002</v>
      </c>
      <c r="I1232">
        <v>1.23474E-3</v>
      </c>
      <c r="J1232">
        <v>0.99510900000000002</v>
      </c>
      <c r="K1232">
        <v>0</v>
      </c>
      <c r="L1232" t="s">
        <v>43</v>
      </c>
      <c r="R1232">
        <f>AVERAGE(B1183:B1232)</f>
        <v>1071.9797999999998</v>
      </c>
      <c r="S1232">
        <f>AVERAGE(C1183:C1232)</f>
        <v>1010.2037999999999</v>
      </c>
      <c r="U1232">
        <f>_xlfn.VAR.P(B1183:B1232)</f>
        <v>33.719829960000041</v>
      </c>
      <c r="V1232">
        <f>_xlfn.VAR.P(C1183:C1232)</f>
        <v>30.949983560000096</v>
      </c>
      <c r="X1232">
        <f>1.96*SQRT(U1232)/50</f>
        <v>0.22762961035360593</v>
      </c>
      <c r="Y1232">
        <f>1.96*SQRT(V1232)/50</f>
        <v>0.21808022087671902</v>
      </c>
    </row>
    <row r="1233" spans="1:12" x14ac:dyDescent="0.25">
      <c r="A1233" t="s">
        <v>52</v>
      </c>
      <c r="B1233">
        <v>53721.681299999997</v>
      </c>
      <c r="C1233" t="s">
        <v>37</v>
      </c>
    </row>
    <row r="1234" spans="1:12" x14ac:dyDescent="0.25">
      <c r="A1234" t="s">
        <v>77</v>
      </c>
      <c r="B1234">
        <v>895.86099999999999</v>
      </c>
      <c r="C1234">
        <v>894.88800000000003</v>
      </c>
      <c r="D1234">
        <v>894.81600000000003</v>
      </c>
      <c r="E1234">
        <v>893.38599999999997</v>
      </c>
      <c r="F1234">
        <v>62.477699999999999</v>
      </c>
      <c r="G1234">
        <v>0</v>
      </c>
      <c r="H1234">
        <v>47.810699999999997</v>
      </c>
      <c r="I1234">
        <v>1.27199E-3</v>
      </c>
      <c r="J1234">
        <v>0.995116</v>
      </c>
      <c r="K1234">
        <v>0</v>
      </c>
      <c r="L1234" t="s">
        <v>43</v>
      </c>
    </row>
    <row r="1235" spans="1:12" x14ac:dyDescent="0.25">
      <c r="A1235" t="s">
        <v>77</v>
      </c>
      <c r="B1235">
        <v>898.67100000000005</v>
      </c>
      <c r="C1235">
        <v>897.52300000000002</v>
      </c>
      <c r="D1235">
        <v>897.44799999999998</v>
      </c>
      <c r="E1235">
        <v>896.01499999999999</v>
      </c>
      <c r="F1235">
        <v>63.729700000000001</v>
      </c>
      <c r="G1235">
        <v>0</v>
      </c>
      <c r="H1235">
        <v>47.361800000000002</v>
      </c>
      <c r="I1235">
        <v>1.2490800000000001E-3</v>
      </c>
      <c r="J1235">
        <v>0.995116</v>
      </c>
      <c r="K1235">
        <v>0</v>
      </c>
      <c r="L1235" t="s">
        <v>43</v>
      </c>
    </row>
    <row r="1236" spans="1:12" x14ac:dyDescent="0.25">
      <c r="A1236" t="s">
        <v>77</v>
      </c>
      <c r="B1236">
        <v>893.50699999999995</v>
      </c>
      <c r="C1236">
        <v>892.54100000000005</v>
      </c>
      <c r="D1236">
        <v>892.471</v>
      </c>
      <c r="E1236">
        <v>890.96500000000003</v>
      </c>
      <c r="F1236">
        <v>62.591500000000003</v>
      </c>
      <c r="G1236">
        <v>0</v>
      </c>
      <c r="H1236">
        <v>47.886099999999999</v>
      </c>
      <c r="I1236">
        <v>1.25472E-3</v>
      </c>
      <c r="J1236">
        <v>0.99511499999999997</v>
      </c>
      <c r="K1236">
        <v>0</v>
      </c>
      <c r="L1236" t="s">
        <v>43</v>
      </c>
    </row>
    <row r="1237" spans="1:12" x14ac:dyDescent="0.25">
      <c r="A1237" t="s">
        <v>77</v>
      </c>
      <c r="B1237">
        <v>889.64400000000001</v>
      </c>
      <c r="C1237">
        <v>888.60299999999995</v>
      </c>
      <c r="D1237">
        <v>888.53300000000002</v>
      </c>
      <c r="E1237">
        <v>887.09100000000001</v>
      </c>
      <c r="F1237">
        <v>62.6404</v>
      </c>
      <c r="G1237">
        <v>0</v>
      </c>
      <c r="H1237">
        <v>46.965200000000003</v>
      </c>
      <c r="I1237">
        <v>1.7095999999999999E-3</v>
      </c>
      <c r="J1237">
        <v>0.995116</v>
      </c>
      <c r="K1237">
        <v>0</v>
      </c>
      <c r="L1237" t="s">
        <v>43</v>
      </c>
    </row>
    <row r="1238" spans="1:12" x14ac:dyDescent="0.25">
      <c r="A1238" t="s">
        <v>77</v>
      </c>
      <c r="B1238">
        <v>899.94799999999998</v>
      </c>
      <c r="C1238">
        <v>898.97500000000002</v>
      </c>
      <c r="D1238">
        <v>898.904</v>
      </c>
      <c r="E1238">
        <v>897.47699999999998</v>
      </c>
      <c r="F1238">
        <v>63.848999999999997</v>
      </c>
      <c r="G1238">
        <v>0</v>
      </c>
      <c r="H1238">
        <v>48.133000000000003</v>
      </c>
      <c r="I1238">
        <v>1.33909E-3</v>
      </c>
      <c r="J1238">
        <v>0.995116</v>
      </c>
      <c r="K1238">
        <v>0</v>
      </c>
      <c r="L1238" t="s">
        <v>43</v>
      </c>
    </row>
    <row r="1239" spans="1:12" x14ac:dyDescent="0.25">
      <c r="A1239" t="s">
        <v>77</v>
      </c>
      <c r="B1239">
        <v>892.81100000000004</v>
      </c>
      <c r="C1239">
        <v>891.84699999999998</v>
      </c>
      <c r="D1239">
        <v>891.77499999999998</v>
      </c>
      <c r="E1239">
        <v>890.34299999999996</v>
      </c>
      <c r="F1239">
        <v>63.647300000000001</v>
      </c>
      <c r="G1239">
        <v>0</v>
      </c>
      <c r="H1239">
        <v>47.111199999999997</v>
      </c>
      <c r="I1239">
        <v>1.28965E-3</v>
      </c>
      <c r="J1239">
        <v>0.995116</v>
      </c>
      <c r="K1239">
        <v>0</v>
      </c>
      <c r="L1239" t="s">
        <v>43</v>
      </c>
    </row>
    <row r="1240" spans="1:12" x14ac:dyDescent="0.25">
      <c r="A1240" t="s">
        <v>77</v>
      </c>
      <c r="B1240">
        <v>907.178</v>
      </c>
      <c r="C1240">
        <v>906.22400000000005</v>
      </c>
      <c r="D1240">
        <v>906.15200000000004</v>
      </c>
      <c r="E1240">
        <v>904.70699999999999</v>
      </c>
      <c r="F1240">
        <v>63.734000000000002</v>
      </c>
      <c r="G1240">
        <v>0</v>
      </c>
      <c r="H1240">
        <v>48.042200000000001</v>
      </c>
      <c r="I1240">
        <v>1.2760099999999999E-3</v>
      </c>
      <c r="J1240">
        <v>0.99511400000000005</v>
      </c>
      <c r="K1240">
        <v>0</v>
      </c>
      <c r="L1240" t="s">
        <v>43</v>
      </c>
    </row>
    <row r="1241" spans="1:12" x14ac:dyDescent="0.25">
      <c r="A1241" t="s">
        <v>77</v>
      </c>
      <c r="B1241">
        <v>898.23299999999995</v>
      </c>
      <c r="C1241">
        <v>897.24400000000003</v>
      </c>
      <c r="D1241">
        <v>897.17</v>
      </c>
      <c r="E1241">
        <v>895.73</v>
      </c>
      <c r="F1241">
        <v>65.233800000000002</v>
      </c>
      <c r="G1241">
        <v>0</v>
      </c>
      <c r="H1241">
        <v>47.443199999999997</v>
      </c>
      <c r="I1241">
        <v>1.23792E-3</v>
      </c>
      <c r="J1241">
        <v>0.995116</v>
      </c>
      <c r="K1241">
        <v>0</v>
      </c>
      <c r="L1241" t="s">
        <v>43</v>
      </c>
    </row>
    <row r="1242" spans="1:12" x14ac:dyDescent="0.25">
      <c r="A1242" t="s">
        <v>77</v>
      </c>
      <c r="B1242">
        <v>901.79600000000005</v>
      </c>
      <c r="C1242">
        <v>900.79899999999998</v>
      </c>
      <c r="D1242">
        <v>900.72699999999998</v>
      </c>
      <c r="E1242">
        <v>899.25199999999995</v>
      </c>
      <c r="F1242">
        <v>66.392799999999994</v>
      </c>
      <c r="G1242">
        <v>0</v>
      </c>
      <c r="H1242">
        <v>50.439799999999998</v>
      </c>
      <c r="I1242">
        <v>1.3356500000000001E-3</v>
      </c>
      <c r="J1242">
        <v>0.995116</v>
      </c>
      <c r="K1242">
        <v>0</v>
      </c>
      <c r="L1242" t="s">
        <v>43</v>
      </c>
    </row>
    <row r="1243" spans="1:12" x14ac:dyDescent="0.25">
      <c r="A1243" t="s">
        <v>77</v>
      </c>
      <c r="B1243">
        <v>898.40099999999995</v>
      </c>
      <c r="C1243">
        <v>897.346</v>
      </c>
      <c r="D1243">
        <v>897.27099999999996</v>
      </c>
      <c r="E1243">
        <v>895.83199999999999</v>
      </c>
      <c r="F1243">
        <v>65.546899999999994</v>
      </c>
      <c r="G1243">
        <v>0</v>
      </c>
      <c r="H1243">
        <v>46.7652</v>
      </c>
      <c r="I1243">
        <v>1.23145E-3</v>
      </c>
      <c r="J1243">
        <v>0.995116</v>
      </c>
      <c r="K1243">
        <v>0</v>
      </c>
      <c r="L1243" t="s">
        <v>43</v>
      </c>
    </row>
    <row r="1244" spans="1:12" x14ac:dyDescent="0.25">
      <c r="A1244" t="s">
        <v>77</v>
      </c>
      <c r="B1244">
        <v>898.16600000000005</v>
      </c>
      <c r="C1244">
        <v>897.19299999999998</v>
      </c>
      <c r="D1244">
        <v>897.11599999999999</v>
      </c>
      <c r="E1244">
        <v>895.68399999999997</v>
      </c>
      <c r="F1244">
        <v>63.844099999999997</v>
      </c>
      <c r="G1244">
        <v>0</v>
      </c>
      <c r="H1244">
        <v>47.241</v>
      </c>
      <c r="I1244">
        <v>1.23174E-3</v>
      </c>
      <c r="J1244">
        <v>0.99511499999999997</v>
      </c>
      <c r="K1244">
        <v>0</v>
      </c>
      <c r="L1244" t="s">
        <v>43</v>
      </c>
    </row>
    <row r="1245" spans="1:12" x14ac:dyDescent="0.25">
      <c r="A1245" t="s">
        <v>77</v>
      </c>
      <c r="B1245">
        <v>900.75099999999998</v>
      </c>
      <c r="C1245">
        <v>899.75400000000002</v>
      </c>
      <c r="D1245">
        <v>899.68200000000002</v>
      </c>
      <c r="E1245">
        <v>898.22199999999998</v>
      </c>
      <c r="F1245">
        <v>65.255200000000002</v>
      </c>
      <c r="G1245">
        <v>0</v>
      </c>
      <c r="H1245">
        <v>47.367699999999999</v>
      </c>
      <c r="I1245">
        <v>1.25756E-3</v>
      </c>
      <c r="J1245">
        <v>0.995116</v>
      </c>
      <c r="K1245">
        <v>0</v>
      </c>
      <c r="L1245" t="s">
        <v>43</v>
      </c>
    </row>
    <row r="1246" spans="1:12" x14ac:dyDescent="0.25">
      <c r="A1246" t="s">
        <v>77</v>
      </c>
      <c r="B1246">
        <v>894.17399999999998</v>
      </c>
      <c r="C1246">
        <v>893.20299999999997</v>
      </c>
      <c r="D1246">
        <v>893.13400000000001</v>
      </c>
      <c r="E1246">
        <v>891.60400000000004</v>
      </c>
      <c r="F1246">
        <v>66.059299999999993</v>
      </c>
      <c r="G1246">
        <v>0</v>
      </c>
      <c r="H1246">
        <v>47.097099999999998</v>
      </c>
      <c r="I1246">
        <v>1.23415E-3</v>
      </c>
      <c r="J1246">
        <v>0.995116</v>
      </c>
      <c r="K1246">
        <v>0</v>
      </c>
      <c r="L1246" t="s">
        <v>43</v>
      </c>
    </row>
    <row r="1247" spans="1:12" x14ac:dyDescent="0.25">
      <c r="A1247" t="s">
        <v>77</v>
      </c>
      <c r="B1247">
        <v>888.63800000000003</v>
      </c>
      <c r="C1247">
        <v>887.46600000000001</v>
      </c>
      <c r="D1247">
        <v>887.39700000000005</v>
      </c>
      <c r="E1247">
        <v>885.98400000000004</v>
      </c>
      <c r="F1247">
        <v>62.994599999999998</v>
      </c>
      <c r="G1247">
        <v>0</v>
      </c>
      <c r="H1247">
        <v>47.272399999999998</v>
      </c>
      <c r="I1247">
        <v>1.2300600000000001E-3</v>
      </c>
      <c r="J1247">
        <v>0.995116</v>
      </c>
      <c r="K1247">
        <v>0</v>
      </c>
      <c r="L1247" t="s">
        <v>43</v>
      </c>
    </row>
    <row r="1248" spans="1:12" x14ac:dyDescent="0.25">
      <c r="A1248" t="s">
        <v>77</v>
      </c>
      <c r="B1248">
        <v>897.80600000000004</v>
      </c>
      <c r="C1248">
        <v>896.84400000000005</v>
      </c>
      <c r="D1248">
        <v>896.77499999999998</v>
      </c>
      <c r="E1248">
        <v>895.33900000000006</v>
      </c>
      <c r="F1248">
        <v>62.7181</v>
      </c>
      <c r="G1248">
        <v>0</v>
      </c>
      <c r="H1248">
        <v>47.960799999999999</v>
      </c>
      <c r="I1248">
        <v>1.24672E-3</v>
      </c>
      <c r="J1248">
        <v>0.995112</v>
      </c>
      <c r="K1248">
        <v>0</v>
      </c>
      <c r="L1248" t="s">
        <v>43</v>
      </c>
    </row>
    <row r="1249" spans="1:12" x14ac:dyDescent="0.25">
      <c r="A1249" t="s">
        <v>77</v>
      </c>
      <c r="B1249">
        <v>897.11</v>
      </c>
      <c r="C1249">
        <v>896.11699999999996</v>
      </c>
      <c r="D1249">
        <v>896.04200000000003</v>
      </c>
      <c r="E1249">
        <v>894.61300000000006</v>
      </c>
      <c r="F1249">
        <v>63.606200000000001</v>
      </c>
      <c r="G1249">
        <v>0</v>
      </c>
      <c r="H1249">
        <v>47.270099999999999</v>
      </c>
      <c r="I1249">
        <v>1.2492600000000001E-3</v>
      </c>
      <c r="J1249">
        <v>0.995116</v>
      </c>
      <c r="K1249">
        <v>0</v>
      </c>
      <c r="L1249" t="s">
        <v>43</v>
      </c>
    </row>
    <row r="1250" spans="1:12" x14ac:dyDescent="0.25">
      <c r="A1250" t="s">
        <v>77</v>
      </c>
      <c r="B1250">
        <v>895.80799999999999</v>
      </c>
      <c r="C1250">
        <v>894.85900000000004</v>
      </c>
      <c r="D1250">
        <v>894.78399999999999</v>
      </c>
      <c r="E1250">
        <v>893.34699999999998</v>
      </c>
      <c r="F1250">
        <v>63.75</v>
      </c>
      <c r="G1250">
        <v>0</v>
      </c>
      <c r="H1250">
        <v>47.1922</v>
      </c>
      <c r="I1250">
        <v>1.2739699999999999E-3</v>
      </c>
      <c r="J1250">
        <v>0.995112</v>
      </c>
      <c r="K1250">
        <v>0</v>
      </c>
      <c r="L1250" t="s">
        <v>43</v>
      </c>
    </row>
    <row r="1251" spans="1:12" x14ac:dyDescent="0.25">
      <c r="A1251" t="s">
        <v>77</v>
      </c>
      <c r="B1251">
        <v>894.10799999999995</v>
      </c>
      <c r="C1251">
        <v>893.04200000000003</v>
      </c>
      <c r="D1251">
        <v>892.96199999999999</v>
      </c>
      <c r="E1251">
        <v>891.53399999999999</v>
      </c>
      <c r="F1251">
        <v>63.869</v>
      </c>
      <c r="G1251">
        <v>0</v>
      </c>
      <c r="H1251">
        <v>47.455199999999998</v>
      </c>
      <c r="I1251">
        <v>1.23587E-3</v>
      </c>
      <c r="J1251">
        <v>0.99511499999999997</v>
      </c>
      <c r="K1251">
        <v>0</v>
      </c>
      <c r="L1251" t="s">
        <v>43</v>
      </c>
    </row>
    <row r="1252" spans="1:12" x14ac:dyDescent="0.25">
      <c r="A1252" t="s">
        <v>77</v>
      </c>
      <c r="B1252">
        <v>891.721</v>
      </c>
      <c r="C1252">
        <v>890.75800000000004</v>
      </c>
      <c r="D1252">
        <v>890.68499999999995</v>
      </c>
      <c r="E1252">
        <v>889.23400000000004</v>
      </c>
      <c r="F1252">
        <v>63.395200000000003</v>
      </c>
      <c r="G1252">
        <v>0</v>
      </c>
      <c r="H1252">
        <v>47.5839</v>
      </c>
      <c r="I1252">
        <v>1.23475E-3</v>
      </c>
      <c r="J1252">
        <v>0.99511499999999997</v>
      </c>
      <c r="K1252">
        <v>0</v>
      </c>
      <c r="L1252" t="s">
        <v>43</v>
      </c>
    </row>
    <row r="1253" spans="1:12" x14ac:dyDescent="0.25">
      <c r="A1253" t="s">
        <v>77</v>
      </c>
      <c r="B1253">
        <v>890.50599999999997</v>
      </c>
      <c r="C1253">
        <v>889.55399999999997</v>
      </c>
      <c r="D1253">
        <v>889.48099999999999</v>
      </c>
      <c r="E1253">
        <v>888.01300000000003</v>
      </c>
      <c r="F1253">
        <v>63.071599999999997</v>
      </c>
      <c r="G1253">
        <v>0</v>
      </c>
      <c r="H1253">
        <v>47.3339</v>
      </c>
      <c r="I1253">
        <v>1.2678100000000001E-3</v>
      </c>
      <c r="J1253">
        <v>0.99511499999999997</v>
      </c>
      <c r="K1253">
        <v>0</v>
      </c>
      <c r="L1253" t="s">
        <v>43</v>
      </c>
    </row>
    <row r="1254" spans="1:12" x14ac:dyDescent="0.25">
      <c r="A1254" t="s">
        <v>77</v>
      </c>
      <c r="B1254">
        <v>896.19</v>
      </c>
      <c r="C1254">
        <v>895.24099999999999</v>
      </c>
      <c r="D1254">
        <v>895.17200000000003</v>
      </c>
      <c r="E1254">
        <v>893.73400000000004</v>
      </c>
      <c r="F1254">
        <v>63.600700000000003</v>
      </c>
      <c r="G1254">
        <v>0</v>
      </c>
      <c r="H1254">
        <v>48.621400000000001</v>
      </c>
      <c r="I1254">
        <v>1.2373200000000001E-3</v>
      </c>
      <c r="J1254">
        <v>0.99511499999999997</v>
      </c>
      <c r="K1254">
        <v>0</v>
      </c>
      <c r="L1254" t="s">
        <v>43</v>
      </c>
    </row>
    <row r="1255" spans="1:12" x14ac:dyDescent="0.25">
      <c r="A1255" t="s">
        <v>77</v>
      </c>
      <c r="B1255">
        <v>899.548</v>
      </c>
      <c r="C1255">
        <v>898.55499999999995</v>
      </c>
      <c r="D1255">
        <v>898.48400000000004</v>
      </c>
      <c r="E1255">
        <v>897.053</v>
      </c>
      <c r="F1255">
        <v>63.520699999999998</v>
      </c>
      <c r="G1255">
        <v>0</v>
      </c>
      <c r="H1255">
        <v>48.11</v>
      </c>
      <c r="I1255">
        <v>1.31693E-3</v>
      </c>
      <c r="J1255">
        <v>0.995116</v>
      </c>
      <c r="K1255">
        <v>0</v>
      </c>
      <c r="L1255" t="s">
        <v>43</v>
      </c>
    </row>
    <row r="1256" spans="1:12" x14ac:dyDescent="0.25">
      <c r="A1256" t="s">
        <v>77</v>
      </c>
      <c r="B1256">
        <v>900.14200000000005</v>
      </c>
      <c r="C1256">
        <v>899.16099999999994</v>
      </c>
      <c r="D1256">
        <v>899.09100000000001</v>
      </c>
      <c r="E1256">
        <v>897.67499999999995</v>
      </c>
      <c r="F1256">
        <v>64.077799999999996</v>
      </c>
      <c r="G1256">
        <v>0</v>
      </c>
      <c r="H1256">
        <v>49.808</v>
      </c>
      <c r="I1256">
        <v>1.2320199999999999E-3</v>
      </c>
      <c r="J1256">
        <v>0.995116</v>
      </c>
      <c r="K1256">
        <v>0</v>
      </c>
      <c r="L1256" t="s">
        <v>43</v>
      </c>
    </row>
    <row r="1257" spans="1:12" x14ac:dyDescent="0.25">
      <c r="A1257" t="s">
        <v>77</v>
      </c>
      <c r="B1257">
        <v>887.35599999999999</v>
      </c>
      <c r="C1257">
        <v>886.36099999999999</v>
      </c>
      <c r="D1257">
        <v>886.29100000000005</v>
      </c>
      <c r="E1257">
        <v>884.83399999999995</v>
      </c>
      <c r="F1257">
        <v>63.605800000000002</v>
      </c>
      <c r="G1257">
        <v>0</v>
      </c>
      <c r="H1257">
        <v>47.664900000000003</v>
      </c>
      <c r="I1257">
        <v>1.2991700000000001E-3</v>
      </c>
      <c r="J1257">
        <v>0.995116</v>
      </c>
      <c r="K1257">
        <v>0</v>
      </c>
      <c r="L1257" t="s">
        <v>43</v>
      </c>
    </row>
    <row r="1258" spans="1:12" x14ac:dyDescent="0.25">
      <c r="A1258" t="s">
        <v>77</v>
      </c>
      <c r="B1258">
        <v>894.33299999999997</v>
      </c>
      <c r="C1258">
        <v>893.36</v>
      </c>
      <c r="D1258">
        <v>893.28700000000003</v>
      </c>
      <c r="E1258">
        <v>891.822</v>
      </c>
      <c r="F1258">
        <v>64.215299999999999</v>
      </c>
      <c r="G1258">
        <v>0</v>
      </c>
      <c r="H1258">
        <v>47.5077</v>
      </c>
      <c r="I1258">
        <v>1.2698900000000001E-3</v>
      </c>
      <c r="J1258">
        <v>0.99511499999999997</v>
      </c>
      <c r="K1258">
        <v>0</v>
      </c>
      <c r="L1258" t="s">
        <v>43</v>
      </c>
    </row>
    <row r="1259" spans="1:12" x14ac:dyDescent="0.25">
      <c r="A1259" t="s">
        <v>77</v>
      </c>
      <c r="B1259">
        <v>895.82100000000003</v>
      </c>
      <c r="C1259">
        <v>894.85599999999999</v>
      </c>
      <c r="D1259">
        <v>894.78300000000002</v>
      </c>
      <c r="E1259">
        <v>893.35</v>
      </c>
      <c r="F1259">
        <v>62.556800000000003</v>
      </c>
      <c r="G1259">
        <v>0</v>
      </c>
      <c r="H1259">
        <v>47.779000000000003</v>
      </c>
      <c r="I1259">
        <v>1.29466E-3</v>
      </c>
      <c r="J1259">
        <v>0.995116</v>
      </c>
      <c r="K1259">
        <v>0</v>
      </c>
      <c r="L1259" t="s">
        <v>43</v>
      </c>
    </row>
    <row r="1260" spans="1:12" x14ac:dyDescent="0.25">
      <c r="A1260" t="s">
        <v>77</v>
      </c>
      <c r="B1260">
        <v>896.49300000000005</v>
      </c>
      <c r="C1260">
        <v>895.55100000000004</v>
      </c>
      <c r="D1260">
        <v>895.47799999999995</v>
      </c>
      <c r="E1260">
        <v>894.04700000000003</v>
      </c>
      <c r="F1260">
        <v>62.852800000000002</v>
      </c>
      <c r="G1260">
        <v>0</v>
      </c>
      <c r="H1260">
        <v>47.267000000000003</v>
      </c>
      <c r="I1260">
        <v>1.23032E-3</v>
      </c>
      <c r="J1260">
        <v>0.995116</v>
      </c>
      <c r="K1260">
        <v>0</v>
      </c>
      <c r="L1260" t="s">
        <v>43</v>
      </c>
    </row>
    <row r="1261" spans="1:12" x14ac:dyDescent="0.25">
      <c r="A1261" t="s">
        <v>77</v>
      </c>
      <c r="B1261">
        <v>893.14200000000005</v>
      </c>
      <c r="C1261">
        <v>892.173</v>
      </c>
      <c r="D1261">
        <v>892.101</v>
      </c>
      <c r="E1261">
        <v>890.65099999999995</v>
      </c>
      <c r="F1261">
        <v>63.094099999999997</v>
      </c>
      <c r="G1261">
        <v>0</v>
      </c>
      <c r="H1261">
        <v>47.6541</v>
      </c>
      <c r="I1261">
        <v>1.2952599999999999E-3</v>
      </c>
      <c r="J1261">
        <v>0.995116</v>
      </c>
      <c r="K1261">
        <v>0</v>
      </c>
      <c r="L1261" t="s">
        <v>43</v>
      </c>
    </row>
    <row r="1262" spans="1:12" x14ac:dyDescent="0.25">
      <c r="A1262" t="s">
        <v>77</v>
      </c>
      <c r="B1262">
        <v>897.98099999999999</v>
      </c>
      <c r="C1262">
        <v>896.99099999999999</v>
      </c>
      <c r="D1262">
        <v>896.923</v>
      </c>
      <c r="E1262">
        <v>895.46</v>
      </c>
      <c r="F1262">
        <v>65.228300000000004</v>
      </c>
      <c r="G1262">
        <v>0</v>
      </c>
      <c r="H1262">
        <v>47.856499999999997</v>
      </c>
      <c r="I1262">
        <v>1.5158999999999999E-3</v>
      </c>
      <c r="J1262">
        <v>0.99511400000000005</v>
      </c>
      <c r="K1262">
        <v>0</v>
      </c>
      <c r="L1262" t="s">
        <v>43</v>
      </c>
    </row>
    <row r="1263" spans="1:12" x14ac:dyDescent="0.25">
      <c r="A1263" t="s">
        <v>77</v>
      </c>
      <c r="B1263">
        <v>893.93200000000002</v>
      </c>
      <c r="C1263">
        <v>892.95500000000004</v>
      </c>
      <c r="D1263">
        <v>892.88400000000001</v>
      </c>
      <c r="E1263">
        <v>891.45799999999997</v>
      </c>
      <c r="F1263">
        <v>62.825000000000003</v>
      </c>
      <c r="G1263">
        <v>0</v>
      </c>
      <c r="H1263">
        <v>47.768999999999998</v>
      </c>
      <c r="I1263">
        <v>1.52005E-3</v>
      </c>
      <c r="J1263">
        <v>0.995116</v>
      </c>
      <c r="K1263">
        <v>0</v>
      </c>
      <c r="L1263" t="s">
        <v>43</v>
      </c>
    </row>
    <row r="1264" spans="1:12" x14ac:dyDescent="0.25">
      <c r="A1264" t="s">
        <v>77</v>
      </c>
      <c r="B1264">
        <v>900.05799999999999</v>
      </c>
      <c r="C1264">
        <v>899.11099999999999</v>
      </c>
      <c r="D1264">
        <v>899.03700000000003</v>
      </c>
      <c r="E1264">
        <v>897.60400000000004</v>
      </c>
      <c r="F1264">
        <v>66.969200000000001</v>
      </c>
      <c r="G1264">
        <v>0</v>
      </c>
      <c r="H1264">
        <v>47.7727</v>
      </c>
      <c r="I1264">
        <v>1.3508400000000001E-3</v>
      </c>
      <c r="J1264">
        <v>0.99511499999999997</v>
      </c>
      <c r="K1264">
        <v>0</v>
      </c>
      <c r="L1264" t="s">
        <v>43</v>
      </c>
    </row>
    <row r="1265" spans="1:12" x14ac:dyDescent="0.25">
      <c r="A1265" t="s">
        <v>77</v>
      </c>
      <c r="B1265">
        <v>896.29</v>
      </c>
      <c r="C1265">
        <v>895.322</v>
      </c>
      <c r="D1265">
        <v>895.24800000000005</v>
      </c>
      <c r="E1265">
        <v>893.81200000000001</v>
      </c>
      <c r="F1265">
        <v>63.154499999999999</v>
      </c>
      <c r="G1265">
        <v>0</v>
      </c>
      <c r="H1265">
        <v>47.457099999999997</v>
      </c>
      <c r="I1265">
        <v>1.7592700000000001E-3</v>
      </c>
      <c r="J1265">
        <v>0.995116</v>
      </c>
      <c r="K1265">
        <v>0</v>
      </c>
      <c r="L1265" t="s">
        <v>43</v>
      </c>
    </row>
    <row r="1266" spans="1:12" x14ac:dyDescent="0.25">
      <c r="A1266" t="s">
        <v>77</v>
      </c>
      <c r="B1266">
        <v>886.93</v>
      </c>
      <c r="C1266">
        <v>885.93</v>
      </c>
      <c r="D1266">
        <v>885.86300000000006</v>
      </c>
      <c r="E1266">
        <v>884.43200000000002</v>
      </c>
      <c r="F1266">
        <v>63.366300000000003</v>
      </c>
      <c r="G1266">
        <v>0</v>
      </c>
      <c r="H1266">
        <v>47.533799999999999</v>
      </c>
      <c r="I1266">
        <v>1.25551E-3</v>
      </c>
      <c r="J1266">
        <v>0.995116</v>
      </c>
      <c r="K1266">
        <v>0</v>
      </c>
      <c r="L1266" t="s">
        <v>43</v>
      </c>
    </row>
    <row r="1267" spans="1:12" x14ac:dyDescent="0.25">
      <c r="A1267" t="s">
        <v>77</v>
      </c>
      <c r="B1267">
        <v>894.22299999999996</v>
      </c>
      <c r="C1267">
        <v>890.61800000000005</v>
      </c>
      <c r="D1267">
        <v>890.55100000000004</v>
      </c>
      <c r="E1267">
        <v>889.12900000000002</v>
      </c>
      <c r="F1267">
        <v>62.384999999999998</v>
      </c>
      <c r="G1267">
        <v>0</v>
      </c>
      <c r="H1267">
        <v>48.285800000000002</v>
      </c>
      <c r="I1267">
        <v>1.6080000000000001E-3</v>
      </c>
      <c r="J1267">
        <v>0.995116</v>
      </c>
      <c r="K1267">
        <v>0</v>
      </c>
      <c r="L1267" t="s">
        <v>43</v>
      </c>
    </row>
    <row r="1268" spans="1:12" x14ac:dyDescent="0.25">
      <c r="A1268" t="s">
        <v>77</v>
      </c>
      <c r="B1268">
        <v>888.39400000000001</v>
      </c>
      <c r="C1268">
        <v>887.48800000000006</v>
      </c>
      <c r="D1268">
        <v>887.41899999999998</v>
      </c>
      <c r="E1268">
        <v>885.99400000000003</v>
      </c>
      <c r="F1268">
        <v>63.553100000000001</v>
      </c>
      <c r="G1268">
        <v>0</v>
      </c>
      <c r="H1268">
        <v>47.016800000000003</v>
      </c>
      <c r="I1268">
        <v>1.3060599999999999E-3</v>
      </c>
      <c r="J1268">
        <v>0.99511099999999997</v>
      </c>
      <c r="K1268">
        <v>0</v>
      </c>
      <c r="L1268" t="s">
        <v>43</v>
      </c>
    </row>
    <row r="1269" spans="1:12" x14ac:dyDescent="0.25">
      <c r="A1269" t="s">
        <v>77</v>
      </c>
      <c r="B1269">
        <v>899.40599999999995</v>
      </c>
      <c r="C1269">
        <v>898.45100000000002</v>
      </c>
      <c r="D1269">
        <v>898.37699999999995</v>
      </c>
      <c r="E1269">
        <v>896.95100000000002</v>
      </c>
      <c r="F1269">
        <v>65.739699999999999</v>
      </c>
      <c r="G1269">
        <v>0</v>
      </c>
      <c r="H1269">
        <v>50.107100000000003</v>
      </c>
      <c r="I1269">
        <v>1.2385E-3</v>
      </c>
      <c r="J1269">
        <v>0.995116</v>
      </c>
      <c r="K1269">
        <v>0</v>
      </c>
      <c r="L1269" t="s">
        <v>43</v>
      </c>
    </row>
    <row r="1270" spans="1:12" x14ac:dyDescent="0.25">
      <c r="A1270" t="s">
        <v>77</v>
      </c>
      <c r="B1270">
        <v>893.928</v>
      </c>
      <c r="C1270">
        <v>892.97299999999996</v>
      </c>
      <c r="D1270">
        <v>892.90300000000002</v>
      </c>
      <c r="E1270">
        <v>891.43299999999999</v>
      </c>
      <c r="F1270">
        <v>63.727200000000003</v>
      </c>
      <c r="G1270">
        <v>0</v>
      </c>
      <c r="H1270">
        <v>49.542400000000001</v>
      </c>
      <c r="I1270">
        <v>1.34644E-3</v>
      </c>
      <c r="J1270">
        <v>0.995116</v>
      </c>
      <c r="K1270">
        <v>0</v>
      </c>
      <c r="L1270" t="s">
        <v>43</v>
      </c>
    </row>
    <row r="1271" spans="1:12" x14ac:dyDescent="0.25">
      <c r="A1271" t="s">
        <v>77</v>
      </c>
      <c r="B1271">
        <v>895.59</v>
      </c>
      <c r="C1271">
        <v>894.61</v>
      </c>
      <c r="D1271">
        <v>894.53800000000001</v>
      </c>
      <c r="E1271">
        <v>893.10900000000004</v>
      </c>
      <c r="F1271">
        <v>62.854700000000001</v>
      </c>
      <c r="G1271">
        <v>0</v>
      </c>
      <c r="H1271">
        <v>51.199399999999997</v>
      </c>
      <c r="I1271">
        <v>1.2300900000000001E-3</v>
      </c>
      <c r="J1271">
        <v>0.99511000000000005</v>
      </c>
      <c r="K1271">
        <v>0</v>
      </c>
      <c r="L1271" t="s">
        <v>43</v>
      </c>
    </row>
    <row r="1272" spans="1:12" x14ac:dyDescent="0.25">
      <c r="A1272" t="s">
        <v>77</v>
      </c>
      <c r="B1272">
        <v>894.93799999999999</v>
      </c>
      <c r="C1272">
        <v>893.99599999999998</v>
      </c>
      <c r="D1272">
        <v>893.92600000000004</v>
      </c>
      <c r="E1272">
        <v>892.50099999999998</v>
      </c>
      <c r="F1272">
        <v>63.173699999999997</v>
      </c>
      <c r="G1272">
        <v>0</v>
      </c>
      <c r="H1272">
        <v>47.0533</v>
      </c>
      <c r="I1272">
        <v>1.2308E-3</v>
      </c>
      <c r="J1272">
        <v>0.995116</v>
      </c>
      <c r="K1272">
        <v>0</v>
      </c>
      <c r="L1272" t="s">
        <v>43</v>
      </c>
    </row>
    <row r="1273" spans="1:12" x14ac:dyDescent="0.25">
      <c r="A1273" t="s">
        <v>77</v>
      </c>
      <c r="B1273">
        <v>889.75800000000004</v>
      </c>
      <c r="C1273">
        <v>888.80799999999999</v>
      </c>
      <c r="D1273">
        <v>888.74</v>
      </c>
      <c r="E1273">
        <v>887.11800000000005</v>
      </c>
      <c r="F1273">
        <v>65.022099999999995</v>
      </c>
      <c r="G1273">
        <v>0</v>
      </c>
      <c r="H1273">
        <v>47.136000000000003</v>
      </c>
      <c r="I1273">
        <v>1.2300900000000001E-3</v>
      </c>
      <c r="J1273">
        <v>0.99511300000000003</v>
      </c>
      <c r="K1273">
        <v>0</v>
      </c>
      <c r="L1273" t="s">
        <v>43</v>
      </c>
    </row>
    <row r="1274" spans="1:12" x14ac:dyDescent="0.25">
      <c r="A1274" t="s">
        <v>77</v>
      </c>
      <c r="B1274">
        <v>892.45500000000004</v>
      </c>
      <c r="C1274">
        <v>891.51</v>
      </c>
      <c r="D1274">
        <v>891.44399999999996</v>
      </c>
      <c r="E1274">
        <v>890.02300000000002</v>
      </c>
      <c r="F1274">
        <v>62.933700000000002</v>
      </c>
      <c r="G1274">
        <v>0</v>
      </c>
      <c r="H1274">
        <v>47.3003</v>
      </c>
      <c r="I1274">
        <v>1.23259E-3</v>
      </c>
      <c r="J1274">
        <v>0.995116</v>
      </c>
      <c r="K1274">
        <v>0</v>
      </c>
      <c r="L1274" t="s">
        <v>43</v>
      </c>
    </row>
    <row r="1275" spans="1:12" x14ac:dyDescent="0.25">
      <c r="A1275" t="s">
        <v>77</v>
      </c>
      <c r="B1275">
        <v>895.76099999999997</v>
      </c>
      <c r="C1275">
        <v>894.84799999999996</v>
      </c>
      <c r="D1275">
        <v>894.74</v>
      </c>
      <c r="E1275">
        <v>893.26900000000001</v>
      </c>
      <c r="F1275">
        <v>66.369</v>
      </c>
      <c r="G1275">
        <v>0</v>
      </c>
      <c r="H1275">
        <v>47.353400000000001</v>
      </c>
      <c r="I1275">
        <v>1.58471E-3</v>
      </c>
      <c r="J1275">
        <v>0.995116</v>
      </c>
      <c r="K1275">
        <v>0</v>
      </c>
      <c r="L1275" t="s">
        <v>43</v>
      </c>
    </row>
    <row r="1276" spans="1:12" x14ac:dyDescent="0.25">
      <c r="A1276" t="s">
        <v>77</v>
      </c>
      <c r="B1276">
        <v>921.49</v>
      </c>
      <c r="C1276">
        <v>920.54</v>
      </c>
      <c r="D1276">
        <v>920.45</v>
      </c>
      <c r="E1276">
        <v>918.97</v>
      </c>
      <c r="F1276">
        <v>64.532200000000003</v>
      </c>
      <c r="G1276">
        <v>0</v>
      </c>
      <c r="H1276">
        <v>48.537199999999999</v>
      </c>
      <c r="I1276">
        <v>1.3970199999999999E-3</v>
      </c>
      <c r="J1276">
        <v>0.995116</v>
      </c>
      <c r="K1276">
        <v>0</v>
      </c>
      <c r="L1276" t="s">
        <v>43</v>
      </c>
    </row>
    <row r="1277" spans="1:12" x14ac:dyDescent="0.25">
      <c r="A1277" t="s">
        <v>77</v>
      </c>
      <c r="B1277">
        <v>894.49900000000002</v>
      </c>
      <c r="C1277">
        <v>893.51800000000003</v>
      </c>
      <c r="D1277">
        <v>893.44299999999998</v>
      </c>
      <c r="E1277">
        <v>892.00800000000004</v>
      </c>
      <c r="F1277">
        <v>64.1357</v>
      </c>
      <c r="G1277">
        <v>0</v>
      </c>
      <c r="H1277">
        <v>48.062100000000001</v>
      </c>
      <c r="I1277">
        <v>1.2301600000000001E-3</v>
      </c>
      <c r="J1277">
        <v>0.995116</v>
      </c>
      <c r="K1277">
        <v>0</v>
      </c>
      <c r="L1277" t="s">
        <v>43</v>
      </c>
    </row>
    <row r="1278" spans="1:12" x14ac:dyDescent="0.25">
      <c r="A1278" t="s">
        <v>77</v>
      </c>
      <c r="B1278">
        <v>893.846</v>
      </c>
      <c r="C1278">
        <v>892.86500000000001</v>
      </c>
      <c r="D1278">
        <v>892.79100000000005</v>
      </c>
      <c r="E1278">
        <v>891.33799999999997</v>
      </c>
      <c r="F1278">
        <v>63.3932</v>
      </c>
      <c r="G1278">
        <v>0</v>
      </c>
      <c r="H1278">
        <v>47.4283</v>
      </c>
      <c r="I1278">
        <v>1.23128E-3</v>
      </c>
      <c r="J1278">
        <v>0.995116</v>
      </c>
      <c r="K1278">
        <v>0</v>
      </c>
      <c r="L1278" t="s">
        <v>43</v>
      </c>
    </row>
    <row r="1279" spans="1:12" x14ac:dyDescent="0.25">
      <c r="A1279" t="s">
        <v>77</v>
      </c>
      <c r="B1279">
        <v>889.17399999999998</v>
      </c>
      <c r="C1279">
        <v>888.24199999999996</v>
      </c>
      <c r="D1279">
        <v>888.17</v>
      </c>
      <c r="E1279">
        <v>886.75</v>
      </c>
      <c r="F1279">
        <v>63.190899999999999</v>
      </c>
      <c r="G1279">
        <v>0</v>
      </c>
      <c r="H1279">
        <v>47.1203</v>
      </c>
      <c r="I1279">
        <v>1.2799700000000001E-3</v>
      </c>
      <c r="J1279">
        <v>0.995116</v>
      </c>
      <c r="K1279">
        <v>0</v>
      </c>
      <c r="L1279" t="s">
        <v>43</v>
      </c>
    </row>
    <row r="1280" spans="1:12" x14ac:dyDescent="0.25">
      <c r="A1280" t="s">
        <v>77</v>
      </c>
      <c r="B1280">
        <v>891.76099999999997</v>
      </c>
      <c r="C1280">
        <v>890.83699999999999</v>
      </c>
      <c r="D1280">
        <v>890.76499999999999</v>
      </c>
      <c r="E1280">
        <v>889.34400000000005</v>
      </c>
      <c r="F1280">
        <v>62.938400000000001</v>
      </c>
      <c r="G1280">
        <v>0</v>
      </c>
      <c r="H1280">
        <v>47.7502</v>
      </c>
      <c r="I1280">
        <v>1.2418900000000001E-3</v>
      </c>
      <c r="J1280">
        <v>0.995116</v>
      </c>
      <c r="K1280">
        <v>0</v>
      </c>
      <c r="L1280" t="s">
        <v>43</v>
      </c>
    </row>
    <row r="1281" spans="1:25" x14ac:dyDescent="0.25">
      <c r="A1281" t="s">
        <v>77</v>
      </c>
      <c r="B1281">
        <v>898.57100000000003</v>
      </c>
      <c r="C1281">
        <v>897.66399999999999</v>
      </c>
      <c r="D1281">
        <v>897.596</v>
      </c>
      <c r="E1281">
        <v>896.17700000000002</v>
      </c>
      <c r="F1281">
        <v>66.6922</v>
      </c>
      <c r="G1281">
        <v>0</v>
      </c>
      <c r="H1281">
        <v>47.019599999999997</v>
      </c>
      <c r="I1281">
        <v>1.41413E-3</v>
      </c>
      <c r="J1281">
        <v>0.995116</v>
      </c>
      <c r="K1281">
        <v>0</v>
      </c>
      <c r="L1281" t="s">
        <v>43</v>
      </c>
    </row>
    <row r="1282" spans="1:25" x14ac:dyDescent="0.25">
      <c r="A1282" t="s">
        <v>77</v>
      </c>
      <c r="B1282">
        <v>902.65800000000002</v>
      </c>
      <c r="C1282">
        <v>901.73400000000004</v>
      </c>
      <c r="D1282">
        <v>901.66399999999999</v>
      </c>
      <c r="E1282">
        <v>900.20100000000002</v>
      </c>
      <c r="F1282">
        <v>65.674300000000002</v>
      </c>
      <c r="G1282">
        <v>0</v>
      </c>
      <c r="H1282">
        <v>47.610700000000001</v>
      </c>
      <c r="I1282">
        <v>1.2367299999999999E-3</v>
      </c>
      <c r="J1282">
        <v>0.99511499999999997</v>
      </c>
      <c r="K1282">
        <v>0</v>
      </c>
      <c r="L1282" t="s">
        <v>43</v>
      </c>
    </row>
    <row r="1283" spans="1:25" x14ac:dyDescent="0.25">
      <c r="A1283" t="s">
        <v>77</v>
      </c>
      <c r="B1283">
        <v>889.34299999999996</v>
      </c>
      <c r="C1283">
        <v>888.31100000000004</v>
      </c>
      <c r="D1283">
        <v>888.245</v>
      </c>
      <c r="E1283">
        <v>886.79200000000003</v>
      </c>
      <c r="F1283">
        <v>62.857700000000001</v>
      </c>
      <c r="G1283">
        <v>0</v>
      </c>
      <c r="H1283">
        <v>47.628100000000003</v>
      </c>
      <c r="I1283">
        <v>1.2364100000000001E-3</v>
      </c>
      <c r="J1283">
        <v>0.995116</v>
      </c>
      <c r="K1283">
        <v>0</v>
      </c>
      <c r="L1283" t="s">
        <v>43</v>
      </c>
    </row>
    <row r="1284" spans="1:25" x14ac:dyDescent="0.25">
      <c r="A1284" t="s">
        <v>77</v>
      </c>
      <c r="B1284">
        <v>894.077</v>
      </c>
      <c r="C1284">
        <v>893.07600000000002</v>
      </c>
      <c r="D1284">
        <v>893.00099999999998</v>
      </c>
      <c r="E1284">
        <v>891.56799999999998</v>
      </c>
      <c r="F1284">
        <v>64.638499999999993</v>
      </c>
      <c r="G1284">
        <v>0</v>
      </c>
      <c r="H1284">
        <v>48.011600000000001</v>
      </c>
      <c r="I1284">
        <v>1.3940000000000001E-3</v>
      </c>
      <c r="J1284">
        <v>0.99511499999999997</v>
      </c>
      <c r="K1284">
        <v>0</v>
      </c>
      <c r="L1284" t="s">
        <v>43</v>
      </c>
    </row>
    <row r="1285" spans="1:25" x14ac:dyDescent="0.25">
      <c r="A1285" t="s">
        <v>77</v>
      </c>
      <c r="B1285">
        <v>896.6</v>
      </c>
      <c r="C1285">
        <v>895.68399999999997</v>
      </c>
      <c r="D1285">
        <v>895.61500000000001</v>
      </c>
      <c r="E1285">
        <v>894.19899999999996</v>
      </c>
      <c r="F1285">
        <v>62.972099999999998</v>
      </c>
      <c r="G1285">
        <v>0</v>
      </c>
      <c r="H1285">
        <v>48.355200000000004</v>
      </c>
      <c r="I1285">
        <v>1.52698E-3</v>
      </c>
      <c r="J1285">
        <v>0.995116</v>
      </c>
      <c r="K1285">
        <v>0</v>
      </c>
      <c r="L1285" t="s">
        <v>43</v>
      </c>
    </row>
    <row r="1286" spans="1:25" x14ac:dyDescent="0.25">
      <c r="A1286" t="s">
        <v>77</v>
      </c>
      <c r="B1286">
        <v>885.12800000000004</v>
      </c>
      <c r="C1286">
        <v>884.12800000000004</v>
      </c>
      <c r="D1286">
        <v>884.06299999999999</v>
      </c>
      <c r="E1286">
        <v>882.65200000000004</v>
      </c>
      <c r="F1286">
        <v>65.726200000000006</v>
      </c>
      <c r="G1286">
        <v>0</v>
      </c>
      <c r="H1286">
        <v>46.730600000000003</v>
      </c>
      <c r="I1286">
        <v>1.24103E-3</v>
      </c>
      <c r="J1286">
        <v>0.99511400000000005</v>
      </c>
      <c r="K1286">
        <v>0</v>
      </c>
      <c r="L1286" t="s">
        <v>43</v>
      </c>
    </row>
    <row r="1287" spans="1:25" x14ac:dyDescent="0.25">
      <c r="A1287" t="s">
        <v>77</v>
      </c>
      <c r="B1287">
        <v>896.322</v>
      </c>
      <c r="C1287">
        <v>895.38900000000001</v>
      </c>
      <c r="D1287">
        <v>895.31899999999996</v>
      </c>
      <c r="E1287">
        <v>893.85799999999995</v>
      </c>
      <c r="F1287">
        <v>63.293399999999998</v>
      </c>
      <c r="G1287">
        <v>0</v>
      </c>
      <c r="H1287">
        <v>50.029000000000003</v>
      </c>
      <c r="I1287">
        <v>1.2360100000000001E-3</v>
      </c>
      <c r="J1287">
        <v>0.995116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891.45399999999995</v>
      </c>
      <c r="C1288">
        <v>890.53</v>
      </c>
      <c r="D1288">
        <v>890.46299999999997</v>
      </c>
      <c r="E1288">
        <v>889.03899999999999</v>
      </c>
      <c r="F1288">
        <v>62.602400000000003</v>
      </c>
      <c r="G1288">
        <v>0</v>
      </c>
      <c r="H1288">
        <v>46.986699999999999</v>
      </c>
      <c r="I1288">
        <v>1.40537E-3</v>
      </c>
      <c r="J1288">
        <v>0.995116</v>
      </c>
      <c r="K1288">
        <v>0</v>
      </c>
      <c r="L1288" t="s">
        <v>43</v>
      </c>
      <c r="R1288">
        <f>AVERAGE(B1239:B1288)</f>
        <v>895.49598000000003</v>
      </c>
      <c r="S1288">
        <f>AVERAGE(C1239:C1288)</f>
        <v>894.47274000000004</v>
      </c>
      <c r="U1288">
        <f>_xlfn.VAR.P(B1239:B1288)</f>
        <v>32.403294739600035</v>
      </c>
      <c r="V1288">
        <f>_xlfn.VAR.P(C1239:C1288)</f>
        <v>32.757917232399961</v>
      </c>
      <c r="X1288">
        <f>1.96*SQRT(U1288)/50</f>
        <v>0.22314165641730591</v>
      </c>
      <c r="Y1288">
        <f>1.96*SQRT(V1288)/50</f>
        <v>0.22435936783650259</v>
      </c>
    </row>
    <row r="1289" spans="1:25" x14ac:dyDescent="0.25">
      <c r="A1289" t="s">
        <v>77</v>
      </c>
      <c r="B1289">
        <v>44881.226499999997</v>
      </c>
      <c r="C1289" t="s">
        <v>37</v>
      </c>
    </row>
    <row r="1290" spans="1:25" x14ac:dyDescent="0.25">
      <c r="A1290" t="s">
        <v>172</v>
      </c>
      <c r="B1290">
        <v>1105.4100000000001</v>
      </c>
      <c r="C1290">
        <v>1043.3</v>
      </c>
      <c r="D1290">
        <v>1043.22</v>
      </c>
      <c r="E1290">
        <v>1041</v>
      </c>
      <c r="F1290">
        <v>64.352800000000002</v>
      </c>
      <c r="G1290">
        <v>175.05500000000001</v>
      </c>
      <c r="H1290">
        <v>46.283499999999997</v>
      </c>
      <c r="I1290">
        <v>33.290700000000001</v>
      </c>
      <c r="J1290">
        <v>68.306200000000004</v>
      </c>
      <c r="K1290">
        <v>783.31</v>
      </c>
      <c r="L1290">
        <v>1.2655100000000001E-3</v>
      </c>
      <c r="M1290">
        <v>0.99511499999999997</v>
      </c>
      <c r="N1290">
        <v>0</v>
      </c>
      <c r="O1290" t="s">
        <v>43</v>
      </c>
    </row>
    <row r="1291" spans="1:25" x14ac:dyDescent="0.25">
      <c r="A1291" t="s">
        <v>172</v>
      </c>
      <c r="B1291">
        <v>1106.33</v>
      </c>
      <c r="C1291">
        <v>1046.6600000000001</v>
      </c>
      <c r="D1291">
        <v>1046.5899999999999</v>
      </c>
      <c r="E1291">
        <v>1044.3800000000001</v>
      </c>
      <c r="F1291">
        <v>64.642200000000003</v>
      </c>
      <c r="G1291">
        <v>179.441</v>
      </c>
      <c r="H1291">
        <v>50.723199999999999</v>
      </c>
      <c r="I1291">
        <v>33.506100000000004</v>
      </c>
      <c r="J1291">
        <v>68.286199999999994</v>
      </c>
      <c r="K1291">
        <v>782.16499999999996</v>
      </c>
      <c r="L1291">
        <v>1.25607E-3</v>
      </c>
      <c r="M1291">
        <v>0.995116</v>
      </c>
      <c r="N1291">
        <v>0</v>
      </c>
      <c r="O1291" t="s">
        <v>43</v>
      </c>
    </row>
    <row r="1292" spans="1:25" x14ac:dyDescent="0.25">
      <c r="A1292" t="s">
        <v>172</v>
      </c>
      <c r="B1292">
        <v>1110.3399999999999</v>
      </c>
      <c r="C1292">
        <v>1049.42</v>
      </c>
      <c r="D1292">
        <v>1049.33</v>
      </c>
      <c r="E1292">
        <v>1047.05</v>
      </c>
      <c r="F1292">
        <v>64.640100000000004</v>
      </c>
      <c r="G1292">
        <v>177.108</v>
      </c>
      <c r="H1292">
        <v>46.786900000000003</v>
      </c>
      <c r="I1292">
        <v>33.657699999999998</v>
      </c>
      <c r="J1292">
        <v>69.317099999999996</v>
      </c>
      <c r="K1292">
        <v>787.16800000000001</v>
      </c>
      <c r="L1292">
        <v>1.2304900000000001E-3</v>
      </c>
      <c r="M1292">
        <v>0.995116</v>
      </c>
      <c r="N1292">
        <v>0</v>
      </c>
      <c r="O1292" t="s">
        <v>43</v>
      </c>
    </row>
    <row r="1293" spans="1:25" x14ac:dyDescent="0.25">
      <c r="A1293" t="s">
        <v>172</v>
      </c>
      <c r="B1293">
        <v>1115.44</v>
      </c>
      <c r="C1293">
        <v>1050.48</v>
      </c>
      <c r="D1293">
        <v>1050.4000000000001</v>
      </c>
      <c r="E1293">
        <v>1048.1500000000001</v>
      </c>
      <c r="F1293">
        <v>64.551000000000002</v>
      </c>
      <c r="G1293">
        <v>176.315</v>
      </c>
      <c r="H1293">
        <v>46.529699999999998</v>
      </c>
      <c r="I1293">
        <v>33.692799999999998</v>
      </c>
      <c r="J1293">
        <v>68.950299999999999</v>
      </c>
      <c r="K1293">
        <v>788.95600000000002</v>
      </c>
      <c r="L1293">
        <v>1.23548E-3</v>
      </c>
      <c r="M1293">
        <v>0.99511499999999997</v>
      </c>
      <c r="N1293">
        <v>0</v>
      </c>
      <c r="O1293" t="s">
        <v>43</v>
      </c>
    </row>
    <row r="1294" spans="1:25" x14ac:dyDescent="0.25">
      <c r="A1294" t="s">
        <v>172</v>
      </c>
      <c r="B1294">
        <v>1107.8599999999999</v>
      </c>
      <c r="C1294">
        <v>1048.07</v>
      </c>
      <c r="D1294">
        <v>1047.99</v>
      </c>
      <c r="E1294">
        <v>1045.46</v>
      </c>
      <c r="F1294">
        <v>64.308800000000005</v>
      </c>
      <c r="G1294">
        <v>180.45599999999999</v>
      </c>
      <c r="H1294">
        <v>47.016500000000001</v>
      </c>
      <c r="I1294">
        <v>33.5184</v>
      </c>
      <c r="J1294">
        <v>73.022199999999998</v>
      </c>
      <c r="K1294">
        <v>782.15899999999999</v>
      </c>
      <c r="L1294">
        <v>1.2308200000000001E-3</v>
      </c>
      <c r="M1294">
        <v>0.995112</v>
      </c>
      <c r="N1294">
        <v>0</v>
      </c>
      <c r="O1294" t="s">
        <v>43</v>
      </c>
    </row>
    <row r="1295" spans="1:25" x14ac:dyDescent="0.25">
      <c r="A1295" t="s">
        <v>172</v>
      </c>
      <c r="B1295">
        <v>1130.27</v>
      </c>
      <c r="C1295">
        <v>1066.8699999999999</v>
      </c>
      <c r="D1295">
        <v>1066.79</v>
      </c>
      <c r="E1295">
        <v>1064.6099999999999</v>
      </c>
      <c r="F1295">
        <v>71.736800000000002</v>
      </c>
      <c r="G1295">
        <v>179.333</v>
      </c>
      <c r="H1295">
        <v>47.8752</v>
      </c>
      <c r="I1295">
        <v>33.489800000000002</v>
      </c>
      <c r="J1295">
        <v>71.000500000000002</v>
      </c>
      <c r="K1295">
        <v>791.39800000000002</v>
      </c>
      <c r="L1295">
        <v>1.27582E-3</v>
      </c>
      <c r="M1295">
        <v>0.995116</v>
      </c>
      <c r="N1295">
        <v>0</v>
      </c>
      <c r="O1295" t="s">
        <v>43</v>
      </c>
    </row>
    <row r="1296" spans="1:25" x14ac:dyDescent="0.25">
      <c r="A1296" t="s">
        <v>172</v>
      </c>
      <c r="B1296">
        <v>1103.67</v>
      </c>
      <c r="C1296">
        <v>1044.3499999999999</v>
      </c>
      <c r="D1296">
        <v>1044.27</v>
      </c>
      <c r="E1296">
        <v>1042.04</v>
      </c>
      <c r="F1296">
        <v>64.049400000000006</v>
      </c>
      <c r="G1296">
        <v>174.42500000000001</v>
      </c>
      <c r="H1296">
        <v>46.838700000000003</v>
      </c>
      <c r="I1296">
        <v>33.168599999999998</v>
      </c>
      <c r="J1296">
        <v>67.292599999999993</v>
      </c>
      <c r="K1296">
        <v>785.35599999999999</v>
      </c>
      <c r="L1296">
        <v>1.25522E-3</v>
      </c>
      <c r="M1296">
        <v>0.995116</v>
      </c>
      <c r="N1296">
        <v>0</v>
      </c>
      <c r="O1296" t="s">
        <v>43</v>
      </c>
    </row>
    <row r="1297" spans="1:15" x14ac:dyDescent="0.25">
      <c r="A1297" t="s">
        <v>172</v>
      </c>
      <c r="B1297">
        <v>1116.21</v>
      </c>
      <c r="C1297">
        <v>1053.8599999999999</v>
      </c>
      <c r="D1297">
        <v>1053.78</v>
      </c>
      <c r="E1297">
        <v>1051.49</v>
      </c>
      <c r="F1297">
        <v>64.613200000000006</v>
      </c>
      <c r="G1297">
        <v>177.315</v>
      </c>
      <c r="H1297">
        <v>47.0261</v>
      </c>
      <c r="I1297">
        <v>33.934899999999999</v>
      </c>
      <c r="J1297">
        <v>68.661699999999996</v>
      </c>
      <c r="K1297">
        <v>791.07500000000005</v>
      </c>
      <c r="L1297">
        <v>1.2302400000000001E-3</v>
      </c>
      <c r="M1297">
        <v>0.99511499999999997</v>
      </c>
      <c r="N1297">
        <v>0</v>
      </c>
      <c r="O1297" t="s">
        <v>43</v>
      </c>
    </row>
    <row r="1298" spans="1:15" x14ac:dyDescent="0.25">
      <c r="A1298" t="s">
        <v>172</v>
      </c>
      <c r="B1298">
        <v>1120.33</v>
      </c>
      <c r="C1298">
        <v>1056.2</v>
      </c>
      <c r="D1298">
        <v>1056.1199999999999</v>
      </c>
      <c r="E1298">
        <v>1053.8</v>
      </c>
      <c r="F1298">
        <v>66.941299999999998</v>
      </c>
      <c r="G1298">
        <v>178.16</v>
      </c>
      <c r="H1298">
        <v>47.374000000000002</v>
      </c>
      <c r="I1298">
        <v>35.2712</v>
      </c>
      <c r="J1298">
        <v>68.763000000000005</v>
      </c>
      <c r="K1298">
        <v>790.78599999999994</v>
      </c>
      <c r="L1298">
        <v>2.0287700000000001E-3</v>
      </c>
      <c r="M1298">
        <v>0.995116</v>
      </c>
      <c r="N1298">
        <v>0</v>
      </c>
      <c r="O1298" t="s">
        <v>43</v>
      </c>
    </row>
    <row r="1299" spans="1:15" x14ac:dyDescent="0.25">
      <c r="A1299" t="s">
        <v>172</v>
      </c>
      <c r="B1299">
        <v>1111.1600000000001</v>
      </c>
      <c r="C1299">
        <v>1048.58</v>
      </c>
      <c r="D1299">
        <v>1048.51</v>
      </c>
      <c r="E1299">
        <v>1046.32</v>
      </c>
      <c r="F1299">
        <v>65.938900000000004</v>
      </c>
      <c r="G1299">
        <v>176.93799999999999</v>
      </c>
      <c r="H1299">
        <v>46.714799999999997</v>
      </c>
      <c r="I1299">
        <v>34.217399999999998</v>
      </c>
      <c r="J1299">
        <v>69.139200000000002</v>
      </c>
      <c r="K1299">
        <v>785.18100000000004</v>
      </c>
      <c r="L1299">
        <v>1.27911E-3</v>
      </c>
      <c r="M1299">
        <v>0.995116</v>
      </c>
      <c r="N1299">
        <v>0</v>
      </c>
      <c r="O1299" t="s">
        <v>43</v>
      </c>
    </row>
    <row r="1300" spans="1:15" x14ac:dyDescent="0.25">
      <c r="A1300" t="s">
        <v>172</v>
      </c>
      <c r="B1300">
        <v>1110.6500000000001</v>
      </c>
      <c r="C1300">
        <v>1048.24</v>
      </c>
      <c r="D1300">
        <v>1048.17</v>
      </c>
      <c r="E1300">
        <v>1045.9000000000001</v>
      </c>
      <c r="F1300">
        <v>64.118300000000005</v>
      </c>
      <c r="G1300">
        <v>174.31299999999999</v>
      </c>
      <c r="H1300">
        <v>46.394599999999997</v>
      </c>
      <c r="I1300">
        <v>32.929099999999998</v>
      </c>
      <c r="J1300">
        <v>67.730800000000002</v>
      </c>
      <c r="K1300">
        <v>789.32100000000003</v>
      </c>
      <c r="L1300">
        <v>1.24858E-3</v>
      </c>
      <c r="M1300">
        <v>0.995116</v>
      </c>
      <c r="N1300">
        <v>0</v>
      </c>
      <c r="O1300" t="s">
        <v>43</v>
      </c>
    </row>
    <row r="1301" spans="1:15" x14ac:dyDescent="0.25">
      <c r="A1301" t="s">
        <v>172</v>
      </c>
      <c r="B1301">
        <v>1114.01</v>
      </c>
      <c r="C1301">
        <v>1047.0999999999999</v>
      </c>
      <c r="D1301">
        <v>1047.03</v>
      </c>
      <c r="E1301">
        <v>1044.6500000000001</v>
      </c>
      <c r="F1301">
        <v>63.874899999999997</v>
      </c>
      <c r="G1301">
        <v>174.81</v>
      </c>
      <c r="H1301">
        <v>46.2239</v>
      </c>
      <c r="I1301">
        <v>33.328099999999999</v>
      </c>
      <c r="J1301">
        <v>67.883700000000005</v>
      </c>
      <c r="K1301">
        <v>787.36099999999999</v>
      </c>
      <c r="L1301">
        <v>1.23073E-3</v>
      </c>
      <c r="M1301">
        <v>0.99511499999999997</v>
      </c>
      <c r="N1301">
        <v>0</v>
      </c>
      <c r="O1301" t="s">
        <v>43</v>
      </c>
    </row>
    <row r="1302" spans="1:15" x14ac:dyDescent="0.25">
      <c r="A1302" t="s">
        <v>172</v>
      </c>
      <c r="B1302">
        <v>1111.74</v>
      </c>
      <c r="C1302">
        <v>1048.1500000000001</v>
      </c>
      <c r="D1302">
        <v>1048.08</v>
      </c>
      <c r="E1302">
        <v>1045.8499999999999</v>
      </c>
      <c r="F1302">
        <v>63.721800000000002</v>
      </c>
      <c r="G1302">
        <v>180.27099999999999</v>
      </c>
      <c r="H1302">
        <v>51.080399999999997</v>
      </c>
      <c r="I1302">
        <v>33.8108</v>
      </c>
      <c r="J1302">
        <v>68.013000000000005</v>
      </c>
      <c r="K1302">
        <v>783.53200000000004</v>
      </c>
      <c r="L1302">
        <v>1.23492E-3</v>
      </c>
      <c r="M1302">
        <v>0.99511499999999997</v>
      </c>
      <c r="N1302">
        <v>0</v>
      </c>
      <c r="O1302" t="s">
        <v>43</v>
      </c>
    </row>
    <row r="1303" spans="1:15" x14ac:dyDescent="0.25">
      <c r="A1303" t="s">
        <v>172</v>
      </c>
      <c r="B1303">
        <v>1113.06</v>
      </c>
      <c r="C1303">
        <v>1054.07</v>
      </c>
      <c r="D1303">
        <v>1053.99</v>
      </c>
      <c r="E1303">
        <v>1051.8</v>
      </c>
      <c r="F1303">
        <v>69.787000000000006</v>
      </c>
      <c r="G1303">
        <v>175.37700000000001</v>
      </c>
      <c r="H1303">
        <v>46.7288</v>
      </c>
      <c r="I1303">
        <v>33.784999999999997</v>
      </c>
      <c r="J1303">
        <v>68.090900000000005</v>
      </c>
      <c r="K1303">
        <v>788.28499999999997</v>
      </c>
      <c r="L1303">
        <v>1.28542E-3</v>
      </c>
      <c r="M1303">
        <v>0.995116</v>
      </c>
      <c r="N1303">
        <v>0</v>
      </c>
      <c r="O1303" t="s">
        <v>43</v>
      </c>
    </row>
    <row r="1304" spans="1:15" x14ac:dyDescent="0.25">
      <c r="A1304" t="s">
        <v>172</v>
      </c>
      <c r="B1304">
        <v>1115.45</v>
      </c>
      <c r="C1304">
        <v>1052.75</v>
      </c>
      <c r="D1304">
        <v>1052.67</v>
      </c>
      <c r="E1304">
        <v>1050.48</v>
      </c>
      <c r="F1304">
        <v>71.129199999999997</v>
      </c>
      <c r="G1304">
        <v>175.97499999999999</v>
      </c>
      <c r="H1304">
        <v>47.373100000000001</v>
      </c>
      <c r="I1304">
        <v>33.656199999999998</v>
      </c>
      <c r="J1304">
        <v>68.107600000000005</v>
      </c>
      <c r="K1304">
        <v>785.17499999999995</v>
      </c>
      <c r="L1304">
        <v>1.2692300000000001E-3</v>
      </c>
      <c r="M1304">
        <v>0.995116</v>
      </c>
      <c r="N1304">
        <v>0</v>
      </c>
      <c r="O1304" t="s">
        <v>43</v>
      </c>
    </row>
    <row r="1305" spans="1:15" x14ac:dyDescent="0.25">
      <c r="A1305" t="s">
        <v>172</v>
      </c>
      <c r="B1305">
        <v>1118.98</v>
      </c>
      <c r="C1305">
        <v>1055.6400000000001</v>
      </c>
      <c r="D1305">
        <v>1055.55</v>
      </c>
      <c r="E1305">
        <v>1053.19</v>
      </c>
      <c r="F1305">
        <v>64.425600000000003</v>
      </c>
      <c r="G1305">
        <v>177.85900000000001</v>
      </c>
      <c r="H1305">
        <v>46.8001</v>
      </c>
      <c r="I1305">
        <v>33.658299999999997</v>
      </c>
      <c r="J1305">
        <v>69.499499999999998</v>
      </c>
      <c r="K1305">
        <v>792.47</v>
      </c>
      <c r="L1305">
        <v>1.32014E-3</v>
      </c>
      <c r="M1305">
        <v>0.99511499999999997</v>
      </c>
      <c r="N1305">
        <v>0</v>
      </c>
      <c r="O1305" t="s">
        <v>43</v>
      </c>
    </row>
    <row r="1306" spans="1:15" x14ac:dyDescent="0.25">
      <c r="A1306" t="s">
        <v>172</v>
      </c>
      <c r="B1306">
        <v>1114.5899999999999</v>
      </c>
      <c r="C1306">
        <v>1053.83</v>
      </c>
      <c r="D1306">
        <v>1053.75</v>
      </c>
      <c r="E1306">
        <v>1051.49</v>
      </c>
      <c r="F1306">
        <v>64.064300000000003</v>
      </c>
      <c r="G1306">
        <v>176.89500000000001</v>
      </c>
      <c r="H1306">
        <v>47.134099999999997</v>
      </c>
      <c r="I1306">
        <v>34.189100000000003</v>
      </c>
      <c r="J1306">
        <v>68.592200000000005</v>
      </c>
      <c r="K1306">
        <v>791.84100000000001</v>
      </c>
      <c r="L1306">
        <v>1.26414E-3</v>
      </c>
      <c r="M1306">
        <v>0.99511499999999997</v>
      </c>
      <c r="N1306">
        <v>0</v>
      </c>
      <c r="O1306" t="s">
        <v>43</v>
      </c>
    </row>
    <row r="1307" spans="1:15" x14ac:dyDescent="0.25">
      <c r="A1307" t="s">
        <v>172</v>
      </c>
      <c r="B1307">
        <v>1115.73</v>
      </c>
      <c r="C1307">
        <v>1056.99</v>
      </c>
      <c r="D1307">
        <v>1056.9100000000001</v>
      </c>
      <c r="E1307">
        <v>1054.67</v>
      </c>
      <c r="F1307">
        <v>69.9923</v>
      </c>
      <c r="G1307">
        <v>182.964</v>
      </c>
      <c r="H1307">
        <v>53.104199999999999</v>
      </c>
      <c r="I1307">
        <v>33.5944</v>
      </c>
      <c r="J1307">
        <v>69.272800000000004</v>
      </c>
      <c r="K1307">
        <v>783.45600000000002</v>
      </c>
      <c r="L1307">
        <v>1.4994400000000001E-3</v>
      </c>
      <c r="M1307">
        <v>0.99511499999999997</v>
      </c>
      <c r="N1307">
        <v>0</v>
      </c>
      <c r="O1307" t="s">
        <v>43</v>
      </c>
    </row>
    <row r="1308" spans="1:15" x14ac:dyDescent="0.25">
      <c r="A1308" t="s">
        <v>172</v>
      </c>
      <c r="B1308">
        <v>1107.22</v>
      </c>
      <c r="C1308">
        <v>1044.8599999999999</v>
      </c>
      <c r="D1308">
        <v>1044.78</v>
      </c>
      <c r="E1308">
        <v>1042.54</v>
      </c>
      <c r="F1308">
        <v>67.094200000000001</v>
      </c>
      <c r="G1308">
        <v>175.91499999999999</v>
      </c>
      <c r="H1308">
        <v>46.809800000000003</v>
      </c>
      <c r="I1308">
        <v>33.543700000000001</v>
      </c>
      <c r="J1308">
        <v>68.481300000000005</v>
      </c>
      <c r="K1308">
        <v>781.40899999999999</v>
      </c>
      <c r="L1308">
        <v>1.23324E-3</v>
      </c>
      <c r="M1308">
        <v>0.995112</v>
      </c>
      <c r="N1308">
        <v>0</v>
      </c>
      <c r="O1308" t="s">
        <v>43</v>
      </c>
    </row>
    <row r="1309" spans="1:15" x14ac:dyDescent="0.25">
      <c r="A1309" t="s">
        <v>172</v>
      </c>
      <c r="B1309">
        <v>1125.49</v>
      </c>
      <c r="C1309">
        <v>1062.75</v>
      </c>
      <c r="D1309">
        <v>1062.67</v>
      </c>
      <c r="E1309">
        <v>1060.46</v>
      </c>
      <c r="F1309">
        <v>70.528599999999997</v>
      </c>
      <c r="G1309">
        <v>177.77</v>
      </c>
      <c r="H1309">
        <v>46.679400000000001</v>
      </c>
      <c r="I1309">
        <v>34.902000000000001</v>
      </c>
      <c r="J1309">
        <v>69.135499999999993</v>
      </c>
      <c r="K1309">
        <v>793.96400000000006</v>
      </c>
      <c r="L1309">
        <v>1.23007E-3</v>
      </c>
      <c r="M1309">
        <v>0.995116</v>
      </c>
      <c r="N1309">
        <v>0</v>
      </c>
      <c r="O1309" t="s">
        <v>43</v>
      </c>
    </row>
    <row r="1310" spans="1:15" x14ac:dyDescent="0.25">
      <c r="A1310" t="s">
        <v>172</v>
      </c>
      <c r="B1310">
        <v>1112.2</v>
      </c>
      <c r="C1310">
        <v>1046.92</v>
      </c>
      <c r="D1310">
        <v>1046.8399999999999</v>
      </c>
      <c r="E1310">
        <v>1044.6400000000001</v>
      </c>
      <c r="F1310">
        <v>64.258600000000001</v>
      </c>
      <c r="G1310">
        <v>174.69800000000001</v>
      </c>
      <c r="H1310">
        <v>46.664200000000001</v>
      </c>
      <c r="I1310">
        <v>33.416699999999999</v>
      </c>
      <c r="J1310">
        <v>67.533900000000003</v>
      </c>
      <c r="K1310">
        <v>787.3</v>
      </c>
      <c r="L1310">
        <v>1.2424300000000001E-3</v>
      </c>
      <c r="M1310">
        <v>0.99511499999999997</v>
      </c>
      <c r="N1310">
        <v>0</v>
      </c>
      <c r="O1310" t="s">
        <v>43</v>
      </c>
    </row>
    <row r="1311" spans="1:15" x14ac:dyDescent="0.25">
      <c r="A1311" t="s">
        <v>172</v>
      </c>
      <c r="B1311">
        <v>1109.33</v>
      </c>
      <c r="C1311">
        <v>1047.3900000000001</v>
      </c>
      <c r="D1311">
        <v>1047.32</v>
      </c>
      <c r="E1311">
        <v>1045.08</v>
      </c>
      <c r="F1311">
        <v>64.177400000000006</v>
      </c>
      <c r="G1311">
        <v>175.23599999999999</v>
      </c>
      <c r="H1311">
        <v>46.933399999999999</v>
      </c>
      <c r="I1311">
        <v>33.3386</v>
      </c>
      <c r="J1311">
        <v>67.999700000000004</v>
      </c>
      <c r="K1311">
        <v>786.80600000000004</v>
      </c>
      <c r="L1311">
        <v>2.0254600000000002E-3</v>
      </c>
      <c r="M1311">
        <v>0.995116</v>
      </c>
      <c r="N1311">
        <v>0</v>
      </c>
      <c r="O1311" t="s">
        <v>43</v>
      </c>
    </row>
    <row r="1312" spans="1:15" x14ac:dyDescent="0.25">
      <c r="A1312" t="s">
        <v>172</v>
      </c>
      <c r="B1312">
        <v>1109.78</v>
      </c>
      <c r="C1312">
        <v>1045.79</v>
      </c>
      <c r="D1312">
        <v>1045.72</v>
      </c>
      <c r="E1312">
        <v>1043.48</v>
      </c>
      <c r="F1312">
        <v>63.945099999999996</v>
      </c>
      <c r="G1312">
        <v>176.39699999999999</v>
      </c>
      <c r="H1312">
        <v>46.7181</v>
      </c>
      <c r="I1312">
        <v>34.0047</v>
      </c>
      <c r="J1312">
        <v>68.48</v>
      </c>
      <c r="K1312">
        <v>784.923</v>
      </c>
      <c r="L1312">
        <v>1.3603199999999999E-3</v>
      </c>
      <c r="M1312">
        <v>0.995116</v>
      </c>
      <c r="N1312">
        <v>0</v>
      </c>
      <c r="O1312" t="s">
        <v>43</v>
      </c>
    </row>
    <row r="1313" spans="1:15" x14ac:dyDescent="0.25">
      <c r="A1313" t="s">
        <v>172</v>
      </c>
      <c r="B1313">
        <v>1107.33</v>
      </c>
      <c r="C1313">
        <v>1048.31</v>
      </c>
      <c r="D1313">
        <v>1048.23</v>
      </c>
      <c r="E1313">
        <v>1045.97</v>
      </c>
      <c r="F1313">
        <v>68.514799999999994</v>
      </c>
      <c r="G1313">
        <v>176.92099999999999</v>
      </c>
      <c r="H1313">
        <v>46.788699999999999</v>
      </c>
      <c r="I1313">
        <v>33.752400000000002</v>
      </c>
      <c r="J1313">
        <v>69.301100000000005</v>
      </c>
      <c r="K1313">
        <v>782.43499999999995</v>
      </c>
      <c r="L1313">
        <v>1.24658E-3</v>
      </c>
      <c r="M1313">
        <v>0.99511499999999997</v>
      </c>
      <c r="N1313">
        <v>0</v>
      </c>
      <c r="O1313" t="s">
        <v>43</v>
      </c>
    </row>
    <row r="1314" spans="1:15" x14ac:dyDescent="0.25">
      <c r="A1314" t="s">
        <v>172</v>
      </c>
      <c r="B1314">
        <v>1108.52</v>
      </c>
      <c r="C1314">
        <v>1045.24</v>
      </c>
      <c r="D1314">
        <v>1045.17</v>
      </c>
      <c r="E1314">
        <v>1042.77</v>
      </c>
      <c r="F1314">
        <v>65.124799999999993</v>
      </c>
      <c r="G1314">
        <v>175.83099999999999</v>
      </c>
      <c r="H1314">
        <v>47.3675</v>
      </c>
      <c r="I1314">
        <v>33.641100000000002</v>
      </c>
      <c r="J1314">
        <v>67.956900000000005</v>
      </c>
      <c r="K1314">
        <v>783.41099999999994</v>
      </c>
      <c r="L1314">
        <v>1.2983700000000001E-3</v>
      </c>
      <c r="M1314">
        <v>0.99511400000000005</v>
      </c>
      <c r="N1314">
        <v>0</v>
      </c>
      <c r="O1314" t="s">
        <v>43</v>
      </c>
    </row>
    <row r="1315" spans="1:15" x14ac:dyDescent="0.25">
      <c r="A1315" t="s">
        <v>172</v>
      </c>
      <c r="B1315">
        <v>1109.72</v>
      </c>
      <c r="C1315">
        <v>1046.1500000000001</v>
      </c>
      <c r="D1315">
        <v>1046.08</v>
      </c>
      <c r="E1315">
        <v>1043.76</v>
      </c>
      <c r="F1315">
        <v>64.079800000000006</v>
      </c>
      <c r="G1315">
        <v>176.15899999999999</v>
      </c>
      <c r="H1315">
        <v>47.450200000000002</v>
      </c>
      <c r="I1315">
        <v>33.570900000000002</v>
      </c>
      <c r="J1315">
        <v>68.170699999999997</v>
      </c>
      <c r="K1315">
        <v>785.18499999999995</v>
      </c>
      <c r="L1315">
        <v>1.23281E-3</v>
      </c>
      <c r="M1315">
        <v>0.995116</v>
      </c>
      <c r="N1315">
        <v>0</v>
      </c>
      <c r="O1315" t="s">
        <v>43</v>
      </c>
    </row>
    <row r="1316" spans="1:15" x14ac:dyDescent="0.25">
      <c r="A1316" t="s">
        <v>172</v>
      </c>
      <c r="B1316">
        <v>1116.3699999999999</v>
      </c>
      <c r="C1316">
        <v>1053.72</v>
      </c>
      <c r="D1316">
        <v>1053.6400000000001</v>
      </c>
      <c r="E1316">
        <v>1051.47</v>
      </c>
      <c r="F1316">
        <v>73.728200000000001</v>
      </c>
      <c r="G1316">
        <v>176.36500000000001</v>
      </c>
      <c r="H1316">
        <v>46.427700000000002</v>
      </c>
      <c r="I1316">
        <v>33.794699999999999</v>
      </c>
      <c r="J1316">
        <v>69.0137</v>
      </c>
      <c r="K1316">
        <v>783.11900000000003</v>
      </c>
      <c r="L1316">
        <v>1.23094E-3</v>
      </c>
      <c r="M1316">
        <v>0.99511499999999997</v>
      </c>
      <c r="N1316">
        <v>0</v>
      </c>
      <c r="O1316" t="s">
        <v>43</v>
      </c>
    </row>
    <row r="1317" spans="1:15" x14ac:dyDescent="0.25">
      <c r="A1317" t="s">
        <v>172</v>
      </c>
      <c r="B1317">
        <v>1107.53</v>
      </c>
      <c r="C1317">
        <v>1045.8499999999999</v>
      </c>
      <c r="D1317">
        <v>1045.77</v>
      </c>
      <c r="E1317">
        <v>1043.31</v>
      </c>
      <c r="F1317">
        <v>69.180899999999994</v>
      </c>
      <c r="G1317">
        <v>174.69200000000001</v>
      </c>
      <c r="H1317">
        <v>46.650100000000002</v>
      </c>
      <c r="I1317">
        <v>33.306600000000003</v>
      </c>
      <c r="J1317">
        <v>67.873500000000007</v>
      </c>
      <c r="K1317">
        <v>781.13400000000001</v>
      </c>
      <c r="L1317">
        <v>1.23015E-3</v>
      </c>
      <c r="M1317">
        <v>0.995116</v>
      </c>
      <c r="N1317">
        <v>0</v>
      </c>
      <c r="O1317" t="s">
        <v>43</v>
      </c>
    </row>
    <row r="1318" spans="1:15" x14ac:dyDescent="0.25">
      <c r="A1318" t="s">
        <v>172</v>
      </c>
      <c r="B1318">
        <v>1115.8</v>
      </c>
      <c r="C1318">
        <v>1050.96</v>
      </c>
      <c r="D1318">
        <v>1050.8900000000001</v>
      </c>
      <c r="E1318">
        <v>1048.47</v>
      </c>
      <c r="F1318">
        <v>64.335700000000003</v>
      </c>
      <c r="G1318">
        <v>177.12799999999999</v>
      </c>
      <c r="H1318">
        <v>47.371499999999997</v>
      </c>
      <c r="I1318">
        <v>34.068899999999999</v>
      </c>
      <c r="J1318">
        <v>68.745800000000003</v>
      </c>
      <c r="K1318">
        <v>788.04100000000005</v>
      </c>
      <c r="L1318">
        <v>1.28035E-3</v>
      </c>
      <c r="M1318">
        <v>0.995116</v>
      </c>
      <c r="N1318">
        <v>0</v>
      </c>
      <c r="O1318" t="s">
        <v>43</v>
      </c>
    </row>
    <row r="1319" spans="1:15" x14ac:dyDescent="0.25">
      <c r="A1319" t="s">
        <v>172</v>
      </c>
      <c r="B1319">
        <v>1108.8800000000001</v>
      </c>
      <c r="C1319">
        <v>1045.8699999999999</v>
      </c>
      <c r="D1319">
        <v>1045.79</v>
      </c>
      <c r="E1319">
        <v>1043.5999999999999</v>
      </c>
      <c r="F1319">
        <v>63.912999999999997</v>
      </c>
      <c r="G1319">
        <v>177.65299999999999</v>
      </c>
      <c r="H1319">
        <v>47.283200000000001</v>
      </c>
      <c r="I1319">
        <v>33.722099999999998</v>
      </c>
      <c r="J1319">
        <v>69.587999999999994</v>
      </c>
      <c r="K1319">
        <v>783.73</v>
      </c>
      <c r="L1319">
        <v>1.23324E-3</v>
      </c>
      <c r="M1319">
        <v>0.99511499999999997</v>
      </c>
      <c r="N1319">
        <v>0</v>
      </c>
      <c r="O1319" t="s">
        <v>43</v>
      </c>
    </row>
    <row r="1320" spans="1:15" x14ac:dyDescent="0.25">
      <c r="A1320" t="s">
        <v>172</v>
      </c>
      <c r="B1320">
        <v>1108.3800000000001</v>
      </c>
      <c r="C1320">
        <v>1047.8800000000001</v>
      </c>
      <c r="D1320">
        <v>1047.8</v>
      </c>
      <c r="E1320">
        <v>1045.5</v>
      </c>
      <c r="F1320">
        <v>63.917400000000001</v>
      </c>
      <c r="G1320">
        <v>178.88200000000001</v>
      </c>
      <c r="H1320">
        <v>46.732599999999998</v>
      </c>
      <c r="I1320">
        <v>33.470500000000001</v>
      </c>
      <c r="J1320">
        <v>71.927199999999999</v>
      </c>
      <c r="K1320">
        <v>784.57799999999997</v>
      </c>
      <c r="L1320">
        <v>1.5756100000000001E-3</v>
      </c>
      <c r="M1320">
        <v>0.99511499999999997</v>
      </c>
      <c r="N1320">
        <v>0</v>
      </c>
      <c r="O1320" t="s">
        <v>43</v>
      </c>
    </row>
    <row r="1321" spans="1:15" x14ac:dyDescent="0.25">
      <c r="A1321" t="s">
        <v>172</v>
      </c>
      <c r="B1321">
        <v>1103.58</v>
      </c>
      <c r="C1321">
        <v>1042.26</v>
      </c>
      <c r="D1321">
        <v>1042.19</v>
      </c>
      <c r="E1321">
        <v>1040.07</v>
      </c>
      <c r="F1321">
        <v>64.474800000000002</v>
      </c>
      <c r="G1321">
        <v>175.73400000000001</v>
      </c>
      <c r="H1321">
        <v>47.223599999999998</v>
      </c>
      <c r="I1321">
        <v>33.849200000000003</v>
      </c>
      <c r="J1321">
        <v>67.9221</v>
      </c>
      <c r="K1321">
        <v>781.13599999999997</v>
      </c>
      <c r="L1321">
        <v>1.2347599999999999E-3</v>
      </c>
      <c r="M1321">
        <v>0.995116</v>
      </c>
      <c r="N1321">
        <v>0</v>
      </c>
      <c r="O1321" t="s">
        <v>43</v>
      </c>
    </row>
    <row r="1322" spans="1:15" x14ac:dyDescent="0.25">
      <c r="A1322" t="s">
        <v>172</v>
      </c>
      <c r="B1322">
        <v>1108.0899999999999</v>
      </c>
      <c r="C1322">
        <v>1048.25</v>
      </c>
      <c r="D1322">
        <v>1048.18</v>
      </c>
      <c r="E1322">
        <v>1045.95</v>
      </c>
      <c r="F1322">
        <v>64.575100000000006</v>
      </c>
      <c r="G1322">
        <v>177.40199999999999</v>
      </c>
      <c r="H1322">
        <v>47.388399999999997</v>
      </c>
      <c r="I1322">
        <v>33.651200000000003</v>
      </c>
      <c r="J1322">
        <v>69.002499999999998</v>
      </c>
      <c r="K1322">
        <v>785.75300000000004</v>
      </c>
      <c r="L1322">
        <v>1.26464E-3</v>
      </c>
      <c r="M1322">
        <v>0.995116</v>
      </c>
      <c r="N1322">
        <v>0</v>
      </c>
      <c r="O1322" t="s">
        <v>43</v>
      </c>
    </row>
    <row r="1323" spans="1:15" x14ac:dyDescent="0.25">
      <c r="A1323" t="s">
        <v>172</v>
      </c>
      <c r="B1323">
        <v>1112.74</v>
      </c>
      <c r="C1323">
        <v>1047.0999999999999</v>
      </c>
      <c r="D1323">
        <v>1047.02</v>
      </c>
      <c r="E1323">
        <v>1044.75</v>
      </c>
      <c r="F1323">
        <v>66.7256</v>
      </c>
      <c r="G1323">
        <v>175.333</v>
      </c>
      <c r="H1323">
        <v>46.868099999999998</v>
      </c>
      <c r="I1323">
        <v>33.641399999999997</v>
      </c>
      <c r="J1323">
        <v>67.977400000000003</v>
      </c>
      <c r="K1323">
        <v>784.20899999999995</v>
      </c>
      <c r="L1323">
        <v>1.23777E-3</v>
      </c>
      <c r="M1323">
        <v>0.99511499999999997</v>
      </c>
      <c r="N1323">
        <v>0</v>
      </c>
      <c r="O1323" t="s">
        <v>43</v>
      </c>
    </row>
    <row r="1324" spans="1:15" x14ac:dyDescent="0.25">
      <c r="A1324" t="s">
        <v>172</v>
      </c>
      <c r="B1324">
        <v>1113.55</v>
      </c>
      <c r="C1324">
        <v>1049.72</v>
      </c>
      <c r="D1324">
        <v>1049.6400000000001</v>
      </c>
      <c r="E1324">
        <v>1047.4000000000001</v>
      </c>
      <c r="F1324">
        <v>65.0548</v>
      </c>
      <c r="G1324">
        <v>177.452</v>
      </c>
      <c r="H1324">
        <v>47.0745</v>
      </c>
      <c r="I1324">
        <v>33.994599999999998</v>
      </c>
      <c r="J1324">
        <v>68.824799999999996</v>
      </c>
      <c r="K1324">
        <v>786.39800000000002</v>
      </c>
      <c r="L1324">
        <v>1.2304E-3</v>
      </c>
      <c r="M1324">
        <v>0.995116</v>
      </c>
      <c r="N1324">
        <v>0</v>
      </c>
      <c r="O1324" t="s">
        <v>43</v>
      </c>
    </row>
    <row r="1325" spans="1:15" x14ac:dyDescent="0.25">
      <c r="A1325" t="s">
        <v>172</v>
      </c>
      <c r="B1325">
        <v>1114.8</v>
      </c>
      <c r="C1325">
        <v>1052.53</v>
      </c>
      <c r="D1325">
        <v>1052.45</v>
      </c>
      <c r="E1325">
        <v>1050.19</v>
      </c>
      <c r="F1325">
        <v>65.351600000000005</v>
      </c>
      <c r="G1325">
        <v>177.11600000000001</v>
      </c>
      <c r="H1325">
        <v>47.169600000000003</v>
      </c>
      <c r="I1325">
        <v>33.748600000000003</v>
      </c>
      <c r="J1325">
        <v>69.140299999999996</v>
      </c>
      <c r="K1325">
        <v>789.55600000000004</v>
      </c>
      <c r="L1325">
        <v>1.2300499999999999E-3</v>
      </c>
      <c r="M1325">
        <v>0.995116</v>
      </c>
      <c r="N1325">
        <v>0</v>
      </c>
      <c r="O1325" t="s">
        <v>43</v>
      </c>
    </row>
    <row r="1326" spans="1:15" x14ac:dyDescent="0.25">
      <c r="A1326" t="s">
        <v>172</v>
      </c>
      <c r="B1326">
        <v>1113.01</v>
      </c>
      <c r="C1326">
        <v>1048.07</v>
      </c>
      <c r="D1326">
        <v>1047.99</v>
      </c>
      <c r="E1326">
        <v>1045.69</v>
      </c>
      <c r="F1326">
        <v>64.210999999999999</v>
      </c>
      <c r="G1326">
        <v>177.01599999999999</v>
      </c>
      <c r="H1326">
        <v>47.2562</v>
      </c>
      <c r="I1326">
        <v>34.339300000000001</v>
      </c>
      <c r="J1326">
        <v>68.349599999999995</v>
      </c>
      <c r="K1326">
        <v>785.45299999999997</v>
      </c>
      <c r="L1326">
        <v>1.3204899999999999E-3</v>
      </c>
      <c r="M1326">
        <v>0.995116</v>
      </c>
      <c r="N1326">
        <v>0</v>
      </c>
      <c r="O1326" t="s">
        <v>43</v>
      </c>
    </row>
    <row r="1327" spans="1:15" x14ac:dyDescent="0.25">
      <c r="A1327" t="s">
        <v>172</v>
      </c>
      <c r="B1327">
        <v>1126.76</v>
      </c>
      <c r="C1327">
        <v>1062.02</v>
      </c>
      <c r="D1327">
        <v>1061.94</v>
      </c>
      <c r="E1327">
        <v>1059.69</v>
      </c>
      <c r="F1327">
        <v>71.281700000000001</v>
      </c>
      <c r="G1327">
        <v>176.822</v>
      </c>
      <c r="H1327">
        <v>46.878300000000003</v>
      </c>
      <c r="I1327">
        <v>34.057200000000002</v>
      </c>
      <c r="J1327">
        <v>68.802000000000007</v>
      </c>
      <c r="K1327">
        <v>793.28599999999994</v>
      </c>
      <c r="L1327">
        <v>1.38934E-3</v>
      </c>
      <c r="M1327">
        <v>0.99511499999999997</v>
      </c>
      <c r="N1327">
        <v>0</v>
      </c>
      <c r="O1327" t="s">
        <v>43</v>
      </c>
    </row>
    <row r="1328" spans="1:15" x14ac:dyDescent="0.25">
      <c r="A1328" t="s">
        <v>172</v>
      </c>
      <c r="B1328">
        <v>1114.58</v>
      </c>
      <c r="C1328">
        <v>1054.83</v>
      </c>
      <c r="D1328">
        <v>1054.75</v>
      </c>
      <c r="E1328">
        <v>1052.48</v>
      </c>
      <c r="F1328">
        <v>64.859800000000007</v>
      </c>
      <c r="G1328">
        <v>175.88200000000001</v>
      </c>
      <c r="H1328">
        <v>46.454999999999998</v>
      </c>
      <c r="I1328">
        <v>33.2898</v>
      </c>
      <c r="J1328">
        <v>68.939800000000005</v>
      </c>
      <c r="K1328">
        <v>793.51199999999994</v>
      </c>
      <c r="L1328">
        <v>1.23426E-3</v>
      </c>
      <c r="M1328">
        <v>0.995116</v>
      </c>
      <c r="N1328">
        <v>0</v>
      </c>
      <c r="O1328" t="s">
        <v>43</v>
      </c>
    </row>
    <row r="1329" spans="1:25" x14ac:dyDescent="0.25">
      <c r="A1329" t="s">
        <v>172</v>
      </c>
      <c r="B1329">
        <v>1117.51</v>
      </c>
      <c r="C1329">
        <v>1058.08</v>
      </c>
      <c r="D1329">
        <v>1058</v>
      </c>
      <c r="E1329">
        <v>1055.74</v>
      </c>
      <c r="F1329">
        <v>66.164199999999994</v>
      </c>
      <c r="G1329">
        <v>177.589</v>
      </c>
      <c r="H1329">
        <v>47.989199999999997</v>
      </c>
      <c r="I1329">
        <v>33.487900000000003</v>
      </c>
      <c r="J1329">
        <v>69.130600000000001</v>
      </c>
      <c r="K1329">
        <v>793.726</v>
      </c>
      <c r="L1329">
        <v>1.2301199999999999E-3</v>
      </c>
      <c r="M1329">
        <v>0.995116</v>
      </c>
      <c r="N1329">
        <v>0</v>
      </c>
      <c r="O1329" t="s">
        <v>43</v>
      </c>
    </row>
    <row r="1330" spans="1:25" x14ac:dyDescent="0.25">
      <c r="A1330" t="s">
        <v>172</v>
      </c>
      <c r="B1330">
        <v>1113.4100000000001</v>
      </c>
      <c r="C1330">
        <v>1047.1199999999999</v>
      </c>
      <c r="D1330">
        <v>1047.05</v>
      </c>
      <c r="E1330">
        <v>1044.6600000000001</v>
      </c>
      <c r="F1330">
        <v>64.224900000000005</v>
      </c>
      <c r="G1330">
        <v>179.839</v>
      </c>
      <c r="H1330">
        <v>47.077500000000001</v>
      </c>
      <c r="I1330">
        <v>35.3264</v>
      </c>
      <c r="J1330">
        <v>68.662300000000002</v>
      </c>
      <c r="K1330">
        <v>782.18399999999997</v>
      </c>
      <c r="L1330">
        <v>1.2943E-3</v>
      </c>
      <c r="M1330">
        <v>0.99511499999999997</v>
      </c>
      <c r="N1330">
        <v>0</v>
      </c>
      <c r="O1330" t="s">
        <v>43</v>
      </c>
    </row>
    <row r="1331" spans="1:25" x14ac:dyDescent="0.25">
      <c r="A1331" t="s">
        <v>172</v>
      </c>
      <c r="B1331">
        <v>1119.1199999999999</v>
      </c>
      <c r="C1331">
        <v>1057.7</v>
      </c>
      <c r="D1331">
        <v>1057.6199999999999</v>
      </c>
      <c r="E1331">
        <v>1055.3900000000001</v>
      </c>
      <c r="F1331">
        <v>72.061000000000007</v>
      </c>
      <c r="G1331">
        <v>181.04900000000001</v>
      </c>
      <c r="H1331">
        <v>50.58</v>
      </c>
      <c r="I1331">
        <v>33.982500000000002</v>
      </c>
      <c r="J1331">
        <v>68.819000000000003</v>
      </c>
      <c r="K1331">
        <v>784.19399999999996</v>
      </c>
      <c r="L1331">
        <v>1.23017E-3</v>
      </c>
      <c r="M1331">
        <v>0.995116</v>
      </c>
      <c r="N1331">
        <v>0</v>
      </c>
      <c r="O1331" t="s">
        <v>43</v>
      </c>
    </row>
    <row r="1332" spans="1:25" x14ac:dyDescent="0.25">
      <c r="A1332" t="s">
        <v>172</v>
      </c>
      <c r="B1332">
        <v>1119.27</v>
      </c>
      <c r="C1332">
        <v>1060.1400000000001</v>
      </c>
      <c r="D1332">
        <v>1060.07</v>
      </c>
      <c r="E1332">
        <v>1057.83</v>
      </c>
      <c r="F1332">
        <v>69.014499999999998</v>
      </c>
      <c r="G1332">
        <v>178.42599999999999</v>
      </c>
      <c r="H1332">
        <v>48.147199999999998</v>
      </c>
      <c r="I1332">
        <v>34.467199999999998</v>
      </c>
      <c r="J1332">
        <v>69.011200000000002</v>
      </c>
      <c r="K1332">
        <v>792.19799999999998</v>
      </c>
      <c r="L1332">
        <v>1.26414E-3</v>
      </c>
      <c r="M1332">
        <v>0.995116</v>
      </c>
      <c r="N1332">
        <v>0</v>
      </c>
      <c r="O1332" t="s">
        <v>43</v>
      </c>
    </row>
    <row r="1333" spans="1:25" x14ac:dyDescent="0.25">
      <c r="A1333" t="s">
        <v>172</v>
      </c>
      <c r="B1333">
        <v>1153.8800000000001</v>
      </c>
      <c r="C1333">
        <v>1088.8599999999999</v>
      </c>
      <c r="D1333">
        <v>1088.77</v>
      </c>
      <c r="E1333">
        <v>1086.18</v>
      </c>
      <c r="F1333">
        <v>67.078199999999995</v>
      </c>
      <c r="G1333">
        <v>185.422</v>
      </c>
      <c r="H1333">
        <v>49.003999999999998</v>
      </c>
      <c r="I1333">
        <v>34.906599999999997</v>
      </c>
      <c r="J1333">
        <v>73.494699999999995</v>
      </c>
      <c r="K1333">
        <v>814.22299999999996</v>
      </c>
      <c r="L1333">
        <v>1.2452100000000001E-3</v>
      </c>
      <c r="M1333">
        <v>0.995116</v>
      </c>
      <c r="N1333">
        <v>0</v>
      </c>
      <c r="O1333" t="s">
        <v>43</v>
      </c>
    </row>
    <row r="1334" spans="1:25" x14ac:dyDescent="0.25">
      <c r="A1334" t="s">
        <v>172</v>
      </c>
      <c r="B1334">
        <v>1131.5899999999999</v>
      </c>
      <c r="C1334">
        <v>1057.47</v>
      </c>
      <c r="D1334">
        <v>1057.3900000000001</v>
      </c>
      <c r="E1334">
        <v>1055.01</v>
      </c>
      <c r="F1334">
        <v>64.510800000000003</v>
      </c>
      <c r="G1334">
        <v>179.22900000000001</v>
      </c>
      <c r="H1334">
        <v>47.663899999999998</v>
      </c>
      <c r="I1334">
        <v>33.844700000000003</v>
      </c>
      <c r="J1334">
        <v>70.665199999999999</v>
      </c>
      <c r="K1334">
        <v>792.64300000000003</v>
      </c>
      <c r="L1334">
        <v>1.2352400000000001E-3</v>
      </c>
      <c r="M1334">
        <v>0.995116</v>
      </c>
      <c r="N1334">
        <v>0</v>
      </c>
      <c r="O1334" t="s">
        <v>43</v>
      </c>
    </row>
    <row r="1335" spans="1:25" x14ac:dyDescent="0.25">
      <c r="A1335" t="s">
        <v>172</v>
      </c>
      <c r="B1335">
        <v>1113.3699999999999</v>
      </c>
      <c r="C1335">
        <v>1050.19</v>
      </c>
      <c r="D1335">
        <v>1050.1099999999999</v>
      </c>
      <c r="E1335">
        <v>1047.48</v>
      </c>
      <c r="F1335">
        <v>65.401300000000006</v>
      </c>
      <c r="G1335">
        <v>178.17699999999999</v>
      </c>
      <c r="H1335">
        <v>47.360599999999998</v>
      </c>
      <c r="I1335">
        <v>33.854100000000003</v>
      </c>
      <c r="J1335">
        <v>69.709599999999995</v>
      </c>
      <c r="K1335">
        <v>785.68</v>
      </c>
      <c r="L1335">
        <v>1.3422600000000001E-3</v>
      </c>
      <c r="M1335">
        <v>0.995116</v>
      </c>
      <c r="N1335">
        <v>0</v>
      </c>
      <c r="O1335" t="s">
        <v>43</v>
      </c>
    </row>
    <row r="1336" spans="1:25" x14ac:dyDescent="0.25">
      <c r="A1336" t="s">
        <v>172</v>
      </c>
      <c r="B1336">
        <v>1120.45</v>
      </c>
      <c r="C1336">
        <v>1055.22</v>
      </c>
      <c r="D1336">
        <v>1055.1400000000001</v>
      </c>
      <c r="E1336">
        <v>1052.76</v>
      </c>
      <c r="F1336">
        <v>71.139600000000002</v>
      </c>
      <c r="G1336">
        <v>176.251</v>
      </c>
      <c r="H1336">
        <v>46.923699999999997</v>
      </c>
      <c r="I1336">
        <v>33.6267</v>
      </c>
      <c r="J1336">
        <v>68.954099999999997</v>
      </c>
      <c r="K1336">
        <v>787.21199999999999</v>
      </c>
      <c r="L1336">
        <v>1.23018E-3</v>
      </c>
      <c r="M1336">
        <v>0.99510399999999999</v>
      </c>
      <c r="N1336">
        <v>0</v>
      </c>
      <c r="O1336" t="s">
        <v>43</v>
      </c>
    </row>
    <row r="1337" spans="1:25" x14ac:dyDescent="0.25">
      <c r="A1337" t="s">
        <v>172</v>
      </c>
      <c r="B1337">
        <v>1124.94</v>
      </c>
      <c r="C1337">
        <v>1064.1600000000001</v>
      </c>
      <c r="D1337">
        <v>1064.08</v>
      </c>
      <c r="E1337">
        <v>1061.56</v>
      </c>
      <c r="F1337">
        <v>65.524600000000007</v>
      </c>
      <c r="G1337">
        <v>181.72499999999999</v>
      </c>
      <c r="H1337">
        <v>47.206099999999999</v>
      </c>
      <c r="I1337">
        <v>36.578499999999998</v>
      </c>
      <c r="J1337">
        <v>70.878699999999995</v>
      </c>
      <c r="K1337">
        <v>794.92600000000004</v>
      </c>
      <c r="L1337">
        <v>1.26782E-3</v>
      </c>
      <c r="M1337">
        <v>0.995116</v>
      </c>
      <c r="N1337">
        <v>0</v>
      </c>
      <c r="O1337" t="s">
        <v>43</v>
      </c>
    </row>
    <row r="1338" spans="1:25" x14ac:dyDescent="0.25">
      <c r="A1338" t="s">
        <v>172</v>
      </c>
      <c r="B1338">
        <v>1118.1199999999999</v>
      </c>
      <c r="C1338">
        <v>1053.8900000000001</v>
      </c>
      <c r="D1338">
        <v>1053.81</v>
      </c>
      <c r="E1338">
        <v>1051.44</v>
      </c>
      <c r="F1338">
        <v>66.191699999999997</v>
      </c>
      <c r="G1338">
        <v>176.19200000000001</v>
      </c>
      <c r="H1338">
        <v>46.649000000000001</v>
      </c>
      <c r="I1338">
        <v>33.7682</v>
      </c>
      <c r="J1338">
        <v>68.612200000000001</v>
      </c>
      <c r="K1338">
        <v>790.80200000000002</v>
      </c>
      <c r="L1338">
        <v>1.2326699999999999E-3</v>
      </c>
      <c r="M1338">
        <v>0.99511099999999997</v>
      </c>
      <c r="N1338">
        <v>0</v>
      </c>
      <c r="O1338" t="s">
        <v>43</v>
      </c>
    </row>
    <row r="1339" spans="1:25" x14ac:dyDescent="0.25">
      <c r="A1339" t="s">
        <v>172</v>
      </c>
      <c r="B1339">
        <v>1125.44</v>
      </c>
      <c r="C1339">
        <v>1061.76</v>
      </c>
      <c r="D1339">
        <v>1061.6400000000001</v>
      </c>
      <c r="E1339">
        <v>1059.3800000000001</v>
      </c>
      <c r="F1339">
        <v>69.161699999999996</v>
      </c>
      <c r="G1339">
        <v>181.517</v>
      </c>
      <c r="H1339">
        <v>48.0565</v>
      </c>
      <c r="I1339">
        <v>36.7134</v>
      </c>
      <c r="J1339">
        <v>69.619900000000001</v>
      </c>
      <c r="K1339">
        <v>790.077</v>
      </c>
      <c r="L1339">
        <v>1.2373900000000001E-3</v>
      </c>
      <c r="M1339">
        <v>0.99511499999999997</v>
      </c>
      <c r="N1339">
        <v>0</v>
      </c>
      <c r="O1339" t="s">
        <v>43</v>
      </c>
    </row>
    <row r="1340" spans="1:25" x14ac:dyDescent="0.25">
      <c r="A1340" t="s">
        <v>172</v>
      </c>
      <c r="B1340">
        <v>1126.55</v>
      </c>
      <c r="C1340">
        <v>1063.95</v>
      </c>
      <c r="D1340">
        <v>1063.8699999999999</v>
      </c>
      <c r="E1340">
        <v>1061.6300000000001</v>
      </c>
      <c r="F1340">
        <v>70.905000000000001</v>
      </c>
      <c r="G1340">
        <v>177.42699999999999</v>
      </c>
      <c r="H1340">
        <v>47.263100000000001</v>
      </c>
      <c r="I1340">
        <v>33.387500000000003</v>
      </c>
      <c r="J1340">
        <v>69.681600000000003</v>
      </c>
      <c r="K1340">
        <v>790.03499999999997</v>
      </c>
      <c r="L1340">
        <v>1.2848E-3</v>
      </c>
      <c r="M1340">
        <v>0.995116</v>
      </c>
      <c r="N1340">
        <v>0</v>
      </c>
      <c r="O1340" t="s">
        <v>43</v>
      </c>
    </row>
    <row r="1341" spans="1:25" x14ac:dyDescent="0.25">
      <c r="A1341" t="s">
        <v>172</v>
      </c>
      <c r="B1341">
        <v>1119.53</v>
      </c>
      <c r="C1341">
        <v>1056.54</v>
      </c>
      <c r="D1341">
        <v>1056.46</v>
      </c>
      <c r="E1341">
        <v>1054.27</v>
      </c>
      <c r="F1341">
        <v>70.605500000000006</v>
      </c>
      <c r="G1341">
        <v>175.97800000000001</v>
      </c>
      <c r="H1341">
        <v>47.0212</v>
      </c>
      <c r="I1341">
        <v>33.6721</v>
      </c>
      <c r="J1341">
        <v>68.411799999999999</v>
      </c>
      <c r="K1341">
        <v>789.40200000000004</v>
      </c>
      <c r="L1341">
        <v>1.45521E-3</v>
      </c>
      <c r="M1341">
        <v>0.99511499999999997</v>
      </c>
      <c r="N1341">
        <v>0</v>
      </c>
      <c r="O1341" t="s">
        <v>43</v>
      </c>
    </row>
    <row r="1342" spans="1:25" x14ac:dyDescent="0.25">
      <c r="A1342" t="s">
        <v>172</v>
      </c>
      <c r="B1342">
        <v>1123.03</v>
      </c>
      <c r="C1342">
        <v>1063.44</v>
      </c>
      <c r="D1342">
        <v>1063.3699999999999</v>
      </c>
      <c r="E1342">
        <v>1061.1199999999999</v>
      </c>
      <c r="F1342">
        <v>66.072699999999998</v>
      </c>
      <c r="G1342">
        <v>176.94</v>
      </c>
      <c r="H1342">
        <v>46.767000000000003</v>
      </c>
      <c r="I1342">
        <v>33.612499999999997</v>
      </c>
      <c r="J1342">
        <v>69.284400000000005</v>
      </c>
      <c r="K1342">
        <v>799.82299999999998</v>
      </c>
      <c r="L1342">
        <v>1.2308099999999999E-3</v>
      </c>
      <c r="M1342">
        <v>0.995116</v>
      </c>
      <c r="N1342">
        <v>0</v>
      </c>
      <c r="O1342" t="s">
        <v>43</v>
      </c>
    </row>
    <row r="1343" spans="1:25" x14ac:dyDescent="0.25">
      <c r="A1343" t="s">
        <v>172</v>
      </c>
      <c r="B1343">
        <v>1114.03</v>
      </c>
      <c r="C1343">
        <v>1050.8599999999999</v>
      </c>
      <c r="D1343">
        <v>1050.78</v>
      </c>
      <c r="E1343">
        <v>1048.46</v>
      </c>
      <c r="F1343">
        <v>66.681100000000001</v>
      </c>
      <c r="G1343">
        <v>176.37200000000001</v>
      </c>
      <c r="H1343">
        <v>47.085799999999999</v>
      </c>
      <c r="I1343">
        <v>33.503999999999998</v>
      </c>
      <c r="J1343">
        <v>68.9208</v>
      </c>
      <c r="K1343">
        <v>787.35400000000004</v>
      </c>
      <c r="L1343">
        <v>1.2325599999999999E-3</v>
      </c>
      <c r="M1343">
        <v>0.99511499999999997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1118.8699999999999</v>
      </c>
      <c r="C1344">
        <v>1054.3399999999999</v>
      </c>
      <c r="D1344">
        <v>1054.26</v>
      </c>
      <c r="E1344">
        <v>1051.95</v>
      </c>
      <c r="F1344">
        <v>67.397000000000006</v>
      </c>
      <c r="G1344">
        <v>177.91</v>
      </c>
      <c r="H1344">
        <v>47.064799999999998</v>
      </c>
      <c r="I1344">
        <v>34.196199999999997</v>
      </c>
      <c r="J1344">
        <v>69.451800000000006</v>
      </c>
      <c r="K1344">
        <v>787.99099999999999</v>
      </c>
      <c r="L1344">
        <v>1.2767500000000001E-3</v>
      </c>
      <c r="M1344">
        <v>0.99511300000000003</v>
      </c>
      <c r="N1344">
        <v>0</v>
      </c>
      <c r="O1344" t="s">
        <v>43</v>
      </c>
      <c r="R1344">
        <f>AVERAGE(B1295:B1344)</f>
        <v>1116.1724000000004</v>
      </c>
      <c r="S1344">
        <f>AVERAGE(C1295:C1344)</f>
        <v>1053.3364000000001</v>
      </c>
      <c r="U1344">
        <f>_xlfn.VAR.P(B1295:B1344)</f>
        <v>70.751038240000057</v>
      </c>
      <c r="V1344">
        <f>_xlfn.VAR.P(C1295:C1344)</f>
        <v>62.72710304000001</v>
      </c>
      <c r="X1344">
        <f>1.96*SQRT(U1344)/50</f>
        <v>0.3297254545847404</v>
      </c>
      <c r="Y1344">
        <f>1.96*SQRT(V1344)/50</f>
        <v>0.31046573984158965</v>
      </c>
    </row>
    <row r="1345" spans="1:14" x14ac:dyDescent="0.25">
      <c r="A1345" t="s">
        <v>173</v>
      </c>
      <c r="B1345">
        <v>55974.429300000003</v>
      </c>
      <c r="C1345" t="s">
        <v>37</v>
      </c>
    </row>
    <row r="1346" spans="1:14" x14ac:dyDescent="0.25">
      <c r="A1346" t="s">
        <v>174</v>
      </c>
      <c r="B1346">
        <v>1040.04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1.24394E-3</v>
      </c>
      <c r="L1346">
        <v>0.995116</v>
      </c>
      <c r="M1346">
        <v>0</v>
      </c>
      <c r="N1346" t="s">
        <v>43</v>
      </c>
    </row>
    <row r="1347" spans="1:14" x14ac:dyDescent="0.25">
      <c r="A1347" t="s">
        <v>174</v>
      </c>
      <c r="B1347">
        <v>1039.2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1.2462899999999999E-3</v>
      </c>
      <c r="L1347">
        <v>0.995116</v>
      </c>
      <c r="M1347">
        <v>0</v>
      </c>
      <c r="N1347" t="s">
        <v>43</v>
      </c>
    </row>
    <row r="1348" spans="1:14" x14ac:dyDescent="0.25">
      <c r="A1348" t="s">
        <v>174</v>
      </c>
      <c r="B1348">
        <v>1038.72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1.2424000000000001E-3</v>
      </c>
      <c r="L1348">
        <v>0.995116</v>
      </c>
      <c r="M1348">
        <v>0</v>
      </c>
      <c r="N1348" t="s">
        <v>43</v>
      </c>
    </row>
    <row r="1349" spans="1:14" x14ac:dyDescent="0.25">
      <c r="A1349" t="s">
        <v>174</v>
      </c>
      <c r="B1349">
        <v>1057.26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1.2503200000000001E-3</v>
      </c>
      <c r="L1349">
        <v>0.99511499999999997</v>
      </c>
      <c r="M1349">
        <v>0</v>
      </c>
      <c r="N1349" t="s">
        <v>43</v>
      </c>
    </row>
    <row r="1350" spans="1:14" x14ac:dyDescent="0.25">
      <c r="A1350" t="s">
        <v>174</v>
      </c>
      <c r="B1350">
        <v>1054.54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1.2306400000000001E-3</v>
      </c>
      <c r="L1350">
        <v>0.99511300000000003</v>
      </c>
      <c r="M1350">
        <v>0</v>
      </c>
      <c r="N1350" t="s">
        <v>43</v>
      </c>
    </row>
    <row r="1351" spans="1:14" x14ac:dyDescent="0.25">
      <c r="A1351" t="s">
        <v>174</v>
      </c>
      <c r="B1351">
        <v>1037.9000000000001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1.7386299999999999E-3</v>
      </c>
      <c r="L1351">
        <v>0.995116</v>
      </c>
      <c r="M1351">
        <v>0</v>
      </c>
      <c r="N1351" t="s">
        <v>43</v>
      </c>
    </row>
    <row r="1352" spans="1:14" x14ac:dyDescent="0.25">
      <c r="A1352" t="s">
        <v>174</v>
      </c>
      <c r="B1352">
        <v>1043.17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1.2361500000000001E-3</v>
      </c>
      <c r="L1352">
        <v>0.995116</v>
      </c>
      <c r="M1352">
        <v>0</v>
      </c>
      <c r="N1352" t="s">
        <v>43</v>
      </c>
    </row>
    <row r="1353" spans="1:14" x14ac:dyDescent="0.25">
      <c r="A1353" t="s">
        <v>174</v>
      </c>
      <c r="B1353">
        <v>1054.33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1.26655E-3</v>
      </c>
      <c r="L1353">
        <v>0.995116</v>
      </c>
      <c r="M1353">
        <v>0</v>
      </c>
      <c r="N1353" t="s">
        <v>43</v>
      </c>
    </row>
    <row r="1354" spans="1:14" x14ac:dyDescent="0.25">
      <c r="A1354" t="s">
        <v>174</v>
      </c>
      <c r="B1354">
        <v>1045.6400000000001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2.66505E-3</v>
      </c>
      <c r="L1354">
        <v>0.995116</v>
      </c>
      <c r="M1354">
        <v>0</v>
      </c>
      <c r="N1354" t="s">
        <v>43</v>
      </c>
    </row>
    <row r="1355" spans="1:14" x14ac:dyDescent="0.25">
      <c r="A1355" t="s">
        <v>174</v>
      </c>
      <c r="B1355">
        <v>1044.19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1.2631400000000001E-3</v>
      </c>
      <c r="L1355">
        <v>0.995116</v>
      </c>
      <c r="M1355">
        <v>0</v>
      </c>
      <c r="N1355" t="s">
        <v>43</v>
      </c>
    </row>
    <row r="1356" spans="1:14" x14ac:dyDescent="0.25">
      <c r="A1356" t="s">
        <v>174</v>
      </c>
      <c r="B1356">
        <v>1033.75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1.23175E-3</v>
      </c>
      <c r="L1356">
        <v>0.995116</v>
      </c>
      <c r="M1356">
        <v>0</v>
      </c>
      <c r="N1356" t="s">
        <v>43</v>
      </c>
    </row>
    <row r="1357" spans="1:14" x14ac:dyDescent="0.25">
      <c r="A1357" t="s">
        <v>174</v>
      </c>
      <c r="B1357">
        <v>1038.69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1.23171E-3</v>
      </c>
      <c r="L1357">
        <v>0.995116</v>
      </c>
      <c r="M1357">
        <v>0</v>
      </c>
      <c r="N1357" t="s">
        <v>43</v>
      </c>
    </row>
    <row r="1358" spans="1:14" x14ac:dyDescent="0.25">
      <c r="A1358" t="s">
        <v>174</v>
      </c>
      <c r="B1358">
        <v>1043.31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1.2399399999999999E-3</v>
      </c>
      <c r="L1358">
        <v>0.99511499999999997</v>
      </c>
      <c r="M1358">
        <v>0</v>
      </c>
      <c r="N1358" t="s">
        <v>43</v>
      </c>
    </row>
    <row r="1359" spans="1:14" x14ac:dyDescent="0.25">
      <c r="A1359" t="s">
        <v>174</v>
      </c>
      <c r="B1359">
        <v>1045.51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1.23139E-3</v>
      </c>
      <c r="L1359">
        <v>0.995116</v>
      </c>
      <c r="M1359">
        <v>0</v>
      </c>
      <c r="N1359" t="s">
        <v>43</v>
      </c>
    </row>
    <row r="1360" spans="1:14" x14ac:dyDescent="0.25">
      <c r="A1360" t="s">
        <v>174</v>
      </c>
      <c r="B1360">
        <v>1040.44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1.24142E-3</v>
      </c>
      <c r="L1360">
        <v>0.99511499999999997</v>
      </c>
      <c r="M1360">
        <v>0</v>
      </c>
      <c r="N1360" t="s">
        <v>43</v>
      </c>
    </row>
    <row r="1361" spans="1:14" x14ac:dyDescent="0.25">
      <c r="A1361" t="s">
        <v>174</v>
      </c>
      <c r="B1361">
        <v>1041.52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1.2427499999999999E-3</v>
      </c>
      <c r="L1361">
        <v>0.995116</v>
      </c>
      <c r="M1361">
        <v>0</v>
      </c>
      <c r="N1361" t="s">
        <v>43</v>
      </c>
    </row>
    <row r="1362" spans="1:14" x14ac:dyDescent="0.25">
      <c r="A1362" t="s">
        <v>174</v>
      </c>
      <c r="B1362">
        <v>1050.8900000000001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1.2385600000000001E-3</v>
      </c>
      <c r="L1362">
        <v>0.99511499999999997</v>
      </c>
      <c r="M1362">
        <v>0</v>
      </c>
      <c r="N1362" t="s">
        <v>43</v>
      </c>
    </row>
    <row r="1363" spans="1:14" x14ac:dyDescent="0.25">
      <c r="A1363" t="s">
        <v>174</v>
      </c>
      <c r="B1363">
        <v>1035.19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1.2417400000000001E-3</v>
      </c>
      <c r="L1363">
        <v>0.995116</v>
      </c>
      <c r="M1363">
        <v>0</v>
      </c>
      <c r="N1363" t="s">
        <v>43</v>
      </c>
    </row>
    <row r="1364" spans="1:14" x14ac:dyDescent="0.25">
      <c r="A1364" t="s">
        <v>174</v>
      </c>
      <c r="B1364">
        <v>1036.32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1.4469800000000001E-3</v>
      </c>
      <c r="L1364">
        <v>0.99511499999999997</v>
      </c>
      <c r="M1364">
        <v>0</v>
      </c>
      <c r="N1364" t="s">
        <v>43</v>
      </c>
    </row>
    <row r="1365" spans="1:14" x14ac:dyDescent="0.25">
      <c r="A1365" t="s">
        <v>174</v>
      </c>
      <c r="B1365">
        <v>1045.55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1.2411799999999999E-3</v>
      </c>
      <c r="L1365">
        <v>0.995116</v>
      </c>
      <c r="M1365">
        <v>0</v>
      </c>
      <c r="N1365" t="s">
        <v>43</v>
      </c>
    </row>
    <row r="1366" spans="1:14" x14ac:dyDescent="0.25">
      <c r="A1366" t="s">
        <v>174</v>
      </c>
      <c r="B1366">
        <v>1035.3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1.2370599999999999E-3</v>
      </c>
      <c r="L1366">
        <v>0.995116</v>
      </c>
      <c r="M1366">
        <v>0</v>
      </c>
      <c r="N1366" t="s">
        <v>43</v>
      </c>
    </row>
    <row r="1367" spans="1:14" x14ac:dyDescent="0.25">
      <c r="A1367" t="s">
        <v>174</v>
      </c>
      <c r="B1367">
        <v>1034.56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1.23273E-3</v>
      </c>
      <c r="L1367">
        <v>0.995116</v>
      </c>
      <c r="M1367">
        <v>0</v>
      </c>
      <c r="N1367" t="s">
        <v>43</v>
      </c>
    </row>
    <row r="1368" spans="1:14" x14ac:dyDescent="0.25">
      <c r="A1368" t="s">
        <v>174</v>
      </c>
      <c r="B1368">
        <v>1041.2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1.2302400000000001E-3</v>
      </c>
      <c r="L1368">
        <v>0.995116</v>
      </c>
      <c r="M1368">
        <v>0</v>
      </c>
      <c r="N1368" t="s">
        <v>43</v>
      </c>
    </row>
    <row r="1369" spans="1:14" x14ac:dyDescent="0.25">
      <c r="A1369" t="s">
        <v>174</v>
      </c>
      <c r="B1369">
        <v>1039.9100000000001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1.2467299999999999E-3</v>
      </c>
      <c r="L1369">
        <v>0.99511499999999997</v>
      </c>
      <c r="M1369">
        <v>0</v>
      </c>
      <c r="N1369" t="s">
        <v>43</v>
      </c>
    </row>
    <row r="1370" spans="1:14" x14ac:dyDescent="0.25">
      <c r="A1370" t="s">
        <v>174</v>
      </c>
      <c r="B1370">
        <v>1039.3399999999999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1.3075599999999999E-3</v>
      </c>
      <c r="L1370">
        <v>0.995116</v>
      </c>
      <c r="M1370">
        <v>0</v>
      </c>
      <c r="N1370" t="s">
        <v>43</v>
      </c>
    </row>
    <row r="1371" spans="1:14" x14ac:dyDescent="0.25">
      <c r="A1371" t="s">
        <v>174</v>
      </c>
      <c r="B1371">
        <v>1038.6600000000001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1.2607300000000001E-3</v>
      </c>
      <c r="L1371">
        <v>0.995116</v>
      </c>
      <c r="M1371">
        <v>0</v>
      </c>
      <c r="N1371" t="s">
        <v>43</v>
      </c>
    </row>
    <row r="1372" spans="1:14" x14ac:dyDescent="0.25">
      <c r="A1372" t="s">
        <v>174</v>
      </c>
      <c r="B1372">
        <v>1037.4000000000001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1.2486699999999999E-3</v>
      </c>
      <c r="L1372">
        <v>0.995116</v>
      </c>
      <c r="M1372">
        <v>0</v>
      </c>
      <c r="N1372" t="s">
        <v>43</v>
      </c>
    </row>
    <row r="1373" spans="1:14" x14ac:dyDescent="0.25">
      <c r="A1373" t="s">
        <v>174</v>
      </c>
      <c r="B1373">
        <v>1044.05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1.2313300000000001E-3</v>
      </c>
      <c r="L1373">
        <v>0.995116</v>
      </c>
      <c r="M1373">
        <v>0</v>
      </c>
      <c r="N1373" t="s">
        <v>43</v>
      </c>
    </row>
    <row r="1374" spans="1:14" x14ac:dyDescent="0.25">
      <c r="A1374" t="s">
        <v>174</v>
      </c>
      <c r="B1374">
        <v>1034.6300000000001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1.2334799999999999E-3</v>
      </c>
      <c r="L1374">
        <v>0.99511499999999997</v>
      </c>
      <c r="M1374">
        <v>0</v>
      </c>
      <c r="N1374" t="s">
        <v>43</v>
      </c>
    </row>
    <row r="1375" spans="1:14" x14ac:dyDescent="0.25">
      <c r="A1375" t="s">
        <v>174</v>
      </c>
      <c r="B1375">
        <v>1044.02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1.53331E-3</v>
      </c>
      <c r="L1375">
        <v>0.99511300000000003</v>
      </c>
      <c r="M1375">
        <v>0</v>
      </c>
      <c r="N1375" t="s">
        <v>43</v>
      </c>
    </row>
    <row r="1376" spans="1:14" x14ac:dyDescent="0.25">
      <c r="A1376" t="s">
        <v>174</v>
      </c>
      <c r="B1376">
        <v>1040.95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1.2739400000000001E-3</v>
      </c>
      <c r="L1376">
        <v>0.99511000000000005</v>
      </c>
      <c r="M1376">
        <v>0</v>
      </c>
      <c r="N1376" t="s">
        <v>43</v>
      </c>
    </row>
    <row r="1377" spans="1:14" x14ac:dyDescent="0.25">
      <c r="A1377" t="s">
        <v>174</v>
      </c>
      <c r="B1377">
        <v>1048.5999999999999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1.2368399999999999E-3</v>
      </c>
      <c r="L1377">
        <v>0.995116</v>
      </c>
      <c r="M1377">
        <v>0</v>
      </c>
      <c r="N1377" t="s">
        <v>43</v>
      </c>
    </row>
    <row r="1378" spans="1:14" x14ac:dyDescent="0.25">
      <c r="A1378" t="s">
        <v>174</v>
      </c>
      <c r="B1378">
        <v>1038.8499999999999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1.23066E-3</v>
      </c>
      <c r="L1378">
        <v>0.995116</v>
      </c>
      <c r="M1378">
        <v>0</v>
      </c>
      <c r="N1378" t="s">
        <v>43</v>
      </c>
    </row>
    <row r="1379" spans="1:14" x14ac:dyDescent="0.25">
      <c r="A1379" t="s">
        <v>174</v>
      </c>
      <c r="B1379">
        <v>1043.23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1.3195399999999999E-3</v>
      </c>
      <c r="L1379">
        <v>0.99511300000000003</v>
      </c>
      <c r="M1379">
        <v>0</v>
      </c>
      <c r="N1379" t="s">
        <v>43</v>
      </c>
    </row>
    <row r="1380" spans="1:14" x14ac:dyDescent="0.25">
      <c r="A1380" t="s">
        <v>174</v>
      </c>
      <c r="B1380">
        <v>1037.5999999999999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1.2460399999999999E-3</v>
      </c>
      <c r="L1380">
        <v>0.995116</v>
      </c>
      <c r="M1380">
        <v>0</v>
      </c>
      <c r="N1380" t="s">
        <v>43</v>
      </c>
    </row>
    <row r="1381" spans="1:14" x14ac:dyDescent="0.25">
      <c r="A1381" t="s">
        <v>174</v>
      </c>
      <c r="B1381">
        <v>1055.32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1.2411499999999999E-3</v>
      </c>
      <c r="L1381">
        <v>0.995116</v>
      </c>
      <c r="M1381">
        <v>0</v>
      </c>
      <c r="N1381" t="s">
        <v>43</v>
      </c>
    </row>
    <row r="1382" spans="1:14" x14ac:dyDescent="0.25">
      <c r="A1382" t="s">
        <v>174</v>
      </c>
      <c r="B1382">
        <v>1044.1600000000001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1.2301899999999999E-3</v>
      </c>
      <c r="L1382">
        <v>0.995116</v>
      </c>
      <c r="M1382">
        <v>0</v>
      </c>
      <c r="N1382" t="s">
        <v>43</v>
      </c>
    </row>
    <row r="1383" spans="1:14" x14ac:dyDescent="0.25">
      <c r="A1383" t="s">
        <v>174</v>
      </c>
      <c r="B1383">
        <v>1039.6600000000001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2.07602E-3</v>
      </c>
      <c r="L1383">
        <v>0.995116</v>
      </c>
      <c r="M1383">
        <v>0</v>
      </c>
      <c r="N1383" t="s">
        <v>43</v>
      </c>
    </row>
    <row r="1384" spans="1:14" x14ac:dyDescent="0.25">
      <c r="A1384" t="s">
        <v>174</v>
      </c>
      <c r="B1384">
        <v>1041.3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1.23376E-3</v>
      </c>
      <c r="L1384">
        <v>0.99511499999999997</v>
      </c>
      <c r="M1384">
        <v>0</v>
      </c>
      <c r="N1384" t="s">
        <v>43</v>
      </c>
    </row>
    <row r="1385" spans="1:14" x14ac:dyDescent="0.25">
      <c r="A1385" t="s">
        <v>174</v>
      </c>
      <c r="B1385">
        <v>1056.25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1.29878E-3</v>
      </c>
      <c r="L1385">
        <v>0.99511499999999997</v>
      </c>
      <c r="M1385">
        <v>0</v>
      </c>
      <c r="N1385" t="s">
        <v>43</v>
      </c>
    </row>
    <row r="1386" spans="1:14" x14ac:dyDescent="0.25">
      <c r="A1386" t="s">
        <v>174</v>
      </c>
      <c r="B1386">
        <v>1050.5899999999999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1.2511099999999999E-3</v>
      </c>
      <c r="L1386">
        <v>0.995116</v>
      </c>
      <c r="M1386">
        <v>0</v>
      </c>
      <c r="N1386" t="s">
        <v>43</v>
      </c>
    </row>
    <row r="1387" spans="1:14" x14ac:dyDescent="0.25">
      <c r="A1387" t="s">
        <v>174</v>
      </c>
      <c r="B1387">
        <v>1037.47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1.23459E-3</v>
      </c>
      <c r="L1387">
        <v>0.995116</v>
      </c>
      <c r="M1387">
        <v>0</v>
      </c>
      <c r="N1387" t="s">
        <v>43</v>
      </c>
    </row>
    <row r="1388" spans="1:14" x14ac:dyDescent="0.25">
      <c r="A1388" t="s">
        <v>174</v>
      </c>
      <c r="B1388">
        <v>1040.51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1.3733300000000001E-3</v>
      </c>
      <c r="L1388">
        <v>0.99511499999999997</v>
      </c>
      <c r="M1388">
        <v>0</v>
      </c>
      <c r="N1388" t="s">
        <v>43</v>
      </c>
    </row>
    <row r="1389" spans="1:14" x14ac:dyDescent="0.25">
      <c r="A1389" t="s">
        <v>174</v>
      </c>
      <c r="B1389">
        <v>1036.8699999999999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1.23733E-3</v>
      </c>
      <c r="L1389">
        <v>0.99511300000000003</v>
      </c>
      <c r="M1389">
        <v>0</v>
      </c>
      <c r="N1389" t="s">
        <v>43</v>
      </c>
    </row>
    <row r="1390" spans="1:14" x14ac:dyDescent="0.25">
      <c r="A1390" t="s">
        <v>174</v>
      </c>
      <c r="B1390">
        <v>1053.51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1.2541200000000001E-3</v>
      </c>
      <c r="L1390">
        <v>0.99511300000000003</v>
      </c>
      <c r="M1390">
        <v>0</v>
      </c>
      <c r="N1390" t="s">
        <v>43</v>
      </c>
    </row>
    <row r="1391" spans="1:14" x14ac:dyDescent="0.25">
      <c r="A1391" t="s">
        <v>174</v>
      </c>
      <c r="B1391">
        <v>1063.76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1.23857E-3</v>
      </c>
      <c r="L1391">
        <v>0.995116</v>
      </c>
      <c r="M1391">
        <v>0</v>
      </c>
      <c r="N1391" t="s">
        <v>43</v>
      </c>
    </row>
    <row r="1392" spans="1:14" x14ac:dyDescent="0.25">
      <c r="A1392" t="s">
        <v>174</v>
      </c>
      <c r="B1392">
        <v>1040.29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1.2323600000000001E-3</v>
      </c>
      <c r="L1392">
        <v>0.995116</v>
      </c>
      <c r="M1392">
        <v>0</v>
      </c>
      <c r="N1392" t="s">
        <v>43</v>
      </c>
    </row>
    <row r="1393" spans="1:25" x14ac:dyDescent="0.25">
      <c r="A1393" t="s">
        <v>174</v>
      </c>
      <c r="B1393">
        <v>1036.28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1.2634899999999999E-3</v>
      </c>
      <c r="L1393">
        <v>0.99511499999999997</v>
      </c>
      <c r="M1393">
        <v>0</v>
      </c>
      <c r="N1393" t="s">
        <v>43</v>
      </c>
    </row>
    <row r="1394" spans="1:25" x14ac:dyDescent="0.25">
      <c r="A1394" t="s">
        <v>174</v>
      </c>
      <c r="B1394">
        <v>1043.79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1.2310000000000001E-3</v>
      </c>
      <c r="L1394">
        <v>0.995116</v>
      </c>
      <c r="M1394">
        <v>0</v>
      </c>
      <c r="N1394" t="s">
        <v>43</v>
      </c>
    </row>
    <row r="1395" spans="1:25" x14ac:dyDescent="0.25">
      <c r="A1395" t="s">
        <v>174</v>
      </c>
      <c r="B1395">
        <v>1046.95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1.25538E-3</v>
      </c>
      <c r="L1395">
        <v>0.995116</v>
      </c>
      <c r="M1395">
        <v>0</v>
      </c>
      <c r="N1395" t="s">
        <v>43</v>
      </c>
    </row>
    <row r="1396" spans="1:25" x14ac:dyDescent="0.25">
      <c r="A1396" t="s">
        <v>174</v>
      </c>
      <c r="B1396">
        <v>1037.21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1.2549099999999999E-3</v>
      </c>
      <c r="L1396">
        <v>0.995116</v>
      </c>
      <c r="M1396">
        <v>0</v>
      </c>
      <c r="N1396" t="s">
        <v>43</v>
      </c>
    </row>
    <row r="1397" spans="1:25" x14ac:dyDescent="0.25">
      <c r="A1397" t="s">
        <v>174</v>
      </c>
      <c r="B1397">
        <v>1044.3800000000001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1.2387500000000001E-3</v>
      </c>
      <c r="L1397">
        <v>0.995116</v>
      </c>
      <c r="M1397">
        <v>0</v>
      </c>
      <c r="N1397" t="s">
        <v>43</v>
      </c>
    </row>
    <row r="1398" spans="1:25" x14ac:dyDescent="0.25">
      <c r="A1398" t="s">
        <v>174</v>
      </c>
      <c r="B1398">
        <v>1040.6300000000001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1.2305899999999999E-3</v>
      </c>
      <c r="L1398">
        <v>0.995116</v>
      </c>
      <c r="M1398">
        <v>0</v>
      </c>
      <c r="N1398" t="s">
        <v>43</v>
      </c>
    </row>
    <row r="1399" spans="1:25" x14ac:dyDescent="0.25">
      <c r="A1399" t="s">
        <v>174</v>
      </c>
      <c r="B1399">
        <v>1049.9000000000001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1.2320499999999999E-3</v>
      </c>
      <c r="L1399">
        <v>0.99511499999999997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1044.44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1.25248E-3</v>
      </c>
      <c r="L1400">
        <v>0.995116</v>
      </c>
      <c r="M1400">
        <v>0</v>
      </c>
      <c r="N1400" t="s">
        <v>43</v>
      </c>
      <c r="R1400">
        <f>AVERAGE(B1351:B1400)</f>
        <v>1042.7594000000001</v>
      </c>
      <c r="S1400">
        <f>AVERAGE(C1351:C1400)</f>
        <v>0</v>
      </c>
      <c r="U1400">
        <f>_xlfn.VAR.P(B1351:B1400)</f>
        <v>39.804989639999924</v>
      </c>
      <c r="V1400">
        <f>_xlfn.VAR.P(C1351:C1400)</f>
        <v>0</v>
      </c>
      <c r="X1400">
        <f>1.96*SQRT(U1400)/50</f>
        <v>0.24731748680675508</v>
      </c>
      <c r="Y1400">
        <f>1.96*SQRT(V1400)/50</f>
        <v>0</v>
      </c>
    </row>
    <row r="1401" spans="1:25" x14ac:dyDescent="0.25">
      <c r="A1401" t="s">
        <v>175</v>
      </c>
      <c r="B1401">
        <v>52237.916499999999</v>
      </c>
      <c r="C1401" t="s">
        <v>37</v>
      </c>
    </row>
    <row r="1402" spans="1:25" x14ac:dyDescent="0.25">
      <c r="A1402" t="s">
        <v>176</v>
      </c>
      <c r="B1402">
        <v>902.91300000000001</v>
      </c>
      <c r="C1402">
        <v>902.00900000000001</v>
      </c>
      <c r="D1402">
        <v>901.93200000000002</v>
      </c>
      <c r="E1402">
        <v>899.75900000000001</v>
      </c>
      <c r="F1402">
        <v>64.548699999999997</v>
      </c>
      <c r="G1402">
        <v>0</v>
      </c>
      <c r="H1402">
        <v>47.5334</v>
      </c>
      <c r="I1402">
        <v>0</v>
      </c>
      <c r="J1402">
        <v>1.2349100000000001E-3</v>
      </c>
      <c r="K1402">
        <v>0.995116</v>
      </c>
      <c r="L1402">
        <v>0</v>
      </c>
      <c r="M1402" t="s">
        <v>43</v>
      </c>
    </row>
    <row r="1403" spans="1:25" x14ac:dyDescent="0.25">
      <c r="A1403" t="s">
        <v>176</v>
      </c>
      <c r="B1403">
        <v>910.55399999999997</v>
      </c>
      <c r="C1403">
        <v>909.65700000000004</v>
      </c>
      <c r="D1403">
        <v>909.577</v>
      </c>
      <c r="E1403">
        <v>907.11699999999996</v>
      </c>
      <c r="F1403">
        <v>70.819500000000005</v>
      </c>
      <c r="G1403">
        <v>0</v>
      </c>
      <c r="H1403">
        <v>48.330199999999998</v>
      </c>
      <c r="I1403">
        <v>0</v>
      </c>
      <c r="J1403">
        <v>1.3408700000000001E-3</v>
      </c>
      <c r="K1403">
        <v>0.99511400000000005</v>
      </c>
      <c r="L1403">
        <v>0</v>
      </c>
      <c r="M1403" t="s">
        <v>43</v>
      </c>
    </row>
    <row r="1404" spans="1:25" x14ac:dyDescent="0.25">
      <c r="A1404" t="s">
        <v>176</v>
      </c>
      <c r="B1404">
        <v>903.91300000000001</v>
      </c>
      <c r="C1404">
        <v>902.37300000000005</v>
      </c>
      <c r="D1404">
        <v>902.29899999999998</v>
      </c>
      <c r="E1404">
        <v>899.89400000000001</v>
      </c>
      <c r="F1404">
        <v>65.129300000000001</v>
      </c>
      <c r="G1404">
        <v>0</v>
      </c>
      <c r="H1404">
        <v>46.489699999999999</v>
      </c>
      <c r="I1404">
        <v>0</v>
      </c>
      <c r="J1404">
        <v>1.24233E-3</v>
      </c>
      <c r="K1404">
        <v>0.995116</v>
      </c>
      <c r="L1404">
        <v>0</v>
      </c>
      <c r="M1404" t="s">
        <v>43</v>
      </c>
    </row>
    <row r="1405" spans="1:25" x14ac:dyDescent="0.25">
      <c r="A1405" t="s">
        <v>176</v>
      </c>
      <c r="B1405">
        <v>910.11</v>
      </c>
      <c r="C1405">
        <v>908.495</v>
      </c>
      <c r="D1405">
        <v>908.42</v>
      </c>
      <c r="E1405">
        <v>906.20699999999999</v>
      </c>
      <c r="F1405">
        <v>65.507199999999997</v>
      </c>
      <c r="G1405">
        <v>0</v>
      </c>
      <c r="H1405">
        <v>48.447800000000001</v>
      </c>
      <c r="I1405">
        <v>0</v>
      </c>
      <c r="J1405">
        <v>1.49059E-3</v>
      </c>
      <c r="K1405">
        <v>0.99511300000000003</v>
      </c>
      <c r="L1405">
        <v>0</v>
      </c>
      <c r="M1405" t="s">
        <v>43</v>
      </c>
    </row>
    <row r="1406" spans="1:25" x14ac:dyDescent="0.25">
      <c r="A1406" t="s">
        <v>176</v>
      </c>
      <c r="B1406">
        <v>901.029</v>
      </c>
      <c r="C1406">
        <v>900.1</v>
      </c>
      <c r="D1406">
        <v>900.02200000000005</v>
      </c>
      <c r="E1406">
        <v>897.79700000000003</v>
      </c>
      <c r="F1406">
        <v>64.589600000000004</v>
      </c>
      <c r="G1406">
        <v>0</v>
      </c>
      <c r="H1406">
        <v>47.229199999999999</v>
      </c>
      <c r="I1406">
        <v>0</v>
      </c>
      <c r="J1406">
        <v>1.2559400000000001E-3</v>
      </c>
      <c r="K1406">
        <v>0.995116</v>
      </c>
      <c r="L1406">
        <v>0</v>
      </c>
      <c r="M1406" t="s">
        <v>43</v>
      </c>
    </row>
    <row r="1407" spans="1:25" x14ac:dyDescent="0.25">
      <c r="A1407" t="s">
        <v>176</v>
      </c>
      <c r="B1407">
        <v>905.38199999999995</v>
      </c>
      <c r="C1407">
        <v>904.42899999999997</v>
      </c>
      <c r="D1407">
        <v>904.35199999999998</v>
      </c>
      <c r="E1407">
        <v>902.12400000000002</v>
      </c>
      <c r="F1407">
        <v>65.416300000000007</v>
      </c>
      <c r="G1407">
        <v>0</v>
      </c>
      <c r="H1407">
        <v>46.759500000000003</v>
      </c>
      <c r="I1407">
        <v>0</v>
      </c>
      <c r="J1407">
        <v>1.2316199999999999E-3</v>
      </c>
      <c r="K1407">
        <v>0.995116</v>
      </c>
      <c r="L1407">
        <v>0</v>
      </c>
      <c r="M1407" t="s">
        <v>43</v>
      </c>
    </row>
    <row r="1408" spans="1:25" x14ac:dyDescent="0.25">
      <c r="A1408" t="s">
        <v>176</v>
      </c>
      <c r="B1408">
        <v>911.13300000000004</v>
      </c>
      <c r="C1408">
        <v>910.23599999999999</v>
      </c>
      <c r="D1408">
        <v>910.149</v>
      </c>
      <c r="E1408">
        <v>907.84699999999998</v>
      </c>
      <c r="F1408">
        <v>66.143699999999995</v>
      </c>
      <c r="G1408">
        <v>0</v>
      </c>
      <c r="H1408">
        <v>46.936500000000002</v>
      </c>
      <c r="I1408">
        <v>0</v>
      </c>
      <c r="J1408">
        <v>1.23135E-3</v>
      </c>
      <c r="K1408">
        <v>0.995116</v>
      </c>
      <c r="L1408">
        <v>0</v>
      </c>
      <c r="M1408" t="s">
        <v>43</v>
      </c>
    </row>
    <row r="1409" spans="1:13" x14ac:dyDescent="0.25">
      <c r="A1409" t="s">
        <v>176</v>
      </c>
      <c r="B1409">
        <v>899.08100000000002</v>
      </c>
      <c r="C1409">
        <v>898.178</v>
      </c>
      <c r="D1409">
        <v>898.10599999999999</v>
      </c>
      <c r="E1409">
        <v>895.93299999999999</v>
      </c>
      <c r="F1409">
        <v>64.498800000000003</v>
      </c>
      <c r="G1409">
        <v>0</v>
      </c>
      <c r="H1409">
        <v>46.4833</v>
      </c>
      <c r="I1409">
        <v>0</v>
      </c>
      <c r="J1409">
        <v>1.2323E-3</v>
      </c>
      <c r="K1409">
        <v>0.99511300000000003</v>
      </c>
      <c r="L1409">
        <v>0</v>
      </c>
      <c r="M1409" t="s">
        <v>43</v>
      </c>
    </row>
    <row r="1410" spans="1:13" x14ac:dyDescent="0.25">
      <c r="A1410" t="s">
        <v>176</v>
      </c>
      <c r="B1410">
        <v>899.56</v>
      </c>
      <c r="C1410">
        <v>897.93</v>
      </c>
      <c r="D1410">
        <v>897.85500000000002</v>
      </c>
      <c r="E1410">
        <v>895.58399999999995</v>
      </c>
      <c r="F1410">
        <v>64.588200000000001</v>
      </c>
      <c r="G1410">
        <v>0</v>
      </c>
      <c r="H1410">
        <v>46.424399999999999</v>
      </c>
      <c r="I1410">
        <v>0</v>
      </c>
      <c r="J1410">
        <v>1.23705E-3</v>
      </c>
      <c r="K1410">
        <v>0.995116</v>
      </c>
      <c r="L1410">
        <v>0</v>
      </c>
      <c r="M1410" t="s">
        <v>43</v>
      </c>
    </row>
    <row r="1411" spans="1:13" x14ac:dyDescent="0.25">
      <c r="A1411" t="s">
        <v>176</v>
      </c>
      <c r="B1411">
        <v>918.00099999999998</v>
      </c>
      <c r="C1411">
        <v>917.101</v>
      </c>
      <c r="D1411">
        <v>917.02</v>
      </c>
      <c r="E1411">
        <v>914.58900000000006</v>
      </c>
      <c r="F1411">
        <v>71.578500000000005</v>
      </c>
      <c r="G1411">
        <v>0</v>
      </c>
      <c r="H1411">
        <v>47.059600000000003</v>
      </c>
      <c r="I1411">
        <v>0</v>
      </c>
      <c r="J1411">
        <v>1.2379100000000001E-3</v>
      </c>
      <c r="K1411">
        <v>0.995116</v>
      </c>
      <c r="L1411">
        <v>0</v>
      </c>
      <c r="M1411" t="s">
        <v>43</v>
      </c>
    </row>
    <row r="1412" spans="1:13" x14ac:dyDescent="0.25">
      <c r="A1412" t="s">
        <v>176</v>
      </c>
      <c r="B1412">
        <v>899.86599999999999</v>
      </c>
      <c r="C1412">
        <v>898.875</v>
      </c>
      <c r="D1412">
        <v>898.73699999999997</v>
      </c>
      <c r="E1412">
        <v>896.49800000000005</v>
      </c>
      <c r="F1412">
        <v>64.625799999999998</v>
      </c>
      <c r="G1412">
        <v>0</v>
      </c>
      <c r="H1412">
        <v>46.530700000000003</v>
      </c>
      <c r="I1412">
        <v>0</v>
      </c>
      <c r="J1412">
        <v>1.32715E-3</v>
      </c>
      <c r="K1412">
        <v>0.995116</v>
      </c>
      <c r="L1412">
        <v>0</v>
      </c>
      <c r="M1412" t="s">
        <v>43</v>
      </c>
    </row>
    <row r="1413" spans="1:13" x14ac:dyDescent="0.25">
      <c r="A1413" t="s">
        <v>176</v>
      </c>
      <c r="B1413">
        <v>909.77099999999996</v>
      </c>
      <c r="C1413">
        <v>908.81700000000001</v>
      </c>
      <c r="D1413">
        <v>908.74300000000005</v>
      </c>
      <c r="E1413">
        <v>906.53499999999997</v>
      </c>
      <c r="F1413">
        <v>64.266000000000005</v>
      </c>
      <c r="G1413">
        <v>0</v>
      </c>
      <c r="H1413">
        <v>47.367100000000001</v>
      </c>
      <c r="I1413">
        <v>0</v>
      </c>
      <c r="J1413">
        <v>1.2955899999999999E-3</v>
      </c>
      <c r="K1413">
        <v>0.995116</v>
      </c>
      <c r="L1413">
        <v>0</v>
      </c>
      <c r="M1413" t="s">
        <v>43</v>
      </c>
    </row>
    <row r="1414" spans="1:13" x14ac:dyDescent="0.25">
      <c r="A1414" t="s">
        <v>176</v>
      </c>
      <c r="B1414">
        <v>905.96199999999999</v>
      </c>
      <c r="C1414">
        <v>905.02800000000002</v>
      </c>
      <c r="D1414">
        <v>904.94899999999996</v>
      </c>
      <c r="E1414">
        <v>902.75199999999995</v>
      </c>
      <c r="F1414">
        <v>71.648700000000005</v>
      </c>
      <c r="G1414">
        <v>0</v>
      </c>
      <c r="H1414">
        <v>46.875500000000002</v>
      </c>
      <c r="I1414">
        <v>0</v>
      </c>
      <c r="J1414">
        <v>1.2474599999999999E-3</v>
      </c>
      <c r="K1414">
        <v>0.995116</v>
      </c>
      <c r="L1414">
        <v>0</v>
      </c>
      <c r="M1414" t="s">
        <v>43</v>
      </c>
    </row>
    <row r="1415" spans="1:13" x14ac:dyDescent="0.25">
      <c r="A1415" t="s">
        <v>176</v>
      </c>
      <c r="B1415">
        <v>902.56299999999999</v>
      </c>
      <c r="C1415">
        <v>901.65499999999997</v>
      </c>
      <c r="D1415">
        <v>901.57899999999995</v>
      </c>
      <c r="E1415">
        <v>899.35799999999995</v>
      </c>
      <c r="F1415">
        <v>64.665400000000005</v>
      </c>
      <c r="G1415">
        <v>0</v>
      </c>
      <c r="H1415">
        <v>47.088999999999999</v>
      </c>
      <c r="I1415">
        <v>0</v>
      </c>
      <c r="J1415">
        <v>1.2500899999999999E-3</v>
      </c>
      <c r="K1415">
        <v>0.995116</v>
      </c>
      <c r="L1415">
        <v>0</v>
      </c>
      <c r="M1415" t="s">
        <v>43</v>
      </c>
    </row>
    <row r="1416" spans="1:13" x14ac:dyDescent="0.25">
      <c r="A1416" t="s">
        <v>176</v>
      </c>
      <c r="B1416">
        <v>912.88300000000004</v>
      </c>
      <c r="C1416">
        <v>911.928</v>
      </c>
      <c r="D1416">
        <v>911.85299999999995</v>
      </c>
      <c r="E1416">
        <v>909.55899999999997</v>
      </c>
      <c r="F1416">
        <v>70.671999999999997</v>
      </c>
      <c r="G1416">
        <v>0</v>
      </c>
      <c r="H1416">
        <v>46.2821</v>
      </c>
      <c r="I1416">
        <v>0</v>
      </c>
      <c r="J1416">
        <v>1.30729E-3</v>
      </c>
      <c r="K1416">
        <v>0.99511499999999997</v>
      </c>
      <c r="L1416">
        <v>0</v>
      </c>
      <c r="M1416" t="s">
        <v>43</v>
      </c>
    </row>
    <row r="1417" spans="1:13" x14ac:dyDescent="0.25">
      <c r="A1417" t="s">
        <v>176</v>
      </c>
      <c r="B1417">
        <v>907.63699999999994</v>
      </c>
      <c r="C1417">
        <v>906.64400000000001</v>
      </c>
      <c r="D1417">
        <v>906.56700000000001</v>
      </c>
      <c r="E1417">
        <v>904.33</v>
      </c>
      <c r="F1417">
        <v>64.780199999999994</v>
      </c>
      <c r="G1417">
        <v>0</v>
      </c>
      <c r="H1417">
        <v>47.102200000000003</v>
      </c>
      <c r="I1417">
        <v>0</v>
      </c>
      <c r="J1417">
        <v>1.2390400000000001E-3</v>
      </c>
      <c r="K1417">
        <v>0.995116</v>
      </c>
      <c r="L1417">
        <v>0</v>
      </c>
      <c r="M1417" t="s">
        <v>43</v>
      </c>
    </row>
    <row r="1418" spans="1:13" x14ac:dyDescent="0.25">
      <c r="A1418" t="s">
        <v>176</v>
      </c>
      <c r="B1418">
        <v>913.83</v>
      </c>
      <c r="C1418">
        <v>912.85699999999997</v>
      </c>
      <c r="D1418">
        <v>912.77700000000004</v>
      </c>
      <c r="E1418">
        <v>910.54200000000003</v>
      </c>
      <c r="F1418">
        <v>70.505099999999999</v>
      </c>
      <c r="G1418">
        <v>0</v>
      </c>
      <c r="H1418">
        <v>46.9146</v>
      </c>
      <c r="I1418">
        <v>0</v>
      </c>
      <c r="J1418">
        <v>1.2352299999999999E-3</v>
      </c>
      <c r="K1418">
        <v>0.995116</v>
      </c>
      <c r="L1418">
        <v>0</v>
      </c>
      <c r="M1418" t="s">
        <v>43</v>
      </c>
    </row>
    <row r="1419" spans="1:13" x14ac:dyDescent="0.25">
      <c r="A1419" t="s">
        <v>176</v>
      </c>
      <c r="B1419">
        <v>908.00800000000004</v>
      </c>
      <c r="C1419">
        <v>907.10500000000002</v>
      </c>
      <c r="D1419">
        <v>907.02800000000002</v>
      </c>
      <c r="E1419">
        <v>904.87599999999998</v>
      </c>
      <c r="F1419">
        <v>72.011700000000005</v>
      </c>
      <c r="G1419">
        <v>0</v>
      </c>
      <c r="H1419">
        <v>46.066899999999997</v>
      </c>
      <c r="I1419">
        <v>0</v>
      </c>
      <c r="J1419">
        <v>1.3455800000000001E-3</v>
      </c>
      <c r="K1419">
        <v>0.995116</v>
      </c>
      <c r="L1419">
        <v>0</v>
      </c>
      <c r="M1419" t="s">
        <v>43</v>
      </c>
    </row>
    <row r="1420" spans="1:13" x14ac:dyDescent="0.25">
      <c r="A1420" t="s">
        <v>176</v>
      </c>
      <c r="B1420">
        <v>904.91300000000001</v>
      </c>
      <c r="C1420">
        <v>903.90899999999999</v>
      </c>
      <c r="D1420">
        <v>903.83399999999995</v>
      </c>
      <c r="E1420">
        <v>901.68200000000002</v>
      </c>
      <c r="F1420">
        <v>70.611900000000006</v>
      </c>
      <c r="G1420">
        <v>0</v>
      </c>
      <c r="H1420">
        <v>46.693100000000001</v>
      </c>
      <c r="I1420">
        <v>0</v>
      </c>
      <c r="J1420">
        <v>1.5137600000000001E-3</v>
      </c>
      <c r="K1420">
        <v>0.99511499999999997</v>
      </c>
      <c r="L1420">
        <v>0</v>
      </c>
      <c r="M1420" t="s">
        <v>43</v>
      </c>
    </row>
    <row r="1421" spans="1:13" x14ac:dyDescent="0.25">
      <c r="A1421" t="s">
        <v>176</v>
      </c>
      <c r="B1421">
        <v>902.36699999999996</v>
      </c>
      <c r="C1421">
        <v>901.38300000000004</v>
      </c>
      <c r="D1421">
        <v>901.31200000000001</v>
      </c>
      <c r="E1421">
        <v>899.15599999999995</v>
      </c>
      <c r="F1421">
        <v>69.632599999999996</v>
      </c>
      <c r="G1421">
        <v>0</v>
      </c>
      <c r="H1421">
        <v>47.391800000000003</v>
      </c>
      <c r="I1421">
        <v>0</v>
      </c>
      <c r="J1421">
        <v>1.3654299999999999E-3</v>
      </c>
      <c r="K1421">
        <v>0.995116</v>
      </c>
      <c r="L1421">
        <v>0</v>
      </c>
      <c r="M1421" t="s">
        <v>43</v>
      </c>
    </row>
    <row r="1422" spans="1:13" x14ac:dyDescent="0.25">
      <c r="A1422" t="s">
        <v>176</v>
      </c>
      <c r="B1422">
        <v>916.21</v>
      </c>
      <c r="C1422">
        <v>915.31600000000003</v>
      </c>
      <c r="D1422">
        <v>915.22900000000004</v>
      </c>
      <c r="E1422">
        <v>912.851</v>
      </c>
      <c r="F1422">
        <v>65.722499999999997</v>
      </c>
      <c r="G1422">
        <v>0</v>
      </c>
      <c r="H1422">
        <v>48.140999999999998</v>
      </c>
      <c r="I1422">
        <v>0</v>
      </c>
      <c r="J1422">
        <v>1.2524299999999999E-3</v>
      </c>
      <c r="K1422">
        <v>0.99511499999999997</v>
      </c>
      <c r="L1422">
        <v>0</v>
      </c>
      <c r="M1422" t="s">
        <v>43</v>
      </c>
    </row>
    <row r="1423" spans="1:13" x14ac:dyDescent="0.25">
      <c r="A1423" t="s">
        <v>176</v>
      </c>
      <c r="B1423">
        <v>911.22900000000004</v>
      </c>
      <c r="C1423">
        <v>910.26</v>
      </c>
      <c r="D1423">
        <v>910.18700000000001</v>
      </c>
      <c r="E1423">
        <v>907.95799999999997</v>
      </c>
      <c r="F1423">
        <v>65.211399999999998</v>
      </c>
      <c r="G1423">
        <v>0</v>
      </c>
      <c r="H1423">
        <v>47.578299999999999</v>
      </c>
      <c r="I1423">
        <v>0</v>
      </c>
      <c r="J1423">
        <v>1.23091E-3</v>
      </c>
      <c r="K1423">
        <v>0.995116</v>
      </c>
      <c r="L1423">
        <v>0</v>
      </c>
      <c r="M1423" t="s">
        <v>43</v>
      </c>
    </row>
    <row r="1424" spans="1:13" x14ac:dyDescent="0.25">
      <c r="A1424" t="s">
        <v>176</v>
      </c>
      <c r="B1424">
        <v>908.83100000000002</v>
      </c>
      <c r="C1424">
        <v>907.90300000000002</v>
      </c>
      <c r="D1424">
        <v>907.83</v>
      </c>
      <c r="E1424">
        <v>905.56500000000005</v>
      </c>
      <c r="F1424">
        <v>70.100999999999999</v>
      </c>
      <c r="G1424">
        <v>0</v>
      </c>
      <c r="H1424">
        <v>48.529800000000002</v>
      </c>
      <c r="I1424">
        <v>0</v>
      </c>
      <c r="J1424">
        <v>1.2314800000000001E-3</v>
      </c>
      <c r="K1424">
        <v>0.995116</v>
      </c>
      <c r="L1424">
        <v>0</v>
      </c>
      <c r="M1424" t="s">
        <v>43</v>
      </c>
    </row>
    <row r="1425" spans="1:13" x14ac:dyDescent="0.25">
      <c r="A1425" t="s">
        <v>176</v>
      </c>
      <c r="B1425">
        <v>900.66899999999998</v>
      </c>
      <c r="C1425">
        <v>899.745</v>
      </c>
      <c r="D1425">
        <v>899.66899999999998</v>
      </c>
      <c r="E1425">
        <v>897.41200000000003</v>
      </c>
      <c r="F1425">
        <v>64.293899999999994</v>
      </c>
      <c r="G1425">
        <v>0</v>
      </c>
      <c r="H1425">
        <v>46.921599999999998</v>
      </c>
      <c r="I1425">
        <v>0</v>
      </c>
      <c r="J1425">
        <v>1.2538899999999999E-3</v>
      </c>
      <c r="K1425">
        <v>0.99511499999999997</v>
      </c>
      <c r="L1425">
        <v>0</v>
      </c>
      <c r="M1425" t="s">
        <v>43</v>
      </c>
    </row>
    <row r="1426" spans="1:13" x14ac:dyDescent="0.25">
      <c r="A1426" t="s">
        <v>176</v>
      </c>
      <c r="B1426">
        <v>907.601</v>
      </c>
      <c r="C1426">
        <v>906.697</v>
      </c>
      <c r="D1426">
        <v>906.61900000000003</v>
      </c>
      <c r="E1426">
        <v>904.37599999999998</v>
      </c>
      <c r="F1426">
        <v>68.490200000000002</v>
      </c>
      <c r="G1426">
        <v>0</v>
      </c>
      <c r="H1426">
        <v>47.582099999999997</v>
      </c>
      <c r="I1426">
        <v>0</v>
      </c>
      <c r="J1426">
        <v>1.23583E-3</v>
      </c>
      <c r="K1426">
        <v>0.995116</v>
      </c>
      <c r="L1426">
        <v>0</v>
      </c>
      <c r="M1426" t="s">
        <v>43</v>
      </c>
    </row>
    <row r="1427" spans="1:13" x14ac:dyDescent="0.25">
      <c r="A1427" t="s">
        <v>176</v>
      </c>
      <c r="B1427">
        <v>907.96500000000003</v>
      </c>
      <c r="C1427">
        <v>907.06600000000003</v>
      </c>
      <c r="D1427">
        <v>906.99</v>
      </c>
      <c r="E1427">
        <v>904.80600000000004</v>
      </c>
      <c r="F1427">
        <v>69.814700000000002</v>
      </c>
      <c r="G1427">
        <v>0</v>
      </c>
      <c r="H1427">
        <v>47.171399999999998</v>
      </c>
      <c r="I1427">
        <v>0</v>
      </c>
      <c r="J1427">
        <v>1.2788700000000001E-3</v>
      </c>
      <c r="K1427">
        <v>0.995116</v>
      </c>
      <c r="L1427">
        <v>0</v>
      </c>
      <c r="M1427" t="s">
        <v>43</v>
      </c>
    </row>
    <row r="1428" spans="1:13" x14ac:dyDescent="0.25">
      <c r="A1428" t="s">
        <v>176</v>
      </c>
      <c r="B1428">
        <v>907.54700000000003</v>
      </c>
      <c r="C1428">
        <v>906.62400000000002</v>
      </c>
      <c r="D1428">
        <v>906.55</v>
      </c>
      <c r="E1428">
        <v>904.38</v>
      </c>
      <c r="F1428">
        <v>70.455799999999996</v>
      </c>
      <c r="G1428">
        <v>0</v>
      </c>
      <c r="H1428">
        <v>47.1614</v>
      </c>
      <c r="I1428">
        <v>0</v>
      </c>
      <c r="J1428">
        <v>1.23829E-3</v>
      </c>
      <c r="K1428">
        <v>0.995116</v>
      </c>
      <c r="L1428">
        <v>0</v>
      </c>
      <c r="M1428" t="s">
        <v>43</v>
      </c>
    </row>
    <row r="1429" spans="1:13" x14ac:dyDescent="0.25">
      <c r="A1429" t="s">
        <v>176</v>
      </c>
      <c r="B1429">
        <v>903.15</v>
      </c>
      <c r="C1429">
        <v>902.12400000000002</v>
      </c>
      <c r="D1429">
        <v>902.04600000000005</v>
      </c>
      <c r="E1429">
        <v>899.79300000000001</v>
      </c>
      <c r="F1429">
        <v>65.360200000000006</v>
      </c>
      <c r="G1429">
        <v>0</v>
      </c>
      <c r="H1429">
        <v>46.985799999999998</v>
      </c>
      <c r="I1429">
        <v>0</v>
      </c>
      <c r="J1429">
        <v>1.27389E-3</v>
      </c>
      <c r="K1429">
        <v>0.99511499999999997</v>
      </c>
      <c r="L1429">
        <v>0</v>
      </c>
      <c r="M1429" t="s">
        <v>43</v>
      </c>
    </row>
    <row r="1430" spans="1:13" x14ac:dyDescent="0.25">
      <c r="A1430" t="s">
        <v>176</v>
      </c>
      <c r="B1430">
        <v>906.82100000000003</v>
      </c>
      <c r="C1430">
        <v>905.92499999999995</v>
      </c>
      <c r="D1430">
        <v>905.846</v>
      </c>
      <c r="E1430">
        <v>903.58600000000001</v>
      </c>
      <c r="F1430">
        <v>70.395499999999998</v>
      </c>
      <c r="G1430">
        <v>0</v>
      </c>
      <c r="H1430">
        <v>46.9315</v>
      </c>
      <c r="I1430">
        <v>0</v>
      </c>
      <c r="J1430">
        <v>1.2754400000000001E-3</v>
      </c>
      <c r="K1430">
        <v>0.995116</v>
      </c>
      <c r="L1430">
        <v>0</v>
      </c>
      <c r="M1430" t="s">
        <v>43</v>
      </c>
    </row>
    <row r="1431" spans="1:13" x14ac:dyDescent="0.25">
      <c r="A1431" t="s">
        <v>176</v>
      </c>
      <c r="B1431">
        <v>905.93200000000002</v>
      </c>
      <c r="C1431">
        <v>905.00300000000004</v>
      </c>
      <c r="D1431">
        <v>904.92600000000004</v>
      </c>
      <c r="E1431">
        <v>902.77</v>
      </c>
      <c r="F1431">
        <v>70.851600000000005</v>
      </c>
      <c r="G1431">
        <v>0</v>
      </c>
      <c r="H1431">
        <v>47.357999999999997</v>
      </c>
      <c r="I1431">
        <v>0</v>
      </c>
      <c r="J1431">
        <v>1.25092E-3</v>
      </c>
      <c r="K1431">
        <v>0.99511400000000005</v>
      </c>
      <c r="L1431">
        <v>0</v>
      </c>
      <c r="M1431" t="s">
        <v>43</v>
      </c>
    </row>
    <row r="1432" spans="1:13" x14ac:dyDescent="0.25">
      <c r="A1432" t="s">
        <v>176</v>
      </c>
      <c r="B1432">
        <v>900.11099999999999</v>
      </c>
      <c r="C1432">
        <v>899.15200000000004</v>
      </c>
      <c r="D1432">
        <v>899.07399999999996</v>
      </c>
      <c r="E1432">
        <v>896.846</v>
      </c>
      <c r="F1432">
        <v>65.052700000000002</v>
      </c>
      <c r="G1432">
        <v>0</v>
      </c>
      <c r="H1432">
        <v>46.657499999999999</v>
      </c>
      <c r="I1432">
        <v>0</v>
      </c>
      <c r="J1432">
        <v>1.2490299999999999E-3</v>
      </c>
      <c r="K1432">
        <v>0.99511300000000003</v>
      </c>
      <c r="L1432">
        <v>0</v>
      </c>
      <c r="M1432" t="s">
        <v>43</v>
      </c>
    </row>
    <row r="1433" spans="1:13" x14ac:dyDescent="0.25">
      <c r="A1433" t="s">
        <v>176</v>
      </c>
      <c r="B1433">
        <v>908.88699999999994</v>
      </c>
      <c r="C1433">
        <v>907.947</v>
      </c>
      <c r="D1433">
        <v>907.86800000000005</v>
      </c>
      <c r="E1433">
        <v>905.61400000000003</v>
      </c>
      <c r="F1433">
        <v>64.871099999999998</v>
      </c>
      <c r="G1433">
        <v>0</v>
      </c>
      <c r="H1433">
        <v>47.378100000000003</v>
      </c>
      <c r="I1433">
        <v>0</v>
      </c>
      <c r="J1433">
        <v>1.2302599999999999E-3</v>
      </c>
      <c r="K1433">
        <v>0.99511099999999997</v>
      </c>
      <c r="L1433">
        <v>0</v>
      </c>
      <c r="M1433" t="s">
        <v>43</v>
      </c>
    </row>
    <row r="1434" spans="1:13" x14ac:dyDescent="0.25">
      <c r="A1434" t="s">
        <v>176</v>
      </c>
      <c r="B1434">
        <v>907.35599999999999</v>
      </c>
      <c r="C1434">
        <v>906.32</v>
      </c>
      <c r="D1434">
        <v>906.21799999999996</v>
      </c>
      <c r="E1434">
        <v>904.01499999999999</v>
      </c>
      <c r="F1434">
        <v>64.378500000000003</v>
      </c>
      <c r="G1434">
        <v>0</v>
      </c>
      <c r="H1434">
        <v>46.316099999999999</v>
      </c>
      <c r="I1434">
        <v>0</v>
      </c>
      <c r="J1434">
        <v>1.23226E-3</v>
      </c>
      <c r="K1434">
        <v>0.995116</v>
      </c>
      <c r="L1434">
        <v>0</v>
      </c>
      <c r="M1434" t="s">
        <v>43</v>
      </c>
    </row>
    <row r="1435" spans="1:13" x14ac:dyDescent="0.25">
      <c r="A1435" t="s">
        <v>176</v>
      </c>
      <c r="B1435">
        <v>903.053</v>
      </c>
      <c r="C1435">
        <v>902.08699999999999</v>
      </c>
      <c r="D1435">
        <v>902.01300000000003</v>
      </c>
      <c r="E1435">
        <v>899.8</v>
      </c>
      <c r="F1435">
        <v>64.322299999999998</v>
      </c>
      <c r="G1435">
        <v>0</v>
      </c>
      <c r="H1435">
        <v>47.4968</v>
      </c>
      <c r="I1435">
        <v>0</v>
      </c>
      <c r="J1435">
        <v>1.2426399999999999E-3</v>
      </c>
      <c r="K1435">
        <v>0.995116</v>
      </c>
      <c r="L1435">
        <v>0</v>
      </c>
      <c r="M1435" t="s">
        <v>43</v>
      </c>
    </row>
    <row r="1436" spans="1:13" x14ac:dyDescent="0.25">
      <c r="A1436" t="s">
        <v>176</v>
      </c>
      <c r="B1436">
        <v>899.82899999999995</v>
      </c>
      <c r="C1436">
        <v>898.928</v>
      </c>
      <c r="D1436">
        <v>898.85199999999998</v>
      </c>
      <c r="E1436">
        <v>896.59100000000001</v>
      </c>
      <c r="F1436">
        <v>65.239199999999997</v>
      </c>
      <c r="G1436">
        <v>0</v>
      </c>
      <c r="H1436">
        <v>46.127299999999998</v>
      </c>
      <c r="I1436">
        <v>0</v>
      </c>
      <c r="J1436">
        <v>1.23033E-3</v>
      </c>
      <c r="K1436">
        <v>0.99511499999999997</v>
      </c>
      <c r="L1436">
        <v>0</v>
      </c>
      <c r="M1436" t="s">
        <v>43</v>
      </c>
    </row>
    <row r="1437" spans="1:13" x14ac:dyDescent="0.25">
      <c r="A1437" t="s">
        <v>176</v>
      </c>
      <c r="B1437">
        <v>904.61599999999999</v>
      </c>
      <c r="C1437">
        <v>903.70699999999999</v>
      </c>
      <c r="D1437">
        <v>903.63300000000004</v>
      </c>
      <c r="E1437">
        <v>901.39499999999998</v>
      </c>
      <c r="F1437">
        <v>64.027900000000002</v>
      </c>
      <c r="G1437">
        <v>0</v>
      </c>
      <c r="H1437">
        <v>46.8613</v>
      </c>
      <c r="I1437">
        <v>0</v>
      </c>
      <c r="J1437">
        <v>1.2324300000000001E-3</v>
      </c>
      <c r="K1437">
        <v>0.995116</v>
      </c>
      <c r="L1437">
        <v>0</v>
      </c>
      <c r="M1437" t="s">
        <v>43</v>
      </c>
    </row>
    <row r="1438" spans="1:13" x14ac:dyDescent="0.25">
      <c r="A1438" t="s">
        <v>176</v>
      </c>
      <c r="B1438">
        <v>902.95600000000002</v>
      </c>
      <c r="C1438">
        <v>901.803</v>
      </c>
      <c r="D1438">
        <v>901.72699999999998</v>
      </c>
      <c r="E1438">
        <v>899.495</v>
      </c>
      <c r="F1438">
        <v>65.253900000000002</v>
      </c>
      <c r="G1438">
        <v>0</v>
      </c>
      <c r="H1438">
        <v>46.594299999999997</v>
      </c>
      <c r="I1438">
        <v>0</v>
      </c>
      <c r="J1438">
        <v>1.27308E-3</v>
      </c>
      <c r="K1438">
        <v>0.99510900000000002</v>
      </c>
      <c r="L1438">
        <v>0</v>
      </c>
      <c r="M1438" t="s">
        <v>43</v>
      </c>
    </row>
    <row r="1439" spans="1:13" x14ac:dyDescent="0.25">
      <c r="A1439" t="s">
        <v>176</v>
      </c>
      <c r="B1439">
        <v>905.52599999999995</v>
      </c>
      <c r="C1439">
        <v>904.61400000000003</v>
      </c>
      <c r="D1439">
        <v>904.53300000000002</v>
      </c>
      <c r="E1439">
        <v>902.28700000000003</v>
      </c>
      <c r="F1439">
        <v>64.579599999999999</v>
      </c>
      <c r="G1439">
        <v>0</v>
      </c>
      <c r="H1439">
        <v>46.764600000000002</v>
      </c>
      <c r="I1439">
        <v>0</v>
      </c>
      <c r="J1439">
        <v>1.24285E-3</v>
      </c>
      <c r="K1439">
        <v>0.995116</v>
      </c>
      <c r="L1439">
        <v>0</v>
      </c>
      <c r="M1439" t="s">
        <v>43</v>
      </c>
    </row>
    <row r="1440" spans="1:13" x14ac:dyDescent="0.25">
      <c r="A1440" t="s">
        <v>176</v>
      </c>
      <c r="B1440">
        <v>899.61599999999999</v>
      </c>
      <c r="C1440">
        <v>898.68600000000004</v>
      </c>
      <c r="D1440">
        <v>898.60900000000004</v>
      </c>
      <c r="E1440">
        <v>896.37099999999998</v>
      </c>
      <c r="F1440">
        <v>65.337699999999998</v>
      </c>
      <c r="G1440">
        <v>0</v>
      </c>
      <c r="H1440">
        <v>47.400599999999997</v>
      </c>
      <c r="I1440">
        <v>0</v>
      </c>
      <c r="J1440">
        <v>1.2335600000000001E-3</v>
      </c>
      <c r="K1440">
        <v>0.99511499999999997</v>
      </c>
      <c r="L1440">
        <v>0</v>
      </c>
      <c r="M1440" t="s">
        <v>43</v>
      </c>
    </row>
    <row r="1441" spans="1:25" x14ac:dyDescent="0.25">
      <c r="A1441" t="s">
        <v>176</v>
      </c>
      <c r="B1441">
        <v>909.53200000000004</v>
      </c>
      <c r="C1441">
        <v>908.58</v>
      </c>
      <c r="D1441">
        <v>908.50199999999995</v>
      </c>
      <c r="E1441">
        <v>906.31</v>
      </c>
      <c r="F1441">
        <v>69.975200000000001</v>
      </c>
      <c r="G1441">
        <v>0</v>
      </c>
      <c r="H1441">
        <v>46.395400000000002</v>
      </c>
      <c r="I1441">
        <v>0</v>
      </c>
      <c r="J1441">
        <v>1.30156E-3</v>
      </c>
      <c r="K1441">
        <v>0.995116</v>
      </c>
      <c r="L1441">
        <v>0</v>
      </c>
      <c r="M1441" t="s">
        <v>43</v>
      </c>
    </row>
    <row r="1442" spans="1:25" x14ac:dyDescent="0.25">
      <c r="A1442" t="s">
        <v>176</v>
      </c>
      <c r="B1442">
        <v>895.64</v>
      </c>
      <c r="C1442">
        <v>894.23400000000004</v>
      </c>
      <c r="D1442">
        <v>894.16300000000001</v>
      </c>
      <c r="E1442">
        <v>891.98400000000004</v>
      </c>
      <c r="F1442">
        <v>64.893900000000002</v>
      </c>
      <c r="G1442">
        <v>0</v>
      </c>
      <c r="H1442">
        <v>46.660800000000002</v>
      </c>
      <c r="I1442">
        <v>0</v>
      </c>
      <c r="J1442">
        <v>1.3992500000000001E-3</v>
      </c>
      <c r="K1442">
        <v>0.995116</v>
      </c>
      <c r="L1442">
        <v>0</v>
      </c>
      <c r="M1442" t="s">
        <v>43</v>
      </c>
    </row>
    <row r="1443" spans="1:25" x14ac:dyDescent="0.25">
      <c r="A1443" t="s">
        <v>176</v>
      </c>
      <c r="B1443">
        <v>907.61199999999997</v>
      </c>
      <c r="C1443">
        <v>906.72</v>
      </c>
      <c r="D1443">
        <v>906.64400000000001</v>
      </c>
      <c r="E1443">
        <v>904.43600000000004</v>
      </c>
      <c r="F1443">
        <v>64.790700000000001</v>
      </c>
      <c r="G1443">
        <v>0</v>
      </c>
      <c r="H1443">
        <v>47.890700000000002</v>
      </c>
      <c r="I1443">
        <v>0</v>
      </c>
      <c r="J1443">
        <v>1.2932E-3</v>
      </c>
      <c r="K1443">
        <v>0.99510500000000002</v>
      </c>
      <c r="L1443">
        <v>0</v>
      </c>
      <c r="M1443" t="s">
        <v>43</v>
      </c>
    </row>
    <row r="1444" spans="1:25" x14ac:dyDescent="0.25">
      <c r="A1444" t="s">
        <v>176</v>
      </c>
      <c r="B1444">
        <v>910.46400000000006</v>
      </c>
      <c r="C1444">
        <v>909.56</v>
      </c>
      <c r="D1444">
        <v>909.48199999999997</v>
      </c>
      <c r="E1444">
        <v>907.31899999999996</v>
      </c>
      <c r="F1444">
        <v>72.065799999999996</v>
      </c>
      <c r="G1444">
        <v>0</v>
      </c>
      <c r="H1444">
        <v>49.398200000000003</v>
      </c>
      <c r="I1444">
        <v>0</v>
      </c>
      <c r="J1444">
        <v>1.26274E-3</v>
      </c>
      <c r="K1444">
        <v>0.995116</v>
      </c>
      <c r="L1444">
        <v>0</v>
      </c>
      <c r="M1444" t="s">
        <v>43</v>
      </c>
    </row>
    <row r="1445" spans="1:25" x14ac:dyDescent="0.25">
      <c r="A1445" t="s">
        <v>176</v>
      </c>
      <c r="B1445">
        <v>905.08</v>
      </c>
      <c r="C1445">
        <v>904.077</v>
      </c>
      <c r="D1445">
        <v>903.99800000000005</v>
      </c>
      <c r="E1445">
        <v>901.76400000000001</v>
      </c>
      <c r="F1445">
        <v>70.716700000000003</v>
      </c>
      <c r="G1445">
        <v>0</v>
      </c>
      <c r="H1445">
        <v>46.1569</v>
      </c>
      <c r="I1445">
        <v>0</v>
      </c>
      <c r="J1445">
        <v>1.29082E-3</v>
      </c>
      <c r="K1445">
        <v>0.99511499999999997</v>
      </c>
      <c r="L1445">
        <v>0</v>
      </c>
      <c r="M1445" t="s">
        <v>43</v>
      </c>
    </row>
    <row r="1446" spans="1:25" x14ac:dyDescent="0.25">
      <c r="A1446" t="s">
        <v>176</v>
      </c>
      <c r="B1446">
        <v>904.89200000000005</v>
      </c>
      <c r="C1446">
        <v>903.99</v>
      </c>
      <c r="D1446">
        <v>903.91300000000001</v>
      </c>
      <c r="E1446">
        <v>901.56200000000001</v>
      </c>
      <c r="F1446">
        <v>65.027100000000004</v>
      </c>
      <c r="G1446">
        <v>0</v>
      </c>
      <c r="H1446">
        <v>46.903799999999997</v>
      </c>
      <c r="I1446">
        <v>0</v>
      </c>
      <c r="J1446">
        <v>1.24048E-3</v>
      </c>
      <c r="K1446">
        <v>0.995116</v>
      </c>
      <c r="L1446">
        <v>0</v>
      </c>
      <c r="M1446" t="s">
        <v>43</v>
      </c>
    </row>
    <row r="1447" spans="1:25" x14ac:dyDescent="0.25">
      <c r="A1447" t="s">
        <v>176</v>
      </c>
      <c r="B1447">
        <v>908.23800000000006</v>
      </c>
      <c r="C1447">
        <v>907.33100000000002</v>
      </c>
      <c r="D1447">
        <v>907.25800000000004</v>
      </c>
      <c r="E1447">
        <v>905.12300000000005</v>
      </c>
      <c r="F1447">
        <v>70.150700000000001</v>
      </c>
      <c r="G1447">
        <v>0</v>
      </c>
      <c r="H1447">
        <v>47.526499999999999</v>
      </c>
      <c r="I1447">
        <v>0</v>
      </c>
      <c r="J1447">
        <v>1.2300499999999999E-3</v>
      </c>
      <c r="K1447">
        <v>0.99511499999999997</v>
      </c>
      <c r="L1447">
        <v>0</v>
      </c>
      <c r="M1447" t="s">
        <v>43</v>
      </c>
    </row>
    <row r="1448" spans="1:25" x14ac:dyDescent="0.25">
      <c r="A1448" t="s">
        <v>176</v>
      </c>
      <c r="B1448">
        <v>904.55</v>
      </c>
      <c r="C1448">
        <v>903.62800000000004</v>
      </c>
      <c r="D1448">
        <v>903.55399999999997</v>
      </c>
      <c r="E1448">
        <v>901.37400000000002</v>
      </c>
      <c r="F1448">
        <v>69.868600000000001</v>
      </c>
      <c r="G1448">
        <v>0</v>
      </c>
      <c r="H1448">
        <v>46.528199999999998</v>
      </c>
      <c r="I1448">
        <v>0</v>
      </c>
      <c r="J1448">
        <v>1.2492499999999999E-3</v>
      </c>
      <c r="K1448">
        <v>0.99511499999999997</v>
      </c>
      <c r="L1448">
        <v>0</v>
      </c>
      <c r="M1448" t="s">
        <v>43</v>
      </c>
    </row>
    <row r="1449" spans="1:25" x14ac:dyDescent="0.25">
      <c r="A1449" t="s">
        <v>176</v>
      </c>
      <c r="B1449">
        <v>910.90800000000002</v>
      </c>
      <c r="C1449">
        <v>909.99699999999996</v>
      </c>
      <c r="D1449">
        <v>909.91899999999998</v>
      </c>
      <c r="E1449">
        <v>907.62099999999998</v>
      </c>
      <c r="F1449">
        <v>65.631799999999998</v>
      </c>
      <c r="G1449">
        <v>0</v>
      </c>
      <c r="H1449">
        <v>47.440100000000001</v>
      </c>
      <c r="I1449">
        <v>0</v>
      </c>
      <c r="J1449">
        <v>1.2350499999999999E-3</v>
      </c>
      <c r="K1449">
        <v>0.995116</v>
      </c>
      <c r="L1449">
        <v>0</v>
      </c>
      <c r="M1449" t="s">
        <v>43</v>
      </c>
    </row>
    <row r="1450" spans="1:25" x14ac:dyDescent="0.25">
      <c r="A1450" t="s">
        <v>176</v>
      </c>
      <c r="B1450">
        <v>901.76199999999994</v>
      </c>
      <c r="C1450">
        <v>900.74599999999998</v>
      </c>
      <c r="D1450">
        <v>900.66899999999998</v>
      </c>
      <c r="E1450">
        <v>898.48199999999997</v>
      </c>
      <c r="F1450">
        <v>64.698400000000007</v>
      </c>
      <c r="G1450">
        <v>0</v>
      </c>
      <c r="H1450">
        <v>47.159100000000002</v>
      </c>
      <c r="I1450">
        <v>0</v>
      </c>
      <c r="J1450">
        <v>1.26347E-3</v>
      </c>
      <c r="K1450">
        <v>0.995116</v>
      </c>
      <c r="L1450">
        <v>0</v>
      </c>
      <c r="M1450" t="s">
        <v>43</v>
      </c>
    </row>
    <row r="1451" spans="1:25" x14ac:dyDescent="0.25">
      <c r="A1451" t="s">
        <v>176</v>
      </c>
      <c r="B1451">
        <v>898.35599999999999</v>
      </c>
      <c r="C1451">
        <v>897.43700000000001</v>
      </c>
      <c r="D1451">
        <v>897.21199999999999</v>
      </c>
      <c r="E1451">
        <v>894.96799999999996</v>
      </c>
      <c r="F1451">
        <v>64.528099999999995</v>
      </c>
      <c r="G1451">
        <v>0</v>
      </c>
      <c r="H1451">
        <v>46.703099999999999</v>
      </c>
      <c r="I1451">
        <v>0</v>
      </c>
      <c r="J1451">
        <v>1.23028E-3</v>
      </c>
      <c r="K1451">
        <v>0.995116</v>
      </c>
      <c r="L1451">
        <v>0</v>
      </c>
      <c r="M1451" t="s">
        <v>43</v>
      </c>
    </row>
    <row r="1452" spans="1:25" x14ac:dyDescent="0.25">
      <c r="A1452" t="s">
        <v>176</v>
      </c>
      <c r="B1452">
        <v>910.81600000000003</v>
      </c>
      <c r="C1452">
        <v>909.91800000000001</v>
      </c>
      <c r="D1452">
        <v>909.84299999999996</v>
      </c>
      <c r="E1452">
        <v>907.66099999999994</v>
      </c>
      <c r="F1452">
        <v>64.5762</v>
      </c>
      <c r="G1452">
        <v>0</v>
      </c>
      <c r="H1452">
        <v>48.095999999999997</v>
      </c>
      <c r="I1452">
        <v>0</v>
      </c>
      <c r="J1452">
        <v>1.23011E-3</v>
      </c>
      <c r="K1452">
        <v>0.995116</v>
      </c>
      <c r="L1452">
        <v>0</v>
      </c>
      <c r="M1452" t="s">
        <v>43</v>
      </c>
    </row>
    <row r="1453" spans="1:25" x14ac:dyDescent="0.25">
      <c r="A1453" t="s">
        <v>176</v>
      </c>
      <c r="B1453">
        <v>898.24</v>
      </c>
      <c r="C1453">
        <v>897.28399999999999</v>
      </c>
      <c r="D1453">
        <v>897.20899999999995</v>
      </c>
      <c r="E1453">
        <v>895.01499999999999</v>
      </c>
      <c r="F1453">
        <v>65.728200000000001</v>
      </c>
      <c r="G1453">
        <v>0</v>
      </c>
      <c r="H1453">
        <v>46.233199999999997</v>
      </c>
      <c r="I1453">
        <v>0</v>
      </c>
      <c r="J1453">
        <v>1.2338200000000001E-3</v>
      </c>
      <c r="K1453">
        <v>0.99511499999999997</v>
      </c>
      <c r="L1453">
        <v>0</v>
      </c>
      <c r="M1453" t="s">
        <v>43</v>
      </c>
    </row>
    <row r="1454" spans="1:25" x14ac:dyDescent="0.25">
      <c r="A1454" t="s">
        <v>176</v>
      </c>
      <c r="B1454">
        <v>902.15</v>
      </c>
      <c r="C1454">
        <v>901.25300000000004</v>
      </c>
      <c r="D1454">
        <v>901.17200000000003</v>
      </c>
      <c r="E1454">
        <v>899.00400000000002</v>
      </c>
      <c r="F1454">
        <v>70.594300000000004</v>
      </c>
      <c r="G1454">
        <v>0</v>
      </c>
      <c r="H1454">
        <v>46.685699999999997</v>
      </c>
      <c r="I1454">
        <v>0</v>
      </c>
      <c r="J1454">
        <v>1.2314400000000001E-3</v>
      </c>
      <c r="K1454">
        <v>0.99511499999999997</v>
      </c>
      <c r="L1454">
        <v>0</v>
      </c>
      <c r="M1454" t="s">
        <v>43</v>
      </c>
    </row>
    <row r="1455" spans="1:25" x14ac:dyDescent="0.25">
      <c r="A1455" t="s">
        <v>176</v>
      </c>
      <c r="B1455">
        <v>905.774</v>
      </c>
      <c r="C1455">
        <v>904.84100000000001</v>
      </c>
      <c r="D1455">
        <v>904.76400000000001</v>
      </c>
      <c r="E1455">
        <v>902.56799999999998</v>
      </c>
      <c r="F1455">
        <v>66.628</v>
      </c>
      <c r="G1455">
        <v>0</v>
      </c>
      <c r="H1455">
        <v>47.264499999999998</v>
      </c>
      <c r="I1455">
        <v>0</v>
      </c>
      <c r="J1455">
        <v>1.23821E-3</v>
      </c>
      <c r="K1455">
        <v>0.995116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935.81299999999999</v>
      </c>
      <c r="C1456">
        <v>934.91300000000001</v>
      </c>
      <c r="D1456">
        <v>934.82</v>
      </c>
      <c r="E1456">
        <v>932.14800000000002</v>
      </c>
      <c r="F1456">
        <v>69.246300000000005</v>
      </c>
      <c r="G1456">
        <v>0</v>
      </c>
      <c r="H1456">
        <v>49.727899999999998</v>
      </c>
      <c r="I1456">
        <v>0</v>
      </c>
      <c r="J1456">
        <v>1.35238E-3</v>
      </c>
      <c r="K1456">
        <v>0.99511499999999997</v>
      </c>
      <c r="L1456">
        <v>0</v>
      </c>
      <c r="M1456" t="s">
        <v>43</v>
      </c>
      <c r="R1456">
        <f>AVERAGE(B1407:B1456)</f>
        <v>906.37378000000012</v>
      </c>
      <c r="S1456">
        <f>AVERAGE(C1407:C1456)</f>
        <v>905.40981999999974</v>
      </c>
      <c r="U1456">
        <f>_xlfn.VAR.P(B1407:B1456)</f>
        <v>40.301361411600119</v>
      </c>
      <c r="V1456">
        <f>_xlfn.VAR.P(C1407:C1456)</f>
        <v>40.843016147599975</v>
      </c>
      <c r="X1456">
        <f>1.96*SQRT(U1456)/50</f>
        <v>0.24885474478000458</v>
      </c>
      <c r="Y1456">
        <f>1.96*SQRT(V1456)/50</f>
        <v>0.25052148078168474</v>
      </c>
    </row>
    <row r="1457" spans="1:15" x14ac:dyDescent="0.25">
      <c r="A1457" t="s">
        <v>177</v>
      </c>
      <c r="B1457">
        <v>45420.249100000001</v>
      </c>
      <c r="C1457" t="s">
        <v>37</v>
      </c>
    </row>
    <row r="1458" spans="1:15" x14ac:dyDescent="0.25">
      <c r="A1458" t="s">
        <v>178</v>
      </c>
      <c r="B1458">
        <v>1164.27</v>
      </c>
      <c r="C1458">
        <v>1100.77</v>
      </c>
      <c r="D1458">
        <v>1100.67</v>
      </c>
      <c r="E1458">
        <v>1096.99</v>
      </c>
      <c r="F1458">
        <v>67.733500000000006</v>
      </c>
      <c r="G1458">
        <v>209.32300000000001</v>
      </c>
      <c r="H1458">
        <v>75.172499999999999</v>
      </c>
      <c r="I1458">
        <v>33.8294</v>
      </c>
      <c r="J1458">
        <v>73.194000000000003</v>
      </c>
      <c r="K1458">
        <v>800.87199999999996</v>
      </c>
      <c r="L1458">
        <v>1.2754299999999999E-3</v>
      </c>
      <c r="M1458">
        <v>0.995116</v>
      </c>
      <c r="N1458">
        <v>0</v>
      </c>
      <c r="O1458" t="s">
        <v>43</v>
      </c>
    </row>
    <row r="1459" spans="1:15" x14ac:dyDescent="0.25">
      <c r="A1459" t="s">
        <v>178</v>
      </c>
      <c r="B1459">
        <v>1171.49</v>
      </c>
      <c r="C1459">
        <v>1111.9000000000001</v>
      </c>
      <c r="D1459">
        <v>1111.81</v>
      </c>
      <c r="E1459">
        <v>1109.56</v>
      </c>
      <c r="F1459">
        <v>68.111599999999996</v>
      </c>
      <c r="G1459">
        <v>212.49100000000001</v>
      </c>
      <c r="H1459">
        <v>76.466899999999995</v>
      </c>
      <c r="I1459">
        <v>33.997399999999999</v>
      </c>
      <c r="J1459">
        <v>72.874899999999997</v>
      </c>
      <c r="K1459">
        <v>810.27499999999998</v>
      </c>
      <c r="L1459">
        <v>1.23043E-3</v>
      </c>
      <c r="M1459">
        <v>0.99511499999999997</v>
      </c>
      <c r="N1459">
        <v>0</v>
      </c>
      <c r="O1459" t="s">
        <v>43</v>
      </c>
    </row>
    <row r="1460" spans="1:15" x14ac:dyDescent="0.25">
      <c r="A1460" t="s">
        <v>178</v>
      </c>
      <c r="B1460">
        <v>1170.45</v>
      </c>
      <c r="C1460">
        <v>1106.72</v>
      </c>
      <c r="D1460">
        <v>1106.58</v>
      </c>
      <c r="E1460">
        <v>1104.08</v>
      </c>
      <c r="F1460">
        <v>73.237200000000001</v>
      </c>
      <c r="G1460">
        <v>208.61799999999999</v>
      </c>
      <c r="H1460">
        <v>75.302999999999997</v>
      </c>
      <c r="I1460">
        <v>34.368699999999997</v>
      </c>
      <c r="J1460">
        <v>71.428200000000004</v>
      </c>
      <c r="K1460">
        <v>803.58299999999997</v>
      </c>
      <c r="L1460">
        <v>1.23712E-3</v>
      </c>
      <c r="M1460">
        <v>0.995116</v>
      </c>
      <c r="N1460">
        <v>0</v>
      </c>
      <c r="O1460" t="s">
        <v>43</v>
      </c>
    </row>
    <row r="1461" spans="1:15" x14ac:dyDescent="0.25">
      <c r="A1461" t="s">
        <v>178</v>
      </c>
      <c r="B1461">
        <v>1156.75</v>
      </c>
      <c r="C1461">
        <v>1094.5</v>
      </c>
      <c r="D1461">
        <v>1094.4000000000001</v>
      </c>
      <c r="E1461">
        <v>1091.8699999999999</v>
      </c>
      <c r="F1461">
        <v>66.647900000000007</v>
      </c>
      <c r="G1461">
        <v>203.732</v>
      </c>
      <c r="H1461">
        <v>73.778899999999993</v>
      </c>
      <c r="I1461">
        <v>33.550400000000003</v>
      </c>
      <c r="J1461">
        <v>69.242699999999999</v>
      </c>
      <c r="K1461">
        <v>802.98400000000004</v>
      </c>
      <c r="L1461">
        <v>1.23015E-3</v>
      </c>
      <c r="M1461">
        <v>0.99511499999999997</v>
      </c>
      <c r="N1461">
        <v>0</v>
      </c>
      <c r="O1461" t="s">
        <v>43</v>
      </c>
    </row>
    <row r="1462" spans="1:15" x14ac:dyDescent="0.25">
      <c r="A1462" t="s">
        <v>178</v>
      </c>
      <c r="B1462">
        <v>1163.01</v>
      </c>
      <c r="C1462">
        <v>1099.4100000000001</v>
      </c>
      <c r="D1462">
        <v>1099.32</v>
      </c>
      <c r="E1462">
        <v>1097.02</v>
      </c>
      <c r="F1462">
        <v>66.325900000000004</v>
      </c>
      <c r="G1462">
        <v>205.501</v>
      </c>
      <c r="H1462">
        <v>75.117599999999996</v>
      </c>
      <c r="I1462">
        <v>33.396599999999999</v>
      </c>
      <c r="J1462">
        <v>69.800200000000004</v>
      </c>
      <c r="K1462">
        <v>806.49900000000002</v>
      </c>
      <c r="L1462">
        <v>1.23028E-3</v>
      </c>
      <c r="M1462">
        <v>0.99511499999999997</v>
      </c>
      <c r="N1462">
        <v>0</v>
      </c>
      <c r="O1462" t="s">
        <v>43</v>
      </c>
    </row>
    <row r="1463" spans="1:15" x14ac:dyDescent="0.25">
      <c r="A1463" t="s">
        <v>178</v>
      </c>
      <c r="B1463">
        <v>1163.83</v>
      </c>
      <c r="C1463">
        <v>1101.03</v>
      </c>
      <c r="D1463">
        <v>1100.94</v>
      </c>
      <c r="E1463">
        <v>1098.6199999999999</v>
      </c>
      <c r="F1463">
        <v>67.5732</v>
      </c>
      <c r="G1463">
        <v>205.7</v>
      </c>
      <c r="H1463">
        <v>74.548199999999994</v>
      </c>
      <c r="I1463">
        <v>34.0518</v>
      </c>
      <c r="J1463">
        <v>69.931200000000004</v>
      </c>
      <c r="K1463">
        <v>806.55</v>
      </c>
      <c r="L1463">
        <v>1.2490999999999999E-3</v>
      </c>
      <c r="M1463">
        <v>0.995116</v>
      </c>
      <c r="N1463">
        <v>0</v>
      </c>
      <c r="O1463" t="s">
        <v>43</v>
      </c>
    </row>
    <row r="1464" spans="1:15" x14ac:dyDescent="0.25">
      <c r="A1464" t="s">
        <v>178</v>
      </c>
      <c r="B1464">
        <v>1159.99</v>
      </c>
      <c r="C1464">
        <v>1096.1400000000001</v>
      </c>
      <c r="D1464">
        <v>1096.05</v>
      </c>
      <c r="E1464">
        <v>1093.73</v>
      </c>
      <c r="F1464">
        <v>68.483999999999995</v>
      </c>
      <c r="G1464">
        <v>204.51599999999999</v>
      </c>
      <c r="H1464">
        <v>73.796199999999999</v>
      </c>
      <c r="I1464">
        <v>33.7624</v>
      </c>
      <c r="J1464">
        <v>69.540899999999993</v>
      </c>
      <c r="K1464">
        <v>801.09900000000005</v>
      </c>
      <c r="L1464">
        <v>1.24457E-3</v>
      </c>
      <c r="M1464">
        <v>0.995116</v>
      </c>
      <c r="N1464">
        <v>0</v>
      </c>
      <c r="O1464" t="s">
        <v>43</v>
      </c>
    </row>
    <row r="1465" spans="1:15" x14ac:dyDescent="0.25">
      <c r="A1465" t="s">
        <v>178</v>
      </c>
      <c r="B1465">
        <v>1160.48</v>
      </c>
      <c r="C1465">
        <v>1099.6500000000001</v>
      </c>
      <c r="D1465">
        <v>1099.56</v>
      </c>
      <c r="E1465">
        <v>1096.99</v>
      </c>
      <c r="F1465">
        <v>69.918499999999995</v>
      </c>
      <c r="G1465">
        <v>204.178</v>
      </c>
      <c r="H1465">
        <v>73.290199999999999</v>
      </c>
      <c r="I1465">
        <v>33.606000000000002</v>
      </c>
      <c r="J1465">
        <v>70.182599999999994</v>
      </c>
      <c r="K1465">
        <v>804.15499999999997</v>
      </c>
      <c r="L1465">
        <v>1.30014E-3</v>
      </c>
      <c r="M1465">
        <v>0.995116</v>
      </c>
      <c r="N1465">
        <v>0</v>
      </c>
      <c r="O1465" t="s">
        <v>43</v>
      </c>
    </row>
    <row r="1466" spans="1:15" x14ac:dyDescent="0.25">
      <c r="A1466" t="s">
        <v>178</v>
      </c>
      <c r="B1466">
        <v>1158.8399999999999</v>
      </c>
      <c r="C1466">
        <v>1098.17</v>
      </c>
      <c r="D1466">
        <v>1098.0899999999999</v>
      </c>
      <c r="E1466">
        <v>1095.8499999999999</v>
      </c>
      <c r="F1466">
        <v>68.647499999999994</v>
      </c>
      <c r="G1466">
        <v>205.65899999999999</v>
      </c>
      <c r="H1466">
        <v>75.479799999999997</v>
      </c>
      <c r="I1466">
        <v>33.643999999999998</v>
      </c>
      <c r="J1466">
        <v>69.545000000000002</v>
      </c>
      <c r="K1466">
        <v>802.93899999999996</v>
      </c>
      <c r="L1466">
        <v>1.2310299999999999E-3</v>
      </c>
      <c r="M1466">
        <v>0.995116</v>
      </c>
      <c r="N1466">
        <v>0</v>
      </c>
      <c r="O1466" t="s">
        <v>43</v>
      </c>
    </row>
    <row r="1467" spans="1:15" x14ac:dyDescent="0.25">
      <c r="A1467" t="s">
        <v>178</v>
      </c>
      <c r="B1467">
        <v>1157.3599999999999</v>
      </c>
      <c r="C1467">
        <v>1093.3599999999999</v>
      </c>
      <c r="D1467">
        <v>1093.27</v>
      </c>
      <c r="E1467">
        <v>1090.92</v>
      </c>
      <c r="F1467">
        <v>67.697500000000005</v>
      </c>
      <c r="G1467">
        <v>202.97</v>
      </c>
      <c r="H1467">
        <v>73.254000000000005</v>
      </c>
      <c r="I1467">
        <v>33.535299999999999</v>
      </c>
      <c r="J1467">
        <v>69.137699999999995</v>
      </c>
      <c r="K1467">
        <v>801.81299999999999</v>
      </c>
      <c r="L1467">
        <v>1.2303699999999999E-3</v>
      </c>
      <c r="M1467">
        <v>0.995116</v>
      </c>
      <c r="N1467">
        <v>0</v>
      </c>
      <c r="O1467" t="s">
        <v>43</v>
      </c>
    </row>
    <row r="1468" spans="1:15" x14ac:dyDescent="0.25">
      <c r="A1468" t="s">
        <v>178</v>
      </c>
      <c r="B1468">
        <v>1153.24</v>
      </c>
      <c r="C1468">
        <v>1093.8499999999999</v>
      </c>
      <c r="D1468">
        <v>1093.76</v>
      </c>
      <c r="E1468">
        <v>1091.51</v>
      </c>
      <c r="F1468">
        <v>66.466099999999997</v>
      </c>
      <c r="G1468">
        <v>205.2</v>
      </c>
      <c r="H1468">
        <v>74.451499999999996</v>
      </c>
      <c r="I1468">
        <v>33.324800000000003</v>
      </c>
      <c r="J1468">
        <v>70.116500000000002</v>
      </c>
      <c r="K1468">
        <v>800.72400000000005</v>
      </c>
      <c r="L1468">
        <v>3.8060300000000002E-3</v>
      </c>
      <c r="M1468">
        <v>0.995116</v>
      </c>
      <c r="N1468">
        <v>0</v>
      </c>
      <c r="O1468" t="s">
        <v>43</v>
      </c>
    </row>
    <row r="1469" spans="1:15" x14ac:dyDescent="0.25">
      <c r="A1469" t="s">
        <v>178</v>
      </c>
      <c r="B1469">
        <v>1157.96</v>
      </c>
      <c r="C1469">
        <v>1096.98</v>
      </c>
      <c r="D1469">
        <v>1096.8699999999999</v>
      </c>
      <c r="E1469">
        <v>1094.57</v>
      </c>
      <c r="F1469">
        <v>69.070499999999996</v>
      </c>
      <c r="G1469">
        <v>204.14699999999999</v>
      </c>
      <c r="H1469">
        <v>74.081400000000002</v>
      </c>
      <c r="I1469">
        <v>33.110199999999999</v>
      </c>
      <c r="J1469">
        <v>69.883600000000001</v>
      </c>
      <c r="K1469">
        <v>802.71500000000003</v>
      </c>
      <c r="L1469">
        <v>1.2334100000000001E-3</v>
      </c>
      <c r="M1469">
        <v>0.99511499999999997</v>
      </c>
      <c r="N1469">
        <v>0</v>
      </c>
      <c r="O1469" t="s">
        <v>43</v>
      </c>
    </row>
    <row r="1470" spans="1:15" x14ac:dyDescent="0.25">
      <c r="A1470" t="s">
        <v>178</v>
      </c>
      <c r="B1470">
        <v>1158.26</v>
      </c>
      <c r="C1470">
        <v>1100.27</v>
      </c>
      <c r="D1470">
        <v>1100.19</v>
      </c>
      <c r="E1470">
        <v>1097.8900000000001</v>
      </c>
      <c r="F1470">
        <v>66.801199999999994</v>
      </c>
      <c r="G1470">
        <v>209.73</v>
      </c>
      <c r="H1470">
        <v>74.768299999999996</v>
      </c>
      <c r="I1470">
        <v>34.280700000000003</v>
      </c>
      <c r="J1470">
        <v>73.228499999999997</v>
      </c>
      <c r="K1470">
        <v>802.01700000000005</v>
      </c>
      <c r="L1470">
        <v>1.25088E-3</v>
      </c>
      <c r="M1470">
        <v>0.995116</v>
      </c>
      <c r="N1470">
        <v>0</v>
      </c>
      <c r="O1470" t="s">
        <v>43</v>
      </c>
    </row>
    <row r="1471" spans="1:15" x14ac:dyDescent="0.25">
      <c r="A1471" t="s">
        <v>178</v>
      </c>
      <c r="B1471">
        <v>1161.4100000000001</v>
      </c>
      <c r="C1471">
        <v>1096.48</v>
      </c>
      <c r="D1471">
        <v>1096.3800000000001</v>
      </c>
      <c r="E1471">
        <v>1094.04</v>
      </c>
      <c r="F1471">
        <v>67.165499999999994</v>
      </c>
      <c r="G1471">
        <v>206.34100000000001</v>
      </c>
      <c r="H1471">
        <v>74.545599999999993</v>
      </c>
      <c r="I1471">
        <v>33.685000000000002</v>
      </c>
      <c r="J1471">
        <v>70.998400000000004</v>
      </c>
      <c r="K1471">
        <v>801.92700000000002</v>
      </c>
      <c r="L1471">
        <v>1.2318100000000001E-3</v>
      </c>
      <c r="M1471">
        <v>0.995116</v>
      </c>
      <c r="N1471">
        <v>0</v>
      </c>
      <c r="O1471" t="s">
        <v>43</v>
      </c>
    </row>
    <row r="1472" spans="1:15" x14ac:dyDescent="0.25">
      <c r="A1472" t="s">
        <v>178</v>
      </c>
      <c r="B1472">
        <v>1159.44</v>
      </c>
      <c r="C1472">
        <v>1096.77</v>
      </c>
      <c r="D1472">
        <v>1096.69</v>
      </c>
      <c r="E1472">
        <v>1094.4000000000001</v>
      </c>
      <c r="F1472">
        <v>66.554199999999994</v>
      </c>
      <c r="G1472">
        <v>209.91499999999999</v>
      </c>
      <c r="H1472">
        <v>74.272800000000004</v>
      </c>
      <c r="I1472">
        <v>34.637300000000003</v>
      </c>
      <c r="J1472">
        <v>73.590400000000002</v>
      </c>
      <c r="K1472">
        <v>798.78899999999999</v>
      </c>
      <c r="L1472">
        <v>1.2309599999999999E-3</v>
      </c>
      <c r="M1472">
        <v>0.995116</v>
      </c>
      <c r="N1472">
        <v>0</v>
      </c>
      <c r="O1472" t="s">
        <v>43</v>
      </c>
    </row>
    <row r="1473" spans="1:15" x14ac:dyDescent="0.25">
      <c r="A1473" t="s">
        <v>178</v>
      </c>
      <c r="B1473">
        <v>1154.92</v>
      </c>
      <c r="C1473">
        <v>1095.07</v>
      </c>
      <c r="D1473">
        <v>1094.98</v>
      </c>
      <c r="E1473">
        <v>1092.71</v>
      </c>
      <c r="F1473">
        <v>67.060299999999998</v>
      </c>
      <c r="G1473">
        <v>203.815</v>
      </c>
      <c r="H1473">
        <v>73.918499999999995</v>
      </c>
      <c r="I1473">
        <v>33.634300000000003</v>
      </c>
      <c r="J1473">
        <v>69.349599999999995</v>
      </c>
      <c r="K1473">
        <v>803.09799999999996</v>
      </c>
      <c r="L1473">
        <v>1.2442600000000001E-3</v>
      </c>
      <c r="M1473">
        <v>0.995116</v>
      </c>
      <c r="N1473">
        <v>0</v>
      </c>
      <c r="O1473" t="s">
        <v>43</v>
      </c>
    </row>
    <row r="1474" spans="1:15" x14ac:dyDescent="0.25">
      <c r="A1474" t="s">
        <v>178</v>
      </c>
      <c r="B1474">
        <v>1158.26</v>
      </c>
      <c r="C1474">
        <v>1098.52</v>
      </c>
      <c r="D1474">
        <v>1098.44</v>
      </c>
      <c r="E1474">
        <v>1096.1600000000001</v>
      </c>
      <c r="F1474">
        <v>66.567499999999995</v>
      </c>
      <c r="G1474">
        <v>205.08600000000001</v>
      </c>
      <c r="H1474">
        <v>73.355099999999993</v>
      </c>
      <c r="I1474">
        <v>33.346200000000003</v>
      </c>
      <c r="J1474">
        <v>71.411600000000007</v>
      </c>
      <c r="K1474">
        <v>805.70699999999999</v>
      </c>
      <c r="L1474">
        <v>1.24972E-3</v>
      </c>
      <c r="M1474">
        <v>0.99511499999999997</v>
      </c>
      <c r="N1474">
        <v>0</v>
      </c>
      <c r="O1474" t="s">
        <v>43</v>
      </c>
    </row>
    <row r="1475" spans="1:15" x14ac:dyDescent="0.25">
      <c r="A1475" t="s">
        <v>178</v>
      </c>
      <c r="B1475">
        <v>1156.5999999999999</v>
      </c>
      <c r="C1475">
        <v>1094.8800000000001</v>
      </c>
      <c r="D1475">
        <v>1094.8</v>
      </c>
      <c r="E1475">
        <v>1092.45</v>
      </c>
      <c r="F1475">
        <v>67.212800000000001</v>
      </c>
      <c r="G1475">
        <v>206.928</v>
      </c>
      <c r="H1475">
        <v>75.956999999999994</v>
      </c>
      <c r="I1475">
        <v>34.023499999999999</v>
      </c>
      <c r="J1475">
        <v>69.603999999999999</v>
      </c>
      <c r="K1475">
        <v>799.44799999999998</v>
      </c>
      <c r="L1475">
        <v>1.2376500000000001E-3</v>
      </c>
      <c r="M1475">
        <v>0.995116</v>
      </c>
      <c r="N1475">
        <v>0</v>
      </c>
      <c r="O1475" t="s">
        <v>43</v>
      </c>
    </row>
    <row r="1476" spans="1:15" x14ac:dyDescent="0.25">
      <c r="A1476" t="s">
        <v>178</v>
      </c>
      <c r="B1476">
        <v>1162.22</v>
      </c>
      <c r="C1476">
        <v>1098.45</v>
      </c>
      <c r="D1476">
        <v>1098.3699999999999</v>
      </c>
      <c r="E1476">
        <v>1095.96</v>
      </c>
      <c r="F1476">
        <v>67.377899999999997</v>
      </c>
      <c r="G1476">
        <v>204.45099999999999</v>
      </c>
      <c r="H1476">
        <v>73.339500000000001</v>
      </c>
      <c r="I1476">
        <v>33.722900000000003</v>
      </c>
      <c r="J1476">
        <v>69.975200000000001</v>
      </c>
      <c r="K1476">
        <v>805.42600000000004</v>
      </c>
      <c r="L1476">
        <v>1.2301300000000001E-3</v>
      </c>
      <c r="M1476">
        <v>0.995116</v>
      </c>
      <c r="N1476">
        <v>0</v>
      </c>
      <c r="O1476" t="s">
        <v>43</v>
      </c>
    </row>
    <row r="1477" spans="1:15" x14ac:dyDescent="0.25">
      <c r="A1477" t="s">
        <v>178</v>
      </c>
      <c r="B1477">
        <v>1164.68</v>
      </c>
      <c r="C1477">
        <v>1105.05</v>
      </c>
      <c r="D1477">
        <v>1104.96</v>
      </c>
      <c r="E1477">
        <v>1102.6600000000001</v>
      </c>
      <c r="F1477">
        <v>66.552899999999994</v>
      </c>
      <c r="G1477">
        <v>207.68899999999999</v>
      </c>
      <c r="H1477">
        <v>75.4679</v>
      </c>
      <c r="I1477">
        <v>34.790700000000001</v>
      </c>
      <c r="J1477">
        <v>70.427499999999995</v>
      </c>
      <c r="K1477">
        <v>809.70799999999997</v>
      </c>
      <c r="L1477">
        <v>1.2304200000000001E-3</v>
      </c>
      <c r="M1477">
        <v>0.995116</v>
      </c>
      <c r="N1477">
        <v>0</v>
      </c>
      <c r="O1477" t="s">
        <v>43</v>
      </c>
    </row>
    <row r="1478" spans="1:15" x14ac:dyDescent="0.25">
      <c r="A1478" t="s">
        <v>178</v>
      </c>
      <c r="B1478">
        <v>1165.78</v>
      </c>
      <c r="C1478">
        <v>1103.68</v>
      </c>
      <c r="D1478">
        <v>1103.57</v>
      </c>
      <c r="E1478">
        <v>1101.33</v>
      </c>
      <c r="F1478">
        <v>68.659700000000001</v>
      </c>
      <c r="G1478">
        <v>205.98</v>
      </c>
      <c r="H1478">
        <v>75.024299999999997</v>
      </c>
      <c r="I1478">
        <v>33.573399999999999</v>
      </c>
      <c r="J1478">
        <v>69.6083</v>
      </c>
      <c r="K1478">
        <v>808.21400000000006</v>
      </c>
      <c r="L1478">
        <v>1.676E-3</v>
      </c>
      <c r="M1478">
        <v>0.99511499999999997</v>
      </c>
      <c r="N1478">
        <v>0</v>
      </c>
      <c r="O1478" t="s">
        <v>43</v>
      </c>
    </row>
    <row r="1479" spans="1:15" x14ac:dyDescent="0.25">
      <c r="A1479" t="s">
        <v>178</v>
      </c>
      <c r="B1479">
        <v>1155.28</v>
      </c>
      <c r="C1479">
        <v>1094.73</v>
      </c>
      <c r="D1479">
        <v>1094.6400000000001</v>
      </c>
      <c r="E1479">
        <v>1092.3499999999999</v>
      </c>
      <c r="F1479">
        <v>66.638800000000003</v>
      </c>
      <c r="G1479">
        <v>206.23099999999999</v>
      </c>
      <c r="H1479">
        <v>74.256699999999995</v>
      </c>
      <c r="I1479">
        <v>34.160699999999999</v>
      </c>
      <c r="J1479">
        <v>70.682000000000002</v>
      </c>
      <c r="K1479">
        <v>800.5</v>
      </c>
      <c r="L1479">
        <v>1.2308200000000001E-3</v>
      </c>
      <c r="M1479">
        <v>0.99511499999999997</v>
      </c>
      <c r="N1479">
        <v>0</v>
      </c>
      <c r="O1479" t="s">
        <v>43</v>
      </c>
    </row>
    <row r="1480" spans="1:15" x14ac:dyDescent="0.25">
      <c r="A1480" t="s">
        <v>178</v>
      </c>
      <c r="B1480">
        <v>1165.1500000000001</v>
      </c>
      <c r="C1480">
        <v>1106.1300000000001</v>
      </c>
      <c r="D1480">
        <v>1106.05</v>
      </c>
      <c r="E1480">
        <v>1103.72</v>
      </c>
      <c r="F1480">
        <v>69.424099999999996</v>
      </c>
      <c r="G1480">
        <v>206.291</v>
      </c>
      <c r="H1480">
        <v>76.109399999999994</v>
      </c>
      <c r="I1480">
        <v>33.369199999999999</v>
      </c>
      <c r="J1480">
        <v>69.548000000000002</v>
      </c>
      <c r="K1480">
        <v>808.03300000000002</v>
      </c>
      <c r="L1480">
        <v>1.23072E-3</v>
      </c>
      <c r="M1480">
        <v>0.99511300000000003</v>
      </c>
      <c r="N1480">
        <v>0</v>
      </c>
      <c r="O1480" t="s">
        <v>43</v>
      </c>
    </row>
    <row r="1481" spans="1:15" x14ac:dyDescent="0.25">
      <c r="A1481" t="s">
        <v>178</v>
      </c>
      <c r="B1481">
        <v>1161.51</v>
      </c>
      <c r="C1481">
        <v>1102.9000000000001</v>
      </c>
      <c r="D1481">
        <v>1102.81</v>
      </c>
      <c r="E1481">
        <v>1100.46</v>
      </c>
      <c r="F1481">
        <v>67.381299999999996</v>
      </c>
      <c r="G1481">
        <v>209.57599999999999</v>
      </c>
      <c r="H1481">
        <v>75.823700000000002</v>
      </c>
      <c r="I1481">
        <v>34.193800000000003</v>
      </c>
      <c r="J1481">
        <v>72.016999999999996</v>
      </c>
      <c r="K1481">
        <v>804.86300000000006</v>
      </c>
      <c r="L1481">
        <v>2.1641999999999998E-3</v>
      </c>
      <c r="M1481">
        <v>0.99511000000000005</v>
      </c>
      <c r="N1481">
        <v>0</v>
      </c>
      <c r="O1481" t="s">
        <v>43</v>
      </c>
    </row>
    <row r="1482" spans="1:15" x14ac:dyDescent="0.25">
      <c r="A1482" t="s">
        <v>178</v>
      </c>
      <c r="B1482">
        <v>1159.1099999999999</v>
      </c>
      <c r="C1482">
        <v>1095.22</v>
      </c>
      <c r="D1482">
        <v>1095.1300000000001</v>
      </c>
      <c r="E1482">
        <v>1092.78</v>
      </c>
      <c r="F1482">
        <v>66.875200000000007</v>
      </c>
      <c r="G1482">
        <v>205.262</v>
      </c>
      <c r="H1482">
        <v>74.688500000000005</v>
      </c>
      <c r="I1482">
        <v>33.808500000000002</v>
      </c>
      <c r="J1482">
        <v>69.374799999999993</v>
      </c>
      <c r="K1482">
        <v>801.54</v>
      </c>
      <c r="L1482">
        <v>1.23055E-3</v>
      </c>
      <c r="M1482">
        <v>0.995116</v>
      </c>
      <c r="N1482">
        <v>0</v>
      </c>
      <c r="O1482" t="s">
        <v>43</v>
      </c>
    </row>
    <row r="1483" spans="1:15" x14ac:dyDescent="0.25">
      <c r="A1483" t="s">
        <v>178</v>
      </c>
      <c r="B1483">
        <v>1159.3</v>
      </c>
      <c r="C1483">
        <v>1096.0999999999999</v>
      </c>
      <c r="D1483">
        <v>1096.01</v>
      </c>
      <c r="E1483">
        <v>1093.73</v>
      </c>
      <c r="F1483">
        <v>67.880099999999999</v>
      </c>
      <c r="G1483">
        <v>206.066</v>
      </c>
      <c r="H1483">
        <v>75.323099999999997</v>
      </c>
      <c r="I1483">
        <v>33.460700000000003</v>
      </c>
      <c r="J1483">
        <v>69.457599999999999</v>
      </c>
      <c r="K1483">
        <v>800.84799999999996</v>
      </c>
      <c r="L1483">
        <v>1.2304E-3</v>
      </c>
      <c r="M1483">
        <v>0.995116</v>
      </c>
      <c r="N1483">
        <v>0</v>
      </c>
      <c r="O1483" t="s">
        <v>43</v>
      </c>
    </row>
    <row r="1484" spans="1:15" x14ac:dyDescent="0.25">
      <c r="A1484" t="s">
        <v>178</v>
      </c>
      <c r="B1484">
        <v>1170.53</v>
      </c>
      <c r="C1484">
        <v>1109.1600000000001</v>
      </c>
      <c r="D1484">
        <v>1109.07</v>
      </c>
      <c r="E1484">
        <v>1106.79</v>
      </c>
      <c r="F1484">
        <v>70.516099999999994</v>
      </c>
      <c r="G1484">
        <v>208.67699999999999</v>
      </c>
      <c r="H1484">
        <v>75.956900000000005</v>
      </c>
      <c r="I1484">
        <v>33.948700000000002</v>
      </c>
      <c r="J1484">
        <v>71.571799999999996</v>
      </c>
      <c r="K1484">
        <v>808.92600000000004</v>
      </c>
      <c r="L1484">
        <v>1.2499500000000001E-3</v>
      </c>
      <c r="M1484">
        <v>0.99511400000000005</v>
      </c>
      <c r="N1484">
        <v>0</v>
      </c>
      <c r="O1484" t="s">
        <v>43</v>
      </c>
    </row>
    <row r="1485" spans="1:15" x14ac:dyDescent="0.25">
      <c r="A1485" t="s">
        <v>178</v>
      </c>
      <c r="B1485">
        <v>1165.56</v>
      </c>
      <c r="C1485">
        <v>1102.72</v>
      </c>
      <c r="D1485">
        <v>1102.6300000000001</v>
      </c>
      <c r="E1485">
        <v>1100.3399999999999</v>
      </c>
      <c r="F1485">
        <v>67.259900000000002</v>
      </c>
      <c r="G1485">
        <v>205.32300000000001</v>
      </c>
      <c r="H1485">
        <v>74.721599999999995</v>
      </c>
      <c r="I1485">
        <v>33.653199999999998</v>
      </c>
      <c r="J1485">
        <v>69.591099999999997</v>
      </c>
      <c r="K1485">
        <v>809.11300000000006</v>
      </c>
      <c r="L1485">
        <v>1.26801E-3</v>
      </c>
      <c r="M1485">
        <v>0.995116</v>
      </c>
      <c r="N1485">
        <v>0</v>
      </c>
      <c r="O1485" t="s">
        <v>43</v>
      </c>
    </row>
    <row r="1486" spans="1:15" x14ac:dyDescent="0.25">
      <c r="A1486" t="s">
        <v>178</v>
      </c>
      <c r="B1486">
        <v>1162.21</v>
      </c>
      <c r="C1486">
        <v>1101.28</v>
      </c>
      <c r="D1486">
        <v>1101.2</v>
      </c>
      <c r="E1486">
        <v>1098.5999999999999</v>
      </c>
      <c r="F1486">
        <v>68.036799999999999</v>
      </c>
      <c r="G1486">
        <v>205.69499999999999</v>
      </c>
      <c r="H1486">
        <v>74.860399999999998</v>
      </c>
      <c r="I1486">
        <v>33.320999999999998</v>
      </c>
      <c r="J1486">
        <v>70.4298</v>
      </c>
      <c r="K1486">
        <v>806.43899999999996</v>
      </c>
      <c r="L1486">
        <v>1.8401100000000001E-3</v>
      </c>
      <c r="M1486">
        <v>0.995116</v>
      </c>
      <c r="N1486">
        <v>0</v>
      </c>
      <c r="O1486" t="s">
        <v>43</v>
      </c>
    </row>
    <row r="1487" spans="1:15" x14ac:dyDescent="0.25">
      <c r="A1487" t="s">
        <v>178</v>
      </c>
      <c r="B1487">
        <v>1166.22</v>
      </c>
      <c r="C1487">
        <v>1100.9100000000001</v>
      </c>
      <c r="D1487">
        <v>1100.74</v>
      </c>
      <c r="E1487">
        <v>1098.43</v>
      </c>
      <c r="F1487">
        <v>66.053299999999993</v>
      </c>
      <c r="G1487">
        <v>206.28100000000001</v>
      </c>
      <c r="H1487">
        <v>74.626599999999996</v>
      </c>
      <c r="I1487">
        <v>33.292400000000001</v>
      </c>
      <c r="J1487">
        <v>70.945800000000006</v>
      </c>
      <c r="K1487">
        <v>807.24800000000005</v>
      </c>
      <c r="L1487">
        <v>1.5571000000000001E-3</v>
      </c>
      <c r="M1487">
        <v>0.995116</v>
      </c>
      <c r="N1487">
        <v>0</v>
      </c>
      <c r="O1487" t="s">
        <v>43</v>
      </c>
    </row>
    <row r="1488" spans="1:15" x14ac:dyDescent="0.25">
      <c r="A1488" t="s">
        <v>178</v>
      </c>
      <c r="B1488">
        <v>1151.52</v>
      </c>
      <c r="C1488">
        <v>1090.72</v>
      </c>
      <c r="D1488">
        <v>1090.6400000000001</v>
      </c>
      <c r="E1488">
        <v>1088.29</v>
      </c>
      <c r="F1488">
        <v>67.662300000000002</v>
      </c>
      <c r="G1488">
        <v>202.636</v>
      </c>
      <c r="H1488">
        <v>74.481399999999994</v>
      </c>
      <c r="I1488">
        <v>33.349299999999999</v>
      </c>
      <c r="J1488">
        <v>68.097999999999999</v>
      </c>
      <c r="K1488">
        <v>798.928</v>
      </c>
      <c r="L1488">
        <v>1.4173E-3</v>
      </c>
      <c r="M1488">
        <v>0.99511499999999997</v>
      </c>
      <c r="N1488">
        <v>0</v>
      </c>
      <c r="O1488" t="s">
        <v>43</v>
      </c>
    </row>
    <row r="1489" spans="1:15" x14ac:dyDescent="0.25">
      <c r="A1489" t="s">
        <v>178</v>
      </c>
      <c r="B1489">
        <v>1164.9100000000001</v>
      </c>
      <c r="C1489">
        <v>1101.8</v>
      </c>
      <c r="D1489">
        <v>1101.71</v>
      </c>
      <c r="E1489">
        <v>1099.3399999999999</v>
      </c>
      <c r="F1489">
        <v>69.4499</v>
      </c>
      <c r="G1489">
        <v>205.50299999999999</v>
      </c>
      <c r="H1489">
        <v>74.611000000000004</v>
      </c>
      <c r="I1489">
        <v>34.187899999999999</v>
      </c>
      <c r="J1489">
        <v>69.764200000000002</v>
      </c>
      <c r="K1489">
        <v>804.74</v>
      </c>
      <c r="L1489">
        <v>1.2301300000000001E-3</v>
      </c>
      <c r="M1489">
        <v>0.99511300000000003</v>
      </c>
      <c r="N1489">
        <v>0</v>
      </c>
      <c r="O1489" t="s">
        <v>43</v>
      </c>
    </row>
    <row r="1490" spans="1:15" x14ac:dyDescent="0.25">
      <c r="A1490" t="s">
        <v>178</v>
      </c>
      <c r="B1490">
        <v>1167.8399999999999</v>
      </c>
      <c r="C1490">
        <v>1103.4000000000001</v>
      </c>
      <c r="D1490">
        <v>1103.32</v>
      </c>
      <c r="E1490">
        <v>1101.05</v>
      </c>
      <c r="F1490">
        <v>66.932000000000002</v>
      </c>
      <c r="G1490">
        <v>203.69900000000001</v>
      </c>
      <c r="H1490">
        <v>74.113200000000006</v>
      </c>
      <c r="I1490">
        <v>33.583799999999997</v>
      </c>
      <c r="J1490">
        <v>68.929100000000005</v>
      </c>
      <c r="K1490">
        <v>812</v>
      </c>
      <c r="L1490">
        <v>1.24285E-3</v>
      </c>
      <c r="M1490">
        <v>0.995116</v>
      </c>
      <c r="N1490">
        <v>0</v>
      </c>
      <c r="O1490" t="s">
        <v>43</v>
      </c>
    </row>
    <row r="1491" spans="1:15" x14ac:dyDescent="0.25">
      <c r="A1491" t="s">
        <v>178</v>
      </c>
      <c r="B1491">
        <v>1154.3800000000001</v>
      </c>
      <c r="C1491">
        <v>1095.31</v>
      </c>
      <c r="D1491">
        <v>1095.22</v>
      </c>
      <c r="E1491">
        <v>1092.93</v>
      </c>
      <c r="F1491">
        <v>67.105800000000002</v>
      </c>
      <c r="G1491">
        <v>203.71899999999999</v>
      </c>
      <c r="H1491">
        <v>73.814300000000003</v>
      </c>
      <c r="I1491">
        <v>33.819499999999998</v>
      </c>
      <c r="J1491">
        <v>68.877300000000005</v>
      </c>
      <c r="K1491">
        <v>803.53499999999997</v>
      </c>
      <c r="L1491">
        <v>1.2300600000000001E-3</v>
      </c>
      <c r="M1491">
        <v>0.995116</v>
      </c>
      <c r="N1491">
        <v>0</v>
      </c>
      <c r="O1491" t="s">
        <v>43</v>
      </c>
    </row>
    <row r="1492" spans="1:15" x14ac:dyDescent="0.25">
      <c r="A1492" t="s">
        <v>178</v>
      </c>
      <c r="B1492">
        <v>1163.29</v>
      </c>
      <c r="C1492">
        <v>1098.6600000000001</v>
      </c>
      <c r="D1492">
        <v>1098.57</v>
      </c>
      <c r="E1492">
        <v>1096.26</v>
      </c>
      <c r="F1492">
        <v>66.062399999999997</v>
      </c>
      <c r="G1492">
        <v>206.26400000000001</v>
      </c>
      <c r="H1492">
        <v>75.031800000000004</v>
      </c>
      <c r="I1492">
        <v>34.032200000000003</v>
      </c>
      <c r="J1492">
        <v>70.094899999999996</v>
      </c>
      <c r="K1492">
        <v>805.56700000000001</v>
      </c>
      <c r="L1492">
        <v>1.2489000000000001E-3</v>
      </c>
      <c r="M1492">
        <v>0.99511499999999997</v>
      </c>
      <c r="N1492">
        <v>0</v>
      </c>
      <c r="O1492" t="s">
        <v>43</v>
      </c>
    </row>
    <row r="1493" spans="1:15" x14ac:dyDescent="0.25">
      <c r="A1493" t="s">
        <v>178</v>
      </c>
      <c r="B1493">
        <v>1156.1400000000001</v>
      </c>
      <c r="C1493">
        <v>1096</v>
      </c>
      <c r="D1493">
        <v>1095.92</v>
      </c>
      <c r="E1493">
        <v>1093.6600000000001</v>
      </c>
      <c r="F1493">
        <v>66.490700000000004</v>
      </c>
      <c r="G1493">
        <v>207.15700000000001</v>
      </c>
      <c r="H1493">
        <v>74.343800000000002</v>
      </c>
      <c r="I1493">
        <v>35.473500000000001</v>
      </c>
      <c r="J1493">
        <v>70.123000000000005</v>
      </c>
      <c r="K1493">
        <v>801.34799999999996</v>
      </c>
      <c r="L1493">
        <v>1.2397700000000001E-3</v>
      </c>
      <c r="M1493">
        <v>0.99511499999999997</v>
      </c>
      <c r="N1493">
        <v>0</v>
      </c>
      <c r="O1493" t="s">
        <v>43</v>
      </c>
    </row>
    <row r="1494" spans="1:15" x14ac:dyDescent="0.25">
      <c r="A1494" t="s">
        <v>178</v>
      </c>
      <c r="B1494">
        <v>1157.56</v>
      </c>
      <c r="C1494">
        <v>1093.72</v>
      </c>
      <c r="D1494">
        <v>1093.6300000000001</v>
      </c>
      <c r="E1494">
        <v>1091.3699999999999</v>
      </c>
      <c r="F1494">
        <v>67.123599999999996</v>
      </c>
      <c r="G1494">
        <v>204.62</v>
      </c>
      <c r="H1494">
        <v>74.5398</v>
      </c>
      <c r="I1494">
        <v>33.819299999999998</v>
      </c>
      <c r="J1494">
        <v>69.150400000000005</v>
      </c>
      <c r="K1494">
        <v>800.59799999999996</v>
      </c>
      <c r="L1494">
        <v>2.0794799999999999E-3</v>
      </c>
      <c r="M1494">
        <v>0.995116</v>
      </c>
      <c r="N1494">
        <v>0</v>
      </c>
      <c r="O1494" t="s">
        <v>43</v>
      </c>
    </row>
    <row r="1495" spans="1:15" x14ac:dyDescent="0.25">
      <c r="A1495" t="s">
        <v>178</v>
      </c>
      <c r="B1495">
        <v>1163.25</v>
      </c>
      <c r="C1495">
        <v>1100.2</v>
      </c>
      <c r="D1495">
        <v>1100.1099999999999</v>
      </c>
      <c r="E1495">
        <v>1097.78</v>
      </c>
      <c r="F1495">
        <v>67.313900000000004</v>
      </c>
      <c r="G1495">
        <v>206.19</v>
      </c>
      <c r="H1495">
        <v>74.894999999999996</v>
      </c>
      <c r="I1495">
        <v>33.746600000000001</v>
      </c>
      <c r="J1495">
        <v>70.170199999999994</v>
      </c>
      <c r="K1495">
        <v>805.34699999999998</v>
      </c>
      <c r="L1495">
        <v>1.36126E-3</v>
      </c>
      <c r="M1495">
        <v>0.995116</v>
      </c>
      <c r="N1495">
        <v>0</v>
      </c>
      <c r="O1495" t="s">
        <v>43</v>
      </c>
    </row>
    <row r="1496" spans="1:15" x14ac:dyDescent="0.25">
      <c r="A1496" t="s">
        <v>178</v>
      </c>
      <c r="B1496">
        <v>1173.02</v>
      </c>
      <c r="C1496">
        <v>1114.25</v>
      </c>
      <c r="D1496">
        <v>1114.1600000000001</v>
      </c>
      <c r="E1496">
        <v>1111.69</v>
      </c>
      <c r="F1496">
        <v>66.843100000000007</v>
      </c>
      <c r="G1496">
        <v>212.227</v>
      </c>
      <c r="H1496">
        <v>75.751400000000004</v>
      </c>
      <c r="I1496">
        <v>34.3583</v>
      </c>
      <c r="J1496">
        <v>71.333399999999997</v>
      </c>
      <c r="K1496">
        <v>812.928</v>
      </c>
      <c r="L1496">
        <v>1.23814E-3</v>
      </c>
      <c r="M1496">
        <v>0.995116</v>
      </c>
      <c r="N1496">
        <v>0</v>
      </c>
      <c r="O1496" t="s">
        <v>43</v>
      </c>
    </row>
    <row r="1497" spans="1:15" x14ac:dyDescent="0.25">
      <c r="A1497" t="s">
        <v>178</v>
      </c>
      <c r="B1497">
        <v>1157.1400000000001</v>
      </c>
      <c r="C1497">
        <v>1097.04</v>
      </c>
      <c r="D1497">
        <v>1096.95</v>
      </c>
      <c r="E1497">
        <v>1094.67</v>
      </c>
      <c r="F1497">
        <v>66.998900000000006</v>
      </c>
      <c r="G1497">
        <v>208.52699999999999</v>
      </c>
      <c r="H1497">
        <v>74.833200000000005</v>
      </c>
      <c r="I1497">
        <v>33.833100000000002</v>
      </c>
      <c r="J1497">
        <v>72.6006</v>
      </c>
      <c r="K1497">
        <v>800.35500000000002</v>
      </c>
      <c r="L1497">
        <v>1.2461200000000001E-3</v>
      </c>
      <c r="M1497">
        <v>0.995116</v>
      </c>
      <c r="N1497">
        <v>0</v>
      </c>
      <c r="O1497" t="s">
        <v>43</v>
      </c>
    </row>
    <row r="1498" spans="1:15" x14ac:dyDescent="0.25">
      <c r="A1498" t="s">
        <v>178</v>
      </c>
      <c r="B1498">
        <v>1154.53</v>
      </c>
      <c r="C1498">
        <v>1095.5899999999999</v>
      </c>
      <c r="D1498">
        <v>1095.51</v>
      </c>
      <c r="E1498">
        <v>1093.24</v>
      </c>
      <c r="F1498">
        <v>66.782399999999996</v>
      </c>
      <c r="G1498">
        <v>205.89400000000001</v>
      </c>
      <c r="H1498">
        <v>74.240099999999998</v>
      </c>
      <c r="I1498">
        <v>33.7881</v>
      </c>
      <c r="J1498">
        <v>70.579400000000007</v>
      </c>
      <c r="K1498">
        <v>801.62599999999998</v>
      </c>
      <c r="L1498">
        <v>1.4160900000000001E-3</v>
      </c>
      <c r="M1498">
        <v>0.99511499999999997</v>
      </c>
      <c r="N1498">
        <v>0</v>
      </c>
      <c r="O1498" t="s">
        <v>43</v>
      </c>
    </row>
    <row r="1499" spans="1:15" x14ac:dyDescent="0.25">
      <c r="A1499" t="s">
        <v>178</v>
      </c>
      <c r="B1499">
        <v>1160.5999999999999</v>
      </c>
      <c r="C1499">
        <v>1096.8499999999999</v>
      </c>
      <c r="D1499">
        <v>1096.76</v>
      </c>
      <c r="E1499">
        <v>1094.43</v>
      </c>
      <c r="F1499">
        <v>68.557599999999994</v>
      </c>
      <c r="G1499">
        <v>207.42</v>
      </c>
      <c r="H1499">
        <v>75.844499999999996</v>
      </c>
      <c r="I1499">
        <v>34.804200000000002</v>
      </c>
      <c r="J1499">
        <v>69.562899999999999</v>
      </c>
      <c r="K1499">
        <v>799.245</v>
      </c>
      <c r="L1499">
        <v>1.2678500000000001E-3</v>
      </c>
      <c r="M1499">
        <v>0.995116</v>
      </c>
      <c r="N1499">
        <v>0</v>
      </c>
      <c r="O1499" t="s">
        <v>43</v>
      </c>
    </row>
    <row r="1500" spans="1:15" x14ac:dyDescent="0.25">
      <c r="A1500" t="s">
        <v>178</v>
      </c>
      <c r="B1500">
        <v>1161.3499999999999</v>
      </c>
      <c r="C1500">
        <v>1099.42</v>
      </c>
      <c r="D1500">
        <v>1099.33</v>
      </c>
      <c r="E1500">
        <v>1097.07</v>
      </c>
      <c r="F1500">
        <v>67.397000000000006</v>
      </c>
      <c r="G1500">
        <v>203.82900000000001</v>
      </c>
      <c r="H1500">
        <v>74.5745</v>
      </c>
      <c r="I1500">
        <v>33.296100000000003</v>
      </c>
      <c r="J1500">
        <v>68.826099999999997</v>
      </c>
      <c r="K1500">
        <v>807.08799999999997</v>
      </c>
      <c r="L1500">
        <v>1.2311799999999999E-3</v>
      </c>
      <c r="M1500">
        <v>0.995116</v>
      </c>
      <c r="N1500">
        <v>0</v>
      </c>
      <c r="O1500" t="s">
        <v>43</v>
      </c>
    </row>
    <row r="1501" spans="1:15" x14ac:dyDescent="0.25">
      <c r="A1501" t="s">
        <v>178</v>
      </c>
      <c r="B1501">
        <v>1156.19</v>
      </c>
      <c r="C1501">
        <v>1095.01</v>
      </c>
      <c r="D1501">
        <v>1094.8800000000001</v>
      </c>
      <c r="E1501">
        <v>1092.68</v>
      </c>
      <c r="F1501">
        <v>66.408600000000007</v>
      </c>
      <c r="G1501">
        <v>206.22499999999999</v>
      </c>
      <c r="H1501">
        <v>75.932400000000001</v>
      </c>
      <c r="I1501">
        <v>33.713099999999997</v>
      </c>
      <c r="J1501">
        <v>69.609099999999998</v>
      </c>
      <c r="K1501">
        <v>801.42600000000004</v>
      </c>
      <c r="L1501">
        <v>1.2810600000000001E-3</v>
      </c>
      <c r="M1501">
        <v>0.99511499999999997</v>
      </c>
      <c r="N1501">
        <v>0</v>
      </c>
      <c r="O1501" t="s">
        <v>43</v>
      </c>
    </row>
    <row r="1502" spans="1:15" x14ac:dyDescent="0.25">
      <c r="A1502" t="s">
        <v>178</v>
      </c>
      <c r="B1502">
        <v>1160.77</v>
      </c>
      <c r="C1502">
        <v>1101.72</v>
      </c>
      <c r="D1502">
        <v>1101.6400000000001</v>
      </c>
      <c r="E1502">
        <v>1099.42</v>
      </c>
      <c r="F1502">
        <v>69.050899999999999</v>
      </c>
      <c r="G1502">
        <v>204.92500000000001</v>
      </c>
      <c r="H1502">
        <v>74.135400000000004</v>
      </c>
      <c r="I1502">
        <v>34.2301</v>
      </c>
      <c r="J1502">
        <v>69.2851</v>
      </c>
      <c r="K1502">
        <v>806.58100000000002</v>
      </c>
      <c r="L1502">
        <v>1.3119900000000001E-3</v>
      </c>
      <c r="M1502">
        <v>0.995116</v>
      </c>
      <c r="N1502">
        <v>0</v>
      </c>
      <c r="O1502" t="s">
        <v>43</v>
      </c>
    </row>
    <row r="1503" spans="1:15" x14ac:dyDescent="0.25">
      <c r="A1503" t="s">
        <v>178</v>
      </c>
      <c r="B1503">
        <v>1160.29</v>
      </c>
      <c r="C1503">
        <v>1095.92</v>
      </c>
      <c r="D1503">
        <v>1095.82</v>
      </c>
      <c r="E1503">
        <v>1093.28</v>
      </c>
      <c r="F1503">
        <v>66.082999999999998</v>
      </c>
      <c r="G1503">
        <v>207.923</v>
      </c>
      <c r="H1503">
        <v>76.819900000000004</v>
      </c>
      <c r="I1503">
        <v>33.875500000000002</v>
      </c>
      <c r="J1503">
        <v>70.033100000000005</v>
      </c>
      <c r="K1503">
        <v>800.529</v>
      </c>
      <c r="L1503">
        <v>1.27793E-3</v>
      </c>
      <c r="M1503">
        <v>0.995116</v>
      </c>
      <c r="N1503">
        <v>0</v>
      </c>
      <c r="O1503" t="s">
        <v>43</v>
      </c>
    </row>
    <row r="1504" spans="1:15" x14ac:dyDescent="0.25">
      <c r="A1504" t="s">
        <v>178</v>
      </c>
      <c r="B1504">
        <v>1159.8399999999999</v>
      </c>
      <c r="C1504">
        <v>1097.07</v>
      </c>
      <c r="D1504">
        <v>1096.99</v>
      </c>
      <c r="E1504">
        <v>1094.68</v>
      </c>
      <c r="F1504">
        <v>66.868600000000001</v>
      </c>
      <c r="G1504">
        <v>204.548</v>
      </c>
      <c r="H1504">
        <v>74.186300000000003</v>
      </c>
      <c r="I1504">
        <v>34.2376</v>
      </c>
      <c r="J1504">
        <v>68.729200000000006</v>
      </c>
      <c r="K1504">
        <v>804.62300000000005</v>
      </c>
      <c r="L1504">
        <v>1.2351899999999999E-3</v>
      </c>
      <c r="M1504">
        <v>0.995116</v>
      </c>
      <c r="N1504">
        <v>0</v>
      </c>
      <c r="O1504" t="s">
        <v>43</v>
      </c>
    </row>
    <row r="1505" spans="1:25" x14ac:dyDescent="0.25">
      <c r="A1505" t="s">
        <v>178</v>
      </c>
      <c r="B1505">
        <v>1164.5999999999999</v>
      </c>
      <c r="C1505">
        <v>1100.26</v>
      </c>
      <c r="D1505">
        <v>1100.18</v>
      </c>
      <c r="E1505">
        <v>1097.98</v>
      </c>
      <c r="F1505">
        <v>66.859800000000007</v>
      </c>
      <c r="G1505">
        <v>208.66</v>
      </c>
      <c r="H1505">
        <v>74.733900000000006</v>
      </c>
      <c r="I1505">
        <v>34.3292</v>
      </c>
      <c r="J1505">
        <v>72.5184</v>
      </c>
      <c r="K1505">
        <v>803.76199999999994</v>
      </c>
      <c r="L1505">
        <v>1.48774E-3</v>
      </c>
      <c r="M1505">
        <v>0.995116</v>
      </c>
      <c r="N1505">
        <v>0</v>
      </c>
      <c r="O1505" t="s">
        <v>43</v>
      </c>
    </row>
    <row r="1506" spans="1:25" x14ac:dyDescent="0.25">
      <c r="A1506" t="s">
        <v>178</v>
      </c>
      <c r="B1506">
        <v>1152</v>
      </c>
      <c r="C1506">
        <v>1089.26</v>
      </c>
      <c r="D1506">
        <v>1089.17</v>
      </c>
      <c r="E1506">
        <v>1086.98</v>
      </c>
      <c r="F1506">
        <v>66.196200000000005</v>
      </c>
      <c r="G1506">
        <v>205.99600000000001</v>
      </c>
      <c r="H1506">
        <v>73.575500000000005</v>
      </c>
      <c r="I1506">
        <v>35.071599999999997</v>
      </c>
      <c r="J1506">
        <v>69.846800000000002</v>
      </c>
      <c r="K1506">
        <v>796.19899999999996</v>
      </c>
      <c r="L1506">
        <v>1.2304E-3</v>
      </c>
      <c r="M1506">
        <v>0.99511499999999997</v>
      </c>
      <c r="N1506">
        <v>0</v>
      </c>
      <c r="O1506" t="s">
        <v>43</v>
      </c>
    </row>
    <row r="1507" spans="1:25" x14ac:dyDescent="0.25">
      <c r="A1507" t="s">
        <v>178</v>
      </c>
      <c r="B1507">
        <v>1151.25</v>
      </c>
      <c r="C1507">
        <v>1089.8</v>
      </c>
      <c r="D1507">
        <v>1089.72</v>
      </c>
      <c r="E1507">
        <v>1087.58</v>
      </c>
      <c r="F1507">
        <v>69.715100000000007</v>
      </c>
      <c r="G1507">
        <v>203.167</v>
      </c>
      <c r="H1507">
        <v>74.296400000000006</v>
      </c>
      <c r="I1507">
        <v>33.466500000000003</v>
      </c>
      <c r="J1507">
        <v>68.618799999999993</v>
      </c>
      <c r="K1507">
        <v>796.202</v>
      </c>
      <c r="L1507">
        <v>1.2471800000000001E-3</v>
      </c>
      <c r="M1507">
        <v>0.99511499999999997</v>
      </c>
      <c r="N1507">
        <v>0</v>
      </c>
      <c r="O1507" t="s">
        <v>43</v>
      </c>
    </row>
    <row r="1508" spans="1:25" x14ac:dyDescent="0.25">
      <c r="A1508" t="s">
        <v>178</v>
      </c>
      <c r="B1508">
        <v>1167.2</v>
      </c>
      <c r="C1508">
        <v>1107.1400000000001</v>
      </c>
      <c r="D1508">
        <v>1107.05</v>
      </c>
      <c r="E1508">
        <v>1104.73</v>
      </c>
      <c r="F1508">
        <v>69.851699999999994</v>
      </c>
      <c r="G1508">
        <v>207.70500000000001</v>
      </c>
      <c r="H1508">
        <v>75.4833</v>
      </c>
      <c r="I1508">
        <v>33.836500000000001</v>
      </c>
      <c r="J1508">
        <v>70.838999999999999</v>
      </c>
      <c r="K1508">
        <v>808.41399999999999</v>
      </c>
      <c r="L1508">
        <v>1.2318400000000001E-3</v>
      </c>
      <c r="M1508">
        <v>0.99511400000000005</v>
      </c>
      <c r="N1508">
        <v>0</v>
      </c>
      <c r="O1508" t="s">
        <v>43</v>
      </c>
    </row>
    <row r="1509" spans="1:25" x14ac:dyDescent="0.25">
      <c r="A1509" t="s">
        <v>178</v>
      </c>
      <c r="B1509">
        <v>1183.21</v>
      </c>
      <c r="C1509">
        <v>1121.7</v>
      </c>
      <c r="D1509">
        <v>1121.5999999999999</v>
      </c>
      <c r="E1509">
        <v>1118.9100000000001</v>
      </c>
      <c r="F1509">
        <v>67.914100000000005</v>
      </c>
      <c r="G1509">
        <v>213.607</v>
      </c>
      <c r="H1509">
        <v>77.3108</v>
      </c>
      <c r="I1509">
        <v>34.0242</v>
      </c>
      <c r="J1509">
        <v>73.940200000000004</v>
      </c>
      <c r="K1509">
        <v>818.18899999999996</v>
      </c>
      <c r="L1509">
        <v>1.24227E-3</v>
      </c>
      <c r="M1509">
        <v>0.995116</v>
      </c>
      <c r="N1509">
        <v>0</v>
      </c>
      <c r="O1509" t="s">
        <v>43</v>
      </c>
    </row>
    <row r="1510" spans="1:25" x14ac:dyDescent="0.25">
      <c r="A1510" t="s">
        <v>178</v>
      </c>
      <c r="B1510">
        <v>1155.9000000000001</v>
      </c>
      <c r="C1510">
        <v>1092.75</v>
      </c>
      <c r="D1510">
        <v>1092.6600000000001</v>
      </c>
      <c r="E1510">
        <v>1090.42</v>
      </c>
      <c r="F1510">
        <v>66.165099999999995</v>
      </c>
      <c r="G1510">
        <v>204.85300000000001</v>
      </c>
      <c r="H1510">
        <v>74.162700000000001</v>
      </c>
      <c r="I1510">
        <v>33.248199999999997</v>
      </c>
      <c r="J1510">
        <v>69.828400000000002</v>
      </c>
      <c r="K1510">
        <v>800.79700000000003</v>
      </c>
      <c r="L1510">
        <v>1.24223E-3</v>
      </c>
      <c r="M1510">
        <v>0.99511499999999997</v>
      </c>
      <c r="N1510">
        <v>0</v>
      </c>
      <c r="O1510" t="s">
        <v>43</v>
      </c>
    </row>
    <row r="1511" spans="1:25" x14ac:dyDescent="0.25">
      <c r="A1511" t="s">
        <v>178</v>
      </c>
      <c r="B1511">
        <v>1155.71</v>
      </c>
      <c r="C1511">
        <v>1092.3399999999999</v>
      </c>
      <c r="D1511">
        <v>1092.26</v>
      </c>
      <c r="E1511">
        <v>1089.4100000000001</v>
      </c>
      <c r="F1511">
        <v>66.767700000000005</v>
      </c>
      <c r="G1511">
        <v>204.107</v>
      </c>
      <c r="H1511">
        <v>74.355099999999993</v>
      </c>
      <c r="I1511">
        <v>33.278300000000002</v>
      </c>
      <c r="J1511">
        <v>69.367199999999997</v>
      </c>
      <c r="K1511">
        <v>799.803</v>
      </c>
      <c r="L1511">
        <v>1.23364E-3</v>
      </c>
      <c r="M1511">
        <v>0.995116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1154.51</v>
      </c>
      <c r="C1512">
        <v>1091.45</v>
      </c>
      <c r="D1512">
        <v>1091.3599999999999</v>
      </c>
      <c r="E1512">
        <v>1089</v>
      </c>
      <c r="F1512">
        <v>67.392700000000005</v>
      </c>
      <c r="G1512">
        <v>205.62200000000001</v>
      </c>
      <c r="H1512">
        <v>73.742999999999995</v>
      </c>
      <c r="I1512">
        <v>33.739899999999999</v>
      </c>
      <c r="J1512">
        <v>70.583699999999993</v>
      </c>
      <c r="K1512">
        <v>797.25300000000004</v>
      </c>
      <c r="L1512">
        <v>1.2361799999999999E-3</v>
      </c>
      <c r="M1512">
        <v>0.995116</v>
      </c>
      <c r="N1512">
        <v>0</v>
      </c>
      <c r="O1512" t="s">
        <v>43</v>
      </c>
      <c r="R1512">
        <f>AVERAGE(B1463:B1512)</f>
        <v>1160.5027999999995</v>
      </c>
      <c r="S1512">
        <f>AVERAGE(C1463:C1512)</f>
        <v>1098.6976</v>
      </c>
      <c r="U1512">
        <f>_xlfn.VAR.P(B1463:B1512)</f>
        <v>33.561544159999961</v>
      </c>
      <c r="V1512">
        <f>_xlfn.VAR.P(C1463:C1512)</f>
        <v>34.975378240000246</v>
      </c>
      <c r="X1512">
        <f>1.96*SQRT(U1512)/50</f>
        <v>0.2270947186044236</v>
      </c>
      <c r="Y1512">
        <f>1.96*SQRT(V1512)/50</f>
        <v>0.2318287411403383</v>
      </c>
    </row>
    <row r="1513" spans="1:25" x14ac:dyDescent="0.25">
      <c r="A1513" t="s">
        <v>179</v>
      </c>
      <c r="B1513">
        <v>58175.9064</v>
      </c>
      <c r="C1513" t="s">
        <v>37</v>
      </c>
    </row>
    <row r="1514" spans="1:25" x14ac:dyDescent="0.25">
      <c r="A1514" t="s">
        <v>180</v>
      </c>
      <c r="B1514">
        <v>1085.77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1.25012E-3</v>
      </c>
      <c r="L1514">
        <v>0.995116</v>
      </c>
      <c r="M1514">
        <v>0</v>
      </c>
      <c r="N1514" t="s">
        <v>43</v>
      </c>
    </row>
    <row r="1515" spans="1:25" x14ac:dyDescent="0.25">
      <c r="A1515" t="s">
        <v>180</v>
      </c>
      <c r="B1515">
        <v>1085.98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1.2300799999999999E-3</v>
      </c>
      <c r="L1515">
        <v>0.99511300000000003</v>
      </c>
      <c r="M1515">
        <v>0</v>
      </c>
      <c r="N1515" t="s">
        <v>43</v>
      </c>
    </row>
    <row r="1516" spans="1:25" x14ac:dyDescent="0.25">
      <c r="A1516" t="s">
        <v>180</v>
      </c>
      <c r="B1516">
        <v>1092.46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1.24949E-3</v>
      </c>
      <c r="L1516">
        <v>0.995116</v>
      </c>
      <c r="M1516">
        <v>0</v>
      </c>
      <c r="N1516" t="s">
        <v>43</v>
      </c>
    </row>
    <row r="1517" spans="1:25" x14ac:dyDescent="0.25">
      <c r="A1517" t="s">
        <v>180</v>
      </c>
      <c r="B1517">
        <v>1085.72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1.2306800000000001E-3</v>
      </c>
      <c r="L1517">
        <v>0.995116</v>
      </c>
      <c r="M1517">
        <v>0</v>
      </c>
      <c r="N1517" t="s">
        <v>43</v>
      </c>
    </row>
    <row r="1518" spans="1:25" x14ac:dyDescent="0.25">
      <c r="A1518" t="s">
        <v>180</v>
      </c>
      <c r="B1518">
        <v>1084.81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1.2401199999999999E-3</v>
      </c>
      <c r="L1518">
        <v>0.99511499999999997</v>
      </c>
      <c r="M1518">
        <v>0</v>
      </c>
      <c r="N1518" t="s">
        <v>43</v>
      </c>
    </row>
    <row r="1519" spans="1:25" x14ac:dyDescent="0.25">
      <c r="A1519" t="s">
        <v>180</v>
      </c>
      <c r="B1519">
        <v>1083.7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1.2457E-3</v>
      </c>
      <c r="L1519">
        <v>0.995116</v>
      </c>
      <c r="M1519">
        <v>0</v>
      </c>
      <c r="N1519" t="s">
        <v>43</v>
      </c>
    </row>
    <row r="1520" spans="1:25" x14ac:dyDescent="0.25">
      <c r="A1520" t="s">
        <v>180</v>
      </c>
      <c r="B1520">
        <v>1081.1600000000001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2.21199E-3</v>
      </c>
      <c r="L1520">
        <v>0.995116</v>
      </c>
      <c r="M1520">
        <v>0</v>
      </c>
      <c r="N1520" t="s">
        <v>43</v>
      </c>
    </row>
    <row r="1521" spans="1:14" x14ac:dyDescent="0.25">
      <c r="A1521" t="s">
        <v>180</v>
      </c>
      <c r="B1521">
        <v>1079.5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1.2301E-3</v>
      </c>
      <c r="L1521">
        <v>0.995116</v>
      </c>
      <c r="M1521">
        <v>0</v>
      </c>
      <c r="N1521" t="s">
        <v>43</v>
      </c>
    </row>
    <row r="1522" spans="1:14" x14ac:dyDescent="0.25">
      <c r="A1522" t="s">
        <v>180</v>
      </c>
      <c r="B1522">
        <v>1075.32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1.2349500000000001E-3</v>
      </c>
      <c r="L1522">
        <v>0.99511499999999997</v>
      </c>
      <c r="M1522">
        <v>0</v>
      </c>
      <c r="N1522" t="s">
        <v>43</v>
      </c>
    </row>
    <row r="1523" spans="1:14" x14ac:dyDescent="0.25">
      <c r="A1523" t="s">
        <v>180</v>
      </c>
      <c r="B1523">
        <v>1086.01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1.2323799999999999E-3</v>
      </c>
      <c r="L1523">
        <v>0.99511000000000005</v>
      </c>
      <c r="M1523">
        <v>0</v>
      </c>
      <c r="N1523" t="s">
        <v>43</v>
      </c>
    </row>
    <row r="1524" spans="1:14" x14ac:dyDescent="0.25">
      <c r="A1524" t="s">
        <v>180</v>
      </c>
      <c r="B1524">
        <v>1082.4100000000001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1.25741E-3</v>
      </c>
      <c r="L1524">
        <v>0.99511499999999997</v>
      </c>
      <c r="M1524">
        <v>0</v>
      </c>
      <c r="N1524" t="s">
        <v>43</v>
      </c>
    </row>
    <row r="1525" spans="1:14" x14ac:dyDescent="0.25">
      <c r="A1525" t="s">
        <v>180</v>
      </c>
      <c r="B1525">
        <v>1086.1300000000001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1.28199E-3</v>
      </c>
      <c r="L1525">
        <v>0.995116</v>
      </c>
      <c r="M1525">
        <v>0</v>
      </c>
      <c r="N1525" t="s">
        <v>43</v>
      </c>
    </row>
    <row r="1526" spans="1:14" x14ac:dyDescent="0.25">
      <c r="A1526" t="s">
        <v>180</v>
      </c>
      <c r="B1526">
        <v>1081.99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1.2302999999999999E-3</v>
      </c>
      <c r="L1526">
        <v>0.99511499999999997</v>
      </c>
      <c r="M1526">
        <v>0</v>
      </c>
      <c r="N1526" t="s">
        <v>43</v>
      </c>
    </row>
    <row r="1527" spans="1:14" x14ac:dyDescent="0.25">
      <c r="A1527" t="s">
        <v>180</v>
      </c>
      <c r="B1527">
        <v>1089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1.2340299999999999E-3</v>
      </c>
      <c r="L1527">
        <v>0.99511499999999997</v>
      </c>
      <c r="M1527">
        <v>0</v>
      </c>
      <c r="N1527" t="s">
        <v>43</v>
      </c>
    </row>
    <row r="1528" spans="1:14" x14ac:dyDescent="0.25">
      <c r="A1528" t="s">
        <v>180</v>
      </c>
      <c r="B1528">
        <v>1087.21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1.2395799999999999E-3</v>
      </c>
      <c r="L1528">
        <v>0.995116</v>
      </c>
      <c r="M1528">
        <v>0</v>
      </c>
      <c r="N1528" t="s">
        <v>43</v>
      </c>
    </row>
    <row r="1529" spans="1:14" x14ac:dyDescent="0.25">
      <c r="A1529" t="s">
        <v>180</v>
      </c>
      <c r="B1529">
        <v>1081.8900000000001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1.2340299999999999E-3</v>
      </c>
      <c r="L1529">
        <v>0.995116</v>
      </c>
      <c r="M1529">
        <v>0</v>
      </c>
      <c r="N1529" t="s">
        <v>43</v>
      </c>
    </row>
    <row r="1530" spans="1:14" x14ac:dyDescent="0.25">
      <c r="A1530" t="s">
        <v>180</v>
      </c>
      <c r="B1530">
        <v>1077.8599999999999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1.23307E-3</v>
      </c>
      <c r="L1530">
        <v>0.995116</v>
      </c>
      <c r="M1530">
        <v>0</v>
      </c>
      <c r="N1530" t="s">
        <v>43</v>
      </c>
    </row>
    <row r="1531" spans="1:14" x14ac:dyDescent="0.25">
      <c r="A1531" t="s">
        <v>180</v>
      </c>
      <c r="B1531">
        <v>1085.1400000000001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1.2770399999999999E-3</v>
      </c>
      <c r="L1531">
        <v>0.99511499999999997</v>
      </c>
      <c r="M1531">
        <v>0</v>
      </c>
      <c r="N1531" t="s">
        <v>43</v>
      </c>
    </row>
    <row r="1532" spans="1:14" x14ac:dyDescent="0.25">
      <c r="A1532" t="s">
        <v>180</v>
      </c>
      <c r="B1532">
        <v>1087.43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1.30434E-3</v>
      </c>
      <c r="L1532">
        <v>0.995116</v>
      </c>
      <c r="M1532">
        <v>0</v>
      </c>
      <c r="N1532" t="s">
        <v>43</v>
      </c>
    </row>
    <row r="1533" spans="1:14" x14ac:dyDescent="0.25">
      <c r="A1533" t="s">
        <v>180</v>
      </c>
      <c r="B1533">
        <v>1082.1300000000001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1.24288E-3</v>
      </c>
      <c r="L1533">
        <v>0.995116</v>
      </c>
      <c r="M1533">
        <v>0</v>
      </c>
      <c r="N1533" t="s">
        <v>43</v>
      </c>
    </row>
    <row r="1534" spans="1:14" x14ac:dyDescent="0.25">
      <c r="A1534" t="s">
        <v>180</v>
      </c>
      <c r="B1534">
        <v>1081.4100000000001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1.2306699999999999E-3</v>
      </c>
      <c r="L1534">
        <v>0.995116</v>
      </c>
      <c r="M1534">
        <v>0</v>
      </c>
      <c r="N1534" t="s">
        <v>43</v>
      </c>
    </row>
    <row r="1535" spans="1:14" x14ac:dyDescent="0.25">
      <c r="A1535" t="s">
        <v>180</v>
      </c>
      <c r="B1535">
        <v>1091.67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1.2300499999999999E-3</v>
      </c>
      <c r="L1535">
        <v>0.99511400000000005</v>
      </c>
      <c r="M1535">
        <v>0</v>
      </c>
      <c r="N1535" t="s">
        <v>43</v>
      </c>
    </row>
    <row r="1536" spans="1:14" x14ac:dyDescent="0.25">
      <c r="A1536" t="s">
        <v>180</v>
      </c>
      <c r="B1536">
        <v>1084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1.2597400000000001E-3</v>
      </c>
      <c r="L1536">
        <v>0.995116</v>
      </c>
      <c r="M1536">
        <v>0</v>
      </c>
      <c r="N1536" t="s">
        <v>43</v>
      </c>
    </row>
    <row r="1537" spans="1:14" x14ac:dyDescent="0.25">
      <c r="A1537" t="s">
        <v>180</v>
      </c>
      <c r="B1537">
        <v>1089.23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1.27115E-3</v>
      </c>
      <c r="L1537">
        <v>0.99511499999999997</v>
      </c>
      <c r="M1537">
        <v>0</v>
      </c>
      <c r="N1537" t="s">
        <v>43</v>
      </c>
    </row>
    <row r="1538" spans="1:14" x14ac:dyDescent="0.25">
      <c r="A1538" t="s">
        <v>180</v>
      </c>
      <c r="B1538">
        <v>1077.46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1.2332700000000001E-3</v>
      </c>
      <c r="L1538">
        <v>0.99511499999999997</v>
      </c>
      <c r="M1538">
        <v>0</v>
      </c>
      <c r="N1538" t="s">
        <v>43</v>
      </c>
    </row>
    <row r="1539" spans="1:14" x14ac:dyDescent="0.25">
      <c r="A1539" t="s">
        <v>180</v>
      </c>
      <c r="B1539">
        <v>1082.95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1.37024E-3</v>
      </c>
      <c r="L1539">
        <v>0.99511499999999997</v>
      </c>
      <c r="M1539">
        <v>0</v>
      </c>
      <c r="N1539" t="s">
        <v>43</v>
      </c>
    </row>
    <row r="1540" spans="1:14" x14ac:dyDescent="0.25">
      <c r="A1540" t="s">
        <v>180</v>
      </c>
      <c r="B1540">
        <v>1083.92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1.23427E-3</v>
      </c>
      <c r="L1540">
        <v>0.995116</v>
      </c>
      <c r="M1540">
        <v>0</v>
      </c>
      <c r="N1540" t="s">
        <v>43</v>
      </c>
    </row>
    <row r="1541" spans="1:14" x14ac:dyDescent="0.25">
      <c r="A1541" t="s">
        <v>180</v>
      </c>
      <c r="B1541">
        <v>1083.58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1.59034E-3</v>
      </c>
      <c r="L1541">
        <v>0.99510900000000002</v>
      </c>
      <c r="M1541">
        <v>0</v>
      </c>
      <c r="N1541" t="s">
        <v>43</v>
      </c>
    </row>
    <row r="1542" spans="1:14" x14ac:dyDescent="0.25">
      <c r="A1542" t="s">
        <v>180</v>
      </c>
      <c r="B1542">
        <v>1086.71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1.2765999999999999E-3</v>
      </c>
      <c r="L1542">
        <v>0.995116</v>
      </c>
      <c r="M1542">
        <v>0</v>
      </c>
      <c r="N1542" t="s">
        <v>43</v>
      </c>
    </row>
    <row r="1543" spans="1:14" x14ac:dyDescent="0.25">
      <c r="A1543" t="s">
        <v>180</v>
      </c>
      <c r="B1543">
        <v>1078.02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1.2318800000000001E-3</v>
      </c>
      <c r="L1543">
        <v>0.995116</v>
      </c>
      <c r="M1543">
        <v>0</v>
      </c>
      <c r="N1543" t="s">
        <v>43</v>
      </c>
    </row>
    <row r="1544" spans="1:14" x14ac:dyDescent="0.25">
      <c r="A1544" t="s">
        <v>180</v>
      </c>
      <c r="B1544">
        <v>1089.0899999999999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1.26352E-3</v>
      </c>
      <c r="L1544">
        <v>0.995116</v>
      </c>
      <c r="M1544">
        <v>0</v>
      </c>
      <c r="N1544" t="s">
        <v>43</v>
      </c>
    </row>
    <row r="1545" spans="1:14" x14ac:dyDescent="0.25">
      <c r="A1545" t="s">
        <v>180</v>
      </c>
      <c r="B1545">
        <v>1080.68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1.29791E-3</v>
      </c>
      <c r="L1545">
        <v>0.995116</v>
      </c>
      <c r="M1545">
        <v>0</v>
      </c>
      <c r="N1545" t="s">
        <v>43</v>
      </c>
    </row>
    <row r="1546" spans="1:14" x14ac:dyDescent="0.25">
      <c r="A1546" t="s">
        <v>180</v>
      </c>
      <c r="B1546">
        <v>1080.57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1.25873E-3</v>
      </c>
      <c r="L1546">
        <v>0.99511300000000003</v>
      </c>
      <c r="M1546">
        <v>0</v>
      </c>
      <c r="N1546" t="s">
        <v>43</v>
      </c>
    </row>
    <row r="1547" spans="1:14" x14ac:dyDescent="0.25">
      <c r="A1547" t="s">
        <v>180</v>
      </c>
      <c r="B1547">
        <v>1084.92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1.25998E-3</v>
      </c>
      <c r="L1547">
        <v>0.995116</v>
      </c>
      <c r="M1547">
        <v>0</v>
      </c>
      <c r="N1547" t="s">
        <v>43</v>
      </c>
    </row>
    <row r="1548" spans="1:14" x14ac:dyDescent="0.25">
      <c r="A1548" t="s">
        <v>180</v>
      </c>
      <c r="B1548">
        <v>1081.46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1.24376E-3</v>
      </c>
      <c r="L1548">
        <v>0.995116</v>
      </c>
      <c r="M1548">
        <v>0</v>
      </c>
      <c r="N1548" t="s">
        <v>43</v>
      </c>
    </row>
    <row r="1549" spans="1:14" x14ac:dyDescent="0.25">
      <c r="A1549" t="s">
        <v>180</v>
      </c>
      <c r="B1549">
        <v>1078.6600000000001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1.9704000000000002E-3</v>
      </c>
      <c r="L1549">
        <v>0.995116</v>
      </c>
      <c r="M1549">
        <v>0</v>
      </c>
      <c r="N1549" t="s">
        <v>43</v>
      </c>
    </row>
    <row r="1550" spans="1:14" x14ac:dyDescent="0.25">
      <c r="A1550" t="s">
        <v>180</v>
      </c>
      <c r="B1550">
        <v>1091.8599999999999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1.3995100000000001E-3</v>
      </c>
      <c r="L1550">
        <v>0.995116</v>
      </c>
      <c r="M1550">
        <v>0</v>
      </c>
      <c r="N1550" t="s">
        <v>43</v>
      </c>
    </row>
    <row r="1551" spans="1:14" x14ac:dyDescent="0.25">
      <c r="A1551" t="s">
        <v>180</v>
      </c>
      <c r="B1551">
        <v>1082.71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1.2786200000000001E-3</v>
      </c>
      <c r="L1551">
        <v>0.995116</v>
      </c>
      <c r="M1551">
        <v>0</v>
      </c>
      <c r="N1551" t="s">
        <v>43</v>
      </c>
    </row>
    <row r="1552" spans="1:14" x14ac:dyDescent="0.25">
      <c r="A1552" t="s">
        <v>180</v>
      </c>
      <c r="B1552">
        <v>1088.8399999999999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1.23044E-3</v>
      </c>
      <c r="L1552">
        <v>0.995116</v>
      </c>
      <c r="M1552">
        <v>0</v>
      </c>
      <c r="N1552" t="s">
        <v>43</v>
      </c>
    </row>
    <row r="1553" spans="1:25" x14ac:dyDescent="0.25">
      <c r="A1553" t="s">
        <v>180</v>
      </c>
      <c r="B1553">
        <v>1084.05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1.4445199999999999E-3</v>
      </c>
      <c r="L1553">
        <v>0.995116</v>
      </c>
      <c r="M1553">
        <v>0</v>
      </c>
      <c r="N1553" t="s">
        <v>43</v>
      </c>
    </row>
    <row r="1554" spans="1:25" x14ac:dyDescent="0.25">
      <c r="A1554" t="s">
        <v>180</v>
      </c>
      <c r="B1554">
        <v>1073.5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1.2300499999999999E-3</v>
      </c>
      <c r="L1554">
        <v>0.995116</v>
      </c>
      <c r="M1554">
        <v>0</v>
      </c>
      <c r="N1554" t="s">
        <v>43</v>
      </c>
    </row>
    <row r="1555" spans="1:25" x14ac:dyDescent="0.25">
      <c r="A1555" t="s">
        <v>180</v>
      </c>
      <c r="B1555">
        <v>1074.4100000000001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1.25899E-3</v>
      </c>
      <c r="L1555">
        <v>0.995116</v>
      </c>
      <c r="M1555">
        <v>0</v>
      </c>
      <c r="N1555" t="s">
        <v>43</v>
      </c>
    </row>
    <row r="1556" spans="1:25" x14ac:dyDescent="0.25">
      <c r="A1556" t="s">
        <v>180</v>
      </c>
      <c r="B1556">
        <v>1078.44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1.23015E-3</v>
      </c>
      <c r="L1556">
        <v>0.995116</v>
      </c>
      <c r="M1556">
        <v>0</v>
      </c>
      <c r="N1556" t="s">
        <v>43</v>
      </c>
    </row>
    <row r="1557" spans="1:25" x14ac:dyDescent="0.25">
      <c r="A1557" t="s">
        <v>180</v>
      </c>
      <c r="B1557">
        <v>1092.42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1.2304E-3</v>
      </c>
      <c r="L1557">
        <v>0.995116</v>
      </c>
      <c r="M1557">
        <v>0</v>
      </c>
      <c r="N1557" t="s">
        <v>43</v>
      </c>
    </row>
    <row r="1558" spans="1:25" x14ac:dyDescent="0.25">
      <c r="A1558" t="s">
        <v>180</v>
      </c>
      <c r="B1558">
        <v>1104.28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1.24957E-3</v>
      </c>
      <c r="L1558">
        <v>0.995116</v>
      </c>
      <c r="M1558">
        <v>0</v>
      </c>
      <c r="N1558" t="s">
        <v>43</v>
      </c>
    </row>
    <row r="1559" spans="1:25" x14ac:dyDescent="0.25">
      <c r="A1559" t="s">
        <v>180</v>
      </c>
      <c r="B1559">
        <v>1092.25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1.26414E-3</v>
      </c>
      <c r="L1559">
        <v>0.995116</v>
      </c>
      <c r="M1559">
        <v>0</v>
      </c>
      <c r="N1559" t="s">
        <v>43</v>
      </c>
    </row>
    <row r="1560" spans="1:25" x14ac:dyDescent="0.25">
      <c r="A1560" t="s">
        <v>180</v>
      </c>
      <c r="B1560">
        <v>1104.22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1.2300600000000001E-3</v>
      </c>
      <c r="L1560">
        <v>0.995116</v>
      </c>
      <c r="M1560">
        <v>0</v>
      </c>
      <c r="N1560" t="s">
        <v>43</v>
      </c>
    </row>
    <row r="1561" spans="1:25" x14ac:dyDescent="0.25">
      <c r="A1561" t="s">
        <v>180</v>
      </c>
      <c r="B1561">
        <v>1103.07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1.2312099999999999E-3</v>
      </c>
      <c r="L1561">
        <v>0.995116</v>
      </c>
      <c r="M1561">
        <v>0</v>
      </c>
      <c r="N1561" t="s">
        <v>43</v>
      </c>
    </row>
    <row r="1562" spans="1:25" x14ac:dyDescent="0.25">
      <c r="A1562" t="s">
        <v>180</v>
      </c>
      <c r="B1562">
        <v>1083.7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1.2638300000000001E-3</v>
      </c>
      <c r="L1562">
        <v>0.995112</v>
      </c>
      <c r="M1562">
        <v>0</v>
      </c>
      <c r="N1562" t="s">
        <v>43</v>
      </c>
    </row>
    <row r="1563" spans="1:25" x14ac:dyDescent="0.25">
      <c r="A1563" t="s">
        <v>180</v>
      </c>
      <c r="B1563">
        <v>1083.18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1.2309E-3</v>
      </c>
      <c r="L1563">
        <v>0.99511499999999997</v>
      </c>
      <c r="M1563">
        <v>0</v>
      </c>
      <c r="N1563" t="s">
        <v>43</v>
      </c>
    </row>
    <row r="1564" spans="1:25" x14ac:dyDescent="0.25">
      <c r="A1564" t="s">
        <v>180</v>
      </c>
      <c r="B1564">
        <v>1096.8599999999999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1.23025E-3</v>
      </c>
      <c r="L1564">
        <v>0.995116</v>
      </c>
      <c r="M1564">
        <v>0</v>
      </c>
      <c r="N1564" t="s">
        <v>43</v>
      </c>
    </row>
    <row r="1565" spans="1:25" x14ac:dyDescent="0.25">
      <c r="A1565" t="s">
        <v>180</v>
      </c>
      <c r="B1565">
        <v>1114.06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1.2361099999999999E-3</v>
      </c>
      <c r="L1565">
        <v>0.995116</v>
      </c>
      <c r="M1565">
        <v>0</v>
      </c>
      <c r="N1565" t="s">
        <v>43</v>
      </c>
    </row>
    <row r="1566" spans="1:25" x14ac:dyDescent="0.25">
      <c r="A1566" t="s">
        <v>180</v>
      </c>
      <c r="B1566">
        <v>1079.01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1.2386299999999999E-3</v>
      </c>
      <c r="L1566">
        <v>0.99511499999999997</v>
      </c>
      <c r="M1566">
        <v>0</v>
      </c>
      <c r="N1566" t="s">
        <v>43</v>
      </c>
    </row>
    <row r="1567" spans="1:25" x14ac:dyDescent="0.25">
      <c r="A1567" t="s">
        <v>180</v>
      </c>
      <c r="B1567">
        <v>1077.6500000000001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1.2587E-3</v>
      </c>
      <c r="L1567">
        <v>0.99511499999999997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1086.67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1.24018E-3</v>
      </c>
      <c r="L1568">
        <v>0.995116</v>
      </c>
      <c r="M1568">
        <v>0</v>
      </c>
      <c r="N1568" t="s">
        <v>43</v>
      </c>
      <c r="R1568">
        <f>AVERAGE(B1519:B1568)</f>
        <v>1085.4477999999999</v>
      </c>
      <c r="S1568">
        <f>AVERAGE(C1519:C1568)</f>
        <v>0</v>
      </c>
      <c r="U1568">
        <f>_xlfn.VAR.P(B1519:B1568)</f>
        <v>63.150313159999733</v>
      </c>
      <c r="V1568">
        <f>_xlfn.VAR.P(C1519:C1568)</f>
        <v>0</v>
      </c>
      <c r="X1568">
        <f>1.96*SQRT(U1568)/50</f>
        <v>0.31151131153488149</v>
      </c>
      <c r="Y1568">
        <f>1.96*SQRT(V1568)/50</f>
        <v>0</v>
      </c>
    </row>
    <row r="1569" spans="1:13" x14ac:dyDescent="0.25">
      <c r="A1569" t="s">
        <v>181</v>
      </c>
      <c r="B1569">
        <v>54367.107000000004</v>
      </c>
      <c r="C1569" t="s">
        <v>37</v>
      </c>
    </row>
    <row r="1570" spans="1:13" x14ac:dyDescent="0.25">
      <c r="A1570" t="s">
        <v>182</v>
      </c>
      <c r="B1570">
        <v>947.976</v>
      </c>
      <c r="C1570">
        <v>946.93899999999996</v>
      </c>
      <c r="D1570">
        <v>946.86199999999997</v>
      </c>
      <c r="E1570">
        <v>944.08799999999997</v>
      </c>
      <c r="F1570">
        <v>74.627099999999999</v>
      </c>
      <c r="G1570">
        <v>0</v>
      </c>
      <c r="H1570">
        <v>76.043099999999995</v>
      </c>
      <c r="I1570">
        <v>0</v>
      </c>
      <c r="J1570">
        <v>1.25735E-3</v>
      </c>
      <c r="K1570">
        <v>0.99511499999999997</v>
      </c>
      <c r="L1570">
        <v>0</v>
      </c>
      <c r="M1570" t="s">
        <v>43</v>
      </c>
    </row>
    <row r="1571" spans="1:13" x14ac:dyDescent="0.25">
      <c r="A1571" t="s">
        <v>182</v>
      </c>
      <c r="B1571">
        <v>944.83900000000006</v>
      </c>
      <c r="C1571">
        <v>943.90800000000002</v>
      </c>
      <c r="D1571">
        <v>943.82799999999997</v>
      </c>
      <c r="E1571">
        <v>941.46699999999998</v>
      </c>
      <c r="F1571">
        <v>67.402900000000002</v>
      </c>
      <c r="G1571">
        <v>0</v>
      </c>
      <c r="H1571">
        <v>72.912599999999998</v>
      </c>
      <c r="I1571">
        <v>0</v>
      </c>
      <c r="J1571">
        <v>1.9450800000000001E-3</v>
      </c>
      <c r="K1571">
        <v>0.995116</v>
      </c>
      <c r="L1571">
        <v>0</v>
      </c>
      <c r="M1571" t="s">
        <v>43</v>
      </c>
    </row>
    <row r="1572" spans="1:13" x14ac:dyDescent="0.25">
      <c r="A1572" t="s">
        <v>182</v>
      </c>
      <c r="B1572">
        <v>938.98</v>
      </c>
      <c r="C1572">
        <v>938.08199999999999</v>
      </c>
      <c r="D1572">
        <v>938.00400000000002</v>
      </c>
      <c r="E1572">
        <v>935.81500000000005</v>
      </c>
      <c r="F1572">
        <v>66.770300000000006</v>
      </c>
      <c r="G1572">
        <v>0</v>
      </c>
      <c r="H1572">
        <v>72.963300000000004</v>
      </c>
      <c r="I1572">
        <v>0</v>
      </c>
      <c r="J1572">
        <v>1.2329999999999999E-3</v>
      </c>
      <c r="K1572">
        <v>0.99511499999999997</v>
      </c>
      <c r="L1572">
        <v>0</v>
      </c>
      <c r="M1572" t="s">
        <v>43</v>
      </c>
    </row>
    <row r="1573" spans="1:13" x14ac:dyDescent="0.25">
      <c r="A1573" t="s">
        <v>182</v>
      </c>
      <c r="B1573">
        <v>944.42100000000005</v>
      </c>
      <c r="C1573">
        <v>943.48299999999995</v>
      </c>
      <c r="D1573">
        <v>943.399</v>
      </c>
      <c r="E1573">
        <v>941.23900000000003</v>
      </c>
      <c r="F1573">
        <v>67.309399999999997</v>
      </c>
      <c r="G1573">
        <v>0</v>
      </c>
      <c r="H1573">
        <v>73.803600000000003</v>
      </c>
      <c r="I1573">
        <v>0</v>
      </c>
      <c r="J1573">
        <v>1.3281600000000001E-3</v>
      </c>
      <c r="K1573">
        <v>0.995116</v>
      </c>
      <c r="L1573">
        <v>0</v>
      </c>
      <c r="M1573" t="s">
        <v>43</v>
      </c>
    </row>
    <row r="1574" spans="1:13" x14ac:dyDescent="0.25">
      <c r="A1574" t="s">
        <v>182</v>
      </c>
      <c r="B1574">
        <v>942.94100000000003</v>
      </c>
      <c r="C1574">
        <v>941.95600000000002</v>
      </c>
      <c r="D1574">
        <v>941.86900000000003</v>
      </c>
      <c r="E1574">
        <v>939.62800000000004</v>
      </c>
      <c r="F1574">
        <v>66.899699999999996</v>
      </c>
      <c r="G1574">
        <v>0</v>
      </c>
      <c r="H1574">
        <v>72.848100000000002</v>
      </c>
      <c r="I1574">
        <v>0</v>
      </c>
      <c r="J1574">
        <v>1.2305899999999999E-3</v>
      </c>
      <c r="K1574">
        <v>0.99511499999999997</v>
      </c>
      <c r="L1574">
        <v>0</v>
      </c>
      <c r="M1574" t="s">
        <v>43</v>
      </c>
    </row>
    <row r="1575" spans="1:13" x14ac:dyDescent="0.25">
      <c r="A1575" t="s">
        <v>182</v>
      </c>
      <c r="B1575">
        <v>942.726</v>
      </c>
      <c r="C1575">
        <v>941.77099999999996</v>
      </c>
      <c r="D1575">
        <v>941.69299999999998</v>
      </c>
      <c r="E1575">
        <v>939.51700000000005</v>
      </c>
      <c r="F1575">
        <v>67.202299999999994</v>
      </c>
      <c r="G1575">
        <v>0</v>
      </c>
      <c r="H1575">
        <v>73.991799999999998</v>
      </c>
      <c r="I1575">
        <v>0</v>
      </c>
      <c r="J1575">
        <v>1.6638E-3</v>
      </c>
      <c r="K1575">
        <v>0.99511400000000005</v>
      </c>
      <c r="L1575">
        <v>0</v>
      </c>
      <c r="M1575" t="s">
        <v>43</v>
      </c>
    </row>
    <row r="1576" spans="1:13" x14ac:dyDescent="0.25">
      <c r="A1576" t="s">
        <v>182</v>
      </c>
      <c r="B1576">
        <v>946.26300000000003</v>
      </c>
      <c r="C1576">
        <v>945.31600000000003</v>
      </c>
      <c r="D1576">
        <v>945.20500000000004</v>
      </c>
      <c r="E1576">
        <v>942.80799999999999</v>
      </c>
      <c r="F1576">
        <v>67.190399999999997</v>
      </c>
      <c r="G1576">
        <v>0</v>
      </c>
      <c r="H1576">
        <v>78.146699999999996</v>
      </c>
      <c r="I1576">
        <v>0</v>
      </c>
      <c r="J1576">
        <v>1.23605E-3</v>
      </c>
      <c r="K1576">
        <v>0.99511499999999997</v>
      </c>
      <c r="L1576">
        <v>0</v>
      </c>
      <c r="M1576" t="s">
        <v>43</v>
      </c>
    </row>
    <row r="1577" spans="1:13" x14ac:dyDescent="0.25">
      <c r="A1577" t="s">
        <v>182</v>
      </c>
      <c r="B1577">
        <v>947.03300000000002</v>
      </c>
      <c r="C1577">
        <v>945.80799999999999</v>
      </c>
      <c r="D1577">
        <v>945.73099999999999</v>
      </c>
      <c r="E1577">
        <v>943.64499999999998</v>
      </c>
      <c r="F1577">
        <v>66.706800000000001</v>
      </c>
      <c r="G1577">
        <v>0</v>
      </c>
      <c r="H1577">
        <v>73.085999999999999</v>
      </c>
      <c r="I1577">
        <v>0</v>
      </c>
      <c r="J1577">
        <v>1.37159E-3</v>
      </c>
      <c r="K1577">
        <v>0.995116</v>
      </c>
      <c r="L1577">
        <v>0</v>
      </c>
      <c r="M1577" t="s">
        <v>43</v>
      </c>
    </row>
    <row r="1578" spans="1:13" x14ac:dyDescent="0.25">
      <c r="A1578" t="s">
        <v>182</v>
      </c>
      <c r="B1578">
        <v>948.98299999999995</v>
      </c>
      <c r="C1578">
        <v>948.04200000000003</v>
      </c>
      <c r="D1578">
        <v>947.96299999999997</v>
      </c>
      <c r="E1578">
        <v>945.86900000000003</v>
      </c>
      <c r="F1578">
        <v>68.518699999999995</v>
      </c>
      <c r="G1578">
        <v>0</v>
      </c>
      <c r="H1578">
        <v>74.938599999999994</v>
      </c>
      <c r="I1578">
        <v>0</v>
      </c>
      <c r="J1578">
        <v>1.2901799999999999E-3</v>
      </c>
      <c r="K1578">
        <v>0.995116</v>
      </c>
      <c r="L1578">
        <v>0</v>
      </c>
      <c r="M1578" t="s">
        <v>43</v>
      </c>
    </row>
    <row r="1579" spans="1:13" x14ac:dyDescent="0.25">
      <c r="A1579" t="s">
        <v>182</v>
      </c>
      <c r="B1579">
        <v>945.601</v>
      </c>
      <c r="C1579">
        <v>944.39599999999996</v>
      </c>
      <c r="D1579">
        <v>944.32100000000003</v>
      </c>
      <c r="E1579">
        <v>942.22799999999995</v>
      </c>
      <c r="F1579">
        <v>73.628200000000007</v>
      </c>
      <c r="G1579">
        <v>0</v>
      </c>
      <c r="H1579">
        <v>73.210700000000003</v>
      </c>
      <c r="I1579">
        <v>0</v>
      </c>
      <c r="J1579">
        <v>1.2780999999999999E-3</v>
      </c>
      <c r="K1579">
        <v>0.995116</v>
      </c>
      <c r="L1579">
        <v>0</v>
      </c>
      <c r="M1579" t="s">
        <v>43</v>
      </c>
    </row>
    <row r="1580" spans="1:13" x14ac:dyDescent="0.25">
      <c r="A1580" t="s">
        <v>182</v>
      </c>
      <c r="B1580">
        <v>944.92700000000002</v>
      </c>
      <c r="C1580">
        <v>943.94</v>
      </c>
      <c r="D1580">
        <v>943.86400000000003</v>
      </c>
      <c r="E1580">
        <v>941.81</v>
      </c>
      <c r="F1580">
        <v>74.983199999999997</v>
      </c>
      <c r="G1580">
        <v>0</v>
      </c>
      <c r="H1580">
        <v>73.209199999999996</v>
      </c>
      <c r="I1580">
        <v>0</v>
      </c>
      <c r="J1580">
        <v>1.24759E-3</v>
      </c>
      <c r="K1580">
        <v>0.99511499999999997</v>
      </c>
      <c r="L1580">
        <v>0</v>
      </c>
      <c r="M1580" t="s">
        <v>43</v>
      </c>
    </row>
    <row r="1581" spans="1:13" x14ac:dyDescent="0.25">
      <c r="A1581" t="s">
        <v>182</v>
      </c>
      <c r="B1581">
        <v>951.95</v>
      </c>
      <c r="C1581">
        <v>950.84500000000003</v>
      </c>
      <c r="D1581">
        <v>950.75800000000004</v>
      </c>
      <c r="E1581">
        <v>948.68700000000001</v>
      </c>
      <c r="F1581">
        <v>75.711200000000005</v>
      </c>
      <c r="G1581">
        <v>0</v>
      </c>
      <c r="H1581">
        <v>73.862499999999997</v>
      </c>
      <c r="I1581">
        <v>0</v>
      </c>
      <c r="J1581">
        <v>1.2493000000000001E-3</v>
      </c>
      <c r="K1581">
        <v>0.995116</v>
      </c>
      <c r="L1581">
        <v>0</v>
      </c>
      <c r="M1581" t="s">
        <v>43</v>
      </c>
    </row>
    <row r="1582" spans="1:13" x14ac:dyDescent="0.25">
      <c r="A1582" t="s">
        <v>182</v>
      </c>
      <c r="B1582">
        <v>939.33600000000001</v>
      </c>
      <c r="C1582">
        <v>938.39400000000001</v>
      </c>
      <c r="D1582">
        <v>938.32</v>
      </c>
      <c r="E1582">
        <v>936.25400000000002</v>
      </c>
      <c r="F1582">
        <v>66.512200000000007</v>
      </c>
      <c r="G1582">
        <v>0</v>
      </c>
      <c r="H1582">
        <v>73.613200000000006</v>
      </c>
      <c r="I1582">
        <v>0</v>
      </c>
      <c r="J1582">
        <v>1.2300499999999999E-3</v>
      </c>
      <c r="K1582">
        <v>0.995116</v>
      </c>
      <c r="L1582">
        <v>0</v>
      </c>
      <c r="M1582" t="s">
        <v>43</v>
      </c>
    </row>
    <row r="1583" spans="1:13" x14ac:dyDescent="0.25">
      <c r="A1583" t="s">
        <v>182</v>
      </c>
      <c r="B1583">
        <v>941.01599999999996</v>
      </c>
      <c r="C1583">
        <v>940.05499999999995</v>
      </c>
      <c r="D1583">
        <v>939.96799999999996</v>
      </c>
      <c r="E1583">
        <v>937.726</v>
      </c>
      <c r="F1583">
        <v>66.302300000000002</v>
      </c>
      <c r="G1583">
        <v>0</v>
      </c>
      <c r="H1583">
        <v>72.388599999999997</v>
      </c>
      <c r="I1583">
        <v>0</v>
      </c>
      <c r="J1583">
        <v>1.4564599999999999E-3</v>
      </c>
      <c r="K1583">
        <v>0.995116</v>
      </c>
      <c r="L1583">
        <v>0</v>
      </c>
      <c r="M1583" t="s">
        <v>43</v>
      </c>
    </row>
    <row r="1584" spans="1:13" x14ac:dyDescent="0.25">
      <c r="A1584" t="s">
        <v>182</v>
      </c>
      <c r="B1584">
        <v>944.971</v>
      </c>
      <c r="C1584">
        <v>944.06899999999996</v>
      </c>
      <c r="D1584">
        <v>943.99099999999999</v>
      </c>
      <c r="E1584">
        <v>941.79200000000003</v>
      </c>
      <c r="F1584">
        <v>66.389300000000006</v>
      </c>
      <c r="G1584">
        <v>0</v>
      </c>
      <c r="H1584">
        <v>73.378100000000003</v>
      </c>
      <c r="I1584">
        <v>0</v>
      </c>
      <c r="J1584">
        <v>1.2478299999999999E-3</v>
      </c>
      <c r="K1584">
        <v>0.99511400000000005</v>
      </c>
      <c r="L1584">
        <v>0</v>
      </c>
      <c r="M1584" t="s">
        <v>43</v>
      </c>
    </row>
    <row r="1585" spans="1:13" x14ac:dyDescent="0.25">
      <c r="A1585" t="s">
        <v>182</v>
      </c>
      <c r="B1585">
        <v>946.44299999999998</v>
      </c>
      <c r="C1585">
        <v>945.51700000000005</v>
      </c>
      <c r="D1585">
        <v>945.44</v>
      </c>
      <c r="E1585">
        <v>943.14499999999998</v>
      </c>
      <c r="F1585">
        <v>66.687899999999999</v>
      </c>
      <c r="G1585">
        <v>0</v>
      </c>
      <c r="H1585">
        <v>73.488200000000006</v>
      </c>
      <c r="I1585">
        <v>0</v>
      </c>
      <c r="J1585">
        <v>1.2457099999999999E-3</v>
      </c>
      <c r="K1585">
        <v>0.99511300000000003</v>
      </c>
      <c r="L1585">
        <v>0</v>
      </c>
      <c r="M1585" t="s">
        <v>43</v>
      </c>
    </row>
    <row r="1586" spans="1:13" x14ac:dyDescent="0.25">
      <c r="A1586" t="s">
        <v>182</v>
      </c>
      <c r="B1586">
        <v>950.50800000000004</v>
      </c>
      <c r="C1586">
        <v>949.56700000000001</v>
      </c>
      <c r="D1586">
        <v>949.49099999999999</v>
      </c>
      <c r="E1586">
        <v>947.38499999999999</v>
      </c>
      <c r="F1586">
        <v>67.024000000000001</v>
      </c>
      <c r="G1586">
        <v>0</v>
      </c>
      <c r="H1586">
        <v>73.320400000000006</v>
      </c>
      <c r="I1586">
        <v>0</v>
      </c>
      <c r="J1586">
        <v>1.2335899999999999E-3</v>
      </c>
      <c r="K1586">
        <v>0.995116</v>
      </c>
      <c r="L1586">
        <v>0</v>
      </c>
      <c r="M1586" t="s">
        <v>43</v>
      </c>
    </row>
    <row r="1587" spans="1:13" x14ac:dyDescent="0.25">
      <c r="A1587" t="s">
        <v>182</v>
      </c>
      <c r="B1587">
        <v>950.49900000000002</v>
      </c>
      <c r="C1587">
        <v>949.54300000000001</v>
      </c>
      <c r="D1587">
        <v>949.46600000000001</v>
      </c>
      <c r="E1587">
        <v>947.33100000000002</v>
      </c>
      <c r="F1587">
        <v>66.411199999999994</v>
      </c>
      <c r="G1587">
        <v>0</v>
      </c>
      <c r="H1587">
        <v>74.831000000000003</v>
      </c>
      <c r="I1587">
        <v>0</v>
      </c>
      <c r="J1587">
        <v>1.23941E-3</v>
      </c>
      <c r="K1587">
        <v>0.995116</v>
      </c>
      <c r="L1587">
        <v>0</v>
      </c>
      <c r="M1587" t="s">
        <v>43</v>
      </c>
    </row>
    <row r="1588" spans="1:13" x14ac:dyDescent="0.25">
      <c r="A1588" t="s">
        <v>182</v>
      </c>
      <c r="B1588">
        <v>943.18899999999996</v>
      </c>
      <c r="C1588">
        <v>942.27300000000002</v>
      </c>
      <c r="D1588">
        <v>942.19399999999996</v>
      </c>
      <c r="E1588">
        <v>939.58299999999997</v>
      </c>
      <c r="F1588">
        <v>66.745099999999994</v>
      </c>
      <c r="G1588">
        <v>0</v>
      </c>
      <c r="H1588">
        <v>74.463499999999996</v>
      </c>
      <c r="I1588">
        <v>0</v>
      </c>
      <c r="J1588">
        <v>1.23072E-3</v>
      </c>
      <c r="K1588">
        <v>0.995116</v>
      </c>
      <c r="L1588">
        <v>0</v>
      </c>
      <c r="M1588" t="s">
        <v>43</v>
      </c>
    </row>
    <row r="1589" spans="1:13" x14ac:dyDescent="0.25">
      <c r="A1589" t="s">
        <v>182</v>
      </c>
      <c r="B1589">
        <v>957.18700000000001</v>
      </c>
      <c r="C1589">
        <v>956.24900000000002</v>
      </c>
      <c r="D1589">
        <v>956.173</v>
      </c>
      <c r="E1589">
        <v>954.11199999999997</v>
      </c>
      <c r="F1589">
        <v>75.8523</v>
      </c>
      <c r="G1589">
        <v>0</v>
      </c>
      <c r="H1589">
        <v>73.129199999999997</v>
      </c>
      <c r="I1589">
        <v>0</v>
      </c>
      <c r="J1589">
        <v>1.2878399999999999E-3</v>
      </c>
      <c r="K1589">
        <v>0.99511499999999997</v>
      </c>
      <c r="L1589">
        <v>0</v>
      </c>
      <c r="M1589" t="s">
        <v>43</v>
      </c>
    </row>
    <row r="1590" spans="1:13" x14ac:dyDescent="0.25">
      <c r="A1590" t="s">
        <v>182</v>
      </c>
      <c r="B1590">
        <v>947.40599999999995</v>
      </c>
      <c r="C1590">
        <v>946.45600000000002</v>
      </c>
      <c r="D1590">
        <v>946.37400000000002</v>
      </c>
      <c r="E1590">
        <v>944.23299999999995</v>
      </c>
      <c r="F1590">
        <v>66.861400000000003</v>
      </c>
      <c r="G1590">
        <v>0</v>
      </c>
      <c r="H1590">
        <v>73.295500000000004</v>
      </c>
      <c r="I1590">
        <v>0</v>
      </c>
      <c r="J1590">
        <v>1.2521500000000001E-3</v>
      </c>
      <c r="K1590">
        <v>0.995116</v>
      </c>
      <c r="L1590">
        <v>0</v>
      </c>
      <c r="M1590" t="s">
        <v>43</v>
      </c>
    </row>
    <row r="1591" spans="1:13" x14ac:dyDescent="0.25">
      <c r="A1591" t="s">
        <v>182</v>
      </c>
      <c r="B1591">
        <v>949.77200000000005</v>
      </c>
      <c r="C1591">
        <v>948.87</v>
      </c>
      <c r="D1591">
        <v>948.79399999999998</v>
      </c>
      <c r="E1591">
        <v>946.7</v>
      </c>
      <c r="F1591">
        <v>72.992800000000003</v>
      </c>
      <c r="G1591">
        <v>0</v>
      </c>
      <c r="H1591">
        <v>74.133099999999999</v>
      </c>
      <c r="I1591">
        <v>0</v>
      </c>
      <c r="J1591">
        <v>1.25213E-3</v>
      </c>
      <c r="K1591">
        <v>0.99511400000000005</v>
      </c>
      <c r="L1591">
        <v>0</v>
      </c>
      <c r="M1591" t="s">
        <v>43</v>
      </c>
    </row>
    <row r="1592" spans="1:13" x14ac:dyDescent="0.25">
      <c r="A1592" t="s">
        <v>182</v>
      </c>
      <c r="B1592">
        <v>958.27499999999998</v>
      </c>
      <c r="C1592">
        <v>957.31700000000001</v>
      </c>
      <c r="D1592">
        <v>957.24</v>
      </c>
      <c r="E1592">
        <v>955.13300000000004</v>
      </c>
      <c r="F1592">
        <v>75.676900000000003</v>
      </c>
      <c r="G1592">
        <v>0</v>
      </c>
      <c r="H1592">
        <v>73.855699999999999</v>
      </c>
      <c r="I1592">
        <v>0</v>
      </c>
      <c r="J1592">
        <v>1.2306800000000001E-3</v>
      </c>
      <c r="K1592">
        <v>0.995116</v>
      </c>
      <c r="L1592">
        <v>0</v>
      </c>
      <c r="M1592" t="s">
        <v>43</v>
      </c>
    </row>
    <row r="1593" spans="1:13" x14ac:dyDescent="0.25">
      <c r="A1593" t="s">
        <v>182</v>
      </c>
      <c r="B1593">
        <v>940.71500000000003</v>
      </c>
      <c r="C1593">
        <v>939.80700000000002</v>
      </c>
      <c r="D1593">
        <v>939.73199999999997</v>
      </c>
      <c r="E1593">
        <v>937.43899999999996</v>
      </c>
      <c r="F1593">
        <v>66.180400000000006</v>
      </c>
      <c r="G1593">
        <v>0</v>
      </c>
      <c r="H1593">
        <v>72.803899999999999</v>
      </c>
      <c r="I1593">
        <v>0</v>
      </c>
      <c r="J1593">
        <v>1.24961E-3</v>
      </c>
      <c r="K1593">
        <v>0.99511499999999997</v>
      </c>
      <c r="L1593">
        <v>0</v>
      </c>
      <c r="M1593" t="s">
        <v>43</v>
      </c>
    </row>
    <row r="1594" spans="1:13" x14ac:dyDescent="0.25">
      <c r="A1594" t="s">
        <v>182</v>
      </c>
      <c r="B1594">
        <v>938.48599999999999</v>
      </c>
      <c r="C1594">
        <v>937.548</v>
      </c>
      <c r="D1594">
        <v>937.47</v>
      </c>
      <c r="E1594">
        <v>935.35900000000004</v>
      </c>
      <c r="F1594">
        <v>67.186400000000006</v>
      </c>
      <c r="G1594">
        <v>0</v>
      </c>
      <c r="H1594">
        <v>73.085300000000004</v>
      </c>
      <c r="I1594">
        <v>0</v>
      </c>
      <c r="J1594">
        <v>1.26541E-3</v>
      </c>
      <c r="K1594">
        <v>0.99511499999999997</v>
      </c>
      <c r="L1594">
        <v>0</v>
      </c>
      <c r="M1594" t="s">
        <v>43</v>
      </c>
    </row>
    <row r="1595" spans="1:13" x14ac:dyDescent="0.25">
      <c r="A1595" t="s">
        <v>182</v>
      </c>
      <c r="B1595">
        <v>946.17100000000005</v>
      </c>
      <c r="C1595">
        <v>945.20899999999995</v>
      </c>
      <c r="D1595">
        <v>945.08299999999997</v>
      </c>
      <c r="E1595">
        <v>942.92899999999997</v>
      </c>
      <c r="F1595">
        <v>66.762600000000006</v>
      </c>
      <c r="G1595">
        <v>0</v>
      </c>
      <c r="H1595">
        <v>73.175200000000004</v>
      </c>
      <c r="I1595">
        <v>0</v>
      </c>
      <c r="J1595">
        <v>1.23044E-3</v>
      </c>
      <c r="K1595">
        <v>0.99511400000000005</v>
      </c>
      <c r="L1595">
        <v>0</v>
      </c>
      <c r="M1595" t="s">
        <v>43</v>
      </c>
    </row>
    <row r="1596" spans="1:13" x14ac:dyDescent="0.25">
      <c r="A1596" t="s">
        <v>182</v>
      </c>
      <c r="B1596">
        <v>947.37699999999995</v>
      </c>
      <c r="C1596">
        <v>946.40599999999995</v>
      </c>
      <c r="D1596">
        <v>946.32600000000002</v>
      </c>
      <c r="E1596">
        <v>944.197</v>
      </c>
      <c r="F1596">
        <v>66.506100000000004</v>
      </c>
      <c r="G1596">
        <v>0</v>
      </c>
      <c r="H1596">
        <v>74.158100000000005</v>
      </c>
      <c r="I1596">
        <v>0</v>
      </c>
      <c r="J1596">
        <v>1.34198E-3</v>
      </c>
      <c r="K1596">
        <v>0.995116</v>
      </c>
      <c r="L1596">
        <v>0</v>
      </c>
      <c r="M1596" t="s">
        <v>43</v>
      </c>
    </row>
    <row r="1597" spans="1:13" x14ac:dyDescent="0.25">
      <c r="A1597" t="s">
        <v>182</v>
      </c>
      <c r="B1597">
        <v>946</v>
      </c>
      <c r="C1597">
        <v>945.06299999999999</v>
      </c>
      <c r="D1597">
        <v>944.98500000000001</v>
      </c>
      <c r="E1597">
        <v>942.84500000000003</v>
      </c>
      <c r="F1597">
        <v>66.458699999999993</v>
      </c>
      <c r="G1597">
        <v>0</v>
      </c>
      <c r="H1597">
        <v>73.318100000000001</v>
      </c>
      <c r="I1597">
        <v>0</v>
      </c>
      <c r="J1597">
        <v>1.2323099999999999E-3</v>
      </c>
      <c r="K1597">
        <v>0.99511400000000005</v>
      </c>
      <c r="L1597">
        <v>0</v>
      </c>
      <c r="M1597" t="s">
        <v>43</v>
      </c>
    </row>
    <row r="1598" spans="1:13" x14ac:dyDescent="0.25">
      <c r="A1598" t="s">
        <v>182</v>
      </c>
      <c r="B1598">
        <v>944.46400000000006</v>
      </c>
      <c r="C1598">
        <v>943.38099999999997</v>
      </c>
      <c r="D1598">
        <v>943.303</v>
      </c>
      <c r="E1598">
        <v>941.15</v>
      </c>
      <c r="F1598">
        <v>66.367199999999997</v>
      </c>
      <c r="G1598">
        <v>0</v>
      </c>
      <c r="H1598">
        <v>72.555999999999997</v>
      </c>
      <c r="I1598">
        <v>0</v>
      </c>
      <c r="J1598">
        <v>1.23011E-3</v>
      </c>
      <c r="K1598">
        <v>0.995116</v>
      </c>
      <c r="L1598">
        <v>0</v>
      </c>
      <c r="M1598" t="s">
        <v>43</v>
      </c>
    </row>
    <row r="1599" spans="1:13" x14ac:dyDescent="0.25">
      <c r="A1599" t="s">
        <v>182</v>
      </c>
      <c r="B1599">
        <v>942.94299999999998</v>
      </c>
      <c r="C1599">
        <v>941.97500000000002</v>
      </c>
      <c r="D1599">
        <v>941.9</v>
      </c>
      <c r="E1599">
        <v>939.87599999999998</v>
      </c>
      <c r="F1599">
        <v>73.800200000000004</v>
      </c>
      <c r="G1599">
        <v>0</v>
      </c>
      <c r="H1599">
        <v>72.657300000000006</v>
      </c>
      <c r="I1599">
        <v>0</v>
      </c>
      <c r="J1599">
        <v>1.2650199999999999E-3</v>
      </c>
      <c r="K1599">
        <v>0.995116</v>
      </c>
      <c r="L1599">
        <v>0</v>
      </c>
      <c r="M1599" t="s">
        <v>43</v>
      </c>
    </row>
    <row r="1600" spans="1:13" x14ac:dyDescent="0.25">
      <c r="A1600" t="s">
        <v>182</v>
      </c>
      <c r="B1600">
        <v>944.79499999999996</v>
      </c>
      <c r="C1600">
        <v>943.721</v>
      </c>
      <c r="D1600">
        <v>943.64200000000005</v>
      </c>
      <c r="E1600">
        <v>941.50800000000004</v>
      </c>
      <c r="F1600">
        <v>66.983000000000004</v>
      </c>
      <c r="G1600">
        <v>0</v>
      </c>
      <c r="H1600">
        <v>72.738399999999999</v>
      </c>
      <c r="I1600">
        <v>0</v>
      </c>
      <c r="J1600">
        <v>1.23752E-3</v>
      </c>
      <c r="K1600">
        <v>0.995116</v>
      </c>
      <c r="L1600">
        <v>0</v>
      </c>
      <c r="M1600" t="s">
        <v>43</v>
      </c>
    </row>
    <row r="1601" spans="1:13" x14ac:dyDescent="0.25">
      <c r="A1601" t="s">
        <v>182</v>
      </c>
      <c r="B1601">
        <v>949.29</v>
      </c>
      <c r="C1601">
        <v>948.34500000000003</v>
      </c>
      <c r="D1601">
        <v>948.26700000000005</v>
      </c>
      <c r="E1601">
        <v>946.14599999999996</v>
      </c>
      <c r="F1601">
        <v>73.266300000000001</v>
      </c>
      <c r="G1601">
        <v>0</v>
      </c>
      <c r="H1601">
        <v>72.725800000000007</v>
      </c>
      <c r="I1601">
        <v>0</v>
      </c>
      <c r="J1601">
        <v>1.3492300000000001E-3</v>
      </c>
      <c r="K1601">
        <v>0.995116</v>
      </c>
      <c r="L1601">
        <v>0</v>
      </c>
      <c r="M1601" t="s">
        <v>43</v>
      </c>
    </row>
    <row r="1602" spans="1:13" x14ac:dyDescent="0.25">
      <c r="A1602" t="s">
        <v>182</v>
      </c>
      <c r="B1602">
        <v>956.52599999999995</v>
      </c>
      <c r="C1602">
        <v>955.62300000000005</v>
      </c>
      <c r="D1602">
        <v>955.54700000000003</v>
      </c>
      <c r="E1602">
        <v>953.43899999999996</v>
      </c>
      <c r="F1602">
        <v>73.803700000000006</v>
      </c>
      <c r="G1602">
        <v>0</v>
      </c>
      <c r="H1602">
        <v>73.949399999999997</v>
      </c>
      <c r="I1602">
        <v>0</v>
      </c>
      <c r="J1602">
        <v>1.2301300000000001E-3</v>
      </c>
      <c r="K1602">
        <v>0.995116</v>
      </c>
      <c r="L1602">
        <v>0</v>
      </c>
      <c r="M1602" t="s">
        <v>43</v>
      </c>
    </row>
    <row r="1603" spans="1:13" x14ac:dyDescent="0.25">
      <c r="A1603" t="s">
        <v>182</v>
      </c>
      <c r="B1603">
        <v>949.66200000000003</v>
      </c>
      <c r="C1603">
        <v>948.68700000000001</v>
      </c>
      <c r="D1603">
        <v>948.61099999999999</v>
      </c>
      <c r="E1603">
        <v>946.50800000000004</v>
      </c>
      <c r="F1603">
        <v>67.405199999999994</v>
      </c>
      <c r="G1603">
        <v>0</v>
      </c>
      <c r="H1603">
        <v>74.128900000000002</v>
      </c>
      <c r="I1603">
        <v>0</v>
      </c>
      <c r="J1603">
        <v>1.91954E-3</v>
      </c>
      <c r="K1603">
        <v>0.995116</v>
      </c>
      <c r="L1603">
        <v>0</v>
      </c>
      <c r="M1603" t="s">
        <v>43</v>
      </c>
    </row>
    <row r="1604" spans="1:13" x14ac:dyDescent="0.25">
      <c r="A1604" t="s">
        <v>182</v>
      </c>
      <c r="B1604">
        <v>942.49099999999999</v>
      </c>
      <c r="C1604">
        <v>941.55600000000004</v>
      </c>
      <c r="D1604">
        <v>941.48299999999995</v>
      </c>
      <c r="E1604">
        <v>939.33399999999995</v>
      </c>
      <c r="F1604">
        <v>65.882499999999993</v>
      </c>
      <c r="G1604">
        <v>0</v>
      </c>
      <c r="H1604">
        <v>72.263499999999993</v>
      </c>
      <c r="I1604">
        <v>0</v>
      </c>
      <c r="J1604">
        <v>1.3305400000000001E-3</v>
      </c>
      <c r="K1604">
        <v>0.99511499999999997</v>
      </c>
      <c r="L1604">
        <v>0</v>
      </c>
      <c r="M1604" t="s">
        <v>43</v>
      </c>
    </row>
    <row r="1605" spans="1:13" x14ac:dyDescent="0.25">
      <c r="A1605" t="s">
        <v>182</v>
      </c>
      <c r="B1605">
        <v>947.23699999999997</v>
      </c>
      <c r="C1605">
        <v>946.26800000000003</v>
      </c>
      <c r="D1605">
        <v>946.18600000000004</v>
      </c>
      <c r="E1605">
        <v>944.00099999999998</v>
      </c>
      <c r="F1605">
        <v>68.034300000000002</v>
      </c>
      <c r="G1605">
        <v>0</v>
      </c>
      <c r="H1605">
        <v>72.711299999999994</v>
      </c>
      <c r="I1605">
        <v>0</v>
      </c>
      <c r="J1605">
        <v>1.2309599999999999E-3</v>
      </c>
      <c r="K1605">
        <v>0.995116</v>
      </c>
      <c r="L1605">
        <v>0</v>
      </c>
      <c r="M1605" t="s">
        <v>43</v>
      </c>
    </row>
    <row r="1606" spans="1:13" x14ac:dyDescent="0.25">
      <c r="A1606" t="s">
        <v>182</v>
      </c>
      <c r="B1606">
        <v>946.47400000000005</v>
      </c>
      <c r="C1606">
        <v>945.53499999999997</v>
      </c>
      <c r="D1606">
        <v>945.44399999999996</v>
      </c>
      <c r="E1606">
        <v>943.20799999999997</v>
      </c>
      <c r="F1606">
        <v>69.357900000000001</v>
      </c>
      <c r="G1606">
        <v>0</v>
      </c>
      <c r="H1606">
        <v>73.677199999999999</v>
      </c>
      <c r="I1606">
        <v>0</v>
      </c>
      <c r="J1606">
        <v>1.2719700000000001E-3</v>
      </c>
      <c r="K1606">
        <v>0.995116</v>
      </c>
      <c r="L1606">
        <v>0</v>
      </c>
      <c r="M1606" t="s">
        <v>43</v>
      </c>
    </row>
    <row r="1607" spans="1:13" x14ac:dyDescent="0.25">
      <c r="A1607" t="s">
        <v>182</v>
      </c>
      <c r="B1607">
        <v>935.54399999999998</v>
      </c>
      <c r="C1607">
        <v>934.60900000000004</v>
      </c>
      <c r="D1607">
        <v>934.53300000000002</v>
      </c>
      <c r="E1607">
        <v>932.42</v>
      </c>
      <c r="F1607">
        <v>66.702500000000001</v>
      </c>
      <c r="G1607">
        <v>0</v>
      </c>
      <c r="H1607">
        <v>72.984399999999994</v>
      </c>
      <c r="I1607">
        <v>0</v>
      </c>
      <c r="J1607">
        <v>1.2384099999999999E-3</v>
      </c>
      <c r="K1607">
        <v>0.995116</v>
      </c>
      <c r="L1607">
        <v>0</v>
      </c>
      <c r="M1607" t="s">
        <v>43</v>
      </c>
    </row>
    <row r="1608" spans="1:13" x14ac:dyDescent="0.25">
      <c r="A1608" t="s">
        <v>182</v>
      </c>
      <c r="B1608">
        <v>948.00300000000004</v>
      </c>
      <c r="C1608">
        <v>947.08299999999997</v>
      </c>
      <c r="D1608">
        <v>947.00699999999995</v>
      </c>
      <c r="E1608">
        <v>944.87699999999995</v>
      </c>
      <c r="F1608">
        <v>69.989999999999995</v>
      </c>
      <c r="G1608">
        <v>0</v>
      </c>
      <c r="H1608">
        <v>72.994200000000006</v>
      </c>
      <c r="I1608">
        <v>0</v>
      </c>
      <c r="J1608">
        <v>1.25056E-3</v>
      </c>
      <c r="K1608">
        <v>0.995116</v>
      </c>
      <c r="L1608">
        <v>0</v>
      </c>
      <c r="M1608" t="s">
        <v>43</v>
      </c>
    </row>
    <row r="1609" spans="1:13" x14ac:dyDescent="0.25">
      <c r="A1609" t="s">
        <v>182</v>
      </c>
      <c r="B1609">
        <v>945.827</v>
      </c>
      <c r="C1609">
        <v>944.83</v>
      </c>
      <c r="D1609">
        <v>944.75300000000004</v>
      </c>
      <c r="E1609">
        <v>942.69100000000003</v>
      </c>
      <c r="F1609">
        <v>66.686700000000002</v>
      </c>
      <c r="G1609">
        <v>0</v>
      </c>
      <c r="H1609">
        <v>72.921099999999996</v>
      </c>
      <c r="I1609">
        <v>0</v>
      </c>
      <c r="J1609">
        <v>1.2517800000000001E-3</v>
      </c>
      <c r="K1609">
        <v>0.99511499999999997</v>
      </c>
      <c r="L1609">
        <v>0</v>
      </c>
      <c r="M1609" t="s">
        <v>43</v>
      </c>
    </row>
    <row r="1610" spans="1:13" x14ac:dyDescent="0.25">
      <c r="A1610" t="s">
        <v>182</v>
      </c>
      <c r="B1610">
        <v>949.80700000000002</v>
      </c>
      <c r="C1610">
        <v>948.78700000000003</v>
      </c>
      <c r="D1610">
        <v>948.70899999999995</v>
      </c>
      <c r="E1610">
        <v>946.59</v>
      </c>
      <c r="F1610">
        <v>73.331100000000006</v>
      </c>
      <c r="G1610">
        <v>0</v>
      </c>
      <c r="H1610">
        <v>72.941000000000003</v>
      </c>
      <c r="I1610">
        <v>0</v>
      </c>
      <c r="J1610">
        <v>1.24877E-3</v>
      </c>
      <c r="K1610">
        <v>0.99511499999999997</v>
      </c>
      <c r="L1610">
        <v>0</v>
      </c>
      <c r="M1610" t="s">
        <v>43</v>
      </c>
    </row>
    <row r="1611" spans="1:13" x14ac:dyDescent="0.25">
      <c r="A1611" t="s">
        <v>182</v>
      </c>
      <c r="B1611">
        <v>942.73500000000001</v>
      </c>
      <c r="C1611">
        <v>941.78899999999999</v>
      </c>
      <c r="D1611">
        <v>941.70100000000002</v>
      </c>
      <c r="E1611">
        <v>939.46400000000006</v>
      </c>
      <c r="F1611">
        <v>69.797899999999998</v>
      </c>
      <c r="G1611">
        <v>0</v>
      </c>
      <c r="H1611">
        <v>73.0214</v>
      </c>
      <c r="I1611">
        <v>0</v>
      </c>
      <c r="J1611">
        <v>1.4538800000000001E-3</v>
      </c>
      <c r="K1611">
        <v>0.99511499999999997</v>
      </c>
      <c r="L1611">
        <v>0</v>
      </c>
      <c r="M1611" t="s">
        <v>43</v>
      </c>
    </row>
    <row r="1612" spans="1:13" x14ac:dyDescent="0.25">
      <c r="A1612" t="s">
        <v>182</v>
      </c>
      <c r="B1612">
        <v>945.12</v>
      </c>
      <c r="C1612">
        <v>944.12800000000004</v>
      </c>
      <c r="D1612">
        <v>944.05399999999997</v>
      </c>
      <c r="E1612">
        <v>941.94899999999996</v>
      </c>
      <c r="F1612">
        <v>66.521900000000002</v>
      </c>
      <c r="G1612">
        <v>0</v>
      </c>
      <c r="H1612">
        <v>73.392700000000005</v>
      </c>
      <c r="I1612">
        <v>0</v>
      </c>
      <c r="J1612">
        <v>1.3657299999999999E-3</v>
      </c>
      <c r="K1612">
        <v>0.995116</v>
      </c>
      <c r="L1612">
        <v>0</v>
      </c>
      <c r="M1612" t="s">
        <v>43</v>
      </c>
    </row>
    <row r="1613" spans="1:13" x14ac:dyDescent="0.25">
      <c r="A1613" t="s">
        <v>182</v>
      </c>
      <c r="B1613">
        <v>946.99400000000003</v>
      </c>
      <c r="C1613">
        <v>946.07799999999997</v>
      </c>
      <c r="D1613">
        <v>945.99900000000002</v>
      </c>
      <c r="E1613">
        <v>943.91300000000001</v>
      </c>
      <c r="F1613">
        <v>70.103499999999997</v>
      </c>
      <c r="G1613">
        <v>0</v>
      </c>
      <c r="H1613">
        <v>73.272000000000006</v>
      </c>
      <c r="I1613">
        <v>0</v>
      </c>
      <c r="J1613">
        <v>1.2317599999999999E-3</v>
      </c>
      <c r="K1613">
        <v>0.995116</v>
      </c>
      <c r="L1613">
        <v>0</v>
      </c>
      <c r="M1613" t="s">
        <v>43</v>
      </c>
    </row>
    <row r="1614" spans="1:13" x14ac:dyDescent="0.25">
      <c r="A1614" t="s">
        <v>182</v>
      </c>
      <c r="B1614">
        <v>938.74199999999996</v>
      </c>
      <c r="C1614">
        <v>937.73</v>
      </c>
      <c r="D1614">
        <v>937.65300000000002</v>
      </c>
      <c r="E1614">
        <v>935.42899999999997</v>
      </c>
      <c r="F1614">
        <v>66.880799999999994</v>
      </c>
      <c r="G1614">
        <v>0</v>
      </c>
      <c r="H1614">
        <v>72.408799999999999</v>
      </c>
      <c r="I1614">
        <v>0</v>
      </c>
      <c r="J1614">
        <v>1.2364100000000001E-3</v>
      </c>
      <c r="K1614">
        <v>0.995116</v>
      </c>
      <c r="L1614">
        <v>0</v>
      </c>
      <c r="M1614" t="s">
        <v>43</v>
      </c>
    </row>
    <row r="1615" spans="1:13" x14ac:dyDescent="0.25">
      <c r="A1615" t="s">
        <v>182</v>
      </c>
      <c r="B1615">
        <v>943.68600000000004</v>
      </c>
      <c r="C1615">
        <v>942.69600000000003</v>
      </c>
      <c r="D1615">
        <v>942.61900000000003</v>
      </c>
      <c r="E1615">
        <v>940.27800000000002</v>
      </c>
      <c r="F1615">
        <v>67.235699999999994</v>
      </c>
      <c r="G1615">
        <v>0</v>
      </c>
      <c r="H1615">
        <v>75.937600000000003</v>
      </c>
      <c r="I1615">
        <v>0</v>
      </c>
      <c r="J1615">
        <v>1.23017E-3</v>
      </c>
      <c r="K1615">
        <v>0.99511499999999997</v>
      </c>
      <c r="L1615">
        <v>0</v>
      </c>
      <c r="M1615" t="s">
        <v>43</v>
      </c>
    </row>
    <row r="1616" spans="1:13" x14ac:dyDescent="0.25">
      <c r="A1616" t="s">
        <v>182</v>
      </c>
      <c r="B1616">
        <v>944.82299999999998</v>
      </c>
      <c r="C1616">
        <v>943.87199999999996</v>
      </c>
      <c r="D1616">
        <v>943.79</v>
      </c>
      <c r="E1616">
        <v>941.65200000000004</v>
      </c>
      <c r="F1616">
        <v>67.545699999999997</v>
      </c>
      <c r="G1616">
        <v>0</v>
      </c>
      <c r="H1616">
        <v>73.731099999999998</v>
      </c>
      <c r="I1616">
        <v>0</v>
      </c>
      <c r="J1616">
        <v>1.5756699999999999E-3</v>
      </c>
      <c r="K1616">
        <v>0.995116</v>
      </c>
      <c r="L1616">
        <v>0</v>
      </c>
      <c r="M1616" t="s">
        <v>43</v>
      </c>
    </row>
    <row r="1617" spans="1:25" x14ac:dyDescent="0.25">
      <c r="A1617" t="s">
        <v>182</v>
      </c>
      <c r="B1617">
        <v>947.23199999999997</v>
      </c>
      <c r="C1617">
        <v>946.08900000000006</v>
      </c>
      <c r="D1617">
        <v>946.01099999999997</v>
      </c>
      <c r="E1617">
        <v>943.79300000000001</v>
      </c>
      <c r="F1617">
        <v>67.085300000000004</v>
      </c>
      <c r="G1617">
        <v>0</v>
      </c>
      <c r="H1617">
        <v>73.629599999999996</v>
      </c>
      <c r="I1617">
        <v>0</v>
      </c>
      <c r="J1617">
        <v>1.2376500000000001E-3</v>
      </c>
      <c r="K1617">
        <v>0.995116</v>
      </c>
      <c r="L1617">
        <v>0</v>
      </c>
      <c r="M1617" t="s">
        <v>43</v>
      </c>
    </row>
    <row r="1618" spans="1:25" x14ac:dyDescent="0.25">
      <c r="A1618" t="s">
        <v>182</v>
      </c>
      <c r="B1618">
        <v>944.86900000000003</v>
      </c>
      <c r="C1618">
        <v>943.83100000000002</v>
      </c>
      <c r="D1618">
        <v>943.75099999999998</v>
      </c>
      <c r="E1618">
        <v>941.63099999999997</v>
      </c>
      <c r="F1618">
        <v>66.445400000000006</v>
      </c>
      <c r="G1618">
        <v>0</v>
      </c>
      <c r="H1618">
        <v>72.595799999999997</v>
      </c>
      <c r="I1618">
        <v>0</v>
      </c>
      <c r="J1618">
        <v>1.2345399999999999E-3</v>
      </c>
      <c r="K1618">
        <v>0.995116</v>
      </c>
      <c r="L1618">
        <v>0</v>
      </c>
      <c r="M1618" t="s">
        <v>43</v>
      </c>
    </row>
    <row r="1619" spans="1:25" x14ac:dyDescent="0.25">
      <c r="A1619" t="s">
        <v>182</v>
      </c>
      <c r="B1619">
        <v>937.59</v>
      </c>
      <c r="C1619">
        <v>936.58199999999999</v>
      </c>
      <c r="D1619">
        <v>936.505</v>
      </c>
      <c r="E1619">
        <v>934.37599999999998</v>
      </c>
      <c r="F1619">
        <v>66.579099999999997</v>
      </c>
      <c r="G1619">
        <v>0</v>
      </c>
      <c r="H1619">
        <v>72.786600000000007</v>
      </c>
      <c r="I1619">
        <v>0</v>
      </c>
      <c r="J1619">
        <v>1.23402E-3</v>
      </c>
      <c r="K1619">
        <v>0.99511400000000005</v>
      </c>
      <c r="L1619">
        <v>0</v>
      </c>
      <c r="M1619" t="s">
        <v>43</v>
      </c>
    </row>
    <row r="1620" spans="1:25" x14ac:dyDescent="0.25">
      <c r="A1620" t="s">
        <v>182</v>
      </c>
      <c r="B1620">
        <v>946.79499999999996</v>
      </c>
      <c r="C1620">
        <v>945.80399999999997</v>
      </c>
      <c r="D1620">
        <v>945.72</v>
      </c>
      <c r="E1620">
        <v>943.32799999999997</v>
      </c>
      <c r="F1620">
        <v>67.135599999999997</v>
      </c>
      <c r="G1620">
        <v>0</v>
      </c>
      <c r="H1620">
        <v>72.952699999999993</v>
      </c>
      <c r="I1620">
        <v>0</v>
      </c>
      <c r="J1620">
        <v>1.39869E-3</v>
      </c>
      <c r="K1620">
        <v>0.995116</v>
      </c>
      <c r="L1620">
        <v>0</v>
      </c>
      <c r="M1620" t="s">
        <v>43</v>
      </c>
    </row>
    <row r="1621" spans="1:25" x14ac:dyDescent="0.25">
      <c r="A1621" t="s">
        <v>182</v>
      </c>
      <c r="B1621">
        <v>947.20799999999997</v>
      </c>
      <c r="C1621">
        <v>946.22900000000004</v>
      </c>
      <c r="D1621">
        <v>946.149</v>
      </c>
      <c r="E1621">
        <v>943.98800000000006</v>
      </c>
      <c r="F1621">
        <v>66.510599999999997</v>
      </c>
      <c r="G1621">
        <v>0</v>
      </c>
      <c r="H1621">
        <v>73.103999999999999</v>
      </c>
      <c r="I1621">
        <v>0</v>
      </c>
      <c r="J1621">
        <v>1.2472099999999999E-3</v>
      </c>
      <c r="K1621">
        <v>0.995116</v>
      </c>
      <c r="L1621">
        <v>0</v>
      </c>
      <c r="M1621" t="s">
        <v>43</v>
      </c>
    </row>
    <row r="1622" spans="1:25" x14ac:dyDescent="0.25">
      <c r="A1622" t="s">
        <v>182</v>
      </c>
      <c r="B1622">
        <v>946.79499999999996</v>
      </c>
      <c r="C1622">
        <v>945.82500000000005</v>
      </c>
      <c r="D1622">
        <v>945.74300000000005</v>
      </c>
      <c r="E1622">
        <v>943.51900000000001</v>
      </c>
      <c r="F1622">
        <v>70.552199999999999</v>
      </c>
      <c r="G1622">
        <v>0</v>
      </c>
      <c r="H1622">
        <v>73.725300000000004</v>
      </c>
      <c r="I1622">
        <v>0</v>
      </c>
      <c r="J1622">
        <v>1.2300499999999999E-3</v>
      </c>
      <c r="K1622">
        <v>0.995116</v>
      </c>
      <c r="L1622">
        <v>0</v>
      </c>
      <c r="M1622" t="s">
        <v>43</v>
      </c>
    </row>
    <row r="1623" spans="1:25" x14ac:dyDescent="0.25">
      <c r="A1623" t="s">
        <v>182</v>
      </c>
      <c r="B1623">
        <v>946.61800000000005</v>
      </c>
      <c r="C1623">
        <v>945.60699999999997</v>
      </c>
      <c r="D1623">
        <v>945.52800000000002</v>
      </c>
      <c r="E1623">
        <v>943.38800000000003</v>
      </c>
      <c r="F1623">
        <v>67.014899999999997</v>
      </c>
      <c r="G1623">
        <v>0</v>
      </c>
      <c r="H1623">
        <v>75.317999999999998</v>
      </c>
      <c r="I1623">
        <v>0</v>
      </c>
      <c r="J1623">
        <v>1.23123E-3</v>
      </c>
      <c r="K1623">
        <v>0.995116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949.09400000000005</v>
      </c>
      <c r="C1624">
        <v>948.09199999999998</v>
      </c>
      <c r="D1624">
        <v>948.01400000000001</v>
      </c>
      <c r="E1624">
        <v>945.84799999999996</v>
      </c>
      <c r="F1624">
        <v>67.210800000000006</v>
      </c>
      <c r="G1624">
        <v>0</v>
      </c>
      <c r="H1624">
        <v>72.781999999999996</v>
      </c>
      <c r="I1624">
        <v>0</v>
      </c>
      <c r="J1624">
        <v>1.2850400000000001E-3</v>
      </c>
      <c r="K1624">
        <v>0.995116</v>
      </c>
      <c r="L1624">
        <v>0</v>
      </c>
      <c r="M1624" t="s">
        <v>43</v>
      </c>
      <c r="R1624">
        <f>AVERAGE(B1575:B1624)</f>
        <v>946.12395999999967</v>
      </c>
      <c r="S1624">
        <f>AVERAGE(C1575:C1624)</f>
        <v>945.14425999999958</v>
      </c>
      <c r="U1624">
        <f>_xlfn.VAR.P(B1575:B1624)</f>
        <v>20.043530598400011</v>
      </c>
      <c r="V1624">
        <f>_xlfn.VAR.P(C1575:C1624)</f>
        <v>20.047952512400038</v>
      </c>
      <c r="X1624">
        <f>1.96*SQRT(U1624)/50</f>
        <v>0.17549840699768587</v>
      </c>
      <c r="Y1624">
        <f>1.96*SQRT(V1624)/50</f>
        <v>0.17551776476657394</v>
      </c>
    </row>
    <row r="1625" spans="1:25" x14ac:dyDescent="0.25">
      <c r="A1625" t="s">
        <v>183</v>
      </c>
      <c r="B1625">
        <v>47418.912499999999</v>
      </c>
      <c r="C1625" t="s">
        <v>37</v>
      </c>
    </row>
    <row r="1626" spans="1:25" x14ac:dyDescent="0.25">
      <c r="A1626" t="s">
        <v>184</v>
      </c>
      <c r="B1626">
        <v>1159.22</v>
      </c>
      <c r="C1626">
        <v>1099.8599999999999</v>
      </c>
      <c r="D1626">
        <v>1099.78</v>
      </c>
      <c r="E1626">
        <v>1097.5</v>
      </c>
      <c r="F1626">
        <v>66.595100000000002</v>
      </c>
      <c r="G1626">
        <v>209.96700000000001</v>
      </c>
      <c r="H1626">
        <v>77.270600000000002</v>
      </c>
      <c r="I1626">
        <v>35.178400000000003</v>
      </c>
      <c r="J1626">
        <v>70.233800000000002</v>
      </c>
      <c r="K1626">
        <v>802.18100000000004</v>
      </c>
      <c r="L1626">
        <v>1.23062E-3</v>
      </c>
      <c r="M1626">
        <v>0.99511499999999997</v>
      </c>
      <c r="N1626">
        <v>0</v>
      </c>
      <c r="O1626" t="s">
        <v>43</v>
      </c>
    </row>
    <row r="1627" spans="1:25" x14ac:dyDescent="0.25">
      <c r="A1627" t="s">
        <v>184</v>
      </c>
      <c r="B1627">
        <v>1172.7</v>
      </c>
      <c r="C1627">
        <v>1107.29</v>
      </c>
      <c r="D1627">
        <v>1107.21</v>
      </c>
      <c r="E1627">
        <v>1104.77</v>
      </c>
      <c r="F1627">
        <v>66.998500000000007</v>
      </c>
      <c r="G1627">
        <v>206.113</v>
      </c>
      <c r="H1627">
        <v>74.665300000000002</v>
      </c>
      <c r="I1627">
        <v>33.933999999999997</v>
      </c>
      <c r="J1627">
        <v>69.726699999999994</v>
      </c>
      <c r="K1627">
        <v>812.81700000000001</v>
      </c>
      <c r="L1627">
        <v>1.23307E-3</v>
      </c>
      <c r="M1627">
        <v>0.995116</v>
      </c>
      <c r="N1627">
        <v>0</v>
      </c>
      <c r="O1627" t="s">
        <v>43</v>
      </c>
    </row>
    <row r="1628" spans="1:25" x14ac:dyDescent="0.25">
      <c r="A1628" t="s">
        <v>184</v>
      </c>
      <c r="B1628">
        <v>1166.4000000000001</v>
      </c>
      <c r="C1628">
        <v>1102.6500000000001</v>
      </c>
      <c r="D1628">
        <v>1102.56</v>
      </c>
      <c r="E1628">
        <v>1099.45</v>
      </c>
      <c r="F1628">
        <v>69.092699999999994</v>
      </c>
      <c r="G1628">
        <v>203.80500000000001</v>
      </c>
      <c r="H1628">
        <v>73.969200000000001</v>
      </c>
      <c r="I1628">
        <v>33.416899999999998</v>
      </c>
      <c r="J1628">
        <v>69.136300000000006</v>
      </c>
      <c r="K1628">
        <v>807.89200000000005</v>
      </c>
      <c r="L1628">
        <v>1.2784700000000001E-3</v>
      </c>
      <c r="M1628">
        <v>0.99511499999999997</v>
      </c>
      <c r="N1628">
        <v>0</v>
      </c>
      <c r="O1628" t="s">
        <v>43</v>
      </c>
    </row>
    <row r="1629" spans="1:25" x14ac:dyDescent="0.25">
      <c r="A1629" t="s">
        <v>184</v>
      </c>
      <c r="B1629">
        <v>1186.5899999999999</v>
      </c>
      <c r="C1629">
        <v>1121.44</v>
      </c>
      <c r="D1629">
        <v>1121.31</v>
      </c>
      <c r="E1629">
        <v>1118.8599999999999</v>
      </c>
      <c r="F1629">
        <v>68.353099999999998</v>
      </c>
      <c r="G1629">
        <v>215.53800000000001</v>
      </c>
      <c r="H1629">
        <v>78.893799999999999</v>
      </c>
      <c r="I1629">
        <v>34.201799999999999</v>
      </c>
      <c r="J1629">
        <v>74.394000000000005</v>
      </c>
      <c r="K1629">
        <v>815.62400000000002</v>
      </c>
      <c r="L1629">
        <v>1.2499799999999999E-3</v>
      </c>
      <c r="M1629">
        <v>0.99511499999999997</v>
      </c>
      <c r="N1629">
        <v>0</v>
      </c>
      <c r="O1629" t="s">
        <v>43</v>
      </c>
    </row>
    <row r="1630" spans="1:25" x14ac:dyDescent="0.25">
      <c r="A1630" t="s">
        <v>184</v>
      </c>
      <c r="B1630">
        <v>1158.21</v>
      </c>
      <c r="C1630">
        <v>1096.06</v>
      </c>
      <c r="D1630">
        <v>1095.97</v>
      </c>
      <c r="E1630">
        <v>1093.73</v>
      </c>
      <c r="F1630">
        <v>72.860399999999998</v>
      </c>
      <c r="G1630">
        <v>206.399</v>
      </c>
      <c r="H1630">
        <v>75.2072</v>
      </c>
      <c r="I1630">
        <v>33.987299999999998</v>
      </c>
      <c r="J1630">
        <v>70.367500000000007</v>
      </c>
      <c r="K1630">
        <v>795.69799999999998</v>
      </c>
      <c r="L1630">
        <v>1.23091E-3</v>
      </c>
      <c r="M1630">
        <v>0.99511499999999997</v>
      </c>
      <c r="N1630">
        <v>0</v>
      </c>
      <c r="O1630" t="s">
        <v>43</v>
      </c>
    </row>
    <row r="1631" spans="1:25" x14ac:dyDescent="0.25">
      <c r="A1631" t="s">
        <v>184</v>
      </c>
      <c r="B1631">
        <v>1167.24</v>
      </c>
      <c r="C1631">
        <v>1104.22</v>
      </c>
      <c r="D1631">
        <v>1104.07</v>
      </c>
      <c r="E1631">
        <v>1101.78</v>
      </c>
      <c r="F1631">
        <v>69.795299999999997</v>
      </c>
      <c r="G1631">
        <v>206.68700000000001</v>
      </c>
      <c r="H1631">
        <v>74.991600000000005</v>
      </c>
      <c r="I1631">
        <v>34.304000000000002</v>
      </c>
      <c r="J1631">
        <v>70.224900000000005</v>
      </c>
      <c r="K1631">
        <v>806.50400000000002</v>
      </c>
      <c r="L1631">
        <v>1.2329699999999999E-3</v>
      </c>
      <c r="M1631">
        <v>0.995116</v>
      </c>
      <c r="N1631">
        <v>0</v>
      </c>
      <c r="O1631" t="s">
        <v>43</v>
      </c>
    </row>
    <row r="1632" spans="1:25" x14ac:dyDescent="0.25">
      <c r="A1632" t="s">
        <v>184</v>
      </c>
      <c r="B1632">
        <v>1151.43</v>
      </c>
      <c r="C1632">
        <v>1092.21</v>
      </c>
      <c r="D1632">
        <v>1092.1300000000001</v>
      </c>
      <c r="E1632">
        <v>1089.8900000000001</v>
      </c>
      <c r="F1632">
        <v>66.772099999999995</v>
      </c>
      <c r="G1632">
        <v>204.584</v>
      </c>
      <c r="H1632">
        <v>73.941199999999995</v>
      </c>
      <c r="I1632">
        <v>33.598999999999997</v>
      </c>
      <c r="J1632">
        <v>69.627200000000002</v>
      </c>
      <c r="K1632">
        <v>799.60299999999995</v>
      </c>
      <c r="L1632">
        <v>1.2533399999999999E-3</v>
      </c>
      <c r="M1632">
        <v>0.995116</v>
      </c>
      <c r="N1632">
        <v>0</v>
      </c>
      <c r="O1632" t="s">
        <v>43</v>
      </c>
    </row>
    <row r="1633" spans="1:15" x14ac:dyDescent="0.25">
      <c r="A1633" t="s">
        <v>184</v>
      </c>
      <c r="B1633">
        <v>1180.77</v>
      </c>
      <c r="C1633">
        <v>1118.8</v>
      </c>
      <c r="D1633">
        <v>1118.69</v>
      </c>
      <c r="E1633">
        <v>1116.19</v>
      </c>
      <c r="F1633">
        <v>67.019900000000007</v>
      </c>
      <c r="G1633">
        <v>213.19200000000001</v>
      </c>
      <c r="H1633">
        <v>75.386399999999995</v>
      </c>
      <c r="I1633">
        <v>34.513399999999997</v>
      </c>
      <c r="J1633">
        <v>75.863500000000002</v>
      </c>
      <c r="K1633">
        <v>816.97199999999998</v>
      </c>
      <c r="L1633">
        <v>1.23606E-3</v>
      </c>
      <c r="M1633">
        <v>0.995116</v>
      </c>
      <c r="N1633">
        <v>0</v>
      </c>
      <c r="O1633" t="s">
        <v>43</v>
      </c>
    </row>
    <row r="1634" spans="1:15" x14ac:dyDescent="0.25">
      <c r="A1634" t="s">
        <v>184</v>
      </c>
      <c r="B1634">
        <v>1159.33</v>
      </c>
      <c r="C1634">
        <v>1099.83</v>
      </c>
      <c r="D1634">
        <v>1099.74</v>
      </c>
      <c r="E1634">
        <v>1097.44</v>
      </c>
      <c r="F1634">
        <v>66.807100000000005</v>
      </c>
      <c r="G1634">
        <v>205.01</v>
      </c>
      <c r="H1634">
        <v>74.707099999999997</v>
      </c>
      <c r="I1634">
        <v>33.714799999999997</v>
      </c>
      <c r="J1634">
        <v>69.432400000000001</v>
      </c>
      <c r="K1634">
        <v>807.03499999999997</v>
      </c>
      <c r="L1634">
        <v>1.25153E-3</v>
      </c>
      <c r="M1634">
        <v>0.995116</v>
      </c>
      <c r="N1634">
        <v>0</v>
      </c>
      <c r="O1634" t="s">
        <v>43</v>
      </c>
    </row>
    <row r="1635" spans="1:15" x14ac:dyDescent="0.25">
      <c r="A1635" t="s">
        <v>184</v>
      </c>
      <c r="B1635">
        <v>1158.3699999999999</v>
      </c>
      <c r="C1635">
        <v>1097.96</v>
      </c>
      <c r="D1635">
        <v>1097.8699999999999</v>
      </c>
      <c r="E1635">
        <v>1095.6099999999999</v>
      </c>
      <c r="F1635">
        <v>67.001499999999993</v>
      </c>
      <c r="G1635">
        <v>203.84399999999999</v>
      </c>
      <c r="H1635">
        <v>73.908100000000005</v>
      </c>
      <c r="I1635">
        <v>34.044499999999999</v>
      </c>
      <c r="J1635">
        <v>68.854399999999998</v>
      </c>
      <c r="K1635">
        <v>806.13</v>
      </c>
      <c r="L1635">
        <v>1.2308E-3</v>
      </c>
      <c r="M1635">
        <v>0.995116</v>
      </c>
      <c r="N1635">
        <v>0</v>
      </c>
      <c r="O1635" t="s">
        <v>43</v>
      </c>
    </row>
    <row r="1636" spans="1:15" x14ac:dyDescent="0.25">
      <c r="A1636" t="s">
        <v>184</v>
      </c>
      <c r="B1636">
        <v>1158.3599999999999</v>
      </c>
      <c r="C1636">
        <v>1099.46</v>
      </c>
      <c r="D1636">
        <v>1099.3800000000001</v>
      </c>
      <c r="E1636">
        <v>1097.0999999999999</v>
      </c>
      <c r="F1636">
        <v>67.477800000000002</v>
      </c>
      <c r="G1636">
        <v>204.018</v>
      </c>
      <c r="H1636">
        <v>73.802000000000007</v>
      </c>
      <c r="I1636">
        <v>33.093400000000003</v>
      </c>
      <c r="J1636">
        <v>69.162199999999999</v>
      </c>
      <c r="K1636">
        <v>807.03899999999999</v>
      </c>
      <c r="L1636">
        <v>1.2720100000000001E-3</v>
      </c>
      <c r="M1636">
        <v>0.995116</v>
      </c>
      <c r="N1636">
        <v>0</v>
      </c>
      <c r="O1636" t="s">
        <v>43</v>
      </c>
    </row>
    <row r="1637" spans="1:15" x14ac:dyDescent="0.25">
      <c r="A1637" t="s">
        <v>184</v>
      </c>
      <c r="B1637">
        <v>1157.6400000000001</v>
      </c>
      <c r="C1637">
        <v>1097.45</v>
      </c>
      <c r="D1637">
        <v>1097.3699999999999</v>
      </c>
      <c r="E1637">
        <v>1094.3499999999999</v>
      </c>
      <c r="F1637">
        <v>66.559299999999993</v>
      </c>
      <c r="G1637">
        <v>205.74</v>
      </c>
      <c r="H1637">
        <v>74.553200000000004</v>
      </c>
      <c r="I1637">
        <v>33.732100000000003</v>
      </c>
      <c r="J1637">
        <v>70.236099999999993</v>
      </c>
      <c r="K1637">
        <v>803.26499999999999</v>
      </c>
      <c r="L1637">
        <v>1.2381600000000001E-3</v>
      </c>
      <c r="M1637">
        <v>0.99511400000000005</v>
      </c>
      <c r="N1637">
        <v>0</v>
      </c>
      <c r="O1637" t="s">
        <v>43</v>
      </c>
    </row>
    <row r="1638" spans="1:15" x14ac:dyDescent="0.25">
      <c r="A1638" t="s">
        <v>184</v>
      </c>
      <c r="B1638">
        <v>1157.83</v>
      </c>
      <c r="C1638">
        <v>1094.94</v>
      </c>
      <c r="D1638">
        <v>1094.8499999999999</v>
      </c>
      <c r="E1638">
        <v>1092.58</v>
      </c>
      <c r="F1638">
        <v>67.601699999999994</v>
      </c>
      <c r="G1638">
        <v>204.27699999999999</v>
      </c>
      <c r="H1638">
        <v>73.708600000000004</v>
      </c>
      <c r="I1638">
        <v>33.7911</v>
      </c>
      <c r="J1638">
        <v>69.756100000000004</v>
      </c>
      <c r="K1638">
        <v>801.93499999999995</v>
      </c>
      <c r="L1638">
        <v>1.23204E-3</v>
      </c>
      <c r="M1638">
        <v>0.99511400000000005</v>
      </c>
      <c r="N1638">
        <v>0</v>
      </c>
      <c r="O1638" t="s">
        <v>43</v>
      </c>
    </row>
    <row r="1639" spans="1:15" x14ac:dyDescent="0.25">
      <c r="A1639" t="s">
        <v>184</v>
      </c>
      <c r="B1639">
        <v>1165.8599999999999</v>
      </c>
      <c r="C1639">
        <v>1104.46</v>
      </c>
      <c r="D1639">
        <v>1104.3699999999999</v>
      </c>
      <c r="E1639">
        <v>1102.07</v>
      </c>
      <c r="F1639">
        <v>67.407300000000006</v>
      </c>
      <c r="G1639">
        <v>206.10400000000001</v>
      </c>
      <c r="H1639">
        <v>74.665599999999998</v>
      </c>
      <c r="I1639">
        <v>34.000700000000002</v>
      </c>
      <c r="J1639">
        <v>70.228700000000003</v>
      </c>
      <c r="K1639">
        <v>809.93799999999999</v>
      </c>
      <c r="L1639">
        <v>1.2300799999999999E-3</v>
      </c>
      <c r="M1639">
        <v>0.995116</v>
      </c>
      <c r="N1639">
        <v>0</v>
      </c>
      <c r="O1639" t="s">
        <v>43</v>
      </c>
    </row>
    <row r="1640" spans="1:15" x14ac:dyDescent="0.25">
      <c r="A1640" t="s">
        <v>184</v>
      </c>
      <c r="B1640">
        <v>1160.6199999999999</v>
      </c>
      <c r="C1640">
        <v>1096.92</v>
      </c>
      <c r="D1640">
        <v>1096.8399999999999</v>
      </c>
      <c r="E1640">
        <v>1094.57</v>
      </c>
      <c r="F1640">
        <v>66.796800000000005</v>
      </c>
      <c r="G1640">
        <v>209.37200000000001</v>
      </c>
      <c r="H1640">
        <v>74.941199999999995</v>
      </c>
      <c r="I1640">
        <v>33.994900000000001</v>
      </c>
      <c r="J1640">
        <v>73.042599999999993</v>
      </c>
      <c r="K1640">
        <v>799.79100000000005</v>
      </c>
      <c r="L1640">
        <v>1.35918E-3</v>
      </c>
      <c r="M1640">
        <v>0.99511400000000005</v>
      </c>
      <c r="N1640">
        <v>0</v>
      </c>
      <c r="O1640" t="s">
        <v>43</v>
      </c>
    </row>
    <row r="1641" spans="1:15" x14ac:dyDescent="0.25">
      <c r="A1641" t="s">
        <v>184</v>
      </c>
      <c r="B1641">
        <v>1155.31</v>
      </c>
      <c r="C1641">
        <v>1094</v>
      </c>
      <c r="D1641">
        <v>1093.9100000000001</v>
      </c>
      <c r="E1641">
        <v>1091.71</v>
      </c>
      <c r="F1641">
        <v>67.473600000000005</v>
      </c>
      <c r="G1641">
        <v>207.16800000000001</v>
      </c>
      <c r="H1641">
        <v>74.144599999999997</v>
      </c>
      <c r="I1641">
        <v>36.9452</v>
      </c>
      <c r="J1641">
        <v>69.105099999999993</v>
      </c>
      <c r="K1641">
        <v>798.48199999999997</v>
      </c>
      <c r="L1641">
        <v>1.5677499999999999E-3</v>
      </c>
      <c r="M1641">
        <v>0.995116</v>
      </c>
      <c r="N1641">
        <v>0</v>
      </c>
      <c r="O1641" t="s">
        <v>43</v>
      </c>
    </row>
    <row r="1642" spans="1:15" x14ac:dyDescent="0.25">
      <c r="A1642" t="s">
        <v>184</v>
      </c>
      <c r="B1642">
        <v>1161.71</v>
      </c>
      <c r="C1642">
        <v>1099.24</v>
      </c>
      <c r="D1642">
        <v>1099.1600000000001</v>
      </c>
      <c r="E1642">
        <v>1096.8800000000001</v>
      </c>
      <c r="F1642">
        <v>67.007000000000005</v>
      </c>
      <c r="G1642">
        <v>205.13399999999999</v>
      </c>
      <c r="H1642">
        <v>74.262900000000002</v>
      </c>
      <c r="I1642">
        <v>33.702599999999997</v>
      </c>
      <c r="J1642">
        <v>69.475099999999998</v>
      </c>
      <c r="K1642">
        <v>805.87800000000004</v>
      </c>
      <c r="L1642">
        <v>1.23018E-3</v>
      </c>
      <c r="M1642">
        <v>0.995116</v>
      </c>
      <c r="N1642">
        <v>0</v>
      </c>
      <c r="O1642" t="s">
        <v>43</v>
      </c>
    </row>
    <row r="1643" spans="1:15" x14ac:dyDescent="0.25">
      <c r="A1643" t="s">
        <v>184</v>
      </c>
      <c r="B1643">
        <v>1170.6400000000001</v>
      </c>
      <c r="C1643">
        <v>1105.54</v>
      </c>
      <c r="D1643">
        <v>1105.45</v>
      </c>
      <c r="E1643">
        <v>1103.08</v>
      </c>
      <c r="F1643">
        <v>70.012299999999996</v>
      </c>
      <c r="G1643">
        <v>208.40299999999999</v>
      </c>
      <c r="H1643">
        <v>74.215999999999994</v>
      </c>
      <c r="I1643">
        <v>33.227200000000003</v>
      </c>
      <c r="J1643">
        <v>70.828100000000006</v>
      </c>
      <c r="K1643">
        <v>805.81399999999996</v>
      </c>
      <c r="L1643">
        <v>1.3558999999999999E-3</v>
      </c>
      <c r="M1643">
        <v>0.995116</v>
      </c>
      <c r="N1643">
        <v>0</v>
      </c>
      <c r="O1643" t="s">
        <v>43</v>
      </c>
    </row>
    <row r="1644" spans="1:15" x14ac:dyDescent="0.25">
      <c r="A1644" t="s">
        <v>184</v>
      </c>
      <c r="B1644">
        <v>1161.8499999999999</v>
      </c>
      <c r="C1644">
        <v>1102.24</v>
      </c>
      <c r="D1644">
        <v>1102.1500000000001</v>
      </c>
      <c r="E1644">
        <v>1099.3499999999999</v>
      </c>
      <c r="F1644">
        <v>66.474400000000003</v>
      </c>
      <c r="G1644">
        <v>203.64400000000001</v>
      </c>
      <c r="H1644">
        <v>73.371300000000005</v>
      </c>
      <c r="I1644">
        <v>33.685299999999998</v>
      </c>
      <c r="J1644">
        <v>69.212500000000006</v>
      </c>
      <c r="K1644">
        <v>810.28800000000001</v>
      </c>
      <c r="L1644">
        <v>1.2619300000000001E-3</v>
      </c>
      <c r="M1644">
        <v>0.995116</v>
      </c>
      <c r="N1644">
        <v>0</v>
      </c>
      <c r="O1644" t="s">
        <v>43</v>
      </c>
    </row>
    <row r="1645" spans="1:15" x14ac:dyDescent="0.25">
      <c r="A1645" t="s">
        <v>184</v>
      </c>
      <c r="B1645">
        <v>1171.6400000000001</v>
      </c>
      <c r="C1645">
        <v>1111.3499999999999</v>
      </c>
      <c r="D1645">
        <v>1111.25</v>
      </c>
      <c r="E1645">
        <v>1107.21</v>
      </c>
      <c r="F1645">
        <v>68.465900000000005</v>
      </c>
      <c r="G1645">
        <v>209.292</v>
      </c>
      <c r="H1645">
        <v>75.151300000000006</v>
      </c>
      <c r="I1645">
        <v>33.781300000000002</v>
      </c>
      <c r="J1645">
        <v>72.359399999999994</v>
      </c>
      <c r="K1645">
        <v>810.22</v>
      </c>
      <c r="L1645">
        <v>1.23065E-3</v>
      </c>
      <c r="M1645">
        <v>0.995116</v>
      </c>
      <c r="N1645">
        <v>0</v>
      </c>
      <c r="O1645" t="s">
        <v>43</v>
      </c>
    </row>
    <row r="1646" spans="1:15" x14ac:dyDescent="0.25">
      <c r="A1646" t="s">
        <v>184</v>
      </c>
      <c r="B1646">
        <v>1160.69</v>
      </c>
      <c r="C1646">
        <v>1098.9000000000001</v>
      </c>
      <c r="D1646">
        <v>1098.81</v>
      </c>
      <c r="E1646">
        <v>1096.5</v>
      </c>
      <c r="F1646">
        <v>66.235699999999994</v>
      </c>
      <c r="G1646">
        <v>210.27799999999999</v>
      </c>
      <c r="H1646">
        <v>79.052700000000002</v>
      </c>
      <c r="I1646">
        <v>33.658799999999999</v>
      </c>
      <c r="J1646">
        <v>70.2316</v>
      </c>
      <c r="K1646">
        <v>801.13499999999999</v>
      </c>
      <c r="L1646">
        <v>1.6495399999999999E-3</v>
      </c>
      <c r="M1646">
        <v>0.99511499999999997</v>
      </c>
      <c r="N1646">
        <v>0</v>
      </c>
      <c r="O1646" t="s">
        <v>43</v>
      </c>
    </row>
    <row r="1647" spans="1:15" x14ac:dyDescent="0.25">
      <c r="A1647" t="s">
        <v>184</v>
      </c>
      <c r="B1647">
        <v>1162.3800000000001</v>
      </c>
      <c r="C1647">
        <v>1098.56</v>
      </c>
      <c r="D1647">
        <v>1098.47</v>
      </c>
      <c r="E1647">
        <v>1096.21</v>
      </c>
      <c r="F1647">
        <v>68.842799999999997</v>
      </c>
      <c r="G1647">
        <v>203.81100000000001</v>
      </c>
      <c r="H1647">
        <v>74.540800000000004</v>
      </c>
      <c r="I1647">
        <v>33.520200000000003</v>
      </c>
      <c r="J1647">
        <v>68.609099999999998</v>
      </c>
      <c r="K1647">
        <v>804.93600000000004</v>
      </c>
      <c r="L1647">
        <v>1.23116E-3</v>
      </c>
      <c r="M1647">
        <v>0.99511499999999997</v>
      </c>
      <c r="N1647">
        <v>0</v>
      </c>
      <c r="O1647" t="s">
        <v>43</v>
      </c>
    </row>
    <row r="1648" spans="1:15" x14ac:dyDescent="0.25">
      <c r="A1648" t="s">
        <v>184</v>
      </c>
      <c r="B1648">
        <v>1163.4100000000001</v>
      </c>
      <c r="C1648">
        <v>1102.46</v>
      </c>
      <c r="D1648">
        <v>1102.3699999999999</v>
      </c>
      <c r="E1648">
        <v>1100.1400000000001</v>
      </c>
      <c r="F1648">
        <v>66.430499999999995</v>
      </c>
      <c r="G1648">
        <v>206.60300000000001</v>
      </c>
      <c r="H1648">
        <v>75.296199999999999</v>
      </c>
      <c r="I1648">
        <v>34.494</v>
      </c>
      <c r="J1648">
        <v>69.630799999999994</v>
      </c>
      <c r="K1648">
        <v>808.16800000000001</v>
      </c>
      <c r="L1648">
        <v>1.34552E-3</v>
      </c>
      <c r="M1648">
        <v>0.99511499999999997</v>
      </c>
      <c r="N1648">
        <v>0</v>
      </c>
      <c r="O1648" t="s">
        <v>43</v>
      </c>
    </row>
    <row r="1649" spans="1:15" x14ac:dyDescent="0.25">
      <c r="A1649" t="s">
        <v>184</v>
      </c>
      <c r="B1649">
        <v>1166.3399999999999</v>
      </c>
      <c r="C1649">
        <v>1102.93</v>
      </c>
      <c r="D1649">
        <v>1102.8399999999999</v>
      </c>
      <c r="E1649">
        <v>1100.49</v>
      </c>
      <c r="F1649">
        <v>68.6584</v>
      </c>
      <c r="G1649">
        <v>208.24799999999999</v>
      </c>
      <c r="H1649">
        <v>76.178399999999996</v>
      </c>
      <c r="I1649">
        <v>33.982500000000002</v>
      </c>
      <c r="J1649">
        <v>70.856800000000007</v>
      </c>
      <c r="K1649">
        <v>804.846</v>
      </c>
      <c r="L1649">
        <v>1.30426E-3</v>
      </c>
      <c r="M1649">
        <v>0.99511499999999997</v>
      </c>
      <c r="N1649">
        <v>0</v>
      </c>
      <c r="O1649" t="s">
        <v>43</v>
      </c>
    </row>
    <row r="1650" spans="1:15" x14ac:dyDescent="0.25">
      <c r="A1650" t="s">
        <v>184</v>
      </c>
      <c r="B1650">
        <v>1162.52</v>
      </c>
      <c r="C1650">
        <v>1098.74</v>
      </c>
      <c r="D1650">
        <v>1098.6500000000001</v>
      </c>
      <c r="E1650">
        <v>1096.3499999999999</v>
      </c>
      <c r="F1650">
        <v>69.341999999999999</v>
      </c>
      <c r="G1650">
        <v>205.33</v>
      </c>
      <c r="H1650">
        <v>74.939099999999996</v>
      </c>
      <c r="I1650">
        <v>33.644500000000001</v>
      </c>
      <c r="J1650">
        <v>69.757800000000003</v>
      </c>
      <c r="K1650">
        <v>802.851</v>
      </c>
      <c r="L1650">
        <v>1.23488E-3</v>
      </c>
      <c r="M1650">
        <v>0.995116</v>
      </c>
      <c r="N1650">
        <v>0</v>
      </c>
      <c r="O1650" t="s">
        <v>43</v>
      </c>
    </row>
    <row r="1651" spans="1:15" x14ac:dyDescent="0.25">
      <c r="A1651" t="s">
        <v>184</v>
      </c>
      <c r="B1651">
        <v>1169</v>
      </c>
      <c r="C1651">
        <v>1109.5</v>
      </c>
      <c r="D1651">
        <v>1109.4100000000001</v>
      </c>
      <c r="E1651">
        <v>1107.1199999999999</v>
      </c>
      <c r="F1651">
        <v>69.587800000000001</v>
      </c>
      <c r="G1651">
        <v>207.24700000000001</v>
      </c>
      <c r="H1651">
        <v>75.116399999999999</v>
      </c>
      <c r="I1651">
        <v>33.8902</v>
      </c>
      <c r="J1651">
        <v>70.624899999999997</v>
      </c>
      <c r="K1651">
        <v>811.5</v>
      </c>
      <c r="L1651">
        <v>1.24026E-3</v>
      </c>
      <c r="M1651">
        <v>0.995116</v>
      </c>
      <c r="N1651">
        <v>0</v>
      </c>
      <c r="O1651" t="s">
        <v>43</v>
      </c>
    </row>
    <row r="1652" spans="1:15" x14ac:dyDescent="0.25">
      <c r="A1652" t="s">
        <v>184</v>
      </c>
      <c r="B1652">
        <v>1159.23</v>
      </c>
      <c r="C1652">
        <v>1096.27</v>
      </c>
      <c r="D1652">
        <v>1096.18</v>
      </c>
      <c r="E1652">
        <v>1093.5</v>
      </c>
      <c r="F1652">
        <v>66.310199999999995</v>
      </c>
      <c r="G1652">
        <v>203.81100000000001</v>
      </c>
      <c r="H1652">
        <v>73.577600000000004</v>
      </c>
      <c r="I1652">
        <v>33.953800000000001</v>
      </c>
      <c r="J1652">
        <v>68.698599999999999</v>
      </c>
      <c r="K1652">
        <v>804.68600000000004</v>
      </c>
      <c r="L1652">
        <v>1.2328E-3</v>
      </c>
      <c r="M1652">
        <v>0.995116</v>
      </c>
      <c r="N1652">
        <v>0</v>
      </c>
      <c r="O1652" t="s">
        <v>43</v>
      </c>
    </row>
    <row r="1653" spans="1:15" x14ac:dyDescent="0.25">
      <c r="A1653" t="s">
        <v>184</v>
      </c>
      <c r="B1653">
        <v>1154.3499999999999</v>
      </c>
      <c r="C1653">
        <v>1093.83</v>
      </c>
      <c r="D1653">
        <v>1093.74</v>
      </c>
      <c r="E1653">
        <v>1091.45</v>
      </c>
      <c r="F1653">
        <v>67.048599999999993</v>
      </c>
      <c r="G1653">
        <v>204.167</v>
      </c>
      <c r="H1653">
        <v>73.370400000000004</v>
      </c>
      <c r="I1653">
        <v>33.635300000000001</v>
      </c>
      <c r="J1653">
        <v>70.060299999999998</v>
      </c>
      <c r="K1653">
        <v>801.04499999999996</v>
      </c>
      <c r="L1653">
        <v>1.2333299999999999E-3</v>
      </c>
      <c r="M1653">
        <v>0.99511499999999997</v>
      </c>
      <c r="N1653">
        <v>0</v>
      </c>
      <c r="O1653" t="s">
        <v>43</v>
      </c>
    </row>
    <row r="1654" spans="1:15" x14ac:dyDescent="0.25">
      <c r="A1654" t="s">
        <v>184</v>
      </c>
      <c r="B1654">
        <v>1163.3800000000001</v>
      </c>
      <c r="C1654">
        <v>1104.77</v>
      </c>
      <c r="D1654">
        <v>1104.68</v>
      </c>
      <c r="E1654">
        <v>1102.24</v>
      </c>
      <c r="F1654">
        <v>67.896199999999993</v>
      </c>
      <c r="G1654">
        <v>206.74299999999999</v>
      </c>
      <c r="H1654">
        <v>74.386799999999994</v>
      </c>
      <c r="I1654">
        <v>33.93</v>
      </c>
      <c r="J1654">
        <v>70.869399999999999</v>
      </c>
      <c r="K1654">
        <v>808.56100000000004</v>
      </c>
      <c r="L1654">
        <v>1.2369099999999999E-3</v>
      </c>
      <c r="M1654">
        <v>0.995116</v>
      </c>
      <c r="N1654">
        <v>0</v>
      </c>
      <c r="O1654" t="s">
        <v>43</v>
      </c>
    </row>
    <row r="1655" spans="1:15" x14ac:dyDescent="0.25">
      <c r="A1655" t="s">
        <v>184</v>
      </c>
      <c r="B1655">
        <v>1168.67</v>
      </c>
      <c r="C1655">
        <v>1105.51</v>
      </c>
      <c r="D1655">
        <v>1105.4100000000001</v>
      </c>
      <c r="E1655">
        <v>1103.0899999999999</v>
      </c>
      <c r="F1655">
        <v>67.291700000000006</v>
      </c>
      <c r="G1655">
        <v>208.411</v>
      </c>
      <c r="H1655">
        <v>74.237399999999994</v>
      </c>
      <c r="I1655">
        <v>33.787700000000001</v>
      </c>
      <c r="J1655">
        <v>73.059899999999999</v>
      </c>
      <c r="K1655">
        <v>808.67600000000004</v>
      </c>
      <c r="L1655">
        <v>1.25914E-3</v>
      </c>
      <c r="M1655">
        <v>0.99511499999999997</v>
      </c>
      <c r="N1655">
        <v>0</v>
      </c>
      <c r="O1655" t="s">
        <v>43</v>
      </c>
    </row>
    <row r="1656" spans="1:15" x14ac:dyDescent="0.25">
      <c r="A1656" t="s">
        <v>184</v>
      </c>
      <c r="B1656">
        <v>1161.52</v>
      </c>
      <c r="C1656">
        <v>1099.0999999999999</v>
      </c>
      <c r="D1656">
        <v>1099.01</v>
      </c>
      <c r="E1656">
        <v>1096.74</v>
      </c>
      <c r="F1656">
        <v>67.8005</v>
      </c>
      <c r="G1656">
        <v>205.84399999999999</v>
      </c>
      <c r="H1656">
        <v>73.804400000000001</v>
      </c>
      <c r="I1656">
        <v>33.880299999999998</v>
      </c>
      <c r="J1656">
        <v>69.946600000000004</v>
      </c>
      <c r="K1656">
        <v>804.59199999999998</v>
      </c>
      <c r="L1656">
        <v>1.23011E-3</v>
      </c>
      <c r="M1656">
        <v>0.99511499999999997</v>
      </c>
      <c r="N1656">
        <v>0</v>
      </c>
      <c r="O1656" t="s">
        <v>43</v>
      </c>
    </row>
    <row r="1657" spans="1:15" x14ac:dyDescent="0.25">
      <c r="A1657" t="s">
        <v>184</v>
      </c>
      <c r="B1657">
        <v>1161.3499999999999</v>
      </c>
      <c r="C1657">
        <v>1097.3900000000001</v>
      </c>
      <c r="D1657">
        <v>1097.3</v>
      </c>
      <c r="E1657">
        <v>1095.08</v>
      </c>
      <c r="F1657">
        <v>66.721800000000002</v>
      </c>
      <c r="G1657">
        <v>203.67</v>
      </c>
      <c r="H1657">
        <v>73.2119</v>
      </c>
      <c r="I1657">
        <v>33.514200000000002</v>
      </c>
      <c r="J1657">
        <v>69.914000000000001</v>
      </c>
      <c r="K1657">
        <v>806.24800000000005</v>
      </c>
      <c r="L1657">
        <v>1.23076E-3</v>
      </c>
      <c r="M1657">
        <v>0.99511400000000005</v>
      </c>
      <c r="N1657">
        <v>0</v>
      </c>
      <c r="O1657" t="s">
        <v>43</v>
      </c>
    </row>
    <row r="1658" spans="1:15" x14ac:dyDescent="0.25">
      <c r="A1658" t="s">
        <v>184</v>
      </c>
      <c r="B1658">
        <v>1157.83</v>
      </c>
      <c r="C1658">
        <v>1095.78</v>
      </c>
      <c r="D1658">
        <v>1095.69</v>
      </c>
      <c r="E1658">
        <v>1093.48</v>
      </c>
      <c r="F1658">
        <v>66.880300000000005</v>
      </c>
      <c r="G1658">
        <v>207.68299999999999</v>
      </c>
      <c r="H1658">
        <v>75.448999999999998</v>
      </c>
      <c r="I1658">
        <v>34.024099999999997</v>
      </c>
      <c r="J1658">
        <v>70.305300000000003</v>
      </c>
      <c r="K1658">
        <v>799.83699999999999</v>
      </c>
      <c r="L1658">
        <v>1.2306999999999999E-3</v>
      </c>
      <c r="M1658">
        <v>0.995112</v>
      </c>
      <c r="N1658">
        <v>0</v>
      </c>
      <c r="O1658" t="s">
        <v>43</v>
      </c>
    </row>
    <row r="1659" spans="1:15" x14ac:dyDescent="0.25">
      <c r="A1659" t="s">
        <v>184</v>
      </c>
      <c r="B1659">
        <v>1163.49</v>
      </c>
      <c r="C1659">
        <v>1101.69</v>
      </c>
      <c r="D1659">
        <v>1101.5999999999999</v>
      </c>
      <c r="E1659">
        <v>1099.31</v>
      </c>
      <c r="F1659">
        <v>67.355500000000006</v>
      </c>
      <c r="G1659">
        <v>207.149</v>
      </c>
      <c r="H1659">
        <v>74.505799999999994</v>
      </c>
      <c r="I1659">
        <v>34.209899999999998</v>
      </c>
      <c r="J1659">
        <v>70.895499999999998</v>
      </c>
      <c r="K1659">
        <v>805.38900000000001</v>
      </c>
      <c r="L1659">
        <v>1.2306299999999999E-3</v>
      </c>
      <c r="M1659">
        <v>0.995116</v>
      </c>
      <c r="N1659">
        <v>0</v>
      </c>
      <c r="O1659" t="s">
        <v>43</v>
      </c>
    </row>
    <row r="1660" spans="1:15" x14ac:dyDescent="0.25">
      <c r="A1660" t="s">
        <v>184</v>
      </c>
      <c r="B1660">
        <v>1158.8399999999999</v>
      </c>
      <c r="C1660">
        <v>1096.94</v>
      </c>
      <c r="D1660">
        <v>1096.8499999999999</v>
      </c>
      <c r="E1660">
        <v>1094.5899999999999</v>
      </c>
      <c r="F1660">
        <v>67.177800000000005</v>
      </c>
      <c r="G1660">
        <v>205.41800000000001</v>
      </c>
      <c r="H1660">
        <v>73.866299999999995</v>
      </c>
      <c r="I1660">
        <v>34.264000000000003</v>
      </c>
      <c r="J1660">
        <v>69.943600000000004</v>
      </c>
      <c r="K1660">
        <v>803.05899999999997</v>
      </c>
      <c r="L1660">
        <v>1.2304200000000001E-3</v>
      </c>
      <c r="M1660">
        <v>0.995116</v>
      </c>
      <c r="N1660">
        <v>0</v>
      </c>
      <c r="O1660" t="s">
        <v>43</v>
      </c>
    </row>
    <row r="1661" spans="1:15" x14ac:dyDescent="0.25">
      <c r="A1661" t="s">
        <v>184</v>
      </c>
      <c r="B1661">
        <v>1157.4100000000001</v>
      </c>
      <c r="C1661">
        <v>1095.8699999999999</v>
      </c>
      <c r="D1661">
        <v>1095.78</v>
      </c>
      <c r="E1661">
        <v>1093.5</v>
      </c>
      <c r="F1661">
        <v>68.486000000000004</v>
      </c>
      <c r="G1661">
        <v>204.57599999999999</v>
      </c>
      <c r="H1661">
        <v>74.576999999999998</v>
      </c>
      <c r="I1661">
        <v>33.907600000000002</v>
      </c>
      <c r="J1661">
        <v>68.948300000000003</v>
      </c>
      <c r="K1661">
        <v>801.74199999999996</v>
      </c>
      <c r="L1661">
        <v>1.2323200000000001E-3</v>
      </c>
      <c r="M1661">
        <v>0.995116</v>
      </c>
      <c r="N1661">
        <v>0</v>
      </c>
      <c r="O1661" t="s">
        <v>43</v>
      </c>
    </row>
    <row r="1662" spans="1:15" x14ac:dyDescent="0.25">
      <c r="A1662" t="s">
        <v>184</v>
      </c>
      <c r="B1662">
        <v>1163.47</v>
      </c>
      <c r="C1662">
        <v>1101.29</v>
      </c>
      <c r="D1662">
        <v>1101.21</v>
      </c>
      <c r="E1662">
        <v>1098.92</v>
      </c>
      <c r="F1662">
        <v>69.097300000000004</v>
      </c>
      <c r="G1662">
        <v>206.66499999999999</v>
      </c>
      <c r="H1662">
        <v>74.421800000000005</v>
      </c>
      <c r="I1662">
        <v>34.521099999999997</v>
      </c>
      <c r="J1662">
        <v>70.415899999999993</v>
      </c>
      <c r="K1662">
        <v>804.18</v>
      </c>
      <c r="L1662">
        <v>1.53937E-3</v>
      </c>
      <c r="M1662">
        <v>0.99511400000000005</v>
      </c>
      <c r="N1662">
        <v>0</v>
      </c>
      <c r="O1662" t="s">
        <v>43</v>
      </c>
    </row>
    <row r="1663" spans="1:15" x14ac:dyDescent="0.25">
      <c r="A1663" t="s">
        <v>184</v>
      </c>
      <c r="B1663">
        <v>1160.8699999999999</v>
      </c>
      <c r="C1663">
        <v>1097.6199999999999</v>
      </c>
      <c r="D1663">
        <v>1097.54</v>
      </c>
      <c r="E1663">
        <v>1095.32</v>
      </c>
      <c r="F1663">
        <v>69.23</v>
      </c>
      <c r="G1663">
        <v>204.88399999999999</v>
      </c>
      <c r="H1663">
        <v>73.548299999999998</v>
      </c>
      <c r="I1663">
        <v>34.646900000000002</v>
      </c>
      <c r="J1663">
        <v>69.534899999999993</v>
      </c>
      <c r="K1663">
        <v>802.75199999999995</v>
      </c>
      <c r="L1663">
        <v>1.2300600000000001E-3</v>
      </c>
      <c r="M1663">
        <v>0.99511499999999997</v>
      </c>
      <c r="N1663">
        <v>0</v>
      </c>
      <c r="O1663" t="s">
        <v>43</v>
      </c>
    </row>
    <row r="1664" spans="1:15" x14ac:dyDescent="0.25">
      <c r="A1664" t="s">
        <v>184</v>
      </c>
      <c r="B1664">
        <v>1161.8900000000001</v>
      </c>
      <c r="C1664">
        <v>1096.55</v>
      </c>
      <c r="D1664">
        <v>1096.47</v>
      </c>
      <c r="E1664">
        <v>1094.2</v>
      </c>
      <c r="F1664">
        <v>67.344999999999999</v>
      </c>
      <c r="G1664">
        <v>204.583</v>
      </c>
      <c r="H1664">
        <v>74.665199999999999</v>
      </c>
      <c r="I1664">
        <v>33.482799999999997</v>
      </c>
      <c r="J1664">
        <v>69.125</v>
      </c>
      <c r="K1664">
        <v>803.52800000000002</v>
      </c>
      <c r="L1664">
        <v>1.3471900000000001E-3</v>
      </c>
      <c r="M1664">
        <v>0.995116</v>
      </c>
      <c r="N1664">
        <v>0</v>
      </c>
      <c r="O1664" t="s">
        <v>43</v>
      </c>
    </row>
    <row r="1665" spans="1:25" x14ac:dyDescent="0.25">
      <c r="A1665" t="s">
        <v>184</v>
      </c>
      <c r="B1665">
        <v>1157.21</v>
      </c>
      <c r="C1665">
        <v>1097.21</v>
      </c>
      <c r="D1665">
        <v>1097.1199999999999</v>
      </c>
      <c r="E1665">
        <v>1094.79</v>
      </c>
      <c r="F1665">
        <v>67.750399999999999</v>
      </c>
      <c r="G1665">
        <v>204.929</v>
      </c>
      <c r="H1665">
        <v>74.734999999999999</v>
      </c>
      <c r="I1665">
        <v>33.799500000000002</v>
      </c>
      <c r="J1665">
        <v>69.315799999999996</v>
      </c>
      <c r="K1665">
        <v>803.54100000000005</v>
      </c>
      <c r="L1665">
        <v>1.2314100000000001E-3</v>
      </c>
      <c r="M1665">
        <v>0.995116</v>
      </c>
      <c r="N1665">
        <v>0</v>
      </c>
      <c r="O1665" t="s">
        <v>43</v>
      </c>
    </row>
    <row r="1666" spans="1:25" x14ac:dyDescent="0.25">
      <c r="A1666" t="s">
        <v>184</v>
      </c>
      <c r="B1666">
        <v>1162.49</v>
      </c>
      <c r="C1666">
        <v>1100.52</v>
      </c>
      <c r="D1666">
        <v>1100.44</v>
      </c>
      <c r="E1666">
        <v>1098.21</v>
      </c>
      <c r="F1666">
        <v>67.290999999999997</v>
      </c>
      <c r="G1666">
        <v>206.70699999999999</v>
      </c>
      <c r="H1666">
        <v>74.895200000000003</v>
      </c>
      <c r="I1666">
        <v>34.089100000000002</v>
      </c>
      <c r="J1666">
        <v>70.517499999999998</v>
      </c>
      <c r="K1666">
        <v>805.01900000000001</v>
      </c>
      <c r="L1666">
        <v>1.2551400000000001E-3</v>
      </c>
      <c r="M1666">
        <v>0.995116</v>
      </c>
      <c r="N1666">
        <v>0</v>
      </c>
      <c r="O1666" t="s">
        <v>43</v>
      </c>
    </row>
    <row r="1667" spans="1:25" x14ac:dyDescent="0.25">
      <c r="A1667" t="s">
        <v>184</v>
      </c>
      <c r="B1667">
        <v>1156.3699999999999</v>
      </c>
      <c r="C1667">
        <v>1096.8800000000001</v>
      </c>
      <c r="D1667">
        <v>1096.79</v>
      </c>
      <c r="E1667">
        <v>1094.58</v>
      </c>
      <c r="F1667">
        <v>68.890900000000002</v>
      </c>
      <c r="G1667">
        <v>205.89699999999999</v>
      </c>
      <c r="H1667">
        <v>74.834100000000007</v>
      </c>
      <c r="I1667">
        <v>33.9833</v>
      </c>
      <c r="J1667">
        <v>69.919200000000004</v>
      </c>
      <c r="K1667">
        <v>801.16899999999998</v>
      </c>
      <c r="L1667">
        <v>1.2906899999999999E-3</v>
      </c>
      <c r="M1667">
        <v>0.99511499999999997</v>
      </c>
      <c r="N1667">
        <v>0</v>
      </c>
      <c r="O1667" t="s">
        <v>43</v>
      </c>
    </row>
    <row r="1668" spans="1:25" x14ac:dyDescent="0.25">
      <c r="A1668" t="s">
        <v>184</v>
      </c>
      <c r="B1668">
        <v>1156.3800000000001</v>
      </c>
      <c r="C1668">
        <v>1094.77</v>
      </c>
      <c r="D1668">
        <v>1094.68</v>
      </c>
      <c r="E1668">
        <v>1092.47</v>
      </c>
      <c r="F1668">
        <v>72.209999999999994</v>
      </c>
      <c r="G1668">
        <v>203.011</v>
      </c>
      <c r="H1668">
        <v>73.633899999999997</v>
      </c>
      <c r="I1668">
        <v>33.327199999999998</v>
      </c>
      <c r="J1668">
        <v>69.054400000000001</v>
      </c>
      <c r="K1668">
        <v>798.26499999999999</v>
      </c>
      <c r="L1668">
        <v>1.24953E-3</v>
      </c>
      <c r="M1668">
        <v>0.995116</v>
      </c>
      <c r="N1668">
        <v>0</v>
      </c>
      <c r="O1668" t="s">
        <v>43</v>
      </c>
    </row>
    <row r="1669" spans="1:25" x14ac:dyDescent="0.25">
      <c r="A1669" t="s">
        <v>184</v>
      </c>
      <c r="B1669">
        <v>1168.44</v>
      </c>
      <c r="C1669">
        <v>1105.28</v>
      </c>
      <c r="D1669">
        <v>1105.19</v>
      </c>
      <c r="E1669">
        <v>1102.8699999999999</v>
      </c>
      <c r="F1669">
        <v>67.461299999999994</v>
      </c>
      <c r="G1669">
        <v>207.626</v>
      </c>
      <c r="H1669">
        <v>74.828599999999994</v>
      </c>
      <c r="I1669">
        <v>34.145699999999998</v>
      </c>
      <c r="J1669">
        <v>70.921999999999997</v>
      </c>
      <c r="K1669">
        <v>808.91700000000003</v>
      </c>
      <c r="L1669">
        <v>1.2300600000000001E-3</v>
      </c>
      <c r="M1669">
        <v>0.995116</v>
      </c>
      <c r="N1669">
        <v>0</v>
      </c>
      <c r="O1669" t="s">
        <v>43</v>
      </c>
    </row>
    <row r="1670" spans="1:25" x14ac:dyDescent="0.25">
      <c r="A1670" t="s">
        <v>184</v>
      </c>
      <c r="B1670">
        <v>1168.78</v>
      </c>
      <c r="C1670">
        <v>1103.08</v>
      </c>
      <c r="D1670">
        <v>1102.99</v>
      </c>
      <c r="E1670">
        <v>1100.74</v>
      </c>
      <c r="F1670">
        <v>67.359099999999998</v>
      </c>
      <c r="G1670">
        <v>206.529</v>
      </c>
      <c r="H1670">
        <v>74.362300000000005</v>
      </c>
      <c r="I1670">
        <v>33.931399999999996</v>
      </c>
      <c r="J1670">
        <v>70.909199999999998</v>
      </c>
      <c r="K1670">
        <v>807.72299999999996</v>
      </c>
      <c r="L1670">
        <v>1.3119900000000001E-3</v>
      </c>
      <c r="M1670">
        <v>0.99511400000000005</v>
      </c>
      <c r="N1670">
        <v>0</v>
      </c>
      <c r="O1670" t="s">
        <v>43</v>
      </c>
    </row>
    <row r="1671" spans="1:25" x14ac:dyDescent="0.25">
      <c r="A1671" t="s">
        <v>184</v>
      </c>
      <c r="B1671">
        <v>1165.72</v>
      </c>
      <c r="C1671">
        <v>1102.79</v>
      </c>
      <c r="D1671">
        <v>1102.7</v>
      </c>
      <c r="E1671">
        <v>1100.42</v>
      </c>
      <c r="F1671">
        <v>67.319400000000002</v>
      </c>
      <c r="G1671">
        <v>207.46600000000001</v>
      </c>
      <c r="H1671">
        <v>75.004599999999996</v>
      </c>
      <c r="I1671">
        <v>33.754800000000003</v>
      </c>
      <c r="J1671">
        <v>71.313299999999998</v>
      </c>
      <c r="K1671">
        <v>807.04300000000001</v>
      </c>
      <c r="L1671">
        <v>1.26548E-3</v>
      </c>
      <c r="M1671">
        <v>0.995116</v>
      </c>
      <c r="N1671">
        <v>0</v>
      </c>
      <c r="O1671" t="s">
        <v>43</v>
      </c>
    </row>
    <row r="1672" spans="1:25" x14ac:dyDescent="0.25">
      <c r="A1672" t="s">
        <v>184</v>
      </c>
      <c r="B1672">
        <v>1160.6600000000001</v>
      </c>
      <c r="C1672">
        <v>1101.78</v>
      </c>
      <c r="D1672">
        <v>1101.69</v>
      </c>
      <c r="E1672">
        <v>1099.21</v>
      </c>
      <c r="F1672">
        <v>71.192599999999999</v>
      </c>
      <c r="G1672">
        <v>206.25299999999999</v>
      </c>
      <c r="H1672">
        <v>75.288899999999998</v>
      </c>
      <c r="I1672">
        <v>33.4985</v>
      </c>
      <c r="J1672">
        <v>70.288499999999999</v>
      </c>
      <c r="K1672">
        <v>802.78399999999999</v>
      </c>
      <c r="L1672">
        <v>1.23073E-3</v>
      </c>
      <c r="M1672">
        <v>0.995116</v>
      </c>
      <c r="N1672">
        <v>0</v>
      </c>
      <c r="O1672" t="s">
        <v>43</v>
      </c>
    </row>
    <row r="1673" spans="1:25" x14ac:dyDescent="0.25">
      <c r="A1673" t="s">
        <v>184</v>
      </c>
      <c r="B1673">
        <v>1156.23</v>
      </c>
      <c r="C1673">
        <v>1096.08</v>
      </c>
      <c r="D1673">
        <v>1096</v>
      </c>
      <c r="E1673">
        <v>1093.74</v>
      </c>
      <c r="F1673">
        <v>66.673100000000005</v>
      </c>
      <c r="G1673">
        <v>205.852</v>
      </c>
      <c r="H1673">
        <v>74.478099999999998</v>
      </c>
      <c r="I1673">
        <v>33.633099999999999</v>
      </c>
      <c r="J1673">
        <v>70.800299999999993</v>
      </c>
      <c r="K1673">
        <v>799.57299999999998</v>
      </c>
      <c r="L1673">
        <v>1.23931E-3</v>
      </c>
      <c r="M1673">
        <v>0.995116</v>
      </c>
      <c r="N1673">
        <v>0</v>
      </c>
      <c r="O1673" t="s">
        <v>43</v>
      </c>
    </row>
    <row r="1674" spans="1:25" x14ac:dyDescent="0.25">
      <c r="A1674" t="s">
        <v>184</v>
      </c>
      <c r="B1674">
        <v>1154.06</v>
      </c>
      <c r="C1674">
        <v>1091.29</v>
      </c>
      <c r="D1674">
        <v>1091.21</v>
      </c>
      <c r="E1674">
        <v>1088.97</v>
      </c>
      <c r="F1674">
        <v>66.545100000000005</v>
      </c>
      <c r="G1674">
        <v>205.749</v>
      </c>
      <c r="H1674">
        <v>74.894400000000005</v>
      </c>
      <c r="I1674">
        <v>33.9024</v>
      </c>
      <c r="J1674">
        <v>69.826099999999997</v>
      </c>
      <c r="K1674">
        <v>798.08600000000001</v>
      </c>
      <c r="L1674">
        <v>1.2383299999999999E-3</v>
      </c>
      <c r="M1674">
        <v>0.99511499999999997</v>
      </c>
      <c r="N1674">
        <v>0</v>
      </c>
      <c r="O1674" t="s">
        <v>43</v>
      </c>
    </row>
    <row r="1675" spans="1:25" x14ac:dyDescent="0.25">
      <c r="A1675" t="s">
        <v>184</v>
      </c>
      <c r="B1675">
        <v>1158.52</v>
      </c>
      <c r="C1675">
        <v>1098.3699999999999</v>
      </c>
      <c r="D1675">
        <v>1098.28</v>
      </c>
      <c r="E1675">
        <v>1096.06</v>
      </c>
      <c r="F1675">
        <v>69.028499999999994</v>
      </c>
      <c r="G1675">
        <v>208.63200000000001</v>
      </c>
      <c r="H1675">
        <v>74.162499999999994</v>
      </c>
      <c r="I1675">
        <v>33.845300000000002</v>
      </c>
      <c r="J1675">
        <v>73.681899999999999</v>
      </c>
      <c r="K1675">
        <v>799.43799999999999</v>
      </c>
      <c r="L1675">
        <v>1.5416900000000001E-3</v>
      </c>
      <c r="M1675">
        <v>0.99511499999999997</v>
      </c>
      <c r="N1675">
        <v>0</v>
      </c>
      <c r="O1675" t="s">
        <v>43</v>
      </c>
    </row>
    <row r="1676" spans="1:25" x14ac:dyDescent="0.25">
      <c r="A1676" t="s">
        <v>184</v>
      </c>
      <c r="B1676">
        <v>1161.18</v>
      </c>
      <c r="C1676">
        <v>1097.73</v>
      </c>
      <c r="D1676">
        <v>1097.55</v>
      </c>
      <c r="E1676">
        <v>1095.1199999999999</v>
      </c>
      <c r="F1676">
        <v>70.335700000000003</v>
      </c>
      <c r="G1676">
        <v>205.167</v>
      </c>
      <c r="H1676">
        <v>74.644499999999994</v>
      </c>
      <c r="I1676">
        <v>33.508499999999998</v>
      </c>
      <c r="J1676">
        <v>69.795599999999993</v>
      </c>
      <c r="K1676">
        <v>801.053</v>
      </c>
      <c r="L1676">
        <v>1.2300900000000001E-3</v>
      </c>
      <c r="M1676">
        <v>0.995116</v>
      </c>
      <c r="N1676">
        <v>0</v>
      </c>
      <c r="O1676" t="s">
        <v>43</v>
      </c>
    </row>
    <row r="1677" spans="1:25" x14ac:dyDescent="0.25">
      <c r="A1677" t="s">
        <v>184</v>
      </c>
      <c r="B1677">
        <v>1153.1300000000001</v>
      </c>
      <c r="C1677">
        <v>1093.29</v>
      </c>
      <c r="D1677">
        <v>1093.2</v>
      </c>
      <c r="E1677">
        <v>1088.02</v>
      </c>
      <c r="F1677">
        <v>66.250500000000002</v>
      </c>
      <c r="G1677">
        <v>206.37799999999999</v>
      </c>
      <c r="H1677">
        <v>73.909199999999998</v>
      </c>
      <c r="I1677">
        <v>33.8215</v>
      </c>
      <c r="J1677">
        <v>71.512100000000004</v>
      </c>
      <c r="K1677">
        <v>796.85599999999999</v>
      </c>
      <c r="L1677">
        <v>1.2424599999999999E-3</v>
      </c>
      <c r="M1677">
        <v>0.995116</v>
      </c>
      <c r="N1677">
        <v>0</v>
      </c>
      <c r="O1677" t="s">
        <v>43</v>
      </c>
    </row>
    <row r="1678" spans="1:25" x14ac:dyDescent="0.25">
      <c r="A1678" t="s">
        <v>184</v>
      </c>
      <c r="B1678">
        <v>1165.3699999999999</v>
      </c>
      <c r="C1678">
        <v>1101.8</v>
      </c>
      <c r="D1678">
        <v>1101.71</v>
      </c>
      <c r="E1678">
        <v>1099.48</v>
      </c>
      <c r="F1678">
        <v>70.1113</v>
      </c>
      <c r="G1678">
        <v>203.93299999999999</v>
      </c>
      <c r="H1678">
        <v>74.084100000000007</v>
      </c>
      <c r="I1678">
        <v>33.6</v>
      </c>
      <c r="J1678">
        <v>69.2423</v>
      </c>
      <c r="K1678">
        <v>806.75300000000004</v>
      </c>
      <c r="L1678">
        <v>1.2306400000000001E-3</v>
      </c>
      <c r="M1678">
        <v>0.995116</v>
      </c>
      <c r="N1678">
        <v>0</v>
      </c>
      <c r="O1678" t="s">
        <v>43</v>
      </c>
    </row>
    <row r="1679" spans="1:25" x14ac:dyDescent="0.25">
      <c r="A1679" t="s">
        <v>184</v>
      </c>
      <c r="B1679">
        <v>1151.49</v>
      </c>
      <c r="C1679">
        <v>1089.1300000000001</v>
      </c>
      <c r="D1679">
        <v>1089.05</v>
      </c>
      <c r="E1679">
        <v>1086.76</v>
      </c>
      <c r="F1679">
        <v>66.681899999999999</v>
      </c>
      <c r="G1679">
        <v>204.98500000000001</v>
      </c>
      <c r="H1679">
        <v>73.736400000000003</v>
      </c>
      <c r="I1679">
        <v>33.842199999999998</v>
      </c>
      <c r="J1679">
        <v>69.908500000000004</v>
      </c>
      <c r="K1679">
        <v>796.40899999999999</v>
      </c>
      <c r="L1679">
        <v>1.2312099999999999E-3</v>
      </c>
      <c r="M1679">
        <v>0.995116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1184.8</v>
      </c>
      <c r="C1680">
        <v>1120.96</v>
      </c>
      <c r="D1680">
        <v>1120.8499999999999</v>
      </c>
      <c r="E1680">
        <v>1118.27</v>
      </c>
      <c r="F1680">
        <v>70.936199999999999</v>
      </c>
      <c r="G1680">
        <v>210.708</v>
      </c>
      <c r="H1680">
        <v>75.465699999999998</v>
      </c>
      <c r="I1680">
        <v>34.069400000000002</v>
      </c>
      <c r="J1680">
        <v>72.9876</v>
      </c>
      <c r="K1680">
        <v>817.39700000000005</v>
      </c>
      <c r="L1680">
        <v>1.24351E-3</v>
      </c>
      <c r="M1680">
        <v>0.995116</v>
      </c>
      <c r="N1680">
        <v>0</v>
      </c>
      <c r="O1680" t="s">
        <v>43</v>
      </c>
      <c r="R1680">
        <f>AVERAGE(B1631:B1680)</f>
        <v>1161.9213999999999</v>
      </c>
      <c r="S1680">
        <f>AVERAGE(C1631:C1680)</f>
        <v>1100.0656000000001</v>
      </c>
      <c r="U1680">
        <f>_xlfn.VAR.P(B1631:B1680)</f>
        <v>40.973796040000032</v>
      </c>
      <c r="V1680">
        <f>_xlfn.VAR.P(C1631:C1680)</f>
        <v>35.71650863999993</v>
      </c>
      <c r="X1680">
        <f>1.96*SQRT(U1680)/50</f>
        <v>0.25092224681543412</v>
      </c>
      <c r="Y1680">
        <f>1.96*SQRT(V1680)/50</f>
        <v>0.2342720978618015</v>
      </c>
    </row>
    <row r="1681" spans="1:14" x14ac:dyDescent="0.25">
      <c r="A1681" t="s">
        <v>185</v>
      </c>
      <c r="B1681">
        <v>58246.5838</v>
      </c>
      <c r="C1681" t="s">
        <v>37</v>
      </c>
    </row>
    <row r="1682" spans="1:14" x14ac:dyDescent="0.25">
      <c r="A1682" t="s">
        <v>186</v>
      </c>
      <c r="B1682">
        <v>1092.47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1.2335499999999999E-3</v>
      </c>
      <c r="L1682">
        <v>0.995116</v>
      </c>
      <c r="M1682">
        <v>0</v>
      </c>
      <c r="N1682" t="s">
        <v>43</v>
      </c>
    </row>
    <row r="1683" spans="1:14" x14ac:dyDescent="0.25">
      <c r="A1683" t="s">
        <v>186</v>
      </c>
      <c r="B1683">
        <v>1083.3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1.2310800000000001E-3</v>
      </c>
      <c r="L1683">
        <v>0.995116</v>
      </c>
      <c r="M1683">
        <v>0</v>
      </c>
      <c r="N1683" t="s">
        <v>43</v>
      </c>
    </row>
    <row r="1684" spans="1:14" x14ac:dyDescent="0.25">
      <c r="A1684" t="s">
        <v>186</v>
      </c>
      <c r="B1684">
        <v>1095.8800000000001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1.2788700000000001E-3</v>
      </c>
      <c r="L1684">
        <v>0.99511499999999997</v>
      </c>
      <c r="M1684">
        <v>0</v>
      </c>
      <c r="N1684" t="s">
        <v>43</v>
      </c>
    </row>
    <row r="1685" spans="1:14" x14ac:dyDescent="0.25">
      <c r="A1685" t="s">
        <v>186</v>
      </c>
      <c r="B1685">
        <v>1082.1300000000001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1.23014E-3</v>
      </c>
      <c r="L1685">
        <v>0.995116</v>
      </c>
      <c r="M1685">
        <v>0</v>
      </c>
      <c r="N1685" t="s">
        <v>43</v>
      </c>
    </row>
    <row r="1686" spans="1:14" x14ac:dyDescent="0.25">
      <c r="A1686" t="s">
        <v>186</v>
      </c>
      <c r="B1686">
        <v>1079.82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1.23116E-3</v>
      </c>
      <c r="L1686">
        <v>0.995112</v>
      </c>
      <c r="M1686">
        <v>0</v>
      </c>
      <c r="N1686" t="s">
        <v>43</v>
      </c>
    </row>
    <row r="1687" spans="1:14" x14ac:dyDescent="0.25">
      <c r="A1687" t="s">
        <v>186</v>
      </c>
      <c r="B1687">
        <v>1079.74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1.2343899999999999E-3</v>
      </c>
      <c r="L1687">
        <v>0.995116</v>
      </c>
      <c r="M1687">
        <v>0</v>
      </c>
      <c r="N1687" t="s">
        <v>43</v>
      </c>
    </row>
    <row r="1688" spans="1:14" x14ac:dyDescent="0.25">
      <c r="A1688" t="s">
        <v>186</v>
      </c>
      <c r="B1688">
        <v>1091.97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1.2300900000000001E-3</v>
      </c>
      <c r="L1688">
        <v>0.995116</v>
      </c>
      <c r="M1688">
        <v>0</v>
      </c>
      <c r="N1688" t="s">
        <v>43</v>
      </c>
    </row>
    <row r="1689" spans="1:14" x14ac:dyDescent="0.25">
      <c r="A1689" t="s">
        <v>186</v>
      </c>
      <c r="B1689">
        <v>1089.76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1.2527E-3</v>
      </c>
      <c r="L1689">
        <v>0.99511499999999997</v>
      </c>
      <c r="M1689">
        <v>0</v>
      </c>
      <c r="N1689" t="s">
        <v>43</v>
      </c>
    </row>
    <row r="1690" spans="1:14" x14ac:dyDescent="0.25">
      <c r="A1690" t="s">
        <v>186</v>
      </c>
      <c r="B1690">
        <v>1092.06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1.2391399999999999E-3</v>
      </c>
      <c r="L1690">
        <v>0.995116</v>
      </c>
      <c r="M1690">
        <v>0</v>
      </c>
      <c r="N1690" t="s">
        <v>43</v>
      </c>
    </row>
    <row r="1691" spans="1:14" x14ac:dyDescent="0.25">
      <c r="A1691" t="s">
        <v>186</v>
      </c>
      <c r="B1691">
        <v>1087.9100000000001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1.23084E-3</v>
      </c>
      <c r="L1691">
        <v>0.99511499999999997</v>
      </c>
      <c r="M1691">
        <v>0</v>
      </c>
      <c r="N1691" t="s">
        <v>43</v>
      </c>
    </row>
    <row r="1692" spans="1:14" x14ac:dyDescent="0.25">
      <c r="A1692" t="s">
        <v>186</v>
      </c>
      <c r="B1692">
        <v>1087.3599999999999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1.3003800000000001E-3</v>
      </c>
      <c r="L1692">
        <v>0.995116</v>
      </c>
      <c r="M1692">
        <v>0</v>
      </c>
      <c r="N1692" t="s">
        <v>43</v>
      </c>
    </row>
    <row r="1693" spans="1:14" x14ac:dyDescent="0.25">
      <c r="A1693" t="s">
        <v>186</v>
      </c>
      <c r="B1693">
        <v>1080.6400000000001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1.23105E-3</v>
      </c>
      <c r="L1693">
        <v>0.995116</v>
      </c>
      <c r="M1693">
        <v>0</v>
      </c>
      <c r="N1693" t="s">
        <v>43</v>
      </c>
    </row>
    <row r="1694" spans="1:14" x14ac:dyDescent="0.25">
      <c r="A1694" t="s">
        <v>186</v>
      </c>
      <c r="B1694">
        <v>1085.44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1.26483E-3</v>
      </c>
      <c r="L1694">
        <v>0.995116</v>
      </c>
      <c r="M1694">
        <v>0</v>
      </c>
      <c r="N1694" t="s">
        <v>43</v>
      </c>
    </row>
    <row r="1695" spans="1:14" x14ac:dyDescent="0.25">
      <c r="A1695" t="s">
        <v>186</v>
      </c>
      <c r="B1695">
        <v>1086.08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1.3848E-3</v>
      </c>
      <c r="L1695">
        <v>0.995116</v>
      </c>
      <c r="M1695">
        <v>0</v>
      </c>
      <c r="N1695" t="s">
        <v>43</v>
      </c>
    </row>
    <row r="1696" spans="1:14" x14ac:dyDescent="0.25">
      <c r="A1696" t="s">
        <v>186</v>
      </c>
      <c r="B1696">
        <v>1083.98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1.4130099999999999E-3</v>
      </c>
      <c r="L1696">
        <v>0.995116</v>
      </c>
      <c r="M1696">
        <v>0</v>
      </c>
      <c r="N1696" t="s">
        <v>43</v>
      </c>
    </row>
    <row r="1697" spans="1:14" x14ac:dyDescent="0.25">
      <c r="A1697" t="s">
        <v>186</v>
      </c>
      <c r="B1697">
        <v>1095.6600000000001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1.3273899999999999E-3</v>
      </c>
      <c r="L1697">
        <v>0.99511499999999997</v>
      </c>
      <c r="M1697">
        <v>0</v>
      </c>
      <c r="N1697" t="s">
        <v>43</v>
      </c>
    </row>
    <row r="1698" spans="1:14" x14ac:dyDescent="0.25">
      <c r="A1698" t="s">
        <v>186</v>
      </c>
      <c r="B1698">
        <v>1078.96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1.2779899999999999E-3</v>
      </c>
      <c r="L1698">
        <v>0.995116</v>
      </c>
      <c r="M1698">
        <v>0</v>
      </c>
      <c r="N1698" t="s">
        <v>43</v>
      </c>
    </row>
    <row r="1699" spans="1:14" x14ac:dyDescent="0.25">
      <c r="A1699" t="s">
        <v>186</v>
      </c>
      <c r="B1699">
        <v>1084.02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1.2456100000000001E-3</v>
      </c>
      <c r="L1699">
        <v>0.995116</v>
      </c>
      <c r="M1699">
        <v>0</v>
      </c>
      <c r="N1699" t="s">
        <v>43</v>
      </c>
    </row>
    <row r="1700" spans="1:14" x14ac:dyDescent="0.25">
      <c r="A1700" t="s">
        <v>186</v>
      </c>
      <c r="B1700">
        <v>1090.9000000000001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1.23172E-3</v>
      </c>
      <c r="L1700">
        <v>0.99511499999999997</v>
      </c>
      <c r="M1700">
        <v>0</v>
      </c>
      <c r="N1700" t="s">
        <v>43</v>
      </c>
    </row>
    <row r="1701" spans="1:14" x14ac:dyDescent="0.25">
      <c r="A1701" t="s">
        <v>186</v>
      </c>
      <c r="B1701">
        <v>1079.3599999999999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1.25113E-3</v>
      </c>
      <c r="L1701">
        <v>0.995116</v>
      </c>
      <c r="M1701">
        <v>0</v>
      </c>
      <c r="N1701" t="s">
        <v>43</v>
      </c>
    </row>
    <row r="1702" spans="1:14" x14ac:dyDescent="0.25">
      <c r="A1702" t="s">
        <v>186</v>
      </c>
      <c r="B1702">
        <v>1081.52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1.23018E-3</v>
      </c>
      <c r="L1702">
        <v>0.99511499999999997</v>
      </c>
      <c r="M1702">
        <v>0</v>
      </c>
      <c r="N1702" t="s">
        <v>43</v>
      </c>
    </row>
    <row r="1703" spans="1:14" x14ac:dyDescent="0.25">
      <c r="A1703" t="s">
        <v>186</v>
      </c>
      <c r="B1703">
        <v>1098.28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1.2403200000000001E-3</v>
      </c>
      <c r="L1703">
        <v>0.995116</v>
      </c>
      <c r="M1703">
        <v>0</v>
      </c>
      <c r="N1703" t="s">
        <v>43</v>
      </c>
    </row>
    <row r="1704" spans="1:14" x14ac:dyDescent="0.25">
      <c r="A1704" t="s">
        <v>186</v>
      </c>
      <c r="B1704">
        <v>1088.78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1.30565E-3</v>
      </c>
      <c r="L1704">
        <v>0.99511400000000005</v>
      </c>
      <c r="M1704">
        <v>0</v>
      </c>
      <c r="N1704" t="s">
        <v>43</v>
      </c>
    </row>
    <row r="1705" spans="1:14" x14ac:dyDescent="0.25">
      <c r="A1705" t="s">
        <v>186</v>
      </c>
      <c r="B1705">
        <v>1084.03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1.2392499999999999E-3</v>
      </c>
      <c r="L1705">
        <v>0.99511499999999997</v>
      </c>
      <c r="M1705">
        <v>0</v>
      </c>
      <c r="N1705" t="s">
        <v>43</v>
      </c>
    </row>
    <row r="1706" spans="1:14" x14ac:dyDescent="0.25">
      <c r="A1706" t="s">
        <v>186</v>
      </c>
      <c r="B1706">
        <v>1087.54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2.2819799999999999E-3</v>
      </c>
      <c r="L1706">
        <v>0.99511499999999997</v>
      </c>
      <c r="M1706">
        <v>0</v>
      </c>
      <c r="N1706" t="s">
        <v>43</v>
      </c>
    </row>
    <row r="1707" spans="1:14" x14ac:dyDescent="0.25">
      <c r="A1707" t="s">
        <v>186</v>
      </c>
      <c r="B1707">
        <v>1094.9100000000001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1.23335E-3</v>
      </c>
      <c r="L1707">
        <v>0.995116</v>
      </c>
      <c r="M1707">
        <v>0</v>
      </c>
      <c r="N1707" t="s">
        <v>43</v>
      </c>
    </row>
    <row r="1708" spans="1:14" x14ac:dyDescent="0.25">
      <c r="A1708" t="s">
        <v>186</v>
      </c>
      <c r="B1708">
        <v>1093.6300000000001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1.2307799999999999E-3</v>
      </c>
      <c r="L1708">
        <v>0.995116</v>
      </c>
      <c r="M1708">
        <v>0</v>
      </c>
      <c r="N1708" t="s">
        <v>43</v>
      </c>
    </row>
    <row r="1709" spans="1:14" x14ac:dyDescent="0.25">
      <c r="A1709" t="s">
        <v>186</v>
      </c>
      <c r="B1709">
        <v>1085.53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1.49731E-3</v>
      </c>
      <c r="L1709">
        <v>0.99511300000000003</v>
      </c>
      <c r="M1709">
        <v>0</v>
      </c>
      <c r="N1709" t="s">
        <v>43</v>
      </c>
    </row>
    <row r="1710" spans="1:14" x14ac:dyDescent="0.25">
      <c r="A1710" t="s">
        <v>186</v>
      </c>
      <c r="B1710">
        <v>1091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1.2310000000000001E-3</v>
      </c>
      <c r="L1710">
        <v>0.99511499999999997</v>
      </c>
      <c r="M1710">
        <v>0</v>
      </c>
      <c r="N1710" t="s">
        <v>43</v>
      </c>
    </row>
    <row r="1711" spans="1:14" x14ac:dyDescent="0.25">
      <c r="A1711" t="s">
        <v>186</v>
      </c>
      <c r="B1711">
        <v>1085.3599999999999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1.2308600000000001E-3</v>
      </c>
      <c r="L1711">
        <v>0.995116</v>
      </c>
      <c r="M1711">
        <v>0</v>
      </c>
      <c r="N1711" t="s">
        <v>43</v>
      </c>
    </row>
    <row r="1712" spans="1:14" x14ac:dyDescent="0.25">
      <c r="A1712" t="s">
        <v>186</v>
      </c>
      <c r="B1712">
        <v>1090.9100000000001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1.2427899999999999E-3</v>
      </c>
      <c r="L1712">
        <v>0.995116</v>
      </c>
      <c r="M1712">
        <v>0</v>
      </c>
      <c r="N1712" t="s">
        <v>43</v>
      </c>
    </row>
    <row r="1713" spans="1:14" x14ac:dyDescent="0.25">
      <c r="A1713" t="s">
        <v>186</v>
      </c>
      <c r="B1713">
        <v>1087.4000000000001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1.2454899999999999E-3</v>
      </c>
      <c r="L1713">
        <v>0.99511400000000005</v>
      </c>
      <c r="M1713">
        <v>0</v>
      </c>
      <c r="N1713" t="s">
        <v>43</v>
      </c>
    </row>
    <row r="1714" spans="1:14" x14ac:dyDescent="0.25">
      <c r="A1714" t="s">
        <v>186</v>
      </c>
      <c r="B1714">
        <v>1089.26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1.2500499999999999E-3</v>
      </c>
      <c r="L1714">
        <v>0.99511300000000003</v>
      </c>
      <c r="M1714">
        <v>0</v>
      </c>
      <c r="N1714" t="s">
        <v>43</v>
      </c>
    </row>
    <row r="1715" spans="1:14" x14ac:dyDescent="0.25">
      <c r="A1715" t="s">
        <v>186</v>
      </c>
      <c r="B1715">
        <v>1084.8499999999999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1.23402E-3</v>
      </c>
      <c r="L1715">
        <v>0.99511499999999997</v>
      </c>
      <c r="M1715">
        <v>0</v>
      </c>
      <c r="N1715" t="s">
        <v>43</v>
      </c>
    </row>
    <row r="1716" spans="1:14" x14ac:dyDescent="0.25">
      <c r="A1716" t="s">
        <v>186</v>
      </c>
      <c r="B1716">
        <v>1094.8800000000001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1.2335600000000001E-3</v>
      </c>
      <c r="L1716">
        <v>0.995116</v>
      </c>
      <c r="M1716">
        <v>0</v>
      </c>
      <c r="N1716" t="s">
        <v>43</v>
      </c>
    </row>
    <row r="1717" spans="1:14" x14ac:dyDescent="0.25">
      <c r="A1717" t="s">
        <v>186</v>
      </c>
      <c r="B1717">
        <v>1100.3499999999999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1.25589E-3</v>
      </c>
      <c r="L1717">
        <v>0.995116</v>
      </c>
      <c r="M1717">
        <v>0</v>
      </c>
      <c r="N1717" t="s">
        <v>43</v>
      </c>
    </row>
    <row r="1718" spans="1:14" x14ac:dyDescent="0.25">
      <c r="A1718" t="s">
        <v>186</v>
      </c>
      <c r="B1718">
        <v>1086.83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1.27418E-3</v>
      </c>
      <c r="L1718">
        <v>0.995116</v>
      </c>
      <c r="M1718">
        <v>0</v>
      </c>
      <c r="N1718" t="s">
        <v>43</v>
      </c>
    </row>
    <row r="1719" spans="1:14" x14ac:dyDescent="0.25">
      <c r="A1719" t="s">
        <v>186</v>
      </c>
      <c r="B1719">
        <v>1084.55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1.25738E-3</v>
      </c>
      <c r="L1719">
        <v>0.995116</v>
      </c>
      <c r="M1719">
        <v>0</v>
      </c>
      <c r="N1719" t="s">
        <v>43</v>
      </c>
    </row>
    <row r="1720" spans="1:14" x14ac:dyDescent="0.25">
      <c r="A1720" t="s">
        <v>186</v>
      </c>
      <c r="B1720">
        <v>1083.6300000000001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1.23017E-3</v>
      </c>
      <c r="L1720">
        <v>0.995116</v>
      </c>
      <c r="M1720">
        <v>0</v>
      </c>
      <c r="N1720" t="s">
        <v>43</v>
      </c>
    </row>
    <row r="1721" spans="1:14" x14ac:dyDescent="0.25">
      <c r="A1721" t="s">
        <v>186</v>
      </c>
      <c r="B1721">
        <v>1092.6600000000001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1.2300799999999999E-3</v>
      </c>
      <c r="L1721">
        <v>0.99511499999999997</v>
      </c>
      <c r="M1721">
        <v>0</v>
      </c>
      <c r="N1721" t="s">
        <v>43</v>
      </c>
    </row>
    <row r="1722" spans="1:14" x14ac:dyDescent="0.25">
      <c r="A1722" t="s">
        <v>186</v>
      </c>
      <c r="B1722">
        <v>1080.24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1.30511E-3</v>
      </c>
      <c r="L1722">
        <v>0.995116</v>
      </c>
      <c r="M1722">
        <v>0</v>
      </c>
      <c r="N1722" t="s">
        <v>43</v>
      </c>
    </row>
    <row r="1723" spans="1:14" x14ac:dyDescent="0.25">
      <c r="A1723" t="s">
        <v>186</v>
      </c>
      <c r="B1723">
        <v>1090.6199999999999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1.23017E-3</v>
      </c>
      <c r="L1723">
        <v>0.99511499999999997</v>
      </c>
      <c r="M1723">
        <v>0</v>
      </c>
      <c r="N1723" t="s">
        <v>43</v>
      </c>
    </row>
    <row r="1724" spans="1:14" x14ac:dyDescent="0.25">
      <c r="A1724" t="s">
        <v>186</v>
      </c>
      <c r="B1724">
        <v>1090.47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1.24317E-3</v>
      </c>
      <c r="L1724">
        <v>0.995116</v>
      </c>
      <c r="M1724">
        <v>0</v>
      </c>
      <c r="N1724" t="s">
        <v>43</v>
      </c>
    </row>
    <row r="1725" spans="1:14" x14ac:dyDescent="0.25">
      <c r="A1725" t="s">
        <v>186</v>
      </c>
      <c r="B1725">
        <v>1092.83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1.23258E-3</v>
      </c>
      <c r="L1725">
        <v>0.99511499999999997</v>
      </c>
      <c r="M1725">
        <v>0</v>
      </c>
      <c r="N1725" t="s">
        <v>43</v>
      </c>
    </row>
    <row r="1726" spans="1:14" x14ac:dyDescent="0.25">
      <c r="A1726" t="s">
        <v>186</v>
      </c>
      <c r="B1726">
        <v>1081.29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1.2775099999999999E-3</v>
      </c>
      <c r="L1726">
        <v>0.995116</v>
      </c>
      <c r="M1726">
        <v>0</v>
      </c>
      <c r="N1726" t="s">
        <v>43</v>
      </c>
    </row>
    <row r="1727" spans="1:14" x14ac:dyDescent="0.25">
      <c r="A1727" t="s">
        <v>186</v>
      </c>
      <c r="B1727">
        <v>1086.1600000000001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1.23029E-3</v>
      </c>
      <c r="L1727">
        <v>0.99511499999999997</v>
      </c>
      <c r="M1727">
        <v>0</v>
      </c>
      <c r="N1727" t="s">
        <v>43</v>
      </c>
    </row>
    <row r="1728" spans="1:14" x14ac:dyDescent="0.25">
      <c r="A1728" t="s">
        <v>186</v>
      </c>
      <c r="B1728">
        <v>1089.1600000000001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1.3688000000000001E-3</v>
      </c>
      <c r="L1728">
        <v>0.995116</v>
      </c>
      <c r="M1728">
        <v>0</v>
      </c>
      <c r="N1728" t="s">
        <v>43</v>
      </c>
    </row>
    <row r="1729" spans="1:25" x14ac:dyDescent="0.25">
      <c r="A1729" t="s">
        <v>186</v>
      </c>
      <c r="B1729">
        <v>1084.44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1.2396E-3</v>
      </c>
      <c r="L1729">
        <v>0.99511499999999997</v>
      </c>
      <c r="M1729">
        <v>0</v>
      </c>
      <c r="N1729" t="s">
        <v>43</v>
      </c>
    </row>
    <row r="1730" spans="1:25" x14ac:dyDescent="0.25">
      <c r="A1730" t="s">
        <v>186</v>
      </c>
      <c r="B1730">
        <v>1086.17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1.2320199999999999E-3</v>
      </c>
      <c r="L1730">
        <v>0.99511499999999997</v>
      </c>
      <c r="M1730">
        <v>0</v>
      </c>
      <c r="N1730" t="s">
        <v>43</v>
      </c>
    </row>
    <row r="1731" spans="1:25" x14ac:dyDescent="0.25">
      <c r="A1731" t="s">
        <v>186</v>
      </c>
      <c r="B1731">
        <v>1087.4100000000001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1.3508299999999999E-3</v>
      </c>
      <c r="L1731">
        <v>0.995116</v>
      </c>
      <c r="M1731">
        <v>0</v>
      </c>
      <c r="N1731" t="s">
        <v>43</v>
      </c>
    </row>
    <row r="1732" spans="1:25" x14ac:dyDescent="0.25">
      <c r="A1732" t="s">
        <v>186</v>
      </c>
      <c r="B1732">
        <v>1094.22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1.6814600000000001E-3</v>
      </c>
      <c r="L1732">
        <v>0.995116</v>
      </c>
      <c r="M1732">
        <v>0</v>
      </c>
      <c r="N1732" t="s">
        <v>43</v>
      </c>
    </row>
    <row r="1733" spans="1:25" x14ac:dyDescent="0.25">
      <c r="A1733" t="s">
        <v>186</v>
      </c>
      <c r="B1733">
        <v>1081.01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1.2338099999999999E-3</v>
      </c>
      <c r="L1733">
        <v>0.995116</v>
      </c>
      <c r="M1733">
        <v>0</v>
      </c>
      <c r="N1733" t="s">
        <v>43</v>
      </c>
    </row>
    <row r="1734" spans="1:25" x14ac:dyDescent="0.25">
      <c r="A1734" t="s">
        <v>186</v>
      </c>
      <c r="B1734">
        <v>1080.71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1.28253E-3</v>
      </c>
      <c r="L1734">
        <v>0.99511400000000005</v>
      </c>
      <c r="M1734">
        <v>0</v>
      </c>
      <c r="N1734" t="s">
        <v>43</v>
      </c>
    </row>
    <row r="1735" spans="1:25" x14ac:dyDescent="0.25">
      <c r="A1735" t="s">
        <v>186</v>
      </c>
      <c r="B1735">
        <v>1086.6500000000001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1.3054200000000001E-3</v>
      </c>
      <c r="L1735">
        <v>0.995116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1117.0999999999999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1.2433100000000001E-3</v>
      </c>
      <c r="L1736">
        <v>0.995116</v>
      </c>
      <c r="M1736">
        <v>0</v>
      </c>
      <c r="N1736" t="s">
        <v>43</v>
      </c>
      <c r="R1736">
        <f>AVERAGE(B1687:B1736)</f>
        <v>1088.1644000000006</v>
      </c>
      <c r="S1736">
        <f>AVERAGE(C1687:C1736)</f>
        <v>0</v>
      </c>
      <c r="U1736">
        <f>_xlfn.VAR.P(B1687:B1736)</f>
        <v>42.290204639999928</v>
      </c>
      <c r="V1736">
        <f>_xlfn.VAR.P(C1687:C1736)</f>
        <v>0</v>
      </c>
      <c r="X1736">
        <f>1.96*SQRT(U1736)/50</f>
        <v>0.25492120362576648</v>
      </c>
      <c r="Y1736">
        <f>1.96*SQRT(V1736)/50</f>
        <v>0</v>
      </c>
    </row>
    <row r="1737" spans="1:25" x14ac:dyDescent="0.25">
      <c r="A1737" t="s">
        <v>187</v>
      </c>
      <c r="B1737">
        <v>54499.840799999998</v>
      </c>
      <c r="C1737" t="s">
        <v>37</v>
      </c>
    </row>
    <row r="1738" spans="1:25" x14ac:dyDescent="0.25">
      <c r="A1738" t="s">
        <v>188</v>
      </c>
      <c r="B1738">
        <v>948.85400000000004</v>
      </c>
      <c r="C1738">
        <v>947.899</v>
      </c>
      <c r="D1738">
        <v>947.80200000000002</v>
      </c>
      <c r="E1738">
        <v>945.255</v>
      </c>
      <c r="F1738">
        <v>68.344200000000001</v>
      </c>
      <c r="G1738">
        <v>0</v>
      </c>
      <c r="H1738">
        <v>72.604600000000005</v>
      </c>
      <c r="I1738">
        <v>0</v>
      </c>
      <c r="J1738">
        <v>1.3911399999999999E-3</v>
      </c>
      <c r="K1738">
        <v>0.995116</v>
      </c>
      <c r="L1738">
        <v>0</v>
      </c>
      <c r="M1738" t="s">
        <v>43</v>
      </c>
    </row>
    <row r="1739" spans="1:25" x14ac:dyDescent="0.25">
      <c r="A1739" t="s">
        <v>188</v>
      </c>
      <c r="B1739">
        <v>940.05499999999995</v>
      </c>
      <c r="C1739">
        <v>939.149</v>
      </c>
      <c r="D1739">
        <v>939.07399999999996</v>
      </c>
      <c r="E1739">
        <v>936.976</v>
      </c>
      <c r="F1739">
        <v>66.427300000000002</v>
      </c>
      <c r="G1739">
        <v>0</v>
      </c>
      <c r="H1739">
        <v>72.281099999999995</v>
      </c>
      <c r="I1739">
        <v>0</v>
      </c>
      <c r="J1739">
        <v>1.2430399999999999E-3</v>
      </c>
      <c r="K1739">
        <v>0.995116</v>
      </c>
      <c r="L1739">
        <v>0</v>
      </c>
      <c r="M1739" t="s">
        <v>43</v>
      </c>
    </row>
    <row r="1740" spans="1:25" x14ac:dyDescent="0.25">
      <c r="A1740" t="s">
        <v>188</v>
      </c>
      <c r="B1740">
        <v>939.93</v>
      </c>
      <c r="C1740">
        <v>939.00900000000001</v>
      </c>
      <c r="D1740">
        <v>938.93600000000004</v>
      </c>
      <c r="E1740">
        <v>936.86</v>
      </c>
      <c r="F1740">
        <v>66.1417</v>
      </c>
      <c r="G1740">
        <v>0</v>
      </c>
      <c r="H1740">
        <v>71.951800000000006</v>
      </c>
      <c r="I1740">
        <v>0</v>
      </c>
      <c r="J1740">
        <v>1.4842200000000001E-3</v>
      </c>
      <c r="K1740">
        <v>0.99511499999999997</v>
      </c>
      <c r="L1740">
        <v>0</v>
      </c>
      <c r="M1740" t="s">
        <v>43</v>
      </c>
    </row>
    <row r="1741" spans="1:25" x14ac:dyDescent="0.25">
      <c r="A1741" t="s">
        <v>188</v>
      </c>
      <c r="B1741">
        <v>954.14499999999998</v>
      </c>
      <c r="C1741">
        <v>953.23099999999999</v>
      </c>
      <c r="D1741">
        <v>953.15700000000004</v>
      </c>
      <c r="E1741">
        <v>951.11500000000001</v>
      </c>
      <c r="F1741">
        <v>73.923500000000004</v>
      </c>
      <c r="G1741">
        <v>0</v>
      </c>
      <c r="H1741">
        <v>73.122500000000002</v>
      </c>
      <c r="I1741">
        <v>0</v>
      </c>
      <c r="J1741">
        <v>1.23773E-3</v>
      </c>
      <c r="K1741">
        <v>0.995116</v>
      </c>
      <c r="L1741">
        <v>0</v>
      </c>
      <c r="M1741" t="s">
        <v>43</v>
      </c>
    </row>
    <row r="1742" spans="1:25" x14ac:dyDescent="0.25">
      <c r="A1742" t="s">
        <v>188</v>
      </c>
      <c r="B1742">
        <v>945.81100000000004</v>
      </c>
      <c r="C1742">
        <v>944.745</v>
      </c>
      <c r="D1742">
        <v>944.67399999999998</v>
      </c>
      <c r="E1742">
        <v>942.58500000000004</v>
      </c>
      <c r="F1742">
        <v>67.393299999999996</v>
      </c>
      <c r="G1742">
        <v>0</v>
      </c>
      <c r="H1742">
        <v>73.007300000000001</v>
      </c>
      <c r="I1742">
        <v>0</v>
      </c>
      <c r="J1742">
        <v>1.23321E-3</v>
      </c>
      <c r="K1742">
        <v>0.99511300000000003</v>
      </c>
      <c r="L1742">
        <v>0</v>
      </c>
      <c r="M1742" t="s">
        <v>43</v>
      </c>
    </row>
    <row r="1743" spans="1:25" x14ac:dyDescent="0.25">
      <c r="A1743" t="s">
        <v>188</v>
      </c>
      <c r="B1743">
        <v>940.16899999999998</v>
      </c>
      <c r="C1743">
        <v>939.24099999999999</v>
      </c>
      <c r="D1743">
        <v>939.16300000000001</v>
      </c>
      <c r="E1743">
        <v>937.048</v>
      </c>
      <c r="F1743">
        <v>67.002700000000004</v>
      </c>
      <c r="G1743">
        <v>0</v>
      </c>
      <c r="H1743">
        <v>75.737099999999998</v>
      </c>
      <c r="I1743">
        <v>0</v>
      </c>
      <c r="J1743">
        <v>1.2300900000000001E-3</v>
      </c>
      <c r="K1743">
        <v>0.99511499999999997</v>
      </c>
      <c r="L1743">
        <v>0</v>
      </c>
      <c r="M1743" t="s">
        <v>43</v>
      </c>
    </row>
    <row r="1744" spans="1:25" x14ac:dyDescent="0.25">
      <c r="A1744" t="s">
        <v>188</v>
      </c>
      <c r="B1744">
        <v>943.86099999999999</v>
      </c>
      <c r="C1744">
        <v>942.87</v>
      </c>
      <c r="D1744">
        <v>942.79300000000001</v>
      </c>
      <c r="E1744">
        <v>940.7</v>
      </c>
      <c r="F1744">
        <v>69.685000000000002</v>
      </c>
      <c r="G1744">
        <v>0</v>
      </c>
      <c r="H1744">
        <v>72.849999999999994</v>
      </c>
      <c r="I1744">
        <v>0</v>
      </c>
      <c r="J1744">
        <v>1.2302999999999999E-3</v>
      </c>
      <c r="K1744">
        <v>0.995116</v>
      </c>
      <c r="L1744">
        <v>0</v>
      </c>
      <c r="M1744" t="s">
        <v>43</v>
      </c>
    </row>
    <row r="1745" spans="1:13" x14ac:dyDescent="0.25">
      <c r="A1745" t="s">
        <v>188</v>
      </c>
      <c r="B1745">
        <v>952.48599999999999</v>
      </c>
      <c r="C1745">
        <v>951.553</v>
      </c>
      <c r="D1745">
        <v>951.47799999999995</v>
      </c>
      <c r="E1745">
        <v>949.38199999999995</v>
      </c>
      <c r="F1745">
        <v>75.4375</v>
      </c>
      <c r="G1745">
        <v>0</v>
      </c>
      <c r="H1745">
        <v>73.551100000000005</v>
      </c>
      <c r="I1745">
        <v>0</v>
      </c>
      <c r="J1745">
        <v>1.23481E-3</v>
      </c>
      <c r="K1745">
        <v>0.995116</v>
      </c>
      <c r="L1745">
        <v>0</v>
      </c>
      <c r="M1745" t="s">
        <v>43</v>
      </c>
    </row>
    <row r="1746" spans="1:13" x14ac:dyDescent="0.25">
      <c r="A1746" t="s">
        <v>188</v>
      </c>
      <c r="B1746">
        <v>941.38400000000001</v>
      </c>
      <c r="C1746">
        <v>940.43700000000001</v>
      </c>
      <c r="D1746">
        <v>940.35900000000004</v>
      </c>
      <c r="E1746">
        <v>938.279</v>
      </c>
      <c r="F1746">
        <v>66.129199999999997</v>
      </c>
      <c r="G1746">
        <v>0</v>
      </c>
      <c r="H1746">
        <v>75.598799999999997</v>
      </c>
      <c r="I1746">
        <v>0</v>
      </c>
      <c r="J1746">
        <v>1.2441799999999999E-3</v>
      </c>
      <c r="K1746">
        <v>0.99511499999999997</v>
      </c>
      <c r="L1746">
        <v>0</v>
      </c>
      <c r="M1746" t="s">
        <v>43</v>
      </c>
    </row>
    <row r="1747" spans="1:13" x14ac:dyDescent="0.25">
      <c r="A1747" t="s">
        <v>188</v>
      </c>
      <c r="B1747">
        <v>940.529</v>
      </c>
      <c r="C1747">
        <v>939.404</v>
      </c>
      <c r="D1747">
        <v>939.327</v>
      </c>
      <c r="E1747">
        <v>937.24400000000003</v>
      </c>
      <c r="F1747">
        <v>65.879000000000005</v>
      </c>
      <c r="G1747">
        <v>0</v>
      </c>
      <c r="H1747">
        <v>73.820499999999996</v>
      </c>
      <c r="I1747">
        <v>0</v>
      </c>
      <c r="J1747">
        <v>1.4727E-3</v>
      </c>
      <c r="K1747">
        <v>0.99511499999999997</v>
      </c>
      <c r="L1747">
        <v>0</v>
      </c>
      <c r="M1747" t="s">
        <v>43</v>
      </c>
    </row>
    <row r="1748" spans="1:13" x14ac:dyDescent="0.25">
      <c r="A1748" t="s">
        <v>188</v>
      </c>
      <c r="B1748">
        <v>942.94899999999996</v>
      </c>
      <c r="C1748">
        <v>942.04499999999996</v>
      </c>
      <c r="D1748">
        <v>941.97199999999998</v>
      </c>
      <c r="E1748">
        <v>939.94399999999996</v>
      </c>
      <c r="F1748">
        <v>66.658500000000004</v>
      </c>
      <c r="G1748">
        <v>0</v>
      </c>
      <c r="H1748">
        <v>73.6404</v>
      </c>
      <c r="I1748">
        <v>0</v>
      </c>
      <c r="J1748">
        <v>1.2300799999999999E-3</v>
      </c>
      <c r="K1748">
        <v>0.995116</v>
      </c>
      <c r="L1748">
        <v>0</v>
      </c>
      <c r="M1748" t="s">
        <v>43</v>
      </c>
    </row>
    <row r="1749" spans="1:13" x14ac:dyDescent="0.25">
      <c r="A1749" t="s">
        <v>188</v>
      </c>
      <c r="B1749">
        <v>947.84100000000001</v>
      </c>
      <c r="C1749">
        <v>946.952</v>
      </c>
      <c r="D1749">
        <v>946.87300000000005</v>
      </c>
      <c r="E1749">
        <v>944.80799999999999</v>
      </c>
      <c r="F1749">
        <v>74.346599999999995</v>
      </c>
      <c r="G1749">
        <v>0</v>
      </c>
      <c r="H1749">
        <v>72.460800000000006</v>
      </c>
      <c r="I1749">
        <v>0</v>
      </c>
      <c r="J1749">
        <v>1.2689000000000001E-3</v>
      </c>
      <c r="K1749">
        <v>0.995116</v>
      </c>
      <c r="L1749">
        <v>0</v>
      </c>
      <c r="M1749" t="s">
        <v>43</v>
      </c>
    </row>
    <row r="1750" spans="1:13" x14ac:dyDescent="0.25">
      <c r="A1750" t="s">
        <v>188</v>
      </c>
      <c r="B1750">
        <v>947.49599999999998</v>
      </c>
      <c r="C1750">
        <v>946.6</v>
      </c>
      <c r="D1750">
        <v>946.52800000000002</v>
      </c>
      <c r="E1750">
        <v>944.53200000000004</v>
      </c>
      <c r="F1750">
        <v>75.232100000000003</v>
      </c>
      <c r="G1750">
        <v>0</v>
      </c>
      <c r="H1750">
        <v>72.727099999999993</v>
      </c>
      <c r="I1750">
        <v>0</v>
      </c>
      <c r="J1750">
        <v>1.2355199999999999E-3</v>
      </c>
      <c r="K1750">
        <v>0.995116</v>
      </c>
      <c r="L1750">
        <v>0</v>
      </c>
      <c r="M1750" t="s">
        <v>43</v>
      </c>
    </row>
    <row r="1751" spans="1:13" x14ac:dyDescent="0.25">
      <c r="A1751" t="s">
        <v>188</v>
      </c>
      <c r="B1751">
        <v>929.96</v>
      </c>
      <c r="C1751">
        <v>929.00599999999997</v>
      </c>
      <c r="D1751">
        <v>928.92899999999997</v>
      </c>
      <c r="E1751">
        <v>926.92100000000005</v>
      </c>
      <c r="F1751">
        <v>66.256200000000007</v>
      </c>
      <c r="G1751">
        <v>0</v>
      </c>
      <c r="H1751">
        <v>72.373699999999999</v>
      </c>
      <c r="I1751">
        <v>0</v>
      </c>
      <c r="J1751">
        <v>1.2925899999999999E-3</v>
      </c>
      <c r="K1751">
        <v>0.995116</v>
      </c>
      <c r="L1751">
        <v>0</v>
      </c>
      <c r="M1751" t="s">
        <v>43</v>
      </c>
    </row>
    <row r="1752" spans="1:13" x14ac:dyDescent="0.25">
      <c r="A1752" t="s">
        <v>188</v>
      </c>
      <c r="B1752">
        <v>937.30799999999999</v>
      </c>
      <c r="C1752">
        <v>936.37599999999998</v>
      </c>
      <c r="D1752">
        <v>936.29700000000003</v>
      </c>
      <c r="E1752">
        <v>933.89099999999996</v>
      </c>
      <c r="F1752">
        <v>65.804299999999998</v>
      </c>
      <c r="G1752">
        <v>0</v>
      </c>
      <c r="H1752">
        <v>72.010300000000001</v>
      </c>
      <c r="I1752">
        <v>0</v>
      </c>
      <c r="J1752">
        <v>1.24541E-3</v>
      </c>
      <c r="K1752">
        <v>0.995116</v>
      </c>
      <c r="L1752">
        <v>0</v>
      </c>
      <c r="M1752" t="s">
        <v>43</v>
      </c>
    </row>
    <row r="1753" spans="1:13" x14ac:dyDescent="0.25">
      <c r="A1753" t="s">
        <v>188</v>
      </c>
      <c r="B1753">
        <v>940.77300000000002</v>
      </c>
      <c r="C1753">
        <v>939.86099999999999</v>
      </c>
      <c r="D1753">
        <v>939.78700000000003</v>
      </c>
      <c r="E1753">
        <v>937.65300000000002</v>
      </c>
      <c r="F1753">
        <v>66.565399999999997</v>
      </c>
      <c r="G1753">
        <v>0</v>
      </c>
      <c r="H1753">
        <v>72.933700000000002</v>
      </c>
      <c r="I1753">
        <v>0</v>
      </c>
      <c r="J1753">
        <v>1.23927E-3</v>
      </c>
      <c r="K1753">
        <v>0.995116</v>
      </c>
      <c r="L1753">
        <v>0</v>
      </c>
      <c r="M1753" t="s">
        <v>43</v>
      </c>
    </row>
    <row r="1754" spans="1:13" x14ac:dyDescent="0.25">
      <c r="A1754" t="s">
        <v>188</v>
      </c>
      <c r="B1754">
        <v>939.84400000000005</v>
      </c>
      <c r="C1754">
        <v>938.92399999999998</v>
      </c>
      <c r="D1754">
        <v>938.84900000000005</v>
      </c>
      <c r="E1754">
        <v>936.18299999999999</v>
      </c>
      <c r="F1754">
        <v>65.970200000000006</v>
      </c>
      <c r="G1754">
        <v>0</v>
      </c>
      <c r="H1754">
        <v>72.709800000000001</v>
      </c>
      <c r="I1754">
        <v>0</v>
      </c>
      <c r="J1754">
        <v>1.2415099999999999E-3</v>
      </c>
      <c r="K1754">
        <v>0.99511499999999997</v>
      </c>
      <c r="L1754">
        <v>0</v>
      </c>
      <c r="M1754" t="s">
        <v>43</v>
      </c>
    </row>
    <row r="1755" spans="1:13" x14ac:dyDescent="0.25">
      <c r="A1755" t="s">
        <v>188</v>
      </c>
      <c r="B1755">
        <v>946.53599999999994</v>
      </c>
      <c r="C1755">
        <v>945.60299999999995</v>
      </c>
      <c r="D1755">
        <v>945.53300000000002</v>
      </c>
      <c r="E1755">
        <v>943.43799999999999</v>
      </c>
      <c r="F1755">
        <v>67.048000000000002</v>
      </c>
      <c r="G1755">
        <v>0</v>
      </c>
      <c r="H1755">
        <v>73.286799999999999</v>
      </c>
      <c r="I1755">
        <v>0</v>
      </c>
      <c r="J1755">
        <v>1.24311E-3</v>
      </c>
      <c r="K1755">
        <v>0.995116</v>
      </c>
      <c r="L1755">
        <v>0</v>
      </c>
      <c r="M1755" t="s">
        <v>43</v>
      </c>
    </row>
    <row r="1756" spans="1:13" x14ac:dyDescent="0.25">
      <c r="A1756" t="s">
        <v>188</v>
      </c>
      <c r="B1756">
        <v>942.52499999999998</v>
      </c>
      <c r="C1756">
        <v>941.63</v>
      </c>
      <c r="D1756">
        <v>941.51199999999994</v>
      </c>
      <c r="E1756">
        <v>939.32500000000005</v>
      </c>
      <c r="F1756">
        <v>66.733999999999995</v>
      </c>
      <c r="G1756">
        <v>0</v>
      </c>
      <c r="H1756">
        <v>72.999399999999994</v>
      </c>
      <c r="I1756">
        <v>0</v>
      </c>
      <c r="J1756">
        <v>1.34969E-3</v>
      </c>
      <c r="K1756">
        <v>0.995116</v>
      </c>
      <c r="L1756">
        <v>0</v>
      </c>
      <c r="M1756" t="s">
        <v>43</v>
      </c>
    </row>
    <row r="1757" spans="1:13" x14ac:dyDescent="0.25">
      <c r="A1757" t="s">
        <v>188</v>
      </c>
      <c r="B1757">
        <v>946.13199999999995</v>
      </c>
      <c r="C1757">
        <v>945.221</v>
      </c>
      <c r="D1757">
        <v>945.14499999999998</v>
      </c>
      <c r="E1757">
        <v>942.89499999999998</v>
      </c>
      <c r="F1757">
        <v>66.194299999999998</v>
      </c>
      <c r="G1757">
        <v>0</v>
      </c>
      <c r="H1757">
        <v>75.509600000000006</v>
      </c>
      <c r="I1757">
        <v>0</v>
      </c>
      <c r="J1757">
        <v>1.2388200000000001E-3</v>
      </c>
      <c r="K1757">
        <v>0.995116</v>
      </c>
      <c r="L1757">
        <v>0</v>
      </c>
      <c r="M1757" t="s">
        <v>43</v>
      </c>
    </row>
    <row r="1758" spans="1:13" x14ac:dyDescent="0.25">
      <c r="A1758" t="s">
        <v>188</v>
      </c>
      <c r="B1758">
        <v>939.14400000000001</v>
      </c>
      <c r="C1758">
        <v>938.24</v>
      </c>
      <c r="D1758">
        <v>938.16899999999998</v>
      </c>
      <c r="E1758">
        <v>936.15700000000004</v>
      </c>
      <c r="F1758">
        <v>66.048500000000004</v>
      </c>
      <c r="G1758">
        <v>0</v>
      </c>
      <c r="H1758">
        <v>74.718800000000002</v>
      </c>
      <c r="I1758">
        <v>0</v>
      </c>
      <c r="J1758">
        <v>1.2600300000000001E-3</v>
      </c>
      <c r="K1758">
        <v>0.99511499999999997</v>
      </c>
      <c r="L1758">
        <v>0</v>
      </c>
      <c r="M1758" t="s">
        <v>43</v>
      </c>
    </row>
    <row r="1759" spans="1:13" x14ac:dyDescent="0.25">
      <c r="A1759" t="s">
        <v>188</v>
      </c>
      <c r="B1759">
        <v>949.03300000000002</v>
      </c>
      <c r="C1759">
        <v>948.12300000000005</v>
      </c>
      <c r="D1759">
        <v>948.04100000000005</v>
      </c>
      <c r="E1759">
        <v>945.94100000000003</v>
      </c>
      <c r="F1759">
        <v>73.559299999999993</v>
      </c>
      <c r="G1759">
        <v>0</v>
      </c>
      <c r="H1759">
        <v>73.013599999999997</v>
      </c>
      <c r="I1759">
        <v>0</v>
      </c>
      <c r="J1759">
        <v>1.24205E-3</v>
      </c>
      <c r="K1759">
        <v>0.99511499999999997</v>
      </c>
      <c r="L1759">
        <v>0</v>
      </c>
      <c r="M1759" t="s">
        <v>43</v>
      </c>
    </row>
    <row r="1760" spans="1:13" x14ac:dyDescent="0.25">
      <c r="A1760" t="s">
        <v>188</v>
      </c>
      <c r="B1760">
        <v>936.49099999999999</v>
      </c>
      <c r="C1760">
        <v>935.58</v>
      </c>
      <c r="D1760">
        <v>935.50800000000004</v>
      </c>
      <c r="E1760">
        <v>933.29200000000003</v>
      </c>
      <c r="F1760">
        <v>66.247699999999995</v>
      </c>
      <c r="G1760">
        <v>0</v>
      </c>
      <c r="H1760">
        <v>73.156499999999994</v>
      </c>
      <c r="I1760">
        <v>0</v>
      </c>
      <c r="J1760">
        <v>1.27888E-3</v>
      </c>
      <c r="K1760">
        <v>0.995116</v>
      </c>
      <c r="L1760">
        <v>0</v>
      </c>
      <c r="M1760" t="s">
        <v>43</v>
      </c>
    </row>
    <row r="1761" spans="1:13" x14ac:dyDescent="0.25">
      <c r="A1761" t="s">
        <v>188</v>
      </c>
      <c r="B1761">
        <v>941.52599999999995</v>
      </c>
      <c r="C1761">
        <v>940.51599999999996</v>
      </c>
      <c r="D1761">
        <v>940.44200000000001</v>
      </c>
      <c r="E1761">
        <v>938.30499999999995</v>
      </c>
      <c r="F1761">
        <v>66.983900000000006</v>
      </c>
      <c r="G1761">
        <v>0</v>
      </c>
      <c r="H1761">
        <v>73.395899999999997</v>
      </c>
      <c r="I1761">
        <v>0</v>
      </c>
      <c r="J1761">
        <v>1.35874E-3</v>
      </c>
      <c r="K1761">
        <v>0.99510900000000002</v>
      </c>
      <c r="L1761">
        <v>0</v>
      </c>
      <c r="M1761" t="s">
        <v>43</v>
      </c>
    </row>
    <row r="1762" spans="1:13" x14ac:dyDescent="0.25">
      <c r="A1762" t="s">
        <v>188</v>
      </c>
      <c r="B1762">
        <v>945.38199999999995</v>
      </c>
      <c r="C1762">
        <v>944.34500000000003</v>
      </c>
      <c r="D1762">
        <v>944.26499999999999</v>
      </c>
      <c r="E1762">
        <v>942.18499999999995</v>
      </c>
      <c r="F1762">
        <v>67.325199999999995</v>
      </c>
      <c r="G1762">
        <v>0</v>
      </c>
      <c r="H1762">
        <v>72.746700000000004</v>
      </c>
      <c r="I1762">
        <v>0</v>
      </c>
      <c r="J1762">
        <v>1.2318400000000001E-3</v>
      </c>
      <c r="K1762">
        <v>0.995116</v>
      </c>
      <c r="L1762">
        <v>0</v>
      </c>
      <c r="M1762" t="s">
        <v>43</v>
      </c>
    </row>
    <row r="1763" spans="1:13" x14ac:dyDescent="0.25">
      <c r="A1763" t="s">
        <v>188</v>
      </c>
      <c r="B1763">
        <v>941.36199999999997</v>
      </c>
      <c r="C1763">
        <v>940.45600000000002</v>
      </c>
      <c r="D1763">
        <v>940.375</v>
      </c>
      <c r="E1763">
        <v>938.24699999999996</v>
      </c>
      <c r="F1763">
        <v>66.964799999999997</v>
      </c>
      <c r="G1763">
        <v>0</v>
      </c>
      <c r="H1763">
        <v>73.263400000000004</v>
      </c>
      <c r="I1763">
        <v>0</v>
      </c>
      <c r="J1763">
        <v>1.2905E-3</v>
      </c>
      <c r="K1763">
        <v>0.995116</v>
      </c>
      <c r="L1763">
        <v>0</v>
      </c>
      <c r="M1763" t="s">
        <v>43</v>
      </c>
    </row>
    <row r="1764" spans="1:13" x14ac:dyDescent="0.25">
      <c r="A1764" t="s">
        <v>188</v>
      </c>
      <c r="B1764">
        <v>944.42899999999997</v>
      </c>
      <c r="C1764">
        <v>943.50800000000004</v>
      </c>
      <c r="D1764">
        <v>943.42499999999995</v>
      </c>
      <c r="E1764">
        <v>941.12199999999996</v>
      </c>
      <c r="F1764">
        <v>66.406700000000001</v>
      </c>
      <c r="G1764">
        <v>0</v>
      </c>
      <c r="H1764">
        <v>73.315399999999997</v>
      </c>
      <c r="I1764">
        <v>0</v>
      </c>
      <c r="J1764">
        <v>1.2871099999999999E-3</v>
      </c>
      <c r="K1764">
        <v>0.99511499999999997</v>
      </c>
      <c r="L1764">
        <v>0</v>
      </c>
      <c r="M1764" t="s">
        <v>43</v>
      </c>
    </row>
    <row r="1765" spans="1:13" x14ac:dyDescent="0.25">
      <c r="A1765" t="s">
        <v>188</v>
      </c>
      <c r="B1765">
        <v>950.27099999999996</v>
      </c>
      <c r="C1765">
        <v>949.11900000000003</v>
      </c>
      <c r="D1765">
        <v>949.02800000000002</v>
      </c>
      <c r="E1765">
        <v>946.88900000000001</v>
      </c>
      <c r="F1765">
        <v>75.421400000000006</v>
      </c>
      <c r="G1765">
        <v>0</v>
      </c>
      <c r="H1765">
        <v>72.823899999999995</v>
      </c>
      <c r="I1765">
        <v>0</v>
      </c>
      <c r="J1765">
        <v>1.23102E-3</v>
      </c>
      <c r="K1765">
        <v>0.995116</v>
      </c>
      <c r="L1765">
        <v>0</v>
      </c>
      <c r="M1765" t="s">
        <v>43</v>
      </c>
    </row>
    <row r="1766" spans="1:13" x14ac:dyDescent="0.25">
      <c r="A1766" t="s">
        <v>188</v>
      </c>
      <c r="B1766">
        <v>950.37199999999996</v>
      </c>
      <c r="C1766">
        <v>949.39800000000002</v>
      </c>
      <c r="D1766">
        <v>949.30899999999997</v>
      </c>
      <c r="E1766">
        <v>947.03300000000002</v>
      </c>
      <c r="F1766">
        <v>67.351699999999994</v>
      </c>
      <c r="G1766">
        <v>0</v>
      </c>
      <c r="H1766">
        <v>73.601100000000002</v>
      </c>
      <c r="I1766">
        <v>0</v>
      </c>
      <c r="J1766">
        <v>1.3065900000000001E-3</v>
      </c>
      <c r="K1766">
        <v>0.995116</v>
      </c>
      <c r="L1766">
        <v>0</v>
      </c>
      <c r="M1766" t="s">
        <v>43</v>
      </c>
    </row>
    <row r="1767" spans="1:13" x14ac:dyDescent="0.25">
      <c r="A1767" t="s">
        <v>188</v>
      </c>
      <c r="B1767">
        <v>948.81899999999996</v>
      </c>
      <c r="C1767">
        <v>947.726</v>
      </c>
      <c r="D1767">
        <v>947.63300000000004</v>
      </c>
      <c r="E1767">
        <v>945.298</v>
      </c>
      <c r="F1767">
        <v>66.701300000000003</v>
      </c>
      <c r="G1767">
        <v>0</v>
      </c>
      <c r="H1767">
        <v>75.811999999999998</v>
      </c>
      <c r="I1767">
        <v>0</v>
      </c>
      <c r="J1767">
        <v>1.23386E-3</v>
      </c>
      <c r="K1767">
        <v>0.995116</v>
      </c>
      <c r="L1767">
        <v>0</v>
      </c>
      <c r="M1767" t="s">
        <v>43</v>
      </c>
    </row>
    <row r="1768" spans="1:13" x14ac:dyDescent="0.25">
      <c r="A1768" t="s">
        <v>188</v>
      </c>
      <c r="B1768">
        <v>950.10400000000004</v>
      </c>
      <c r="C1768">
        <v>949.16399999999999</v>
      </c>
      <c r="D1768">
        <v>949.07299999999998</v>
      </c>
      <c r="E1768">
        <v>946.82299999999998</v>
      </c>
      <c r="F1768">
        <v>69.755600000000001</v>
      </c>
      <c r="G1768">
        <v>0</v>
      </c>
      <c r="H1768">
        <v>74.021299999999997</v>
      </c>
      <c r="I1768">
        <v>0</v>
      </c>
      <c r="J1768">
        <v>1.23784E-3</v>
      </c>
      <c r="K1768">
        <v>0.99511499999999997</v>
      </c>
      <c r="L1768">
        <v>0</v>
      </c>
      <c r="M1768" t="s">
        <v>43</v>
      </c>
    </row>
    <row r="1769" spans="1:13" x14ac:dyDescent="0.25">
      <c r="A1769" t="s">
        <v>188</v>
      </c>
      <c r="B1769">
        <v>949.57899999999995</v>
      </c>
      <c r="C1769">
        <v>948.55700000000002</v>
      </c>
      <c r="D1769">
        <v>948.44899999999996</v>
      </c>
      <c r="E1769">
        <v>946.14499999999998</v>
      </c>
      <c r="F1769">
        <v>66.732500000000002</v>
      </c>
      <c r="G1769">
        <v>0</v>
      </c>
      <c r="H1769">
        <v>73.977599999999995</v>
      </c>
      <c r="I1769">
        <v>0</v>
      </c>
      <c r="J1769">
        <v>1.2305599999999999E-3</v>
      </c>
      <c r="K1769">
        <v>0.995116</v>
      </c>
      <c r="L1769">
        <v>0</v>
      </c>
      <c r="M1769" t="s">
        <v>43</v>
      </c>
    </row>
    <row r="1770" spans="1:13" x14ac:dyDescent="0.25">
      <c r="A1770" t="s">
        <v>188</v>
      </c>
      <c r="B1770">
        <v>946.55399999999997</v>
      </c>
      <c r="C1770">
        <v>945.51</v>
      </c>
      <c r="D1770">
        <v>945.423</v>
      </c>
      <c r="E1770">
        <v>943.26</v>
      </c>
      <c r="F1770">
        <v>72.231399999999994</v>
      </c>
      <c r="G1770">
        <v>0</v>
      </c>
      <c r="H1770">
        <v>73.060100000000006</v>
      </c>
      <c r="I1770">
        <v>0</v>
      </c>
      <c r="J1770">
        <v>1.2339E-3</v>
      </c>
      <c r="K1770">
        <v>0.995116</v>
      </c>
      <c r="L1770">
        <v>0</v>
      </c>
      <c r="M1770" t="s">
        <v>43</v>
      </c>
    </row>
    <row r="1771" spans="1:13" x14ac:dyDescent="0.25">
      <c r="A1771" t="s">
        <v>188</v>
      </c>
      <c r="B1771">
        <v>946.04899999999998</v>
      </c>
      <c r="C1771">
        <v>945.01900000000001</v>
      </c>
      <c r="D1771">
        <v>944.93100000000004</v>
      </c>
      <c r="E1771">
        <v>942.75400000000002</v>
      </c>
      <c r="F1771">
        <v>66.826300000000003</v>
      </c>
      <c r="G1771">
        <v>0</v>
      </c>
      <c r="H1771">
        <v>74.357900000000001</v>
      </c>
      <c r="I1771">
        <v>0</v>
      </c>
      <c r="J1771">
        <v>1.23007E-3</v>
      </c>
      <c r="K1771">
        <v>0.995116</v>
      </c>
      <c r="L1771">
        <v>0</v>
      </c>
      <c r="M1771" t="s">
        <v>43</v>
      </c>
    </row>
    <row r="1772" spans="1:13" x14ac:dyDescent="0.25">
      <c r="A1772" t="s">
        <v>188</v>
      </c>
      <c r="B1772">
        <v>948.97</v>
      </c>
      <c r="C1772">
        <v>947.92700000000002</v>
      </c>
      <c r="D1772">
        <v>947.83900000000006</v>
      </c>
      <c r="E1772">
        <v>945.56799999999998</v>
      </c>
      <c r="F1772">
        <v>66.84</v>
      </c>
      <c r="G1772">
        <v>0</v>
      </c>
      <c r="H1772">
        <v>73.826599999999999</v>
      </c>
      <c r="I1772">
        <v>0</v>
      </c>
      <c r="J1772">
        <v>1.2301300000000001E-3</v>
      </c>
      <c r="K1772">
        <v>0.995116</v>
      </c>
      <c r="L1772">
        <v>0</v>
      </c>
      <c r="M1772" t="s">
        <v>43</v>
      </c>
    </row>
    <row r="1773" spans="1:13" x14ac:dyDescent="0.25">
      <c r="A1773" t="s">
        <v>188</v>
      </c>
      <c r="B1773">
        <v>951.07299999999998</v>
      </c>
      <c r="C1773">
        <v>950.03700000000003</v>
      </c>
      <c r="D1773">
        <v>949.94100000000003</v>
      </c>
      <c r="E1773">
        <v>947.7</v>
      </c>
      <c r="F1773">
        <v>68.111800000000002</v>
      </c>
      <c r="G1773">
        <v>0</v>
      </c>
      <c r="H1773">
        <v>73.679500000000004</v>
      </c>
      <c r="I1773">
        <v>0</v>
      </c>
      <c r="J1773">
        <v>1.31791E-3</v>
      </c>
      <c r="K1773">
        <v>0.995116</v>
      </c>
      <c r="L1773">
        <v>0</v>
      </c>
      <c r="M1773" t="s">
        <v>43</v>
      </c>
    </row>
    <row r="1774" spans="1:13" x14ac:dyDescent="0.25">
      <c r="A1774" t="s">
        <v>188</v>
      </c>
      <c r="B1774">
        <v>940.399</v>
      </c>
      <c r="C1774">
        <v>939.31899999999996</v>
      </c>
      <c r="D1774">
        <v>939.22299999999996</v>
      </c>
      <c r="E1774">
        <v>936.97400000000005</v>
      </c>
      <c r="F1774">
        <v>66.551900000000003</v>
      </c>
      <c r="G1774">
        <v>0</v>
      </c>
      <c r="H1774">
        <v>72.606700000000004</v>
      </c>
      <c r="I1774">
        <v>0</v>
      </c>
      <c r="J1774">
        <v>1.23018E-3</v>
      </c>
      <c r="K1774">
        <v>0.995116</v>
      </c>
      <c r="L1774">
        <v>0</v>
      </c>
      <c r="M1774" t="s">
        <v>43</v>
      </c>
    </row>
    <row r="1775" spans="1:13" x14ac:dyDescent="0.25">
      <c r="A1775" t="s">
        <v>188</v>
      </c>
      <c r="B1775">
        <v>950.81700000000001</v>
      </c>
      <c r="C1775">
        <v>949.84299999999996</v>
      </c>
      <c r="D1775">
        <v>949.755</v>
      </c>
      <c r="E1775">
        <v>947.53399999999999</v>
      </c>
      <c r="F1775">
        <v>66.201700000000002</v>
      </c>
      <c r="G1775">
        <v>0</v>
      </c>
      <c r="H1775">
        <v>73.094700000000003</v>
      </c>
      <c r="I1775">
        <v>0</v>
      </c>
      <c r="J1775">
        <v>1.3435400000000001E-3</v>
      </c>
      <c r="K1775">
        <v>0.995116</v>
      </c>
      <c r="L1775">
        <v>0</v>
      </c>
      <c r="M1775" t="s">
        <v>43</v>
      </c>
    </row>
    <row r="1776" spans="1:13" x14ac:dyDescent="0.25">
      <c r="A1776" t="s">
        <v>188</v>
      </c>
      <c r="B1776">
        <v>942.71400000000006</v>
      </c>
      <c r="C1776">
        <v>941.73599999999999</v>
      </c>
      <c r="D1776">
        <v>941.64099999999996</v>
      </c>
      <c r="E1776">
        <v>939.34299999999996</v>
      </c>
      <c r="F1776">
        <v>67.06</v>
      </c>
      <c r="G1776">
        <v>0</v>
      </c>
      <c r="H1776">
        <v>73.042000000000002</v>
      </c>
      <c r="I1776">
        <v>0</v>
      </c>
      <c r="J1776">
        <v>1.26537E-3</v>
      </c>
      <c r="K1776">
        <v>0.995116</v>
      </c>
      <c r="L1776">
        <v>0</v>
      </c>
      <c r="M1776" t="s">
        <v>43</v>
      </c>
    </row>
    <row r="1777" spans="1:25" x14ac:dyDescent="0.25">
      <c r="A1777" t="s">
        <v>188</v>
      </c>
      <c r="B1777">
        <v>948.83600000000001</v>
      </c>
      <c r="C1777">
        <v>947.92600000000004</v>
      </c>
      <c r="D1777">
        <v>947.83299999999997</v>
      </c>
      <c r="E1777">
        <v>945.553</v>
      </c>
      <c r="F1777">
        <v>67.403300000000002</v>
      </c>
      <c r="G1777">
        <v>0</v>
      </c>
      <c r="H1777">
        <v>73.426400000000001</v>
      </c>
      <c r="I1777">
        <v>0</v>
      </c>
      <c r="J1777">
        <v>2.4995600000000001E-3</v>
      </c>
      <c r="K1777">
        <v>0.99510500000000002</v>
      </c>
      <c r="L1777">
        <v>0</v>
      </c>
      <c r="M1777" t="s">
        <v>43</v>
      </c>
    </row>
    <row r="1778" spans="1:25" x14ac:dyDescent="0.25">
      <c r="A1778" t="s">
        <v>188</v>
      </c>
      <c r="B1778">
        <v>954.572</v>
      </c>
      <c r="C1778">
        <v>953.66899999999998</v>
      </c>
      <c r="D1778">
        <v>953.57899999999995</v>
      </c>
      <c r="E1778">
        <v>951.41099999999994</v>
      </c>
      <c r="F1778">
        <v>74.037300000000002</v>
      </c>
      <c r="G1778">
        <v>0</v>
      </c>
      <c r="H1778">
        <v>74.627200000000002</v>
      </c>
      <c r="I1778">
        <v>0</v>
      </c>
      <c r="J1778">
        <v>1.2528800000000001E-3</v>
      </c>
      <c r="K1778">
        <v>0.995116</v>
      </c>
      <c r="L1778">
        <v>0</v>
      </c>
      <c r="M1778" t="s">
        <v>43</v>
      </c>
    </row>
    <row r="1779" spans="1:25" x14ac:dyDescent="0.25">
      <c r="A1779" t="s">
        <v>188</v>
      </c>
      <c r="B1779">
        <v>945.654</v>
      </c>
      <c r="C1779">
        <v>944.649</v>
      </c>
      <c r="D1779">
        <v>944.56100000000004</v>
      </c>
      <c r="E1779">
        <v>942.38099999999997</v>
      </c>
      <c r="F1779">
        <v>66.729600000000005</v>
      </c>
      <c r="G1779">
        <v>0</v>
      </c>
      <c r="H1779">
        <v>74.173599999999993</v>
      </c>
      <c r="I1779">
        <v>0</v>
      </c>
      <c r="J1779">
        <v>1.26731E-3</v>
      </c>
      <c r="K1779">
        <v>0.99511099999999997</v>
      </c>
      <c r="L1779">
        <v>0</v>
      </c>
      <c r="M1779" t="s">
        <v>43</v>
      </c>
    </row>
    <row r="1780" spans="1:25" x14ac:dyDescent="0.25">
      <c r="A1780" t="s">
        <v>188</v>
      </c>
      <c r="B1780">
        <v>956.21500000000003</v>
      </c>
      <c r="C1780">
        <v>955.2</v>
      </c>
      <c r="D1780">
        <v>955.10599999999999</v>
      </c>
      <c r="E1780">
        <v>952.62599999999998</v>
      </c>
      <c r="F1780">
        <v>74.472499999999997</v>
      </c>
      <c r="G1780">
        <v>0</v>
      </c>
      <c r="H1780">
        <v>74.160200000000003</v>
      </c>
      <c r="I1780">
        <v>0</v>
      </c>
      <c r="J1780">
        <v>1.2549499999999999E-3</v>
      </c>
      <c r="K1780">
        <v>0.995116</v>
      </c>
      <c r="L1780">
        <v>0</v>
      </c>
      <c r="M1780" t="s">
        <v>43</v>
      </c>
    </row>
    <row r="1781" spans="1:25" x14ac:dyDescent="0.25">
      <c r="A1781" t="s">
        <v>188</v>
      </c>
      <c r="B1781">
        <v>950.54899999999998</v>
      </c>
      <c r="C1781">
        <v>949.64400000000001</v>
      </c>
      <c r="D1781">
        <v>949.55200000000002</v>
      </c>
      <c r="E1781">
        <v>947.35799999999995</v>
      </c>
      <c r="F1781">
        <v>67.734099999999998</v>
      </c>
      <c r="G1781">
        <v>0</v>
      </c>
      <c r="H1781">
        <v>75.427099999999996</v>
      </c>
      <c r="I1781">
        <v>0</v>
      </c>
      <c r="J1781">
        <v>1.24573E-3</v>
      </c>
      <c r="K1781">
        <v>0.995116</v>
      </c>
      <c r="L1781">
        <v>0</v>
      </c>
      <c r="M1781" t="s">
        <v>43</v>
      </c>
    </row>
    <row r="1782" spans="1:25" x14ac:dyDescent="0.25">
      <c r="A1782" t="s">
        <v>188</v>
      </c>
      <c r="B1782">
        <v>954.37800000000004</v>
      </c>
      <c r="C1782">
        <v>953.34799999999996</v>
      </c>
      <c r="D1782">
        <v>953.25599999999997</v>
      </c>
      <c r="E1782">
        <v>950.93600000000004</v>
      </c>
      <c r="F1782">
        <v>66.208100000000002</v>
      </c>
      <c r="G1782">
        <v>0</v>
      </c>
      <c r="H1782">
        <v>74.498599999999996</v>
      </c>
      <c r="I1782">
        <v>0</v>
      </c>
      <c r="J1782">
        <v>1.2305700000000001E-3</v>
      </c>
      <c r="K1782">
        <v>0.995116</v>
      </c>
      <c r="L1782">
        <v>0</v>
      </c>
      <c r="M1782" t="s">
        <v>43</v>
      </c>
    </row>
    <row r="1783" spans="1:25" x14ac:dyDescent="0.25">
      <c r="A1783" t="s">
        <v>188</v>
      </c>
      <c r="B1783">
        <v>939.73400000000004</v>
      </c>
      <c r="C1783">
        <v>938.72400000000005</v>
      </c>
      <c r="D1783">
        <v>938.62</v>
      </c>
      <c r="E1783">
        <v>936.28300000000002</v>
      </c>
      <c r="F1783">
        <v>66.990300000000005</v>
      </c>
      <c r="G1783">
        <v>0</v>
      </c>
      <c r="H1783">
        <v>73.088499999999996</v>
      </c>
      <c r="I1783">
        <v>0</v>
      </c>
      <c r="J1783">
        <v>1.23135E-3</v>
      </c>
      <c r="K1783">
        <v>0.99511499999999997</v>
      </c>
      <c r="L1783">
        <v>0</v>
      </c>
      <c r="M1783" t="s">
        <v>43</v>
      </c>
    </row>
    <row r="1784" spans="1:25" x14ac:dyDescent="0.25">
      <c r="A1784" t="s">
        <v>188</v>
      </c>
      <c r="B1784">
        <v>948.39499999999998</v>
      </c>
      <c r="C1784">
        <v>947.49800000000005</v>
      </c>
      <c r="D1784">
        <v>947.40300000000002</v>
      </c>
      <c r="E1784">
        <v>945.10699999999997</v>
      </c>
      <c r="F1784">
        <v>66.6357</v>
      </c>
      <c r="G1784">
        <v>0</v>
      </c>
      <c r="H1784">
        <v>74.937799999999996</v>
      </c>
      <c r="I1784">
        <v>0</v>
      </c>
      <c r="J1784">
        <v>1.23387E-3</v>
      </c>
      <c r="K1784">
        <v>0.995116</v>
      </c>
      <c r="L1784">
        <v>0</v>
      </c>
      <c r="M1784" t="s">
        <v>43</v>
      </c>
    </row>
    <row r="1785" spans="1:25" x14ac:dyDescent="0.25">
      <c r="A1785" t="s">
        <v>188</v>
      </c>
      <c r="B1785">
        <v>950.41700000000003</v>
      </c>
      <c r="C1785">
        <v>949.39800000000002</v>
      </c>
      <c r="D1785">
        <v>949.30899999999997</v>
      </c>
      <c r="E1785">
        <v>947.07100000000003</v>
      </c>
      <c r="F1785">
        <v>67.361099999999993</v>
      </c>
      <c r="G1785">
        <v>0</v>
      </c>
      <c r="H1785">
        <v>73.537700000000001</v>
      </c>
      <c r="I1785">
        <v>0</v>
      </c>
      <c r="J1785">
        <v>1.24295E-3</v>
      </c>
      <c r="K1785">
        <v>0.99511499999999997</v>
      </c>
      <c r="L1785">
        <v>0</v>
      </c>
      <c r="M1785" t="s">
        <v>43</v>
      </c>
    </row>
    <row r="1786" spans="1:25" x14ac:dyDescent="0.25">
      <c r="A1786" t="s">
        <v>188</v>
      </c>
      <c r="B1786">
        <v>944.54899999999998</v>
      </c>
      <c r="C1786">
        <v>943.52700000000004</v>
      </c>
      <c r="D1786">
        <v>943.43299999999999</v>
      </c>
      <c r="E1786">
        <v>940.64099999999996</v>
      </c>
      <c r="F1786">
        <v>68.153300000000002</v>
      </c>
      <c r="G1786">
        <v>0</v>
      </c>
      <c r="H1786">
        <v>74.755499999999998</v>
      </c>
      <c r="I1786">
        <v>0</v>
      </c>
      <c r="J1786">
        <v>1.23383E-3</v>
      </c>
      <c r="K1786">
        <v>0.99511400000000005</v>
      </c>
      <c r="L1786">
        <v>0</v>
      </c>
      <c r="M1786" t="s">
        <v>43</v>
      </c>
    </row>
    <row r="1787" spans="1:25" x14ac:dyDescent="0.25">
      <c r="A1787" t="s">
        <v>188</v>
      </c>
      <c r="B1787">
        <v>945.428</v>
      </c>
      <c r="C1787">
        <v>944.28200000000004</v>
      </c>
      <c r="D1787">
        <v>944.20399999999995</v>
      </c>
      <c r="E1787">
        <v>942.10500000000002</v>
      </c>
      <c r="F1787">
        <v>66.445999999999998</v>
      </c>
      <c r="G1787">
        <v>0</v>
      </c>
      <c r="H1787">
        <v>71.858900000000006</v>
      </c>
      <c r="I1787">
        <v>0</v>
      </c>
      <c r="J1787">
        <v>1.25768E-3</v>
      </c>
      <c r="K1787">
        <v>0.99511499999999997</v>
      </c>
      <c r="L1787">
        <v>0</v>
      </c>
      <c r="M1787" t="s">
        <v>43</v>
      </c>
    </row>
    <row r="1788" spans="1:25" x14ac:dyDescent="0.25">
      <c r="A1788" t="s">
        <v>188</v>
      </c>
      <c r="B1788">
        <v>952.97400000000005</v>
      </c>
      <c r="C1788">
        <v>952.024</v>
      </c>
      <c r="D1788">
        <v>951.92499999999995</v>
      </c>
      <c r="E1788">
        <v>949.529</v>
      </c>
      <c r="F1788">
        <v>68.815399999999997</v>
      </c>
      <c r="G1788">
        <v>0</v>
      </c>
      <c r="H1788">
        <v>74.034199999999998</v>
      </c>
      <c r="I1788">
        <v>0</v>
      </c>
      <c r="J1788">
        <v>1.23061E-3</v>
      </c>
      <c r="K1788">
        <v>0.99511499999999997</v>
      </c>
      <c r="L1788">
        <v>0</v>
      </c>
      <c r="M1788" t="s">
        <v>43</v>
      </c>
    </row>
    <row r="1789" spans="1:25" x14ac:dyDescent="0.25">
      <c r="A1789" t="s">
        <v>188</v>
      </c>
      <c r="B1789">
        <v>939.39800000000002</v>
      </c>
      <c r="C1789">
        <v>938.45600000000002</v>
      </c>
      <c r="D1789">
        <v>938.375</v>
      </c>
      <c r="E1789">
        <v>936.21299999999997</v>
      </c>
      <c r="F1789">
        <v>66.187200000000004</v>
      </c>
      <c r="G1789">
        <v>0</v>
      </c>
      <c r="H1789">
        <v>74.551000000000002</v>
      </c>
      <c r="I1789">
        <v>0</v>
      </c>
      <c r="J1789">
        <v>1.2630199999999999E-3</v>
      </c>
      <c r="K1789">
        <v>0.995116</v>
      </c>
      <c r="L1789">
        <v>0</v>
      </c>
      <c r="M1789" t="s">
        <v>43</v>
      </c>
    </row>
    <row r="1790" spans="1:25" x14ac:dyDescent="0.25">
      <c r="A1790" t="s">
        <v>188</v>
      </c>
      <c r="B1790">
        <v>948.31399999999996</v>
      </c>
      <c r="C1790">
        <v>947.25300000000004</v>
      </c>
      <c r="D1790">
        <v>947.17399999999998</v>
      </c>
      <c r="E1790">
        <v>945.08900000000006</v>
      </c>
      <c r="F1790">
        <v>75.430400000000006</v>
      </c>
      <c r="G1790">
        <v>0</v>
      </c>
      <c r="H1790">
        <v>72.646600000000007</v>
      </c>
      <c r="I1790">
        <v>0</v>
      </c>
      <c r="J1790">
        <v>1.23015E-3</v>
      </c>
      <c r="K1790">
        <v>0.99511099999999997</v>
      </c>
      <c r="L1790">
        <v>0</v>
      </c>
      <c r="M1790" t="s">
        <v>43</v>
      </c>
    </row>
    <row r="1791" spans="1:25" x14ac:dyDescent="0.25">
      <c r="A1791" t="s">
        <v>188</v>
      </c>
      <c r="B1791">
        <v>946.274</v>
      </c>
      <c r="C1791">
        <v>945.32500000000005</v>
      </c>
      <c r="D1791">
        <v>945.24900000000002</v>
      </c>
      <c r="E1791">
        <v>943.08100000000002</v>
      </c>
      <c r="F1791">
        <v>65.906199999999998</v>
      </c>
      <c r="G1791">
        <v>0</v>
      </c>
      <c r="H1791">
        <v>74.616100000000003</v>
      </c>
      <c r="I1791">
        <v>0</v>
      </c>
      <c r="J1791">
        <v>1.23919E-3</v>
      </c>
      <c r="K1791">
        <v>0.99511499999999997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949.72</v>
      </c>
      <c r="C1792">
        <v>948.72799999999995</v>
      </c>
      <c r="D1792">
        <v>948.65499999999997</v>
      </c>
      <c r="E1792">
        <v>945.69</v>
      </c>
      <c r="F1792">
        <v>74.495599999999996</v>
      </c>
      <c r="G1792">
        <v>0</v>
      </c>
      <c r="H1792">
        <v>77.253299999999996</v>
      </c>
      <c r="I1792">
        <v>0</v>
      </c>
      <c r="J1792">
        <v>2.11685E-3</v>
      </c>
      <c r="K1792">
        <v>0.995116</v>
      </c>
      <c r="L1792">
        <v>0</v>
      </c>
      <c r="M1792" t="s">
        <v>43</v>
      </c>
      <c r="R1792">
        <f>AVERAGE(B1743:B1792)</f>
        <v>945.76575999999989</v>
      </c>
      <c r="S1792">
        <f>AVERAGE(C1743:C1792)</f>
        <v>944.78993999999977</v>
      </c>
      <c r="U1792">
        <f>_xlfn.VAR.P(B1743:B1792)</f>
        <v>27.520130142399985</v>
      </c>
      <c r="V1792">
        <f>_xlfn.VAR.P(C1743:C1792)</f>
        <v>27.417828176400043</v>
      </c>
      <c r="X1792">
        <f>1.96*SQRT(U1792)/50</f>
        <v>0.20564175836151935</v>
      </c>
      <c r="Y1792">
        <f>1.96*SQRT(V1792)/50</f>
        <v>0.20525918125380738</v>
      </c>
    </row>
    <row r="1793" spans="1:9" x14ac:dyDescent="0.25">
      <c r="A1793" t="s">
        <v>189</v>
      </c>
      <c r="B1793">
        <v>47404.815600000002</v>
      </c>
      <c r="C1793" t="s">
        <v>37</v>
      </c>
    </row>
    <row r="1794" spans="1:9" x14ac:dyDescent="0.25">
      <c r="A1794" t="s">
        <v>190</v>
      </c>
      <c r="B1794">
        <v>908.09400000000005</v>
      </c>
      <c r="C1794">
        <v>878.53899999999999</v>
      </c>
      <c r="D1794">
        <v>854.15700000000004</v>
      </c>
      <c r="E1794">
        <v>851.67600000000004</v>
      </c>
      <c r="F1794">
        <v>73.258899999999997</v>
      </c>
      <c r="G1794">
        <v>1.3436100000000001E-3</v>
      </c>
      <c r="H1794">
        <v>0.995112</v>
      </c>
      <c r="I1794">
        <v>0</v>
      </c>
    </row>
    <row r="1795" spans="1:9" x14ac:dyDescent="0.25">
      <c r="A1795" t="s">
        <v>190</v>
      </c>
      <c r="B1795">
        <v>602.322</v>
      </c>
      <c r="C1795">
        <v>593.73599999999999</v>
      </c>
      <c r="D1795">
        <v>562.95000000000005</v>
      </c>
      <c r="E1795">
        <v>558.11099999999999</v>
      </c>
      <c r="F1795">
        <v>72.483500000000006</v>
      </c>
      <c r="G1795">
        <v>1.2459999999999999E-3</v>
      </c>
      <c r="H1795">
        <v>0.99511499999999997</v>
      </c>
      <c r="I1795">
        <v>0</v>
      </c>
    </row>
    <row r="1796" spans="1:9" x14ac:dyDescent="0.25">
      <c r="A1796" t="s">
        <v>190</v>
      </c>
      <c r="B1796">
        <v>578.63</v>
      </c>
      <c r="C1796">
        <v>570.62900000000002</v>
      </c>
      <c r="D1796">
        <v>544.55899999999997</v>
      </c>
      <c r="E1796">
        <v>540.88400000000001</v>
      </c>
      <c r="F1796">
        <v>70.941800000000001</v>
      </c>
      <c r="G1796">
        <v>1.23383E-3</v>
      </c>
      <c r="H1796">
        <v>0.995116</v>
      </c>
      <c r="I1796">
        <v>0</v>
      </c>
    </row>
    <row r="1797" spans="1:9" x14ac:dyDescent="0.25">
      <c r="A1797" t="s">
        <v>190</v>
      </c>
      <c r="B1797">
        <v>583.93600000000004</v>
      </c>
      <c r="C1797">
        <v>575.69299999999998</v>
      </c>
      <c r="D1797">
        <v>548.67200000000003</v>
      </c>
      <c r="E1797">
        <v>544.67100000000005</v>
      </c>
      <c r="F1797">
        <v>70.123000000000005</v>
      </c>
      <c r="G1797">
        <v>1.23234E-3</v>
      </c>
      <c r="H1797">
        <v>0.99510200000000004</v>
      </c>
      <c r="I1797">
        <v>0</v>
      </c>
    </row>
    <row r="1798" spans="1:9" x14ac:dyDescent="0.25">
      <c r="A1798" t="s">
        <v>190</v>
      </c>
      <c r="B1798">
        <v>596.91899999999998</v>
      </c>
      <c r="C1798">
        <v>589.11500000000001</v>
      </c>
      <c r="D1798">
        <v>560.96600000000001</v>
      </c>
      <c r="E1798">
        <v>556.56399999999996</v>
      </c>
      <c r="F1798">
        <v>78.953500000000005</v>
      </c>
      <c r="G1798">
        <v>1.5336099999999999E-3</v>
      </c>
      <c r="H1798">
        <v>0.995116</v>
      </c>
      <c r="I1798">
        <v>0</v>
      </c>
    </row>
    <row r="1799" spans="1:9" x14ac:dyDescent="0.25">
      <c r="A1799" t="s">
        <v>190</v>
      </c>
      <c r="B1799">
        <v>576.05499999999995</v>
      </c>
      <c r="C1799">
        <v>567.93100000000004</v>
      </c>
      <c r="D1799">
        <v>544.29899999999998</v>
      </c>
      <c r="E1799">
        <v>540.55499999999995</v>
      </c>
      <c r="F1799">
        <v>70.315700000000007</v>
      </c>
      <c r="G1799">
        <v>1.2350200000000001E-3</v>
      </c>
      <c r="H1799">
        <v>0.995116</v>
      </c>
      <c r="I1799">
        <v>0</v>
      </c>
    </row>
    <row r="1800" spans="1:9" x14ac:dyDescent="0.25">
      <c r="A1800" t="s">
        <v>190</v>
      </c>
      <c r="B1800">
        <v>582.42600000000004</v>
      </c>
      <c r="C1800">
        <v>574.53099999999995</v>
      </c>
      <c r="D1800">
        <v>548.94200000000001</v>
      </c>
      <c r="E1800">
        <v>545.53099999999995</v>
      </c>
      <c r="F1800">
        <v>71.283000000000001</v>
      </c>
      <c r="G1800">
        <v>1.2543599999999999E-3</v>
      </c>
      <c r="H1800">
        <v>0.995116</v>
      </c>
      <c r="I1800">
        <v>0</v>
      </c>
    </row>
    <row r="1801" spans="1:9" x14ac:dyDescent="0.25">
      <c r="A1801" t="s">
        <v>190</v>
      </c>
      <c r="B1801">
        <v>594.85</v>
      </c>
      <c r="C1801">
        <v>586.70500000000004</v>
      </c>
      <c r="D1801">
        <v>558.00599999999997</v>
      </c>
      <c r="E1801">
        <v>553.245</v>
      </c>
      <c r="F1801">
        <v>79.313900000000004</v>
      </c>
      <c r="G1801">
        <v>1.23745E-3</v>
      </c>
      <c r="H1801">
        <v>0.995116</v>
      </c>
      <c r="I1801">
        <v>0</v>
      </c>
    </row>
    <row r="1802" spans="1:9" x14ac:dyDescent="0.25">
      <c r="A1802" t="s">
        <v>190</v>
      </c>
      <c r="B1802">
        <v>600.70299999999997</v>
      </c>
      <c r="C1802">
        <v>592.56299999999999</v>
      </c>
      <c r="D1802">
        <v>560.81500000000005</v>
      </c>
      <c r="E1802">
        <v>554.90499999999997</v>
      </c>
      <c r="F1802">
        <v>68.841200000000001</v>
      </c>
      <c r="G1802">
        <v>1.2626099999999999E-3</v>
      </c>
      <c r="H1802">
        <v>0.995116</v>
      </c>
      <c r="I1802">
        <v>0</v>
      </c>
    </row>
    <row r="1803" spans="1:9" x14ac:dyDescent="0.25">
      <c r="A1803" t="s">
        <v>190</v>
      </c>
      <c r="B1803">
        <v>585.16</v>
      </c>
      <c r="C1803">
        <v>577.46199999999999</v>
      </c>
      <c r="D1803">
        <v>549.25699999999995</v>
      </c>
      <c r="E1803">
        <v>544.59900000000005</v>
      </c>
      <c r="F1803">
        <v>70.358000000000004</v>
      </c>
      <c r="G1803">
        <v>1.23007E-3</v>
      </c>
      <c r="H1803">
        <v>0.995116</v>
      </c>
      <c r="I1803">
        <v>0</v>
      </c>
    </row>
    <row r="1804" spans="1:9" x14ac:dyDescent="0.25">
      <c r="A1804" t="s">
        <v>190</v>
      </c>
      <c r="B1804">
        <v>594.05899999999997</v>
      </c>
      <c r="C1804">
        <v>586.39300000000003</v>
      </c>
      <c r="D1804">
        <v>555.47900000000004</v>
      </c>
      <c r="E1804">
        <v>550.07399999999996</v>
      </c>
      <c r="F1804">
        <v>70.425200000000004</v>
      </c>
      <c r="G1804">
        <v>1.28684E-3</v>
      </c>
      <c r="H1804">
        <v>0.995116</v>
      </c>
      <c r="I1804">
        <v>0</v>
      </c>
    </row>
    <row r="1805" spans="1:9" x14ac:dyDescent="0.25">
      <c r="A1805" t="s">
        <v>190</v>
      </c>
      <c r="B1805">
        <v>586.27800000000002</v>
      </c>
      <c r="C1805">
        <v>578.36500000000001</v>
      </c>
      <c r="D1805">
        <v>552.06899999999996</v>
      </c>
      <c r="E1805">
        <v>548.23099999999999</v>
      </c>
      <c r="F1805">
        <v>76.191299999999998</v>
      </c>
      <c r="G1805">
        <v>1.2504300000000001E-3</v>
      </c>
      <c r="H1805">
        <v>0.99511400000000005</v>
      </c>
      <c r="I1805">
        <v>0</v>
      </c>
    </row>
    <row r="1806" spans="1:9" x14ac:dyDescent="0.25">
      <c r="A1806" t="s">
        <v>190</v>
      </c>
      <c r="B1806">
        <v>591.73</v>
      </c>
      <c r="C1806">
        <v>582.76400000000001</v>
      </c>
      <c r="D1806">
        <v>556.08199999999999</v>
      </c>
      <c r="E1806">
        <v>552.35699999999997</v>
      </c>
      <c r="F1806">
        <v>79.862200000000001</v>
      </c>
      <c r="G1806">
        <v>1.25903E-3</v>
      </c>
      <c r="H1806">
        <v>0.995116</v>
      </c>
      <c r="I1806">
        <v>0</v>
      </c>
    </row>
    <row r="1807" spans="1:9" x14ac:dyDescent="0.25">
      <c r="A1807" t="s">
        <v>190</v>
      </c>
      <c r="B1807">
        <v>587.09299999999996</v>
      </c>
      <c r="C1807">
        <v>578.50099999999998</v>
      </c>
      <c r="D1807">
        <v>550.41399999999999</v>
      </c>
      <c r="E1807">
        <v>546.20100000000002</v>
      </c>
      <c r="F1807">
        <v>74.725099999999998</v>
      </c>
      <c r="G1807">
        <v>1.2307799999999999E-3</v>
      </c>
      <c r="H1807">
        <v>0.995116</v>
      </c>
      <c r="I1807">
        <v>0</v>
      </c>
    </row>
    <row r="1808" spans="1:9" x14ac:dyDescent="0.25">
      <c r="A1808" t="s">
        <v>190</v>
      </c>
      <c r="B1808">
        <v>598.79300000000001</v>
      </c>
      <c r="C1808">
        <v>589.31899999999996</v>
      </c>
      <c r="D1808">
        <v>558.24800000000005</v>
      </c>
      <c r="E1808">
        <v>552.78800000000001</v>
      </c>
      <c r="F1808">
        <v>70.701599999999999</v>
      </c>
      <c r="G1808">
        <v>1.25975E-3</v>
      </c>
      <c r="H1808">
        <v>0.995112</v>
      </c>
      <c r="I1808">
        <v>0</v>
      </c>
    </row>
    <row r="1809" spans="1:9" x14ac:dyDescent="0.25">
      <c r="A1809" t="s">
        <v>190</v>
      </c>
      <c r="B1809">
        <v>593.03800000000001</v>
      </c>
      <c r="C1809">
        <v>584.39099999999996</v>
      </c>
      <c r="D1809">
        <v>553.88800000000003</v>
      </c>
      <c r="E1809">
        <v>548.46</v>
      </c>
      <c r="F1809">
        <v>71.411100000000005</v>
      </c>
      <c r="G1809">
        <v>1.36491E-3</v>
      </c>
      <c r="H1809">
        <v>0.995116</v>
      </c>
      <c r="I1809">
        <v>0</v>
      </c>
    </row>
    <row r="1810" spans="1:9" x14ac:dyDescent="0.25">
      <c r="A1810" t="s">
        <v>190</v>
      </c>
      <c r="B1810">
        <v>598.21299999999997</v>
      </c>
      <c r="C1810">
        <v>590.17399999999998</v>
      </c>
      <c r="D1810">
        <v>558.81200000000001</v>
      </c>
      <c r="E1810">
        <v>553.33799999999997</v>
      </c>
      <c r="F1810">
        <v>71.233000000000004</v>
      </c>
      <c r="G1810">
        <v>1.2657499999999999E-3</v>
      </c>
      <c r="H1810">
        <v>0.995116</v>
      </c>
      <c r="I1810">
        <v>0</v>
      </c>
    </row>
    <row r="1811" spans="1:9" x14ac:dyDescent="0.25">
      <c r="A1811" t="s">
        <v>190</v>
      </c>
      <c r="B1811">
        <v>615.6</v>
      </c>
      <c r="C1811">
        <v>607.73</v>
      </c>
      <c r="D1811">
        <v>573.06500000000005</v>
      </c>
      <c r="E1811">
        <v>566.53099999999995</v>
      </c>
      <c r="F1811">
        <v>77.181399999999996</v>
      </c>
      <c r="G1811">
        <v>1.23269E-3</v>
      </c>
      <c r="H1811">
        <v>0.995116</v>
      </c>
      <c r="I1811">
        <v>0</v>
      </c>
    </row>
    <row r="1812" spans="1:9" x14ac:dyDescent="0.25">
      <c r="A1812" t="s">
        <v>190</v>
      </c>
      <c r="B1812">
        <v>605.00900000000001</v>
      </c>
      <c r="C1812">
        <v>597.18799999999999</v>
      </c>
      <c r="D1812">
        <v>563.31799999999998</v>
      </c>
      <c r="E1812">
        <v>557.15599999999995</v>
      </c>
      <c r="F1812">
        <v>70.099900000000005</v>
      </c>
      <c r="G1812">
        <v>1.2317999999999999E-3</v>
      </c>
      <c r="H1812">
        <v>0.99511499999999997</v>
      </c>
      <c r="I1812">
        <v>0</v>
      </c>
    </row>
    <row r="1813" spans="1:9" x14ac:dyDescent="0.25">
      <c r="A1813" t="s">
        <v>190</v>
      </c>
      <c r="B1813">
        <v>593.88099999999997</v>
      </c>
      <c r="C1813">
        <v>585.05600000000004</v>
      </c>
      <c r="D1813">
        <v>554.13300000000004</v>
      </c>
      <c r="E1813">
        <v>548.73299999999995</v>
      </c>
      <c r="F1813">
        <v>69.396100000000004</v>
      </c>
      <c r="G1813">
        <v>1.24997E-3</v>
      </c>
      <c r="H1813">
        <v>0.995116</v>
      </c>
      <c r="I1813">
        <v>0</v>
      </c>
    </row>
    <row r="1814" spans="1:9" x14ac:dyDescent="0.25">
      <c r="A1814" t="s">
        <v>190</v>
      </c>
      <c r="B1814">
        <v>607.94299999999998</v>
      </c>
      <c r="C1814">
        <v>599.80399999999997</v>
      </c>
      <c r="D1814">
        <v>566.39800000000002</v>
      </c>
      <c r="E1814">
        <v>560.40599999999995</v>
      </c>
      <c r="F1814">
        <v>78.617599999999996</v>
      </c>
      <c r="G1814">
        <v>1.2402299999999999E-3</v>
      </c>
      <c r="H1814">
        <v>0.995116</v>
      </c>
      <c r="I1814">
        <v>0</v>
      </c>
    </row>
    <row r="1815" spans="1:9" x14ac:dyDescent="0.25">
      <c r="A1815" t="s">
        <v>190</v>
      </c>
      <c r="B1815">
        <v>593.04100000000005</v>
      </c>
      <c r="C1815">
        <v>584.89499999999998</v>
      </c>
      <c r="D1815">
        <v>554.67200000000003</v>
      </c>
      <c r="E1815">
        <v>549.35400000000004</v>
      </c>
      <c r="F1815">
        <v>71.884</v>
      </c>
      <c r="G1815">
        <v>1.2362E-3</v>
      </c>
      <c r="H1815">
        <v>0.99511400000000005</v>
      </c>
      <c r="I1815">
        <v>0</v>
      </c>
    </row>
    <row r="1816" spans="1:9" x14ac:dyDescent="0.25">
      <c r="A1816" t="s">
        <v>190</v>
      </c>
      <c r="B1816">
        <v>580.31200000000001</v>
      </c>
      <c r="C1816">
        <v>572.36500000000001</v>
      </c>
      <c r="D1816">
        <v>546.09299999999996</v>
      </c>
      <c r="E1816">
        <v>542.10599999999999</v>
      </c>
      <c r="F1816">
        <v>71.589799999999997</v>
      </c>
      <c r="G1816">
        <v>1.2310299999999999E-3</v>
      </c>
      <c r="H1816">
        <v>0.995116</v>
      </c>
      <c r="I1816">
        <v>0</v>
      </c>
    </row>
    <row r="1817" spans="1:9" x14ac:dyDescent="0.25">
      <c r="A1817" t="s">
        <v>190</v>
      </c>
      <c r="B1817">
        <v>610.51199999999994</v>
      </c>
      <c r="C1817">
        <v>602.56399999999996</v>
      </c>
      <c r="D1817">
        <v>570.37900000000002</v>
      </c>
      <c r="E1817">
        <v>560.46100000000001</v>
      </c>
      <c r="F1817">
        <v>77.334000000000003</v>
      </c>
      <c r="G1817">
        <v>1.2342799999999999E-3</v>
      </c>
      <c r="H1817">
        <v>0.995116</v>
      </c>
      <c r="I1817">
        <v>0</v>
      </c>
    </row>
    <row r="1818" spans="1:9" x14ac:dyDescent="0.25">
      <c r="A1818" t="s">
        <v>190</v>
      </c>
      <c r="B1818">
        <v>611.52200000000005</v>
      </c>
      <c r="C1818">
        <v>603.66700000000003</v>
      </c>
      <c r="D1818">
        <v>569.45100000000002</v>
      </c>
      <c r="E1818">
        <v>562.83399999999995</v>
      </c>
      <c r="F1818">
        <v>75.459599999999995</v>
      </c>
      <c r="G1818">
        <v>1.2306699999999999E-3</v>
      </c>
      <c r="H1818">
        <v>0.99511499999999997</v>
      </c>
      <c r="I1818">
        <v>0</v>
      </c>
    </row>
    <row r="1819" spans="1:9" x14ac:dyDescent="0.25">
      <c r="A1819" t="s">
        <v>190</v>
      </c>
      <c r="B1819">
        <v>596.77800000000002</v>
      </c>
      <c r="C1819">
        <v>589.21299999999997</v>
      </c>
      <c r="D1819">
        <v>556.54899999999998</v>
      </c>
      <c r="E1819">
        <v>549.97299999999996</v>
      </c>
      <c r="F1819">
        <v>66.484899999999996</v>
      </c>
      <c r="G1819">
        <v>1.2999000000000001E-3</v>
      </c>
      <c r="H1819">
        <v>0.99510500000000002</v>
      </c>
      <c r="I1819">
        <v>0</v>
      </c>
    </row>
    <row r="1820" spans="1:9" x14ac:dyDescent="0.25">
      <c r="A1820" t="s">
        <v>190</v>
      </c>
      <c r="B1820">
        <v>592.60599999999999</v>
      </c>
      <c r="C1820">
        <v>584.77099999999996</v>
      </c>
      <c r="D1820">
        <v>555.22699999999998</v>
      </c>
      <c r="E1820">
        <v>550.07600000000002</v>
      </c>
      <c r="F1820">
        <v>69.621200000000002</v>
      </c>
      <c r="G1820">
        <v>1.4764400000000001E-3</v>
      </c>
      <c r="H1820">
        <v>0.995116</v>
      </c>
      <c r="I1820">
        <v>0</v>
      </c>
    </row>
    <row r="1821" spans="1:9" x14ac:dyDescent="0.25">
      <c r="A1821" t="s">
        <v>190</v>
      </c>
      <c r="B1821">
        <v>584.99599999999998</v>
      </c>
      <c r="C1821">
        <v>576.94899999999996</v>
      </c>
      <c r="D1821">
        <v>548.10199999999998</v>
      </c>
      <c r="E1821">
        <v>543.16999999999996</v>
      </c>
      <c r="F1821">
        <v>68.112499999999997</v>
      </c>
      <c r="G1821">
        <v>1.2380900000000001E-3</v>
      </c>
      <c r="H1821">
        <v>0.995116</v>
      </c>
      <c r="I1821">
        <v>0</v>
      </c>
    </row>
    <row r="1822" spans="1:9" x14ac:dyDescent="0.25">
      <c r="A1822" t="s">
        <v>190</v>
      </c>
      <c r="B1822">
        <v>604.45399999999995</v>
      </c>
      <c r="C1822">
        <v>596.69600000000003</v>
      </c>
      <c r="D1822">
        <v>563.37900000000002</v>
      </c>
      <c r="E1822">
        <v>556.91800000000001</v>
      </c>
      <c r="F1822">
        <v>69.5822</v>
      </c>
      <c r="G1822">
        <v>1.2314800000000001E-3</v>
      </c>
      <c r="H1822">
        <v>0.99511400000000005</v>
      </c>
      <c r="I1822">
        <v>0</v>
      </c>
    </row>
    <row r="1823" spans="1:9" x14ac:dyDescent="0.25">
      <c r="A1823" t="s">
        <v>190</v>
      </c>
      <c r="B1823">
        <v>601.774</v>
      </c>
      <c r="C1823">
        <v>593.65200000000004</v>
      </c>
      <c r="D1823">
        <v>562.00199999999995</v>
      </c>
      <c r="E1823">
        <v>556.06100000000004</v>
      </c>
      <c r="F1823">
        <v>67.556299999999993</v>
      </c>
      <c r="G1823">
        <v>1.23222E-3</v>
      </c>
      <c r="H1823">
        <v>0.995116</v>
      </c>
      <c r="I1823">
        <v>0</v>
      </c>
    </row>
    <row r="1824" spans="1:9" x14ac:dyDescent="0.25">
      <c r="A1824" t="s">
        <v>190</v>
      </c>
      <c r="B1824">
        <v>604.94500000000005</v>
      </c>
      <c r="C1824">
        <v>597.02599999999995</v>
      </c>
      <c r="D1824">
        <v>562.28700000000003</v>
      </c>
      <c r="E1824">
        <v>555.44100000000003</v>
      </c>
      <c r="F1824">
        <v>68.471100000000007</v>
      </c>
      <c r="G1824">
        <v>1.2406400000000001E-3</v>
      </c>
      <c r="H1824">
        <v>0.995116</v>
      </c>
      <c r="I1824">
        <v>0</v>
      </c>
    </row>
    <row r="1825" spans="1:9" x14ac:dyDescent="0.25">
      <c r="A1825" t="s">
        <v>190</v>
      </c>
      <c r="B1825">
        <v>602.93799999999999</v>
      </c>
      <c r="C1825">
        <v>594.88400000000001</v>
      </c>
      <c r="D1825">
        <v>564.89400000000001</v>
      </c>
      <c r="E1825">
        <v>559.49900000000002</v>
      </c>
      <c r="F1825">
        <v>76.873400000000004</v>
      </c>
      <c r="G1825">
        <v>1.28557E-3</v>
      </c>
      <c r="H1825">
        <v>0.995116</v>
      </c>
      <c r="I1825">
        <v>0</v>
      </c>
    </row>
    <row r="1826" spans="1:9" x14ac:dyDescent="0.25">
      <c r="A1826" t="s">
        <v>190</v>
      </c>
      <c r="B1826">
        <v>591.96699999999998</v>
      </c>
      <c r="C1826">
        <v>584.10199999999998</v>
      </c>
      <c r="D1826">
        <v>553.76499999999999</v>
      </c>
      <c r="E1826">
        <v>548.14700000000005</v>
      </c>
      <c r="F1826">
        <v>71.400800000000004</v>
      </c>
      <c r="G1826">
        <v>1.2333299999999999E-3</v>
      </c>
      <c r="H1826">
        <v>0.995116</v>
      </c>
      <c r="I1826">
        <v>0</v>
      </c>
    </row>
    <row r="1827" spans="1:9" x14ac:dyDescent="0.25">
      <c r="A1827" t="s">
        <v>190</v>
      </c>
      <c r="B1827">
        <v>601.34299999999996</v>
      </c>
      <c r="C1827">
        <v>593.48699999999997</v>
      </c>
      <c r="D1827">
        <v>560.17899999999997</v>
      </c>
      <c r="E1827">
        <v>553.61</v>
      </c>
      <c r="F1827">
        <v>68.361800000000002</v>
      </c>
      <c r="G1827">
        <v>1.26789E-3</v>
      </c>
      <c r="H1827">
        <v>0.995116</v>
      </c>
      <c r="I1827">
        <v>0</v>
      </c>
    </row>
    <row r="1828" spans="1:9" x14ac:dyDescent="0.25">
      <c r="A1828" t="s">
        <v>190</v>
      </c>
      <c r="B1828">
        <v>611.14099999999996</v>
      </c>
      <c r="C1828">
        <v>603.21500000000003</v>
      </c>
      <c r="D1828">
        <v>567.84699999999998</v>
      </c>
      <c r="E1828">
        <v>560.58900000000006</v>
      </c>
      <c r="F1828">
        <v>68.802700000000002</v>
      </c>
      <c r="G1828">
        <v>1.23273E-3</v>
      </c>
      <c r="H1828">
        <v>0.99511300000000003</v>
      </c>
      <c r="I1828">
        <v>0</v>
      </c>
    </row>
    <row r="1829" spans="1:9" x14ac:dyDescent="0.25">
      <c r="A1829" t="s">
        <v>190</v>
      </c>
      <c r="B1829">
        <v>596.05700000000002</v>
      </c>
      <c r="C1829">
        <v>588.03300000000002</v>
      </c>
      <c r="D1829">
        <v>558.29499999999996</v>
      </c>
      <c r="E1829">
        <v>553.11300000000006</v>
      </c>
      <c r="F1829">
        <v>76.745800000000003</v>
      </c>
      <c r="G1829">
        <v>1.24154E-3</v>
      </c>
      <c r="H1829">
        <v>0.995116</v>
      </c>
      <c r="I1829">
        <v>0</v>
      </c>
    </row>
    <row r="1830" spans="1:9" x14ac:dyDescent="0.25">
      <c r="A1830" t="s">
        <v>190</v>
      </c>
      <c r="B1830">
        <v>611.71</v>
      </c>
      <c r="C1830">
        <v>603.81600000000003</v>
      </c>
      <c r="D1830">
        <v>569.822</v>
      </c>
      <c r="E1830">
        <v>563.53099999999995</v>
      </c>
      <c r="F1830">
        <v>69.928600000000003</v>
      </c>
      <c r="G1830">
        <v>1.23434E-3</v>
      </c>
      <c r="H1830">
        <v>0.995116</v>
      </c>
      <c r="I1830">
        <v>0</v>
      </c>
    </row>
    <row r="1831" spans="1:9" x14ac:dyDescent="0.25">
      <c r="A1831" t="s">
        <v>190</v>
      </c>
      <c r="B1831">
        <v>593.60799999999995</v>
      </c>
      <c r="C1831">
        <v>585.83900000000006</v>
      </c>
      <c r="D1831">
        <v>553.94200000000001</v>
      </c>
      <c r="E1831">
        <v>548.21</v>
      </c>
      <c r="F1831">
        <v>67.848299999999995</v>
      </c>
      <c r="G1831">
        <v>1.2303100000000001E-3</v>
      </c>
      <c r="H1831">
        <v>0.99511400000000005</v>
      </c>
      <c r="I1831">
        <v>0</v>
      </c>
    </row>
    <row r="1832" spans="1:9" x14ac:dyDescent="0.25">
      <c r="A1832" t="s">
        <v>190</v>
      </c>
      <c r="B1832">
        <v>593.86400000000003</v>
      </c>
      <c r="C1832">
        <v>585.928</v>
      </c>
      <c r="D1832">
        <v>557.55999999999995</v>
      </c>
      <c r="E1832">
        <v>553.11099999999999</v>
      </c>
      <c r="F1832">
        <v>74.880700000000004</v>
      </c>
      <c r="G1832">
        <v>1.74417E-3</v>
      </c>
      <c r="H1832">
        <v>0.995116</v>
      </c>
      <c r="I1832">
        <v>0</v>
      </c>
    </row>
    <row r="1833" spans="1:9" x14ac:dyDescent="0.25">
      <c r="A1833" t="s">
        <v>190</v>
      </c>
      <c r="B1833">
        <v>598.17899999999997</v>
      </c>
      <c r="C1833">
        <v>590.27700000000004</v>
      </c>
      <c r="D1833">
        <v>559.827</v>
      </c>
      <c r="E1833">
        <v>554.45299999999997</v>
      </c>
      <c r="F1833">
        <v>69.9619</v>
      </c>
      <c r="G1833">
        <v>1.23843E-3</v>
      </c>
      <c r="H1833">
        <v>0.995116</v>
      </c>
      <c r="I1833">
        <v>0</v>
      </c>
    </row>
    <row r="1834" spans="1:9" x14ac:dyDescent="0.25">
      <c r="A1834" t="s">
        <v>190</v>
      </c>
      <c r="B1834">
        <v>613.40099999999995</v>
      </c>
      <c r="C1834">
        <v>605.524</v>
      </c>
      <c r="D1834">
        <v>567.68299999999999</v>
      </c>
      <c r="E1834">
        <v>560.10799999999995</v>
      </c>
      <c r="F1834">
        <v>67.830799999999996</v>
      </c>
      <c r="G1834">
        <v>1.28118E-3</v>
      </c>
      <c r="H1834">
        <v>0.99511400000000005</v>
      </c>
      <c r="I1834">
        <v>0</v>
      </c>
    </row>
    <row r="1835" spans="1:9" x14ac:dyDescent="0.25">
      <c r="A1835" t="s">
        <v>190</v>
      </c>
      <c r="B1835">
        <v>589.28099999999995</v>
      </c>
      <c r="C1835">
        <v>580.96299999999997</v>
      </c>
      <c r="D1835">
        <v>553.11500000000001</v>
      </c>
      <c r="E1835">
        <v>549.13199999999995</v>
      </c>
      <c r="F1835">
        <v>71.949100000000001</v>
      </c>
      <c r="G1835">
        <v>1.23369E-3</v>
      </c>
      <c r="H1835">
        <v>0.995116</v>
      </c>
      <c r="I1835">
        <v>0</v>
      </c>
    </row>
    <row r="1836" spans="1:9" x14ac:dyDescent="0.25">
      <c r="A1836" t="s">
        <v>190</v>
      </c>
      <c r="B1836">
        <v>587.23800000000006</v>
      </c>
      <c r="C1836">
        <v>578.26099999999997</v>
      </c>
      <c r="D1836">
        <v>549.63199999999995</v>
      </c>
      <c r="E1836">
        <v>544.649</v>
      </c>
      <c r="F1836">
        <v>71.512299999999996</v>
      </c>
      <c r="G1836">
        <v>1.23485E-3</v>
      </c>
      <c r="H1836">
        <v>0.995116</v>
      </c>
      <c r="I1836">
        <v>0</v>
      </c>
    </row>
    <row r="1837" spans="1:9" x14ac:dyDescent="0.25">
      <c r="A1837" t="s">
        <v>190</v>
      </c>
      <c r="B1837">
        <v>595.84199999999998</v>
      </c>
      <c r="C1837">
        <v>587.91800000000001</v>
      </c>
      <c r="D1837">
        <v>558.82000000000005</v>
      </c>
      <c r="E1837">
        <v>553.76700000000005</v>
      </c>
      <c r="F1837">
        <v>72.391499999999994</v>
      </c>
      <c r="G1837">
        <v>1.2301E-3</v>
      </c>
      <c r="H1837">
        <v>0.995116</v>
      </c>
      <c r="I1837">
        <v>0</v>
      </c>
    </row>
    <row r="1838" spans="1:9" x14ac:dyDescent="0.25">
      <c r="A1838" t="s">
        <v>190</v>
      </c>
      <c r="B1838">
        <v>587.67899999999997</v>
      </c>
      <c r="C1838">
        <v>579.798</v>
      </c>
      <c r="D1838">
        <v>552.85900000000004</v>
      </c>
      <c r="E1838">
        <v>548.673</v>
      </c>
      <c r="F1838">
        <v>71.841700000000003</v>
      </c>
      <c r="G1838">
        <v>1.23171E-3</v>
      </c>
      <c r="H1838">
        <v>0.99511499999999997</v>
      </c>
      <c r="I1838">
        <v>0</v>
      </c>
    </row>
    <row r="1839" spans="1:9" x14ac:dyDescent="0.25">
      <c r="A1839" t="s">
        <v>190</v>
      </c>
      <c r="B1839">
        <v>585.89499999999998</v>
      </c>
      <c r="C1839">
        <v>577.61699999999996</v>
      </c>
      <c r="D1839">
        <v>549.14400000000001</v>
      </c>
      <c r="E1839">
        <v>544.21400000000006</v>
      </c>
      <c r="F1839">
        <v>68.812899999999999</v>
      </c>
      <c r="G1839">
        <v>1.2301E-3</v>
      </c>
      <c r="H1839">
        <v>0.995116</v>
      </c>
      <c r="I1839">
        <v>0</v>
      </c>
    </row>
    <row r="1840" spans="1:9" x14ac:dyDescent="0.25">
      <c r="A1840" t="s">
        <v>190</v>
      </c>
      <c r="B1840">
        <v>601.11800000000005</v>
      </c>
      <c r="C1840">
        <v>592.76700000000005</v>
      </c>
      <c r="D1840">
        <v>561.01900000000001</v>
      </c>
      <c r="E1840">
        <v>553.87699999999995</v>
      </c>
      <c r="F1840">
        <v>68.946899999999999</v>
      </c>
      <c r="G1840">
        <v>1.6037600000000001E-3</v>
      </c>
      <c r="H1840">
        <v>0.995116</v>
      </c>
      <c r="I1840">
        <v>0</v>
      </c>
    </row>
    <row r="1841" spans="1:25" x14ac:dyDescent="0.25">
      <c r="A1841" t="s">
        <v>190</v>
      </c>
      <c r="B1841">
        <v>601.55200000000002</v>
      </c>
      <c r="C1841">
        <v>593.46100000000001</v>
      </c>
      <c r="D1841">
        <v>562.38800000000003</v>
      </c>
      <c r="E1841">
        <v>556.50300000000004</v>
      </c>
      <c r="F1841">
        <v>77.897900000000007</v>
      </c>
      <c r="G1841">
        <v>1.2386700000000001E-3</v>
      </c>
      <c r="H1841">
        <v>0.99511499999999997</v>
      </c>
      <c r="I1841">
        <v>0</v>
      </c>
    </row>
    <row r="1842" spans="1:25" x14ac:dyDescent="0.25">
      <c r="A1842" t="s">
        <v>190</v>
      </c>
      <c r="B1842">
        <v>577.10900000000004</v>
      </c>
      <c r="C1842">
        <v>569.40899999999999</v>
      </c>
      <c r="D1842">
        <v>544.26199999999994</v>
      </c>
      <c r="E1842">
        <v>540.678</v>
      </c>
      <c r="F1842">
        <v>70.516499999999994</v>
      </c>
      <c r="G1842">
        <v>1.2320499999999999E-3</v>
      </c>
      <c r="H1842">
        <v>0.995116</v>
      </c>
      <c r="I1842">
        <v>0</v>
      </c>
    </row>
    <row r="1843" spans="1:25" x14ac:dyDescent="0.25">
      <c r="A1843" t="s">
        <v>190</v>
      </c>
      <c r="B1843">
        <v>601.08399999999995</v>
      </c>
      <c r="C1843">
        <v>593.17700000000002</v>
      </c>
      <c r="D1843">
        <v>562.89499999999998</v>
      </c>
      <c r="E1843">
        <v>557.29700000000003</v>
      </c>
      <c r="F1843">
        <v>71.633300000000006</v>
      </c>
      <c r="G1843">
        <v>1.2877800000000001E-3</v>
      </c>
      <c r="H1843">
        <v>0.995116</v>
      </c>
      <c r="I1843">
        <v>0</v>
      </c>
    </row>
    <row r="1844" spans="1:25" x14ac:dyDescent="0.25">
      <c r="A1844" t="s">
        <v>190</v>
      </c>
      <c r="B1844">
        <v>596.41499999999996</v>
      </c>
      <c r="C1844">
        <v>588.428</v>
      </c>
      <c r="D1844">
        <v>555.11400000000003</v>
      </c>
      <c r="E1844">
        <v>549.98</v>
      </c>
      <c r="F1844">
        <v>68.254599999999996</v>
      </c>
      <c r="G1844">
        <v>1.51261E-3</v>
      </c>
      <c r="H1844">
        <v>0.995116</v>
      </c>
      <c r="I1844">
        <v>0</v>
      </c>
    </row>
    <row r="1845" spans="1:25" x14ac:dyDescent="0.25">
      <c r="A1845" t="s">
        <v>190</v>
      </c>
      <c r="B1845">
        <v>596.221</v>
      </c>
      <c r="C1845">
        <v>587.95699999999999</v>
      </c>
      <c r="D1845">
        <v>557.76599999999996</v>
      </c>
      <c r="E1845">
        <v>552.74</v>
      </c>
      <c r="F1845">
        <v>72.321100000000001</v>
      </c>
      <c r="G1845">
        <v>1.2729099999999999E-3</v>
      </c>
      <c r="H1845">
        <v>0.995116</v>
      </c>
      <c r="I1845">
        <v>0</v>
      </c>
    </row>
    <row r="1846" spans="1:25" x14ac:dyDescent="0.25">
      <c r="A1846" t="s">
        <v>190</v>
      </c>
      <c r="B1846">
        <v>597.96500000000003</v>
      </c>
      <c r="C1846">
        <v>589.96900000000005</v>
      </c>
      <c r="D1846">
        <v>558.21699999999998</v>
      </c>
      <c r="E1846">
        <v>552.41</v>
      </c>
      <c r="F1846">
        <v>69.616600000000005</v>
      </c>
      <c r="G1846">
        <v>1.25807E-3</v>
      </c>
      <c r="H1846">
        <v>0.99511499999999997</v>
      </c>
      <c r="I1846">
        <v>0</v>
      </c>
    </row>
    <row r="1847" spans="1:25" x14ac:dyDescent="0.25">
      <c r="A1847" t="s">
        <v>190</v>
      </c>
      <c r="B1847">
        <v>609.41999999999996</v>
      </c>
      <c r="C1847">
        <v>601.44100000000003</v>
      </c>
      <c r="D1847">
        <v>567.923</v>
      </c>
      <c r="E1847">
        <v>561.54399999999998</v>
      </c>
      <c r="F1847">
        <v>77.111099999999993</v>
      </c>
      <c r="G1847">
        <v>1.4761900000000001E-3</v>
      </c>
      <c r="H1847">
        <v>0.99511300000000003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583.42600000000004</v>
      </c>
      <c r="C1848">
        <v>575.56899999999996</v>
      </c>
      <c r="D1848">
        <v>549.66800000000001</v>
      </c>
      <c r="E1848">
        <v>545.56799999999998</v>
      </c>
      <c r="F1848">
        <v>69.514600000000002</v>
      </c>
      <c r="G1848">
        <v>1.2726700000000001E-3</v>
      </c>
      <c r="H1848">
        <v>0.995116</v>
      </c>
      <c r="I1848">
        <v>0</v>
      </c>
      <c r="R1848">
        <f>AVERAGE(B1799:B1848)</f>
        <v>596.32447999999999</v>
      </c>
      <c r="S1848">
        <f>AVERAGE(C1799:C1848)</f>
        <v>588.25029999999992</v>
      </c>
      <c r="U1848">
        <f>_xlfn.VAR.P(B1799:B1848)</f>
        <v>90.681790009599951</v>
      </c>
      <c r="V1848">
        <f>_xlfn.VAR.P(C1799:C1848)</f>
        <v>91.656171090000157</v>
      </c>
      <c r="X1848">
        <f>1.96*SQRT(U1848)/50</f>
        <v>0.37328978796687123</v>
      </c>
      <c r="Y1848">
        <f>1.96*SQRT(V1848)/50</f>
        <v>0.37528993957171008</v>
      </c>
    </row>
    <row r="1849" spans="1:25" x14ac:dyDescent="0.25">
      <c r="A1849" t="s">
        <v>190</v>
      </c>
      <c r="B1849">
        <v>29896.998899999999</v>
      </c>
      <c r="C1849" t="s">
        <v>37</v>
      </c>
    </row>
    <row r="1850" spans="1:25" x14ac:dyDescent="0.25">
      <c r="A1850" t="s">
        <v>191</v>
      </c>
      <c r="B1850">
        <v>574.82100000000003</v>
      </c>
      <c r="C1850">
        <v>0</v>
      </c>
      <c r="D1850">
        <v>0</v>
      </c>
      <c r="E1850">
        <v>0</v>
      </c>
      <c r="F1850">
        <v>0</v>
      </c>
      <c r="G1850">
        <v>1.2309599999999999E-3</v>
      </c>
      <c r="H1850">
        <v>0.995116</v>
      </c>
      <c r="I1850">
        <v>0</v>
      </c>
    </row>
    <row r="1851" spans="1:25" x14ac:dyDescent="0.25">
      <c r="A1851" t="s">
        <v>191</v>
      </c>
      <c r="B1851">
        <v>580.75900000000001</v>
      </c>
      <c r="C1851">
        <v>0</v>
      </c>
      <c r="D1851">
        <v>0</v>
      </c>
      <c r="E1851">
        <v>0</v>
      </c>
      <c r="F1851">
        <v>0</v>
      </c>
      <c r="G1851">
        <v>1.2302700000000001E-3</v>
      </c>
      <c r="H1851">
        <v>0.995116</v>
      </c>
      <c r="I1851">
        <v>0</v>
      </c>
    </row>
    <row r="1852" spans="1:25" x14ac:dyDescent="0.25">
      <c r="A1852" t="s">
        <v>191</v>
      </c>
      <c r="B1852">
        <v>569.57500000000005</v>
      </c>
      <c r="C1852">
        <v>0</v>
      </c>
      <c r="D1852">
        <v>0</v>
      </c>
      <c r="E1852">
        <v>0</v>
      </c>
      <c r="F1852">
        <v>0</v>
      </c>
      <c r="G1852">
        <v>1.23952E-3</v>
      </c>
      <c r="H1852">
        <v>0.995116</v>
      </c>
      <c r="I1852">
        <v>0</v>
      </c>
    </row>
    <row r="1853" spans="1:25" x14ac:dyDescent="0.25">
      <c r="A1853" t="s">
        <v>191</v>
      </c>
      <c r="B1853">
        <v>572.40499999999997</v>
      </c>
      <c r="C1853">
        <v>0</v>
      </c>
      <c r="D1853">
        <v>0</v>
      </c>
      <c r="E1853">
        <v>0</v>
      </c>
      <c r="F1853">
        <v>0</v>
      </c>
      <c r="G1853">
        <v>1.26256E-3</v>
      </c>
      <c r="H1853">
        <v>0.99511499999999997</v>
      </c>
      <c r="I1853">
        <v>0</v>
      </c>
    </row>
    <row r="1854" spans="1:25" x14ac:dyDescent="0.25">
      <c r="A1854" t="s">
        <v>191</v>
      </c>
      <c r="B1854">
        <v>571.81600000000003</v>
      </c>
      <c r="C1854">
        <v>0</v>
      </c>
      <c r="D1854">
        <v>0</v>
      </c>
      <c r="E1854">
        <v>0</v>
      </c>
      <c r="F1854">
        <v>0</v>
      </c>
      <c r="G1854">
        <v>1.36724E-3</v>
      </c>
      <c r="H1854">
        <v>0.995116</v>
      </c>
      <c r="I1854">
        <v>0</v>
      </c>
    </row>
    <row r="1855" spans="1:25" x14ac:dyDescent="0.25">
      <c r="A1855" t="s">
        <v>191</v>
      </c>
      <c r="B1855">
        <v>575.86099999999999</v>
      </c>
      <c r="C1855">
        <v>0</v>
      </c>
      <c r="D1855">
        <v>0</v>
      </c>
      <c r="E1855">
        <v>0</v>
      </c>
      <c r="F1855">
        <v>0</v>
      </c>
      <c r="G1855">
        <v>1.26325E-3</v>
      </c>
      <c r="H1855">
        <v>0.995116</v>
      </c>
      <c r="I1855">
        <v>0</v>
      </c>
    </row>
    <row r="1856" spans="1:25" x14ac:dyDescent="0.25">
      <c r="A1856" t="s">
        <v>191</v>
      </c>
      <c r="B1856">
        <v>576.02099999999996</v>
      </c>
      <c r="C1856">
        <v>0</v>
      </c>
      <c r="D1856">
        <v>0</v>
      </c>
      <c r="E1856">
        <v>0</v>
      </c>
      <c r="F1856">
        <v>0</v>
      </c>
      <c r="G1856">
        <v>1.23504E-3</v>
      </c>
      <c r="H1856">
        <v>0.995116</v>
      </c>
      <c r="I1856">
        <v>0</v>
      </c>
    </row>
    <row r="1857" spans="1:9" x14ac:dyDescent="0.25">
      <c r="A1857" t="s">
        <v>191</v>
      </c>
      <c r="B1857">
        <v>576.01199999999994</v>
      </c>
      <c r="C1857">
        <v>0</v>
      </c>
      <c r="D1857">
        <v>0</v>
      </c>
      <c r="E1857">
        <v>0</v>
      </c>
      <c r="F1857">
        <v>0</v>
      </c>
      <c r="G1857">
        <v>1.27181E-3</v>
      </c>
      <c r="H1857">
        <v>0.995116</v>
      </c>
      <c r="I1857">
        <v>0</v>
      </c>
    </row>
    <row r="1858" spans="1:9" x14ac:dyDescent="0.25">
      <c r="A1858" t="s">
        <v>191</v>
      </c>
      <c r="B1858">
        <v>582.274</v>
      </c>
      <c r="C1858">
        <v>0</v>
      </c>
      <c r="D1858">
        <v>0</v>
      </c>
      <c r="E1858">
        <v>0</v>
      </c>
      <c r="F1858">
        <v>0</v>
      </c>
      <c r="G1858">
        <v>1.24401E-3</v>
      </c>
      <c r="H1858">
        <v>0.995116</v>
      </c>
      <c r="I1858">
        <v>0</v>
      </c>
    </row>
    <row r="1859" spans="1:9" x14ac:dyDescent="0.25">
      <c r="A1859" t="s">
        <v>191</v>
      </c>
      <c r="B1859">
        <v>576.38699999999994</v>
      </c>
      <c r="C1859">
        <v>0</v>
      </c>
      <c r="D1859">
        <v>0</v>
      </c>
      <c r="E1859">
        <v>0</v>
      </c>
      <c r="F1859">
        <v>0</v>
      </c>
      <c r="G1859">
        <v>1.2382199999999999E-3</v>
      </c>
      <c r="H1859">
        <v>0.99511499999999997</v>
      </c>
      <c r="I1859">
        <v>0</v>
      </c>
    </row>
    <row r="1860" spans="1:9" x14ac:dyDescent="0.25">
      <c r="A1860" t="s">
        <v>191</v>
      </c>
      <c r="B1860">
        <v>582.41200000000003</v>
      </c>
      <c r="C1860">
        <v>0</v>
      </c>
      <c r="D1860">
        <v>0</v>
      </c>
      <c r="E1860">
        <v>0</v>
      </c>
      <c r="F1860">
        <v>0</v>
      </c>
      <c r="G1860">
        <v>1.2413400000000001E-3</v>
      </c>
      <c r="H1860">
        <v>0.99511499999999997</v>
      </c>
      <c r="I1860">
        <v>0</v>
      </c>
    </row>
    <row r="1861" spans="1:9" x14ac:dyDescent="0.25">
      <c r="A1861" t="s">
        <v>191</v>
      </c>
      <c r="B1861">
        <v>569.28700000000003</v>
      </c>
      <c r="C1861">
        <v>0</v>
      </c>
      <c r="D1861">
        <v>0</v>
      </c>
      <c r="E1861">
        <v>0</v>
      </c>
      <c r="F1861">
        <v>0</v>
      </c>
      <c r="G1861">
        <v>1.23226E-3</v>
      </c>
      <c r="H1861">
        <v>0.99511400000000005</v>
      </c>
      <c r="I1861">
        <v>0</v>
      </c>
    </row>
    <row r="1862" spans="1:9" x14ac:dyDescent="0.25">
      <c r="A1862" t="s">
        <v>191</v>
      </c>
      <c r="B1862">
        <v>578.43499999999995</v>
      </c>
      <c r="C1862">
        <v>0</v>
      </c>
      <c r="D1862">
        <v>0</v>
      </c>
      <c r="E1862">
        <v>0</v>
      </c>
      <c r="F1862">
        <v>0</v>
      </c>
      <c r="G1862">
        <v>1.2638E-3</v>
      </c>
      <c r="H1862">
        <v>0.995116</v>
      </c>
      <c r="I1862">
        <v>0</v>
      </c>
    </row>
    <row r="1863" spans="1:9" x14ac:dyDescent="0.25">
      <c r="A1863" t="s">
        <v>191</v>
      </c>
      <c r="B1863">
        <v>573.68299999999999</v>
      </c>
      <c r="C1863">
        <v>0</v>
      </c>
      <c r="D1863">
        <v>0</v>
      </c>
      <c r="E1863">
        <v>0</v>
      </c>
      <c r="F1863">
        <v>0</v>
      </c>
      <c r="G1863">
        <v>1.2444400000000001E-3</v>
      </c>
      <c r="H1863">
        <v>0.995116</v>
      </c>
      <c r="I1863">
        <v>0</v>
      </c>
    </row>
    <row r="1864" spans="1:9" x14ac:dyDescent="0.25">
      <c r="A1864" t="s">
        <v>191</v>
      </c>
      <c r="B1864">
        <v>570.51599999999996</v>
      </c>
      <c r="C1864">
        <v>0</v>
      </c>
      <c r="D1864">
        <v>0</v>
      </c>
      <c r="E1864">
        <v>0</v>
      </c>
      <c r="F1864">
        <v>0</v>
      </c>
      <c r="G1864">
        <v>1.2585700000000001E-3</v>
      </c>
      <c r="H1864">
        <v>0.995116</v>
      </c>
      <c r="I1864">
        <v>0</v>
      </c>
    </row>
    <row r="1865" spans="1:9" x14ac:dyDescent="0.25">
      <c r="A1865" t="s">
        <v>191</v>
      </c>
      <c r="B1865">
        <v>576.35599999999999</v>
      </c>
      <c r="C1865">
        <v>0</v>
      </c>
      <c r="D1865">
        <v>0</v>
      </c>
      <c r="E1865">
        <v>0</v>
      </c>
      <c r="F1865">
        <v>0</v>
      </c>
      <c r="G1865">
        <v>1.3340100000000001E-3</v>
      </c>
      <c r="H1865">
        <v>0.995116</v>
      </c>
      <c r="I1865">
        <v>0</v>
      </c>
    </row>
    <row r="1866" spans="1:9" x14ac:dyDescent="0.25">
      <c r="A1866" t="s">
        <v>191</v>
      </c>
      <c r="B1866">
        <v>569.33799999999997</v>
      </c>
      <c r="C1866">
        <v>0</v>
      </c>
      <c r="D1866">
        <v>0</v>
      </c>
      <c r="E1866">
        <v>0</v>
      </c>
      <c r="F1866">
        <v>0</v>
      </c>
      <c r="G1866">
        <v>1.2334500000000001E-3</v>
      </c>
      <c r="H1866">
        <v>0.995116</v>
      </c>
      <c r="I1866">
        <v>0</v>
      </c>
    </row>
    <row r="1867" spans="1:9" x14ac:dyDescent="0.25">
      <c r="A1867" t="s">
        <v>191</v>
      </c>
      <c r="B1867">
        <v>577.75099999999998</v>
      </c>
      <c r="C1867">
        <v>0</v>
      </c>
      <c r="D1867">
        <v>0</v>
      </c>
      <c r="E1867">
        <v>0</v>
      </c>
      <c r="F1867">
        <v>0</v>
      </c>
      <c r="G1867">
        <v>1.2300499999999999E-3</v>
      </c>
      <c r="H1867">
        <v>0.995116</v>
      </c>
      <c r="I1867">
        <v>0</v>
      </c>
    </row>
    <row r="1868" spans="1:9" x14ac:dyDescent="0.25">
      <c r="A1868" t="s">
        <v>191</v>
      </c>
      <c r="B1868">
        <v>577.16800000000001</v>
      </c>
      <c r="C1868">
        <v>0</v>
      </c>
      <c r="D1868">
        <v>0</v>
      </c>
      <c r="E1868">
        <v>0</v>
      </c>
      <c r="F1868">
        <v>0</v>
      </c>
      <c r="G1868">
        <v>1.3004E-3</v>
      </c>
      <c r="H1868">
        <v>0.99511499999999997</v>
      </c>
      <c r="I1868">
        <v>0</v>
      </c>
    </row>
    <row r="1869" spans="1:9" x14ac:dyDescent="0.25">
      <c r="A1869" t="s">
        <v>191</v>
      </c>
      <c r="B1869">
        <v>572.71100000000001</v>
      </c>
      <c r="C1869">
        <v>0</v>
      </c>
      <c r="D1869">
        <v>0</v>
      </c>
      <c r="E1869">
        <v>0</v>
      </c>
      <c r="F1869">
        <v>0</v>
      </c>
      <c r="G1869">
        <v>1.47697E-3</v>
      </c>
      <c r="H1869">
        <v>0.995116</v>
      </c>
      <c r="I1869">
        <v>0</v>
      </c>
    </row>
    <row r="1870" spans="1:9" x14ac:dyDescent="0.25">
      <c r="A1870" t="s">
        <v>191</v>
      </c>
      <c r="B1870">
        <v>583.51499999999999</v>
      </c>
      <c r="C1870">
        <v>0</v>
      </c>
      <c r="D1870">
        <v>0</v>
      </c>
      <c r="E1870">
        <v>0</v>
      </c>
      <c r="F1870">
        <v>0</v>
      </c>
      <c r="G1870">
        <v>1.2433399999999999E-3</v>
      </c>
      <c r="H1870">
        <v>0.995116</v>
      </c>
      <c r="I1870">
        <v>0</v>
      </c>
    </row>
    <row r="1871" spans="1:9" x14ac:dyDescent="0.25">
      <c r="A1871" t="s">
        <v>191</v>
      </c>
      <c r="B1871">
        <v>572.85199999999998</v>
      </c>
      <c r="C1871">
        <v>0</v>
      </c>
      <c r="D1871">
        <v>0</v>
      </c>
      <c r="E1871">
        <v>0</v>
      </c>
      <c r="F1871">
        <v>0</v>
      </c>
      <c r="G1871">
        <v>1.2990899999999999E-3</v>
      </c>
      <c r="H1871">
        <v>0.99511499999999997</v>
      </c>
      <c r="I1871">
        <v>0</v>
      </c>
    </row>
    <row r="1872" spans="1:9" x14ac:dyDescent="0.25">
      <c r="A1872" t="s">
        <v>191</v>
      </c>
      <c r="B1872">
        <v>575.82799999999997</v>
      </c>
      <c r="C1872">
        <v>0</v>
      </c>
      <c r="D1872">
        <v>0</v>
      </c>
      <c r="E1872">
        <v>0</v>
      </c>
      <c r="F1872">
        <v>0</v>
      </c>
      <c r="G1872">
        <v>1.45589E-3</v>
      </c>
      <c r="H1872">
        <v>0.99511400000000005</v>
      </c>
      <c r="I1872">
        <v>0</v>
      </c>
    </row>
    <row r="1873" spans="1:9" x14ac:dyDescent="0.25">
      <c r="A1873" t="s">
        <v>191</v>
      </c>
      <c r="B1873">
        <v>572.23800000000006</v>
      </c>
      <c r="C1873">
        <v>0</v>
      </c>
      <c r="D1873">
        <v>0</v>
      </c>
      <c r="E1873">
        <v>0</v>
      </c>
      <c r="F1873">
        <v>0</v>
      </c>
      <c r="G1873">
        <v>1.2393300000000001E-3</v>
      </c>
      <c r="H1873">
        <v>0.99511499999999997</v>
      </c>
      <c r="I1873">
        <v>0</v>
      </c>
    </row>
    <row r="1874" spans="1:9" x14ac:dyDescent="0.25">
      <c r="A1874" t="s">
        <v>191</v>
      </c>
      <c r="B1874">
        <v>577.57399999999996</v>
      </c>
      <c r="C1874">
        <v>0</v>
      </c>
      <c r="D1874">
        <v>0</v>
      </c>
      <c r="E1874">
        <v>0</v>
      </c>
      <c r="F1874">
        <v>0</v>
      </c>
      <c r="G1874">
        <v>1.2322500000000001E-3</v>
      </c>
      <c r="H1874">
        <v>0.99511400000000005</v>
      </c>
      <c r="I1874">
        <v>0</v>
      </c>
    </row>
    <row r="1875" spans="1:9" x14ac:dyDescent="0.25">
      <c r="A1875" t="s">
        <v>191</v>
      </c>
      <c r="B1875">
        <v>569.81200000000001</v>
      </c>
      <c r="C1875">
        <v>0</v>
      </c>
      <c r="D1875">
        <v>0</v>
      </c>
      <c r="E1875">
        <v>0</v>
      </c>
      <c r="F1875">
        <v>0</v>
      </c>
      <c r="G1875">
        <v>1.2300600000000001E-3</v>
      </c>
      <c r="H1875">
        <v>0.995116</v>
      </c>
      <c r="I1875">
        <v>0</v>
      </c>
    </row>
    <row r="1876" spans="1:9" x14ac:dyDescent="0.25">
      <c r="A1876" t="s">
        <v>191</v>
      </c>
      <c r="B1876">
        <v>570.61400000000003</v>
      </c>
      <c r="C1876">
        <v>0</v>
      </c>
      <c r="D1876">
        <v>0</v>
      </c>
      <c r="E1876">
        <v>0</v>
      </c>
      <c r="F1876">
        <v>0</v>
      </c>
      <c r="G1876">
        <v>1.2327499999999999E-3</v>
      </c>
      <c r="H1876">
        <v>0.995116</v>
      </c>
      <c r="I1876">
        <v>0</v>
      </c>
    </row>
    <row r="1877" spans="1:9" x14ac:dyDescent="0.25">
      <c r="A1877" t="s">
        <v>191</v>
      </c>
      <c r="B1877">
        <v>578.85699999999997</v>
      </c>
      <c r="C1877">
        <v>0</v>
      </c>
      <c r="D1877">
        <v>0</v>
      </c>
      <c r="E1877">
        <v>0</v>
      </c>
      <c r="F1877">
        <v>0</v>
      </c>
      <c r="G1877">
        <v>1.26012E-3</v>
      </c>
      <c r="H1877">
        <v>0.99511400000000005</v>
      </c>
      <c r="I1877">
        <v>0</v>
      </c>
    </row>
    <row r="1878" spans="1:9" x14ac:dyDescent="0.25">
      <c r="A1878" t="s">
        <v>191</v>
      </c>
      <c r="B1878">
        <v>568.98699999999997</v>
      </c>
      <c r="C1878">
        <v>0</v>
      </c>
      <c r="D1878">
        <v>0</v>
      </c>
      <c r="E1878">
        <v>0</v>
      </c>
      <c r="F1878">
        <v>0</v>
      </c>
      <c r="G1878">
        <v>1.2652399999999999E-3</v>
      </c>
      <c r="H1878">
        <v>0.99511499999999997</v>
      </c>
      <c r="I1878">
        <v>0</v>
      </c>
    </row>
    <row r="1879" spans="1:9" x14ac:dyDescent="0.25">
      <c r="A1879" t="s">
        <v>191</v>
      </c>
      <c r="B1879">
        <v>575.68899999999996</v>
      </c>
      <c r="C1879">
        <v>0</v>
      </c>
      <c r="D1879">
        <v>0</v>
      </c>
      <c r="E1879">
        <v>0</v>
      </c>
      <c r="F1879">
        <v>0</v>
      </c>
      <c r="G1879">
        <v>1.23182E-3</v>
      </c>
      <c r="H1879">
        <v>0.99511400000000005</v>
      </c>
      <c r="I1879">
        <v>0</v>
      </c>
    </row>
    <row r="1880" spans="1:9" x14ac:dyDescent="0.25">
      <c r="A1880" t="s">
        <v>191</v>
      </c>
      <c r="B1880">
        <v>575.32100000000003</v>
      </c>
      <c r="C1880">
        <v>0</v>
      </c>
      <c r="D1880">
        <v>0</v>
      </c>
      <c r="E1880">
        <v>0</v>
      </c>
      <c r="F1880">
        <v>0</v>
      </c>
      <c r="G1880">
        <v>1.2455999999999999E-3</v>
      </c>
      <c r="H1880">
        <v>0.995116</v>
      </c>
      <c r="I1880">
        <v>0</v>
      </c>
    </row>
    <row r="1881" spans="1:9" x14ac:dyDescent="0.25">
      <c r="A1881" t="s">
        <v>191</v>
      </c>
      <c r="B1881">
        <v>575.45500000000004</v>
      </c>
      <c r="C1881">
        <v>0</v>
      </c>
      <c r="D1881">
        <v>0</v>
      </c>
      <c r="E1881">
        <v>0</v>
      </c>
      <c r="F1881">
        <v>0</v>
      </c>
      <c r="G1881">
        <v>1.31551E-3</v>
      </c>
      <c r="H1881">
        <v>0.995116</v>
      </c>
      <c r="I1881">
        <v>0</v>
      </c>
    </row>
    <row r="1882" spans="1:9" x14ac:dyDescent="0.25">
      <c r="A1882" t="s">
        <v>191</v>
      </c>
      <c r="B1882">
        <v>579.45399999999995</v>
      </c>
      <c r="C1882">
        <v>0</v>
      </c>
      <c r="D1882">
        <v>0</v>
      </c>
      <c r="E1882">
        <v>0</v>
      </c>
      <c r="F1882">
        <v>0</v>
      </c>
      <c r="G1882">
        <v>1.2380099999999999E-3</v>
      </c>
      <c r="H1882">
        <v>0.995116</v>
      </c>
      <c r="I1882">
        <v>0</v>
      </c>
    </row>
    <row r="1883" spans="1:9" x14ac:dyDescent="0.25">
      <c r="A1883" t="s">
        <v>191</v>
      </c>
      <c r="B1883">
        <v>571.62699999999995</v>
      </c>
      <c r="C1883">
        <v>0</v>
      </c>
      <c r="D1883">
        <v>0</v>
      </c>
      <c r="E1883">
        <v>0</v>
      </c>
      <c r="F1883">
        <v>0</v>
      </c>
      <c r="G1883">
        <v>1.276E-3</v>
      </c>
      <c r="H1883">
        <v>0.995116</v>
      </c>
      <c r="I1883">
        <v>0</v>
      </c>
    </row>
    <row r="1884" spans="1:9" x14ac:dyDescent="0.25">
      <c r="A1884" t="s">
        <v>191</v>
      </c>
      <c r="B1884">
        <v>579.48299999999995</v>
      </c>
      <c r="C1884">
        <v>0</v>
      </c>
      <c r="D1884">
        <v>0</v>
      </c>
      <c r="E1884">
        <v>0</v>
      </c>
      <c r="F1884">
        <v>0</v>
      </c>
      <c r="G1884">
        <v>1.23011E-3</v>
      </c>
      <c r="H1884">
        <v>0.995116</v>
      </c>
      <c r="I1884">
        <v>0</v>
      </c>
    </row>
    <row r="1885" spans="1:9" x14ac:dyDescent="0.25">
      <c r="A1885" t="s">
        <v>191</v>
      </c>
      <c r="B1885">
        <v>572.37800000000004</v>
      </c>
      <c r="C1885">
        <v>0</v>
      </c>
      <c r="D1885">
        <v>0</v>
      </c>
      <c r="E1885">
        <v>0</v>
      </c>
      <c r="F1885">
        <v>0</v>
      </c>
      <c r="G1885">
        <v>1.2522E-3</v>
      </c>
      <c r="H1885">
        <v>0.99511499999999997</v>
      </c>
      <c r="I1885">
        <v>0</v>
      </c>
    </row>
    <row r="1886" spans="1:9" x14ac:dyDescent="0.25">
      <c r="A1886" t="s">
        <v>191</v>
      </c>
      <c r="B1886">
        <v>575.01199999999994</v>
      </c>
      <c r="C1886">
        <v>0</v>
      </c>
      <c r="D1886">
        <v>0</v>
      </c>
      <c r="E1886">
        <v>0</v>
      </c>
      <c r="F1886">
        <v>0</v>
      </c>
      <c r="G1886">
        <v>1.23595E-3</v>
      </c>
      <c r="H1886">
        <v>0.995116</v>
      </c>
      <c r="I1886">
        <v>0</v>
      </c>
    </row>
    <row r="1887" spans="1:9" x14ac:dyDescent="0.25">
      <c r="A1887" t="s">
        <v>191</v>
      </c>
      <c r="B1887">
        <v>568.59299999999996</v>
      </c>
      <c r="C1887">
        <v>0</v>
      </c>
      <c r="D1887">
        <v>0</v>
      </c>
      <c r="E1887">
        <v>0</v>
      </c>
      <c r="F1887">
        <v>0</v>
      </c>
      <c r="G1887">
        <v>1.2300600000000001E-3</v>
      </c>
      <c r="H1887">
        <v>0.995116</v>
      </c>
      <c r="I1887">
        <v>0</v>
      </c>
    </row>
    <row r="1888" spans="1:9" x14ac:dyDescent="0.25">
      <c r="A1888" t="s">
        <v>191</v>
      </c>
      <c r="B1888">
        <v>577.36400000000003</v>
      </c>
      <c r="C1888">
        <v>0</v>
      </c>
      <c r="D1888">
        <v>0</v>
      </c>
      <c r="E1888">
        <v>0</v>
      </c>
      <c r="F1888">
        <v>0</v>
      </c>
      <c r="G1888">
        <v>1.2613699999999999E-3</v>
      </c>
      <c r="H1888">
        <v>0.99511400000000005</v>
      </c>
      <c r="I1888">
        <v>0</v>
      </c>
    </row>
    <row r="1889" spans="1:25" x14ac:dyDescent="0.25">
      <c r="A1889" t="s">
        <v>191</v>
      </c>
      <c r="B1889">
        <v>583.87099999999998</v>
      </c>
      <c r="C1889">
        <v>0</v>
      </c>
      <c r="D1889">
        <v>0</v>
      </c>
      <c r="E1889">
        <v>0</v>
      </c>
      <c r="F1889">
        <v>0</v>
      </c>
      <c r="G1889">
        <v>1.2463000000000001E-3</v>
      </c>
      <c r="H1889">
        <v>0.995116</v>
      </c>
      <c r="I1889">
        <v>0</v>
      </c>
    </row>
    <row r="1890" spans="1:25" x14ac:dyDescent="0.25">
      <c r="A1890" t="s">
        <v>191</v>
      </c>
      <c r="B1890">
        <v>571.49800000000005</v>
      </c>
      <c r="C1890">
        <v>0</v>
      </c>
      <c r="D1890">
        <v>0</v>
      </c>
      <c r="E1890">
        <v>0</v>
      </c>
      <c r="F1890">
        <v>0</v>
      </c>
      <c r="G1890">
        <v>1.23007E-3</v>
      </c>
      <c r="H1890">
        <v>0.99511499999999997</v>
      </c>
      <c r="I1890">
        <v>0</v>
      </c>
    </row>
    <row r="1891" spans="1:25" x14ac:dyDescent="0.25">
      <c r="A1891" t="s">
        <v>191</v>
      </c>
      <c r="B1891">
        <v>574.34400000000005</v>
      </c>
      <c r="C1891">
        <v>0</v>
      </c>
      <c r="D1891">
        <v>0</v>
      </c>
      <c r="E1891">
        <v>0</v>
      </c>
      <c r="F1891">
        <v>0</v>
      </c>
      <c r="G1891">
        <v>1.2496300000000001E-3</v>
      </c>
      <c r="H1891">
        <v>0.99511400000000005</v>
      </c>
      <c r="I1891">
        <v>0</v>
      </c>
    </row>
    <row r="1892" spans="1:25" x14ac:dyDescent="0.25">
      <c r="A1892" t="s">
        <v>191</v>
      </c>
      <c r="B1892">
        <v>568.71100000000001</v>
      </c>
      <c r="C1892">
        <v>0</v>
      </c>
      <c r="D1892">
        <v>0</v>
      </c>
      <c r="E1892">
        <v>0</v>
      </c>
      <c r="F1892">
        <v>0</v>
      </c>
      <c r="G1892">
        <v>1.2344700000000001E-3</v>
      </c>
      <c r="H1892">
        <v>0.995116</v>
      </c>
      <c r="I1892">
        <v>0</v>
      </c>
    </row>
    <row r="1893" spans="1:25" x14ac:dyDescent="0.25">
      <c r="A1893" t="s">
        <v>191</v>
      </c>
      <c r="B1893">
        <v>570.81299999999999</v>
      </c>
      <c r="C1893">
        <v>0</v>
      </c>
      <c r="D1893">
        <v>0</v>
      </c>
      <c r="E1893">
        <v>0</v>
      </c>
      <c r="F1893">
        <v>0</v>
      </c>
      <c r="G1893">
        <v>1.64525E-3</v>
      </c>
      <c r="H1893">
        <v>0.99511400000000005</v>
      </c>
      <c r="I1893">
        <v>0</v>
      </c>
    </row>
    <row r="1894" spans="1:25" x14ac:dyDescent="0.25">
      <c r="A1894" t="s">
        <v>191</v>
      </c>
      <c r="B1894">
        <v>568.69799999999998</v>
      </c>
      <c r="C1894">
        <v>0</v>
      </c>
      <c r="D1894">
        <v>0</v>
      </c>
      <c r="E1894">
        <v>0</v>
      </c>
      <c r="F1894">
        <v>0</v>
      </c>
      <c r="G1894">
        <v>1.23054E-3</v>
      </c>
      <c r="H1894">
        <v>0.995116</v>
      </c>
      <c r="I1894">
        <v>0</v>
      </c>
    </row>
    <row r="1895" spans="1:25" x14ac:dyDescent="0.25">
      <c r="A1895" t="s">
        <v>191</v>
      </c>
      <c r="B1895">
        <v>569.61099999999999</v>
      </c>
      <c r="C1895">
        <v>0</v>
      </c>
      <c r="D1895">
        <v>0</v>
      </c>
      <c r="E1895">
        <v>0</v>
      </c>
      <c r="F1895">
        <v>0</v>
      </c>
      <c r="G1895">
        <v>1.24022E-3</v>
      </c>
      <c r="H1895">
        <v>0.995116</v>
      </c>
      <c r="I1895">
        <v>0</v>
      </c>
    </row>
    <row r="1896" spans="1:25" x14ac:dyDescent="0.25">
      <c r="A1896" t="s">
        <v>191</v>
      </c>
      <c r="B1896">
        <v>575.41800000000001</v>
      </c>
      <c r="C1896">
        <v>0</v>
      </c>
      <c r="D1896">
        <v>0</v>
      </c>
      <c r="E1896">
        <v>0</v>
      </c>
      <c r="F1896">
        <v>0</v>
      </c>
      <c r="G1896">
        <v>1.24799E-3</v>
      </c>
      <c r="H1896">
        <v>0.995116</v>
      </c>
      <c r="I1896">
        <v>0</v>
      </c>
    </row>
    <row r="1897" spans="1:25" x14ac:dyDescent="0.25">
      <c r="A1897" t="s">
        <v>191</v>
      </c>
      <c r="B1897">
        <v>565.36599999999999</v>
      </c>
      <c r="C1897">
        <v>0</v>
      </c>
      <c r="D1897">
        <v>0</v>
      </c>
      <c r="E1897">
        <v>0</v>
      </c>
      <c r="F1897">
        <v>0</v>
      </c>
      <c r="G1897">
        <v>1.24288E-3</v>
      </c>
      <c r="H1897">
        <v>0.99511499999999997</v>
      </c>
      <c r="I1897">
        <v>0</v>
      </c>
    </row>
    <row r="1898" spans="1:25" x14ac:dyDescent="0.25">
      <c r="A1898" t="s">
        <v>191</v>
      </c>
      <c r="B1898">
        <v>569.38400000000001</v>
      </c>
      <c r="C1898">
        <v>0</v>
      </c>
      <c r="D1898">
        <v>0</v>
      </c>
      <c r="E1898">
        <v>0</v>
      </c>
      <c r="F1898">
        <v>0</v>
      </c>
      <c r="G1898">
        <v>1.26812E-3</v>
      </c>
      <c r="H1898">
        <v>0.995116</v>
      </c>
      <c r="I1898">
        <v>0</v>
      </c>
    </row>
    <row r="1899" spans="1:25" x14ac:dyDescent="0.25">
      <c r="A1899" t="s">
        <v>191</v>
      </c>
      <c r="B1899">
        <v>562.33699999999999</v>
      </c>
      <c r="C1899">
        <v>0</v>
      </c>
      <c r="D1899">
        <v>0</v>
      </c>
      <c r="E1899">
        <v>0</v>
      </c>
      <c r="F1899">
        <v>0</v>
      </c>
      <c r="G1899">
        <v>1.23193E-3</v>
      </c>
      <c r="H1899">
        <v>0.995116</v>
      </c>
      <c r="I1899">
        <v>0</v>
      </c>
    </row>
    <row r="1900" spans="1:25" x14ac:dyDescent="0.25">
      <c r="A1900" t="s">
        <v>191</v>
      </c>
      <c r="B1900">
        <v>571.70100000000002</v>
      </c>
      <c r="C1900">
        <v>0</v>
      </c>
      <c r="D1900">
        <v>0</v>
      </c>
      <c r="E1900">
        <v>0</v>
      </c>
      <c r="F1900">
        <v>0</v>
      </c>
      <c r="G1900">
        <v>1.2367599999999999E-3</v>
      </c>
      <c r="H1900">
        <v>0.995116</v>
      </c>
      <c r="I1900">
        <v>0</v>
      </c>
    </row>
    <row r="1901" spans="1:25" x14ac:dyDescent="0.25">
      <c r="A1901" t="s">
        <v>191</v>
      </c>
      <c r="B1901">
        <v>578.03099999999995</v>
      </c>
      <c r="C1901">
        <v>0</v>
      </c>
      <c r="D1901">
        <v>0</v>
      </c>
      <c r="E1901">
        <v>0</v>
      </c>
      <c r="F1901">
        <v>0</v>
      </c>
      <c r="G1901">
        <v>1.2518200000000001E-3</v>
      </c>
      <c r="H1901">
        <v>0.995116</v>
      </c>
      <c r="I1901">
        <v>0</v>
      </c>
    </row>
    <row r="1902" spans="1:25" x14ac:dyDescent="0.25">
      <c r="A1902" t="s">
        <v>191</v>
      </c>
      <c r="B1902">
        <v>570.351</v>
      </c>
      <c r="C1902">
        <v>0</v>
      </c>
      <c r="D1902">
        <v>0</v>
      </c>
      <c r="E1902">
        <v>0</v>
      </c>
      <c r="F1902">
        <v>0</v>
      </c>
      <c r="G1902">
        <v>1.26055E-3</v>
      </c>
      <c r="H1902">
        <v>0.99511099999999997</v>
      </c>
      <c r="I1902">
        <v>0</v>
      </c>
    </row>
    <row r="1903" spans="1:25" x14ac:dyDescent="0.25">
      <c r="A1903" t="s">
        <v>191</v>
      </c>
      <c r="B1903">
        <v>566.50699999999995</v>
      </c>
      <c r="C1903">
        <v>0</v>
      </c>
      <c r="D1903">
        <v>0</v>
      </c>
      <c r="E1903">
        <v>0</v>
      </c>
      <c r="F1903">
        <v>0</v>
      </c>
      <c r="G1903">
        <v>1.34785E-3</v>
      </c>
      <c r="H1903">
        <v>0.995116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>
        <v>565.29200000000003</v>
      </c>
      <c r="C1904">
        <v>0</v>
      </c>
      <c r="D1904">
        <v>0</v>
      </c>
      <c r="E1904">
        <v>0</v>
      </c>
      <c r="F1904">
        <v>0</v>
      </c>
      <c r="G1904">
        <v>1.2300900000000001E-3</v>
      </c>
      <c r="H1904">
        <v>0.995116</v>
      </c>
      <c r="I1904">
        <v>0</v>
      </c>
      <c r="R1904">
        <f>AVERAGE(B1855:B1904)</f>
        <v>573.73595999999998</v>
      </c>
      <c r="S1904">
        <f>AVERAGE(C1855:C1904)</f>
        <v>0</v>
      </c>
      <c r="U1904">
        <f>_xlfn.VAR.P(B1855:B1904)</f>
        <v>23.107911318399957</v>
      </c>
      <c r="V1904">
        <f>_xlfn.VAR.P(C1855:C1904)</f>
        <v>0</v>
      </c>
      <c r="X1904">
        <f>1.96*SQRT(U1904)/50</f>
        <v>0.18843710050917817</v>
      </c>
      <c r="Y1904">
        <f>1.96*SQRT(V1904)/50</f>
        <v>0</v>
      </c>
    </row>
    <row r="1905" spans="1:9" x14ac:dyDescent="0.25">
      <c r="A1905" t="s">
        <v>191</v>
      </c>
      <c r="B1905">
        <v>28746.829300000001</v>
      </c>
      <c r="C1905" t="s">
        <v>37</v>
      </c>
    </row>
    <row r="1906" spans="1:9" x14ac:dyDescent="0.25">
      <c r="A1906" t="s">
        <v>192</v>
      </c>
      <c r="B1906">
        <v>472.99700000000001</v>
      </c>
      <c r="C1906">
        <v>465.20800000000003</v>
      </c>
      <c r="D1906">
        <v>443.57400000000001</v>
      </c>
      <c r="E1906">
        <v>441.495</v>
      </c>
      <c r="F1906">
        <v>71.189099999999996</v>
      </c>
      <c r="G1906">
        <v>1.2823999999999999E-3</v>
      </c>
      <c r="H1906">
        <v>0.99511499999999997</v>
      </c>
      <c r="I1906">
        <v>0</v>
      </c>
    </row>
    <row r="1907" spans="1:9" x14ac:dyDescent="0.25">
      <c r="A1907" t="s">
        <v>192</v>
      </c>
      <c r="B1907">
        <v>467.37</v>
      </c>
      <c r="C1907">
        <v>459.55</v>
      </c>
      <c r="D1907">
        <v>439.048</v>
      </c>
      <c r="E1907">
        <v>437.16300000000001</v>
      </c>
      <c r="F1907">
        <v>70.801599999999993</v>
      </c>
      <c r="G1907">
        <v>1.2330900000000001E-3</v>
      </c>
      <c r="H1907">
        <v>0.995116</v>
      </c>
      <c r="I1907">
        <v>0</v>
      </c>
    </row>
    <row r="1908" spans="1:9" x14ac:dyDescent="0.25">
      <c r="A1908" t="s">
        <v>192</v>
      </c>
      <c r="B1908">
        <v>473.21499999999997</v>
      </c>
      <c r="C1908">
        <v>465.49900000000002</v>
      </c>
      <c r="D1908">
        <v>442.59699999999998</v>
      </c>
      <c r="E1908">
        <v>439.57600000000002</v>
      </c>
      <c r="F1908">
        <v>68.859099999999998</v>
      </c>
      <c r="G1908">
        <v>1.24234E-3</v>
      </c>
      <c r="H1908">
        <v>0.99511499999999997</v>
      </c>
      <c r="I1908">
        <v>0</v>
      </c>
    </row>
    <row r="1909" spans="1:9" x14ac:dyDescent="0.25">
      <c r="A1909" t="s">
        <v>192</v>
      </c>
      <c r="B1909">
        <v>467.80599999999998</v>
      </c>
      <c r="C1909">
        <v>459.74400000000003</v>
      </c>
      <c r="D1909">
        <v>439.41899999999998</v>
      </c>
      <c r="E1909">
        <v>437.36099999999999</v>
      </c>
      <c r="F1909">
        <v>70.864800000000002</v>
      </c>
      <c r="G1909">
        <v>1.23431E-3</v>
      </c>
      <c r="H1909">
        <v>0.99511300000000003</v>
      </c>
      <c r="I1909">
        <v>0</v>
      </c>
    </row>
    <row r="1910" spans="1:9" x14ac:dyDescent="0.25">
      <c r="A1910" t="s">
        <v>192</v>
      </c>
      <c r="B1910">
        <v>474.65600000000001</v>
      </c>
      <c r="C1910">
        <v>466.67700000000002</v>
      </c>
      <c r="D1910">
        <v>444.23399999999998</v>
      </c>
      <c r="E1910">
        <v>442.238</v>
      </c>
      <c r="F1910">
        <v>71.466899999999995</v>
      </c>
      <c r="G1910">
        <v>1.2578800000000001E-3</v>
      </c>
      <c r="H1910">
        <v>0.995116</v>
      </c>
      <c r="I1910">
        <v>0</v>
      </c>
    </row>
    <row r="1911" spans="1:9" x14ac:dyDescent="0.25">
      <c r="A1911" t="s">
        <v>192</v>
      </c>
      <c r="B1911">
        <v>479.048</v>
      </c>
      <c r="C1911">
        <v>470.00700000000001</v>
      </c>
      <c r="D1911">
        <v>447.90300000000002</v>
      </c>
      <c r="E1911">
        <v>445.71699999999998</v>
      </c>
      <c r="F1911">
        <v>74.376900000000006</v>
      </c>
      <c r="G1911">
        <v>1.2566299999999999E-3</v>
      </c>
      <c r="H1911">
        <v>0.995116</v>
      </c>
      <c r="I1911">
        <v>0</v>
      </c>
    </row>
    <row r="1912" spans="1:9" x14ac:dyDescent="0.25">
      <c r="A1912" t="s">
        <v>192</v>
      </c>
      <c r="B1912">
        <v>464.303</v>
      </c>
      <c r="C1912">
        <v>456.25299999999999</v>
      </c>
      <c r="D1912">
        <v>436.84</v>
      </c>
      <c r="E1912">
        <v>435.22500000000002</v>
      </c>
      <c r="F1912">
        <v>71.450299999999999</v>
      </c>
      <c r="G1912">
        <v>1.2432599999999999E-3</v>
      </c>
      <c r="H1912">
        <v>0.995116</v>
      </c>
      <c r="I1912">
        <v>0</v>
      </c>
    </row>
    <row r="1913" spans="1:9" x14ac:dyDescent="0.25">
      <c r="A1913" t="s">
        <v>192</v>
      </c>
      <c r="B1913">
        <v>481.49599999999998</v>
      </c>
      <c r="C1913">
        <v>471.92200000000003</v>
      </c>
      <c r="D1913">
        <v>448.483</v>
      </c>
      <c r="E1913">
        <v>445.93799999999999</v>
      </c>
      <c r="F1913">
        <v>72.925799999999995</v>
      </c>
      <c r="G1913">
        <v>1.23039E-3</v>
      </c>
      <c r="H1913">
        <v>0.99511400000000005</v>
      </c>
      <c r="I1913">
        <v>0</v>
      </c>
    </row>
    <row r="1914" spans="1:9" x14ac:dyDescent="0.25">
      <c r="A1914" t="s">
        <v>192</v>
      </c>
      <c r="B1914">
        <v>463.87</v>
      </c>
      <c r="C1914">
        <v>456.06</v>
      </c>
      <c r="D1914">
        <v>436.24700000000001</v>
      </c>
      <c r="E1914">
        <v>434.09</v>
      </c>
      <c r="F1914">
        <v>70.184100000000001</v>
      </c>
      <c r="G1914">
        <v>1.2343300000000001E-3</v>
      </c>
      <c r="H1914">
        <v>0.99511400000000005</v>
      </c>
      <c r="I1914">
        <v>0</v>
      </c>
    </row>
    <row r="1915" spans="1:9" x14ac:dyDescent="0.25">
      <c r="A1915" t="s">
        <v>192</v>
      </c>
      <c r="B1915">
        <v>479.65800000000002</v>
      </c>
      <c r="C1915">
        <v>471.887</v>
      </c>
      <c r="D1915">
        <v>449.03399999999999</v>
      </c>
      <c r="E1915">
        <v>446.27499999999998</v>
      </c>
      <c r="F1915">
        <v>69.394499999999994</v>
      </c>
      <c r="G1915">
        <v>1.2309199999999999E-3</v>
      </c>
      <c r="H1915">
        <v>0.99511499999999997</v>
      </c>
      <c r="I1915">
        <v>0</v>
      </c>
    </row>
    <row r="1916" spans="1:9" x14ac:dyDescent="0.25">
      <c r="A1916" t="s">
        <v>192</v>
      </c>
      <c r="B1916">
        <v>468.80799999999999</v>
      </c>
      <c r="C1916">
        <v>460.99400000000003</v>
      </c>
      <c r="D1916">
        <v>439.63600000000002</v>
      </c>
      <c r="E1916">
        <v>436.98899999999998</v>
      </c>
      <c r="F1916">
        <v>69.292500000000004</v>
      </c>
      <c r="G1916">
        <v>1.23055E-3</v>
      </c>
      <c r="H1916">
        <v>0.995116</v>
      </c>
      <c r="I1916">
        <v>0</v>
      </c>
    </row>
    <row r="1917" spans="1:9" x14ac:dyDescent="0.25">
      <c r="A1917" t="s">
        <v>192</v>
      </c>
      <c r="B1917">
        <v>466.77699999999999</v>
      </c>
      <c r="C1917">
        <v>459.09300000000002</v>
      </c>
      <c r="D1917">
        <v>439.12299999999999</v>
      </c>
      <c r="E1917">
        <v>436.92899999999997</v>
      </c>
      <c r="F1917">
        <v>69.292100000000005</v>
      </c>
      <c r="G1917">
        <v>1.3677699999999999E-3</v>
      </c>
      <c r="H1917">
        <v>0.99511099999999997</v>
      </c>
      <c r="I1917">
        <v>0</v>
      </c>
    </row>
    <row r="1918" spans="1:9" x14ac:dyDescent="0.25">
      <c r="A1918" t="s">
        <v>192</v>
      </c>
      <c r="B1918">
        <v>467.541</v>
      </c>
      <c r="C1918">
        <v>459.827</v>
      </c>
      <c r="D1918">
        <v>438.83800000000002</v>
      </c>
      <c r="E1918">
        <v>436.08499999999998</v>
      </c>
      <c r="F1918">
        <v>68.5749</v>
      </c>
      <c r="G1918">
        <v>1.2373799999999999E-3</v>
      </c>
      <c r="H1918">
        <v>0.995116</v>
      </c>
      <c r="I1918">
        <v>0</v>
      </c>
    </row>
    <row r="1919" spans="1:9" x14ac:dyDescent="0.25">
      <c r="A1919" t="s">
        <v>192</v>
      </c>
      <c r="B1919">
        <v>471.84199999999998</v>
      </c>
      <c r="C1919">
        <v>464.27</v>
      </c>
      <c r="D1919">
        <v>442.48899999999998</v>
      </c>
      <c r="E1919">
        <v>440</v>
      </c>
      <c r="F1919">
        <v>72.997</v>
      </c>
      <c r="G1919">
        <v>1.2681700000000001E-3</v>
      </c>
      <c r="H1919">
        <v>0.995116</v>
      </c>
      <c r="I1919">
        <v>0</v>
      </c>
    </row>
    <row r="1920" spans="1:9" x14ac:dyDescent="0.25">
      <c r="A1920" t="s">
        <v>192</v>
      </c>
      <c r="B1920">
        <v>474.84300000000002</v>
      </c>
      <c r="C1920">
        <v>467.11</v>
      </c>
      <c r="D1920">
        <v>444.99299999999999</v>
      </c>
      <c r="E1920">
        <v>442.15300000000002</v>
      </c>
      <c r="F1920">
        <v>73.471699999999998</v>
      </c>
      <c r="G1920">
        <v>1.2624699999999999E-3</v>
      </c>
      <c r="H1920">
        <v>0.99511499999999997</v>
      </c>
      <c r="I1920">
        <v>0</v>
      </c>
    </row>
    <row r="1921" spans="1:9" x14ac:dyDescent="0.25">
      <c r="A1921" t="s">
        <v>192</v>
      </c>
      <c r="B1921">
        <v>468.49400000000003</v>
      </c>
      <c r="C1921">
        <v>460.54399999999998</v>
      </c>
      <c r="D1921">
        <v>439.80599999999998</v>
      </c>
      <c r="E1921">
        <v>438.149</v>
      </c>
      <c r="F1921">
        <v>72.9666</v>
      </c>
      <c r="G1921">
        <v>1.2314800000000001E-3</v>
      </c>
      <c r="H1921">
        <v>0.995112</v>
      </c>
      <c r="I1921">
        <v>0</v>
      </c>
    </row>
    <row r="1922" spans="1:9" x14ac:dyDescent="0.25">
      <c r="A1922" t="s">
        <v>192</v>
      </c>
      <c r="B1922">
        <v>470.05200000000002</v>
      </c>
      <c r="C1922">
        <v>462.18099999999998</v>
      </c>
      <c r="D1922">
        <v>439.87200000000001</v>
      </c>
      <c r="E1922">
        <v>437.10599999999999</v>
      </c>
      <c r="F1922">
        <v>68.974599999999995</v>
      </c>
      <c r="G1922">
        <v>1.38602E-3</v>
      </c>
      <c r="H1922">
        <v>0.99511499999999997</v>
      </c>
      <c r="I1922">
        <v>0</v>
      </c>
    </row>
    <row r="1923" spans="1:9" x14ac:dyDescent="0.25">
      <c r="A1923" t="s">
        <v>192</v>
      </c>
      <c r="B1923">
        <v>473.48899999999998</v>
      </c>
      <c r="C1923">
        <v>465.43299999999999</v>
      </c>
      <c r="D1923">
        <v>444.625</v>
      </c>
      <c r="E1923">
        <v>442.09800000000001</v>
      </c>
      <c r="F1923">
        <v>74.539400000000001</v>
      </c>
      <c r="G1923">
        <v>1.3308899999999999E-3</v>
      </c>
      <c r="H1923">
        <v>0.99511499999999997</v>
      </c>
      <c r="I1923">
        <v>0</v>
      </c>
    </row>
    <row r="1924" spans="1:9" x14ac:dyDescent="0.25">
      <c r="A1924" t="s">
        <v>192</v>
      </c>
      <c r="B1924">
        <v>473.709</v>
      </c>
      <c r="C1924">
        <v>464.899</v>
      </c>
      <c r="D1924">
        <v>442.71699999999998</v>
      </c>
      <c r="E1924">
        <v>439.60199999999998</v>
      </c>
      <c r="F1924">
        <v>70.948899999999995</v>
      </c>
      <c r="G1924">
        <v>1.3949699999999999E-3</v>
      </c>
      <c r="H1924">
        <v>0.995116</v>
      </c>
      <c r="I1924">
        <v>0</v>
      </c>
    </row>
    <row r="1925" spans="1:9" x14ac:dyDescent="0.25">
      <c r="A1925" t="s">
        <v>192</v>
      </c>
      <c r="B1925">
        <v>464.84100000000001</v>
      </c>
      <c r="C1925">
        <v>457.05500000000001</v>
      </c>
      <c r="D1925">
        <v>438.03699999999998</v>
      </c>
      <c r="E1925">
        <v>436.43099999999998</v>
      </c>
      <c r="F1925">
        <v>72.259600000000006</v>
      </c>
      <c r="G1925">
        <v>1.2775799999999999E-3</v>
      </c>
      <c r="H1925">
        <v>0.99510900000000002</v>
      </c>
      <c r="I1925">
        <v>0</v>
      </c>
    </row>
    <row r="1926" spans="1:9" x14ac:dyDescent="0.25">
      <c r="A1926" t="s">
        <v>192</v>
      </c>
      <c r="B1926">
        <v>477.77300000000002</v>
      </c>
      <c r="C1926">
        <v>470.077</v>
      </c>
      <c r="D1926">
        <v>445.06</v>
      </c>
      <c r="E1926">
        <v>441.72399999999999</v>
      </c>
      <c r="F1926">
        <v>68.376599999999996</v>
      </c>
      <c r="G1926">
        <v>2.0007200000000001E-3</v>
      </c>
      <c r="H1926">
        <v>0.995116</v>
      </c>
      <c r="I1926">
        <v>0</v>
      </c>
    </row>
    <row r="1927" spans="1:9" x14ac:dyDescent="0.25">
      <c r="A1927" t="s">
        <v>192</v>
      </c>
      <c r="B1927">
        <v>470.73099999999999</v>
      </c>
      <c r="C1927">
        <v>463</v>
      </c>
      <c r="D1927">
        <v>442.08100000000002</v>
      </c>
      <c r="E1927">
        <v>439.52300000000002</v>
      </c>
      <c r="F1927">
        <v>69.549499999999995</v>
      </c>
      <c r="G1927">
        <v>1.3197300000000001E-3</v>
      </c>
      <c r="H1927">
        <v>0.995116</v>
      </c>
      <c r="I1927">
        <v>0</v>
      </c>
    </row>
    <row r="1928" spans="1:9" x14ac:dyDescent="0.25">
      <c r="A1928" t="s">
        <v>192</v>
      </c>
      <c r="B1928">
        <v>469.32900000000001</v>
      </c>
      <c r="C1928">
        <v>461.51</v>
      </c>
      <c r="D1928">
        <v>439.36099999999999</v>
      </c>
      <c r="E1928">
        <v>436.56299999999999</v>
      </c>
      <c r="F1928">
        <v>68.057299999999998</v>
      </c>
      <c r="G1928">
        <v>1.23258E-3</v>
      </c>
      <c r="H1928">
        <v>0.99511400000000005</v>
      </c>
      <c r="I1928">
        <v>0</v>
      </c>
    </row>
    <row r="1929" spans="1:9" x14ac:dyDescent="0.25">
      <c r="A1929" t="s">
        <v>192</v>
      </c>
      <c r="B1929">
        <v>472.67099999999999</v>
      </c>
      <c r="C1929">
        <v>464.61</v>
      </c>
      <c r="D1929">
        <v>443.56700000000001</v>
      </c>
      <c r="E1929">
        <v>441.29399999999998</v>
      </c>
      <c r="F1929">
        <v>70.383899999999997</v>
      </c>
      <c r="G1929">
        <v>1.2319099999999999E-3</v>
      </c>
      <c r="H1929">
        <v>0.99511499999999997</v>
      </c>
      <c r="I1929">
        <v>0</v>
      </c>
    </row>
    <row r="1930" spans="1:9" x14ac:dyDescent="0.25">
      <c r="A1930" t="s">
        <v>192</v>
      </c>
      <c r="B1930">
        <v>468.49299999999999</v>
      </c>
      <c r="C1930">
        <v>460.41800000000001</v>
      </c>
      <c r="D1930">
        <v>439.38299999999998</v>
      </c>
      <c r="E1930">
        <v>436.916</v>
      </c>
      <c r="F1930">
        <v>69.274500000000003</v>
      </c>
      <c r="G1930">
        <v>1.2327600000000001E-3</v>
      </c>
      <c r="H1930">
        <v>0.995116</v>
      </c>
      <c r="I1930">
        <v>0</v>
      </c>
    </row>
    <row r="1931" spans="1:9" x14ac:dyDescent="0.25">
      <c r="A1931" t="s">
        <v>192</v>
      </c>
      <c r="B1931">
        <v>463.96800000000002</v>
      </c>
      <c r="C1931">
        <v>454.73399999999998</v>
      </c>
      <c r="D1931">
        <v>434.423</v>
      </c>
      <c r="E1931">
        <v>432.036</v>
      </c>
      <c r="F1931">
        <v>67.11</v>
      </c>
      <c r="G1931">
        <v>1.2549E-3</v>
      </c>
      <c r="H1931">
        <v>0.995116</v>
      </c>
      <c r="I1931">
        <v>0</v>
      </c>
    </row>
    <row r="1932" spans="1:9" x14ac:dyDescent="0.25">
      <c r="A1932" t="s">
        <v>192</v>
      </c>
      <c r="B1932">
        <v>470.75200000000001</v>
      </c>
      <c r="C1932">
        <v>463.17399999999998</v>
      </c>
      <c r="D1932">
        <v>443.791</v>
      </c>
      <c r="E1932">
        <v>441.71100000000001</v>
      </c>
      <c r="F1932">
        <v>71.979900000000001</v>
      </c>
      <c r="G1932">
        <v>1.2523E-3</v>
      </c>
      <c r="H1932">
        <v>0.99511499999999997</v>
      </c>
      <c r="I1932">
        <v>0</v>
      </c>
    </row>
    <row r="1933" spans="1:9" x14ac:dyDescent="0.25">
      <c r="A1933" t="s">
        <v>192</v>
      </c>
      <c r="B1933">
        <v>468.07</v>
      </c>
      <c r="C1933">
        <v>460.226</v>
      </c>
      <c r="D1933">
        <v>439.89</v>
      </c>
      <c r="E1933">
        <v>437.38</v>
      </c>
      <c r="F1933">
        <v>71.7667</v>
      </c>
      <c r="G1933">
        <v>1.2531599999999999E-3</v>
      </c>
      <c r="H1933">
        <v>0.995116</v>
      </c>
      <c r="I1933">
        <v>0</v>
      </c>
    </row>
    <row r="1934" spans="1:9" x14ac:dyDescent="0.25">
      <c r="A1934" t="s">
        <v>192</v>
      </c>
      <c r="B1934">
        <v>477.37799999999999</v>
      </c>
      <c r="C1934">
        <v>469.36</v>
      </c>
      <c r="D1934">
        <v>446.88299999999998</v>
      </c>
      <c r="E1934">
        <v>443.97899999999998</v>
      </c>
      <c r="F1934">
        <v>73.703800000000001</v>
      </c>
      <c r="G1934">
        <v>1.49307E-3</v>
      </c>
      <c r="H1934">
        <v>0.99511499999999997</v>
      </c>
      <c r="I1934">
        <v>0</v>
      </c>
    </row>
    <row r="1935" spans="1:9" x14ac:dyDescent="0.25">
      <c r="A1935" t="s">
        <v>192</v>
      </c>
      <c r="B1935">
        <v>467.87099999999998</v>
      </c>
      <c r="C1935">
        <v>460.2</v>
      </c>
      <c r="D1935">
        <v>439.75200000000001</v>
      </c>
      <c r="E1935">
        <v>437.55399999999997</v>
      </c>
      <c r="F1935">
        <v>71.342600000000004</v>
      </c>
      <c r="G1935">
        <v>1.5598299999999999E-3</v>
      </c>
      <c r="H1935">
        <v>0.995116</v>
      </c>
      <c r="I1935">
        <v>0</v>
      </c>
    </row>
    <row r="1936" spans="1:9" x14ac:dyDescent="0.25">
      <c r="A1936" t="s">
        <v>192</v>
      </c>
      <c r="B1936">
        <v>474.387</v>
      </c>
      <c r="C1936">
        <v>466.358</v>
      </c>
      <c r="D1936">
        <v>442.791</v>
      </c>
      <c r="E1936">
        <v>440.20400000000001</v>
      </c>
      <c r="F1936">
        <v>71.701999999999998</v>
      </c>
      <c r="G1936">
        <v>1.5425199999999999E-3</v>
      </c>
      <c r="H1936">
        <v>0.995116</v>
      </c>
      <c r="I1936">
        <v>0</v>
      </c>
    </row>
    <row r="1937" spans="1:9" x14ac:dyDescent="0.25">
      <c r="A1937" t="s">
        <v>192</v>
      </c>
      <c r="B1937">
        <v>476.173</v>
      </c>
      <c r="C1937">
        <v>468.221</v>
      </c>
      <c r="D1937">
        <v>445.11700000000002</v>
      </c>
      <c r="E1937">
        <v>442.21100000000001</v>
      </c>
      <c r="F1937">
        <v>70.886099999999999</v>
      </c>
      <c r="G1937">
        <v>1.23886E-3</v>
      </c>
      <c r="H1937">
        <v>0.99511499999999997</v>
      </c>
      <c r="I1937">
        <v>0</v>
      </c>
    </row>
    <row r="1938" spans="1:9" x14ac:dyDescent="0.25">
      <c r="A1938" t="s">
        <v>192</v>
      </c>
      <c r="B1938">
        <v>477.86</v>
      </c>
      <c r="C1938">
        <v>470.005</v>
      </c>
      <c r="D1938">
        <v>447.33</v>
      </c>
      <c r="E1938">
        <v>444.42</v>
      </c>
      <c r="F1938">
        <v>72.215400000000002</v>
      </c>
      <c r="G1938">
        <v>1.2363400000000001E-3</v>
      </c>
      <c r="H1938">
        <v>0.995116</v>
      </c>
      <c r="I1938">
        <v>0</v>
      </c>
    </row>
    <row r="1939" spans="1:9" x14ac:dyDescent="0.25">
      <c r="A1939" t="s">
        <v>192</v>
      </c>
      <c r="B1939">
        <v>465.88600000000002</v>
      </c>
      <c r="C1939">
        <v>457.947</v>
      </c>
      <c r="D1939">
        <v>437.66800000000001</v>
      </c>
      <c r="E1939">
        <v>435.88900000000001</v>
      </c>
      <c r="F1939">
        <v>69.736099999999993</v>
      </c>
      <c r="G1939">
        <v>1.29328E-3</v>
      </c>
      <c r="H1939">
        <v>0.99511499999999997</v>
      </c>
      <c r="I1939">
        <v>0</v>
      </c>
    </row>
    <row r="1940" spans="1:9" x14ac:dyDescent="0.25">
      <c r="A1940" t="s">
        <v>192</v>
      </c>
      <c r="B1940">
        <v>480.12400000000002</v>
      </c>
      <c r="C1940">
        <v>472.19799999999998</v>
      </c>
      <c r="D1940">
        <v>449.48599999999999</v>
      </c>
      <c r="E1940">
        <v>446.60899999999998</v>
      </c>
      <c r="F1940">
        <v>72.861099999999993</v>
      </c>
      <c r="G1940">
        <v>1.2577599999999999E-3</v>
      </c>
      <c r="H1940">
        <v>0.995116</v>
      </c>
      <c r="I1940">
        <v>0</v>
      </c>
    </row>
    <row r="1941" spans="1:9" x14ac:dyDescent="0.25">
      <c r="A1941" t="s">
        <v>192</v>
      </c>
      <c r="B1941">
        <v>465.90899999999999</v>
      </c>
      <c r="C1941">
        <v>457.77699999999999</v>
      </c>
      <c r="D1941">
        <v>436.971</v>
      </c>
      <c r="E1941">
        <v>434.28399999999999</v>
      </c>
      <c r="F1941">
        <v>68.361900000000006</v>
      </c>
      <c r="G1941">
        <v>1.2910599999999999E-3</v>
      </c>
      <c r="H1941">
        <v>0.99511499999999997</v>
      </c>
      <c r="I1941">
        <v>0</v>
      </c>
    </row>
    <row r="1942" spans="1:9" x14ac:dyDescent="0.25">
      <c r="A1942" t="s">
        <v>192</v>
      </c>
      <c r="B1942">
        <v>471.87400000000002</v>
      </c>
      <c r="C1942">
        <v>463.86900000000003</v>
      </c>
      <c r="D1942">
        <v>444.255</v>
      </c>
      <c r="E1942">
        <v>442.28399999999999</v>
      </c>
      <c r="F1942">
        <v>76.569000000000003</v>
      </c>
      <c r="G1942">
        <v>1.24267E-3</v>
      </c>
      <c r="H1942">
        <v>0.99511499999999997</v>
      </c>
      <c r="I1942">
        <v>0</v>
      </c>
    </row>
    <row r="1943" spans="1:9" x14ac:dyDescent="0.25">
      <c r="A1943" t="s">
        <v>192</v>
      </c>
      <c r="B1943">
        <v>466.75700000000001</v>
      </c>
      <c r="C1943">
        <v>459.24</v>
      </c>
      <c r="D1943">
        <v>438.12700000000001</v>
      </c>
      <c r="E1943">
        <v>435.71600000000001</v>
      </c>
      <c r="F1943">
        <v>68.730999999999995</v>
      </c>
      <c r="G1943">
        <v>1.30488E-3</v>
      </c>
      <c r="H1943">
        <v>0.995116</v>
      </c>
      <c r="I1943">
        <v>0</v>
      </c>
    </row>
    <row r="1944" spans="1:9" x14ac:dyDescent="0.25">
      <c r="A1944" t="s">
        <v>192</v>
      </c>
      <c r="B1944">
        <v>472.80599999999998</v>
      </c>
      <c r="C1944">
        <v>465.12299999999999</v>
      </c>
      <c r="D1944">
        <v>443.12799999999999</v>
      </c>
      <c r="E1944">
        <v>440.45400000000001</v>
      </c>
      <c r="F1944">
        <v>68.801400000000001</v>
      </c>
      <c r="G1944">
        <v>1.2518200000000001E-3</v>
      </c>
      <c r="H1944">
        <v>0.99511499999999997</v>
      </c>
      <c r="I1944">
        <v>0</v>
      </c>
    </row>
    <row r="1945" spans="1:9" x14ac:dyDescent="0.25">
      <c r="A1945" t="s">
        <v>192</v>
      </c>
      <c r="B1945">
        <v>463.41699999999997</v>
      </c>
      <c r="C1945">
        <v>455.56900000000002</v>
      </c>
      <c r="D1945">
        <v>435.96600000000001</v>
      </c>
      <c r="E1945">
        <v>434.07400000000001</v>
      </c>
      <c r="F1945">
        <v>70.392300000000006</v>
      </c>
      <c r="G1945">
        <v>1.2303800000000001E-3</v>
      </c>
      <c r="H1945">
        <v>0.995116</v>
      </c>
      <c r="I1945">
        <v>0</v>
      </c>
    </row>
    <row r="1946" spans="1:9" x14ac:dyDescent="0.25">
      <c r="A1946" t="s">
        <v>192</v>
      </c>
      <c r="B1946">
        <v>480.74299999999999</v>
      </c>
      <c r="C1946">
        <v>472.7</v>
      </c>
      <c r="D1946">
        <v>449.57400000000001</v>
      </c>
      <c r="E1946">
        <v>446.62700000000001</v>
      </c>
      <c r="F1946">
        <v>73.335899999999995</v>
      </c>
      <c r="G1946">
        <v>1.2300499999999999E-3</v>
      </c>
      <c r="H1946">
        <v>0.995116</v>
      </c>
      <c r="I1946">
        <v>0</v>
      </c>
    </row>
    <row r="1947" spans="1:9" x14ac:dyDescent="0.25">
      <c r="A1947" t="s">
        <v>192</v>
      </c>
      <c r="B1947">
        <v>469.94200000000001</v>
      </c>
      <c r="C1947">
        <v>461.601</v>
      </c>
      <c r="D1947">
        <v>439.678</v>
      </c>
      <c r="E1947">
        <v>436.92700000000002</v>
      </c>
      <c r="F1947">
        <v>69.389700000000005</v>
      </c>
      <c r="G1947">
        <v>1.43965E-3</v>
      </c>
      <c r="H1947">
        <v>0.995116</v>
      </c>
      <c r="I1947">
        <v>0</v>
      </c>
    </row>
    <row r="1948" spans="1:9" x14ac:dyDescent="0.25">
      <c r="A1948" t="s">
        <v>192</v>
      </c>
      <c r="B1948">
        <v>464.97800000000001</v>
      </c>
      <c r="C1948">
        <v>456.95800000000003</v>
      </c>
      <c r="D1948">
        <v>437.99700000000001</v>
      </c>
      <c r="E1948">
        <v>436.36599999999999</v>
      </c>
      <c r="F1948">
        <v>70.923000000000002</v>
      </c>
      <c r="G1948">
        <v>1.3440800000000001E-3</v>
      </c>
      <c r="H1948">
        <v>0.995116</v>
      </c>
      <c r="I1948">
        <v>0</v>
      </c>
    </row>
    <row r="1949" spans="1:9" x14ac:dyDescent="0.25">
      <c r="A1949" t="s">
        <v>192</v>
      </c>
      <c r="B1949">
        <v>476.69099999999997</v>
      </c>
      <c r="C1949">
        <v>468.45800000000003</v>
      </c>
      <c r="D1949">
        <v>446.11099999999999</v>
      </c>
      <c r="E1949">
        <v>443.60199999999998</v>
      </c>
      <c r="F1949">
        <v>71.493700000000004</v>
      </c>
      <c r="G1949">
        <v>1.2303800000000001E-3</v>
      </c>
      <c r="H1949">
        <v>0.99511499999999997</v>
      </c>
      <c r="I1949">
        <v>0</v>
      </c>
    </row>
    <row r="1950" spans="1:9" x14ac:dyDescent="0.25">
      <c r="A1950" t="s">
        <v>192</v>
      </c>
      <c r="B1950">
        <v>482.13499999999999</v>
      </c>
      <c r="C1950">
        <v>474.28399999999999</v>
      </c>
      <c r="D1950">
        <v>450.12200000000001</v>
      </c>
      <c r="E1950">
        <v>446.98700000000002</v>
      </c>
      <c r="F1950">
        <v>73.275700000000001</v>
      </c>
      <c r="G1950">
        <v>1.23116E-3</v>
      </c>
      <c r="H1950">
        <v>0.995116</v>
      </c>
      <c r="I1950">
        <v>0</v>
      </c>
    </row>
    <row r="1951" spans="1:9" x14ac:dyDescent="0.25">
      <c r="A1951" t="s">
        <v>192</v>
      </c>
      <c r="B1951">
        <v>459.82799999999997</v>
      </c>
      <c r="C1951">
        <v>452.17599999999999</v>
      </c>
      <c r="D1951">
        <v>433.77600000000001</v>
      </c>
      <c r="E1951">
        <v>432.23200000000003</v>
      </c>
      <c r="F1951">
        <v>69.805899999999994</v>
      </c>
      <c r="G1951">
        <v>1.2346900000000001E-3</v>
      </c>
      <c r="H1951">
        <v>0.995116</v>
      </c>
      <c r="I1951">
        <v>0</v>
      </c>
    </row>
    <row r="1952" spans="1:9" x14ac:dyDescent="0.25">
      <c r="A1952" t="s">
        <v>192</v>
      </c>
      <c r="B1952">
        <v>474.50599999999997</v>
      </c>
      <c r="C1952">
        <v>466.66</v>
      </c>
      <c r="D1952">
        <v>443.3</v>
      </c>
      <c r="E1952">
        <v>439.93299999999999</v>
      </c>
      <c r="F1952">
        <v>68.697000000000003</v>
      </c>
      <c r="G1952">
        <v>1.2449099999999999E-3</v>
      </c>
      <c r="H1952">
        <v>0.99511499999999997</v>
      </c>
      <c r="I1952">
        <v>0</v>
      </c>
    </row>
    <row r="1953" spans="1:25" x14ac:dyDescent="0.25">
      <c r="A1953" t="s">
        <v>192</v>
      </c>
      <c r="B1953">
        <v>468.64100000000002</v>
      </c>
      <c r="C1953">
        <v>460.548</v>
      </c>
      <c r="D1953">
        <v>439.19099999999997</v>
      </c>
      <c r="E1953">
        <v>436.55399999999997</v>
      </c>
      <c r="F1953">
        <v>68.9636</v>
      </c>
      <c r="G1953">
        <v>1.35216E-3</v>
      </c>
      <c r="H1953">
        <v>0.995116</v>
      </c>
      <c r="I1953">
        <v>0</v>
      </c>
    </row>
    <row r="1954" spans="1:25" x14ac:dyDescent="0.25">
      <c r="A1954" t="s">
        <v>192</v>
      </c>
      <c r="B1954">
        <v>474.45</v>
      </c>
      <c r="C1954">
        <v>466.642</v>
      </c>
      <c r="D1954">
        <v>443.31900000000002</v>
      </c>
      <c r="E1954">
        <v>440.50700000000001</v>
      </c>
      <c r="F1954">
        <v>71.187100000000001</v>
      </c>
      <c r="G1954">
        <v>1.2906700000000001E-3</v>
      </c>
      <c r="H1954">
        <v>0.995116</v>
      </c>
      <c r="I1954">
        <v>0</v>
      </c>
    </row>
    <row r="1955" spans="1:25" x14ac:dyDescent="0.25">
      <c r="A1955" t="s">
        <v>192</v>
      </c>
      <c r="B1955">
        <v>465.411</v>
      </c>
      <c r="C1955">
        <v>457.53100000000001</v>
      </c>
      <c r="D1955">
        <v>437.91500000000002</v>
      </c>
      <c r="E1955">
        <v>435.952</v>
      </c>
      <c r="F1955">
        <v>69.5244</v>
      </c>
      <c r="G1955">
        <v>1.23083E-3</v>
      </c>
      <c r="H1955">
        <v>0.99511499999999997</v>
      </c>
      <c r="I1955">
        <v>0</v>
      </c>
    </row>
    <row r="1956" spans="1:25" x14ac:dyDescent="0.25">
      <c r="A1956" t="s">
        <v>192</v>
      </c>
      <c r="B1956">
        <v>452.38900000000001</v>
      </c>
      <c r="C1956">
        <v>444.73899999999998</v>
      </c>
      <c r="D1956">
        <v>427.29599999999999</v>
      </c>
      <c r="E1956">
        <v>425.73899999999998</v>
      </c>
      <c r="F1956">
        <v>66.314400000000006</v>
      </c>
      <c r="G1956">
        <v>1.23857E-3</v>
      </c>
      <c r="H1956">
        <v>0.99510900000000002</v>
      </c>
      <c r="I1956">
        <v>0</v>
      </c>
    </row>
    <row r="1957" spans="1:25" x14ac:dyDescent="0.25">
      <c r="A1957" t="s">
        <v>192</v>
      </c>
      <c r="B1957">
        <v>472.21499999999997</v>
      </c>
      <c r="C1957">
        <v>464.33699999999999</v>
      </c>
      <c r="D1957">
        <v>443.15499999999997</v>
      </c>
      <c r="E1957">
        <v>440.75</v>
      </c>
      <c r="F1957">
        <v>69.397499999999994</v>
      </c>
      <c r="G1957">
        <v>1.2584600000000001E-3</v>
      </c>
      <c r="H1957">
        <v>0.99511499999999997</v>
      </c>
      <c r="I1957">
        <v>0</v>
      </c>
    </row>
    <row r="1958" spans="1:25" x14ac:dyDescent="0.25">
      <c r="A1958" t="s">
        <v>192</v>
      </c>
      <c r="B1958">
        <v>462.476</v>
      </c>
      <c r="C1958">
        <v>454.76</v>
      </c>
      <c r="D1958">
        <v>435.15499999999997</v>
      </c>
      <c r="E1958">
        <v>433.05</v>
      </c>
      <c r="F1958">
        <v>69.388000000000005</v>
      </c>
      <c r="G1958">
        <v>1.2405999999999999E-3</v>
      </c>
      <c r="H1958">
        <v>0.995116</v>
      </c>
      <c r="I1958">
        <v>0</v>
      </c>
    </row>
    <row r="1959" spans="1:25" x14ac:dyDescent="0.25">
      <c r="A1959" t="s">
        <v>192</v>
      </c>
      <c r="B1959">
        <v>472.92399999999998</v>
      </c>
      <c r="C1959">
        <v>464.75299999999999</v>
      </c>
      <c r="D1959">
        <v>443.56</v>
      </c>
      <c r="E1959">
        <v>441.303</v>
      </c>
      <c r="F1959">
        <v>70.046700000000001</v>
      </c>
      <c r="G1959">
        <v>1.2586699999999999E-3</v>
      </c>
      <c r="H1959">
        <v>0.995116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192</v>
      </c>
      <c r="B1960">
        <v>474.29500000000002</v>
      </c>
      <c r="C1960">
        <v>465.791</v>
      </c>
      <c r="D1960">
        <v>443.32400000000001</v>
      </c>
      <c r="E1960">
        <v>440.89</v>
      </c>
      <c r="F1960">
        <v>71.887600000000006</v>
      </c>
      <c r="G1960">
        <v>1.23244E-3</v>
      </c>
      <c r="H1960">
        <v>0.995116</v>
      </c>
      <c r="I1960">
        <v>0</v>
      </c>
      <c r="R1960">
        <f>AVERAGE(B1911:B1960)</f>
        <v>470.8524799999999</v>
      </c>
      <c r="S1960">
        <f>AVERAGE(C1911:C1960)</f>
        <v>462.86177999999995</v>
      </c>
      <c r="U1960">
        <f>_xlfn.VAR.P(B1911:B1960)</f>
        <v>36.586036369599995</v>
      </c>
      <c r="V1960">
        <f>_xlfn.VAR.P(C1911:C1960)</f>
        <v>35.376233051600032</v>
      </c>
      <c r="X1960">
        <f>1.96*SQRT(U1960)/50</f>
        <v>0.23710665728102648</v>
      </c>
      <c r="Y1960">
        <f>1.96*SQRT(V1960)/50</f>
        <v>0.23315345752617667</v>
      </c>
    </row>
    <row r="1961" spans="1:25" x14ac:dyDescent="0.25">
      <c r="A1961" t="s">
        <v>193</v>
      </c>
      <c r="B1961">
        <v>23618.022400000002</v>
      </c>
      <c r="C1961" t="s">
        <v>37</v>
      </c>
    </row>
    <row r="1962" spans="1:25" x14ac:dyDescent="0.25">
      <c r="A1962" t="s">
        <v>197</v>
      </c>
      <c r="B1962">
        <v>3258.84</v>
      </c>
      <c r="C1962">
        <v>2575.39</v>
      </c>
      <c r="D1962">
        <v>0</v>
      </c>
      <c r="E1962">
        <v>0</v>
      </c>
      <c r="F1962">
        <v>0</v>
      </c>
      <c r="G1962">
        <v>1.2300499999999999E-3</v>
      </c>
      <c r="H1962">
        <v>1</v>
      </c>
      <c r="I1962">
        <v>12</v>
      </c>
    </row>
    <row r="1963" spans="1:25" x14ac:dyDescent="0.25">
      <c r="A1963" t="s">
        <v>197</v>
      </c>
      <c r="B1963">
        <v>2529.86</v>
      </c>
      <c r="C1963">
        <v>2514.7199999999998</v>
      </c>
      <c r="D1963">
        <v>0</v>
      </c>
      <c r="E1963">
        <v>0</v>
      </c>
      <c r="F1963">
        <v>0</v>
      </c>
      <c r="G1963">
        <v>1.2300499999999999E-3</v>
      </c>
      <c r="H1963">
        <v>1</v>
      </c>
      <c r="I1963">
        <v>277</v>
      </c>
    </row>
    <row r="1964" spans="1:25" x14ac:dyDescent="0.25">
      <c r="A1964" t="s">
        <v>197</v>
      </c>
      <c r="B1964">
        <v>2538.2399999999998</v>
      </c>
      <c r="C1964">
        <v>2529.4</v>
      </c>
      <c r="D1964">
        <v>0</v>
      </c>
      <c r="E1964">
        <v>0</v>
      </c>
      <c r="F1964">
        <v>0</v>
      </c>
      <c r="G1964">
        <v>1.2300499999999999E-3</v>
      </c>
      <c r="H1964">
        <v>1</v>
      </c>
      <c r="I1964">
        <v>9</v>
      </c>
    </row>
    <row r="1965" spans="1:25" x14ac:dyDescent="0.25">
      <c r="A1965" t="s">
        <v>197</v>
      </c>
      <c r="B1965">
        <v>2548.0300000000002</v>
      </c>
      <c r="C1965">
        <v>2538.0300000000002</v>
      </c>
      <c r="D1965">
        <v>0</v>
      </c>
      <c r="E1965">
        <v>0</v>
      </c>
      <c r="F1965">
        <v>0</v>
      </c>
      <c r="G1965">
        <v>1.2300499999999999E-3</v>
      </c>
      <c r="H1965">
        <v>1</v>
      </c>
      <c r="I1965">
        <v>16</v>
      </c>
    </row>
    <row r="1966" spans="1:25" x14ac:dyDescent="0.25">
      <c r="A1966" t="s">
        <v>197</v>
      </c>
      <c r="B1966">
        <v>2543.9899999999998</v>
      </c>
      <c r="C1966">
        <v>2529.2600000000002</v>
      </c>
      <c r="D1966">
        <v>0</v>
      </c>
      <c r="E1966">
        <v>0</v>
      </c>
      <c r="F1966">
        <v>0</v>
      </c>
      <c r="G1966">
        <v>1.2300499999999999E-3</v>
      </c>
      <c r="H1966">
        <v>1</v>
      </c>
      <c r="I1966">
        <v>7</v>
      </c>
    </row>
    <row r="1967" spans="1:25" x14ac:dyDescent="0.25">
      <c r="A1967" t="s">
        <v>197</v>
      </c>
      <c r="B1967">
        <v>2539.58</v>
      </c>
      <c r="C1967">
        <v>2530.77</v>
      </c>
      <c r="D1967">
        <v>0</v>
      </c>
      <c r="E1967">
        <v>0</v>
      </c>
      <c r="F1967">
        <v>0</v>
      </c>
      <c r="G1967">
        <v>1.2300499999999999E-3</v>
      </c>
      <c r="H1967">
        <v>1</v>
      </c>
      <c r="I1967">
        <v>9</v>
      </c>
    </row>
    <row r="1968" spans="1:25" x14ac:dyDescent="0.25">
      <c r="A1968" t="s">
        <v>197</v>
      </c>
      <c r="B1968">
        <v>2538.5500000000002</v>
      </c>
      <c r="C1968">
        <v>2530.73</v>
      </c>
      <c r="D1968">
        <v>0</v>
      </c>
      <c r="E1968">
        <v>0</v>
      </c>
      <c r="F1968">
        <v>0</v>
      </c>
      <c r="G1968">
        <v>1.2300499999999999E-3</v>
      </c>
      <c r="H1968">
        <v>1</v>
      </c>
      <c r="I1968">
        <v>9</v>
      </c>
    </row>
    <row r="1969" spans="1:9" x14ac:dyDescent="0.25">
      <c r="A1969" t="s">
        <v>197</v>
      </c>
      <c r="B1969">
        <v>2555.36</v>
      </c>
      <c r="C1969">
        <v>2547.73</v>
      </c>
      <c r="D1969">
        <v>0</v>
      </c>
      <c r="E1969">
        <v>0</v>
      </c>
      <c r="F1969">
        <v>0</v>
      </c>
      <c r="G1969">
        <v>1.2300499999999999E-3</v>
      </c>
      <c r="H1969">
        <v>1</v>
      </c>
      <c r="I1969">
        <v>9</v>
      </c>
    </row>
    <row r="1970" spans="1:9" x14ac:dyDescent="0.25">
      <c r="A1970" t="s">
        <v>197</v>
      </c>
      <c r="B1970">
        <v>2552.11</v>
      </c>
      <c r="C1970">
        <v>2544.11</v>
      </c>
      <c r="D1970">
        <v>0</v>
      </c>
      <c r="E1970">
        <v>0</v>
      </c>
      <c r="F1970">
        <v>0</v>
      </c>
      <c r="G1970">
        <v>1.2300499999999999E-3</v>
      </c>
      <c r="H1970">
        <v>1</v>
      </c>
      <c r="I1970">
        <v>9</v>
      </c>
    </row>
    <row r="1971" spans="1:9" x14ac:dyDescent="0.25">
      <c r="A1971" t="s">
        <v>197</v>
      </c>
      <c r="B1971">
        <v>2553.73</v>
      </c>
      <c r="C1971">
        <v>2546.02</v>
      </c>
      <c r="D1971">
        <v>0</v>
      </c>
      <c r="E1971">
        <v>0</v>
      </c>
      <c r="F1971">
        <v>0</v>
      </c>
      <c r="G1971">
        <v>1.2300499999999999E-3</v>
      </c>
      <c r="H1971">
        <v>1</v>
      </c>
      <c r="I1971">
        <v>9</v>
      </c>
    </row>
    <row r="1972" spans="1:9" x14ac:dyDescent="0.25">
      <c r="A1972" t="s">
        <v>197</v>
      </c>
      <c r="B1972">
        <v>2558.94</v>
      </c>
      <c r="C1972">
        <v>2550.96</v>
      </c>
      <c r="D1972">
        <v>0</v>
      </c>
      <c r="E1972">
        <v>0</v>
      </c>
      <c r="F1972">
        <v>0</v>
      </c>
      <c r="G1972">
        <v>1.2300499999999999E-3</v>
      </c>
      <c r="H1972">
        <v>1</v>
      </c>
      <c r="I1972">
        <v>9</v>
      </c>
    </row>
    <row r="1973" spans="1:9" x14ac:dyDescent="0.25">
      <c r="A1973" t="s">
        <v>197</v>
      </c>
      <c r="B1973">
        <v>2557.2800000000002</v>
      </c>
      <c r="C1973">
        <v>2548.5300000000002</v>
      </c>
      <c r="D1973">
        <v>0</v>
      </c>
      <c r="E1973">
        <v>0</v>
      </c>
      <c r="F1973">
        <v>0</v>
      </c>
      <c r="G1973">
        <v>1.2300499999999999E-3</v>
      </c>
      <c r="H1973">
        <v>1</v>
      </c>
      <c r="I1973">
        <v>9</v>
      </c>
    </row>
    <row r="1974" spans="1:9" x14ac:dyDescent="0.25">
      <c r="A1974" t="s">
        <v>197</v>
      </c>
      <c r="B1974">
        <v>2555.38</v>
      </c>
      <c r="C1974">
        <v>2548.02</v>
      </c>
      <c r="D1974">
        <v>0</v>
      </c>
      <c r="E1974">
        <v>0</v>
      </c>
      <c r="F1974">
        <v>0</v>
      </c>
      <c r="G1974">
        <v>1.2300499999999999E-3</v>
      </c>
      <c r="H1974">
        <v>1</v>
      </c>
      <c r="I1974">
        <v>9</v>
      </c>
    </row>
    <row r="1975" spans="1:9" x14ac:dyDescent="0.25">
      <c r="A1975" t="s">
        <v>197</v>
      </c>
      <c r="B1975">
        <v>2548.44</v>
      </c>
      <c r="C1975">
        <v>2539.63</v>
      </c>
      <c r="D1975">
        <v>0</v>
      </c>
      <c r="E1975">
        <v>0</v>
      </c>
      <c r="F1975">
        <v>0</v>
      </c>
      <c r="G1975">
        <v>1.2300499999999999E-3</v>
      </c>
      <c r="H1975">
        <v>1</v>
      </c>
      <c r="I1975">
        <v>9</v>
      </c>
    </row>
    <row r="1976" spans="1:9" x14ac:dyDescent="0.25">
      <c r="A1976" t="s">
        <v>197</v>
      </c>
      <c r="B1976">
        <v>2546.7600000000002</v>
      </c>
      <c r="C1976">
        <v>2539.59</v>
      </c>
      <c r="D1976">
        <v>0</v>
      </c>
      <c r="E1976">
        <v>0</v>
      </c>
      <c r="F1976">
        <v>0</v>
      </c>
      <c r="G1976">
        <v>1.2300499999999999E-3</v>
      </c>
      <c r="H1976">
        <v>1</v>
      </c>
      <c r="I1976">
        <v>9</v>
      </c>
    </row>
    <row r="1977" spans="1:9" x14ac:dyDescent="0.25">
      <c r="A1977" t="s">
        <v>197</v>
      </c>
      <c r="B1977">
        <v>2549.4899999999998</v>
      </c>
      <c r="C1977">
        <v>2542.04</v>
      </c>
      <c r="D1977">
        <v>0</v>
      </c>
      <c r="E1977">
        <v>0</v>
      </c>
      <c r="F1977">
        <v>0</v>
      </c>
      <c r="G1977">
        <v>1.2300499999999999E-3</v>
      </c>
      <c r="H1977">
        <v>1</v>
      </c>
      <c r="I1977">
        <v>9</v>
      </c>
    </row>
    <row r="1978" spans="1:9" x14ac:dyDescent="0.25">
      <c r="A1978" t="s">
        <v>197</v>
      </c>
      <c r="B1978">
        <v>2560.63</v>
      </c>
      <c r="C1978">
        <v>2553.4699999999998</v>
      </c>
      <c r="D1978">
        <v>0</v>
      </c>
      <c r="E1978">
        <v>0</v>
      </c>
      <c r="F1978">
        <v>0</v>
      </c>
      <c r="G1978">
        <v>1.2300499999999999E-3</v>
      </c>
      <c r="H1978">
        <v>1</v>
      </c>
      <c r="I1978">
        <v>9</v>
      </c>
    </row>
    <row r="1979" spans="1:9" x14ac:dyDescent="0.25">
      <c r="A1979" t="s">
        <v>197</v>
      </c>
      <c r="B1979">
        <v>2552.4699999999998</v>
      </c>
      <c r="C1979">
        <v>2542.21</v>
      </c>
      <c r="D1979">
        <v>0</v>
      </c>
      <c r="E1979">
        <v>0</v>
      </c>
      <c r="F1979">
        <v>0</v>
      </c>
      <c r="G1979">
        <v>1.2300499999999999E-3</v>
      </c>
      <c r="H1979">
        <v>1</v>
      </c>
      <c r="I1979">
        <v>9</v>
      </c>
    </row>
    <row r="1980" spans="1:9" x14ac:dyDescent="0.25">
      <c r="A1980" t="s">
        <v>197</v>
      </c>
      <c r="B1980">
        <v>2549.7199999999998</v>
      </c>
      <c r="C1980">
        <v>2542.37</v>
      </c>
      <c r="D1980">
        <v>0</v>
      </c>
      <c r="E1980">
        <v>0</v>
      </c>
      <c r="F1980">
        <v>0</v>
      </c>
      <c r="G1980">
        <v>1.2300499999999999E-3</v>
      </c>
      <c r="H1980">
        <v>1</v>
      </c>
      <c r="I1980">
        <v>9</v>
      </c>
    </row>
    <row r="1981" spans="1:9" x14ac:dyDescent="0.25">
      <c r="A1981" t="s">
        <v>197</v>
      </c>
      <c r="B1981">
        <v>2555.9899999999998</v>
      </c>
      <c r="C1981">
        <v>2546.19</v>
      </c>
      <c r="D1981">
        <v>0</v>
      </c>
      <c r="E1981">
        <v>0</v>
      </c>
      <c r="F1981">
        <v>0</v>
      </c>
      <c r="G1981">
        <v>1.2300499999999999E-3</v>
      </c>
      <c r="H1981">
        <v>1</v>
      </c>
      <c r="I1981">
        <v>9</v>
      </c>
    </row>
    <row r="1982" spans="1:9" x14ac:dyDescent="0.25">
      <c r="A1982" t="s">
        <v>197</v>
      </c>
      <c r="B1982">
        <v>2564.0500000000002</v>
      </c>
      <c r="C1982">
        <v>2556.02</v>
      </c>
      <c r="D1982">
        <v>0</v>
      </c>
      <c r="E1982">
        <v>0</v>
      </c>
      <c r="F1982">
        <v>0</v>
      </c>
      <c r="G1982">
        <v>1.2300499999999999E-3</v>
      </c>
      <c r="H1982">
        <v>1</v>
      </c>
      <c r="I1982">
        <v>9</v>
      </c>
    </row>
    <row r="1983" spans="1:9" x14ac:dyDescent="0.25">
      <c r="A1983" t="s">
        <v>197</v>
      </c>
      <c r="B1983">
        <v>2563.08</v>
      </c>
      <c r="C1983">
        <v>2555.4</v>
      </c>
      <c r="D1983">
        <v>0</v>
      </c>
      <c r="E1983">
        <v>0</v>
      </c>
      <c r="F1983">
        <v>0</v>
      </c>
      <c r="G1983">
        <v>1.2300499999999999E-3</v>
      </c>
      <c r="H1983">
        <v>1</v>
      </c>
      <c r="I1983">
        <v>9</v>
      </c>
    </row>
    <row r="1984" spans="1:9" x14ac:dyDescent="0.25">
      <c r="A1984" t="s">
        <v>197</v>
      </c>
      <c r="B1984">
        <v>2569.5500000000002</v>
      </c>
      <c r="C1984">
        <v>2562.3000000000002</v>
      </c>
      <c r="D1984">
        <v>0</v>
      </c>
      <c r="E1984">
        <v>0</v>
      </c>
      <c r="F1984">
        <v>0</v>
      </c>
      <c r="G1984">
        <v>1.2300499999999999E-3</v>
      </c>
      <c r="H1984">
        <v>1</v>
      </c>
      <c r="I1984">
        <v>9</v>
      </c>
    </row>
    <row r="1985" spans="1:9" x14ac:dyDescent="0.25">
      <c r="A1985" t="s">
        <v>197</v>
      </c>
      <c r="B1985">
        <v>2567.9299999999998</v>
      </c>
      <c r="C1985">
        <v>2559.77</v>
      </c>
      <c r="D1985">
        <v>0</v>
      </c>
      <c r="E1985">
        <v>0</v>
      </c>
      <c r="F1985">
        <v>0</v>
      </c>
      <c r="G1985">
        <v>1.2300499999999999E-3</v>
      </c>
      <c r="H1985">
        <v>1</v>
      </c>
      <c r="I1985">
        <v>9</v>
      </c>
    </row>
    <row r="1986" spans="1:9" x14ac:dyDescent="0.25">
      <c r="A1986" t="s">
        <v>197</v>
      </c>
      <c r="B1986">
        <v>2564.4</v>
      </c>
      <c r="C1986">
        <v>2556.9</v>
      </c>
      <c r="D1986">
        <v>0</v>
      </c>
      <c r="E1986">
        <v>0</v>
      </c>
      <c r="F1986">
        <v>0</v>
      </c>
      <c r="G1986">
        <v>1.2300499999999999E-3</v>
      </c>
      <c r="H1986">
        <v>1</v>
      </c>
      <c r="I1986">
        <v>9</v>
      </c>
    </row>
    <row r="1987" spans="1:9" x14ac:dyDescent="0.25">
      <c r="A1987" t="s">
        <v>197</v>
      </c>
      <c r="B1987">
        <v>2575.64</v>
      </c>
      <c r="C1987">
        <v>2567.8000000000002</v>
      </c>
      <c r="D1987">
        <v>0</v>
      </c>
      <c r="E1987">
        <v>0</v>
      </c>
      <c r="F1987">
        <v>0</v>
      </c>
      <c r="G1987">
        <v>1.2300499999999999E-3</v>
      </c>
      <c r="H1987">
        <v>1</v>
      </c>
      <c r="I1987">
        <v>9</v>
      </c>
    </row>
    <row r="1988" spans="1:9" x14ac:dyDescent="0.25">
      <c r="A1988" t="s">
        <v>197</v>
      </c>
      <c r="B1988">
        <v>2568.7800000000002</v>
      </c>
      <c r="C1988">
        <v>2562.0700000000002</v>
      </c>
      <c r="D1988">
        <v>0</v>
      </c>
      <c r="E1988">
        <v>0</v>
      </c>
      <c r="F1988">
        <v>0</v>
      </c>
      <c r="G1988">
        <v>1.2300499999999999E-3</v>
      </c>
      <c r="H1988">
        <v>1</v>
      </c>
      <c r="I1988">
        <v>9</v>
      </c>
    </row>
    <row r="1989" spans="1:9" x14ac:dyDescent="0.25">
      <c r="A1989" t="s">
        <v>197</v>
      </c>
      <c r="B1989">
        <v>2573.86</v>
      </c>
      <c r="C1989">
        <v>2565.25</v>
      </c>
      <c r="D1989">
        <v>0</v>
      </c>
      <c r="E1989">
        <v>0</v>
      </c>
      <c r="F1989">
        <v>0</v>
      </c>
      <c r="G1989">
        <v>1.2300499999999999E-3</v>
      </c>
      <c r="H1989">
        <v>1</v>
      </c>
      <c r="I1989">
        <v>9</v>
      </c>
    </row>
    <row r="1990" spans="1:9" x14ac:dyDescent="0.25">
      <c r="A1990" t="s">
        <v>197</v>
      </c>
      <c r="B1990">
        <v>2574.8200000000002</v>
      </c>
      <c r="C1990">
        <v>2567.9499999999998</v>
      </c>
      <c r="D1990">
        <v>0</v>
      </c>
      <c r="E1990">
        <v>0</v>
      </c>
      <c r="F1990">
        <v>0</v>
      </c>
      <c r="G1990">
        <v>1.2300499999999999E-3</v>
      </c>
      <c r="H1990">
        <v>1</v>
      </c>
      <c r="I1990">
        <v>9</v>
      </c>
    </row>
    <row r="1991" spans="1:9" x14ac:dyDescent="0.25">
      <c r="A1991" t="s">
        <v>197</v>
      </c>
      <c r="B1991">
        <v>2577.7600000000002</v>
      </c>
      <c r="C1991">
        <v>2569.41</v>
      </c>
      <c r="D1991">
        <v>0</v>
      </c>
      <c r="E1991">
        <v>0</v>
      </c>
      <c r="F1991">
        <v>0</v>
      </c>
      <c r="G1991">
        <v>1.2300499999999999E-3</v>
      </c>
      <c r="H1991">
        <v>1</v>
      </c>
      <c r="I1991">
        <v>9</v>
      </c>
    </row>
    <row r="1992" spans="1:9" x14ac:dyDescent="0.25">
      <c r="A1992" t="s">
        <v>197</v>
      </c>
      <c r="B1992">
        <v>2580.02</v>
      </c>
      <c r="C1992">
        <v>2572.73</v>
      </c>
      <c r="D1992">
        <v>0</v>
      </c>
      <c r="E1992">
        <v>0</v>
      </c>
      <c r="F1992">
        <v>0</v>
      </c>
      <c r="G1992">
        <v>1.2300499999999999E-3</v>
      </c>
      <c r="H1992">
        <v>1</v>
      </c>
      <c r="I1992">
        <v>9</v>
      </c>
    </row>
    <row r="1993" spans="1:9" x14ac:dyDescent="0.25">
      <c r="A1993" t="s">
        <v>197</v>
      </c>
      <c r="B1993">
        <v>2565.85</v>
      </c>
      <c r="C1993">
        <v>2558.79</v>
      </c>
      <c r="D1993">
        <v>0</v>
      </c>
      <c r="E1993">
        <v>0</v>
      </c>
      <c r="F1993">
        <v>0</v>
      </c>
      <c r="G1993">
        <v>1.2300499999999999E-3</v>
      </c>
      <c r="H1993">
        <v>1</v>
      </c>
      <c r="I1993">
        <v>9</v>
      </c>
    </row>
    <row r="1994" spans="1:9" x14ac:dyDescent="0.25">
      <c r="A1994" t="s">
        <v>197</v>
      </c>
      <c r="B1994">
        <v>2569.87</v>
      </c>
      <c r="C1994">
        <v>2562.4499999999998</v>
      </c>
      <c r="D1994">
        <v>0</v>
      </c>
      <c r="E1994">
        <v>0</v>
      </c>
      <c r="F1994">
        <v>0</v>
      </c>
      <c r="G1994">
        <v>1.2300499999999999E-3</v>
      </c>
      <c r="H1994">
        <v>1</v>
      </c>
      <c r="I1994">
        <v>9</v>
      </c>
    </row>
    <row r="1995" spans="1:9" x14ac:dyDescent="0.25">
      <c r="A1995" t="s">
        <v>197</v>
      </c>
      <c r="B1995">
        <v>2565.9699999999998</v>
      </c>
      <c r="C1995">
        <v>2558.88</v>
      </c>
      <c r="D1995">
        <v>0</v>
      </c>
      <c r="E1995">
        <v>0</v>
      </c>
      <c r="F1995">
        <v>0</v>
      </c>
      <c r="G1995">
        <v>1.2300499999999999E-3</v>
      </c>
      <c r="H1995">
        <v>1</v>
      </c>
      <c r="I1995">
        <v>9</v>
      </c>
    </row>
    <row r="1996" spans="1:9" x14ac:dyDescent="0.25">
      <c r="A1996" t="s">
        <v>197</v>
      </c>
      <c r="B1996">
        <v>2570.84</v>
      </c>
      <c r="C1996">
        <v>2563.52</v>
      </c>
      <c r="D1996">
        <v>0</v>
      </c>
      <c r="E1996">
        <v>0</v>
      </c>
      <c r="F1996">
        <v>0</v>
      </c>
      <c r="G1996">
        <v>1.2300499999999999E-3</v>
      </c>
      <c r="H1996">
        <v>1</v>
      </c>
      <c r="I1996">
        <v>9</v>
      </c>
    </row>
    <row r="1997" spans="1:9" x14ac:dyDescent="0.25">
      <c r="A1997" t="s">
        <v>197</v>
      </c>
      <c r="B1997">
        <v>2573.9899999999998</v>
      </c>
      <c r="C1997">
        <v>2565.6</v>
      </c>
      <c r="D1997">
        <v>0</v>
      </c>
      <c r="E1997">
        <v>0</v>
      </c>
      <c r="F1997">
        <v>0</v>
      </c>
      <c r="G1997">
        <v>1.2300499999999999E-3</v>
      </c>
      <c r="H1997">
        <v>1</v>
      </c>
      <c r="I1997">
        <v>9</v>
      </c>
    </row>
    <row r="1998" spans="1:9" x14ac:dyDescent="0.25">
      <c r="A1998" t="s">
        <v>197</v>
      </c>
      <c r="B1998">
        <v>2571.3200000000002</v>
      </c>
      <c r="C1998">
        <v>2562.21</v>
      </c>
      <c r="D1998">
        <v>0</v>
      </c>
      <c r="E1998">
        <v>0</v>
      </c>
      <c r="F1998">
        <v>0</v>
      </c>
      <c r="G1998">
        <v>1.2300499999999999E-3</v>
      </c>
      <c r="H1998">
        <v>1</v>
      </c>
      <c r="I1998">
        <v>9</v>
      </c>
    </row>
    <row r="1999" spans="1:9" x14ac:dyDescent="0.25">
      <c r="A1999" t="s">
        <v>197</v>
      </c>
      <c r="B1999">
        <v>2574.06</v>
      </c>
      <c r="C1999">
        <v>2565.67</v>
      </c>
      <c r="D1999">
        <v>0</v>
      </c>
      <c r="E1999">
        <v>0</v>
      </c>
      <c r="F1999">
        <v>0</v>
      </c>
      <c r="G1999">
        <v>1.2300499999999999E-3</v>
      </c>
      <c r="H1999">
        <v>1</v>
      </c>
      <c r="I1999">
        <v>9</v>
      </c>
    </row>
    <row r="2000" spans="1:9" x14ac:dyDescent="0.25">
      <c r="A2000" t="s">
        <v>197</v>
      </c>
      <c r="B2000">
        <v>2575.3200000000002</v>
      </c>
      <c r="C2000">
        <v>2567.29</v>
      </c>
      <c r="D2000">
        <v>0</v>
      </c>
      <c r="E2000">
        <v>0</v>
      </c>
      <c r="F2000">
        <v>0</v>
      </c>
      <c r="G2000">
        <v>1.2300499999999999E-3</v>
      </c>
      <c r="H2000">
        <v>1</v>
      </c>
      <c r="I2000">
        <v>9</v>
      </c>
    </row>
    <row r="2001" spans="1:25" x14ac:dyDescent="0.25">
      <c r="A2001" t="s">
        <v>197</v>
      </c>
      <c r="B2001">
        <v>2572.73</v>
      </c>
      <c r="C2001">
        <v>2564.91</v>
      </c>
      <c r="D2001">
        <v>0</v>
      </c>
      <c r="E2001">
        <v>0</v>
      </c>
      <c r="F2001">
        <v>0</v>
      </c>
      <c r="G2001">
        <v>1.2300499999999999E-3</v>
      </c>
      <c r="H2001">
        <v>1</v>
      </c>
      <c r="I2001">
        <v>9</v>
      </c>
    </row>
    <row r="2002" spans="1:25" x14ac:dyDescent="0.25">
      <c r="A2002" t="s">
        <v>197</v>
      </c>
      <c r="B2002">
        <v>2565.63</v>
      </c>
      <c r="C2002">
        <v>2557.8000000000002</v>
      </c>
      <c r="D2002">
        <v>0</v>
      </c>
      <c r="E2002">
        <v>0</v>
      </c>
      <c r="F2002">
        <v>0</v>
      </c>
      <c r="G2002">
        <v>1.2300499999999999E-3</v>
      </c>
      <c r="H2002">
        <v>1</v>
      </c>
      <c r="I2002">
        <v>9</v>
      </c>
    </row>
    <row r="2003" spans="1:25" x14ac:dyDescent="0.25">
      <c r="A2003" t="s">
        <v>197</v>
      </c>
      <c r="B2003">
        <v>2569.14</v>
      </c>
      <c r="C2003">
        <v>2559.2600000000002</v>
      </c>
      <c r="D2003">
        <v>0</v>
      </c>
      <c r="E2003">
        <v>0</v>
      </c>
      <c r="F2003">
        <v>0</v>
      </c>
      <c r="G2003">
        <v>1.2300499999999999E-3</v>
      </c>
      <c r="H2003">
        <v>1</v>
      </c>
      <c r="I2003">
        <v>9</v>
      </c>
    </row>
    <row r="2004" spans="1:25" x14ac:dyDescent="0.25">
      <c r="A2004" t="s">
        <v>197</v>
      </c>
      <c r="B2004">
        <v>2570.75</v>
      </c>
      <c r="C2004">
        <v>2562.08</v>
      </c>
      <c r="D2004">
        <v>0</v>
      </c>
      <c r="E2004">
        <v>0</v>
      </c>
      <c r="F2004">
        <v>0</v>
      </c>
      <c r="G2004">
        <v>1.2300499999999999E-3</v>
      </c>
      <c r="H2004">
        <v>1</v>
      </c>
      <c r="I2004">
        <v>9</v>
      </c>
    </row>
    <row r="2005" spans="1:25" x14ac:dyDescent="0.25">
      <c r="A2005" t="s">
        <v>197</v>
      </c>
      <c r="B2005">
        <v>2574.23</v>
      </c>
      <c r="C2005">
        <v>2566.4299999999998</v>
      </c>
      <c r="D2005">
        <v>0</v>
      </c>
      <c r="E2005">
        <v>0</v>
      </c>
      <c r="F2005">
        <v>0</v>
      </c>
      <c r="G2005">
        <v>1.2300499999999999E-3</v>
      </c>
      <c r="H2005">
        <v>1</v>
      </c>
      <c r="I2005">
        <v>9</v>
      </c>
    </row>
    <row r="2006" spans="1:25" x14ac:dyDescent="0.25">
      <c r="A2006" t="s">
        <v>197</v>
      </c>
      <c r="B2006">
        <v>2566.1</v>
      </c>
      <c r="C2006">
        <v>2559.06</v>
      </c>
      <c r="D2006">
        <v>0</v>
      </c>
      <c r="E2006">
        <v>0</v>
      </c>
      <c r="F2006">
        <v>0</v>
      </c>
      <c r="G2006">
        <v>1.2300499999999999E-3</v>
      </c>
      <c r="H2006">
        <v>1</v>
      </c>
      <c r="I2006">
        <v>9</v>
      </c>
    </row>
    <row r="2007" spans="1:25" x14ac:dyDescent="0.25">
      <c r="A2007" t="s">
        <v>197</v>
      </c>
      <c r="B2007">
        <v>2577.37</v>
      </c>
      <c r="C2007">
        <v>2568.12</v>
      </c>
      <c r="D2007">
        <v>0</v>
      </c>
      <c r="E2007">
        <v>0</v>
      </c>
      <c r="F2007">
        <v>0</v>
      </c>
      <c r="G2007">
        <v>1.2300499999999999E-3</v>
      </c>
      <c r="H2007">
        <v>1</v>
      </c>
      <c r="I2007">
        <v>9</v>
      </c>
    </row>
    <row r="2008" spans="1:25" x14ac:dyDescent="0.25">
      <c r="A2008" t="s">
        <v>197</v>
      </c>
      <c r="B2008">
        <v>2581.17</v>
      </c>
      <c r="C2008">
        <v>2573.29</v>
      </c>
      <c r="D2008">
        <v>0</v>
      </c>
      <c r="E2008">
        <v>0</v>
      </c>
      <c r="F2008">
        <v>0</v>
      </c>
      <c r="G2008">
        <v>1.2300499999999999E-3</v>
      </c>
      <c r="H2008">
        <v>1</v>
      </c>
      <c r="I2008">
        <v>9</v>
      </c>
    </row>
    <row r="2009" spans="1:25" x14ac:dyDescent="0.25">
      <c r="A2009" t="s">
        <v>197</v>
      </c>
      <c r="B2009">
        <v>2574.0100000000002</v>
      </c>
      <c r="C2009">
        <v>2565.11</v>
      </c>
      <c r="D2009">
        <v>0</v>
      </c>
      <c r="E2009">
        <v>0</v>
      </c>
      <c r="F2009">
        <v>0</v>
      </c>
      <c r="G2009">
        <v>1.2300499999999999E-3</v>
      </c>
      <c r="H2009">
        <v>1</v>
      </c>
      <c r="I2009">
        <v>9</v>
      </c>
    </row>
    <row r="2010" spans="1:25" x14ac:dyDescent="0.25">
      <c r="A2010" t="s">
        <v>197</v>
      </c>
      <c r="B2010">
        <v>2571.9</v>
      </c>
      <c r="C2010">
        <v>2563.2399999999998</v>
      </c>
      <c r="D2010">
        <v>0</v>
      </c>
      <c r="E2010">
        <v>0</v>
      </c>
      <c r="F2010">
        <v>0</v>
      </c>
      <c r="G2010">
        <v>1.2300499999999999E-3</v>
      </c>
      <c r="H2010">
        <v>1</v>
      </c>
      <c r="I2010">
        <v>9</v>
      </c>
    </row>
    <row r="2011" spans="1:25" x14ac:dyDescent="0.25">
      <c r="A2011" t="s">
        <v>197</v>
      </c>
      <c r="B2011">
        <v>2571.0500000000002</v>
      </c>
      <c r="C2011">
        <v>2560.4</v>
      </c>
      <c r="D2011">
        <v>0</v>
      </c>
      <c r="E2011">
        <v>0</v>
      </c>
      <c r="F2011">
        <v>0</v>
      </c>
      <c r="G2011">
        <v>1.2300499999999999E-3</v>
      </c>
      <c r="H2011">
        <v>1</v>
      </c>
      <c r="I2011">
        <v>9</v>
      </c>
    </row>
    <row r="2012" spans="1:25" x14ac:dyDescent="0.25">
      <c r="A2012" t="s">
        <v>197</v>
      </c>
      <c r="B2012">
        <v>2563.92</v>
      </c>
      <c r="C2012">
        <v>2555.4699999999998</v>
      </c>
      <c r="D2012">
        <v>0</v>
      </c>
      <c r="E2012">
        <v>0</v>
      </c>
      <c r="F2012">
        <v>0</v>
      </c>
      <c r="G2012">
        <v>1.2300499999999999E-3</v>
      </c>
      <c r="H2012">
        <v>1</v>
      </c>
      <c r="I2012">
        <v>9</v>
      </c>
    </row>
    <row r="2013" spans="1:25" x14ac:dyDescent="0.25">
      <c r="A2013" t="s">
        <v>197</v>
      </c>
      <c r="B2013">
        <v>2566.14</v>
      </c>
      <c r="C2013">
        <v>2557.31</v>
      </c>
      <c r="D2013">
        <v>0</v>
      </c>
      <c r="E2013">
        <v>0</v>
      </c>
      <c r="F2013">
        <v>0</v>
      </c>
      <c r="G2013">
        <v>1.2300499999999999E-3</v>
      </c>
      <c r="H2013">
        <v>1</v>
      </c>
      <c r="I2013">
        <v>9</v>
      </c>
    </row>
    <row r="2014" spans="1:25" x14ac:dyDescent="0.25">
      <c r="A2014" t="s">
        <v>197</v>
      </c>
      <c r="B2014">
        <v>2569.11</v>
      </c>
      <c r="C2014">
        <v>2560.4299999999998</v>
      </c>
      <c r="D2014">
        <v>0</v>
      </c>
      <c r="E2014">
        <v>0</v>
      </c>
      <c r="F2014">
        <v>0</v>
      </c>
      <c r="G2014">
        <v>1.2300499999999999E-3</v>
      </c>
      <c r="H2014">
        <v>1</v>
      </c>
      <c r="I2014">
        <v>9</v>
      </c>
    </row>
    <row r="2015" spans="1:25" x14ac:dyDescent="0.25">
      <c r="A2015" t="s">
        <v>197</v>
      </c>
      <c r="B2015">
        <v>2569.62</v>
      </c>
      <c r="C2015">
        <v>2559.94</v>
      </c>
      <c r="D2015">
        <v>0</v>
      </c>
      <c r="E2015">
        <v>0</v>
      </c>
      <c r="F2015">
        <v>0</v>
      </c>
      <c r="G2015">
        <v>1.2300499999999999E-3</v>
      </c>
      <c r="H2015">
        <v>1</v>
      </c>
      <c r="I2015">
        <v>9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197</v>
      </c>
      <c r="B2016">
        <v>2562.39</v>
      </c>
      <c r="C2016">
        <v>2554.19</v>
      </c>
      <c r="D2016">
        <v>0</v>
      </c>
      <c r="E2016">
        <v>0</v>
      </c>
      <c r="F2016">
        <v>0</v>
      </c>
      <c r="G2016">
        <v>1.2300499999999999E-3</v>
      </c>
      <c r="H2016">
        <v>1</v>
      </c>
      <c r="I2016">
        <v>9</v>
      </c>
      <c r="R2016">
        <f>AVERAGE(B1967:B2016)</f>
        <v>2564.9360000000001</v>
      </c>
      <c r="S2016">
        <f>AVERAGE(C1967:C2016)</f>
        <v>2556.7883999999995</v>
      </c>
      <c r="U2016">
        <f>_xlfn.VAR.P(B1967:B2016)</f>
        <v>103.53698400000017</v>
      </c>
      <c r="V2016">
        <f>_xlfn.VAR.P(C1967:C2016)</f>
        <v>103.67186143999956</v>
      </c>
      <c r="X2016">
        <f>1.96*SQRT(U2016)/50</f>
        <v>0.39887224908955532</v>
      </c>
      <c r="Y2016">
        <f>1.96*SQRT(V2016)/50</f>
        <v>0.39913196960799935</v>
      </c>
    </row>
    <row r="2017" spans="1:22" x14ac:dyDescent="0.25">
      <c r="A2017" t="s">
        <v>198</v>
      </c>
      <c r="B2017">
        <v>128325.79610000001</v>
      </c>
      <c r="C2017" t="s">
        <v>37</v>
      </c>
      <c r="U2017" t="s">
        <v>82</v>
      </c>
    </row>
    <row r="2018" spans="1:22" x14ac:dyDescent="0.25">
      <c r="A2018" t="s">
        <v>199</v>
      </c>
      <c r="B2018">
        <v>39927</v>
      </c>
      <c r="C2018">
        <v>39919.1</v>
      </c>
      <c r="D2018">
        <v>0</v>
      </c>
      <c r="E2018">
        <v>0</v>
      </c>
      <c r="F2018">
        <v>0</v>
      </c>
      <c r="G2018">
        <v>1.2523499999999999E-3</v>
      </c>
      <c r="H2018">
        <v>0.99511499999999997</v>
      </c>
      <c r="I2018">
        <v>756</v>
      </c>
      <c r="U2018">
        <f>_xlfn.STDEV.P(B1967:B2016)</f>
        <v>10.175312476774371</v>
      </c>
      <c r="V2018">
        <f>_xlfn.STDEV.P(C1967:C2016)</f>
        <v>10.181938000204065</v>
      </c>
    </row>
    <row r="2019" spans="1:22" x14ac:dyDescent="0.25">
      <c r="A2019" t="s">
        <v>199</v>
      </c>
      <c r="B2019">
        <v>39800.5</v>
      </c>
      <c r="C2019">
        <v>39793.599999999999</v>
      </c>
      <c r="D2019">
        <v>0</v>
      </c>
      <c r="E2019">
        <v>0</v>
      </c>
      <c r="F2019">
        <v>0</v>
      </c>
      <c r="G2019">
        <v>1.2389300000000001E-3</v>
      </c>
      <c r="H2019">
        <v>0.995116</v>
      </c>
      <c r="I2019">
        <v>-296487168</v>
      </c>
    </row>
    <row r="2020" spans="1:22" x14ac:dyDescent="0.25">
      <c r="A2020" t="s">
        <v>199</v>
      </c>
      <c r="B2020">
        <v>39825.699999999997</v>
      </c>
      <c r="C2020">
        <v>39818.6</v>
      </c>
      <c r="D2020">
        <v>0</v>
      </c>
      <c r="E2020">
        <v>0</v>
      </c>
      <c r="F2020">
        <v>0</v>
      </c>
      <c r="G2020">
        <v>1.2523499999999999E-3</v>
      </c>
      <c r="H2020">
        <v>0.99511400000000005</v>
      </c>
      <c r="I2020">
        <v>-296487168</v>
      </c>
    </row>
    <row r="2021" spans="1:22" x14ac:dyDescent="0.25">
      <c r="A2021" t="s">
        <v>199</v>
      </c>
      <c r="B2021">
        <v>39873.699999999997</v>
      </c>
      <c r="C2021">
        <v>39866.699999999997</v>
      </c>
      <c r="D2021">
        <v>0</v>
      </c>
      <c r="E2021">
        <v>0</v>
      </c>
      <c r="F2021">
        <v>0</v>
      </c>
      <c r="G2021">
        <v>1.2389300000000001E-3</v>
      </c>
      <c r="H2021">
        <v>0.995116</v>
      </c>
      <c r="I2021">
        <v>-296487168</v>
      </c>
    </row>
    <row r="2022" spans="1:22" x14ac:dyDescent="0.25">
      <c r="A2022" t="s">
        <v>199</v>
      </c>
      <c r="B2022">
        <v>39788.199999999997</v>
      </c>
      <c r="C2022">
        <v>39781.1</v>
      </c>
      <c r="D2022">
        <v>0</v>
      </c>
      <c r="E2022">
        <v>0</v>
      </c>
      <c r="F2022">
        <v>0</v>
      </c>
      <c r="G2022">
        <v>1.2389300000000001E-3</v>
      </c>
      <c r="H2022">
        <v>0.99511499999999997</v>
      </c>
      <c r="I2022">
        <v>-296487168</v>
      </c>
    </row>
    <row r="2023" spans="1:22" x14ac:dyDescent="0.25">
      <c r="A2023" t="s">
        <v>199</v>
      </c>
      <c r="B2023">
        <v>39788.6</v>
      </c>
      <c r="C2023">
        <v>39781.4</v>
      </c>
      <c r="D2023">
        <v>0</v>
      </c>
      <c r="E2023">
        <v>0</v>
      </c>
      <c r="F2023">
        <v>0</v>
      </c>
      <c r="G2023">
        <v>1.2389300000000001E-3</v>
      </c>
      <c r="H2023">
        <v>0.995116</v>
      </c>
      <c r="I2023">
        <v>-296487168</v>
      </c>
    </row>
    <row r="2024" spans="1:22" x14ac:dyDescent="0.25">
      <c r="A2024" t="s">
        <v>199</v>
      </c>
      <c r="B2024">
        <v>39824.800000000003</v>
      </c>
      <c r="C2024">
        <v>39817.9</v>
      </c>
      <c r="D2024">
        <v>0</v>
      </c>
      <c r="E2024">
        <v>0</v>
      </c>
      <c r="F2024">
        <v>0</v>
      </c>
      <c r="G2024">
        <v>1.2503E-3</v>
      </c>
      <c r="H2024">
        <v>0.99511400000000005</v>
      </c>
      <c r="I2024">
        <v>-1</v>
      </c>
    </row>
    <row r="2025" spans="1:22" x14ac:dyDescent="0.25">
      <c r="A2025" t="s">
        <v>199</v>
      </c>
      <c r="B2025">
        <v>39799.5</v>
      </c>
      <c r="C2025">
        <v>39792.300000000003</v>
      </c>
      <c r="D2025">
        <v>0</v>
      </c>
      <c r="E2025">
        <v>0</v>
      </c>
      <c r="F2025">
        <v>0</v>
      </c>
      <c r="G2025">
        <v>1.2389300000000001E-3</v>
      </c>
      <c r="H2025">
        <v>0.995116</v>
      </c>
      <c r="I2025">
        <v>-961989531</v>
      </c>
    </row>
    <row r="2026" spans="1:22" x14ac:dyDescent="0.25">
      <c r="A2026" t="s">
        <v>199</v>
      </c>
      <c r="B2026">
        <v>39817.199999999997</v>
      </c>
      <c r="C2026">
        <v>39810.1</v>
      </c>
      <c r="D2026">
        <v>0</v>
      </c>
      <c r="E2026">
        <v>0</v>
      </c>
      <c r="F2026">
        <v>0</v>
      </c>
      <c r="G2026">
        <v>1.3173600000000001E-3</v>
      </c>
      <c r="H2026">
        <v>0.99511499999999997</v>
      </c>
      <c r="I2026">
        <v>571664056</v>
      </c>
    </row>
    <row r="2027" spans="1:22" x14ac:dyDescent="0.25">
      <c r="A2027" t="s">
        <v>199</v>
      </c>
      <c r="B2027">
        <v>39801.599999999999</v>
      </c>
      <c r="C2027">
        <v>39794.300000000003</v>
      </c>
      <c r="D2027">
        <v>0</v>
      </c>
      <c r="E2027">
        <v>0</v>
      </c>
      <c r="F2027">
        <v>0</v>
      </c>
      <c r="G2027">
        <v>1.2389300000000001E-3</v>
      </c>
      <c r="H2027">
        <v>0.995116</v>
      </c>
      <c r="I2027">
        <v>571664056</v>
      </c>
    </row>
    <row r="2028" spans="1:22" x14ac:dyDescent="0.25">
      <c r="A2028" t="s">
        <v>199</v>
      </c>
      <c r="B2028">
        <v>39866.800000000003</v>
      </c>
      <c r="C2028">
        <v>39859.1</v>
      </c>
      <c r="D2028">
        <v>0</v>
      </c>
      <c r="E2028">
        <v>0</v>
      </c>
      <c r="F2028">
        <v>0</v>
      </c>
      <c r="G2028">
        <v>1.2408E-3</v>
      </c>
      <c r="H2028">
        <v>0.995116</v>
      </c>
      <c r="I2028">
        <v>571664056</v>
      </c>
    </row>
    <row r="2029" spans="1:22" x14ac:dyDescent="0.25">
      <c r="A2029" t="s">
        <v>199</v>
      </c>
      <c r="B2029">
        <v>39820.1</v>
      </c>
      <c r="C2029">
        <v>39812.800000000003</v>
      </c>
      <c r="D2029">
        <v>0</v>
      </c>
      <c r="E2029">
        <v>0</v>
      </c>
      <c r="F2029">
        <v>0</v>
      </c>
      <c r="G2029">
        <v>1.2389300000000001E-3</v>
      </c>
      <c r="H2029">
        <v>0.995116</v>
      </c>
      <c r="I2029">
        <v>571664056</v>
      </c>
    </row>
    <row r="2030" spans="1:22" x14ac:dyDescent="0.25">
      <c r="A2030" t="s">
        <v>199</v>
      </c>
      <c r="B2030">
        <v>39817.9</v>
      </c>
      <c r="C2030">
        <v>39810.6</v>
      </c>
      <c r="D2030">
        <v>0</v>
      </c>
      <c r="E2030">
        <v>0</v>
      </c>
      <c r="F2030">
        <v>0</v>
      </c>
      <c r="G2030">
        <v>1.2503200000000001E-3</v>
      </c>
      <c r="H2030">
        <v>0.995116</v>
      </c>
      <c r="I2030">
        <v>571664056</v>
      </c>
    </row>
    <row r="2031" spans="1:22" x14ac:dyDescent="0.25">
      <c r="A2031" t="s">
        <v>199</v>
      </c>
      <c r="B2031">
        <v>39800.800000000003</v>
      </c>
      <c r="C2031">
        <v>39793.599999999999</v>
      </c>
      <c r="D2031">
        <v>0</v>
      </c>
      <c r="E2031">
        <v>0</v>
      </c>
      <c r="F2031">
        <v>0</v>
      </c>
      <c r="G2031">
        <v>1.2503200000000001E-3</v>
      </c>
      <c r="H2031">
        <v>0.99511400000000005</v>
      </c>
      <c r="I2031">
        <v>571664056</v>
      </c>
    </row>
    <row r="2032" spans="1:22" x14ac:dyDescent="0.25">
      <c r="A2032" t="s">
        <v>199</v>
      </c>
      <c r="B2032">
        <v>39836.699999999997</v>
      </c>
      <c r="C2032">
        <v>39829.599999999999</v>
      </c>
      <c r="D2032">
        <v>0</v>
      </c>
      <c r="E2032">
        <v>0</v>
      </c>
      <c r="F2032">
        <v>0</v>
      </c>
      <c r="G2032">
        <v>1.25237E-3</v>
      </c>
      <c r="H2032">
        <v>0.99511400000000005</v>
      </c>
      <c r="I2032">
        <v>571664056</v>
      </c>
    </row>
    <row r="2033" spans="1:9" x14ac:dyDescent="0.25">
      <c r="A2033" t="s">
        <v>199</v>
      </c>
      <c r="B2033">
        <v>39823.800000000003</v>
      </c>
      <c r="C2033">
        <v>39816.6</v>
      </c>
      <c r="D2033">
        <v>0</v>
      </c>
      <c r="E2033">
        <v>0</v>
      </c>
      <c r="F2033">
        <v>0</v>
      </c>
      <c r="G2033">
        <v>1.2503200000000001E-3</v>
      </c>
      <c r="H2033">
        <v>0.995116</v>
      </c>
      <c r="I2033">
        <v>571664056</v>
      </c>
    </row>
    <row r="2034" spans="1:9" x14ac:dyDescent="0.25">
      <c r="A2034" t="s">
        <v>199</v>
      </c>
      <c r="B2034">
        <v>39859.199999999997</v>
      </c>
      <c r="C2034">
        <v>39850.9</v>
      </c>
      <c r="D2034">
        <v>0</v>
      </c>
      <c r="E2034">
        <v>0</v>
      </c>
      <c r="F2034">
        <v>0</v>
      </c>
      <c r="G2034">
        <v>1.2389300000000001E-3</v>
      </c>
      <c r="H2034">
        <v>0.99511400000000005</v>
      </c>
      <c r="I2034">
        <v>571664056</v>
      </c>
    </row>
    <row r="2035" spans="1:9" x14ac:dyDescent="0.25">
      <c r="A2035" t="s">
        <v>199</v>
      </c>
      <c r="B2035">
        <v>39817</v>
      </c>
      <c r="C2035">
        <v>39809.699999999997</v>
      </c>
      <c r="D2035">
        <v>0</v>
      </c>
      <c r="E2035">
        <v>0</v>
      </c>
      <c r="F2035">
        <v>0</v>
      </c>
      <c r="G2035">
        <v>1.2523499999999999E-3</v>
      </c>
      <c r="H2035">
        <v>0.99511400000000005</v>
      </c>
      <c r="I2035">
        <v>-842500096</v>
      </c>
    </row>
    <row r="2036" spans="1:9" x14ac:dyDescent="0.25">
      <c r="A2036" t="s">
        <v>199</v>
      </c>
      <c r="B2036">
        <v>39838.6</v>
      </c>
      <c r="C2036">
        <v>39831.4</v>
      </c>
      <c r="D2036">
        <v>0</v>
      </c>
      <c r="E2036">
        <v>0</v>
      </c>
      <c r="F2036">
        <v>0</v>
      </c>
      <c r="G2036">
        <v>1.2523499999999999E-3</v>
      </c>
      <c r="H2036">
        <v>0.99511400000000005</v>
      </c>
      <c r="I2036">
        <v>-842500096</v>
      </c>
    </row>
    <row r="2037" spans="1:9" x14ac:dyDescent="0.25">
      <c r="A2037" t="s">
        <v>199</v>
      </c>
      <c r="B2037">
        <v>39787.5</v>
      </c>
      <c r="C2037">
        <v>39779.800000000003</v>
      </c>
      <c r="D2037">
        <v>0</v>
      </c>
      <c r="E2037">
        <v>0</v>
      </c>
      <c r="F2037">
        <v>0</v>
      </c>
      <c r="G2037">
        <v>1.2403099999999999E-3</v>
      </c>
      <c r="H2037">
        <v>0.995116</v>
      </c>
      <c r="I2037">
        <v>-842500096</v>
      </c>
    </row>
    <row r="2038" spans="1:9" x14ac:dyDescent="0.25">
      <c r="A2038" t="s">
        <v>199</v>
      </c>
      <c r="B2038">
        <v>39843.4</v>
      </c>
      <c r="C2038">
        <v>39836.699999999997</v>
      </c>
      <c r="D2038">
        <v>0</v>
      </c>
      <c r="E2038">
        <v>0</v>
      </c>
      <c r="F2038">
        <v>0</v>
      </c>
      <c r="G2038">
        <v>1.25237E-3</v>
      </c>
      <c r="H2038">
        <v>0.995116</v>
      </c>
      <c r="I2038">
        <v>-842500096</v>
      </c>
    </row>
    <row r="2039" spans="1:9" x14ac:dyDescent="0.25">
      <c r="A2039" t="s">
        <v>199</v>
      </c>
      <c r="B2039">
        <v>39792.6</v>
      </c>
      <c r="C2039">
        <v>39785.4</v>
      </c>
      <c r="D2039">
        <v>0</v>
      </c>
      <c r="E2039">
        <v>0</v>
      </c>
      <c r="F2039">
        <v>0</v>
      </c>
      <c r="G2039">
        <v>1.2503200000000001E-3</v>
      </c>
      <c r="H2039">
        <v>0.995116</v>
      </c>
      <c r="I2039">
        <v>-842500096</v>
      </c>
    </row>
    <row r="2040" spans="1:9" x14ac:dyDescent="0.25">
      <c r="A2040" t="s">
        <v>199</v>
      </c>
      <c r="B2040">
        <v>39794.699999999997</v>
      </c>
      <c r="C2040">
        <v>39787.300000000003</v>
      </c>
      <c r="D2040">
        <v>0</v>
      </c>
      <c r="E2040">
        <v>0</v>
      </c>
      <c r="F2040">
        <v>0</v>
      </c>
      <c r="G2040">
        <v>1.2503E-3</v>
      </c>
      <c r="H2040">
        <v>0.99511000000000005</v>
      </c>
      <c r="I2040">
        <v>-842500096</v>
      </c>
    </row>
    <row r="2041" spans="1:9" x14ac:dyDescent="0.25">
      <c r="A2041" t="s">
        <v>199</v>
      </c>
      <c r="B2041">
        <v>39793.5</v>
      </c>
      <c r="C2041">
        <v>39785.800000000003</v>
      </c>
      <c r="D2041">
        <v>0</v>
      </c>
      <c r="E2041">
        <v>0</v>
      </c>
      <c r="F2041">
        <v>0</v>
      </c>
      <c r="G2041">
        <v>1.2389300000000001E-3</v>
      </c>
      <c r="H2041">
        <v>0.995116</v>
      </c>
      <c r="I2041">
        <v>-842500096</v>
      </c>
    </row>
    <row r="2042" spans="1:9" x14ac:dyDescent="0.25">
      <c r="A2042" t="s">
        <v>199</v>
      </c>
      <c r="B2042">
        <v>39793.800000000003</v>
      </c>
      <c r="C2042">
        <v>39786.5</v>
      </c>
      <c r="D2042">
        <v>0</v>
      </c>
      <c r="E2042">
        <v>0</v>
      </c>
      <c r="F2042">
        <v>0</v>
      </c>
      <c r="G2042">
        <v>1.2389300000000001E-3</v>
      </c>
      <c r="H2042">
        <v>0.99511499999999997</v>
      </c>
      <c r="I2042">
        <v>-842500096</v>
      </c>
    </row>
    <row r="2043" spans="1:9" x14ac:dyDescent="0.25">
      <c r="A2043" t="s">
        <v>199</v>
      </c>
      <c r="B2043">
        <v>39811.599999999999</v>
      </c>
      <c r="C2043">
        <v>39804.9</v>
      </c>
      <c r="D2043">
        <v>0</v>
      </c>
      <c r="E2043">
        <v>0</v>
      </c>
      <c r="F2043">
        <v>0</v>
      </c>
      <c r="G2043">
        <v>1.2523499999999999E-3</v>
      </c>
      <c r="H2043">
        <v>0.99511400000000005</v>
      </c>
      <c r="I2043">
        <v>-842500096</v>
      </c>
    </row>
    <row r="2044" spans="1:9" x14ac:dyDescent="0.25">
      <c r="A2044" t="s">
        <v>199</v>
      </c>
      <c r="B2044">
        <v>39812.9</v>
      </c>
      <c r="C2044">
        <v>39805.1</v>
      </c>
      <c r="D2044">
        <v>0</v>
      </c>
      <c r="E2044">
        <v>0</v>
      </c>
      <c r="F2044">
        <v>0</v>
      </c>
      <c r="G2044">
        <v>1.2523499999999999E-3</v>
      </c>
      <c r="H2044">
        <v>0.99511400000000005</v>
      </c>
      <c r="I2044">
        <v>-296487168</v>
      </c>
    </row>
    <row r="2045" spans="1:9" x14ac:dyDescent="0.25">
      <c r="A2045" t="s">
        <v>199</v>
      </c>
      <c r="B2045">
        <v>39813.699999999997</v>
      </c>
      <c r="C2045">
        <v>39806.5</v>
      </c>
      <c r="D2045">
        <v>0</v>
      </c>
      <c r="E2045">
        <v>0</v>
      </c>
      <c r="F2045">
        <v>0</v>
      </c>
      <c r="G2045">
        <v>1.2523499999999999E-3</v>
      </c>
      <c r="H2045">
        <v>0.99511400000000005</v>
      </c>
      <c r="I2045">
        <v>-296487168</v>
      </c>
    </row>
    <row r="2046" spans="1:9" x14ac:dyDescent="0.25">
      <c r="A2046" t="s">
        <v>199</v>
      </c>
      <c r="B2046">
        <v>39786.5</v>
      </c>
      <c r="C2046">
        <v>39778.9</v>
      </c>
      <c r="D2046">
        <v>0</v>
      </c>
      <c r="E2046">
        <v>0</v>
      </c>
      <c r="F2046">
        <v>0</v>
      </c>
      <c r="G2046">
        <v>1.2523499999999999E-3</v>
      </c>
      <c r="H2046">
        <v>0.995116</v>
      </c>
      <c r="I2046">
        <v>-296487168</v>
      </c>
    </row>
    <row r="2047" spans="1:9" x14ac:dyDescent="0.25">
      <c r="A2047" t="s">
        <v>199</v>
      </c>
      <c r="B2047">
        <v>39687.5</v>
      </c>
      <c r="C2047">
        <v>39680</v>
      </c>
      <c r="D2047">
        <v>0</v>
      </c>
      <c r="E2047">
        <v>0</v>
      </c>
      <c r="F2047">
        <v>0</v>
      </c>
      <c r="G2047">
        <v>1.2527E-3</v>
      </c>
      <c r="H2047">
        <v>0.995116</v>
      </c>
      <c r="I2047">
        <v>-296487168</v>
      </c>
    </row>
    <row r="2048" spans="1:9" x14ac:dyDescent="0.25">
      <c r="A2048" t="s">
        <v>199</v>
      </c>
      <c r="B2048">
        <v>39664.400000000001</v>
      </c>
      <c r="C2048">
        <v>39656.800000000003</v>
      </c>
      <c r="D2048">
        <v>0</v>
      </c>
      <c r="E2048">
        <v>0</v>
      </c>
      <c r="F2048">
        <v>0</v>
      </c>
      <c r="G2048">
        <v>1.2523499999999999E-3</v>
      </c>
      <c r="H2048">
        <v>0.99511400000000005</v>
      </c>
      <c r="I2048">
        <v>-296487168</v>
      </c>
    </row>
    <row r="2049" spans="1:9" x14ac:dyDescent="0.25">
      <c r="A2049" t="s">
        <v>199</v>
      </c>
      <c r="B2049">
        <v>39630.400000000001</v>
      </c>
      <c r="C2049">
        <v>39623.4</v>
      </c>
      <c r="D2049">
        <v>0</v>
      </c>
      <c r="E2049">
        <v>0</v>
      </c>
      <c r="F2049">
        <v>0</v>
      </c>
      <c r="G2049">
        <v>1.2389300000000001E-3</v>
      </c>
      <c r="H2049">
        <v>0.995116</v>
      </c>
      <c r="I2049">
        <v>-296487168</v>
      </c>
    </row>
    <row r="2050" spans="1:9" x14ac:dyDescent="0.25">
      <c r="A2050" t="s">
        <v>199</v>
      </c>
      <c r="B2050">
        <v>39683.5</v>
      </c>
      <c r="C2050">
        <v>39676.6</v>
      </c>
      <c r="D2050">
        <v>0</v>
      </c>
      <c r="E2050">
        <v>0</v>
      </c>
      <c r="F2050">
        <v>0</v>
      </c>
      <c r="G2050">
        <v>1.2523499999999999E-3</v>
      </c>
      <c r="H2050">
        <v>0.99511400000000005</v>
      </c>
      <c r="I2050">
        <v>-296487168</v>
      </c>
    </row>
    <row r="2051" spans="1:9" x14ac:dyDescent="0.25">
      <c r="A2051" t="s">
        <v>199</v>
      </c>
      <c r="B2051">
        <v>39690.300000000003</v>
      </c>
      <c r="C2051">
        <v>39683.4</v>
      </c>
      <c r="D2051">
        <v>0</v>
      </c>
      <c r="E2051">
        <v>0</v>
      </c>
      <c r="F2051">
        <v>0</v>
      </c>
      <c r="G2051">
        <v>1.2523499999999999E-3</v>
      </c>
      <c r="H2051">
        <v>0.99511000000000005</v>
      </c>
      <c r="I2051">
        <v>-296487168</v>
      </c>
    </row>
    <row r="2052" spans="1:9" x14ac:dyDescent="0.25">
      <c r="A2052" t="s">
        <v>199</v>
      </c>
      <c r="B2052">
        <v>39639.300000000003</v>
      </c>
      <c r="C2052">
        <v>39632.300000000003</v>
      </c>
      <c r="D2052">
        <v>0</v>
      </c>
      <c r="E2052">
        <v>0</v>
      </c>
      <c r="F2052">
        <v>0</v>
      </c>
      <c r="G2052">
        <v>1.2389300000000001E-3</v>
      </c>
      <c r="H2052">
        <v>0.99511499999999997</v>
      </c>
      <c r="I2052">
        <v>-296487168</v>
      </c>
    </row>
    <row r="2053" spans="1:9" x14ac:dyDescent="0.25">
      <c r="A2053" t="s">
        <v>199</v>
      </c>
      <c r="B2053">
        <v>39723.9</v>
      </c>
      <c r="C2053">
        <v>39716.699999999997</v>
      </c>
      <c r="D2053">
        <v>0</v>
      </c>
      <c r="E2053">
        <v>0</v>
      </c>
      <c r="F2053">
        <v>0</v>
      </c>
      <c r="G2053">
        <v>1.25237E-3</v>
      </c>
      <c r="H2053">
        <v>0.99511400000000005</v>
      </c>
      <c r="I2053">
        <v>-296487168</v>
      </c>
    </row>
    <row r="2054" spans="1:9" x14ac:dyDescent="0.25">
      <c r="A2054" t="s">
        <v>199</v>
      </c>
      <c r="B2054">
        <v>39708</v>
      </c>
      <c r="C2054">
        <v>39700.9</v>
      </c>
      <c r="D2054">
        <v>0</v>
      </c>
      <c r="E2054">
        <v>0</v>
      </c>
      <c r="F2054">
        <v>0</v>
      </c>
      <c r="G2054">
        <v>1.6037600000000001E-3</v>
      </c>
      <c r="H2054">
        <v>0.99511400000000005</v>
      </c>
      <c r="I2054">
        <v>-296487168</v>
      </c>
    </row>
    <row r="2055" spans="1:9" x14ac:dyDescent="0.25">
      <c r="A2055" t="s">
        <v>199</v>
      </c>
      <c r="B2055">
        <v>39699.9</v>
      </c>
      <c r="C2055">
        <v>39692.800000000003</v>
      </c>
      <c r="D2055">
        <v>0</v>
      </c>
      <c r="E2055">
        <v>0</v>
      </c>
      <c r="F2055">
        <v>0</v>
      </c>
      <c r="G2055">
        <v>1.2523499999999999E-3</v>
      </c>
      <c r="H2055">
        <v>0.99511400000000005</v>
      </c>
      <c r="I2055">
        <v>-296487168</v>
      </c>
    </row>
    <row r="2056" spans="1:9" x14ac:dyDescent="0.25">
      <c r="A2056" t="s">
        <v>199</v>
      </c>
      <c r="B2056">
        <v>39658.300000000003</v>
      </c>
      <c r="C2056">
        <v>39651.300000000003</v>
      </c>
      <c r="D2056">
        <v>0</v>
      </c>
      <c r="E2056">
        <v>0</v>
      </c>
      <c r="F2056">
        <v>0</v>
      </c>
      <c r="G2056">
        <v>1.2389300000000001E-3</v>
      </c>
      <c r="H2056">
        <v>0.995116</v>
      </c>
      <c r="I2056">
        <v>-296487168</v>
      </c>
    </row>
    <row r="2057" spans="1:9" x14ac:dyDescent="0.25">
      <c r="A2057" t="s">
        <v>199</v>
      </c>
      <c r="B2057">
        <v>39776.1</v>
      </c>
      <c r="C2057">
        <v>39768.9</v>
      </c>
      <c r="D2057">
        <v>0</v>
      </c>
      <c r="E2057">
        <v>0</v>
      </c>
      <c r="F2057">
        <v>0</v>
      </c>
      <c r="G2057">
        <v>1.2503200000000001E-3</v>
      </c>
      <c r="H2057">
        <v>0.995116</v>
      </c>
      <c r="I2057">
        <v>-296487168</v>
      </c>
    </row>
    <row r="2058" spans="1:9" x14ac:dyDescent="0.25">
      <c r="A2058" t="s">
        <v>199</v>
      </c>
      <c r="B2058">
        <v>39686.400000000001</v>
      </c>
      <c r="C2058">
        <v>39679.4</v>
      </c>
      <c r="D2058">
        <v>0</v>
      </c>
      <c r="E2058">
        <v>0</v>
      </c>
      <c r="F2058">
        <v>0</v>
      </c>
      <c r="G2058">
        <v>1.2419600000000001E-3</v>
      </c>
      <c r="H2058">
        <v>0.99511400000000005</v>
      </c>
      <c r="I2058">
        <v>-296487168</v>
      </c>
    </row>
    <row r="2059" spans="1:9" x14ac:dyDescent="0.25">
      <c r="A2059" t="s">
        <v>199</v>
      </c>
      <c r="B2059">
        <v>39671.199999999997</v>
      </c>
      <c r="C2059">
        <v>39663.800000000003</v>
      </c>
      <c r="D2059">
        <v>0</v>
      </c>
      <c r="E2059">
        <v>0</v>
      </c>
      <c r="F2059">
        <v>0</v>
      </c>
      <c r="G2059">
        <v>1.25237E-3</v>
      </c>
      <c r="H2059">
        <v>0.99511499999999997</v>
      </c>
      <c r="I2059">
        <v>-296487168</v>
      </c>
    </row>
    <row r="2060" spans="1:9" x14ac:dyDescent="0.25">
      <c r="A2060" t="s">
        <v>199</v>
      </c>
      <c r="B2060">
        <v>39665.300000000003</v>
      </c>
      <c r="C2060">
        <v>39658.5</v>
      </c>
      <c r="D2060">
        <v>0</v>
      </c>
      <c r="E2060">
        <v>0</v>
      </c>
      <c r="F2060">
        <v>0</v>
      </c>
      <c r="G2060">
        <v>1.25237E-3</v>
      </c>
      <c r="H2060">
        <v>0.99511499999999997</v>
      </c>
      <c r="I2060">
        <v>-296487168</v>
      </c>
    </row>
    <row r="2061" spans="1:9" x14ac:dyDescent="0.25">
      <c r="A2061" t="s">
        <v>199</v>
      </c>
      <c r="B2061">
        <v>39675.699999999997</v>
      </c>
      <c r="C2061">
        <v>39668.300000000003</v>
      </c>
      <c r="D2061">
        <v>0</v>
      </c>
      <c r="E2061">
        <v>0</v>
      </c>
      <c r="F2061">
        <v>0</v>
      </c>
      <c r="G2061">
        <v>1.2523499999999999E-3</v>
      </c>
      <c r="H2061">
        <v>0.99511499999999997</v>
      </c>
      <c r="I2061">
        <v>-296487168</v>
      </c>
    </row>
    <row r="2062" spans="1:9" x14ac:dyDescent="0.25">
      <c r="A2062" t="s">
        <v>199</v>
      </c>
      <c r="B2062">
        <v>39730.5</v>
      </c>
      <c r="C2062">
        <v>39723.4</v>
      </c>
      <c r="D2062">
        <v>0</v>
      </c>
      <c r="E2062">
        <v>0</v>
      </c>
      <c r="F2062">
        <v>0</v>
      </c>
      <c r="G2062">
        <v>1.2523499999999999E-3</v>
      </c>
      <c r="H2062">
        <v>0.99511499999999997</v>
      </c>
      <c r="I2062">
        <v>-296487168</v>
      </c>
    </row>
    <row r="2063" spans="1:9" x14ac:dyDescent="0.25">
      <c r="A2063" t="s">
        <v>199</v>
      </c>
      <c r="B2063">
        <v>39650.400000000001</v>
      </c>
      <c r="C2063">
        <v>39643.199999999997</v>
      </c>
      <c r="D2063">
        <v>0</v>
      </c>
      <c r="E2063">
        <v>0</v>
      </c>
      <c r="F2063">
        <v>0</v>
      </c>
      <c r="G2063">
        <v>1.2389300000000001E-3</v>
      </c>
      <c r="H2063">
        <v>0.995116</v>
      </c>
      <c r="I2063">
        <v>-296487168</v>
      </c>
    </row>
    <row r="2064" spans="1:9" x14ac:dyDescent="0.25">
      <c r="A2064" t="s">
        <v>199</v>
      </c>
      <c r="B2064">
        <v>39675.4</v>
      </c>
      <c r="C2064">
        <v>39668.300000000003</v>
      </c>
      <c r="D2064">
        <v>0</v>
      </c>
      <c r="E2064">
        <v>0</v>
      </c>
      <c r="F2064">
        <v>0</v>
      </c>
      <c r="G2064">
        <v>1.2523499999999999E-3</v>
      </c>
      <c r="H2064">
        <v>0.995116</v>
      </c>
      <c r="I2064">
        <v>-296487168</v>
      </c>
    </row>
    <row r="2065" spans="1:25" x14ac:dyDescent="0.25">
      <c r="A2065" t="s">
        <v>199</v>
      </c>
      <c r="B2065">
        <v>39646</v>
      </c>
      <c r="C2065">
        <v>39638.800000000003</v>
      </c>
      <c r="D2065">
        <v>0</v>
      </c>
      <c r="E2065">
        <v>0</v>
      </c>
      <c r="F2065">
        <v>0</v>
      </c>
      <c r="G2065">
        <v>1.2389300000000001E-3</v>
      </c>
      <c r="H2065">
        <v>0.995116</v>
      </c>
      <c r="I2065">
        <v>-296487168</v>
      </c>
    </row>
    <row r="2066" spans="1:25" x14ac:dyDescent="0.25">
      <c r="A2066" t="s">
        <v>199</v>
      </c>
      <c r="B2066">
        <v>39668.5</v>
      </c>
      <c r="C2066">
        <v>39661.5</v>
      </c>
      <c r="D2066">
        <v>0</v>
      </c>
      <c r="E2066">
        <v>0</v>
      </c>
      <c r="F2066">
        <v>0</v>
      </c>
      <c r="G2066">
        <v>1.2523499999999999E-3</v>
      </c>
      <c r="H2066">
        <v>0.995116</v>
      </c>
      <c r="I2066">
        <v>-296487168</v>
      </c>
    </row>
    <row r="2067" spans="1:25" x14ac:dyDescent="0.25">
      <c r="A2067" t="s">
        <v>199</v>
      </c>
      <c r="B2067">
        <v>39629.599999999999</v>
      </c>
      <c r="C2067">
        <v>39622.5</v>
      </c>
      <c r="D2067">
        <v>0</v>
      </c>
      <c r="E2067">
        <v>0</v>
      </c>
      <c r="F2067">
        <v>0</v>
      </c>
      <c r="G2067">
        <v>1.2389300000000001E-3</v>
      </c>
      <c r="H2067">
        <v>0.995116</v>
      </c>
      <c r="I2067">
        <v>-296487168</v>
      </c>
    </row>
    <row r="2068" spans="1:25" x14ac:dyDescent="0.25">
      <c r="A2068" t="s">
        <v>199</v>
      </c>
      <c r="B2068">
        <v>39669.199999999997</v>
      </c>
      <c r="C2068">
        <v>39662.1</v>
      </c>
      <c r="D2068">
        <v>0</v>
      </c>
      <c r="E2068">
        <v>0</v>
      </c>
      <c r="F2068">
        <v>0</v>
      </c>
      <c r="G2068">
        <v>1.2523499999999999E-3</v>
      </c>
      <c r="H2068">
        <v>0.99511400000000005</v>
      </c>
      <c r="I2068">
        <v>-296487168</v>
      </c>
    </row>
    <row r="2069" spans="1:25" x14ac:dyDescent="0.25">
      <c r="A2069" t="s">
        <v>199</v>
      </c>
      <c r="B2069">
        <v>39662.5</v>
      </c>
      <c r="C2069">
        <v>39654.5</v>
      </c>
      <c r="D2069">
        <v>0</v>
      </c>
      <c r="E2069">
        <v>0</v>
      </c>
      <c r="F2069">
        <v>0</v>
      </c>
      <c r="G2069">
        <v>1.2389300000000001E-3</v>
      </c>
      <c r="H2069">
        <v>0.995116</v>
      </c>
      <c r="I2069">
        <v>-296487168</v>
      </c>
    </row>
    <row r="2070" spans="1:25" x14ac:dyDescent="0.25">
      <c r="A2070" t="s">
        <v>199</v>
      </c>
      <c r="B2070">
        <v>39743.300000000003</v>
      </c>
      <c r="C2070">
        <v>39736.1</v>
      </c>
      <c r="D2070">
        <v>0</v>
      </c>
      <c r="E2070">
        <v>0</v>
      </c>
      <c r="F2070">
        <v>0</v>
      </c>
      <c r="G2070">
        <v>1.2527E-3</v>
      </c>
      <c r="H2070">
        <v>0.99511400000000005</v>
      </c>
      <c r="I2070">
        <v>-296487168</v>
      </c>
    </row>
    <row r="2071" spans="1:25" x14ac:dyDescent="0.25">
      <c r="A2071" t="s">
        <v>199</v>
      </c>
      <c r="B2071">
        <v>39680.5</v>
      </c>
      <c r="C2071">
        <v>39673.199999999997</v>
      </c>
      <c r="D2071">
        <v>0</v>
      </c>
      <c r="E2071">
        <v>0</v>
      </c>
      <c r="F2071">
        <v>0</v>
      </c>
      <c r="G2071">
        <v>1.24222E-3</v>
      </c>
      <c r="H2071">
        <v>0.99511300000000003</v>
      </c>
      <c r="I2071">
        <v>-296487168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199</v>
      </c>
      <c r="B2072">
        <v>39699.1</v>
      </c>
      <c r="C2072">
        <v>39691.9</v>
      </c>
      <c r="D2072">
        <v>0</v>
      </c>
      <c r="E2072">
        <v>0</v>
      </c>
      <c r="F2072">
        <v>0</v>
      </c>
      <c r="G2072">
        <v>1.2408E-3</v>
      </c>
      <c r="H2072">
        <v>0.995116</v>
      </c>
      <c r="I2072">
        <v>-296487168</v>
      </c>
      <c r="R2072">
        <f>AVERAGE(B2023:B2072)</f>
        <v>39745.159999999996</v>
      </c>
      <c r="S2072">
        <f>AVERAGE(C2023:C2072)</f>
        <v>39737.915999999997</v>
      </c>
      <c r="U2072">
        <f>_xlfn.VAR.P(B2023:B2072)</f>
        <v>5233.091599999957</v>
      </c>
      <c r="V2072">
        <f>_xlfn.VAR.P(C2023:C2072)</f>
        <v>5223.2249439999532</v>
      </c>
      <c r="X2072">
        <f>1.96*SQRT(U2072)/50</f>
        <v>2.8357323350809986</v>
      </c>
      <c r="Y2072">
        <f>1.96*SQRT(V2072)/50</f>
        <v>2.8330577787874511</v>
      </c>
    </row>
    <row r="2073" spans="1:25" x14ac:dyDescent="0.25">
      <c r="A2073" t="s">
        <v>200</v>
      </c>
      <c r="B2073">
        <v>1987353.2546999999</v>
      </c>
      <c r="C2073" t="s">
        <v>37</v>
      </c>
    </row>
    <row r="2074" spans="1:25" x14ac:dyDescent="0.25">
      <c r="A2074" t="s">
        <v>201</v>
      </c>
      <c r="B2074">
        <v>2087.29</v>
      </c>
      <c r="C2074">
        <v>2079.9499999999998</v>
      </c>
      <c r="D2074">
        <v>0</v>
      </c>
      <c r="E2074">
        <v>0</v>
      </c>
      <c r="F2074">
        <v>0</v>
      </c>
      <c r="G2074">
        <v>1.2427499999999999E-3</v>
      </c>
      <c r="H2074">
        <v>0.995116</v>
      </c>
      <c r="I2074">
        <v>-296487168</v>
      </c>
    </row>
    <row r="2075" spans="1:25" x14ac:dyDescent="0.25">
      <c r="A2075" t="s">
        <v>201</v>
      </c>
      <c r="B2075">
        <v>2078.48</v>
      </c>
      <c r="C2075">
        <v>2070.79</v>
      </c>
      <c r="D2075">
        <v>0</v>
      </c>
      <c r="E2075">
        <v>0</v>
      </c>
      <c r="F2075">
        <v>0</v>
      </c>
      <c r="G2075">
        <v>1.2398999999999999E-3</v>
      </c>
      <c r="H2075">
        <v>0.995116</v>
      </c>
      <c r="I2075">
        <v>-296487168</v>
      </c>
    </row>
    <row r="2076" spans="1:25" x14ac:dyDescent="0.25">
      <c r="A2076" t="s">
        <v>201</v>
      </c>
      <c r="B2076">
        <v>2078.0500000000002</v>
      </c>
      <c r="C2076">
        <v>2070.7399999999998</v>
      </c>
      <c r="D2076">
        <v>0</v>
      </c>
      <c r="E2076">
        <v>0</v>
      </c>
      <c r="F2076">
        <v>0</v>
      </c>
      <c r="G2076">
        <v>1.2367299999999999E-3</v>
      </c>
      <c r="H2076">
        <v>0.995116</v>
      </c>
      <c r="I2076">
        <v>-296487168</v>
      </c>
    </row>
    <row r="2077" spans="1:25" x14ac:dyDescent="0.25">
      <c r="A2077" t="s">
        <v>201</v>
      </c>
      <c r="B2077">
        <v>2076.41</v>
      </c>
      <c r="C2077">
        <v>2068.91</v>
      </c>
      <c r="D2077">
        <v>0</v>
      </c>
      <c r="E2077">
        <v>0</v>
      </c>
      <c r="F2077">
        <v>0</v>
      </c>
      <c r="G2077">
        <v>1.2398999999999999E-3</v>
      </c>
      <c r="H2077">
        <v>0.995116</v>
      </c>
      <c r="I2077">
        <v>-296487168</v>
      </c>
    </row>
    <row r="2078" spans="1:25" x14ac:dyDescent="0.25">
      <c r="A2078" t="s">
        <v>201</v>
      </c>
      <c r="B2078">
        <v>2074.6799999999998</v>
      </c>
      <c r="C2078">
        <v>2067.7199999999998</v>
      </c>
      <c r="D2078">
        <v>0</v>
      </c>
      <c r="E2078">
        <v>0</v>
      </c>
      <c r="F2078">
        <v>0</v>
      </c>
      <c r="G2078">
        <v>1.2398999999999999E-3</v>
      </c>
      <c r="H2078">
        <v>0.995116</v>
      </c>
      <c r="I2078">
        <v>-296487168</v>
      </c>
    </row>
    <row r="2079" spans="1:25" x14ac:dyDescent="0.25">
      <c r="A2079" t="s">
        <v>201</v>
      </c>
      <c r="B2079">
        <v>2074.39</v>
      </c>
      <c r="C2079">
        <v>2067.29</v>
      </c>
      <c r="D2079">
        <v>0</v>
      </c>
      <c r="E2079">
        <v>0</v>
      </c>
      <c r="F2079">
        <v>0</v>
      </c>
      <c r="G2079">
        <v>1.2398999999999999E-3</v>
      </c>
      <c r="H2079">
        <v>0.995116</v>
      </c>
      <c r="I2079">
        <v>-296487168</v>
      </c>
    </row>
    <row r="2080" spans="1:25" x14ac:dyDescent="0.25">
      <c r="A2080" t="s">
        <v>201</v>
      </c>
      <c r="B2080">
        <v>2078.0100000000002</v>
      </c>
      <c r="C2080">
        <v>2071.06</v>
      </c>
      <c r="D2080">
        <v>0</v>
      </c>
      <c r="E2080">
        <v>0</v>
      </c>
      <c r="F2080">
        <v>0</v>
      </c>
      <c r="G2080">
        <v>1.2398999999999999E-3</v>
      </c>
      <c r="H2080">
        <v>0.995116</v>
      </c>
      <c r="I2080">
        <v>-296487168</v>
      </c>
    </row>
    <row r="2081" spans="1:9" x14ac:dyDescent="0.25">
      <c r="A2081" t="s">
        <v>201</v>
      </c>
      <c r="B2081">
        <v>2076.3000000000002</v>
      </c>
      <c r="C2081">
        <v>2069.37</v>
      </c>
      <c r="D2081">
        <v>0</v>
      </c>
      <c r="E2081">
        <v>0</v>
      </c>
      <c r="F2081">
        <v>0</v>
      </c>
      <c r="G2081">
        <v>1.2398999999999999E-3</v>
      </c>
      <c r="H2081">
        <v>0.995116</v>
      </c>
      <c r="I2081">
        <v>-296487168</v>
      </c>
    </row>
    <row r="2082" spans="1:9" x14ac:dyDescent="0.25">
      <c r="A2082" t="s">
        <v>201</v>
      </c>
      <c r="B2082">
        <v>2075.14</v>
      </c>
      <c r="C2082">
        <v>2068.11</v>
      </c>
      <c r="D2082">
        <v>0</v>
      </c>
      <c r="E2082">
        <v>0</v>
      </c>
      <c r="F2082">
        <v>0</v>
      </c>
      <c r="G2082">
        <v>1.23431E-3</v>
      </c>
      <c r="H2082">
        <v>0.995116</v>
      </c>
      <c r="I2082">
        <v>-296487168</v>
      </c>
    </row>
    <row r="2083" spans="1:9" x14ac:dyDescent="0.25">
      <c r="A2083" t="s">
        <v>201</v>
      </c>
      <c r="B2083">
        <v>2075.5500000000002</v>
      </c>
      <c r="C2083">
        <v>2067.6</v>
      </c>
      <c r="D2083">
        <v>0</v>
      </c>
      <c r="E2083">
        <v>0</v>
      </c>
      <c r="F2083">
        <v>0</v>
      </c>
      <c r="G2083">
        <v>1.2398999999999999E-3</v>
      </c>
      <c r="H2083">
        <v>0.995116</v>
      </c>
      <c r="I2083">
        <v>-296487168</v>
      </c>
    </row>
    <row r="2084" spans="1:9" x14ac:dyDescent="0.25">
      <c r="A2084" t="s">
        <v>201</v>
      </c>
      <c r="B2084">
        <v>2077.7199999999998</v>
      </c>
      <c r="C2084">
        <v>2070.75</v>
      </c>
      <c r="D2084">
        <v>0</v>
      </c>
      <c r="E2084">
        <v>0</v>
      </c>
      <c r="F2084">
        <v>0</v>
      </c>
      <c r="G2084">
        <v>1.2398999999999999E-3</v>
      </c>
      <c r="H2084">
        <v>0.995116</v>
      </c>
      <c r="I2084">
        <v>-296487168</v>
      </c>
    </row>
    <row r="2085" spans="1:9" x14ac:dyDescent="0.25">
      <c r="A2085" t="s">
        <v>201</v>
      </c>
      <c r="B2085">
        <v>2076.56</v>
      </c>
      <c r="C2085">
        <v>2069.1</v>
      </c>
      <c r="D2085">
        <v>0</v>
      </c>
      <c r="E2085">
        <v>0</v>
      </c>
      <c r="F2085">
        <v>0</v>
      </c>
      <c r="G2085">
        <v>1.2398999999999999E-3</v>
      </c>
      <c r="H2085">
        <v>0.995116</v>
      </c>
      <c r="I2085">
        <v>-296487168</v>
      </c>
    </row>
    <row r="2086" spans="1:9" x14ac:dyDescent="0.25">
      <c r="A2086" t="s">
        <v>201</v>
      </c>
      <c r="B2086">
        <v>2075.0700000000002</v>
      </c>
      <c r="C2086">
        <v>2067.81</v>
      </c>
      <c r="D2086">
        <v>0</v>
      </c>
      <c r="E2086">
        <v>0</v>
      </c>
      <c r="F2086">
        <v>0</v>
      </c>
      <c r="G2086">
        <v>1.2398999999999999E-3</v>
      </c>
      <c r="H2086">
        <v>0.995116</v>
      </c>
      <c r="I2086">
        <v>-296487168</v>
      </c>
    </row>
    <row r="2087" spans="1:9" x14ac:dyDescent="0.25">
      <c r="A2087" t="s">
        <v>201</v>
      </c>
      <c r="B2087">
        <v>2074.5</v>
      </c>
      <c r="C2087">
        <v>2067.35</v>
      </c>
      <c r="D2087">
        <v>0</v>
      </c>
      <c r="E2087">
        <v>0</v>
      </c>
      <c r="F2087">
        <v>0</v>
      </c>
      <c r="G2087">
        <v>1.2398999999999999E-3</v>
      </c>
      <c r="H2087">
        <v>0.995116</v>
      </c>
      <c r="I2087">
        <v>-296487168</v>
      </c>
    </row>
    <row r="2088" spans="1:9" x14ac:dyDescent="0.25">
      <c r="A2088" t="s">
        <v>201</v>
      </c>
      <c r="B2088">
        <v>2078.08</v>
      </c>
      <c r="C2088">
        <v>2070.89</v>
      </c>
      <c r="D2088">
        <v>0</v>
      </c>
      <c r="E2088">
        <v>0</v>
      </c>
      <c r="F2088">
        <v>0</v>
      </c>
      <c r="G2088">
        <v>1.2367299999999999E-3</v>
      </c>
      <c r="H2088">
        <v>0.995116</v>
      </c>
      <c r="I2088">
        <v>-296487168</v>
      </c>
    </row>
    <row r="2089" spans="1:9" x14ac:dyDescent="0.25">
      <c r="A2089" t="s">
        <v>201</v>
      </c>
      <c r="B2089">
        <v>2077.04</v>
      </c>
      <c r="C2089">
        <v>2069.37</v>
      </c>
      <c r="D2089">
        <v>0</v>
      </c>
      <c r="E2089">
        <v>0</v>
      </c>
      <c r="F2089">
        <v>0</v>
      </c>
      <c r="G2089">
        <v>1.2398999999999999E-3</v>
      </c>
      <c r="H2089">
        <v>0.995116</v>
      </c>
      <c r="I2089">
        <v>-296487168</v>
      </c>
    </row>
    <row r="2090" spans="1:9" x14ac:dyDescent="0.25">
      <c r="A2090" t="s">
        <v>201</v>
      </c>
      <c r="B2090">
        <v>2075.35</v>
      </c>
      <c r="C2090">
        <v>2068</v>
      </c>
      <c r="D2090">
        <v>0</v>
      </c>
      <c r="E2090">
        <v>0</v>
      </c>
      <c r="F2090">
        <v>0</v>
      </c>
      <c r="G2090">
        <v>1.2367299999999999E-3</v>
      </c>
      <c r="H2090">
        <v>0.995116</v>
      </c>
      <c r="I2090">
        <v>-296487168</v>
      </c>
    </row>
    <row r="2091" spans="1:9" x14ac:dyDescent="0.25">
      <c r="A2091" t="s">
        <v>201</v>
      </c>
      <c r="B2091">
        <v>2074.3000000000002</v>
      </c>
      <c r="C2091">
        <v>2067.34</v>
      </c>
      <c r="D2091">
        <v>0</v>
      </c>
      <c r="E2091">
        <v>0</v>
      </c>
      <c r="F2091">
        <v>0</v>
      </c>
      <c r="G2091">
        <v>1.2398999999999999E-3</v>
      </c>
      <c r="H2091">
        <v>0.995116</v>
      </c>
      <c r="I2091">
        <v>-296487168</v>
      </c>
    </row>
    <row r="2092" spans="1:9" x14ac:dyDescent="0.25">
      <c r="A2092" t="s">
        <v>201</v>
      </c>
      <c r="B2092">
        <v>2077.86</v>
      </c>
      <c r="C2092">
        <v>2070.4699999999998</v>
      </c>
      <c r="D2092">
        <v>0</v>
      </c>
      <c r="E2092">
        <v>0</v>
      </c>
      <c r="F2092">
        <v>0</v>
      </c>
      <c r="G2092">
        <v>1.2367299999999999E-3</v>
      </c>
      <c r="H2092">
        <v>0.995116</v>
      </c>
      <c r="I2092">
        <v>-296487168</v>
      </c>
    </row>
    <row r="2093" spans="1:9" x14ac:dyDescent="0.25">
      <c r="A2093" t="s">
        <v>201</v>
      </c>
      <c r="B2093">
        <v>2077.35</v>
      </c>
      <c r="C2093">
        <v>2070.54</v>
      </c>
      <c r="D2093">
        <v>0</v>
      </c>
      <c r="E2093">
        <v>0</v>
      </c>
      <c r="F2093">
        <v>0</v>
      </c>
      <c r="G2093">
        <v>1.2398999999999999E-3</v>
      </c>
      <c r="H2093">
        <v>0.995116</v>
      </c>
      <c r="I2093">
        <v>-296487168</v>
      </c>
    </row>
    <row r="2094" spans="1:9" x14ac:dyDescent="0.25">
      <c r="A2094" t="s">
        <v>201</v>
      </c>
      <c r="B2094">
        <v>2075.86</v>
      </c>
      <c r="C2094">
        <v>2068.85</v>
      </c>
      <c r="D2094">
        <v>0</v>
      </c>
      <c r="E2094">
        <v>0</v>
      </c>
      <c r="F2094">
        <v>0</v>
      </c>
      <c r="G2094">
        <v>1.2398999999999999E-3</v>
      </c>
      <c r="H2094">
        <v>0.995116</v>
      </c>
      <c r="I2094">
        <v>-296487168</v>
      </c>
    </row>
    <row r="2095" spans="1:9" x14ac:dyDescent="0.25">
      <c r="A2095" t="s">
        <v>201</v>
      </c>
      <c r="B2095">
        <v>2075.0300000000002</v>
      </c>
      <c r="C2095">
        <v>2067.89</v>
      </c>
      <c r="D2095">
        <v>0</v>
      </c>
      <c r="E2095">
        <v>0</v>
      </c>
      <c r="F2095">
        <v>0</v>
      </c>
      <c r="G2095">
        <v>1.2398999999999999E-3</v>
      </c>
      <c r="H2095">
        <v>0.995116</v>
      </c>
      <c r="I2095">
        <v>-296487168</v>
      </c>
    </row>
    <row r="2096" spans="1:9" x14ac:dyDescent="0.25">
      <c r="A2096" t="s">
        <v>201</v>
      </c>
      <c r="B2096">
        <v>2074.71</v>
      </c>
      <c r="C2096">
        <v>2067.12</v>
      </c>
      <c r="D2096">
        <v>0</v>
      </c>
      <c r="E2096">
        <v>0</v>
      </c>
      <c r="F2096">
        <v>0</v>
      </c>
      <c r="G2096">
        <v>1.2398999999999999E-3</v>
      </c>
      <c r="H2096">
        <v>0.995116</v>
      </c>
      <c r="I2096">
        <v>-296487168</v>
      </c>
    </row>
    <row r="2097" spans="1:9" x14ac:dyDescent="0.25">
      <c r="A2097" t="s">
        <v>201</v>
      </c>
      <c r="B2097">
        <v>2077.6999999999998</v>
      </c>
      <c r="C2097">
        <v>2070.52</v>
      </c>
      <c r="D2097">
        <v>0</v>
      </c>
      <c r="E2097">
        <v>0</v>
      </c>
      <c r="F2097">
        <v>0</v>
      </c>
      <c r="G2097">
        <v>1.2398999999999999E-3</v>
      </c>
      <c r="H2097">
        <v>0.995116</v>
      </c>
      <c r="I2097">
        <v>-296487168</v>
      </c>
    </row>
    <row r="2098" spans="1:9" x14ac:dyDescent="0.25">
      <c r="A2098" t="s">
        <v>201</v>
      </c>
      <c r="B2098">
        <v>2075.9899999999998</v>
      </c>
      <c r="C2098">
        <v>2068.84</v>
      </c>
      <c r="D2098">
        <v>0</v>
      </c>
      <c r="E2098">
        <v>0</v>
      </c>
      <c r="F2098">
        <v>0</v>
      </c>
      <c r="G2098">
        <v>1.2398999999999999E-3</v>
      </c>
      <c r="H2098">
        <v>0.995116</v>
      </c>
      <c r="I2098">
        <v>-296487168</v>
      </c>
    </row>
    <row r="2099" spans="1:9" x14ac:dyDescent="0.25">
      <c r="A2099" t="s">
        <v>201</v>
      </c>
      <c r="B2099">
        <v>2074.65</v>
      </c>
      <c r="C2099">
        <v>2067.61</v>
      </c>
      <c r="D2099">
        <v>0</v>
      </c>
      <c r="E2099">
        <v>0</v>
      </c>
      <c r="F2099">
        <v>0</v>
      </c>
      <c r="G2099">
        <v>1.2398999999999999E-3</v>
      </c>
      <c r="H2099">
        <v>0.995116</v>
      </c>
      <c r="I2099">
        <v>-296487168</v>
      </c>
    </row>
    <row r="2100" spans="1:9" x14ac:dyDescent="0.25">
      <c r="A2100" t="s">
        <v>201</v>
      </c>
      <c r="B2100">
        <v>2074.67</v>
      </c>
      <c r="C2100">
        <v>2067.7600000000002</v>
      </c>
      <c r="D2100">
        <v>0</v>
      </c>
      <c r="E2100">
        <v>0</v>
      </c>
      <c r="F2100">
        <v>0</v>
      </c>
      <c r="G2100">
        <v>1.2398999999999999E-3</v>
      </c>
      <c r="H2100">
        <v>0.995116</v>
      </c>
      <c r="I2100">
        <v>-296487168</v>
      </c>
    </row>
    <row r="2101" spans="1:9" x14ac:dyDescent="0.25">
      <c r="A2101" t="s">
        <v>201</v>
      </c>
      <c r="B2101">
        <v>2075.14</v>
      </c>
      <c r="C2101">
        <v>2067.29</v>
      </c>
      <c r="D2101">
        <v>0</v>
      </c>
      <c r="E2101">
        <v>0</v>
      </c>
      <c r="F2101">
        <v>0</v>
      </c>
      <c r="G2101">
        <v>1.2427499999999999E-3</v>
      </c>
      <c r="H2101">
        <v>0.995116</v>
      </c>
      <c r="I2101">
        <v>-296487168</v>
      </c>
    </row>
    <row r="2102" spans="1:9" x14ac:dyDescent="0.25">
      <c r="A2102" t="s">
        <v>201</v>
      </c>
      <c r="B2102">
        <v>2074.59</v>
      </c>
      <c r="C2102">
        <v>2067.27</v>
      </c>
      <c r="D2102">
        <v>0</v>
      </c>
      <c r="E2102">
        <v>0</v>
      </c>
      <c r="F2102">
        <v>0</v>
      </c>
      <c r="G2102">
        <v>1.2398999999999999E-3</v>
      </c>
      <c r="H2102">
        <v>0.995116</v>
      </c>
      <c r="I2102">
        <v>-296487168</v>
      </c>
    </row>
    <row r="2103" spans="1:9" x14ac:dyDescent="0.25">
      <c r="A2103" t="s">
        <v>201</v>
      </c>
      <c r="B2103">
        <v>2077.66</v>
      </c>
      <c r="C2103">
        <v>2070.7399999999998</v>
      </c>
      <c r="D2103">
        <v>0</v>
      </c>
      <c r="E2103">
        <v>0</v>
      </c>
      <c r="F2103">
        <v>0</v>
      </c>
      <c r="G2103">
        <v>1.2398999999999999E-3</v>
      </c>
      <c r="H2103">
        <v>0.995116</v>
      </c>
      <c r="I2103">
        <v>-296487168</v>
      </c>
    </row>
    <row r="2104" spans="1:9" x14ac:dyDescent="0.25">
      <c r="A2104" t="s">
        <v>201</v>
      </c>
      <c r="B2104">
        <v>2076.44</v>
      </c>
      <c r="C2104">
        <v>2068.92</v>
      </c>
      <c r="D2104">
        <v>0</v>
      </c>
      <c r="E2104">
        <v>0</v>
      </c>
      <c r="F2104">
        <v>0</v>
      </c>
      <c r="G2104">
        <v>1.2398999999999999E-3</v>
      </c>
      <c r="H2104">
        <v>0.995116</v>
      </c>
      <c r="I2104">
        <v>-296487168</v>
      </c>
    </row>
    <row r="2105" spans="1:9" x14ac:dyDescent="0.25">
      <c r="A2105" t="s">
        <v>201</v>
      </c>
      <c r="B2105">
        <v>2074.92</v>
      </c>
      <c r="C2105">
        <v>2067.7600000000002</v>
      </c>
      <c r="D2105">
        <v>0</v>
      </c>
      <c r="E2105">
        <v>0</v>
      </c>
      <c r="F2105">
        <v>0</v>
      </c>
      <c r="G2105">
        <v>1.2398999999999999E-3</v>
      </c>
      <c r="H2105">
        <v>0.995116</v>
      </c>
      <c r="I2105">
        <v>-296487168</v>
      </c>
    </row>
    <row r="2106" spans="1:9" x14ac:dyDescent="0.25">
      <c r="A2106" t="s">
        <v>201</v>
      </c>
      <c r="B2106">
        <v>2074.6799999999998</v>
      </c>
      <c r="C2106">
        <v>2067.42</v>
      </c>
      <c r="D2106">
        <v>0</v>
      </c>
      <c r="E2106">
        <v>0</v>
      </c>
      <c r="F2106">
        <v>0</v>
      </c>
      <c r="G2106">
        <v>1.2398999999999999E-3</v>
      </c>
      <c r="H2106">
        <v>0.995116</v>
      </c>
      <c r="I2106">
        <v>-296487168</v>
      </c>
    </row>
    <row r="2107" spans="1:9" x14ac:dyDescent="0.25">
      <c r="A2107" t="s">
        <v>201</v>
      </c>
      <c r="B2107">
        <v>2076.02</v>
      </c>
      <c r="C2107">
        <v>2067.65</v>
      </c>
      <c r="D2107">
        <v>0</v>
      </c>
      <c r="E2107">
        <v>0</v>
      </c>
      <c r="F2107">
        <v>0</v>
      </c>
      <c r="G2107">
        <v>1.3741599999999999E-3</v>
      </c>
      <c r="H2107">
        <v>0.995116</v>
      </c>
      <c r="I2107">
        <v>-296487168</v>
      </c>
    </row>
    <row r="2108" spans="1:9" x14ac:dyDescent="0.25">
      <c r="A2108" t="s">
        <v>201</v>
      </c>
      <c r="B2108">
        <v>2077.5100000000002</v>
      </c>
      <c r="C2108">
        <v>2070.58</v>
      </c>
      <c r="D2108">
        <v>0</v>
      </c>
      <c r="E2108">
        <v>0</v>
      </c>
      <c r="F2108">
        <v>0</v>
      </c>
      <c r="G2108">
        <v>1.2398999999999999E-3</v>
      </c>
      <c r="H2108">
        <v>0.995116</v>
      </c>
      <c r="I2108">
        <v>-296487168</v>
      </c>
    </row>
    <row r="2109" spans="1:9" x14ac:dyDescent="0.25">
      <c r="A2109" t="s">
        <v>201</v>
      </c>
      <c r="B2109">
        <v>2076.41</v>
      </c>
      <c r="C2109">
        <v>2069.21</v>
      </c>
      <c r="D2109">
        <v>0</v>
      </c>
      <c r="E2109">
        <v>0</v>
      </c>
      <c r="F2109">
        <v>0</v>
      </c>
      <c r="G2109">
        <v>1.2398999999999999E-3</v>
      </c>
      <c r="H2109">
        <v>0.995116</v>
      </c>
      <c r="I2109">
        <v>-296487168</v>
      </c>
    </row>
    <row r="2110" spans="1:9" x14ac:dyDescent="0.25">
      <c r="A2110" t="s">
        <v>201</v>
      </c>
      <c r="B2110">
        <v>2075.23</v>
      </c>
      <c r="C2110">
        <v>2068.25</v>
      </c>
      <c r="D2110">
        <v>0</v>
      </c>
      <c r="E2110">
        <v>0</v>
      </c>
      <c r="F2110">
        <v>0</v>
      </c>
      <c r="G2110">
        <v>1.2398999999999999E-3</v>
      </c>
      <c r="H2110">
        <v>0.995116</v>
      </c>
      <c r="I2110">
        <v>-296487168</v>
      </c>
    </row>
    <row r="2111" spans="1:9" x14ac:dyDescent="0.25">
      <c r="A2111" t="s">
        <v>201</v>
      </c>
      <c r="B2111">
        <v>2074.69</v>
      </c>
      <c r="C2111">
        <v>2067.61</v>
      </c>
      <c r="D2111">
        <v>0</v>
      </c>
      <c r="E2111">
        <v>0</v>
      </c>
      <c r="F2111">
        <v>0</v>
      </c>
      <c r="G2111">
        <v>1.2427499999999999E-3</v>
      </c>
      <c r="H2111">
        <v>0.995116</v>
      </c>
      <c r="I2111">
        <v>-296487168</v>
      </c>
    </row>
    <row r="2112" spans="1:9" x14ac:dyDescent="0.25">
      <c r="A2112" t="s">
        <v>201</v>
      </c>
      <c r="B2112">
        <v>2077.9699999999998</v>
      </c>
      <c r="C2112">
        <v>2071.0700000000002</v>
      </c>
      <c r="D2112">
        <v>0</v>
      </c>
      <c r="E2112">
        <v>0</v>
      </c>
      <c r="F2112">
        <v>0</v>
      </c>
      <c r="G2112">
        <v>1.2398999999999999E-3</v>
      </c>
      <c r="H2112">
        <v>0.995116</v>
      </c>
      <c r="I2112">
        <v>-296487168</v>
      </c>
    </row>
    <row r="2113" spans="1:25" x14ac:dyDescent="0.25">
      <c r="A2113" t="s">
        <v>201</v>
      </c>
      <c r="B2113">
        <v>2076.54</v>
      </c>
      <c r="C2113">
        <v>2069.19</v>
      </c>
      <c r="D2113">
        <v>0</v>
      </c>
      <c r="E2113">
        <v>0</v>
      </c>
      <c r="F2113">
        <v>0</v>
      </c>
      <c r="G2113">
        <v>1.2398999999999999E-3</v>
      </c>
      <c r="H2113">
        <v>0.995116</v>
      </c>
      <c r="I2113">
        <v>-296487168</v>
      </c>
    </row>
    <row r="2114" spans="1:25" x14ac:dyDescent="0.25">
      <c r="A2114" t="s">
        <v>201</v>
      </c>
      <c r="B2114">
        <v>2075.11</v>
      </c>
      <c r="C2114">
        <v>2068.0700000000002</v>
      </c>
      <c r="D2114">
        <v>0</v>
      </c>
      <c r="E2114">
        <v>0</v>
      </c>
      <c r="F2114">
        <v>0</v>
      </c>
      <c r="G2114">
        <v>1.2398999999999999E-3</v>
      </c>
      <c r="H2114">
        <v>0.995116</v>
      </c>
      <c r="I2114">
        <v>-296487168</v>
      </c>
    </row>
    <row r="2115" spans="1:25" x14ac:dyDescent="0.25">
      <c r="A2115" t="s">
        <v>201</v>
      </c>
      <c r="B2115">
        <v>2074.73</v>
      </c>
      <c r="C2115">
        <v>2067.46</v>
      </c>
      <c r="D2115">
        <v>0</v>
      </c>
      <c r="E2115">
        <v>0</v>
      </c>
      <c r="F2115">
        <v>0</v>
      </c>
      <c r="G2115">
        <v>1.2398999999999999E-3</v>
      </c>
      <c r="H2115">
        <v>0.995116</v>
      </c>
      <c r="I2115">
        <v>-296487168</v>
      </c>
    </row>
    <row r="2116" spans="1:25" x14ac:dyDescent="0.25">
      <c r="A2116" t="s">
        <v>201</v>
      </c>
      <c r="B2116">
        <v>2077.91</v>
      </c>
      <c r="C2116">
        <v>2070.98</v>
      </c>
      <c r="D2116">
        <v>0</v>
      </c>
      <c r="E2116">
        <v>0</v>
      </c>
      <c r="F2116">
        <v>0</v>
      </c>
      <c r="G2116">
        <v>1.2398999999999999E-3</v>
      </c>
      <c r="H2116">
        <v>0.995116</v>
      </c>
      <c r="I2116">
        <v>-296487168</v>
      </c>
    </row>
    <row r="2117" spans="1:25" x14ac:dyDescent="0.25">
      <c r="A2117" t="s">
        <v>201</v>
      </c>
      <c r="B2117">
        <v>2075.9499999999998</v>
      </c>
      <c r="C2117">
        <v>2068.9299999999998</v>
      </c>
      <c r="D2117">
        <v>0</v>
      </c>
      <c r="E2117">
        <v>0</v>
      </c>
      <c r="F2117">
        <v>0</v>
      </c>
      <c r="G2117">
        <v>1.2398999999999999E-3</v>
      </c>
      <c r="H2117">
        <v>0.995116</v>
      </c>
      <c r="I2117">
        <v>-296487168</v>
      </c>
    </row>
    <row r="2118" spans="1:25" x14ac:dyDescent="0.25">
      <c r="A2118" t="s">
        <v>201</v>
      </c>
      <c r="B2118">
        <v>2075.12</v>
      </c>
      <c r="C2118">
        <v>2067.75</v>
      </c>
      <c r="D2118">
        <v>0</v>
      </c>
      <c r="E2118">
        <v>0</v>
      </c>
      <c r="F2118">
        <v>0</v>
      </c>
      <c r="G2118">
        <v>1.2398999999999999E-3</v>
      </c>
      <c r="H2118">
        <v>0.995116</v>
      </c>
      <c r="I2118">
        <v>-296487168</v>
      </c>
    </row>
    <row r="2119" spans="1:25" x14ac:dyDescent="0.25">
      <c r="A2119" t="s">
        <v>201</v>
      </c>
      <c r="B2119">
        <v>2075.12</v>
      </c>
      <c r="C2119">
        <v>2067.52</v>
      </c>
      <c r="D2119">
        <v>0</v>
      </c>
      <c r="E2119">
        <v>0</v>
      </c>
      <c r="F2119">
        <v>0</v>
      </c>
      <c r="G2119">
        <v>1.2427499999999999E-3</v>
      </c>
      <c r="H2119">
        <v>0.995116</v>
      </c>
      <c r="I2119">
        <v>-296487168</v>
      </c>
    </row>
    <row r="2120" spans="1:25" x14ac:dyDescent="0.25">
      <c r="A2120" t="s">
        <v>201</v>
      </c>
      <c r="B2120">
        <v>2077.52</v>
      </c>
      <c r="C2120">
        <v>2070.6799999999998</v>
      </c>
      <c r="D2120">
        <v>0</v>
      </c>
      <c r="E2120">
        <v>0</v>
      </c>
      <c r="F2120">
        <v>0</v>
      </c>
      <c r="G2120">
        <v>1.2398999999999999E-3</v>
      </c>
      <c r="H2120">
        <v>0.995116</v>
      </c>
      <c r="I2120">
        <v>-296487168</v>
      </c>
    </row>
    <row r="2121" spans="1:25" x14ac:dyDescent="0.25">
      <c r="A2121" t="s">
        <v>201</v>
      </c>
      <c r="B2121">
        <v>2076.14</v>
      </c>
      <c r="C2121">
        <v>2068.86</v>
      </c>
      <c r="D2121">
        <v>0</v>
      </c>
      <c r="E2121">
        <v>0</v>
      </c>
      <c r="F2121">
        <v>0</v>
      </c>
      <c r="G2121">
        <v>1.2398999999999999E-3</v>
      </c>
      <c r="H2121">
        <v>0.995116</v>
      </c>
      <c r="I2121">
        <v>-296487168</v>
      </c>
    </row>
    <row r="2122" spans="1:25" x14ac:dyDescent="0.25">
      <c r="A2122" t="s">
        <v>201</v>
      </c>
      <c r="B2122">
        <v>2075.2399999999998</v>
      </c>
      <c r="C2122">
        <v>2068.14</v>
      </c>
      <c r="D2122">
        <v>0</v>
      </c>
      <c r="E2122">
        <v>0</v>
      </c>
      <c r="F2122">
        <v>0</v>
      </c>
      <c r="G2122">
        <v>1.2398999999999999E-3</v>
      </c>
      <c r="H2122">
        <v>0.995116</v>
      </c>
      <c r="I2122">
        <v>-296487168</v>
      </c>
    </row>
    <row r="2123" spans="1:25" x14ac:dyDescent="0.25">
      <c r="A2123" t="s">
        <v>201</v>
      </c>
      <c r="B2123">
        <v>2074.54</v>
      </c>
      <c r="C2123">
        <v>2067.58</v>
      </c>
      <c r="D2123">
        <v>0</v>
      </c>
      <c r="E2123">
        <v>0</v>
      </c>
      <c r="F2123">
        <v>0</v>
      </c>
      <c r="G2123">
        <v>1.2398999999999999E-3</v>
      </c>
      <c r="H2123">
        <v>0.995116</v>
      </c>
      <c r="I2123">
        <v>-296487168</v>
      </c>
    </row>
    <row r="2124" spans="1:25" x14ac:dyDescent="0.25">
      <c r="A2124" t="s">
        <v>201</v>
      </c>
      <c r="B2124">
        <v>2077.94</v>
      </c>
      <c r="C2124">
        <v>2070.5300000000002</v>
      </c>
      <c r="D2124">
        <v>0</v>
      </c>
      <c r="E2124">
        <v>0</v>
      </c>
      <c r="F2124">
        <v>0</v>
      </c>
      <c r="G2124">
        <v>1.2367299999999999E-3</v>
      </c>
      <c r="H2124">
        <v>0.995116</v>
      </c>
      <c r="I2124">
        <v>-296487168</v>
      </c>
    </row>
    <row r="2125" spans="1:25" x14ac:dyDescent="0.25">
      <c r="A2125" t="s">
        <v>201</v>
      </c>
      <c r="B2125">
        <v>2078.7399999999998</v>
      </c>
      <c r="C2125">
        <v>2070.96</v>
      </c>
      <c r="D2125">
        <v>0</v>
      </c>
      <c r="E2125">
        <v>0</v>
      </c>
      <c r="F2125">
        <v>0</v>
      </c>
      <c r="G2125">
        <v>1.2398999999999999E-3</v>
      </c>
      <c r="H2125">
        <v>0.995116</v>
      </c>
      <c r="I2125">
        <v>-296487168</v>
      </c>
    </row>
    <row r="2126" spans="1:25" x14ac:dyDescent="0.25">
      <c r="A2126" t="s">
        <v>201</v>
      </c>
      <c r="B2126">
        <v>2076.2399999999998</v>
      </c>
      <c r="C2126">
        <v>2069.09</v>
      </c>
      <c r="D2126">
        <v>0</v>
      </c>
      <c r="E2126">
        <v>0</v>
      </c>
      <c r="F2126">
        <v>0</v>
      </c>
      <c r="G2126">
        <v>1.2398999999999999E-3</v>
      </c>
      <c r="H2126">
        <v>0.995116</v>
      </c>
      <c r="I2126">
        <v>-296487168</v>
      </c>
    </row>
    <row r="2127" spans="1:25" x14ac:dyDescent="0.25">
      <c r="A2127" t="s">
        <v>201</v>
      </c>
      <c r="B2127">
        <v>2073.71</v>
      </c>
      <c r="C2127">
        <v>2066.46</v>
      </c>
      <c r="D2127">
        <v>0</v>
      </c>
      <c r="E2127">
        <v>0</v>
      </c>
      <c r="F2127">
        <v>0</v>
      </c>
      <c r="G2127">
        <v>1.2398999999999999E-3</v>
      </c>
      <c r="H2127">
        <v>0.995116</v>
      </c>
      <c r="I2127">
        <v>-296487168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201</v>
      </c>
      <c r="B2128">
        <v>2073.9499999999998</v>
      </c>
      <c r="C2128">
        <v>2066.7600000000002</v>
      </c>
      <c r="D2128">
        <v>0</v>
      </c>
      <c r="E2128">
        <v>0</v>
      </c>
      <c r="F2128">
        <v>0</v>
      </c>
      <c r="G2128">
        <v>1.2398999999999999E-3</v>
      </c>
      <c r="H2128">
        <v>0.995116</v>
      </c>
      <c r="I2128">
        <v>-296487168</v>
      </c>
      <c r="R2128">
        <f>AVERAGE(B2079:B2128)</f>
        <v>2075.9517999999998</v>
      </c>
      <c r="S2128">
        <f>AVERAGE(C2079:C2128)</f>
        <v>2068.7274000000007</v>
      </c>
      <c r="U2128">
        <f>_xlfn.VAR.P(B2079:B2128)</f>
        <v>1.7595707599999335</v>
      </c>
      <c r="V2128">
        <f>_xlfn.VAR.P(C2079:C2128)</f>
        <v>1.8896032399999223</v>
      </c>
      <c r="X2128">
        <f>1.96*SQRT(U2128)/50</f>
        <v>5.1998334710318346E-2</v>
      </c>
      <c r="Y2128">
        <f>1.96*SQRT(V2128)/50</f>
        <v>5.3885433307281481E-2</v>
      </c>
    </row>
    <row r="2129" spans="1:11" x14ac:dyDescent="0.25">
      <c r="A2129" t="s">
        <v>202</v>
      </c>
      <c r="B2129">
        <v>103923.667</v>
      </c>
      <c r="C2129" t="s">
        <v>37</v>
      </c>
    </row>
    <row r="2130" spans="1:11" x14ac:dyDescent="0.25">
      <c r="A2130" t="s">
        <v>203</v>
      </c>
      <c r="B2130">
        <v>932.20799999999997</v>
      </c>
      <c r="C2130">
        <v>924.63800000000003</v>
      </c>
      <c r="D2130">
        <v>877.72299999999996</v>
      </c>
      <c r="E2130">
        <v>850.18</v>
      </c>
      <c r="F2130">
        <v>352.17599999999999</v>
      </c>
      <c r="G2130">
        <v>0</v>
      </c>
      <c r="H2130">
        <v>352.17599999999999</v>
      </c>
      <c r="I2130">
        <v>1</v>
      </c>
      <c r="J2130">
        <v>1</v>
      </c>
      <c r="K2130">
        <v>-3529609</v>
      </c>
    </row>
    <row r="2131" spans="1:11" x14ac:dyDescent="0.25">
      <c r="A2131" t="s">
        <v>203</v>
      </c>
      <c r="B2131">
        <v>918.01800000000003</v>
      </c>
      <c r="C2131">
        <v>910.36199999999997</v>
      </c>
      <c r="D2131">
        <v>874.34799999999996</v>
      </c>
      <c r="E2131">
        <v>849.56899999999996</v>
      </c>
      <c r="F2131">
        <v>352.11</v>
      </c>
      <c r="G2131">
        <v>0</v>
      </c>
      <c r="H2131">
        <v>352.11</v>
      </c>
      <c r="I2131">
        <v>1</v>
      </c>
      <c r="J2131">
        <v>1</v>
      </c>
      <c r="K2131">
        <v>-3529609</v>
      </c>
    </row>
    <row r="2132" spans="1:11" x14ac:dyDescent="0.25">
      <c r="A2132" t="s">
        <v>203</v>
      </c>
      <c r="B2132">
        <v>918.17</v>
      </c>
      <c r="C2132">
        <v>911.18499999999995</v>
      </c>
      <c r="D2132">
        <v>874.48</v>
      </c>
      <c r="E2132">
        <v>849.66300000000001</v>
      </c>
      <c r="F2132">
        <v>352.13600000000002</v>
      </c>
      <c r="G2132">
        <v>0</v>
      </c>
      <c r="H2132">
        <v>352.13600000000002</v>
      </c>
      <c r="I2132">
        <v>1</v>
      </c>
      <c r="J2132">
        <v>1</v>
      </c>
      <c r="K2132">
        <v>-3529609</v>
      </c>
    </row>
    <row r="2133" spans="1:11" x14ac:dyDescent="0.25">
      <c r="A2133" t="s">
        <v>203</v>
      </c>
      <c r="B2133">
        <v>918.83900000000006</v>
      </c>
      <c r="C2133">
        <v>911.77200000000005</v>
      </c>
      <c r="D2133">
        <v>874.29</v>
      </c>
      <c r="E2133">
        <v>849.54200000000003</v>
      </c>
      <c r="F2133">
        <v>352.221</v>
      </c>
      <c r="G2133">
        <v>0</v>
      </c>
      <c r="H2133">
        <v>352.221</v>
      </c>
      <c r="I2133">
        <v>1</v>
      </c>
      <c r="J2133">
        <v>1</v>
      </c>
      <c r="K2133">
        <v>-3529609</v>
      </c>
    </row>
    <row r="2134" spans="1:11" x14ac:dyDescent="0.25">
      <c r="A2134" t="s">
        <v>203</v>
      </c>
      <c r="B2134">
        <v>926.66499999999996</v>
      </c>
      <c r="C2134">
        <v>919.87300000000005</v>
      </c>
      <c r="D2134">
        <v>876.07299999999998</v>
      </c>
      <c r="E2134">
        <v>849.60699999999997</v>
      </c>
      <c r="F2134">
        <v>352.16399999999999</v>
      </c>
      <c r="G2134">
        <v>0</v>
      </c>
      <c r="H2134">
        <v>352.16399999999999</v>
      </c>
      <c r="I2134">
        <v>1</v>
      </c>
      <c r="J2134">
        <v>1</v>
      </c>
      <c r="K2134">
        <v>-3529609</v>
      </c>
    </row>
    <row r="2135" spans="1:11" x14ac:dyDescent="0.25">
      <c r="A2135" t="s">
        <v>203</v>
      </c>
      <c r="B2135">
        <v>918.68499999999995</v>
      </c>
      <c r="C2135">
        <v>911.697</v>
      </c>
      <c r="D2135">
        <v>874.12300000000005</v>
      </c>
      <c r="E2135">
        <v>849.53300000000002</v>
      </c>
      <c r="F2135">
        <v>352.108</v>
      </c>
      <c r="G2135">
        <v>0</v>
      </c>
      <c r="H2135">
        <v>352.108</v>
      </c>
      <c r="I2135">
        <v>1</v>
      </c>
      <c r="J2135">
        <v>1</v>
      </c>
      <c r="K2135">
        <v>-3529609</v>
      </c>
    </row>
    <row r="2136" spans="1:11" x14ac:dyDescent="0.25">
      <c r="A2136" t="s">
        <v>203</v>
      </c>
      <c r="B2136">
        <v>926.42399999999998</v>
      </c>
      <c r="C2136">
        <v>919.41</v>
      </c>
      <c r="D2136">
        <v>876.23800000000006</v>
      </c>
      <c r="E2136">
        <v>849.60900000000004</v>
      </c>
      <c r="F2136">
        <v>352.12299999999999</v>
      </c>
      <c r="G2136">
        <v>0</v>
      </c>
      <c r="H2136">
        <v>352.12299999999999</v>
      </c>
      <c r="I2136">
        <v>1</v>
      </c>
      <c r="J2136">
        <v>1</v>
      </c>
      <c r="K2136">
        <v>-3529609</v>
      </c>
    </row>
    <row r="2137" spans="1:11" x14ac:dyDescent="0.25">
      <c r="A2137" t="s">
        <v>203</v>
      </c>
      <c r="B2137">
        <v>923.01099999999997</v>
      </c>
      <c r="C2137">
        <v>916.22699999999998</v>
      </c>
      <c r="D2137">
        <v>875.57500000000005</v>
      </c>
      <c r="E2137">
        <v>849.49099999999999</v>
      </c>
      <c r="F2137">
        <v>352.214</v>
      </c>
      <c r="G2137">
        <v>0</v>
      </c>
      <c r="H2137">
        <v>352.214</v>
      </c>
      <c r="I2137">
        <v>1</v>
      </c>
      <c r="J2137">
        <v>1</v>
      </c>
      <c r="K2137">
        <v>-3529609</v>
      </c>
    </row>
    <row r="2138" spans="1:11" x14ac:dyDescent="0.25">
      <c r="A2138" t="s">
        <v>203</v>
      </c>
      <c r="B2138">
        <v>920.04700000000003</v>
      </c>
      <c r="C2138">
        <v>913.00699999999995</v>
      </c>
      <c r="D2138">
        <v>874.61099999999999</v>
      </c>
      <c r="E2138">
        <v>849.51300000000003</v>
      </c>
      <c r="F2138">
        <v>352.11900000000003</v>
      </c>
      <c r="G2138">
        <v>0</v>
      </c>
      <c r="H2138">
        <v>352.11900000000003</v>
      </c>
      <c r="I2138">
        <v>1</v>
      </c>
      <c r="J2138">
        <v>1</v>
      </c>
      <c r="K2138">
        <v>-3529609</v>
      </c>
    </row>
    <row r="2139" spans="1:11" x14ac:dyDescent="0.25">
      <c r="A2139" t="s">
        <v>203</v>
      </c>
      <c r="B2139">
        <v>915.40499999999997</v>
      </c>
      <c r="C2139">
        <v>908.29</v>
      </c>
      <c r="D2139">
        <v>873.69299999999998</v>
      </c>
      <c r="E2139">
        <v>849.63300000000004</v>
      </c>
      <c r="F2139">
        <v>352.08199999999999</v>
      </c>
      <c r="G2139">
        <v>0</v>
      </c>
      <c r="H2139">
        <v>352.08199999999999</v>
      </c>
      <c r="I2139">
        <v>1</v>
      </c>
      <c r="J2139">
        <v>1</v>
      </c>
      <c r="K2139">
        <v>-3529609</v>
      </c>
    </row>
    <row r="2140" spans="1:11" x14ac:dyDescent="0.25">
      <c r="A2140" t="s">
        <v>203</v>
      </c>
      <c r="B2140">
        <v>920.72</v>
      </c>
      <c r="C2140">
        <v>913.36699999999996</v>
      </c>
      <c r="D2140">
        <v>874.91499999999996</v>
      </c>
      <c r="E2140">
        <v>849.58399999999995</v>
      </c>
      <c r="F2140">
        <v>352.17200000000003</v>
      </c>
      <c r="G2140">
        <v>0</v>
      </c>
      <c r="H2140">
        <v>352.17200000000003</v>
      </c>
      <c r="I2140">
        <v>1</v>
      </c>
      <c r="J2140">
        <v>1</v>
      </c>
      <c r="K2140">
        <v>-3529609</v>
      </c>
    </row>
    <row r="2141" spans="1:11" x14ac:dyDescent="0.25">
      <c r="A2141" t="s">
        <v>203</v>
      </c>
      <c r="B2141">
        <v>924.71600000000001</v>
      </c>
      <c r="C2141">
        <v>917.601</v>
      </c>
      <c r="D2141">
        <v>874.78200000000004</v>
      </c>
      <c r="E2141">
        <v>849.495</v>
      </c>
      <c r="F2141">
        <v>352.178</v>
      </c>
      <c r="G2141">
        <v>0</v>
      </c>
      <c r="H2141">
        <v>352.178</v>
      </c>
      <c r="I2141">
        <v>1</v>
      </c>
      <c r="J2141">
        <v>1</v>
      </c>
      <c r="K2141">
        <v>-3529609</v>
      </c>
    </row>
    <row r="2142" spans="1:11" x14ac:dyDescent="0.25">
      <c r="A2142" t="s">
        <v>203</v>
      </c>
      <c r="B2142">
        <v>917.07299999999998</v>
      </c>
      <c r="C2142">
        <v>910.29200000000003</v>
      </c>
      <c r="D2142">
        <v>874.46199999999999</v>
      </c>
      <c r="E2142">
        <v>849.50599999999997</v>
      </c>
      <c r="F2142">
        <v>352.16699999999997</v>
      </c>
      <c r="G2142">
        <v>0</v>
      </c>
      <c r="H2142">
        <v>352.16699999999997</v>
      </c>
      <c r="I2142">
        <v>1</v>
      </c>
      <c r="J2142">
        <v>1</v>
      </c>
      <c r="K2142">
        <v>-3529609</v>
      </c>
    </row>
    <row r="2143" spans="1:11" x14ac:dyDescent="0.25">
      <c r="A2143" t="s">
        <v>203</v>
      </c>
      <c r="B2143">
        <v>926.74599999999998</v>
      </c>
      <c r="C2143">
        <v>919.84799999999996</v>
      </c>
      <c r="D2143">
        <v>874.71199999999999</v>
      </c>
      <c r="E2143">
        <v>849.57</v>
      </c>
      <c r="F2143">
        <v>352.14699999999999</v>
      </c>
      <c r="G2143">
        <v>0</v>
      </c>
      <c r="H2143">
        <v>352.14699999999999</v>
      </c>
      <c r="I2143">
        <v>1</v>
      </c>
      <c r="J2143">
        <v>1</v>
      </c>
      <c r="K2143">
        <v>-3529609</v>
      </c>
    </row>
    <row r="2144" spans="1:11" x14ac:dyDescent="0.25">
      <c r="A2144" t="s">
        <v>203</v>
      </c>
      <c r="B2144">
        <v>912.12900000000002</v>
      </c>
      <c r="C2144">
        <v>905.16200000000003</v>
      </c>
      <c r="D2144">
        <v>873.29399999999998</v>
      </c>
      <c r="E2144">
        <v>849.62800000000004</v>
      </c>
      <c r="F2144">
        <v>352.16399999999999</v>
      </c>
      <c r="G2144">
        <v>0</v>
      </c>
      <c r="H2144">
        <v>352.16399999999999</v>
      </c>
      <c r="I2144">
        <v>1</v>
      </c>
      <c r="J2144">
        <v>1</v>
      </c>
      <c r="K2144">
        <v>-3529609</v>
      </c>
    </row>
    <row r="2145" spans="1:11" x14ac:dyDescent="0.25">
      <c r="A2145" t="s">
        <v>203</v>
      </c>
      <c r="B2145">
        <v>907.62300000000005</v>
      </c>
      <c r="C2145">
        <v>900.67700000000002</v>
      </c>
      <c r="D2145">
        <v>872.51199999999994</v>
      </c>
      <c r="E2145">
        <v>849.48599999999999</v>
      </c>
      <c r="F2145">
        <v>352.17700000000002</v>
      </c>
      <c r="G2145">
        <v>0</v>
      </c>
      <c r="H2145">
        <v>352.17700000000002</v>
      </c>
      <c r="I2145">
        <v>1</v>
      </c>
      <c r="J2145">
        <v>1</v>
      </c>
      <c r="K2145">
        <v>-3529609</v>
      </c>
    </row>
    <row r="2146" spans="1:11" x14ac:dyDescent="0.25">
      <c r="A2146" t="s">
        <v>203</v>
      </c>
      <c r="B2146">
        <v>908.154</v>
      </c>
      <c r="C2146">
        <v>900.73900000000003</v>
      </c>
      <c r="D2146">
        <v>872.41499999999996</v>
      </c>
      <c r="E2146">
        <v>849.40599999999995</v>
      </c>
      <c r="F2146">
        <v>352.15899999999999</v>
      </c>
      <c r="G2146">
        <v>0</v>
      </c>
      <c r="H2146">
        <v>352.15899999999999</v>
      </c>
      <c r="I2146">
        <v>1</v>
      </c>
      <c r="J2146">
        <v>1</v>
      </c>
      <c r="K2146">
        <v>-3529609</v>
      </c>
    </row>
    <row r="2147" spans="1:11" x14ac:dyDescent="0.25">
      <c r="A2147" t="s">
        <v>203</v>
      </c>
      <c r="B2147">
        <v>906.68399999999997</v>
      </c>
      <c r="C2147">
        <v>899.89800000000002</v>
      </c>
      <c r="D2147">
        <v>872.16899999999998</v>
      </c>
      <c r="E2147">
        <v>849.58500000000004</v>
      </c>
      <c r="F2147">
        <v>352.14</v>
      </c>
      <c r="G2147">
        <v>0</v>
      </c>
      <c r="H2147">
        <v>352.14</v>
      </c>
      <c r="I2147">
        <v>1</v>
      </c>
      <c r="J2147">
        <v>1</v>
      </c>
      <c r="K2147">
        <v>-3529609</v>
      </c>
    </row>
    <row r="2148" spans="1:11" x14ac:dyDescent="0.25">
      <c r="A2148" t="s">
        <v>203</v>
      </c>
      <c r="B2148">
        <v>906.58600000000001</v>
      </c>
      <c r="C2148">
        <v>899.82899999999995</v>
      </c>
      <c r="D2148">
        <v>872.08900000000006</v>
      </c>
      <c r="E2148">
        <v>849.58299999999997</v>
      </c>
      <c r="F2148">
        <v>352.13200000000001</v>
      </c>
      <c r="G2148">
        <v>0</v>
      </c>
      <c r="H2148">
        <v>352.13200000000001</v>
      </c>
      <c r="I2148">
        <v>1</v>
      </c>
      <c r="J2148">
        <v>1</v>
      </c>
      <c r="K2148">
        <v>-3529609</v>
      </c>
    </row>
    <row r="2149" spans="1:11" x14ac:dyDescent="0.25">
      <c r="A2149" t="s">
        <v>203</v>
      </c>
      <c r="B2149">
        <v>909.59</v>
      </c>
      <c r="C2149">
        <v>902.85400000000004</v>
      </c>
      <c r="D2149">
        <v>872.95699999999999</v>
      </c>
      <c r="E2149">
        <v>849.51199999999994</v>
      </c>
      <c r="F2149">
        <v>352.18799999999999</v>
      </c>
      <c r="G2149">
        <v>0</v>
      </c>
      <c r="H2149">
        <v>352.18799999999999</v>
      </c>
      <c r="I2149">
        <v>1</v>
      </c>
      <c r="J2149">
        <v>1</v>
      </c>
      <c r="K2149">
        <v>-3529609</v>
      </c>
    </row>
    <row r="2150" spans="1:11" x14ac:dyDescent="0.25">
      <c r="A2150" t="s">
        <v>203</v>
      </c>
      <c r="B2150">
        <v>908.23500000000001</v>
      </c>
      <c r="C2150">
        <v>901.274</v>
      </c>
      <c r="D2150">
        <v>872.43</v>
      </c>
      <c r="E2150">
        <v>849.47</v>
      </c>
      <c r="F2150">
        <v>352.11200000000002</v>
      </c>
      <c r="G2150">
        <v>0</v>
      </c>
      <c r="H2150">
        <v>352.11200000000002</v>
      </c>
      <c r="I2150">
        <v>1</v>
      </c>
      <c r="J2150">
        <v>1</v>
      </c>
      <c r="K2150">
        <v>-3529609</v>
      </c>
    </row>
    <row r="2151" spans="1:11" x14ac:dyDescent="0.25">
      <c r="A2151" t="s">
        <v>203</v>
      </c>
      <c r="B2151">
        <v>912.46600000000001</v>
      </c>
      <c r="C2151">
        <v>905.44200000000001</v>
      </c>
      <c r="D2151">
        <v>873.13599999999997</v>
      </c>
      <c r="E2151">
        <v>849.45</v>
      </c>
      <c r="F2151">
        <v>352.10700000000003</v>
      </c>
      <c r="G2151">
        <v>0</v>
      </c>
      <c r="H2151">
        <v>352.10700000000003</v>
      </c>
      <c r="I2151">
        <v>1</v>
      </c>
      <c r="J2151">
        <v>1</v>
      </c>
      <c r="K2151">
        <v>-3529609</v>
      </c>
    </row>
    <row r="2152" spans="1:11" x14ac:dyDescent="0.25">
      <c r="A2152" t="s">
        <v>203</v>
      </c>
      <c r="B2152">
        <v>912.35500000000002</v>
      </c>
      <c r="C2152">
        <v>905.476</v>
      </c>
      <c r="D2152">
        <v>873.255</v>
      </c>
      <c r="E2152">
        <v>849.44299999999998</v>
      </c>
      <c r="F2152">
        <v>352.16199999999998</v>
      </c>
      <c r="G2152">
        <v>0</v>
      </c>
      <c r="H2152">
        <v>352.16199999999998</v>
      </c>
      <c r="I2152">
        <v>1</v>
      </c>
      <c r="J2152">
        <v>1</v>
      </c>
      <c r="K2152">
        <v>-3529609</v>
      </c>
    </row>
    <row r="2153" spans="1:11" x14ac:dyDescent="0.25">
      <c r="A2153" t="s">
        <v>203</v>
      </c>
      <c r="B2153">
        <v>909.98699999999997</v>
      </c>
      <c r="C2153">
        <v>903.25599999999997</v>
      </c>
      <c r="D2153">
        <v>872.58600000000001</v>
      </c>
      <c r="E2153">
        <v>849.4</v>
      </c>
      <c r="F2153">
        <v>352.13200000000001</v>
      </c>
      <c r="G2153">
        <v>0</v>
      </c>
      <c r="H2153">
        <v>352.13200000000001</v>
      </c>
      <c r="I2153">
        <v>1</v>
      </c>
      <c r="J2153">
        <v>1</v>
      </c>
      <c r="K2153">
        <v>-3529609</v>
      </c>
    </row>
    <row r="2154" spans="1:11" x14ac:dyDescent="0.25">
      <c r="A2154" t="s">
        <v>203</v>
      </c>
      <c r="B2154">
        <v>911.92200000000003</v>
      </c>
      <c r="C2154">
        <v>904.36099999999999</v>
      </c>
      <c r="D2154">
        <v>872.65</v>
      </c>
      <c r="E2154">
        <v>849.51700000000005</v>
      </c>
      <c r="F2154">
        <v>352.16</v>
      </c>
      <c r="G2154">
        <v>0</v>
      </c>
      <c r="H2154">
        <v>352.16</v>
      </c>
      <c r="I2154">
        <v>1</v>
      </c>
      <c r="J2154">
        <v>1</v>
      </c>
      <c r="K2154">
        <v>-3529609</v>
      </c>
    </row>
    <row r="2155" spans="1:11" x14ac:dyDescent="0.25">
      <c r="A2155" t="s">
        <v>203</v>
      </c>
      <c r="B2155">
        <v>908.08399999999995</v>
      </c>
      <c r="C2155">
        <v>901.21500000000003</v>
      </c>
      <c r="D2155">
        <v>872.30600000000004</v>
      </c>
      <c r="E2155">
        <v>849.48400000000004</v>
      </c>
      <c r="F2155">
        <v>352.10399999999998</v>
      </c>
      <c r="G2155">
        <v>0</v>
      </c>
      <c r="H2155">
        <v>352.10399999999998</v>
      </c>
      <c r="I2155">
        <v>1</v>
      </c>
      <c r="J2155">
        <v>1</v>
      </c>
      <c r="K2155">
        <v>-3529609</v>
      </c>
    </row>
    <row r="2156" spans="1:11" x14ac:dyDescent="0.25">
      <c r="A2156" t="s">
        <v>203</v>
      </c>
      <c r="B2156">
        <v>911.47500000000002</v>
      </c>
      <c r="C2156">
        <v>904.47900000000004</v>
      </c>
      <c r="D2156">
        <v>873.04399999999998</v>
      </c>
      <c r="E2156">
        <v>849.47500000000002</v>
      </c>
      <c r="F2156">
        <v>352.13200000000001</v>
      </c>
      <c r="G2156">
        <v>0</v>
      </c>
      <c r="H2156">
        <v>352.13200000000001</v>
      </c>
      <c r="I2156">
        <v>1</v>
      </c>
      <c r="J2156">
        <v>1</v>
      </c>
      <c r="K2156">
        <v>-3529609</v>
      </c>
    </row>
    <row r="2157" spans="1:11" x14ac:dyDescent="0.25">
      <c r="A2157" t="s">
        <v>203</v>
      </c>
      <c r="B2157">
        <v>911.06</v>
      </c>
      <c r="C2157">
        <v>904.14200000000005</v>
      </c>
      <c r="D2157">
        <v>872.77300000000002</v>
      </c>
      <c r="E2157">
        <v>849.35199999999998</v>
      </c>
      <c r="F2157">
        <v>352.16</v>
      </c>
      <c r="G2157">
        <v>0</v>
      </c>
      <c r="H2157">
        <v>352.16</v>
      </c>
      <c r="I2157">
        <v>1</v>
      </c>
      <c r="J2157">
        <v>1</v>
      </c>
      <c r="K2157">
        <v>-3529609</v>
      </c>
    </row>
    <row r="2158" spans="1:11" x14ac:dyDescent="0.25">
      <c r="A2158" t="s">
        <v>203</v>
      </c>
      <c r="B2158">
        <v>913.23099999999999</v>
      </c>
      <c r="C2158">
        <v>906.48900000000003</v>
      </c>
      <c r="D2158">
        <v>873.50400000000002</v>
      </c>
      <c r="E2158">
        <v>849.37</v>
      </c>
      <c r="F2158">
        <v>352.12400000000002</v>
      </c>
      <c r="G2158">
        <v>0</v>
      </c>
      <c r="H2158">
        <v>352.12400000000002</v>
      </c>
      <c r="I2158">
        <v>1</v>
      </c>
      <c r="J2158">
        <v>1</v>
      </c>
      <c r="K2158">
        <v>-3529609</v>
      </c>
    </row>
    <row r="2159" spans="1:11" x14ac:dyDescent="0.25">
      <c r="A2159" t="s">
        <v>203</v>
      </c>
      <c r="B2159">
        <v>912.55700000000002</v>
      </c>
      <c r="C2159">
        <v>905.80499999999995</v>
      </c>
      <c r="D2159">
        <v>873.41600000000005</v>
      </c>
      <c r="E2159">
        <v>849.44500000000005</v>
      </c>
      <c r="F2159">
        <v>352.089</v>
      </c>
      <c r="G2159">
        <v>0</v>
      </c>
      <c r="H2159">
        <v>352.089</v>
      </c>
      <c r="I2159">
        <v>1</v>
      </c>
      <c r="J2159">
        <v>1</v>
      </c>
      <c r="K2159">
        <v>-3529609</v>
      </c>
    </row>
    <row r="2160" spans="1:11" x14ac:dyDescent="0.25">
      <c r="A2160" t="s">
        <v>203</v>
      </c>
      <c r="B2160">
        <v>907.53899999999999</v>
      </c>
      <c r="C2160">
        <v>900.48</v>
      </c>
      <c r="D2160">
        <v>872.471</v>
      </c>
      <c r="E2160">
        <v>849.47299999999996</v>
      </c>
      <c r="F2160">
        <v>352.09399999999999</v>
      </c>
      <c r="G2160">
        <v>0</v>
      </c>
      <c r="H2160">
        <v>352.09399999999999</v>
      </c>
      <c r="I2160">
        <v>1</v>
      </c>
      <c r="J2160">
        <v>1</v>
      </c>
      <c r="K2160">
        <v>-3529609</v>
      </c>
    </row>
    <row r="2161" spans="1:11" x14ac:dyDescent="0.25">
      <c r="A2161" t="s">
        <v>203</v>
      </c>
      <c r="B2161">
        <v>909.82799999999997</v>
      </c>
      <c r="C2161">
        <v>902.95399999999995</v>
      </c>
      <c r="D2161">
        <v>872.66200000000003</v>
      </c>
      <c r="E2161">
        <v>849.50599999999997</v>
      </c>
      <c r="F2161">
        <v>352.17599999999999</v>
      </c>
      <c r="G2161">
        <v>0</v>
      </c>
      <c r="H2161">
        <v>352.17599999999999</v>
      </c>
      <c r="I2161">
        <v>1</v>
      </c>
      <c r="J2161">
        <v>1</v>
      </c>
      <c r="K2161">
        <v>-3529609</v>
      </c>
    </row>
    <row r="2162" spans="1:11" x14ac:dyDescent="0.25">
      <c r="A2162" t="s">
        <v>203</v>
      </c>
      <c r="B2162">
        <v>908.01</v>
      </c>
      <c r="C2162">
        <v>900.62699999999995</v>
      </c>
      <c r="D2162">
        <v>872.33100000000002</v>
      </c>
      <c r="E2162">
        <v>849.4</v>
      </c>
      <c r="F2162">
        <v>352.13099999999997</v>
      </c>
      <c r="G2162">
        <v>0</v>
      </c>
      <c r="H2162">
        <v>352.13099999999997</v>
      </c>
      <c r="I2162">
        <v>1</v>
      </c>
      <c r="J2162">
        <v>1</v>
      </c>
      <c r="K2162">
        <v>-3529609</v>
      </c>
    </row>
    <row r="2163" spans="1:11" x14ac:dyDescent="0.25">
      <c r="A2163" t="s">
        <v>203</v>
      </c>
      <c r="B2163">
        <v>917.63900000000001</v>
      </c>
      <c r="C2163">
        <v>910.88599999999997</v>
      </c>
      <c r="D2163">
        <v>873.85</v>
      </c>
      <c r="E2163">
        <v>849.47400000000005</v>
      </c>
      <c r="F2163">
        <v>352.03699999999998</v>
      </c>
      <c r="G2163">
        <v>0</v>
      </c>
      <c r="H2163">
        <v>352.03699999999998</v>
      </c>
      <c r="I2163">
        <v>1</v>
      </c>
      <c r="J2163">
        <v>1</v>
      </c>
      <c r="K2163">
        <v>-3529609</v>
      </c>
    </row>
    <row r="2164" spans="1:11" x14ac:dyDescent="0.25">
      <c r="A2164" t="s">
        <v>203</v>
      </c>
      <c r="B2164">
        <v>908.09100000000001</v>
      </c>
      <c r="C2164">
        <v>901.03099999999995</v>
      </c>
      <c r="D2164">
        <v>872.21199999999999</v>
      </c>
      <c r="E2164">
        <v>849.45399999999995</v>
      </c>
      <c r="F2164">
        <v>352.10199999999998</v>
      </c>
      <c r="G2164">
        <v>0</v>
      </c>
      <c r="H2164">
        <v>352.10199999999998</v>
      </c>
      <c r="I2164">
        <v>1</v>
      </c>
      <c r="J2164">
        <v>1</v>
      </c>
      <c r="K2164">
        <v>-3529609</v>
      </c>
    </row>
    <row r="2165" spans="1:11" x14ac:dyDescent="0.25">
      <c r="A2165" t="s">
        <v>203</v>
      </c>
      <c r="B2165">
        <v>913.94500000000005</v>
      </c>
      <c r="C2165">
        <v>907.26300000000003</v>
      </c>
      <c r="D2165">
        <v>872.81899999999996</v>
      </c>
      <c r="E2165">
        <v>849.39599999999996</v>
      </c>
      <c r="F2165">
        <v>352.18900000000002</v>
      </c>
      <c r="G2165">
        <v>0</v>
      </c>
      <c r="H2165">
        <v>352.18900000000002</v>
      </c>
      <c r="I2165">
        <v>1</v>
      </c>
      <c r="J2165">
        <v>1</v>
      </c>
      <c r="K2165">
        <v>-3529609</v>
      </c>
    </row>
    <row r="2166" spans="1:11" x14ac:dyDescent="0.25">
      <c r="A2166" t="s">
        <v>203</v>
      </c>
      <c r="B2166">
        <v>912.55899999999997</v>
      </c>
      <c r="C2166">
        <v>905.59799999999996</v>
      </c>
      <c r="D2166">
        <v>872.995</v>
      </c>
      <c r="E2166">
        <v>849.45</v>
      </c>
      <c r="F2166">
        <v>352.16199999999998</v>
      </c>
      <c r="G2166">
        <v>0</v>
      </c>
      <c r="H2166">
        <v>352.16199999999998</v>
      </c>
      <c r="I2166">
        <v>1</v>
      </c>
      <c r="J2166">
        <v>1</v>
      </c>
      <c r="K2166">
        <v>-3529609</v>
      </c>
    </row>
    <row r="2167" spans="1:11" x14ac:dyDescent="0.25">
      <c r="A2167" t="s">
        <v>203</v>
      </c>
      <c r="B2167">
        <v>913.375</v>
      </c>
      <c r="C2167">
        <v>906.149</v>
      </c>
      <c r="D2167">
        <v>873.10699999999997</v>
      </c>
      <c r="E2167">
        <v>849.33299999999997</v>
      </c>
      <c r="F2167">
        <v>352.089</v>
      </c>
      <c r="G2167">
        <v>0</v>
      </c>
      <c r="H2167">
        <v>352.089</v>
      </c>
      <c r="I2167">
        <v>1</v>
      </c>
      <c r="J2167">
        <v>1</v>
      </c>
      <c r="K2167">
        <v>-3529609</v>
      </c>
    </row>
    <row r="2168" spans="1:11" x14ac:dyDescent="0.25">
      <c r="A2168" t="s">
        <v>203</v>
      </c>
      <c r="B2168">
        <v>906.46</v>
      </c>
      <c r="C2168">
        <v>899.7</v>
      </c>
      <c r="D2168">
        <v>872.25599999999997</v>
      </c>
      <c r="E2168">
        <v>849.53599999999994</v>
      </c>
      <c r="F2168">
        <v>352.16500000000002</v>
      </c>
      <c r="G2168">
        <v>0</v>
      </c>
      <c r="H2168">
        <v>352.16500000000002</v>
      </c>
      <c r="I2168">
        <v>1</v>
      </c>
      <c r="J2168">
        <v>1</v>
      </c>
      <c r="K2168">
        <v>-3529609</v>
      </c>
    </row>
    <row r="2169" spans="1:11" x14ac:dyDescent="0.25">
      <c r="A2169" t="s">
        <v>203</v>
      </c>
      <c r="B2169">
        <v>909.94299999999998</v>
      </c>
      <c r="C2169">
        <v>903.19100000000003</v>
      </c>
      <c r="D2169">
        <v>872.952</v>
      </c>
      <c r="E2169">
        <v>849.46</v>
      </c>
      <c r="F2169">
        <v>352.21100000000001</v>
      </c>
      <c r="G2169">
        <v>0</v>
      </c>
      <c r="H2169">
        <v>352.21100000000001</v>
      </c>
      <c r="I2169">
        <v>1</v>
      </c>
      <c r="J2169">
        <v>1</v>
      </c>
      <c r="K2169">
        <v>-3529609</v>
      </c>
    </row>
    <row r="2170" spans="1:11" x14ac:dyDescent="0.25">
      <c r="A2170" t="s">
        <v>203</v>
      </c>
      <c r="B2170">
        <v>913.43100000000004</v>
      </c>
      <c r="C2170">
        <v>906.65</v>
      </c>
      <c r="D2170">
        <v>873.73</v>
      </c>
      <c r="E2170">
        <v>849.47699999999998</v>
      </c>
      <c r="F2170">
        <v>352.16</v>
      </c>
      <c r="G2170">
        <v>0</v>
      </c>
      <c r="H2170">
        <v>352.16</v>
      </c>
      <c r="I2170">
        <v>1</v>
      </c>
      <c r="J2170">
        <v>1</v>
      </c>
      <c r="K2170">
        <v>-3529609</v>
      </c>
    </row>
    <row r="2171" spans="1:11" x14ac:dyDescent="0.25">
      <c r="A2171" t="s">
        <v>203</v>
      </c>
      <c r="B2171">
        <v>906.39099999999996</v>
      </c>
      <c r="C2171">
        <v>899.52800000000002</v>
      </c>
      <c r="D2171">
        <v>872.34500000000003</v>
      </c>
      <c r="E2171">
        <v>849.49300000000005</v>
      </c>
      <c r="F2171">
        <v>352.113</v>
      </c>
      <c r="G2171">
        <v>0</v>
      </c>
      <c r="H2171">
        <v>352.113</v>
      </c>
      <c r="I2171">
        <v>1</v>
      </c>
      <c r="J2171">
        <v>1</v>
      </c>
      <c r="K2171">
        <v>-3529609</v>
      </c>
    </row>
    <row r="2172" spans="1:11" x14ac:dyDescent="0.25">
      <c r="A2172" t="s">
        <v>203</v>
      </c>
      <c r="B2172">
        <v>911.36599999999999</v>
      </c>
      <c r="C2172">
        <v>904.03599999999994</v>
      </c>
      <c r="D2172">
        <v>872.91499999999996</v>
      </c>
      <c r="E2172">
        <v>849.49099999999999</v>
      </c>
      <c r="F2172">
        <v>352.04300000000001</v>
      </c>
      <c r="G2172">
        <v>0</v>
      </c>
      <c r="H2172">
        <v>352.04300000000001</v>
      </c>
      <c r="I2172">
        <v>1</v>
      </c>
      <c r="J2172">
        <v>1</v>
      </c>
      <c r="K2172">
        <v>-3529609</v>
      </c>
    </row>
    <row r="2173" spans="1:11" x14ac:dyDescent="0.25">
      <c r="A2173" t="s">
        <v>203</v>
      </c>
      <c r="B2173">
        <v>917.02</v>
      </c>
      <c r="C2173">
        <v>910.01800000000003</v>
      </c>
      <c r="D2173">
        <v>873.851</v>
      </c>
      <c r="E2173">
        <v>849.39</v>
      </c>
      <c r="F2173">
        <v>352.20299999999997</v>
      </c>
      <c r="G2173">
        <v>0</v>
      </c>
      <c r="H2173">
        <v>352.20299999999997</v>
      </c>
      <c r="I2173">
        <v>1</v>
      </c>
      <c r="J2173">
        <v>1</v>
      </c>
      <c r="K2173">
        <v>-3529609</v>
      </c>
    </row>
    <row r="2174" spans="1:11" x14ac:dyDescent="0.25">
      <c r="A2174" t="s">
        <v>203</v>
      </c>
      <c r="B2174">
        <v>915.82799999999997</v>
      </c>
      <c r="C2174">
        <v>908.851</v>
      </c>
      <c r="D2174">
        <v>873.57100000000003</v>
      </c>
      <c r="E2174">
        <v>849.447</v>
      </c>
      <c r="F2174">
        <v>352.09</v>
      </c>
      <c r="G2174">
        <v>0</v>
      </c>
      <c r="H2174">
        <v>352.09</v>
      </c>
      <c r="I2174">
        <v>1</v>
      </c>
      <c r="J2174">
        <v>1</v>
      </c>
      <c r="K2174">
        <v>-3529609</v>
      </c>
    </row>
    <row r="2175" spans="1:11" x14ac:dyDescent="0.25">
      <c r="A2175" t="s">
        <v>203</v>
      </c>
      <c r="B2175">
        <v>909.09299999999996</v>
      </c>
      <c r="C2175">
        <v>902.22400000000005</v>
      </c>
      <c r="D2175">
        <v>872.46699999999998</v>
      </c>
      <c r="E2175">
        <v>849.4</v>
      </c>
      <c r="F2175">
        <v>352.09300000000002</v>
      </c>
      <c r="G2175">
        <v>0</v>
      </c>
      <c r="H2175">
        <v>352.09300000000002</v>
      </c>
      <c r="I2175">
        <v>1</v>
      </c>
      <c r="J2175">
        <v>1</v>
      </c>
      <c r="K2175">
        <v>-3529609</v>
      </c>
    </row>
    <row r="2176" spans="1:11" x14ac:dyDescent="0.25">
      <c r="A2176" t="s">
        <v>203</v>
      </c>
      <c r="B2176">
        <v>909.57299999999998</v>
      </c>
      <c r="C2176">
        <v>902.745</v>
      </c>
      <c r="D2176">
        <v>872.28300000000002</v>
      </c>
      <c r="E2176">
        <v>849.54899999999998</v>
      </c>
      <c r="F2176">
        <v>352.10500000000002</v>
      </c>
      <c r="G2176">
        <v>0</v>
      </c>
      <c r="H2176">
        <v>352.10500000000002</v>
      </c>
      <c r="I2176">
        <v>1</v>
      </c>
      <c r="J2176">
        <v>1</v>
      </c>
      <c r="K2176">
        <v>-3529609</v>
      </c>
    </row>
    <row r="2177" spans="1:25" x14ac:dyDescent="0.25">
      <c r="A2177" t="s">
        <v>203</v>
      </c>
      <c r="B2177">
        <v>916.64</v>
      </c>
      <c r="C2177">
        <v>909.75199999999995</v>
      </c>
      <c r="D2177">
        <v>873.95699999999999</v>
      </c>
      <c r="E2177">
        <v>849.40800000000002</v>
      </c>
      <c r="F2177">
        <v>352.16</v>
      </c>
      <c r="G2177">
        <v>0</v>
      </c>
      <c r="H2177">
        <v>352.16</v>
      </c>
      <c r="I2177">
        <v>1</v>
      </c>
      <c r="J2177">
        <v>1</v>
      </c>
      <c r="K2177">
        <v>-3529609</v>
      </c>
    </row>
    <row r="2178" spans="1:25" x14ac:dyDescent="0.25">
      <c r="A2178" t="s">
        <v>203</v>
      </c>
      <c r="B2178">
        <v>907.43899999999996</v>
      </c>
      <c r="C2178">
        <v>900.37800000000004</v>
      </c>
      <c r="D2178">
        <v>872.36800000000005</v>
      </c>
      <c r="E2178">
        <v>849.42600000000004</v>
      </c>
      <c r="F2178">
        <v>352.14</v>
      </c>
      <c r="G2178">
        <v>0</v>
      </c>
      <c r="H2178">
        <v>352.14</v>
      </c>
      <c r="I2178">
        <v>1</v>
      </c>
      <c r="J2178">
        <v>1</v>
      </c>
      <c r="K2178">
        <v>-3529609</v>
      </c>
    </row>
    <row r="2179" spans="1:25" x14ac:dyDescent="0.25">
      <c r="A2179" t="s">
        <v>203</v>
      </c>
      <c r="B2179">
        <v>905.577</v>
      </c>
      <c r="C2179">
        <v>898.74199999999996</v>
      </c>
      <c r="D2179">
        <v>871.72900000000004</v>
      </c>
      <c r="E2179">
        <v>849.34500000000003</v>
      </c>
      <c r="F2179">
        <v>352.03399999999999</v>
      </c>
      <c r="G2179">
        <v>0</v>
      </c>
      <c r="H2179">
        <v>352.03399999999999</v>
      </c>
      <c r="I2179">
        <v>1</v>
      </c>
      <c r="J2179">
        <v>1</v>
      </c>
      <c r="K2179">
        <v>-3529609</v>
      </c>
    </row>
    <row r="2180" spans="1:25" x14ac:dyDescent="0.25">
      <c r="A2180" t="s">
        <v>203</v>
      </c>
      <c r="B2180">
        <v>908.51599999999996</v>
      </c>
      <c r="C2180">
        <v>901.54499999999996</v>
      </c>
      <c r="D2180">
        <v>872.529</v>
      </c>
      <c r="E2180">
        <v>849.42399999999998</v>
      </c>
      <c r="F2180">
        <v>352.10700000000003</v>
      </c>
      <c r="G2180">
        <v>0</v>
      </c>
      <c r="H2180">
        <v>352.10700000000003</v>
      </c>
      <c r="I2180">
        <v>1</v>
      </c>
      <c r="J2180">
        <v>1</v>
      </c>
      <c r="K2180">
        <v>-3529609</v>
      </c>
    </row>
    <row r="2181" spans="1:25" x14ac:dyDescent="0.25">
      <c r="A2181" t="s">
        <v>203</v>
      </c>
      <c r="B2181">
        <v>915.01</v>
      </c>
      <c r="C2181">
        <v>908.18100000000004</v>
      </c>
      <c r="D2181">
        <v>873.53</v>
      </c>
      <c r="E2181">
        <v>849.45</v>
      </c>
      <c r="F2181">
        <v>352.21100000000001</v>
      </c>
      <c r="G2181">
        <v>0</v>
      </c>
      <c r="H2181">
        <v>352.21100000000001</v>
      </c>
      <c r="I2181">
        <v>1</v>
      </c>
      <c r="J2181">
        <v>1</v>
      </c>
      <c r="K2181">
        <v>-3529609</v>
      </c>
    </row>
    <row r="2182" spans="1:25" x14ac:dyDescent="0.25">
      <c r="A2182" t="s">
        <v>203</v>
      </c>
      <c r="B2182">
        <v>914.45500000000004</v>
      </c>
      <c r="C2182">
        <v>907.59299999999996</v>
      </c>
      <c r="D2182">
        <v>873.19600000000003</v>
      </c>
      <c r="E2182">
        <v>849.41899999999998</v>
      </c>
      <c r="F2182">
        <v>352.125</v>
      </c>
      <c r="G2182">
        <v>0</v>
      </c>
      <c r="H2182">
        <v>352.125</v>
      </c>
      <c r="I2182">
        <v>1</v>
      </c>
      <c r="J2182">
        <v>1</v>
      </c>
      <c r="K2182">
        <v>-3529609</v>
      </c>
    </row>
    <row r="2183" spans="1:25" x14ac:dyDescent="0.25">
      <c r="A2183" t="s">
        <v>203</v>
      </c>
      <c r="B2183">
        <v>912.58900000000006</v>
      </c>
      <c r="C2183">
        <v>905.53399999999999</v>
      </c>
      <c r="D2183">
        <v>873.03300000000002</v>
      </c>
      <c r="E2183">
        <v>849.41099999999994</v>
      </c>
      <c r="F2183">
        <v>352.096</v>
      </c>
      <c r="G2183">
        <v>0</v>
      </c>
      <c r="H2183">
        <v>352.096</v>
      </c>
      <c r="I2183">
        <v>1</v>
      </c>
      <c r="J2183">
        <v>1</v>
      </c>
      <c r="K2183">
        <v>-3529609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203</v>
      </c>
      <c r="B2184">
        <v>907.23599999999999</v>
      </c>
      <c r="C2184">
        <v>900.51599999999996</v>
      </c>
      <c r="D2184">
        <v>872.26700000000005</v>
      </c>
      <c r="E2184">
        <v>849.495</v>
      </c>
      <c r="F2184">
        <v>352.11599999999999</v>
      </c>
      <c r="G2184">
        <v>0</v>
      </c>
      <c r="H2184">
        <v>352.11599999999999</v>
      </c>
      <c r="I2184">
        <v>1</v>
      </c>
      <c r="J2184">
        <v>1</v>
      </c>
      <c r="K2184">
        <v>-3529609</v>
      </c>
      <c r="R2184">
        <f>AVERAGE(B2135:B2184)</f>
        <v>912.65035999999998</v>
      </c>
      <c r="S2184">
        <f>AVERAGE(C2135:C2184)</f>
        <v>905.70018000000016</v>
      </c>
      <c r="U2184">
        <f>_xlfn.VAR.P(B2135:B2184)</f>
        <v>27.8965366704</v>
      </c>
      <c r="V2184">
        <f>_xlfn.VAR.P(C2135:C2184)</f>
        <v>27.747998187599915</v>
      </c>
      <c r="X2184">
        <f>1.96*SQRT(U2184)/50</f>
        <v>0.20704331457258757</v>
      </c>
      <c r="Y2184">
        <f>1.96*SQRT(V2184)/50</f>
        <v>0.20649136527950396</v>
      </c>
    </row>
    <row r="2185" spans="1:25" x14ac:dyDescent="0.25">
      <c r="A2185" t="s">
        <v>203</v>
      </c>
      <c r="B2185">
        <v>45733.577799999999</v>
      </c>
      <c r="C2185" t="s">
        <v>37</v>
      </c>
    </row>
    <row r="2186" spans="1:25" x14ac:dyDescent="0.25">
      <c r="A2186" t="s">
        <v>204</v>
      </c>
      <c r="B2186">
        <v>876.00900000000001</v>
      </c>
      <c r="C2186">
        <v>868.83500000000004</v>
      </c>
      <c r="D2186">
        <v>837.33299999999997</v>
      </c>
      <c r="E2186">
        <v>815.21699999999998</v>
      </c>
      <c r="F2186">
        <v>432.42099999999999</v>
      </c>
      <c r="G2186">
        <v>1.2331200000000001E-3</v>
      </c>
      <c r="H2186">
        <v>0.995116</v>
      </c>
      <c r="I2186">
        <v>-296487168</v>
      </c>
    </row>
    <row r="2187" spans="1:25" x14ac:dyDescent="0.25">
      <c r="A2187" t="s">
        <v>204</v>
      </c>
      <c r="B2187">
        <v>871.00099999999998</v>
      </c>
      <c r="C2187">
        <v>863.875</v>
      </c>
      <c r="D2187">
        <v>836.42</v>
      </c>
      <c r="E2187">
        <v>815.04399999999998</v>
      </c>
      <c r="F2187">
        <v>432.30399999999997</v>
      </c>
      <c r="G2187">
        <v>1.2341400000000001E-3</v>
      </c>
      <c r="H2187">
        <v>0.995116</v>
      </c>
      <c r="I2187">
        <v>-296487168</v>
      </c>
    </row>
    <row r="2188" spans="1:25" x14ac:dyDescent="0.25">
      <c r="A2188" t="s">
        <v>204</v>
      </c>
      <c r="B2188">
        <v>882.46199999999999</v>
      </c>
      <c r="C2188">
        <v>875.66399999999999</v>
      </c>
      <c r="D2188">
        <v>837.71199999999999</v>
      </c>
      <c r="E2188">
        <v>814.88800000000003</v>
      </c>
      <c r="F2188">
        <v>432.23500000000001</v>
      </c>
      <c r="G2188">
        <v>1.237E-3</v>
      </c>
      <c r="H2188">
        <v>0.99511499999999997</v>
      </c>
      <c r="I2188">
        <v>-296487168</v>
      </c>
    </row>
    <row r="2189" spans="1:25" x14ac:dyDescent="0.25">
      <c r="A2189" t="s">
        <v>204</v>
      </c>
      <c r="B2189">
        <v>877.41600000000005</v>
      </c>
      <c r="C2189">
        <v>870.40099999999995</v>
      </c>
      <c r="D2189">
        <v>837.41899999999998</v>
      </c>
      <c r="E2189">
        <v>815.048</v>
      </c>
      <c r="F2189">
        <v>432.34899999999999</v>
      </c>
      <c r="G2189">
        <v>1.23054E-3</v>
      </c>
      <c r="H2189">
        <v>0.995116</v>
      </c>
      <c r="I2189">
        <v>-296487168</v>
      </c>
    </row>
    <row r="2190" spans="1:25" x14ac:dyDescent="0.25">
      <c r="A2190" t="s">
        <v>204</v>
      </c>
      <c r="B2190">
        <v>872.70299999999997</v>
      </c>
      <c r="C2190">
        <v>866.11099999999999</v>
      </c>
      <c r="D2190">
        <v>836.69799999999998</v>
      </c>
      <c r="E2190">
        <v>815.10900000000004</v>
      </c>
      <c r="F2190">
        <v>432.29899999999998</v>
      </c>
      <c r="G2190">
        <v>2.1983699999999998E-3</v>
      </c>
      <c r="H2190">
        <v>0.995116</v>
      </c>
      <c r="I2190">
        <v>-296487168</v>
      </c>
    </row>
    <row r="2191" spans="1:25" x14ac:dyDescent="0.25">
      <c r="A2191" t="s">
        <v>204</v>
      </c>
      <c r="B2191">
        <v>871.94799999999998</v>
      </c>
      <c r="C2191">
        <v>865.08699999999999</v>
      </c>
      <c r="D2191">
        <v>836.41099999999994</v>
      </c>
      <c r="E2191">
        <v>814.97199999999998</v>
      </c>
      <c r="F2191">
        <v>432.339</v>
      </c>
      <c r="G2191">
        <v>1.28809E-3</v>
      </c>
      <c r="H2191">
        <v>0.995116</v>
      </c>
      <c r="I2191">
        <v>-296487168</v>
      </c>
    </row>
    <row r="2192" spans="1:25" x14ac:dyDescent="0.25">
      <c r="A2192" t="s">
        <v>204</v>
      </c>
      <c r="B2192">
        <v>873.89300000000003</v>
      </c>
      <c r="C2192">
        <v>866.60199999999998</v>
      </c>
      <c r="D2192">
        <v>836.49199999999996</v>
      </c>
      <c r="E2192">
        <v>814.84</v>
      </c>
      <c r="F2192">
        <v>432.20600000000002</v>
      </c>
      <c r="G2192">
        <v>1.24953E-3</v>
      </c>
      <c r="H2192">
        <v>0.99511499999999997</v>
      </c>
      <c r="I2192">
        <v>-296487168</v>
      </c>
    </row>
    <row r="2193" spans="1:9" x14ac:dyDescent="0.25">
      <c r="A2193" t="s">
        <v>204</v>
      </c>
      <c r="B2193">
        <v>873.45799999999997</v>
      </c>
      <c r="C2193">
        <v>866.77599999999995</v>
      </c>
      <c r="D2193">
        <v>837.07</v>
      </c>
      <c r="E2193">
        <v>815.16899999999998</v>
      </c>
      <c r="F2193">
        <v>432.37799999999999</v>
      </c>
      <c r="G2193">
        <v>1.2563800000000001E-3</v>
      </c>
      <c r="H2193">
        <v>0.995116</v>
      </c>
      <c r="I2193">
        <v>-296487168</v>
      </c>
    </row>
    <row r="2194" spans="1:9" x14ac:dyDescent="0.25">
      <c r="A2194" t="s">
        <v>204</v>
      </c>
      <c r="B2194">
        <v>871.01</v>
      </c>
      <c r="C2194">
        <v>864.20799999999997</v>
      </c>
      <c r="D2194">
        <v>836.27700000000004</v>
      </c>
      <c r="E2194">
        <v>815.14200000000005</v>
      </c>
      <c r="F2194">
        <v>432.33199999999999</v>
      </c>
      <c r="G2194">
        <v>1.23986E-3</v>
      </c>
      <c r="H2194">
        <v>0.99511499999999997</v>
      </c>
      <c r="I2194">
        <v>-296487168</v>
      </c>
    </row>
    <row r="2195" spans="1:9" x14ac:dyDescent="0.25">
      <c r="A2195" t="s">
        <v>204</v>
      </c>
      <c r="B2195">
        <v>875.79100000000005</v>
      </c>
      <c r="C2195">
        <v>868.93399999999997</v>
      </c>
      <c r="D2195">
        <v>837.05100000000004</v>
      </c>
      <c r="E2195">
        <v>814.98900000000003</v>
      </c>
      <c r="F2195">
        <v>432.363</v>
      </c>
      <c r="G2195">
        <v>1.2317000000000001E-3</v>
      </c>
      <c r="H2195">
        <v>0.99511499999999997</v>
      </c>
      <c r="I2195">
        <v>-296487168</v>
      </c>
    </row>
    <row r="2196" spans="1:9" x14ac:dyDescent="0.25">
      <c r="A2196" t="s">
        <v>204</v>
      </c>
      <c r="B2196">
        <v>870.66200000000003</v>
      </c>
      <c r="C2196">
        <v>863.85599999999999</v>
      </c>
      <c r="D2196">
        <v>836.21600000000001</v>
      </c>
      <c r="E2196">
        <v>814.95699999999999</v>
      </c>
      <c r="F2196">
        <v>432.24</v>
      </c>
      <c r="G2196">
        <v>1.2321299999999999E-3</v>
      </c>
      <c r="H2196">
        <v>0.995116</v>
      </c>
      <c r="I2196">
        <v>-296487168</v>
      </c>
    </row>
    <row r="2197" spans="1:9" x14ac:dyDescent="0.25">
      <c r="A2197" t="s">
        <v>204</v>
      </c>
      <c r="B2197">
        <v>871.49800000000005</v>
      </c>
      <c r="C2197">
        <v>864.66399999999999</v>
      </c>
      <c r="D2197">
        <v>836.46799999999996</v>
      </c>
      <c r="E2197">
        <v>815.19100000000003</v>
      </c>
      <c r="F2197">
        <v>432.38400000000001</v>
      </c>
      <c r="G2197">
        <v>1.2503E-3</v>
      </c>
      <c r="H2197">
        <v>0.995116</v>
      </c>
      <c r="I2197">
        <v>-296487168</v>
      </c>
    </row>
    <row r="2198" spans="1:9" x14ac:dyDescent="0.25">
      <c r="A2198" t="s">
        <v>204</v>
      </c>
      <c r="B2198">
        <v>870.46600000000001</v>
      </c>
      <c r="C2198">
        <v>863.798</v>
      </c>
      <c r="D2198">
        <v>836.28300000000002</v>
      </c>
      <c r="E2198">
        <v>815.03700000000003</v>
      </c>
      <c r="F2198">
        <v>432.30200000000002</v>
      </c>
      <c r="G2198">
        <v>1.2446600000000001E-3</v>
      </c>
      <c r="H2198">
        <v>0.995116</v>
      </c>
      <c r="I2198">
        <v>-296487168</v>
      </c>
    </row>
    <row r="2199" spans="1:9" x14ac:dyDescent="0.25">
      <c r="A2199" t="s">
        <v>204</v>
      </c>
      <c r="B2199">
        <v>873.3</v>
      </c>
      <c r="C2199">
        <v>866.23900000000003</v>
      </c>
      <c r="D2199">
        <v>836.60199999999998</v>
      </c>
      <c r="E2199">
        <v>814.99699999999996</v>
      </c>
      <c r="F2199">
        <v>432.30700000000002</v>
      </c>
      <c r="G2199">
        <v>1.3243199999999999E-3</v>
      </c>
      <c r="H2199">
        <v>0.995116</v>
      </c>
      <c r="I2199">
        <v>-296487168</v>
      </c>
    </row>
    <row r="2200" spans="1:9" x14ac:dyDescent="0.25">
      <c r="A2200" t="s">
        <v>204</v>
      </c>
      <c r="B2200">
        <v>871.803</v>
      </c>
      <c r="C2200">
        <v>865.15</v>
      </c>
      <c r="D2200">
        <v>836.54600000000005</v>
      </c>
      <c r="E2200">
        <v>815.15899999999999</v>
      </c>
      <c r="F2200">
        <v>432.44200000000001</v>
      </c>
      <c r="G2200">
        <v>1.31369E-3</v>
      </c>
      <c r="H2200">
        <v>0.99511499999999997</v>
      </c>
      <c r="I2200">
        <v>-296487168</v>
      </c>
    </row>
    <row r="2201" spans="1:9" x14ac:dyDescent="0.25">
      <c r="A2201" t="s">
        <v>204</v>
      </c>
      <c r="B2201">
        <v>869.32799999999997</v>
      </c>
      <c r="C2201">
        <v>862.39400000000001</v>
      </c>
      <c r="D2201">
        <v>835.98900000000003</v>
      </c>
      <c r="E2201">
        <v>815.09400000000005</v>
      </c>
      <c r="F2201">
        <v>432.339</v>
      </c>
      <c r="G2201">
        <v>1.2306699999999999E-3</v>
      </c>
      <c r="H2201">
        <v>0.99511300000000003</v>
      </c>
      <c r="I2201">
        <v>-296487168</v>
      </c>
    </row>
    <row r="2202" spans="1:9" x14ac:dyDescent="0.25">
      <c r="A2202" t="s">
        <v>204</v>
      </c>
      <c r="B2202">
        <v>877.86199999999997</v>
      </c>
      <c r="C2202">
        <v>870.85599999999999</v>
      </c>
      <c r="D2202">
        <v>837.42</v>
      </c>
      <c r="E2202">
        <v>815.18</v>
      </c>
      <c r="F2202">
        <v>432.34899999999999</v>
      </c>
      <c r="G2202">
        <v>1.36914E-3</v>
      </c>
      <c r="H2202">
        <v>0.995116</v>
      </c>
      <c r="I2202">
        <v>-296487168</v>
      </c>
    </row>
    <row r="2203" spans="1:9" x14ac:dyDescent="0.25">
      <c r="A2203" t="s">
        <v>204</v>
      </c>
      <c r="B2203">
        <v>873.36400000000003</v>
      </c>
      <c r="C2203">
        <v>866.31600000000003</v>
      </c>
      <c r="D2203">
        <v>836.70100000000002</v>
      </c>
      <c r="E2203">
        <v>815.04</v>
      </c>
      <c r="F2203">
        <v>432.35199999999998</v>
      </c>
      <c r="G2203">
        <v>1.23017E-3</v>
      </c>
      <c r="H2203">
        <v>0.99511099999999997</v>
      </c>
      <c r="I2203">
        <v>-296487168</v>
      </c>
    </row>
    <row r="2204" spans="1:9" x14ac:dyDescent="0.25">
      <c r="A2204" t="s">
        <v>204</v>
      </c>
      <c r="B2204">
        <v>878.78099999999995</v>
      </c>
      <c r="C2204">
        <v>871.91800000000001</v>
      </c>
      <c r="D2204">
        <v>837.91899999999998</v>
      </c>
      <c r="E2204">
        <v>815.26199999999994</v>
      </c>
      <c r="F2204">
        <v>432.44200000000001</v>
      </c>
      <c r="G2204">
        <v>1.23066E-3</v>
      </c>
      <c r="H2204">
        <v>0.995116</v>
      </c>
      <c r="I2204">
        <v>-296487168</v>
      </c>
    </row>
    <row r="2205" spans="1:9" x14ac:dyDescent="0.25">
      <c r="A2205" t="s">
        <v>204</v>
      </c>
      <c r="B2205">
        <v>875.05200000000002</v>
      </c>
      <c r="C2205">
        <v>868.16700000000003</v>
      </c>
      <c r="D2205">
        <v>836.87400000000002</v>
      </c>
      <c r="E2205">
        <v>815.125</v>
      </c>
      <c r="F2205">
        <v>432.327</v>
      </c>
      <c r="G2205">
        <v>1.2340700000000001E-3</v>
      </c>
      <c r="H2205">
        <v>0.99511499999999997</v>
      </c>
      <c r="I2205">
        <v>-296487168</v>
      </c>
    </row>
    <row r="2206" spans="1:9" x14ac:dyDescent="0.25">
      <c r="A2206" t="s">
        <v>204</v>
      </c>
      <c r="B2206">
        <v>874.5</v>
      </c>
      <c r="C2206">
        <v>867.61800000000005</v>
      </c>
      <c r="D2206">
        <v>837.21100000000001</v>
      </c>
      <c r="E2206">
        <v>815.27499999999998</v>
      </c>
      <c r="F2206">
        <v>432.43200000000002</v>
      </c>
      <c r="G2206">
        <v>1.30729E-3</v>
      </c>
      <c r="H2206">
        <v>0.995116</v>
      </c>
      <c r="I2206">
        <v>-296487168</v>
      </c>
    </row>
    <row r="2207" spans="1:9" x14ac:dyDescent="0.25">
      <c r="A2207" t="s">
        <v>204</v>
      </c>
      <c r="B2207">
        <v>870.51</v>
      </c>
      <c r="C2207">
        <v>863.75900000000001</v>
      </c>
      <c r="D2207">
        <v>836.15599999999995</v>
      </c>
      <c r="E2207">
        <v>815.02800000000002</v>
      </c>
      <c r="F2207">
        <v>432.34300000000002</v>
      </c>
      <c r="G2207">
        <v>1.24708E-3</v>
      </c>
      <c r="H2207">
        <v>0.995116</v>
      </c>
      <c r="I2207">
        <v>-296487168</v>
      </c>
    </row>
    <row r="2208" spans="1:9" x14ac:dyDescent="0.25">
      <c r="A2208" t="s">
        <v>204</v>
      </c>
      <c r="B2208">
        <v>878.44600000000003</v>
      </c>
      <c r="C2208">
        <v>871.69399999999996</v>
      </c>
      <c r="D2208">
        <v>837.45799999999997</v>
      </c>
      <c r="E2208">
        <v>815.05</v>
      </c>
      <c r="F2208">
        <v>432.351</v>
      </c>
      <c r="G2208">
        <v>1.24446E-3</v>
      </c>
      <c r="H2208">
        <v>0.995116</v>
      </c>
      <c r="I2208">
        <v>-296487168</v>
      </c>
    </row>
    <row r="2209" spans="1:9" x14ac:dyDescent="0.25">
      <c r="A2209" t="s">
        <v>204</v>
      </c>
      <c r="B2209">
        <v>874.85799999999995</v>
      </c>
      <c r="C2209">
        <v>867.846</v>
      </c>
      <c r="D2209">
        <v>837.06600000000003</v>
      </c>
      <c r="E2209">
        <v>814.98400000000004</v>
      </c>
      <c r="F2209">
        <v>432.26100000000002</v>
      </c>
      <c r="G2209">
        <v>1.34336E-3</v>
      </c>
      <c r="H2209">
        <v>0.99511400000000005</v>
      </c>
      <c r="I2209">
        <v>-296487168</v>
      </c>
    </row>
    <row r="2210" spans="1:9" x14ac:dyDescent="0.25">
      <c r="A2210" t="s">
        <v>204</v>
      </c>
      <c r="B2210">
        <v>872.40300000000002</v>
      </c>
      <c r="C2210">
        <v>865.59299999999996</v>
      </c>
      <c r="D2210">
        <v>836.69200000000001</v>
      </c>
      <c r="E2210">
        <v>815.10199999999998</v>
      </c>
      <c r="F2210">
        <v>432.35</v>
      </c>
      <c r="G2210">
        <v>1.25764E-3</v>
      </c>
      <c r="H2210">
        <v>0.995116</v>
      </c>
      <c r="I2210">
        <v>-296487168</v>
      </c>
    </row>
    <row r="2211" spans="1:9" x14ac:dyDescent="0.25">
      <c r="A2211" t="s">
        <v>204</v>
      </c>
      <c r="B2211">
        <v>873.35</v>
      </c>
      <c r="C2211">
        <v>866.5</v>
      </c>
      <c r="D2211">
        <v>836.67</v>
      </c>
      <c r="E2211">
        <v>814.875</v>
      </c>
      <c r="F2211">
        <v>432.28500000000003</v>
      </c>
      <c r="G2211">
        <v>1.4077E-3</v>
      </c>
      <c r="H2211">
        <v>0.995116</v>
      </c>
      <c r="I2211">
        <v>-296487168</v>
      </c>
    </row>
    <row r="2212" spans="1:9" x14ac:dyDescent="0.25">
      <c r="A2212" t="s">
        <v>204</v>
      </c>
      <c r="B2212">
        <v>879.98699999999997</v>
      </c>
      <c r="C2212">
        <v>873.14599999999996</v>
      </c>
      <c r="D2212">
        <v>838.18799999999999</v>
      </c>
      <c r="E2212">
        <v>815.07500000000005</v>
      </c>
      <c r="F2212">
        <v>432.33300000000003</v>
      </c>
      <c r="G2212">
        <v>1.2681999999999999E-3</v>
      </c>
      <c r="H2212">
        <v>0.995116</v>
      </c>
      <c r="I2212">
        <v>-296487168</v>
      </c>
    </row>
    <row r="2213" spans="1:9" x14ac:dyDescent="0.25">
      <c r="A2213" t="s">
        <v>204</v>
      </c>
      <c r="B2213">
        <v>876.98900000000003</v>
      </c>
      <c r="C2213">
        <v>870.02499999999998</v>
      </c>
      <c r="D2213">
        <v>837.61599999999999</v>
      </c>
      <c r="E2213">
        <v>815.04899999999998</v>
      </c>
      <c r="F2213">
        <v>432.25599999999997</v>
      </c>
      <c r="G2213">
        <v>1.2732799999999999E-3</v>
      </c>
      <c r="H2213">
        <v>0.99511400000000005</v>
      </c>
      <c r="I2213">
        <v>-296487168</v>
      </c>
    </row>
    <row r="2214" spans="1:9" x14ac:dyDescent="0.25">
      <c r="A2214" t="s">
        <v>204</v>
      </c>
      <c r="B2214">
        <v>879.43399999999997</v>
      </c>
      <c r="C2214">
        <v>872.30200000000002</v>
      </c>
      <c r="D2214">
        <v>837.75800000000004</v>
      </c>
      <c r="E2214">
        <v>815.12199999999996</v>
      </c>
      <c r="F2214">
        <v>432.37700000000001</v>
      </c>
      <c r="G2214">
        <v>1.2394299999999999E-3</v>
      </c>
      <c r="H2214">
        <v>0.995116</v>
      </c>
      <c r="I2214">
        <v>-296487168</v>
      </c>
    </row>
    <row r="2215" spans="1:9" x14ac:dyDescent="0.25">
      <c r="A2215" t="s">
        <v>204</v>
      </c>
      <c r="B2215">
        <v>881.46600000000001</v>
      </c>
      <c r="C2215">
        <v>874.66300000000001</v>
      </c>
      <c r="D2215">
        <v>838.15099999999995</v>
      </c>
      <c r="E2215">
        <v>814.92100000000005</v>
      </c>
      <c r="F2215">
        <v>432.27100000000002</v>
      </c>
      <c r="G2215">
        <v>1.2440699999999999E-3</v>
      </c>
      <c r="H2215">
        <v>0.995116</v>
      </c>
      <c r="I2215">
        <v>-296487168</v>
      </c>
    </row>
    <row r="2216" spans="1:9" x14ac:dyDescent="0.25">
      <c r="A2216" t="s">
        <v>204</v>
      </c>
      <c r="B2216">
        <v>886.31899999999996</v>
      </c>
      <c r="C2216">
        <v>879.56500000000005</v>
      </c>
      <c r="D2216">
        <v>838.94100000000003</v>
      </c>
      <c r="E2216">
        <v>814.947</v>
      </c>
      <c r="F2216">
        <v>432.27199999999999</v>
      </c>
      <c r="G2216">
        <v>1.2843100000000001E-3</v>
      </c>
      <c r="H2216">
        <v>0.995116</v>
      </c>
      <c r="I2216">
        <v>-296487168</v>
      </c>
    </row>
    <row r="2217" spans="1:9" x14ac:dyDescent="0.25">
      <c r="A2217" t="s">
        <v>204</v>
      </c>
      <c r="B2217">
        <v>882.851</v>
      </c>
      <c r="C2217">
        <v>875.84299999999996</v>
      </c>
      <c r="D2217">
        <v>838.02599999999995</v>
      </c>
      <c r="E2217">
        <v>814.86300000000006</v>
      </c>
      <c r="F2217">
        <v>432.20800000000003</v>
      </c>
      <c r="G2217">
        <v>1.32872E-3</v>
      </c>
      <c r="H2217">
        <v>0.995116</v>
      </c>
      <c r="I2217">
        <v>-296487168</v>
      </c>
    </row>
    <row r="2218" spans="1:9" x14ac:dyDescent="0.25">
      <c r="A2218" t="s">
        <v>204</v>
      </c>
      <c r="B2218">
        <v>884.74199999999996</v>
      </c>
      <c r="C2218">
        <v>877.56799999999998</v>
      </c>
      <c r="D2218">
        <v>838.84199999999998</v>
      </c>
      <c r="E2218">
        <v>815.03099999999995</v>
      </c>
      <c r="F2218">
        <v>432.322</v>
      </c>
      <c r="G2218">
        <v>1.25859E-3</v>
      </c>
      <c r="H2218">
        <v>0.995116</v>
      </c>
      <c r="I2218">
        <v>-296487168</v>
      </c>
    </row>
    <row r="2219" spans="1:9" x14ac:dyDescent="0.25">
      <c r="A2219" t="s">
        <v>204</v>
      </c>
      <c r="B2219">
        <v>881.48099999999999</v>
      </c>
      <c r="C2219">
        <v>874.73699999999997</v>
      </c>
      <c r="D2219">
        <v>838.32</v>
      </c>
      <c r="E2219">
        <v>814.81399999999996</v>
      </c>
      <c r="F2219">
        <v>432.27499999999998</v>
      </c>
      <c r="G2219">
        <v>1.2300900000000001E-3</v>
      </c>
      <c r="H2219">
        <v>0.995116</v>
      </c>
      <c r="I2219">
        <v>-296487168</v>
      </c>
    </row>
    <row r="2220" spans="1:9" x14ac:dyDescent="0.25">
      <c r="A2220" t="s">
        <v>204</v>
      </c>
      <c r="B2220">
        <v>882.12</v>
      </c>
      <c r="C2220">
        <v>874.98</v>
      </c>
      <c r="D2220">
        <v>838.31700000000001</v>
      </c>
      <c r="E2220">
        <v>815.08100000000002</v>
      </c>
      <c r="F2220">
        <v>432.32600000000002</v>
      </c>
      <c r="G2220">
        <v>1.23215E-3</v>
      </c>
      <c r="H2220">
        <v>0.995116</v>
      </c>
      <c r="I2220">
        <v>-296487168</v>
      </c>
    </row>
    <row r="2221" spans="1:9" x14ac:dyDescent="0.25">
      <c r="A2221" t="s">
        <v>204</v>
      </c>
      <c r="B2221">
        <v>881.51300000000003</v>
      </c>
      <c r="C2221">
        <v>874.601</v>
      </c>
      <c r="D2221">
        <v>838.40499999999997</v>
      </c>
      <c r="E2221">
        <v>815.01199999999994</v>
      </c>
      <c r="F2221">
        <v>432.28399999999999</v>
      </c>
      <c r="G2221">
        <v>1.2475100000000001E-3</v>
      </c>
      <c r="H2221">
        <v>0.99511499999999997</v>
      </c>
      <c r="I2221">
        <v>-296487168</v>
      </c>
    </row>
    <row r="2222" spans="1:9" x14ac:dyDescent="0.25">
      <c r="A2222" t="s">
        <v>204</v>
      </c>
      <c r="B2222">
        <v>882.83</v>
      </c>
      <c r="C2222">
        <v>875.83</v>
      </c>
      <c r="D2222">
        <v>838.24099999999999</v>
      </c>
      <c r="E2222">
        <v>815.23099999999999</v>
      </c>
      <c r="F2222">
        <v>432.51</v>
      </c>
      <c r="G2222">
        <v>1.3138399999999999E-3</v>
      </c>
      <c r="H2222">
        <v>0.995116</v>
      </c>
      <c r="I2222">
        <v>-296487168</v>
      </c>
    </row>
    <row r="2223" spans="1:9" x14ac:dyDescent="0.25">
      <c r="A2223" t="s">
        <v>204</v>
      </c>
      <c r="B2223">
        <v>891.25099999999998</v>
      </c>
      <c r="C2223">
        <v>884.31899999999996</v>
      </c>
      <c r="D2223">
        <v>840.178</v>
      </c>
      <c r="E2223">
        <v>815.18499999999995</v>
      </c>
      <c r="F2223">
        <v>432.45600000000002</v>
      </c>
      <c r="G2223">
        <v>1.2301199999999999E-3</v>
      </c>
      <c r="H2223">
        <v>0.99511499999999997</v>
      </c>
      <c r="I2223">
        <v>-296487168</v>
      </c>
    </row>
    <row r="2224" spans="1:9" x14ac:dyDescent="0.25">
      <c r="A2224" t="s">
        <v>204</v>
      </c>
      <c r="B2224">
        <v>879.21199999999999</v>
      </c>
      <c r="C2224">
        <v>872.30100000000004</v>
      </c>
      <c r="D2224">
        <v>838.17600000000004</v>
      </c>
      <c r="E2224">
        <v>815.16899999999998</v>
      </c>
      <c r="F2224">
        <v>432.39400000000001</v>
      </c>
      <c r="G2224">
        <v>1.4698300000000001E-3</v>
      </c>
      <c r="H2224">
        <v>0.995116</v>
      </c>
      <c r="I2224">
        <v>-296487168</v>
      </c>
    </row>
    <row r="2225" spans="1:25" x14ac:dyDescent="0.25">
      <c r="A2225" t="s">
        <v>204</v>
      </c>
      <c r="B2225">
        <v>885.81600000000003</v>
      </c>
      <c r="C2225">
        <v>879.01</v>
      </c>
      <c r="D2225">
        <v>839.08199999999999</v>
      </c>
      <c r="E2225">
        <v>815.03899999999999</v>
      </c>
      <c r="F2225">
        <v>432.339</v>
      </c>
      <c r="G2225">
        <v>1.2307500000000001E-3</v>
      </c>
      <c r="H2225">
        <v>0.995116</v>
      </c>
      <c r="I2225">
        <v>-296487168</v>
      </c>
    </row>
    <row r="2226" spans="1:25" x14ac:dyDescent="0.25">
      <c r="A2226" t="s">
        <v>204</v>
      </c>
      <c r="B2226">
        <v>873.61099999999999</v>
      </c>
      <c r="C2226">
        <v>866.74199999999996</v>
      </c>
      <c r="D2226">
        <v>837.20699999999999</v>
      </c>
      <c r="E2226">
        <v>815.28099999999995</v>
      </c>
      <c r="F2226">
        <v>432.49099999999999</v>
      </c>
      <c r="G2226">
        <v>1.25067E-3</v>
      </c>
      <c r="H2226">
        <v>0.99511400000000005</v>
      </c>
      <c r="I2226">
        <v>-296487168</v>
      </c>
    </row>
    <row r="2227" spans="1:25" x14ac:dyDescent="0.25">
      <c r="A2227" t="s">
        <v>204</v>
      </c>
      <c r="B2227">
        <v>880.92600000000004</v>
      </c>
      <c r="C2227">
        <v>873.73199999999997</v>
      </c>
      <c r="D2227">
        <v>838.74800000000005</v>
      </c>
      <c r="E2227">
        <v>815.64099999999996</v>
      </c>
      <c r="F2227">
        <v>432.48</v>
      </c>
      <c r="G2227">
        <v>1.2518099999999999E-3</v>
      </c>
      <c r="H2227">
        <v>0.99511400000000005</v>
      </c>
      <c r="I2227">
        <v>-296487168</v>
      </c>
    </row>
    <row r="2228" spans="1:25" x14ac:dyDescent="0.25">
      <c r="A2228" t="s">
        <v>204</v>
      </c>
      <c r="B2228">
        <v>877.35500000000002</v>
      </c>
      <c r="C2228">
        <v>870.54700000000003</v>
      </c>
      <c r="D2228">
        <v>837.649</v>
      </c>
      <c r="E2228">
        <v>815.09500000000003</v>
      </c>
      <c r="F2228">
        <v>432.339</v>
      </c>
      <c r="G2228">
        <v>1.2304200000000001E-3</v>
      </c>
      <c r="H2228">
        <v>0.99511499999999997</v>
      </c>
      <c r="I2228">
        <v>-296487168</v>
      </c>
    </row>
    <row r="2229" spans="1:25" x14ac:dyDescent="0.25">
      <c r="A2229" t="s">
        <v>204</v>
      </c>
      <c r="B2229">
        <v>889.1</v>
      </c>
      <c r="C2229">
        <v>882.22900000000004</v>
      </c>
      <c r="D2229">
        <v>839.48199999999997</v>
      </c>
      <c r="E2229">
        <v>815.14400000000001</v>
      </c>
      <c r="F2229">
        <v>432.41699999999997</v>
      </c>
      <c r="G2229">
        <v>1.2343199999999999E-3</v>
      </c>
      <c r="H2229">
        <v>0.99511499999999997</v>
      </c>
      <c r="I2229">
        <v>-296487168</v>
      </c>
    </row>
    <row r="2230" spans="1:25" x14ac:dyDescent="0.25">
      <c r="A2230" t="s">
        <v>204</v>
      </c>
      <c r="B2230">
        <v>878.52800000000002</v>
      </c>
      <c r="C2230">
        <v>871.673</v>
      </c>
      <c r="D2230">
        <v>837.80200000000002</v>
      </c>
      <c r="E2230">
        <v>815.14099999999996</v>
      </c>
      <c r="F2230">
        <v>432.34399999999999</v>
      </c>
      <c r="G2230">
        <v>1.4239000000000001E-3</v>
      </c>
      <c r="H2230">
        <v>0.99511499999999997</v>
      </c>
      <c r="I2230">
        <v>-296487168</v>
      </c>
    </row>
    <row r="2231" spans="1:25" x14ac:dyDescent="0.25">
      <c r="A2231" t="s">
        <v>204</v>
      </c>
      <c r="B2231">
        <v>880.76</v>
      </c>
      <c r="C2231">
        <v>873.803</v>
      </c>
      <c r="D2231">
        <v>837.97299999999996</v>
      </c>
      <c r="E2231">
        <v>814.98800000000006</v>
      </c>
      <c r="F2231">
        <v>432.404</v>
      </c>
      <c r="G2231">
        <v>1.2413700000000001E-3</v>
      </c>
      <c r="H2231">
        <v>0.995116</v>
      </c>
      <c r="I2231">
        <v>-296487168</v>
      </c>
    </row>
    <row r="2232" spans="1:25" x14ac:dyDescent="0.25">
      <c r="A2232" t="s">
        <v>204</v>
      </c>
      <c r="B2232">
        <v>881.51800000000003</v>
      </c>
      <c r="C2232">
        <v>874.75400000000002</v>
      </c>
      <c r="D2232">
        <v>838.23800000000006</v>
      </c>
      <c r="E2232">
        <v>815.09400000000005</v>
      </c>
      <c r="F2232">
        <v>432.31299999999999</v>
      </c>
      <c r="G2232">
        <v>1.3875000000000001E-3</v>
      </c>
      <c r="H2232">
        <v>0.99511400000000005</v>
      </c>
      <c r="I2232">
        <v>-296487168</v>
      </c>
    </row>
    <row r="2233" spans="1:25" x14ac:dyDescent="0.25">
      <c r="A2233" t="s">
        <v>204</v>
      </c>
      <c r="B2233">
        <v>882.56600000000003</v>
      </c>
      <c r="C2233">
        <v>875.51499999999999</v>
      </c>
      <c r="D2233">
        <v>838.1</v>
      </c>
      <c r="E2233">
        <v>815.11599999999999</v>
      </c>
      <c r="F2233">
        <v>432.37900000000002</v>
      </c>
      <c r="G2233">
        <v>1.2329400000000001E-3</v>
      </c>
      <c r="H2233">
        <v>0.995116</v>
      </c>
      <c r="I2233">
        <v>-296487168</v>
      </c>
    </row>
    <row r="2234" spans="1:25" x14ac:dyDescent="0.25">
      <c r="A2234" t="s">
        <v>204</v>
      </c>
      <c r="B2234">
        <v>884.98500000000001</v>
      </c>
      <c r="C2234">
        <v>877.89200000000005</v>
      </c>
      <c r="D2234">
        <v>838.91700000000003</v>
      </c>
      <c r="E2234">
        <v>815.13400000000001</v>
      </c>
      <c r="F2234">
        <v>432.31299999999999</v>
      </c>
      <c r="G2234">
        <v>1.23072E-3</v>
      </c>
      <c r="H2234">
        <v>0.99511400000000005</v>
      </c>
      <c r="I2234">
        <v>-296487168</v>
      </c>
    </row>
    <row r="2235" spans="1:25" x14ac:dyDescent="0.25">
      <c r="A2235" t="s">
        <v>204</v>
      </c>
      <c r="B2235">
        <v>880.46199999999999</v>
      </c>
      <c r="C2235">
        <v>873.50599999999997</v>
      </c>
      <c r="D2235">
        <v>838.10500000000002</v>
      </c>
      <c r="E2235">
        <v>814.995</v>
      </c>
      <c r="F2235">
        <v>432.36399999999998</v>
      </c>
      <c r="G2235">
        <v>1.2591200000000001E-3</v>
      </c>
      <c r="H2235">
        <v>0.995116</v>
      </c>
      <c r="I2235">
        <v>-296487168</v>
      </c>
    </row>
    <row r="2236" spans="1:25" x14ac:dyDescent="0.25">
      <c r="A2236" t="s">
        <v>204</v>
      </c>
      <c r="B2236">
        <v>888.41700000000003</v>
      </c>
      <c r="C2236">
        <v>881.64499999999998</v>
      </c>
      <c r="D2236">
        <v>839.18600000000004</v>
      </c>
      <c r="E2236">
        <v>815.10599999999999</v>
      </c>
      <c r="F2236">
        <v>432.34800000000001</v>
      </c>
      <c r="G2236">
        <v>1.2309700000000001E-3</v>
      </c>
      <c r="H2236">
        <v>0.995116</v>
      </c>
      <c r="I2236">
        <v>-296487168</v>
      </c>
    </row>
    <row r="2237" spans="1:25" x14ac:dyDescent="0.25">
      <c r="A2237" t="s">
        <v>204</v>
      </c>
      <c r="B2237">
        <v>880.61900000000003</v>
      </c>
      <c r="C2237">
        <v>873.84799999999996</v>
      </c>
      <c r="D2237">
        <v>838.37</v>
      </c>
      <c r="E2237">
        <v>815.25699999999995</v>
      </c>
      <c r="F2237">
        <v>432.36200000000002</v>
      </c>
      <c r="G2237">
        <v>1.2301E-3</v>
      </c>
      <c r="H2237">
        <v>0.99511499999999997</v>
      </c>
      <c r="I2237">
        <v>-296487168</v>
      </c>
    </row>
    <row r="2238" spans="1:25" x14ac:dyDescent="0.25">
      <c r="A2238" t="s">
        <v>204</v>
      </c>
      <c r="B2238">
        <v>878.98699999999997</v>
      </c>
      <c r="C2238">
        <v>871.76099999999997</v>
      </c>
      <c r="D2238">
        <v>837.77499999999998</v>
      </c>
      <c r="E2238">
        <v>815.14599999999996</v>
      </c>
      <c r="F2238">
        <v>432.34500000000003</v>
      </c>
      <c r="G2238">
        <v>1.2345399999999999E-3</v>
      </c>
      <c r="H2238">
        <v>0.995116</v>
      </c>
      <c r="I2238">
        <v>-296487168</v>
      </c>
    </row>
    <row r="2239" spans="1:25" x14ac:dyDescent="0.25">
      <c r="A2239" t="s">
        <v>204</v>
      </c>
      <c r="B2239">
        <v>879.36800000000005</v>
      </c>
      <c r="C2239">
        <v>872.33100000000002</v>
      </c>
      <c r="D2239">
        <v>838.10900000000004</v>
      </c>
      <c r="E2239">
        <v>815.21900000000005</v>
      </c>
      <c r="F2239">
        <v>432.505</v>
      </c>
      <c r="G2239">
        <v>1.3119399999999999E-3</v>
      </c>
      <c r="H2239">
        <v>0.995116</v>
      </c>
      <c r="I2239">
        <v>-296487168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204</v>
      </c>
      <c r="B2240">
        <v>882.48400000000004</v>
      </c>
      <c r="C2240">
        <v>875.64800000000002</v>
      </c>
      <c r="D2240">
        <v>838.38099999999997</v>
      </c>
      <c r="E2240">
        <v>815.178</v>
      </c>
      <c r="F2240">
        <v>432.39499999999998</v>
      </c>
      <c r="G2240">
        <v>1.2311900000000001E-3</v>
      </c>
      <c r="H2240">
        <v>0.99511499999999997</v>
      </c>
      <c r="I2240">
        <v>-296487168</v>
      </c>
      <c r="R2240">
        <f>AVERAGE(B2191:B2240)</f>
        <v>878.35959999999977</v>
      </c>
      <c r="S2240">
        <f>AVERAGE(C2191:C2240)</f>
        <v>871.44981999999993</v>
      </c>
      <c r="U2240">
        <f>_xlfn.VAR.P(B2191:B2240)</f>
        <v>28.36101188</v>
      </c>
      <c r="V2240">
        <f>_xlfn.VAR.P(C2191:C2240)</f>
        <v>28.097172947600029</v>
      </c>
      <c r="X2240">
        <f>1.96*SQRT(U2240)/50</f>
        <v>0.20875982682327363</v>
      </c>
      <c r="Y2240">
        <f>1.96*SQRT(V2240)/50</f>
        <v>0.20778652467905637</v>
      </c>
    </row>
    <row r="2241" spans="1:9" x14ac:dyDescent="0.25">
      <c r="A2241" t="s">
        <v>205</v>
      </c>
      <c r="B2241">
        <v>44028.540300000001</v>
      </c>
      <c r="C2241" t="s">
        <v>37</v>
      </c>
    </row>
    <row r="2242" spans="1:9" x14ac:dyDescent="0.25">
      <c r="A2242" t="s">
        <v>206</v>
      </c>
      <c r="B2242">
        <v>882.23800000000006</v>
      </c>
      <c r="C2242">
        <v>875.26499999999999</v>
      </c>
      <c r="D2242">
        <v>841.86199999999997</v>
      </c>
      <c r="E2242">
        <v>817.86</v>
      </c>
      <c r="F2242">
        <v>435.02800000000002</v>
      </c>
      <c r="G2242">
        <v>1.4734699999999999E-3</v>
      </c>
      <c r="H2242">
        <v>0.99511499999999997</v>
      </c>
      <c r="I2242">
        <v>-296487168</v>
      </c>
    </row>
    <row r="2243" spans="1:9" x14ac:dyDescent="0.25">
      <c r="A2243" t="s">
        <v>206</v>
      </c>
      <c r="B2243">
        <v>884.77700000000004</v>
      </c>
      <c r="C2243">
        <v>877.75199999999995</v>
      </c>
      <c r="D2243">
        <v>841.63199999999995</v>
      </c>
      <c r="E2243">
        <v>817.7</v>
      </c>
      <c r="F2243">
        <v>434.90800000000002</v>
      </c>
      <c r="G2243">
        <v>1.2494299999999999E-3</v>
      </c>
      <c r="H2243">
        <v>0.99511499999999997</v>
      </c>
      <c r="I2243">
        <v>-296487168</v>
      </c>
    </row>
    <row r="2244" spans="1:9" x14ac:dyDescent="0.25">
      <c r="A2244" t="s">
        <v>206</v>
      </c>
      <c r="B2244">
        <v>888.03800000000001</v>
      </c>
      <c r="C2244">
        <v>881.26800000000003</v>
      </c>
      <c r="D2244">
        <v>842.65300000000002</v>
      </c>
      <c r="E2244">
        <v>817.65300000000002</v>
      </c>
      <c r="F2244">
        <v>434.89699999999999</v>
      </c>
      <c r="G2244">
        <v>1.23055E-3</v>
      </c>
      <c r="H2244">
        <v>0.995116</v>
      </c>
      <c r="I2244">
        <v>-296487168</v>
      </c>
    </row>
    <row r="2245" spans="1:9" x14ac:dyDescent="0.25">
      <c r="A2245" t="s">
        <v>206</v>
      </c>
      <c r="B2245">
        <v>879.13800000000003</v>
      </c>
      <c r="C2245">
        <v>872.33100000000002</v>
      </c>
      <c r="D2245">
        <v>841.06</v>
      </c>
      <c r="E2245">
        <v>817.68899999999996</v>
      </c>
      <c r="F2245">
        <v>434.93200000000002</v>
      </c>
      <c r="G2245">
        <v>1.2304600000000001E-3</v>
      </c>
      <c r="H2245">
        <v>0.995116</v>
      </c>
      <c r="I2245">
        <v>-296487168</v>
      </c>
    </row>
    <row r="2246" spans="1:9" x14ac:dyDescent="0.25">
      <c r="A2246" t="s">
        <v>206</v>
      </c>
      <c r="B2246">
        <v>889.30200000000002</v>
      </c>
      <c r="C2246">
        <v>882.27300000000002</v>
      </c>
      <c r="D2246">
        <v>843.07299999999998</v>
      </c>
      <c r="E2246">
        <v>817.81200000000001</v>
      </c>
      <c r="F2246">
        <v>434.97800000000001</v>
      </c>
      <c r="G2246">
        <v>1.23365E-3</v>
      </c>
      <c r="H2246">
        <v>0.995116</v>
      </c>
      <c r="I2246">
        <v>-296487168</v>
      </c>
    </row>
    <row r="2247" spans="1:9" x14ac:dyDescent="0.25">
      <c r="A2247" t="s">
        <v>206</v>
      </c>
      <c r="B2247">
        <v>883.13599999999997</v>
      </c>
      <c r="C2247">
        <v>875.8</v>
      </c>
      <c r="D2247">
        <v>841.91399999999999</v>
      </c>
      <c r="E2247">
        <v>817.69299999999998</v>
      </c>
      <c r="F2247">
        <v>434.935</v>
      </c>
      <c r="G2247">
        <v>1.34531E-3</v>
      </c>
      <c r="H2247">
        <v>0.99511499999999997</v>
      </c>
      <c r="I2247">
        <v>-296487168</v>
      </c>
    </row>
    <row r="2248" spans="1:9" x14ac:dyDescent="0.25">
      <c r="A2248" t="s">
        <v>206</v>
      </c>
      <c r="B2248">
        <v>887.94799999999998</v>
      </c>
      <c r="C2248">
        <v>881.12699999999995</v>
      </c>
      <c r="D2248">
        <v>842.29200000000003</v>
      </c>
      <c r="E2248">
        <v>817.46900000000005</v>
      </c>
      <c r="F2248">
        <v>434.89100000000002</v>
      </c>
      <c r="G2248">
        <v>1.5297500000000001E-3</v>
      </c>
      <c r="H2248">
        <v>0.995116</v>
      </c>
      <c r="I2248">
        <v>-296487168</v>
      </c>
    </row>
    <row r="2249" spans="1:9" x14ac:dyDescent="0.25">
      <c r="A2249" t="s">
        <v>206</v>
      </c>
      <c r="B2249">
        <v>890.30399999999997</v>
      </c>
      <c r="C2249">
        <v>883.16399999999999</v>
      </c>
      <c r="D2249">
        <v>842.95899999999995</v>
      </c>
      <c r="E2249">
        <v>817.55200000000002</v>
      </c>
      <c r="F2249">
        <v>434.85700000000003</v>
      </c>
      <c r="G2249">
        <v>1.2608299999999999E-3</v>
      </c>
      <c r="H2249">
        <v>0.995116</v>
      </c>
      <c r="I2249">
        <v>-296487168</v>
      </c>
    </row>
    <row r="2250" spans="1:9" x14ac:dyDescent="0.25">
      <c r="A2250" t="s">
        <v>206</v>
      </c>
      <c r="B2250">
        <v>889.15300000000002</v>
      </c>
      <c r="C2250">
        <v>882.20899999999995</v>
      </c>
      <c r="D2250">
        <v>842.7</v>
      </c>
      <c r="E2250">
        <v>817.73400000000004</v>
      </c>
      <c r="F2250">
        <v>434.94200000000001</v>
      </c>
      <c r="G2250">
        <v>1.23902E-3</v>
      </c>
      <c r="H2250">
        <v>0.995116</v>
      </c>
      <c r="I2250">
        <v>-296487168</v>
      </c>
    </row>
    <row r="2251" spans="1:9" x14ac:dyDescent="0.25">
      <c r="A2251" t="s">
        <v>206</v>
      </c>
      <c r="B2251">
        <v>883.20799999999997</v>
      </c>
      <c r="C2251">
        <v>876.505</v>
      </c>
      <c r="D2251">
        <v>842.14099999999996</v>
      </c>
      <c r="E2251">
        <v>817.80499999999995</v>
      </c>
      <c r="F2251">
        <v>434.92399999999998</v>
      </c>
      <c r="G2251">
        <v>1.2375999999999999E-3</v>
      </c>
      <c r="H2251">
        <v>0.99511499999999997</v>
      </c>
      <c r="I2251">
        <v>-296487168</v>
      </c>
    </row>
    <row r="2252" spans="1:9" x14ac:dyDescent="0.25">
      <c r="A2252" t="s">
        <v>206</v>
      </c>
      <c r="B2252">
        <v>879.85400000000004</v>
      </c>
      <c r="C2252">
        <v>873.10500000000002</v>
      </c>
      <c r="D2252">
        <v>841.45899999999995</v>
      </c>
      <c r="E2252">
        <v>817.697</v>
      </c>
      <c r="F2252">
        <v>434.95600000000002</v>
      </c>
      <c r="G2252">
        <v>1.24511E-3</v>
      </c>
      <c r="H2252">
        <v>0.99511499999999997</v>
      </c>
      <c r="I2252">
        <v>-296487168</v>
      </c>
    </row>
    <row r="2253" spans="1:9" x14ac:dyDescent="0.25">
      <c r="A2253" t="s">
        <v>206</v>
      </c>
      <c r="B2253">
        <v>888.77200000000005</v>
      </c>
      <c r="C2253">
        <v>881.90099999999995</v>
      </c>
      <c r="D2253">
        <v>843.08</v>
      </c>
      <c r="E2253">
        <v>817.73299999999995</v>
      </c>
      <c r="F2253">
        <v>434.93700000000001</v>
      </c>
      <c r="G2253">
        <v>1.25136E-3</v>
      </c>
      <c r="H2253">
        <v>0.995116</v>
      </c>
      <c r="I2253">
        <v>-296487168</v>
      </c>
    </row>
    <row r="2254" spans="1:9" x14ac:dyDescent="0.25">
      <c r="A2254" t="s">
        <v>206</v>
      </c>
      <c r="B2254">
        <v>884.66200000000003</v>
      </c>
      <c r="C2254">
        <v>877.84500000000003</v>
      </c>
      <c r="D2254">
        <v>842.03800000000001</v>
      </c>
      <c r="E2254">
        <v>817.76900000000001</v>
      </c>
      <c r="F2254">
        <v>434.95499999999998</v>
      </c>
      <c r="G2254">
        <v>1.23259E-3</v>
      </c>
      <c r="H2254">
        <v>0.995116</v>
      </c>
      <c r="I2254">
        <v>-296487168</v>
      </c>
    </row>
    <row r="2255" spans="1:9" x14ac:dyDescent="0.25">
      <c r="A2255" t="s">
        <v>206</v>
      </c>
      <c r="B2255">
        <v>893.28700000000003</v>
      </c>
      <c r="C2255">
        <v>886.13900000000001</v>
      </c>
      <c r="D2255">
        <v>842.93600000000004</v>
      </c>
      <c r="E2255">
        <v>817.83699999999999</v>
      </c>
      <c r="F2255">
        <v>434.96800000000002</v>
      </c>
      <c r="G2255">
        <v>1.7064300000000001E-3</v>
      </c>
      <c r="H2255">
        <v>0.995116</v>
      </c>
      <c r="I2255">
        <v>-296487168</v>
      </c>
    </row>
    <row r="2256" spans="1:9" x14ac:dyDescent="0.25">
      <c r="A2256" t="s">
        <v>206</v>
      </c>
      <c r="B2256">
        <v>889.25</v>
      </c>
      <c r="C2256">
        <v>882.20100000000002</v>
      </c>
      <c r="D2256">
        <v>842.9</v>
      </c>
      <c r="E2256">
        <v>817.57299999999998</v>
      </c>
      <c r="F2256">
        <v>434.94</v>
      </c>
      <c r="G2256">
        <v>1.23007E-3</v>
      </c>
      <c r="H2256">
        <v>0.995116</v>
      </c>
      <c r="I2256">
        <v>-296487168</v>
      </c>
    </row>
    <row r="2257" spans="1:9" x14ac:dyDescent="0.25">
      <c r="A2257" t="s">
        <v>206</v>
      </c>
      <c r="B2257">
        <v>893.13099999999997</v>
      </c>
      <c r="C2257">
        <v>886.17899999999997</v>
      </c>
      <c r="D2257">
        <v>843.39</v>
      </c>
      <c r="E2257">
        <v>817.61500000000001</v>
      </c>
      <c r="F2257">
        <v>434.90899999999999</v>
      </c>
      <c r="G2257">
        <v>1.5082299999999999E-3</v>
      </c>
      <c r="H2257">
        <v>0.99511499999999997</v>
      </c>
      <c r="I2257">
        <v>-296487168</v>
      </c>
    </row>
    <row r="2258" spans="1:9" x14ac:dyDescent="0.25">
      <c r="A2258" t="s">
        <v>206</v>
      </c>
      <c r="B2258">
        <v>886.62300000000005</v>
      </c>
      <c r="C2258">
        <v>879.62400000000002</v>
      </c>
      <c r="D2258">
        <v>842.62199999999996</v>
      </c>
      <c r="E2258">
        <v>817.72900000000004</v>
      </c>
      <c r="F2258">
        <v>434.94799999999998</v>
      </c>
      <c r="G2258">
        <v>1.2458700000000001E-3</v>
      </c>
      <c r="H2258">
        <v>0.995116</v>
      </c>
      <c r="I2258">
        <v>-296487168</v>
      </c>
    </row>
    <row r="2259" spans="1:9" x14ac:dyDescent="0.25">
      <c r="A2259" t="s">
        <v>206</v>
      </c>
      <c r="B2259">
        <v>887.53</v>
      </c>
      <c r="C2259">
        <v>880.14</v>
      </c>
      <c r="D2259">
        <v>842.68200000000002</v>
      </c>
      <c r="E2259">
        <v>817.80799999999999</v>
      </c>
      <c r="F2259">
        <v>434.96</v>
      </c>
      <c r="G2259">
        <v>1.2446899999999999E-3</v>
      </c>
      <c r="H2259">
        <v>0.995116</v>
      </c>
      <c r="I2259">
        <v>-296487168</v>
      </c>
    </row>
    <row r="2260" spans="1:9" x14ac:dyDescent="0.25">
      <c r="A2260" t="s">
        <v>206</v>
      </c>
      <c r="B2260">
        <v>890.029</v>
      </c>
      <c r="C2260">
        <v>882.08699999999999</v>
      </c>
      <c r="D2260">
        <v>842.721</v>
      </c>
      <c r="E2260">
        <v>817.69899999999996</v>
      </c>
      <c r="F2260">
        <v>434.98</v>
      </c>
      <c r="G2260">
        <v>1.23219E-3</v>
      </c>
      <c r="H2260">
        <v>0.995116</v>
      </c>
      <c r="I2260">
        <v>-296487168</v>
      </c>
    </row>
    <row r="2261" spans="1:9" x14ac:dyDescent="0.25">
      <c r="A2261" t="s">
        <v>206</v>
      </c>
      <c r="B2261">
        <v>890.88900000000001</v>
      </c>
      <c r="C2261">
        <v>883.60199999999998</v>
      </c>
      <c r="D2261">
        <v>842.75300000000004</v>
      </c>
      <c r="E2261">
        <v>817.77499999999998</v>
      </c>
      <c r="F2261">
        <v>434.98399999999998</v>
      </c>
      <c r="G2261">
        <v>1.2383800000000001E-3</v>
      </c>
      <c r="H2261">
        <v>0.995116</v>
      </c>
      <c r="I2261">
        <v>-296487168</v>
      </c>
    </row>
    <row r="2262" spans="1:9" x14ac:dyDescent="0.25">
      <c r="A2262" t="s">
        <v>206</v>
      </c>
      <c r="B2262">
        <v>884.13300000000004</v>
      </c>
      <c r="C2262">
        <v>877.27099999999996</v>
      </c>
      <c r="D2262">
        <v>842.31500000000005</v>
      </c>
      <c r="E2262">
        <v>817.88599999999997</v>
      </c>
      <c r="F2262">
        <v>435.00200000000001</v>
      </c>
      <c r="G2262">
        <v>1.3009300000000001E-3</v>
      </c>
      <c r="H2262">
        <v>0.995116</v>
      </c>
      <c r="I2262">
        <v>-296487168</v>
      </c>
    </row>
    <row r="2263" spans="1:9" x14ac:dyDescent="0.25">
      <c r="A2263" t="s">
        <v>206</v>
      </c>
      <c r="B2263">
        <v>891.26199999999994</v>
      </c>
      <c r="C2263">
        <v>884.2</v>
      </c>
      <c r="D2263">
        <v>843.57100000000003</v>
      </c>
      <c r="E2263">
        <v>817.96799999999996</v>
      </c>
      <c r="F2263">
        <v>435.012</v>
      </c>
      <c r="G2263">
        <v>1.2302700000000001E-3</v>
      </c>
      <c r="H2263">
        <v>0.99511499999999997</v>
      </c>
      <c r="I2263">
        <v>-296487168</v>
      </c>
    </row>
    <row r="2264" spans="1:9" x14ac:dyDescent="0.25">
      <c r="A2264" t="s">
        <v>206</v>
      </c>
      <c r="B2264">
        <v>901.67600000000004</v>
      </c>
      <c r="C2264">
        <v>894.69899999999996</v>
      </c>
      <c r="D2264">
        <v>845.173</v>
      </c>
      <c r="E2264">
        <v>817.81799999999998</v>
      </c>
      <c r="F2264">
        <v>435.02800000000002</v>
      </c>
      <c r="G2264">
        <v>1.23711E-3</v>
      </c>
      <c r="H2264">
        <v>0.995116</v>
      </c>
      <c r="I2264">
        <v>-296487168</v>
      </c>
    </row>
    <row r="2265" spans="1:9" x14ac:dyDescent="0.25">
      <c r="A2265" t="s">
        <v>206</v>
      </c>
      <c r="B2265">
        <v>890.61300000000006</v>
      </c>
      <c r="C2265">
        <v>883.55100000000004</v>
      </c>
      <c r="D2265">
        <v>843.13499999999999</v>
      </c>
      <c r="E2265">
        <v>817.75400000000002</v>
      </c>
      <c r="F2265">
        <v>435.00099999999998</v>
      </c>
      <c r="G2265">
        <v>1.2397599999999999E-3</v>
      </c>
      <c r="H2265">
        <v>0.99511400000000005</v>
      </c>
      <c r="I2265">
        <v>-296487168</v>
      </c>
    </row>
    <row r="2266" spans="1:9" x14ac:dyDescent="0.25">
      <c r="A2266" t="s">
        <v>206</v>
      </c>
      <c r="B2266">
        <v>885.27200000000005</v>
      </c>
      <c r="C2266">
        <v>878.36</v>
      </c>
      <c r="D2266">
        <v>841.928</v>
      </c>
      <c r="E2266">
        <v>817.85400000000004</v>
      </c>
      <c r="F2266">
        <v>435.005</v>
      </c>
      <c r="G2266">
        <v>1.2379800000000001E-3</v>
      </c>
      <c r="H2266">
        <v>0.99511499999999997</v>
      </c>
      <c r="I2266">
        <v>-296487168</v>
      </c>
    </row>
    <row r="2267" spans="1:9" x14ac:dyDescent="0.25">
      <c r="A2267" t="s">
        <v>206</v>
      </c>
      <c r="B2267">
        <v>887.42399999999998</v>
      </c>
      <c r="C2267">
        <v>880.33199999999999</v>
      </c>
      <c r="D2267">
        <v>842.72799999999995</v>
      </c>
      <c r="E2267">
        <v>817.69100000000003</v>
      </c>
      <c r="F2267">
        <v>434.93400000000003</v>
      </c>
      <c r="G2267">
        <v>1.4546699999999999E-3</v>
      </c>
      <c r="H2267">
        <v>0.995116</v>
      </c>
      <c r="I2267">
        <v>-296487168</v>
      </c>
    </row>
    <row r="2268" spans="1:9" x14ac:dyDescent="0.25">
      <c r="A2268" t="s">
        <v>206</v>
      </c>
      <c r="B2268">
        <v>888.726</v>
      </c>
      <c r="C2268">
        <v>881.81299999999999</v>
      </c>
      <c r="D2268">
        <v>842.54200000000003</v>
      </c>
      <c r="E2268">
        <v>817.68200000000002</v>
      </c>
      <c r="F2268">
        <v>434.98599999999999</v>
      </c>
      <c r="G2268">
        <v>1.2392799999999999E-3</v>
      </c>
      <c r="H2268">
        <v>0.995116</v>
      </c>
      <c r="I2268">
        <v>-296487168</v>
      </c>
    </row>
    <row r="2269" spans="1:9" x14ac:dyDescent="0.25">
      <c r="A2269" t="s">
        <v>206</v>
      </c>
      <c r="B2269">
        <v>886.52700000000004</v>
      </c>
      <c r="C2269">
        <v>879.75400000000002</v>
      </c>
      <c r="D2269">
        <v>842.76</v>
      </c>
      <c r="E2269">
        <v>817.76900000000001</v>
      </c>
      <c r="F2269">
        <v>434.96300000000002</v>
      </c>
      <c r="G2269">
        <v>1.3332400000000001E-3</v>
      </c>
      <c r="H2269">
        <v>0.995116</v>
      </c>
      <c r="I2269">
        <v>-296487168</v>
      </c>
    </row>
    <row r="2270" spans="1:9" x14ac:dyDescent="0.25">
      <c r="A2270" t="s">
        <v>206</v>
      </c>
      <c r="B2270">
        <v>884.30899999999997</v>
      </c>
      <c r="C2270">
        <v>877.20799999999997</v>
      </c>
      <c r="D2270">
        <v>842.23599999999999</v>
      </c>
      <c r="E2270">
        <v>817.75300000000004</v>
      </c>
      <c r="F2270">
        <v>434.95800000000003</v>
      </c>
      <c r="G2270">
        <v>1.23095E-3</v>
      </c>
      <c r="H2270">
        <v>0.995116</v>
      </c>
      <c r="I2270">
        <v>-296487168</v>
      </c>
    </row>
    <row r="2271" spans="1:9" x14ac:dyDescent="0.25">
      <c r="A2271" t="s">
        <v>206</v>
      </c>
      <c r="B2271">
        <v>890.04499999999996</v>
      </c>
      <c r="C2271">
        <v>883.11199999999997</v>
      </c>
      <c r="D2271">
        <v>843.14499999999998</v>
      </c>
      <c r="E2271">
        <v>817.73</v>
      </c>
      <c r="F2271">
        <v>434.911</v>
      </c>
      <c r="G2271">
        <v>1.2300900000000001E-3</v>
      </c>
      <c r="H2271">
        <v>0.995116</v>
      </c>
      <c r="I2271">
        <v>-296487168</v>
      </c>
    </row>
    <row r="2272" spans="1:9" x14ac:dyDescent="0.25">
      <c r="A2272" t="s">
        <v>206</v>
      </c>
      <c r="B2272">
        <v>887.71400000000006</v>
      </c>
      <c r="C2272">
        <v>880.96199999999999</v>
      </c>
      <c r="D2272">
        <v>842.43499999999995</v>
      </c>
      <c r="E2272">
        <v>817.62300000000005</v>
      </c>
      <c r="F2272">
        <v>434.94200000000001</v>
      </c>
      <c r="G2272">
        <v>1.23134E-3</v>
      </c>
      <c r="H2272">
        <v>0.995116</v>
      </c>
      <c r="I2272">
        <v>-296487168</v>
      </c>
    </row>
    <row r="2273" spans="1:9" x14ac:dyDescent="0.25">
      <c r="A2273" t="s">
        <v>206</v>
      </c>
      <c r="B2273">
        <v>885.10900000000004</v>
      </c>
      <c r="C2273">
        <v>878.28499999999997</v>
      </c>
      <c r="D2273">
        <v>842.21400000000006</v>
      </c>
      <c r="E2273">
        <v>817.69799999999998</v>
      </c>
      <c r="F2273">
        <v>434.93900000000002</v>
      </c>
      <c r="G2273">
        <v>1.23101E-3</v>
      </c>
      <c r="H2273">
        <v>0.99511499999999997</v>
      </c>
      <c r="I2273">
        <v>-296487168</v>
      </c>
    </row>
    <row r="2274" spans="1:9" x14ac:dyDescent="0.25">
      <c r="A2274" t="s">
        <v>206</v>
      </c>
      <c r="B2274">
        <v>879.31500000000005</v>
      </c>
      <c r="C2274">
        <v>872.38900000000001</v>
      </c>
      <c r="D2274">
        <v>841.11900000000003</v>
      </c>
      <c r="E2274">
        <v>817.68399999999997</v>
      </c>
      <c r="F2274">
        <v>434.92099999999999</v>
      </c>
      <c r="G2274">
        <v>1.24533E-3</v>
      </c>
      <c r="H2274">
        <v>0.995116</v>
      </c>
      <c r="I2274">
        <v>-296487168</v>
      </c>
    </row>
    <row r="2275" spans="1:9" x14ac:dyDescent="0.25">
      <c r="A2275" t="s">
        <v>206</v>
      </c>
      <c r="B2275">
        <v>888.98199999999997</v>
      </c>
      <c r="C2275">
        <v>882.04499999999996</v>
      </c>
      <c r="D2275">
        <v>842.73699999999997</v>
      </c>
      <c r="E2275">
        <v>817.7</v>
      </c>
      <c r="F2275">
        <v>434.92899999999997</v>
      </c>
      <c r="G2275">
        <v>1.24041E-3</v>
      </c>
      <c r="H2275">
        <v>0.99511499999999997</v>
      </c>
      <c r="I2275">
        <v>-296487168</v>
      </c>
    </row>
    <row r="2276" spans="1:9" x14ac:dyDescent="0.25">
      <c r="A2276" t="s">
        <v>206</v>
      </c>
      <c r="B2276">
        <v>884.92399999999998</v>
      </c>
      <c r="C2276">
        <v>877.971</v>
      </c>
      <c r="D2276">
        <v>842.31200000000001</v>
      </c>
      <c r="E2276">
        <v>817.70899999999995</v>
      </c>
      <c r="F2276">
        <v>434.96199999999999</v>
      </c>
      <c r="G2276">
        <v>1.3872800000000001E-3</v>
      </c>
      <c r="H2276">
        <v>0.995116</v>
      </c>
      <c r="I2276">
        <v>-296487168</v>
      </c>
    </row>
    <row r="2277" spans="1:9" x14ac:dyDescent="0.25">
      <c r="A2277" t="s">
        <v>206</v>
      </c>
      <c r="B2277">
        <v>878.87199999999996</v>
      </c>
      <c r="C2277">
        <v>872.10299999999995</v>
      </c>
      <c r="D2277">
        <v>841.28099999999995</v>
      </c>
      <c r="E2277">
        <v>817.69100000000003</v>
      </c>
      <c r="F2277">
        <v>434.93400000000003</v>
      </c>
      <c r="G2277">
        <v>1.23189E-3</v>
      </c>
      <c r="H2277">
        <v>0.995116</v>
      </c>
      <c r="I2277">
        <v>-296487168</v>
      </c>
    </row>
    <row r="2278" spans="1:9" x14ac:dyDescent="0.25">
      <c r="A2278" t="s">
        <v>206</v>
      </c>
      <c r="B2278">
        <v>888.02099999999996</v>
      </c>
      <c r="C2278">
        <v>881.18499999999995</v>
      </c>
      <c r="D2278">
        <v>842.47299999999996</v>
      </c>
      <c r="E2278">
        <v>817.70299999999997</v>
      </c>
      <c r="F2278">
        <v>434.94099999999997</v>
      </c>
      <c r="G2278">
        <v>1.2601999999999999E-3</v>
      </c>
      <c r="H2278">
        <v>0.995116</v>
      </c>
      <c r="I2278">
        <v>-296487168</v>
      </c>
    </row>
    <row r="2279" spans="1:9" x14ac:dyDescent="0.25">
      <c r="A2279" t="s">
        <v>206</v>
      </c>
      <c r="B2279">
        <v>881.86500000000001</v>
      </c>
      <c r="C2279">
        <v>874.91099999999994</v>
      </c>
      <c r="D2279">
        <v>841.89599999999996</v>
      </c>
      <c r="E2279">
        <v>817.726</v>
      </c>
      <c r="F2279">
        <v>434.94200000000001</v>
      </c>
      <c r="G2279">
        <v>1.2390000000000001E-3</v>
      </c>
      <c r="H2279">
        <v>0.99511499999999997</v>
      </c>
      <c r="I2279">
        <v>-296487168</v>
      </c>
    </row>
    <row r="2280" spans="1:9" x14ac:dyDescent="0.25">
      <c r="A2280" t="s">
        <v>206</v>
      </c>
      <c r="B2280">
        <v>888.08</v>
      </c>
      <c r="C2280">
        <v>881.33799999999997</v>
      </c>
      <c r="D2280">
        <v>842.64</v>
      </c>
      <c r="E2280">
        <v>817.55</v>
      </c>
      <c r="F2280">
        <v>434.90600000000001</v>
      </c>
      <c r="G2280">
        <v>1.2335E-3</v>
      </c>
      <c r="H2280">
        <v>0.995116</v>
      </c>
      <c r="I2280">
        <v>-296487168</v>
      </c>
    </row>
    <row r="2281" spans="1:9" x14ac:dyDescent="0.25">
      <c r="A2281" t="s">
        <v>206</v>
      </c>
      <c r="B2281">
        <v>888</v>
      </c>
      <c r="C2281">
        <v>880.95600000000002</v>
      </c>
      <c r="D2281">
        <v>842.81200000000001</v>
      </c>
      <c r="E2281">
        <v>817.601</v>
      </c>
      <c r="F2281">
        <v>434.90899999999999</v>
      </c>
      <c r="G2281">
        <v>1.2512199999999999E-3</v>
      </c>
      <c r="H2281">
        <v>0.995116</v>
      </c>
      <c r="I2281">
        <v>-296487168</v>
      </c>
    </row>
    <row r="2282" spans="1:9" x14ac:dyDescent="0.25">
      <c r="A2282" t="s">
        <v>206</v>
      </c>
      <c r="B2282">
        <v>887.88499999999999</v>
      </c>
      <c r="C2282">
        <v>880.38800000000003</v>
      </c>
      <c r="D2282">
        <v>842.48500000000001</v>
      </c>
      <c r="E2282">
        <v>817.61599999999999</v>
      </c>
      <c r="F2282">
        <v>434.89699999999999</v>
      </c>
      <c r="G2282">
        <v>1.23011E-3</v>
      </c>
      <c r="H2282">
        <v>0.995116</v>
      </c>
      <c r="I2282">
        <v>-296487168</v>
      </c>
    </row>
    <row r="2283" spans="1:9" x14ac:dyDescent="0.25">
      <c r="A2283" t="s">
        <v>206</v>
      </c>
      <c r="B2283">
        <v>884.36800000000005</v>
      </c>
      <c r="C2283">
        <v>877.44</v>
      </c>
      <c r="D2283">
        <v>841.85799999999995</v>
      </c>
      <c r="E2283">
        <v>817.66600000000005</v>
      </c>
      <c r="F2283">
        <v>434.89699999999999</v>
      </c>
      <c r="G2283">
        <v>1.2833E-3</v>
      </c>
      <c r="H2283">
        <v>0.99511099999999997</v>
      </c>
      <c r="I2283">
        <v>-296487168</v>
      </c>
    </row>
    <row r="2284" spans="1:9" x14ac:dyDescent="0.25">
      <c r="A2284" t="s">
        <v>206</v>
      </c>
      <c r="B2284">
        <v>884.48599999999999</v>
      </c>
      <c r="C2284">
        <v>877.67700000000002</v>
      </c>
      <c r="D2284">
        <v>841.59</v>
      </c>
      <c r="E2284">
        <v>817.51</v>
      </c>
      <c r="F2284">
        <v>434.86700000000002</v>
      </c>
      <c r="G2284">
        <v>1.23062E-3</v>
      </c>
      <c r="H2284">
        <v>0.995116</v>
      </c>
      <c r="I2284">
        <v>-296487168</v>
      </c>
    </row>
    <row r="2285" spans="1:9" x14ac:dyDescent="0.25">
      <c r="A2285" t="s">
        <v>206</v>
      </c>
      <c r="B2285">
        <v>884.81</v>
      </c>
      <c r="C2285">
        <v>878.18499999999995</v>
      </c>
      <c r="D2285">
        <v>842.13400000000001</v>
      </c>
      <c r="E2285">
        <v>817.678</v>
      </c>
      <c r="F2285">
        <v>434.91300000000001</v>
      </c>
      <c r="G2285">
        <v>1.3789200000000001E-3</v>
      </c>
      <c r="H2285">
        <v>0.995116</v>
      </c>
      <c r="I2285">
        <v>-296487168</v>
      </c>
    </row>
    <row r="2286" spans="1:9" x14ac:dyDescent="0.25">
      <c r="A2286" t="s">
        <v>206</v>
      </c>
      <c r="B2286">
        <v>885.73400000000004</v>
      </c>
      <c r="C2286">
        <v>878.67399999999998</v>
      </c>
      <c r="D2286">
        <v>842.50199999999995</v>
      </c>
      <c r="E2286">
        <v>817.70899999999995</v>
      </c>
      <c r="F2286">
        <v>434.91</v>
      </c>
      <c r="G2286">
        <v>1.2375999999999999E-3</v>
      </c>
      <c r="H2286">
        <v>0.99511499999999997</v>
      </c>
      <c r="I2286">
        <v>-296487168</v>
      </c>
    </row>
    <row r="2287" spans="1:9" x14ac:dyDescent="0.25">
      <c r="A2287" t="s">
        <v>206</v>
      </c>
      <c r="B2287">
        <v>885.11500000000001</v>
      </c>
      <c r="C2287">
        <v>878.29200000000003</v>
      </c>
      <c r="D2287">
        <v>842.33900000000006</v>
      </c>
      <c r="E2287">
        <v>817.78300000000002</v>
      </c>
      <c r="F2287">
        <v>434.95100000000002</v>
      </c>
      <c r="G2287">
        <v>1.31518E-3</v>
      </c>
      <c r="H2287">
        <v>0.995116</v>
      </c>
      <c r="I2287">
        <v>-296487168</v>
      </c>
    </row>
    <row r="2288" spans="1:9" x14ac:dyDescent="0.25">
      <c r="A2288" t="s">
        <v>206</v>
      </c>
      <c r="B2288">
        <v>887.029</v>
      </c>
      <c r="C2288">
        <v>879.85400000000004</v>
      </c>
      <c r="D2288">
        <v>842.279</v>
      </c>
      <c r="E2288">
        <v>817.63800000000003</v>
      </c>
      <c r="F2288">
        <v>434.94600000000003</v>
      </c>
      <c r="G2288">
        <v>1.27092E-3</v>
      </c>
      <c r="H2288">
        <v>0.99511499999999997</v>
      </c>
      <c r="I2288">
        <v>-296487168</v>
      </c>
    </row>
    <row r="2289" spans="1:25" x14ac:dyDescent="0.25">
      <c r="A2289" t="s">
        <v>206</v>
      </c>
      <c r="B2289">
        <v>891.69100000000003</v>
      </c>
      <c r="C2289">
        <v>884.86500000000001</v>
      </c>
      <c r="D2289">
        <v>843.34</v>
      </c>
      <c r="E2289">
        <v>817.63099999999997</v>
      </c>
      <c r="F2289">
        <v>434.88099999999997</v>
      </c>
      <c r="G2289">
        <v>1.32625E-3</v>
      </c>
      <c r="H2289">
        <v>0.995116</v>
      </c>
      <c r="I2289">
        <v>-296487168</v>
      </c>
    </row>
    <row r="2290" spans="1:25" x14ac:dyDescent="0.25">
      <c r="A2290" t="s">
        <v>206</v>
      </c>
      <c r="B2290">
        <v>880.79300000000001</v>
      </c>
      <c r="C2290">
        <v>873.97299999999996</v>
      </c>
      <c r="D2290">
        <v>841.64599999999996</v>
      </c>
      <c r="E2290">
        <v>817.74099999999999</v>
      </c>
      <c r="F2290">
        <v>434.96600000000001</v>
      </c>
      <c r="G2290">
        <v>1.2348999999999999E-3</v>
      </c>
      <c r="H2290">
        <v>0.995116</v>
      </c>
      <c r="I2290">
        <v>-296487168</v>
      </c>
    </row>
    <row r="2291" spans="1:25" x14ac:dyDescent="0.25">
      <c r="A2291" t="s">
        <v>206</v>
      </c>
      <c r="B2291">
        <v>888.92200000000003</v>
      </c>
      <c r="C2291">
        <v>881.846</v>
      </c>
      <c r="D2291">
        <v>842.92700000000002</v>
      </c>
      <c r="E2291">
        <v>817.73199999999997</v>
      </c>
      <c r="F2291">
        <v>434.935</v>
      </c>
      <c r="G2291">
        <v>1.24741E-3</v>
      </c>
      <c r="H2291">
        <v>0.995116</v>
      </c>
      <c r="I2291">
        <v>-296487168</v>
      </c>
    </row>
    <row r="2292" spans="1:25" x14ac:dyDescent="0.25">
      <c r="A2292" t="s">
        <v>206</v>
      </c>
      <c r="B2292">
        <v>881.63599999999997</v>
      </c>
      <c r="C2292">
        <v>874.76099999999997</v>
      </c>
      <c r="D2292">
        <v>841.36900000000003</v>
      </c>
      <c r="E2292">
        <v>817.61900000000003</v>
      </c>
      <c r="F2292">
        <v>434.92099999999999</v>
      </c>
      <c r="G2292">
        <v>1.34615E-3</v>
      </c>
      <c r="H2292">
        <v>0.99511499999999997</v>
      </c>
      <c r="I2292">
        <v>-296487168</v>
      </c>
    </row>
    <row r="2293" spans="1:25" x14ac:dyDescent="0.25">
      <c r="A2293" t="s">
        <v>206</v>
      </c>
      <c r="B2293">
        <v>890.32100000000003</v>
      </c>
      <c r="C2293">
        <v>883.572</v>
      </c>
      <c r="D2293">
        <v>842.81500000000005</v>
      </c>
      <c r="E2293">
        <v>817.69</v>
      </c>
      <c r="F2293">
        <v>434.92</v>
      </c>
      <c r="G2293">
        <v>1.26144E-3</v>
      </c>
      <c r="H2293">
        <v>0.995116</v>
      </c>
      <c r="I2293">
        <v>-296487168</v>
      </c>
    </row>
    <row r="2294" spans="1:25" x14ac:dyDescent="0.25">
      <c r="A2294" t="s">
        <v>206</v>
      </c>
      <c r="B2294">
        <v>878.58500000000004</v>
      </c>
      <c r="C2294">
        <v>871.61699999999996</v>
      </c>
      <c r="D2294">
        <v>840.84500000000003</v>
      </c>
      <c r="E2294">
        <v>817.75699999999995</v>
      </c>
      <c r="F2294">
        <v>434.90699999999998</v>
      </c>
      <c r="G2294">
        <v>1.29068E-3</v>
      </c>
      <c r="H2294">
        <v>0.995112</v>
      </c>
      <c r="I2294">
        <v>-296487168</v>
      </c>
    </row>
    <row r="2295" spans="1:25" x14ac:dyDescent="0.25">
      <c r="A2295" t="s">
        <v>206</v>
      </c>
      <c r="B2295">
        <v>884.91899999999998</v>
      </c>
      <c r="C2295">
        <v>877.69500000000005</v>
      </c>
      <c r="D2295">
        <v>841.43799999999999</v>
      </c>
      <c r="E2295">
        <v>817.66099999999994</v>
      </c>
      <c r="F2295">
        <v>434.89</v>
      </c>
      <c r="G2295">
        <v>1.2302999999999999E-3</v>
      </c>
      <c r="H2295">
        <v>0.99511499999999997</v>
      </c>
      <c r="I2295">
        <v>-296487168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206</v>
      </c>
      <c r="B2296">
        <v>888.56500000000005</v>
      </c>
      <c r="C2296">
        <v>881.54899999999998</v>
      </c>
      <c r="D2296">
        <v>842.80899999999997</v>
      </c>
      <c r="E2296">
        <v>817.56700000000001</v>
      </c>
      <c r="F2296">
        <v>434.91500000000002</v>
      </c>
      <c r="G2296">
        <v>1.2301600000000001E-3</v>
      </c>
      <c r="H2296">
        <v>0.995116</v>
      </c>
      <c r="I2296">
        <v>-296487168</v>
      </c>
      <c r="R2296">
        <f>AVERAGE(B2247:B2296)</f>
        <v>886.87007999999992</v>
      </c>
      <c r="S2296">
        <f>AVERAGE(C2247:C2296)</f>
        <v>879.88921999999957</v>
      </c>
      <c r="U2296">
        <f>_xlfn.VAR.P(B2247:B2296)</f>
        <v>17.236428473600018</v>
      </c>
      <c r="V2296">
        <f>_xlfn.VAR.P(C2247:C2296)</f>
        <v>16.818717571600008</v>
      </c>
      <c r="X2296">
        <f>1.96*SQRT(U2296)/50</f>
        <v>0.16274576937565147</v>
      </c>
      <c r="Y2296">
        <f>1.96*SQRT(V2296)/50</f>
        <v>0.16076166884311519</v>
      </c>
    </row>
    <row r="2297" spans="1:25" x14ac:dyDescent="0.25">
      <c r="A2297" t="s">
        <v>207</v>
      </c>
      <c r="B2297">
        <v>44459.297400000003</v>
      </c>
      <c r="C2297" t="s">
        <v>37</v>
      </c>
    </row>
    <row r="2298" spans="1:25" x14ac:dyDescent="0.25">
      <c r="A2298" t="s">
        <v>208</v>
      </c>
      <c r="B2298">
        <v>534.94100000000003</v>
      </c>
      <c r="C2298">
        <v>527.98900000000003</v>
      </c>
      <c r="D2298">
        <v>505.35399999999998</v>
      </c>
      <c r="E2298">
        <v>503</v>
      </c>
      <c r="F2298">
        <v>68.454300000000003</v>
      </c>
      <c r="G2298">
        <v>1.2304900000000001E-3</v>
      </c>
      <c r="H2298">
        <v>0.995116</v>
      </c>
      <c r="I2298">
        <v>-296487168</v>
      </c>
    </row>
    <row r="2299" spans="1:25" x14ac:dyDescent="0.25">
      <c r="A2299" t="s">
        <v>208</v>
      </c>
      <c r="B2299">
        <v>556.40800000000002</v>
      </c>
      <c r="C2299">
        <v>549.60799999999995</v>
      </c>
      <c r="D2299">
        <v>519.90499999999997</v>
      </c>
      <c r="E2299">
        <v>516.31600000000003</v>
      </c>
      <c r="F2299">
        <v>70.256200000000007</v>
      </c>
      <c r="G2299">
        <v>1.2448400000000001E-3</v>
      </c>
      <c r="H2299">
        <v>0.995116</v>
      </c>
      <c r="I2299">
        <v>-296487168</v>
      </c>
    </row>
    <row r="2300" spans="1:25" x14ac:dyDescent="0.25">
      <c r="A2300" t="s">
        <v>208</v>
      </c>
      <c r="B2300">
        <v>563.005</v>
      </c>
      <c r="C2300">
        <v>556.10599999999999</v>
      </c>
      <c r="D2300">
        <v>524.90599999999995</v>
      </c>
      <c r="E2300">
        <v>520.47500000000002</v>
      </c>
      <c r="F2300">
        <v>69.219800000000006</v>
      </c>
      <c r="G2300">
        <v>1.3267299999999999E-3</v>
      </c>
      <c r="H2300">
        <v>0.995112</v>
      </c>
      <c r="I2300">
        <v>-296487168</v>
      </c>
    </row>
    <row r="2301" spans="1:25" x14ac:dyDescent="0.25">
      <c r="A2301" t="s">
        <v>208</v>
      </c>
      <c r="B2301">
        <v>547.45699999999999</v>
      </c>
      <c r="C2301">
        <v>540.59699999999998</v>
      </c>
      <c r="D2301">
        <v>514.04200000000003</v>
      </c>
      <c r="E2301">
        <v>510.74900000000002</v>
      </c>
      <c r="F2301">
        <v>68.844700000000003</v>
      </c>
      <c r="G2301">
        <v>1.23047E-3</v>
      </c>
      <c r="H2301">
        <v>0.995116</v>
      </c>
      <c r="I2301">
        <v>-296487168</v>
      </c>
    </row>
    <row r="2302" spans="1:25" x14ac:dyDescent="0.25">
      <c r="A2302" t="s">
        <v>208</v>
      </c>
      <c r="B2302">
        <v>524.93100000000004</v>
      </c>
      <c r="C2302">
        <v>517.779</v>
      </c>
      <c r="D2302">
        <v>498.13600000000002</v>
      </c>
      <c r="E2302">
        <v>496.339</v>
      </c>
      <c r="F2302">
        <v>68.101200000000006</v>
      </c>
      <c r="G2302">
        <v>1.2300600000000001E-3</v>
      </c>
      <c r="H2302">
        <v>0.995116</v>
      </c>
      <c r="I2302">
        <v>-296487168</v>
      </c>
    </row>
    <row r="2303" spans="1:25" x14ac:dyDescent="0.25">
      <c r="A2303" t="s">
        <v>208</v>
      </c>
      <c r="B2303">
        <v>534.50300000000004</v>
      </c>
      <c r="C2303">
        <v>527.60599999999999</v>
      </c>
      <c r="D2303">
        <v>504.92599999999999</v>
      </c>
      <c r="E2303">
        <v>502.37700000000001</v>
      </c>
      <c r="F2303">
        <v>68.065200000000004</v>
      </c>
      <c r="G2303">
        <v>1.33285E-3</v>
      </c>
      <c r="H2303">
        <v>0.99511499999999997</v>
      </c>
      <c r="I2303">
        <v>-296487168</v>
      </c>
    </row>
    <row r="2304" spans="1:25" x14ac:dyDescent="0.25">
      <c r="A2304" t="s">
        <v>208</v>
      </c>
      <c r="B2304">
        <v>526.05700000000002</v>
      </c>
      <c r="C2304">
        <v>519.31799999999998</v>
      </c>
      <c r="D2304">
        <v>499.27300000000002</v>
      </c>
      <c r="E2304">
        <v>497.55700000000002</v>
      </c>
      <c r="F2304">
        <v>68.730900000000005</v>
      </c>
      <c r="G2304">
        <v>1.33691E-3</v>
      </c>
      <c r="H2304">
        <v>0.99511499999999997</v>
      </c>
      <c r="I2304">
        <v>-296487168</v>
      </c>
    </row>
    <row r="2305" spans="1:9" x14ac:dyDescent="0.25">
      <c r="A2305" t="s">
        <v>208</v>
      </c>
      <c r="B2305">
        <v>539.96400000000006</v>
      </c>
      <c r="C2305">
        <v>533.09500000000003</v>
      </c>
      <c r="D2305">
        <v>508.37799999999999</v>
      </c>
      <c r="E2305">
        <v>505.90100000000001</v>
      </c>
      <c r="F2305">
        <v>68.0625</v>
      </c>
      <c r="G2305">
        <v>1.26323E-3</v>
      </c>
      <c r="H2305">
        <v>0.99511499999999997</v>
      </c>
      <c r="I2305">
        <v>-296487168</v>
      </c>
    </row>
    <row r="2306" spans="1:9" x14ac:dyDescent="0.25">
      <c r="A2306" t="s">
        <v>208</v>
      </c>
      <c r="B2306">
        <v>533.54499999999996</v>
      </c>
      <c r="C2306">
        <v>526.26700000000005</v>
      </c>
      <c r="D2306">
        <v>503.84199999999998</v>
      </c>
      <c r="E2306">
        <v>501.495</v>
      </c>
      <c r="F2306">
        <v>68.362200000000001</v>
      </c>
      <c r="G2306">
        <v>1.2302400000000001E-3</v>
      </c>
      <c r="H2306">
        <v>0.99511400000000005</v>
      </c>
      <c r="I2306">
        <v>-296487168</v>
      </c>
    </row>
    <row r="2307" spans="1:9" x14ac:dyDescent="0.25">
      <c r="A2307" t="s">
        <v>208</v>
      </c>
      <c r="B2307">
        <v>550.447</v>
      </c>
      <c r="C2307">
        <v>543.49199999999996</v>
      </c>
      <c r="D2307">
        <v>516.02099999999996</v>
      </c>
      <c r="E2307">
        <v>512.51800000000003</v>
      </c>
      <c r="F2307">
        <v>68.937100000000001</v>
      </c>
      <c r="G2307">
        <v>1.2315399999999999E-3</v>
      </c>
      <c r="H2307">
        <v>0.995116</v>
      </c>
      <c r="I2307">
        <v>-296487168</v>
      </c>
    </row>
    <row r="2308" spans="1:9" x14ac:dyDescent="0.25">
      <c r="A2308" t="s">
        <v>208</v>
      </c>
      <c r="B2308">
        <v>535.22</v>
      </c>
      <c r="C2308">
        <v>528.346</v>
      </c>
      <c r="D2308">
        <v>505.55700000000002</v>
      </c>
      <c r="E2308">
        <v>503.41</v>
      </c>
      <c r="F2308">
        <v>68.697800000000001</v>
      </c>
      <c r="G2308">
        <v>1.79616E-3</v>
      </c>
      <c r="H2308">
        <v>0.995116</v>
      </c>
      <c r="I2308">
        <v>-296487168</v>
      </c>
    </row>
    <row r="2309" spans="1:9" x14ac:dyDescent="0.25">
      <c r="A2309" t="s">
        <v>208</v>
      </c>
      <c r="B2309">
        <v>516.56799999999998</v>
      </c>
      <c r="C2309">
        <v>509.47300000000001</v>
      </c>
      <c r="D2309">
        <v>491.76400000000001</v>
      </c>
      <c r="E2309">
        <v>490.86700000000002</v>
      </c>
      <c r="F2309">
        <v>67.794600000000003</v>
      </c>
      <c r="G2309">
        <v>1.31131E-3</v>
      </c>
      <c r="H2309">
        <v>0.995116</v>
      </c>
      <c r="I2309">
        <v>-296487168</v>
      </c>
    </row>
    <row r="2310" spans="1:9" x14ac:dyDescent="0.25">
      <c r="A2310" t="s">
        <v>208</v>
      </c>
      <c r="B2310">
        <v>541.08900000000006</v>
      </c>
      <c r="C2310">
        <v>534.08799999999997</v>
      </c>
      <c r="D2310">
        <v>509.10199999999998</v>
      </c>
      <c r="E2310">
        <v>505.98099999999999</v>
      </c>
      <c r="F2310">
        <v>68.258399999999995</v>
      </c>
      <c r="G2310">
        <v>1.2969100000000001E-3</v>
      </c>
      <c r="H2310">
        <v>0.995116</v>
      </c>
      <c r="I2310">
        <v>-296487168</v>
      </c>
    </row>
    <row r="2311" spans="1:9" x14ac:dyDescent="0.25">
      <c r="A2311" t="s">
        <v>208</v>
      </c>
      <c r="B2311">
        <v>535.19200000000001</v>
      </c>
      <c r="C2311">
        <v>528.35900000000004</v>
      </c>
      <c r="D2311">
        <v>505.56099999999998</v>
      </c>
      <c r="E2311">
        <v>502.85399999999998</v>
      </c>
      <c r="F2311">
        <v>68.597899999999996</v>
      </c>
      <c r="G2311">
        <v>1.2300600000000001E-3</v>
      </c>
      <c r="H2311">
        <v>0.995116</v>
      </c>
      <c r="I2311">
        <v>-296487168</v>
      </c>
    </row>
    <row r="2312" spans="1:9" x14ac:dyDescent="0.25">
      <c r="A2312" t="s">
        <v>208</v>
      </c>
      <c r="B2312">
        <v>535.70100000000002</v>
      </c>
      <c r="C2312">
        <v>529.01900000000001</v>
      </c>
      <c r="D2312">
        <v>506.03300000000002</v>
      </c>
      <c r="E2312">
        <v>503.19400000000002</v>
      </c>
      <c r="F2312">
        <v>69.165300000000002</v>
      </c>
      <c r="G2312">
        <v>1.2308E-3</v>
      </c>
      <c r="H2312">
        <v>0.99511499999999997</v>
      </c>
      <c r="I2312">
        <v>-296487168</v>
      </c>
    </row>
    <row r="2313" spans="1:9" x14ac:dyDescent="0.25">
      <c r="A2313" t="s">
        <v>208</v>
      </c>
      <c r="B2313">
        <v>559.12900000000002</v>
      </c>
      <c r="C2313">
        <v>552.16300000000001</v>
      </c>
      <c r="D2313">
        <v>522.255</v>
      </c>
      <c r="E2313">
        <v>517.13499999999999</v>
      </c>
      <c r="F2313">
        <v>68.926199999999994</v>
      </c>
      <c r="G2313">
        <v>1.2303699999999999E-3</v>
      </c>
      <c r="H2313">
        <v>0.99511300000000003</v>
      </c>
      <c r="I2313">
        <v>-296487168</v>
      </c>
    </row>
    <row r="2314" spans="1:9" x14ac:dyDescent="0.25">
      <c r="A2314" t="s">
        <v>208</v>
      </c>
      <c r="B2314">
        <v>543.08900000000006</v>
      </c>
      <c r="C2314">
        <v>536.36199999999997</v>
      </c>
      <c r="D2314">
        <v>511.221</v>
      </c>
      <c r="E2314">
        <v>507.82600000000002</v>
      </c>
      <c r="F2314">
        <v>68.63</v>
      </c>
      <c r="G2314">
        <v>1.2306999999999999E-3</v>
      </c>
      <c r="H2314">
        <v>0.99511499999999997</v>
      </c>
      <c r="I2314">
        <v>-296487168</v>
      </c>
    </row>
    <row r="2315" spans="1:9" x14ac:dyDescent="0.25">
      <c r="A2315" t="s">
        <v>208</v>
      </c>
      <c r="B2315">
        <v>544.73099999999999</v>
      </c>
      <c r="C2315">
        <v>537.80999999999995</v>
      </c>
      <c r="D2315">
        <v>512.08399999999995</v>
      </c>
      <c r="E2315">
        <v>508.471</v>
      </c>
      <c r="F2315">
        <v>68.760800000000003</v>
      </c>
      <c r="G2315">
        <v>1.24285E-3</v>
      </c>
      <c r="H2315">
        <v>0.995116</v>
      </c>
      <c r="I2315">
        <v>-296487168</v>
      </c>
    </row>
    <row r="2316" spans="1:9" x14ac:dyDescent="0.25">
      <c r="A2316" t="s">
        <v>208</v>
      </c>
      <c r="B2316">
        <v>552.58699999999999</v>
      </c>
      <c r="C2316">
        <v>545.69299999999998</v>
      </c>
      <c r="D2316">
        <v>517.34400000000005</v>
      </c>
      <c r="E2316">
        <v>513.31799999999998</v>
      </c>
      <c r="F2316">
        <v>69.027900000000002</v>
      </c>
      <c r="G2316">
        <v>1.2930999999999999E-3</v>
      </c>
      <c r="H2316">
        <v>0.995116</v>
      </c>
      <c r="I2316">
        <v>-296487168</v>
      </c>
    </row>
    <row r="2317" spans="1:9" x14ac:dyDescent="0.25">
      <c r="A2317" t="s">
        <v>208</v>
      </c>
      <c r="B2317">
        <v>558.80600000000004</v>
      </c>
      <c r="C2317">
        <v>551.72199999999998</v>
      </c>
      <c r="D2317">
        <v>521.66499999999996</v>
      </c>
      <c r="E2317">
        <v>516.89200000000005</v>
      </c>
      <c r="F2317">
        <v>69.137200000000007</v>
      </c>
      <c r="G2317">
        <v>1.23328E-3</v>
      </c>
      <c r="H2317">
        <v>0.99510600000000005</v>
      </c>
      <c r="I2317">
        <v>-296487168</v>
      </c>
    </row>
    <row r="2318" spans="1:9" x14ac:dyDescent="0.25">
      <c r="A2318" t="s">
        <v>208</v>
      </c>
      <c r="B2318">
        <v>540.726</v>
      </c>
      <c r="C2318">
        <v>533.62099999999998</v>
      </c>
      <c r="D2318">
        <v>508.94499999999999</v>
      </c>
      <c r="E2318">
        <v>505.94900000000001</v>
      </c>
      <c r="F2318">
        <v>68.716499999999996</v>
      </c>
      <c r="G2318">
        <v>1.23606E-3</v>
      </c>
      <c r="H2318">
        <v>0.99511499999999997</v>
      </c>
      <c r="I2318">
        <v>-296487168</v>
      </c>
    </row>
    <row r="2319" spans="1:9" x14ac:dyDescent="0.25">
      <c r="A2319" t="s">
        <v>208</v>
      </c>
      <c r="B2319">
        <v>564.28300000000002</v>
      </c>
      <c r="C2319">
        <v>557.34400000000005</v>
      </c>
      <c r="D2319">
        <v>525.58100000000002</v>
      </c>
      <c r="E2319">
        <v>520.39300000000003</v>
      </c>
      <c r="F2319">
        <v>69.598699999999994</v>
      </c>
      <c r="G2319">
        <v>1.2681700000000001E-3</v>
      </c>
      <c r="H2319">
        <v>0.995116</v>
      </c>
      <c r="I2319">
        <v>-296487168</v>
      </c>
    </row>
    <row r="2320" spans="1:9" x14ac:dyDescent="0.25">
      <c r="A2320" t="s">
        <v>208</v>
      </c>
      <c r="B2320">
        <v>554.69600000000003</v>
      </c>
      <c r="C2320">
        <v>547.84199999999998</v>
      </c>
      <c r="D2320">
        <v>519.096</v>
      </c>
      <c r="E2320">
        <v>514.83799999999997</v>
      </c>
      <c r="F2320">
        <v>69.603099999999998</v>
      </c>
      <c r="G2320">
        <v>1.23189E-3</v>
      </c>
      <c r="H2320">
        <v>0.995116</v>
      </c>
      <c r="I2320">
        <v>-296487168</v>
      </c>
    </row>
    <row r="2321" spans="1:9" x14ac:dyDescent="0.25">
      <c r="A2321" t="s">
        <v>208</v>
      </c>
      <c r="B2321">
        <v>511.41800000000001</v>
      </c>
      <c r="C2321">
        <v>504.262</v>
      </c>
      <c r="D2321">
        <v>488.85899999999998</v>
      </c>
      <c r="E2321">
        <v>488.61700000000002</v>
      </c>
      <c r="F2321">
        <v>68.233400000000003</v>
      </c>
      <c r="G2321">
        <v>1.3798199999999999E-3</v>
      </c>
      <c r="H2321">
        <v>0.99511499999999997</v>
      </c>
      <c r="I2321">
        <v>-296487168</v>
      </c>
    </row>
    <row r="2322" spans="1:9" x14ac:dyDescent="0.25">
      <c r="A2322" t="s">
        <v>208</v>
      </c>
      <c r="B2322">
        <v>522.35</v>
      </c>
      <c r="C2322">
        <v>515.51700000000005</v>
      </c>
      <c r="D2322">
        <v>496.10599999999999</v>
      </c>
      <c r="E2322">
        <v>494.42599999999999</v>
      </c>
      <c r="F2322">
        <v>68.244200000000006</v>
      </c>
      <c r="G2322">
        <v>1.28787E-3</v>
      </c>
      <c r="H2322">
        <v>0.995116</v>
      </c>
      <c r="I2322">
        <v>-296487168</v>
      </c>
    </row>
    <row r="2323" spans="1:9" x14ac:dyDescent="0.25">
      <c r="A2323" t="s">
        <v>208</v>
      </c>
      <c r="B2323">
        <v>534.44200000000001</v>
      </c>
      <c r="C2323">
        <v>527.18799999999999</v>
      </c>
      <c r="D2323">
        <v>504.53399999999999</v>
      </c>
      <c r="E2323">
        <v>501.95699999999999</v>
      </c>
      <c r="F2323">
        <v>68.524799999999999</v>
      </c>
      <c r="G2323">
        <v>1.2991000000000001E-3</v>
      </c>
      <c r="H2323">
        <v>0.99511000000000005</v>
      </c>
      <c r="I2323">
        <v>-296487168</v>
      </c>
    </row>
    <row r="2324" spans="1:9" x14ac:dyDescent="0.25">
      <c r="A2324" t="s">
        <v>208</v>
      </c>
      <c r="B2324">
        <v>554.13099999999997</v>
      </c>
      <c r="C2324">
        <v>547.28099999999995</v>
      </c>
      <c r="D2324">
        <v>518.48900000000003</v>
      </c>
      <c r="E2324">
        <v>514.54600000000005</v>
      </c>
      <c r="F2324">
        <v>69.1952</v>
      </c>
      <c r="G2324">
        <v>1.2318100000000001E-3</v>
      </c>
      <c r="H2324">
        <v>0.99511499999999997</v>
      </c>
      <c r="I2324">
        <v>-296487168</v>
      </c>
    </row>
    <row r="2325" spans="1:9" x14ac:dyDescent="0.25">
      <c r="A2325" t="s">
        <v>208</v>
      </c>
      <c r="B2325">
        <v>512.61500000000001</v>
      </c>
      <c r="C2325">
        <v>505.88299999999998</v>
      </c>
      <c r="D2325">
        <v>489.61500000000001</v>
      </c>
      <c r="E2325">
        <v>488.80500000000001</v>
      </c>
      <c r="F2325">
        <v>67.746499999999997</v>
      </c>
      <c r="G2325">
        <v>1.2558999999999999E-3</v>
      </c>
      <c r="H2325">
        <v>0.995116</v>
      </c>
      <c r="I2325">
        <v>-296487168</v>
      </c>
    </row>
    <row r="2326" spans="1:9" x14ac:dyDescent="0.25">
      <c r="A2326" t="s">
        <v>208</v>
      </c>
      <c r="B2326">
        <v>543.58199999999999</v>
      </c>
      <c r="C2326">
        <v>536.56799999999998</v>
      </c>
      <c r="D2326">
        <v>511.18299999999999</v>
      </c>
      <c r="E2326">
        <v>508.03100000000001</v>
      </c>
      <c r="F2326">
        <v>68.899299999999997</v>
      </c>
      <c r="G2326">
        <v>1.78813E-3</v>
      </c>
      <c r="H2326">
        <v>0.995116</v>
      </c>
      <c r="I2326">
        <v>-296487168</v>
      </c>
    </row>
    <row r="2327" spans="1:9" x14ac:dyDescent="0.25">
      <c r="A2327" t="s">
        <v>208</v>
      </c>
      <c r="B2327">
        <v>526.79200000000003</v>
      </c>
      <c r="C2327">
        <v>519.63699999999994</v>
      </c>
      <c r="D2327">
        <v>498.98500000000001</v>
      </c>
      <c r="E2327">
        <v>497.16500000000002</v>
      </c>
      <c r="F2327">
        <v>68.034700000000001</v>
      </c>
      <c r="G2327">
        <v>1.34267E-3</v>
      </c>
      <c r="H2327">
        <v>0.995116</v>
      </c>
      <c r="I2327">
        <v>-296487168</v>
      </c>
    </row>
    <row r="2328" spans="1:9" x14ac:dyDescent="0.25">
      <c r="A2328" t="s">
        <v>208</v>
      </c>
      <c r="B2328">
        <v>522.66800000000001</v>
      </c>
      <c r="C2328">
        <v>515.68499999999995</v>
      </c>
      <c r="D2328">
        <v>496.38499999999999</v>
      </c>
      <c r="E2328">
        <v>495.01</v>
      </c>
      <c r="F2328">
        <v>68.327100000000002</v>
      </c>
      <c r="G2328">
        <v>1.25117E-3</v>
      </c>
      <c r="H2328">
        <v>0.99510699999999996</v>
      </c>
      <c r="I2328">
        <v>-296487168</v>
      </c>
    </row>
    <row r="2329" spans="1:9" x14ac:dyDescent="0.25">
      <c r="A2329" t="s">
        <v>208</v>
      </c>
      <c r="B2329">
        <v>518.79499999999996</v>
      </c>
      <c r="C2329">
        <v>511.95100000000002</v>
      </c>
      <c r="D2329">
        <v>493.71699999999998</v>
      </c>
      <c r="E2329">
        <v>492.678</v>
      </c>
      <c r="F2329">
        <v>67.966899999999995</v>
      </c>
      <c r="G2329">
        <v>1.2559100000000001E-3</v>
      </c>
      <c r="H2329">
        <v>0.99511499999999997</v>
      </c>
      <c r="I2329">
        <v>-296487168</v>
      </c>
    </row>
    <row r="2330" spans="1:9" x14ac:dyDescent="0.25">
      <c r="A2330" t="s">
        <v>208</v>
      </c>
      <c r="B2330">
        <v>538.09100000000001</v>
      </c>
      <c r="C2330">
        <v>530.82899999999995</v>
      </c>
      <c r="D2330">
        <v>507.38900000000001</v>
      </c>
      <c r="E2330">
        <v>504.61200000000002</v>
      </c>
      <c r="F2330">
        <v>68.415899999999993</v>
      </c>
      <c r="G2330">
        <v>1.2360400000000001E-3</v>
      </c>
      <c r="H2330">
        <v>0.99511400000000005</v>
      </c>
      <c r="I2330">
        <v>-296487168</v>
      </c>
    </row>
    <row r="2331" spans="1:9" x14ac:dyDescent="0.25">
      <c r="A2331" t="s">
        <v>208</v>
      </c>
      <c r="B2331">
        <v>539.87800000000004</v>
      </c>
      <c r="C2331">
        <v>533.09199999999998</v>
      </c>
      <c r="D2331">
        <v>508.94</v>
      </c>
      <c r="E2331">
        <v>506.14400000000001</v>
      </c>
      <c r="F2331">
        <v>68.5946</v>
      </c>
      <c r="G2331">
        <v>1.2538600000000001E-3</v>
      </c>
      <c r="H2331">
        <v>0.99511400000000005</v>
      </c>
      <c r="I2331">
        <v>-296487168</v>
      </c>
    </row>
    <row r="2332" spans="1:9" x14ac:dyDescent="0.25">
      <c r="A2332" t="s">
        <v>208</v>
      </c>
      <c r="B2332">
        <v>530.34100000000001</v>
      </c>
      <c r="C2332">
        <v>523.49699999999996</v>
      </c>
      <c r="D2332">
        <v>502.32499999999999</v>
      </c>
      <c r="E2332">
        <v>500.327</v>
      </c>
      <c r="F2332">
        <v>68.681200000000004</v>
      </c>
      <c r="G2332">
        <v>1.25322E-3</v>
      </c>
      <c r="H2332">
        <v>0.995116</v>
      </c>
      <c r="I2332">
        <v>-296487168</v>
      </c>
    </row>
    <row r="2333" spans="1:9" x14ac:dyDescent="0.25">
      <c r="A2333" t="s">
        <v>208</v>
      </c>
      <c r="B2333">
        <v>550.61099999999999</v>
      </c>
      <c r="C2333">
        <v>543.36099999999999</v>
      </c>
      <c r="D2333">
        <v>518.05200000000002</v>
      </c>
      <c r="E2333">
        <v>515.25199999999995</v>
      </c>
      <c r="F2333">
        <v>71.141199999999998</v>
      </c>
      <c r="G2333">
        <v>1.66197E-3</v>
      </c>
      <c r="H2333">
        <v>0.995116</v>
      </c>
      <c r="I2333">
        <v>-296487168</v>
      </c>
    </row>
    <row r="2334" spans="1:9" x14ac:dyDescent="0.25">
      <c r="A2334" t="s">
        <v>208</v>
      </c>
      <c r="B2334">
        <v>519.81399999999996</v>
      </c>
      <c r="C2334">
        <v>512.85400000000004</v>
      </c>
      <c r="D2334">
        <v>494.99200000000002</v>
      </c>
      <c r="E2334">
        <v>493.721</v>
      </c>
      <c r="F2334">
        <v>68.316699999999997</v>
      </c>
      <c r="G2334">
        <v>1.2359199999999999E-3</v>
      </c>
      <c r="H2334">
        <v>0.995112</v>
      </c>
      <c r="I2334">
        <v>-296487168</v>
      </c>
    </row>
    <row r="2335" spans="1:9" x14ac:dyDescent="0.25">
      <c r="A2335" t="s">
        <v>208</v>
      </c>
      <c r="B2335">
        <v>517.92899999999997</v>
      </c>
      <c r="C2335">
        <v>511.06</v>
      </c>
      <c r="D2335">
        <v>493.18</v>
      </c>
      <c r="E2335">
        <v>492.13499999999999</v>
      </c>
      <c r="F2335">
        <v>67.906800000000004</v>
      </c>
      <c r="G2335">
        <v>1.23291E-3</v>
      </c>
      <c r="H2335">
        <v>0.99511400000000005</v>
      </c>
      <c r="I2335">
        <v>-296487168</v>
      </c>
    </row>
    <row r="2336" spans="1:9" x14ac:dyDescent="0.25">
      <c r="A2336" t="s">
        <v>208</v>
      </c>
      <c r="B2336">
        <v>521.83199999999999</v>
      </c>
      <c r="C2336">
        <v>514.83000000000004</v>
      </c>
      <c r="D2336">
        <v>496.10300000000001</v>
      </c>
      <c r="E2336">
        <v>494.63</v>
      </c>
      <c r="F2336">
        <v>68.307000000000002</v>
      </c>
      <c r="G2336">
        <v>1.24223E-3</v>
      </c>
      <c r="H2336">
        <v>0.99511499999999997</v>
      </c>
      <c r="I2336">
        <v>-296487168</v>
      </c>
    </row>
    <row r="2337" spans="1:25" x14ac:dyDescent="0.25">
      <c r="A2337" t="s">
        <v>208</v>
      </c>
      <c r="B2337">
        <v>534.44200000000001</v>
      </c>
      <c r="C2337">
        <v>527.55799999999999</v>
      </c>
      <c r="D2337">
        <v>505.32299999999998</v>
      </c>
      <c r="E2337">
        <v>502.77</v>
      </c>
      <c r="F2337">
        <v>68.850300000000004</v>
      </c>
      <c r="G2337">
        <v>1.3024499999999999E-3</v>
      </c>
      <c r="H2337">
        <v>0.99511499999999997</v>
      </c>
      <c r="I2337">
        <v>-296487168</v>
      </c>
    </row>
    <row r="2338" spans="1:25" x14ac:dyDescent="0.25">
      <c r="A2338" t="s">
        <v>208</v>
      </c>
      <c r="B2338">
        <v>528.1</v>
      </c>
      <c r="C2338">
        <v>521.02700000000004</v>
      </c>
      <c r="D2338">
        <v>500.09</v>
      </c>
      <c r="E2338">
        <v>498.185</v>
      </c>
      <c r="F2338">
        <v>68.303100000000001</v>
      </c>
      <c r="G2338">
        <v>1.3415499999999999E-3</v>
      </c>
      <c r="H2338">
        <v>0.995116</v>
      </c>
      <c r="I2338">
        <v>-296487168</v>
      </c>
    </row>
    <row r="2339" spans="1:25" x14ac:dyDescent="0.25">
      <c r="A2339" t="s">
        <v>208</v>
      </c>
      <c r="B2339">
        <v>526.92100000000005</v>
      </c>
      <c r="C2339">
        <v>520.10599999999999</v>
      </c>
      <c r="D2339">
        <v>499.565</v>
      </c>
      <c r="E2339">
        <v>497.70699999999999</v>
      </c>
      <c r="F2339">
        <v>68.313500000000005</v>
      </c>
      <c r="G2339">
        <v>1.2555400000000001E-3</v>
      </c>
      <c r="H2339">
        <v>0.995116</v>
      </c>
      <c r="I2339">
        <v>-296487168</v>
      </c>
    </row>
    <row r="2340" spans="1:25" x14ac:dyDescent="0.25">
      <c r="A2340" t="s">
        <v>208</v>
      </c>
      <c r="B2340">
        <v>511.84699999999998</v>
      </c>
      <c r="C2340">
        <v>505.13900000000001</v>
      </c>
      <c r="D2340">
        <v>489.13499999999999</v>
      </c>
      <c r="E2340">
        <v>488.31900000000002</v>
      </c>
      <c r="F2340">
        <v>67.770399999999995</v>
      </c>
      <c r="G2340">
        <v>1.2311399999999999E-3</v>
      </c>
      <c r="H2340">
        <v>0.99511499999999997</v>
      </c>
      <c r="I2340">
        <v>-296487168</v>
      </c>
    </row>
    <row r="2341" spans="1:25" x14ac:dyDescent="0.25">
      <c r="A2341" t="s">
        <v>208</v>
      </c>
      <c r="B2341">
        <v>528.03300000000002</v>
      </c>
      <c r="C2341">
        <v>521.26700000000005</v>
      </c>
      <c r="D2341">
        <v>500.565</v>
      </c>
      <c r="E2341">
        <v>498.30399999999997</v>
      </c>
      <c r="F2341">
        <v>68.084699999999998</v>
      </c>
      <c r="G2341">
        <v>1.23032E-3</v>
      </c>
      <c r="H2341">
        <v>0.995116</v>
      </c>
      <c r="I2341">
        <v>-296487168</v>
      </c>
    </row>
    <row r="2342" spans="1:25" x14ac:dyDescent="0.25">
      <c r="A2342" t="s">
        <v>208</v>
      </c>
      <c r="B2342">
        <v>516.55899999999997</v>
      </c>
      <c r="C2342">
        <v>509.38</v>
      </c>
      <c r="D2342">
        <v>492.18099999999998</v>
      </c>
      <c r="E2342">
        <v>491.346</v>
      </c>
      <c r="F2342">
        <v>68.175399999999996</v>
      </c>
      <c r="G2342">
        <v>1.31606E-3</v>
      </c>
      <c r="H2342">
        <v>0.995116</v>
      </c>
      <c r="I2342">
        <v>-296487168</v>
      </c>
    </row>
    <row r="2343" spans="1:25" x14ac:dyDescent="0.25">
      <c r="A2343" t="s">
        <v>208</v>
      </c>
      <c r="B2343">
        <v>519.39300000000003</v>
      </c>
      <c r="C2343">
        <v>512.29700000000003</v>
      </c>
      <c r="D2343">
        <v>494.053</v>
      </c>
      <c r="E2343">
        <v>492.61500000000001</v>
      </c>
      <c r="F2343">
        <v>68.032200000000003</v>
      </c>
      <c r="G2343">
        <v>1.3348800000000001E-3</v>
      </c>
      <c r="H2343">
        <v>0.99511400000000005</v>
      </c>
      <c r="I2343">
        <v>-296487168</v>
      </c>
    </row>
    <row r="2344" spans="1:25" x14ac:dyDescent="0.25">
      <c r="A2344" t="s">
        <v>208</v>
      </c>
      <c r="B2344">
        <v>515.28200000000004</v>
      </c>
      <c r="C2344">
        <v>508.416</v>
      </c>
      <c r="D2344">
        <v>491.30799999999999</v>
      </c>
      <c r="E2344">
        <v>490.488</v>
      </c>
      <c r="F2344">
        <v>68.057599999999994</v>
      </c>
      <c r="G2344">
        <v>1.3835099999999999E-3</v>
      </c>
      <c r="H2344">
        <v>0.99511400000000005</v>
      </c>
      <c r="I2344">
        <v>-296487168</v>
      </c>
    </row>
    <row r="2345" spans="1:25" x14ac:dyDescent="0.25">
      <c r="A2345" t="s">
        <v>208</v>
      </c>
      <c r="B2345">
        <v>512.81700000000001</v>
      </c>
      <c r="C2345">
        <v>506.14699999999999</v>
      </c>
      <c r="D2345">
        <v>490.08499999999998</v>
      </c>
      <c r="E2345">
        <v>489.05099999999999</v>
      </c>
      <c r="F2345">
        <v>67.846900000000005</v>
      </c>
      <c r="G2345">
        <v>1.23576E-3</v>
      </c>
      <c r="H2345">
        <v>0.995116</v>
      </c>
      <c r="I2345">
        <v>-296487168</v>
      </c>
    </row>
    <row r="2346" spans="1:25" x14ac:dyDescent="0.25">
      <c r="A2346" t="s">
        <v>208</v>
      </c>
      <c r="B2346">
        <v>529.91099999999994</v>
      </c>
      <c r="C2346">
        <v>523.08100000000002</v>
      </c>
      <c r="D2346">
        <v>501.55900000000003</v>
      </c>
      <c r="E2346">
        <v>499.32</v>
      </c>
      <c r="F2346">
        <v>68.070400000000006</v>
      </c>
      <c r="G2346">
        <v>1.26913E-3</v>
      </c>
      <c r="H2346">
        <v>0.99511499999999997</v>
      </c>
      <c r="I2346">
        <v>-296487168</v>
      </c>
    </row>
    <row r="2347" spans="1:25" x14ac:dyDescent="0.25">
      <c r="A2347" t="s">
        <v>208</v>
      </c>
      <c r="B2347">
        <v>566.78300000000002</v>
      </c>
      <c r="C2347">
        <v>559.84199999999998</v>
      </c>
      <c r="D2347">
        <v>527.48500000000001</v>
      </c>
      <c r="E2347">
        <v>521.92899999999997</v>
      </c>
      <c r="F2347">
        <v>69.638999999999996</v>
      </c>
      <c r="G2347">
        <v>1.2507600000000001E-3</v>
      </c>
      <c r="H2347">
        <v>0.995116</v>
      </c>
      <c r="I2347">
        <v>-296487168</v>
      </c>
    </row>
    <row r="2348" spans="1:25" x14ac:dyDescent="0.25">
      <c r="A2348" t="s">
        <v>208</v>
      </c>
      <c r="B2348">
        <v>535.25699999999995</v>
      </c>
      <c r="C2348">
        <v>528.673</v>
      </c>
      <c r="D2348">
        <v>505.61200000000002</v>
      </c>
      <c r="E2348">
        <v>502.69200000000001</v>
      </c>
      <c r="F2348">
        <v>68.430599999999998</v>
      </c>
      <c r="G2348">
        <v>1.3004399999999999E-3</v>
      </c>
      <c r="H2348">
        <v>0.995116</v>
      </c>
      <c r="I2348">
        <v>-296487168</v>
      </c>
    </row>
    <row r="2349" spans="1:25" x14ac:dyDescent="0.25">
      <c r="A2349" t="s">
        <v>208</v>
      </c>
      <c r="B2349">
        <v>513.85799999999995</v>
      </c>
      <c r="C2349">
        <v>506.709</v>
      </c>
      <c r="D2349">
        <v>490.11799999999999</v>
      </c>
      <c r="E2349">
        <v>489.17399999999998</v>
      </c>
      <c r="F2349">
        <v>67.947199999999995</v>
      </c>
      <c r="G2349">
        <v>1.2316899999999999E-3</v>
      </c>
      <c r="H2349">
        <v>0.995116</v>
      </c>
      <c r="I2349">
        <v>-296487168</v>
      </c>
    </row>
    <row r="2350" spans="1:25" x14ac:dyDescent="0.25">
      <c r="A2350" t="s">
        <v>208</v>
      </c>
      <c r="B2350">
        <v>524.10599999999999</v>
      </c>
      <c r="C2350">
        <v>517.33000000000004</v>
      </c>
      <c r="D2350">
        <v>497.85500000000002</v>
      </c>
      <c r="E2350">
        <v>495.95600000000002</v>
      </c>
      <c r="F2350">
        <v>68.278899999999993</v>
      </c>
      <c r="G2350">
        <v>1.2928900000000001E-3</v>
      </c>
      <c r="H2350">
        <v>0.99511499999999997</v>
      </c>
      <c r="I2350">
        <v>-296487168</v>
      </c>
    </row>
    <row r="2351" spans="1:25" x14ac:dyDescent="0.25">
      <c r="A2351" t="s">
        <v>208</v>
      </c>
      <c r="B2351">
        <v>510.79899999999998</v>
      </c>
      <c r="C2351">
        <v>503.99299999999999</v>
      </c>
      <c r="D2351">
        <v>488.35199999999998</v>
      </c>
      <c r="E2351">
        <v>487.70299999999997</v>
      </c>
      <c r="F2351">
        <v>67.749099999999999</v>
      </c>
      <c r="G2351">
        <v>1.2957800000000001E-3</v>
      </c>
      <c r="H2351">
        <v>0.995116</v>
      </c>
      <c r="I2351">
        <v>-296487168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208</v>
      </c>
      <c r="B2352">
        <v>512.30399999999997</v>
      </c>
      <c r="C2352">
        <v>505.47899999999998</v>
      </c>
      <c r="D2352">
        <v>489.63</v>
      </c>
      <c r="E2352">
        <v>488.577</v>
      </c>
      <c r="F2352">
        <v>68.0869</v>
      </c>
      <c r="G2352">
        <v>1.3732900000000001E-3</v>
      </c>
      <c r="H2352">
        <v>0.995116</v>
      </c>
      <c r="I2352">
        <v>-296487168</v>
      </c>
      <c r="R2352">
        <f>AVERAGE(B2303:B2352)</f>
        <v>532.36067999999989</v>
      </c>
      <c r="S2352">
        <f>AVERAGE(C2303:C2352)</f>
        <v>525.43118000000004</v>
      </c>
      <c r="U2352">
        <f>_xlfn.VAR.P(B2303:B2352)</f>
        <v>225.39171929760025</v>
      </c>
      <c r="V2352">
        <f>_xlfn.VAR.P(C2303:C2352)</f>
        <v>224.88974162759976</v>
      </c>
      <c r="X2352">
        <f>1.96*SQRT(U2352)/50</f>
        <v>0.58851162396461165</v>
      </c>
      <c r="Y2352">
        <f>1.96*SQRT(V2352)/50</f>
        <v>0.58785591140570737</v>
      </c>
    </row>
    <row r="2353" spans="1:9" x14ac:dyDescent="0.25">
      <c r="A2353" t="s">
        <v>208</v>
      </c>
      <c r="B2353">
        <v>26736.092400000001</v>
      </c>
      <c r="C2353" t="s">
        <v>37</v>
      </c>
    </row>
    <row r="2354" spans="1:9" x14ac:dyDescent="0.25">
      <c r="A2354" t="s">
        <v>209</v>
      </c>
      <c r="B2354">
        <v>918.59299999999996</v>
      </c>
      <c r="C2354">
        <v>911.54399999999998</v>
      </c>
      <c r="D2354">
        <v>874.99900000000002</v>
      </c>
      <c r="E2354">
        <v>497.19600000000003</v>
      </c>
      <c r="F2354">
        <v>0</v>
      </c>
      <c r="G2354">
        <v>4.4069700000000003E-2</v>
      </c>
      <c r="H2354">
        <v>1</v>
      </c>
      <c r="I2354">
        <v>-3529609</v>
      </c>
    </row>
    <row r="2355" spans="1:9" x14ac:dyDescent="0.25">
      <c r="A2355" t="s">
        <v>209</v>
      </c>
      <c r="B2355">
        <v>915.83399999999995</v>
      </c>
      <c r="C2355">
        <v>908.976</v>
      </c>
      <c r="D2355">
        <v>874.3</v>
      </c>
      <c r="E2355">
        <v>497.19299999999998</v>
      </c>
      <c r="F2355">
        <v>0</v>
      </c>
      <c r="G2355">
        <v>4.4069700000000003E-2</v>
      </c>
      <c r="H2355">
        <v>1</v>
      </c>
      <c r="I2355">
        <v>-3529609</v>
      </c>
    </row>
    <row r="2356" spans="1:9" x14ac:dyDescent="0.25">
      <c r="A2356" t="s">
        <v>209</v>
      </c>
      <c r="B2356">
        <v>912.41899999999998</v>
      </c>
      <c r="C2356">
        <v>905.322</v>
      </c>
      <c r="D2356">
        <v>873.47299999999996</v>
      </c>
      <c r="E2356">
        <v>497.26799999999997</v>
      </c>
      <c r="F2356">
        <v>0</v>
      </c>
      <c r="G2356">
        <v>4.4069700000000003E-2</v>
      </c>
      <c r="H2356">
        <v>1</v>
      </c>
      <c r="I2356">
        <v>-3529609</v>
      </c>
    </row>
    <row r="2357" spans="1:9" x14ac:dyDescent="0.25">
      <c r="A2357" t="s">
        <v>209</v>
      </c>
      <c r="B2357">
        <v>924.18</v>
      </c>
      <c r="C2357">
        <v>917.16399999999999</v>
      </c>
      <c r="D2357">
        <v>875.36300000000006</v>
      </c>
      <c r="E2357">
        <v>497.11599999999999</v>
      </c>
      <c r="F2357">
        <v>0</v>
      </c>
      <c r="G2357">
        <v>4.4069700000000003E-2</v>
      </c>
      <c r="H2357">
        <v>1</v>
      </c>
      <c r="I2357">
        <v>-3529609</v>
      </c>
    </row>
    <row r="2358" spans="1:9" x14ac:dyDescent="0.25">
      <c r="A2358" t="s">
        <v>209</v>
      </c>
      <c r="B2358">
        <v>919.69299999999998</v>
      </c>
      <c r="C2358">
        <v>912.76099999999997</v>
      </c>
      <c r="D2358">
        <v>874.49300000000005</v>
      </c>
      <c r="E2358">
        <v>497.14</v>
      </c>
      <c r="F2358">
        <v>0</v>
      </c>
      <c r="G2358">
        <v>0.5</v>
      </c>
      <c r="H2358">
        <v>1</v>
      </c>
      <c r="I2358">
        <v>-3529609</v>
      </c>
    </row>
    <row r="2359" spans="1:9" x14ac:dyDescent="0.25">
      <c r="A2359" t="s">
        <v>209</v>
      </c>
      <c r="B2359">
        <v>917.07500000000005</v>
      </c>
      <c r="C2359">
        <v>910.08699999999999</v>
      </c>
      <c r="D2359">
        <v>874.827</v>
      </c>
      <c r="E2359">
        <v>497.29500000000002</v>
      </c>
      <c r="F2359">
        <v>0</v>
      </c>
      <c r="G2359">
        <v>4.4069700000000003E-2</v>
      </c>
      <c r="H2359">
        <v>1</v>
      </c>
      <c r="I2359">
        <v>-3529609</v>
      </c>
    </row>
    <row r="2360" spans="1:9" x14ac:dyDescent="0.25">
      <c r="A2360" t="s">
        <v>209</v>
      </c>
      <c r="B2360">
        <v>914.54899999999998</v>
      </c>
      <c r="C2360">
        <v>907.15700000000004</v>
      </c>
      <c r="D2360">
        <v>873.31500000000005</v>
      </c>
      <c r="E2360">
        <v>497.255</v>
      </c>
      <c r="F2360">
        <v>0</v>
      </c>
      <c r="G2360">
        <v>0.5</v>
      </c>
      <c r="H2360">
        <v>1</v>
      </c>
      <c r="I2360">
        <v>-3529609</v>
      </c>
    </row>
    <row r="2361" spans="1:9" x14ac:dyDescent="0.25">
      <c r="A2361" t="s">
        <v>209</v>
      </c>
      <c r="B2361">
        <v>920.50199999999995</v>
      </c>
      <c r="C2361">
        <v>913.63599999999997</v>
      </c>
      <c r="D2361">
        <v>874.86199999999997</v>
      </c>
      <c r="E2361">
        <v>497.08199999999999</v>
      </c>
      <c r="F2361">
        <v>0</v>
      </c>
      <c r="G2361">
        <v>4.4069700000000003E-2</v>
      </c>
      <c r="H2361">
        <v>1</v>
      </c>
      <c r="I2361">
        <v>-3529609</v>
      </c>
    </row>
    <row r="2362" spans="1:9" x14ac:dyDescent="0.25">
      <c r="A2362" t="s">
        <v>209</v>
      </c>
      <c r="B2362">
        <v>919.17700000000002</v>
      </c>
      <c r="C2362">
        <v>911.93</v>
      </c>
      <c r="D2362">
        <v>874.11199999999997</v>
      </c>
      <c r="E2362">
        <v>497.11599999999999</v>
      </c>
      <c r="F2362">
        <v>0</v>
      </c>
      <c r="G2362">
        <v>4.4069700000000003E-2</v>
      </c>
      <c r="H2362">
        <v>1</v>
      </c>
      <c r="I2362">
        <v>-3529609</v>
      </c>
    </row>
    <row r="2363" spans="1:9" x14ac:dyDescent="0.25">
      <c r="A2363" t="s">
        <v>209</v>
      </c>
      <c r="B2363">
        <v>923.29300000000001</v>
      </c>
      <c r="C2363">
        <v>915.95100000000002</v>
      </c>
      <c r="D2363">
        <v>876.37599999999998</v>
      </c>
      <c r="E2363">
        <v>497.18</v>
      </c>
      <c r="F2363">
        <v>0</v>
      </c>
      <c r="G2363">
        <v>4.4069700000000003E-2</v>
      </c>
      <c r="H2363">
        <v>1</v>
      </c>
      <c r="I2363">
        <v>-3529609</v>
      </c>
    </row>
    <row r="2364" spans="1:9" x14ac:dyDescent="0.25">
      <c r="A2364" t="s">
        <v>209</v>
      </c>
      <c r="B2364">
        <v>924.83100000000002</v>
      </c>
      <c r="C2364">
        <v>917.68299999999999</v>
      </c>
      <c r="D2364">
        <v>874.80700000000002</v>
      </c>
      <c r="E2364">
        <v>497.28899999999999</v>
      </c>
      <c r="F2364">
        <v>0</v>
      </c>
      <c r="G2364">
        <v>0.5</v>
      </c>
      <c r="H2364">
        <v>1</v>
      </c>
      <c r="I2364">
        <v>-3529609</v>
      </c>
    </row>
    <row r="2365" spans="1:9" x14ac:dyDescent="0.25">
      <c r="A2365" t="s">
        <v>209</v>
      </c>
      <c r="B2365">
        <v>917.94600000000003</v>
      </c>
      <c r="C2365">
        <v>911.16499999999996</v>
      </c>
      <c r="D2365">
        <v>874.37</v>
      </c>
      <c r="E2365">
        <v>497.12599999999998</v>
      </c>
      <c r="F2365">
        <v>0</v>
      </c>
      <c r="G2365">
        <v>4.4069700000000003E-2</v>
      </c>
      <c r="H2365">
        <v>1</v>
      </c>
      <c r="I2365">
        <v>-3529609</v>
      </c>
    </row>
    <row r="2366" spans="1:9" x14ac:dyDescent="0.25">
      <c r="A2366" t="s">
        <v>209</v>
      </c>
      <c r="B2366">
        <v>920.74599999999998</v>
      </c>
      <c r="C2366">
        <v>913.40599999999995</v>
      </c>
      <c r="D2366">
        <v>875.12599999999998</v>
      </c>
      <c r="E2366">
        <v>497.15699999999998</v>
      </c>
      <c r="F2366">
        <v>0</v>
      </c>
      <c r="G2366">
        <v>4.4069700000000003E-2</v>
      </c>
      <c r="H2366">
        <v>1</v>
      </c>
      <c r="I2366">
        <v>-3529609</v>
      </c>
    </row>
    <row r="2367" spans="1:9" x14ac:dyDescent="0.25">
      <c r="A2367" t="s">
        <v>209</v>
      </c>
      <c r="B2367">
        <v>925.48699999999997</v>
      </c>
      <c r="C2367">
        <v>918.19200000000001</v>
      </c>
      <c r="D2367">
        <v>876.33699999999999</v>
      </c>
      <c r="E2367">
        <v>497.22399999999999</v>
      </c>
      <c r="F2367">
        <v>0</v>
      </c>
      <c r="G2367">
        <v>4.4069700000000003E-2</v>
      </c>
      <c r="H2367">
        <v>1</v>
      </c>
      <c r="I2367">
        <v>-3529609</v>
      </c>
    </row>
    <row r="2368" spans="1:9" x14ac:dyDescent="0.25">
      <c r="A2368" t="s">
        <v>209</v>
      </c>
      <c r="B2368">
        <v>918.72299999999996</v>
      </c>
      <c r="C2368">
        <v>911.42</v>
      </c>
      <c r="D2368">
        <v>874.52099999999996</v>
      </c>
      <c r="E2368">
        <v>497.11500000000001</v>
      </c>
      <c r="F2368">
        <v>0</v>
      </c>
      <c r="G2368">
        <v>4.4069700000000003E-2</v>
      </c>
      <c r="H2368">
        <v>1</v>
      </c>
      <c r="I2368">
        <v>-3529609</v>
      </c>
    </row>
    <row r="2369" spans="1:9" x14ac:dyDescent="0.25">
      <c r="A2369" t="s">
        <v>209</v>
      </c>
      <c r="B2369">
        <v>918.81200000000001</v>
      </c>
      <c r="C2369">
        <v>911.84299999999996</v>
      </c>
      <c r="D2369">
        <v>874.42200000000003</v>
      </c>
      <c r="E2369">
        <v>497.08100000000002</v>
      </c>
      <c r="F2369">
        <v>0</v>
      </c>
      <c r="G2369">
        <v>4.4069700000000003E-2</v>
      </c>
      <c r="H2369">
        <v>1</v>
      </c>
      <c r="I2369">
        <v>-3529609</v>
      </c>
    </row>
    <row r="2370" spans="1:9" x14ac:dyDescent="0.25">
      <c r="A2370" t="s">
        <v>209</v>
      </c>
      <c r="B2370">
        <v>912.73599999999999</v>
      </c>
      <c r="C2370">
        <v>905.77300000000002</v>
      </c>
      <c r="D2370">
        <v>873.7</v>
      </c>
      <c r="E2370">
        <v>497.16899999999998</v>
      </c>
      <c r="F2370">
        <v>0</v>
      </c>
      <c r="G2370">
        <v>4.4069700000000003E-2</v>
      </c>
      <c r="H2370">
        <v>1</v>
      </c>
      <c r="I2370">
        <v>-3529609</v>
      </c>
    </row>
    <row r="2371" spans="1:9" x14ac:dyDescent="0.25">
      <c r="A2371" t="s">
        <v>209</v>
      </c>
      <c r="B2371">
        <v>929.40700000000004</v>
      </c>
      <c r="C2371">
        <v>921.93700000000001</v>
      </c>
      <c r="D2371">
        <v>876.18200000000002</v>
      </c>
      <c r="E2371">
        <v>497.18700000000001</v>
      </c>
      <c r="F2371">
        <v>0</v>
      </c>
      <c r="G2371">
        <v>4.4069700000000003E-2</v>
      </c>
      <c r="H2371">
        <v>1</v>
      </c>
      <c r="I2371">
        <v>-3529609</v>
      </c>
    </row>
    <row r="2372" spans="1:9" x14ac:dyDescent="0.25">
      <c r="A2372" t="s">
        <v>209</v>
      </c>
      <c r="B2372">
        <v>924.72400000000005</v>
      </c>
      <c r="C2372">
        <v>917.77</v>
      </c>
      <c r="D2372">
        <v>876.15700000000004</v>
      </c>
      <c r="E2372">
        <v>497.19200000000001</v>
      </c>
      <c r="F2372">
        <v>0</v>
      </c>
      <c r="G2372">
        <v>4.4069700000000003E-2</v>
      </c>
      <c r="H2372">
        <v>1</v>
      </c>
      <c r="I2372">
        <v>-3529609</v>
      </c>
    </row>
    <row r="2373" spans="1:9" x14ac:dyDescent="0.25">
      <c r="A2373" t="s">
        <v>209</v>
      </c>
      <c r="B2373">
        <v>924.08299999999997</v>
      </c>
      <c r="C2373">
        <v>917.27</v>
      </c>
      <c r="D2373">
        <v>874.39400000000001</v>
      </c>
      <c r="E2373">
        <v>497.08600000000001</v>
      </c>
      <c r="F2373">
        <v>0</v>
      </c>
      <c r="G2373">
        <v>4.4069700000000003E-2</v>
      </c>
      <c r="H2373">
        <v>1</v>
      </c>
      <c r="I2373">
        <v>-3529609</v>
      </c>
    </row>
    <row r="2374" spans="1:9" x14ac:dyDescent="0.25">
      <c r="A2374" t="s">
        <v>209</v>
      </c>
      <c r="B2374">
        <v>923.35599999999999</v>
      </c>
      <c r="C2374">
        <v>916.36500000000001</v>
      </c>
      <c r="D2374">
        <v>875.17</v>
      </c>
      <c r="E2374">
        <v>497.11</v>
      </c>
      <c r="F2374">
        <v>0</v>
      </c>
      <c r="G2374">
        <v>4.4069700000000003E-2</v>
      </c>
      <c r="H2374">
        <v>1</v>
      </c>
      <c r="I2374">
        <v>-3529609</v>
      </c>
    </row>
    <row r="2375" spans="1:9" x14ac:dyDescent="0.25">
      <c r="A2375" t="s">
        <v>209</v>
      </c>
      <c r="B2375">
        <v>917.43100000000004</v>
      </c>
      <c r="C2375">
        <v>910.447</v>
      </c>
      <c r="D2375">
        <v>874.36300000000006</v>
      </c>
      <c r="E2375">
        <v>497.11200000000002</v>
      </c>
      <c r="F2375">
        <v>0</v>
      </c>
      <c r="G2375">
        <v>4.4069700000000003E-2</v>
      </c>
      <c r="H2375">
        <v>1</v>
      </c>
      <c r="I2375">
        <v>-3529609</v>
      </c>
    </row>
    <row r="2376" spans="1:9" x14ac:dyDescent="0.25">
      <c r="A2376" t="s">
        <v>209</v>
      </c>
      <c r="B2376">
        <v>917.78899999999999</v>
      </c>
      <c r="C2376">
        <v>910.72199999999998</v>
      </c>
      <c r="D2376">
        <v>874.41300000000001</v>
      </c>
      <c r="E2376">
        <v>497.166</v>
      </c>
      <c r="F2376">
        <v>0</v>
      </c>
      <c r="G2376">
        <v>4.4069700000000003E-2</v>
      </c>
      <c r="H2376">
        <v>1</v>
      </c>
      <c r="I2376">
        <v>-3529609</v>
      </c>
    </row>
    <row r="2377" spans="1:9" x14ac:dyDescent="0.25">
      <c r="A2377" t="s">
        <v>209</v>
      </c>
      <c r="B2377">
        <v>921.54399999999998</v>
      </c>
      <c r="C2377">
        <v>914.41399999999999</v>
      </c>
      <c r="D2377">
        <v>874.96500000000003</v>
      </c>
      <c r="E2377">
        <v>497.08800000000002</v>
      </c>
      <c r="F2377">
        <v>0</v>
      </c>
      <c r="G2377">
        <v>4.4069700000000003E-2</v>
      </c>
      <c r="H2377">
        <v>1</v>
      </c>
      <c r="I2377">
        <v>-3529609</v>
      </c>
    </row>
    <row r="2378" spans="1:9" x14ac:dyDescent="0.25">
      <c r="A2378" t="s">
        <v>209</v>
      </c>
      <c r="B2378">
        <v>919.89099999999996</v>
      </c>
      <c r="C2378">
        <v>913.06299999999999</v>
      </c>
      <c r="D2378">
        <v>874.36699999999996</v>
      </c>
      <c r="E2378">
        <v>497.11200000000002</v>
      </c>
      <c r="F2378">
        <v>0</v>
      </c>
      <c r="G2378">
        <v>4.4069700000000003E-2</v>
      </c>
      <c r="H2378">
        <v>1</v>
      </c>
      <c r="I2378">
        <v>-3529609</v>
      </c>
    </row>
    <row r="2379" spans="1:9" x14ac:dyDescent="0.25">
      <c r="A2379" t="s">
        <v>209</v>
      </c>
      <c r="B2379">
        <v>919.23199999999997</v>
      </c>
      <c r="C2379">
        <v>912.29300000000001</v>
      </c>
      <c r="D2379">
        <v>874.86199999999997</v>
      </c>
      <c r="E2379">
        <v>497.16699999999997</v>
      </c>
      <c r="F2379">
        <v>0</v>
      </c>
      <c r="G2379">
        <v>4.4069700000000003E-2</v>
      </c>
      <c r="H2379">
        <v>1</v>
      </c>
      <c r="I2379">
        <v>-3529609</v>
      </c>
    </row>
    <row r="2380" spans="1:9" x14ac:dyDescent="0.25">
      <c r="A2380" t="s">
        <v>209</v>
      </c>
      <c r="B2380">
        <v>920.423</v>
      </c>
      <c r="C2380">
        <v>913.18299999999999</v>
      </c>
      <c r="D2380">
        <v>875.05600000000004</v>
      </c>
      <c r="E2380">
        <v>497.214</v>
      </c>
      <c r="F2380">
        <v>0</v>
      </c>
      <c r="G2380">
        <v>4.4069700000000003E-2</v>
      </c>
      <c r="H2380">
        <v>1</v>
      </c>
      <c r="I2380">
        <v>-3529609</v>
      </c>
    </row>
    <row r="2381" spans="1:9" x14ac:dyDescent="0.25">
      <c r="A2381" t="s">
        <v>209</v>
      </c>
      <c r="B2381">
        <v>926.19200000000001</v>
      </c>
      <c r="C2381">
        <v>918.85699999999997</v>
      </c>
      <c r="D2381">
        <v>875.61500000000001</v>
      </c>
      <c r="E2381">
        <v>497.053</v>
      </c>
      <c r="F2381">
        <v>0</v>
      </c>
      <c r="G2381">
        <v>4.4069700000000003E-2</v>
      </c>
      <c r="H2381">
        <v>1</v>
      </c>
      <c r="I2381">
        <v>-3529609</v>
      </c>
    </row>
    <row r="2382" spans="1:9" x14ac:dyDescent="0.25">
      <c r="A2382" t="s">
        <v>209</v>
      </c>
      <c r="B2382">
        <v>919.28</v>
      </c>
      <c r="C2382">
        <v>911.89599999999996</v>
      </c>
      <c r="D2382">
        <v>874.41800000000001</v>
      </c>
      <c r="E2382">
        <v>497.06299999999999</v>
      </c>
      <c r="F2382">
        <v>0</v>
      </c>
      <c r="G2382">
        <v>4.4069700000000003E-2</v>
      </c>
      <c r="H2382">
        <v>1</v>
      </c>
      <c r="I2382">
        <v>-3529609</v>
      </c>
    </row>
    <row r="2383" spans="1:9" x14ac:dyDescent="0.25">
      <c r="A2383" t="s">
        <v>209</v>
      </c>
      <c r="B2383">
        <v>927.07899999999995</v>
      </c>
      <c r="C2383">
        <v>920.04</v>
      </c>
      <c r="D2383">
        <v>875.88699999999994</v>
      </c>
      <c r="E2383">
        <v>497.11099999999999</v>
      </c>
      <c r="F2383">
        <v>0</v>
      </c>
      <c r="G2383">
        <v>4.4069700000000003E-2</v>
      </c>
      <c r="H2383">
        <v>1</v>
      </c>
      <c r="I2383">
        <v>-3529609</v>
      </c>
    </row>
    <row r="2384" spans="1:9" x14ac:dyDescent="0.25">
      <c r="A2384" t="s">
        <v>209</v>
      </c>
      <c r="B2384">
        <v>925.072</v>
      </c>
      <c r="C2384">
        <v>917.65899999999999</v>
      </c>
      <c r="D2384">
        <v>875.91300000000001</v>
      </c>
      <c r="E2384">
        <v>497.24599999999998</v>
      </c>
      <c r="F2384">
        <v>0</v>
      </c>
      <c r="G2384">
        <v>4.4069700000000003E-2</v>
      </c>
      <c r="H2384">
        <v>1</v>
      </c>
      <c r="I2384">
        <v>-3529609</v>
      </c>
    </row>
    <row r="2385" spans="1:9" x14ac:dyDescent="0.25">
      <c r="A2385" t="s">
        <v>209</v>
      </c>
      <c r="B2385">
        <v>931.29700000000003</v>
      </c>
      <c r="C2385">
        <v>924.524</v>
      </c>
      <c r="D2385">
        <v>877.44500000000005</v>
      </c>
      <c r="E2385">
        <v>497.15600000000001</v>
      </c>
      <c r="F2385">
        <v>0</v>
      </c>
      <c r="G2385">
        <v>4.4069700000000003E-2</v>
      </c>
      <c r="H2385">
        <v>1</v>
      </c>
      <c r="I2385">
        <v>-3529609</v>
      </c>
    </row>
    <row r="2386" spans="1:9" x14ac:dyDescent="0.25">
      <c r="A2386" t="s">
        <v>209</v>
      </c>
      <c r="B2386">
        <v>917.09900000000005</v>
      </c>
      <c r="C2386">
        <v>909.84500000000003</v>
      </c>
      <c r="D2386">
        <v>874.32500000000005</v>
      </c>
      <c r="E2386">
        <v>497.03899999999999</v>
      </c>
      <c r="F2386">
        <v>0</v>
      </c>
      <c r="G2386">
        <v>1.38926E-2</v>
      </c>
      <c r="H2386">
        <v>1</v>
      </c>
      <c r="I2386">
        <v>-3529609</v>
      </c>
    </row>
    <row r="2387" spans="1:9" x14ac:dyDescent="0.25">
      <c r="A2387" t="s">
        <v>209</v>
      </c>
      <c r="B2387">
        <v>924.67399999999998</v>
      </c>
      <c r="C2387">
        <v>917.33199999999999</v>
      </c>
      <c r="D2387">
        <v>875.49400000000003</v>
      </c>
      <c r="E2387">
        <v>497.12200000000001</v>
      </c>
      <c r="F2387">
        <v>0</v>
      </c>
      <c r="G2387">
        <v>4.4069700000000003E-2</v>
      </c>
      <c r="H2387">
        <v>1</v>
      </c>
      <c r="I2387">
        <v>-3529609</v>
      </c>
    </row>
    <row r="2388" spans="1:9" x14ac:dyDescent="0.25">
      <c r="A2388" t="s">
        <v>209</v>
      </c>
      <c r="B2388">
        <v>919.68700000000001</v>
      </c>
      <c r="C2388">
        <v>912.76300000000003</v>
      </c>
      <c r="D2388">
        <v>874.95100000000002</v>
      </c>
      <c r="E2388">
        <v>497.178</v>
      </c>
      <c r="F2388">
        <v>0</v>
      </c>
      <c r="G2388">
        <v>4.4069700000000003E-2</v>
      </c>
      <c r="H2388">
        <v>1</v>
      </c>
      <c r="I2388">
        <v>-3529609</v>
      </c>
    </row>
    <row r="2389" spans="1:9" x14ac:dyDescent="0.25">
      <c r="A2389" t="s">
        <v>209</v>
      </c>
      <c r="B2389">
        <v>918.33600000000001</v>
      </c>
      <c r="C2389">
        <v>911.37900000000002</v>
      </c>
      <c r="D2389">
        <v>874.62400000000002</v>
      </c>
      <c r="E2389">
        <v>497.03100000000001</v>
      </c>
      <c r="F2389">
        <v>0</v>
      </c>
      <c r="G2389">
        <v>4.4069700000000003E-2</v>
      </c>
      <c r="H2389">
        <v>1</v>
      </c>
      <c r="I2389">
        <v>-3529609</v>
      </c>
    </row>
    <row r="2390" spans="1:9" x14ac:dyDescent="0.25">
      <c r="A2390" t="s">
        <v>209</v>
      </c>
      <c r="B2390">
        <v>928.34299999999996</v>
      </c>
      <c r="C2390">
        <v>921.29700000000003</v>
      </c>
      <c r="D2390">
        <v>875.476</v>
      </c>
      <c r="E2390">
        <v>497.06599999999997</v>
      </c>
      <c r="F2390">
        <v>0</v>
      </c>
      <c r="G2390">
        <v>4.4069700000000003E-2</v>
      </c>
      <c r="H2390">
        <v>1</v>
      </c>
      <c r="I2390">
        <v>-3529609</v>
      </c>
    </row>
    <row r="2391" spans="1:9" x14ac:dyDescent="0.25">
      <c r="A2391" t="s">
        <v>209</v>
      </c>
      <c r="B2391">
        <v>914.33600000000001</v>
      </c>
      <c r="C2391">
        <v>906.91600000000005</v>
      </c>
      <c r="D2391">
        <v>873.26199999999994</v>
      </c>
      <c r="E2391">
        <v>497.13900000000001</v>
      </c>
      <c r="F2391">
        <v>0</v>
      </c>
      <c r="G2391">
        <v>4.4069700000000003E-2</v>
      </c>
      <c r="H2391">
        <v>1</v>
      </c>
      <c r="I2391">
        <v>-3529609</v>
      </c>
    </row>
    <row r="2392" spans="1:9" x14ac:dyDescent="0.25">
      <c r="A2392" t="s">
        <v>209</v>
      </c>
      <c r="B2392">
        <v>920.79399999999998</v>
      </c>
      <c r="C2392">
        <v>913.74199999999996</v>
      </c>
      <c r="D2392">
        <v>875.33699999999999</v>
      </c>
      <c r="E2392">
        <v>497.25</v>
      </c>
      <c r="F2392">
        <v>0</v>
      </c>
      <c r="G2392">
        <v>4.4069700000000003E-2</v>
      </c>
      <c r="H2392">
        <v>1</v>
      </c>
      <c r="I2392">
        <v>-3529609</v>
      </c>
    </row>
    <row r="2393" spans="1:9" x14ac:dyDescent="0.25">
      <c r="A2393" t="s">
        <v>209</v>
      </c>
      <c r="B2393">
        <v>916.21799999999996</v>
      </c>
      <c r="C2393">
        <v>909.15800000000002</v>
      </c>
      <c r="D2393">
        <v>873.91499999999996</v>
      </c>
      <c r="E2393">
        <v>497.05500000000001</v>
      </c>
      <c r="F2393">
        <v>0</v>
      </c>
      <c r="G2393">
        <v>4.4069700000000003E-2</v>
      </c>
      <c r="H2393">
        <v>1</v>
      </c>
      <c r="I2393">
        <v>-3529609</v>
      </c>
    </row>
    <row r="2394" spans="1:9" x14ac:dyDescent="0.25">
      <c r="A2394" t="s">
        <v>209</v>
      </c>
      <c r="B2394">
        <v>928.971</v>
      </c>
      <c r="C2394">
        <v>922.06399999999996</v>
      </c>
      <c r="D2394">
        <v>876.34199999999998</v>
      </c>
      <c r="E2394">
        <v>497.14100000000002</v>
      </c>
      <c r="F2394">
        <v>0</v>
      </c>
      <c r="G2394">
        <v>4.4069700000000003E-2</v>
      </c>
      <c r="H2394">
        <v>1</v>
      </c>
      <c r="I2394">
        <v>-3529609</v>
      </c>
    </row>
    <row r="2395" spans="1:9" x14ac:dyDescent="0.25">
      <c r="A2395" t="s">
        <v>209</v>
      </c>
      <c r="B2395">
        <v>926.23500000000001</v>
      </c>
      <c r="C2395">
        <v>919.43899999999996</v>
      </c>
      <c r="D2395">
        <v>876.76400000000001</v>
      </c>
      <c r="E2395">
        <v>497.12200000000001</v>
      </c>
      <c r="F2395">
        <v>0</v>
      </c>
      <c r="G2395">
        <v>4.4069700000000003E-2</v>
      </c>
      <c r="H2395">
        <v>1</v>
      </c>
      <c r="I2395">
        <v>-3529609</v>
      </c>
    </row>
    <row r="2396" spans="1:9" x14ac:dyDescent="0.25">
      <c r="A2396" t="s">
        <v>209</v>
      </c>
      <c r="B2396">
        <v>921.79200000000003</v>
      </c>
      <c r="C2396">
        <v>914.53099999999995</v>
      </c>
      <c r="D2396">
        <v>875.00599999999997</v>
      </c>
      <c r="E2396">
        <v>497.21199999999999</v>
      </c>
      <c r="F2396">
        <v>0</v>
      </c>
      <c r="G2396">
        <v>4.4069700000000003E-2</v>
      </c>
      <c r="H2396">
        <v>1</v>
      </c>
      <c r="I2396">
        <v>-3529609</v>
      </c>
    </row>
    <row r="2397" spans="1:9" x14ac:dyDescent="0.25">
      <c r="A2397" t="s">
        <v>209</v>
      </c>
      <c r="B2397">
        <v>923.61400000000003</v>
      </c>
      <c r="C2397">
        <v>916.62300000000005</v>
      </c>
      <c r="D2397">
        <v>875.38400000000001</v>
      </c>
      <c r="E2397">
        <v>497.13799999999998</v>
      </c>
      <c r="F2397">
        <v>0</v>
      </c>
      <c r="G2397">
        <v>4.4069700000000003E-2</v>
      </c>
      <c r="H2397">
        <v>1</v>
      </c>
      <c r="I2397">
        <v>-3529609</v>
      </c>
    </row>
    <row r="2398" spans="1:9" x14ac:dyDescent="0.25">
      <c r="A2398" t="s">
        <v>209</v>
      </c>
      <c r="B2398">
        <v>917.76199999999994</v>
      </c>
      <c r="C2398">
        <v>910.47699999999998</v>
      </c>
      <c r="D2398">
        <v>874.71100000000001</v>
      </c>
      <c r="E2398">
        <v>497.10300000000001</v>
      </c>
      <c r="F2398">
        <v>0</v>
      </c>
      <c r="G2398">
        <v>4.4069700000000003E-2</v>
      </c>
      <c r="H2398">
        <v>1</v>
      </c>
      <c r="I2398">
        <v>-3529609</v>
      </c>
    </row>
    <row r="2399" spans="1:9" x14ac:dyDescent="0.25">
      <c r="A2399" t="s">
        <v>209</v>
      </c>
      <c r="B2399">
        <v>921.42499999999995</v>
      </c>
      <c r="C2399">
        <v>914.50400000000002</v>
      </c>
      <c r="D2399">
        <v>875.30899999999997</v>
      </c>
      <c r="E2399">
        <v>497.12900000000002</v>
      </c>
      <c r="F2399">
        <v>0</v>
      </c>
      <c r="G2399">
        <v>4.4069700000000003E-2</v>
      </c>
      <c r="H2399">
        <v>1</v>
      </c>
      <c r="I2399">
        <v>-3529609</v>
      </c>
    </row>
    <row r="2400" spans="1:9" x14ac:dyDescent="0.25">
      <c r="A2400" t="s">
        <v>209</v>
      </c>
      <c r="B2400">
        <v>920.19399999999996</v>
      </c>
      <c r="C2400">
        <v>912.88599999999997</v>
      </c>
      <c r="D2400">
        <v>874.86800000000005</v>
      </c>
      <c r="E2400">
        <v>497.19099999999997</v>
      </c>
      <c r="F2400">
        <v>0</v>
      </c>
      <c r="G2400">
        <v>4.4069700000000003E-2</v>
      </c>
      <c r="H2400">
        <v>1</v>
      </c>
      <c r="I2400">
        <v>-3529609</v>
      </c>
    </row>
    <row r="2401" spans="1:25" x14ac:dyDescent="0.25">
      <c r="A2401" t="s">
        <v>209</v>
      </c>
      <c r="B2401">
        <v>915.37800000000004</v>
      </c>
      <c r="C2401">
        <v>908.45899999999995</v>
      </c>
      <c r="D2401">
        <v>873.73099999999999</v>
      </c>
      <c r="E2401">
        <v>497.11200000000002</v>
      </c>
      <c r="F2401">
        <v>0</v>
      </c>
      <c r="G2401">
        <v>4.4069700000000003E-2</v>
      </c>
      <c r="H2401">
        <v>1</v>
      </c>
      <c r="I2401">
        <v>-3529609</v>
      </c>
    </row>
    <row r="2402" spans="1:25" x14ac:dyDescent="0.25">
      <c r="A2402" t="s">
        <v>209</v>
      </c>
      <c r="B2402">
        <v>912.14300000000003</v>
      </c>
      <c r="C2402">
        <v>905.21600000000001</v>
      </c>
      <c r="D2402">
        <v>873.78800000000001</v>
      </c>
      <c r="E2402">
        <v>497.09500000000003</v>
      </c>
      <c r="F2402">
        <v>0</v>
      </c>
      <c r="G2402">
        <v>4.4069700000000003E-2</v>
      </c>
      <c r="H2402">
        <v>1</v>
      </c>
      <c r="I2402">
        <v>-3529609</v>
      </c>
    </row>
    <row r="2403" spans="1:25" x14ac:dyDescent="0.25">
      <c r="A2403" t="s">
        <v>209</v>
      </c>
      <c r="B2403">
        <v>919.87900000000002</v>
      </c>
      <c r="C2403">
        <v>912.78800000000001</v>
      </c>
      <c r="D2403">
        <v>875.24099999999999</v>
      </c>
      <c r="E2403">
        <v>497.16</v>
      </c>
      <c r="F2403">
        <v>0</v>
      </c>
      <c r="G2403">
        <v>4.4069700000000003E-2</v>
      </c>
      <c r="H2403">
        <v>1</v>
      </c>
      <c r="I2403">
        <v>-3529609</v>
      </c>
    </row>
    <row r="2404" spans="1:25" x14ac:dyDescent="0.25">
      <c r="A2404" t="s">
        <v>209</v>
      </c>
      <c r="B2404">
        <v>921.63499999999999</v>
      </c>
      <c r="C2404">
        <v>914.63599999999997</v>
      </c>
      <c r="D2404">
        <v>875.01800000000003</v>
      </c>
      <c r="E2404">
        <v>497.233</v>
      </c>
      <c r="F2404">
        <v>0</v>
      </c>
      <c r="G2404">
        <v>4.4069700000000003E-2</v>
      </c>
      <c r="H2404">
        <v>1</v>
      </c>
      <c r="I2404">
        <v>-3529609</v>
      </c>
    </row>
    <row r="2405" spans="1:25" x14ac:dyDescent="0.25">
      <c r="A2405" t="s">
        <v>209</v>
      </c>
      <c r="B2405">
        <v>925.05200000000002</v>
      </c>
      <c r="C2405">
        <v>917.84299999999996</v>
      </c>
      <c r="D2405">
        <v>874.71799999999996</v>
      </c>
      <c r="E2405">
        <v>497.06299999999999</v>
      </c>
      <c r="F2405">
        <v>0</v>
      </c>
      <c r="G2405">
        <v>4.4069700000000003E-2</v>
      </c>
      <c r="H2405">
        <v>1</v>
      </c>
      <c r="I2405">
        <v>-3529609</v>
      </c>
    </row>
    <row r="2406" spans="1:25" x14ac:dyDescent="0.25">
      <c r="A2406" t="s">
        <v>209</v>
      </c>
      <c r="B2406">
        <v>917.61400000000003</v>
      </c>
      <c r="C2406">
        <v>910.60400000000004</v>
      </c>
      <c r="D2406">
        <v>874.52700000000004</v>
      </c>
      <c r="E2406">
        <v>497.06200000000001</v>
      </c>
      <c r="F2406">
        <v>0</v>
      </c>
      <c r="G2406">
        <v>4.4069700000000003E-2</v>
      </c>
      <c r="H2406">
        <v>1</v>
      </c>
      <c r="I2406">
        <v>-3529609</v>
      </c>
    </row>
    <row r="2407" spans="1:25" x14ac:dyDescent="0.25">
      <c r="A2407" t="s">
        <v>209</v>
      </c>
      <c r="B2407">
        <v>921.77800000000002</v>
      </c>
      <c r="C2407">
        <v>914.65700000000004</v>
      </c>
      <c r="D2407">
        <v>875.572</v>
      </c>
      <c r="E2407">
        <v>497.17700000000002</v>
      </c>
      <c r="F2407">
        <v>0</v>
      </c>
      <c r="G2407">
        <v>4.4069700000000003E-2</v>
      </c>
      <c r="H2407">
        <v>1</v>
      </c>
      <c r="I2407">
        <v>-3529609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209</v>
      </c>
      <c r="B2408">
        <v>921.55700000000002</v>
      </c>
      <c r="C2408">
        <v>914.73500000000001</v>
      </c>
      <c r="D2408">
        <v>875.18700000000001</v>
      </c>
      <c r="E2408">
        <v>497.11500000000001</v>
      </c>
      <c r="F2408">
        <v>0</v>
      </c>
      <c r="G2408">
        <v>4.4069700000000003E-2</v>
      </c>
      <c r="H2408">
        <v>1</v>
      </c>
      <c r="I2408">
        <v>-3529609</v>
      </c>
      <c r="R2408">
        <f>AVERAGE(B2359:B2408)</f>
        <v>921.1038600000004</v>
      </c>
      <c r="S2408">
        <f>AVERAGE(C2359:C2408)</f>
        <v>914.01154000000008</v>
      </c>
      <c r="U2408">
        <f>_xlfn.VAR.P(B2359:B2408)</f>
        <v>18.277922080399996</v>
      </c>
      <c r="V2408">
        <f>_xlfn.VAR.P(C2359:C2408)</f>
        <v>18.308125528399959</v>
      </c>
      <c r="X2408">
        <f>1.96*SQRT(U2408)/50</f>
        <v>0.16759053131255908</v>
      </c>
      <c r="Y2408">
        <f>1.96*SQRT(V2408)/50</f>
        <v>0.16772894208204053</v>
      </c>
    </row>
    <row r="2409" spans="1:25" x14ac:dyDescent="0.25">
      <c r="A2409" t="s">
        <v>209</v>
      </c>
      <c r="B2409">
        <v>46160.2641</v>
      </c>
      <c r="C2409" t="s">
        <v>37</v>
      </c>
    </row>
    <row r="2410" spans="1:25" x14ac:dyDescent="0.25">
      <c r="A2410" t="s">
        <v>210</v>
      </c>
      <c r="B2410">
        <v>882.61500000000001</v>
      </c>
      <c r="C2410">
        <v>875.18899999999996</v>
      </c>
      <c r="D2410">
        <v>837.03399999999999</v>
      </c>
      <c r="E2410">
        <v>382.68200000000002</v>
      </c>
      <c r="F2410">
        <v>0</v>
      </c>
      <c r="G2410">
        <v>1.08725E-2</v>
      </c>
      <c r="H2410">
        <v>0.99416099999999996</v>
      </c>
      <c r="I2410">
        <v>-296487168</v>
      </c>
    </row>
    <row r="2411" spans="1:25" x14ac:dyDescent="0.25">
      <c r="A2411" t="s">
        <v>210</v>
      </c>
      <c r="B2411">
        <v>877.19200000000001</v>
      </c>
      <c r="C2411">
        <v>869.79399999999998</v>
      </c>
      <c r="D2411">
        <v>835.32799999999997</v>
      </c>
      <c r="E2411">
        <v>382.72699999999998</v>
      </c>
      <c r="F2411">
        <v>0</v>
      </c>
      <c r="G2411">
        <v>1.08571E-2</v>
      </c>
      <c r="H2411">
        <v>0.99485000000000001</v>
      </c>
      <c r="I2411">
        <v>-296487168</v>
      </c>
    </row>
    <row r="2412" spans="1:25" x14ac:dyDescent="0.25">
      <c r="A2412" t="s">
        <v>210</v>
      </c>
      <c r="B2412">
        <v>878.88699999999994</v>
      </c>
      <c r="C2412">
        <v>871.76400000000001</v>
      </c>
      <c r="D2412">
        <v>835.93200000000002</v>
      </c>
      <c r="E2412">
        <v>382.62299999999999</v>
      </c>
      <c r="F2412">
        <v>0</v>
      </c>
      <c r="G2412">
        <v>1.08816E-2</v>
      </c>
      <c r="H2412">
        <v>0.99468000000000001</v>
      </c>
      <c r="I2412">
        <v>-296487168</v>
      </c>
    </row>
    <row r="2413" spans="1:25" x14ac:dyDescent="0.25">
      <c r="A2413" t="s">
        <v>210</v>
      </c>
      <c r="B2413">
        <v>885.98299999999995</v>
      </c>
      <c r="C2413">
        <v>879.02200000000005</v>
      </c>
      <c r="D2413">
        <v>836.58100000000002</v>
      </c>
      <c r="E2413">
        <v>382.68799999999999</v>
      </c>
      <c r="F2413">
        <v>0</v>
      </c>
      <c r="G2413">
        <v>1.08757E-2</v>
      </c>
      <c r="H2413">
        <v>0.99244500000000002</v>
      </c>
      <c r="I2413">
        <v>-296487168</v>
      </c>
    </row>
    <row r="2414" spans="1:25" x14ac:dyDescent="0.25">
      <c r="A2414" t="s">
        <v>210</v>
      </c>
      <c r="B2414">
        <v>881.27499999999998</v>
      </c>
      <c r="C2414">
        <v>874.48099999999999</v>
      </c>
      <c r="D2414">
        <v>836.649</v>
      </c>
      <c r="E2414">
        <v>382.74099999999999</v>
      </c>
      <c r="F2414">
        <v>0</v>
      </c>
      <c r="G2414">
        <v>1.09132E-2</v>
      </c>
      <c r="H2414">
        <v>0.99112199999999995</v>
      </c>
      <c r="I2414">
        <v>-296487168</v>
      </c>
    </row>
    <row r="2415" spans="1:25" x14ac:dyDescent="0.25">
      <c r="A2415" t="s">
        <v>210</v>
      </c>
      <c r="B2415">
        <v>882.60900000000004</v>
      </c>
      <c r="C2415">
        <v>875.01400000000001</v>
      </c>
      <c r="D2415">
        <v>836.64800000000002</v>
      </c>
      <c r="E2415">
        <v>382.51499999999999</v>
      </c>
      <c r="F2415">
        <v>0</v>
      </c>
      <c r="G2415">
        <v>1.0858400000000001E-2</v>
      </c>
      <c r="H2415">
        <v>0.98101899999999997</v>
      </c>
      <c r="I2415">
        <v>-296487168</v>
      </c>
    </row>
    <row r="2416" spans="1:25" x14ac:dyDescent="0.25">
      <c r="A2416" t="s">
        <v>210</v>
      </c>
      <c r="B2416">
        <v>876.70299999999997</v>
      </c>
      <c r="C2416">
        <v>869.90300000000002</v>
      </c>
      <c r="D2416">
        <v>835.51</v>
      </c>
      <c r="E2416">
        <v>382.61599999999999</v>
      </c>
      <c r="F2416">
        <v>0</v>
      </c>
      <c r="G2416">
        <v>1.09307E-2</v>
      </c>
      <c r="H2416">
        <v>0.98101899999999997</v>
      </c>
      <c r="I2416">
        <v>-296487168</v>
      </c>
    </row>
    <row r="2417" spans="1:9" x14ac:dyDescent="0.25">
      <c r="A2417" t="s">
        <v>210</v>
      </c>
      <c r="B2417">
        <v>887.51700000000005</v>
      </c>
      <c r="C2417">
        <v>880.70100000000002</v>
      </c>
      <c r="D2417">
        <v>837.74599999999998</v>
      </c>
      <c r="E2417">
        <v>382.67899999999997</v>
      </c>
      <c r="F2417">
        <v>0</v>
      </c>
      <c r="G2417">
        <v>1.08807E-2</v>
      </c>
      <c r="H2417">
        <v>0.99478500000000003</v>
      </c>
      <c r="I2417">
        <v>-296487168</v>
      </c>
    </row>
    <row r="2418" spans="1:9" x14ac:dyDescent="0.25">
      <c r="A2418" t="s">
        <v>210</v>
      </c>
      <c r="B2418">
        <v>887.07799999999997</v>
      </c>
      <c r="C2418">
        <v>879.91600000000005</v>
      </c>
      <c r="D2418">
        <v>837.601</v>
      </c>
      <c r="E2418">
        <v>382.654</v>
      </c>
      <c r="F2418">
        <v>0</v>
      </c>
      <c r="G2418">
        <v>1.0857800000000001E-2</v>
      </c>
      <c r="H2418">
        <v>0.98101899999999997</v>
      </c>
      <c r="I2418">
        <v>-296487168</v>
      </c>
    </row>
    <row r="2419" spans="1:9" x14ac:dyDescent="0.25">
      <c r="A2419" t="s">
        <v>210</v>
      </c>
      <c r="B2419">
        <v>877.09500000000003</v>
      </c>
      <c r="C2419">
        <v>870.01</v>
      </c>
      <c r="D2419">
        <v>835.66099999999994</v>
      </c>
      <c r="E2419">
        <v>382.55</v>
      </c>
      <c r="F2419">
        <v>0</v>
      </c>
      <c r="G2419">
        <v>1.0886399999999999E-2</v>
      </c>
      <c r="H2419">
        <v>0.98101899999999997</v>
      </c>
      <c r="I2419">
        <v>-296487168</v>
      </c>
    </row>
    <row r="2420" spans="1:9" x14ac:dyDescent="0.25">
      <c r="A2420" t="s">
        <v>210</v>
      </c>
      <c r="B2420">
        <v>882.01400000000001</v>
      </c>
      <c r="C2420">
        <v>874.83399999999995</v>
      </c>
      <c r="D2420">
        <v>836.40200000000004</v>
      </c>
      <c r="E2420">
        <v>382.60399999999998</v>
      </c>
      <c r="F2420">
        <v>0</v>
      </c>
      <c r="G2420">
        <v>1.15444E-2</v>
      </c>
      <c r="H2420">
        <v>0.99007400000000001</v>
      </c>
      <c r="I2420">
        <v>-296487168</v>
      </c>
    </row>
    <row r="2421" spans="1:9" x14ac:dyDescent="0.25">
      <c r="A2421" t="s">
        <v>210</v>
      </c>
      <c r="B2421">
        <v>877.84299999999996</v>
      </c>
      <c r="C2421">
        <v>870.60599999999999</v>
      </c>
      <c r="D2421">
        <v>835.42700000000002</v>
      </c>
      <c r="E2421">
        <v>382.649</v>
      </c>
      <c r="F2421">
        <v>0</v>
      </c>
      <c r="G2421">
        <v>1.0892799999999999E-2</v>
      </c>
      <c r="H2421">
        <v>0.98820300000000005</v>
      </c>
      <c r="I2421">
        <v>-296487168</v>
      </c>
    </row>
    <row r="2422" spans="1:9" x14ac:dyDescent="0.25">
      <c r="A2422" t="s">
        <v>210</v>
      </c>
      <c r="B2422">
        <v>882.45100000000002</v>
      </c>
      <c r="C2422">
        <v>875.45899999999995</v>
      </c>
      <c r="D2422">
        <v>836.57799999999997</v>
      </c>
      <c r="E2422">
        <v>382.72800000000001</v>
      </c>
      <c r="F2422">
        <v>0</v>
      </c>
      <c r="G2422">
        <v>1.1070200000000001E-2</v>
      </c>
      <c r="H2422">
        <v>0.99243499999999996</v>
      </c>
      <c r="I2422">
        <v>-296487168</v>
      </c>
    </row>
    <row r="2423" spans="1:9" x14ac:dyDescent="0.25">
      <c r="A2423" t="s">
        <v>210</v>
      </c>
      <c r="B2423">
        <v>875.93299999999999</v>
      </c>
      <c r="C2423">
        <v>868.91700000000003</v>
      </c>
      <c r="D2423">
        <v>834.96400000000006</v>
      </c>
      <c r="E2423">
        <v>382.58800000000002</v>
      </c>
      <c r="F2423">
        <v>0</v>
      </c>
      <c r="G2423">
        <v>1.0858400000000001E-2</v>
      </c>
      <c r="H2423">
        <v>0.99494499999999997</v>
      </c>
      <c r="I2423">
        <v>-296487168</v>
      </c>
    </row>
    <row r="2424" spans="1:9" x14ac:dyDescent="0.25">
      <c r="A2424" t="s">
        <v>210</v>
      </c>
      <c r="B2424">
        <v>882.62800000000004</v>
      </c>
      <c r="C2424">
        <v>875.17100000000005</v>
      </c>
      <c r="D2424">
        <v>836.52300000000002</v>
      </c>
      <c r="E2424">
        <v>382.65499999999997</v>
      </c>
      <c r="F2424">
        <v>0</v>
      </c>
      <c r="G2424">
        <v>1.0873799999999999E-2</v>
      </c>
      <c r="H2424">
        <v>0.98101799999999995</v>
      </c>
      <c r="I2424">
        <v>-296487168</v>
      </c>
    </row>
    <row r="2425" spans="1:9" x14ac:dyDescent="0.25">
      <c r="A2425" t="s">
        <v>210</v>
      </c>
      <c r="B2425">
        <v>875.88499999999999</v>
      </c>
      <c r="C2425">
        <v>869.08299999999997</v>
      </c>
      <c r="D2425">
        <v>835.49400000000003</v>
      </c>
      <c r="E2425">
        <v>382.67500000000001</v>
      </c>
      <c r="F2425">
        <v>0</v>
      </c>
      <c r="G2425">
        <v>1.1066299999999999E-2</v>
      </c>
      <c r="H2425">
        <v>0.98903399999999997</v>
      </c>
      <c r="I2425">
        <v>-296487168</v>
      </c>
    </row>
    <row r="2426" spans="1:9" x14ac:dyDescent="0.25">
      <c r="A2426" t="s">
        <v>210</v>
      </c>
      <c r="B2426">
        <v>881.17499999999995</v>
      </c>
      <c r="C2426">
        <v>874.19200000000001</v>
      </c>
      <c r="D2426">
        <v>835.99800000000005</v>
      </c>
      <c r="E2426">
        <v>382.65199999999999</v>
      </c>
      <c r="F2426">
        <v>0</v>
      </c>
      <c r="G2426">
        <v>1.08573E-2</v>
      </c>
      <c r="H2426">
        <v>0.98409599999999997</v>
      </c>
      <c r="I2426">
        <v>-296487168</v>
      </c>
    </row>
    <row r="2427" spans="1:9" x14ac:dyDescent="0.25">
      <c r="A2427" t="s">
        <v>210</v>
      </c>
      <c r="B2427">
        <v>880.25300000000004</v>
      </c>
      <c r="C2427">
        <v>873.22199999999998</v>
      </c>
      <c r="D2427">
        <v>835.79700000000003</v>
      </c>
      <c r="E2427">
        <v>382.47800000000001</v>
      </c>
      <c r="F2427">
        <v>0</v>
      </c>
      <c r="G2427">
        <v>1.9524399999999999E-3</v>
      </c>
      <c r="H2427">
        <v>0.99511000000000005</v>
      </c>
      <c r="I2427">
        <v>-296487168</v>
      </c>
    </row>
    <row r="2428" spans="1:9" x14ac:dyDescent="0.25">
      <c r="A2428" t="s">
        <v>210</v>
      </c>
      <c r="B2428">
        <v>876.85</v>
      </c>
      <c r="C2428">
        <v>869.86900000000003</v>
      </c>
      <c r="D2428">
        <v>835.45100000000002</v>
      </c>
      <c r="E2428">
        <v>382.553</v>
      </c>
      <c r="F2428">
        <v>0</v>
      </c>
      <c r="G2428">
        <v>1.0859499999999999E-2</v>
      </c>
      <c r="H2428">
        <v>0.99489700000000003</v>
      </c>
      <c r="I2428">
        <v>-296487168</v>
      </c>
    </row>
    <row r="2429" spans="1:9" x14ac:dyDescent="0.25">
      <c r="A2429" t="s">
        <v>210</v>
      </c>
      <c r="B2429">
        <v>879.12</v>
      </c>
      <c r="C2429">
        <v>872.07600000000002</v>
      </c>
      <c r="D2429">
        <v>835.90800000000002</v>
      </c>
      <c r="E2429">
        <v>382.68700000000001</v>
      </c>
      <c r="F2429">
        <v>0</v>
      </c>
      <c r="G2429">
        <v>1.09569E-2</v>
      </c>
      <c r="H2429">
        <v>0.98644900000000002</v>
      </c>
      <c r="I2429">
        <v>-296487168</v>
      </c>
    </row>
    <row r="2430" spans="1:9" x14ac:dyDescent="0.25">
      <c r="A2430" t="s">
        <v>210</v>
      </c>
      <c r="B2430">
        <v>881.65</v>
      </c>
      <c r="C2430">
        <v>874.56100000000004</v>
      </c>
      <c r="D2430">
        <v>835.83900000000006</v>
      </c>
      <c r="E2430">
        <v>382.666</v>
      </c>
      <c r="F2430">
        <v>0</v>
      </c>
      <c r="G2430">
        <v>1.0870700000000001E-2</v>
      </c>
      <c r="H2430">
        <v>0.98101899999999997</v>
      </c>
      <c r="I2430">
        <v>-296487168</v>
      </c>
    </row>
    <row r="2431" spans="1:9" x14ac:dyDescent="0.25">
      <c r="A2431" t="s">
        <v>210</v>
      </c>
      <c r="B2431">
        <v>880.92200000000003</v>
      </c>
      <c r="C2431">
        <v>874.04399999999998</v>
      </c>
      <c r="D2431">
        <v>836.20100000000002</v>
      </c>
      <c r="E2431">
        <v>382.53800000000001</v>
      </c>
      <c r="F2431">
        <v>0</v>
      </c>
      <c r="G2431">
        <v>1.08629E-2</v>
      </c>
      <c r="H2431">
        <v>0.99470199999999998</v>
      </c>
      <c r="I2431">
        <v>-296487168</v>
      </c>
    </row>
    <row r="2432" spans="1:9" x14ac:dyDescent="0.25">
      <c r="A2432" t="s">
        <v>210</v>
      </c>
      <c r="B2432">
        <v>876.71900000000005</v>
      </c>
      <c r="C2432">
        <v>869.67700000000002</v>
      </c>
      <c r="D2432">
        <v>835.10699999999997</v>
      </c>
      <c r="E2432">
        <v>382.64699999999999</v>
      </c>
      <c r="F2432">
        <v>0</v>
      </c>
      <c r="G2432">
        <v>1.0894900000000001E-2</v>
      </c>
      <c r="H2432">
        <v>0.98101899999999997</v>
      </c>
      <c r="I2432">
        <v>-296487168</v>
      </c>
    </row>
    <row r="2433" spans="1:9" x14ac:dyDescent="0.25">
      <c r="A2433" t="s">
        <v>210</v>
      </c>
      <c r="B2433">
        <v>878.49900000000002</v>
      </c>
      <c r="C2433">
        <v>871.19899999999996</v>
      </c>
      <c r="D2433">
        <v>835.74199999999996</v>
      </c>
      <c r="E2433">
        <v>382.67</v>
      </c>
      <c r="F2433">
        <v>0</v>
      </c>
      <c r="G2433">
        <v>1.08603E-2</v>
      </c>
      <c r="H2433">
        <v>0.98101899999999997</v>
      </c>
      <c r="I2433">
        <v>-296487168</v>
      </c>
    </row>
    <row r="2434" spans="1:9" x14ac:dyDescent="0.25">
      <c r="A2434" t="s">
        <v>210</v>
      </c>
      <c r="B2434">
        <v>884.428</v>
      </c>
      <c r="C2434">
        <v>877.3</v>
      </c>
      <c r="D2434">
        <v>837.30200000000002</v>
      </c>
      <c r="E2434">
        <v>382.69299999999998</v>
      </c>
      <c r="F2434">
        <v>0</v>
      </c>
      <c r="G2434">
        <v>1.0856899999999999E-2</v>
      </c>
      <c r="H2434">
        <v>0.98101899999999997</v>
      </c>
      <c r="I2434">
        <v>-296487168</v>
      </c>
    </row>
    <row r="2435" spans="1:9" x14ac:dyDescent="0.25">
      <c r="A2435" t="s">
        <v>210</v>
      </c>
      <c r="B2435">
        <v>888.60500000000002</v>
      </c>
      <c r="C2435">
        <v>881.48299999999995</v>
      </c>
      <c r="D2435">
        <v>837.94</v>
      </c>
      <c r="E2435">
        <v>382.565</v>
      </c>
      <c r="F2435">
        <v>0</v>
      </c>
      <c r="G2435">
        <v>1.0884100000000001E-2</v>
      </c>
      <c r="H2435">
        <v>0.98167199999999999</v>
      </c>
      <c r="I2435">
        <v>-296487168</v>
      </c>
    </row>
    <row r="2436" spans="1:9" x14ac:dyDescent="0.25">
      <c r="A2436" t="s">
        <v>210</v>
      </c>
      <c r="B2436">
        <v>885.68700000000001</v>
      </c>
      <c r="C2436">
        <v>878.67200000000003</v>
      </c>
      <c r="D2436">
        <v>837.57799999999997</v>
      </c>
      <c r="E2436">
        <v>382.541</v>
      </c>
      <c r="F2436">
        <v>0</v>
      </c>
      <c r="G2436">
        <v>1.0870700000000001E-2</v>
      </c>
      <c r="H2436">
        <v>0.98549900000000001</v>
      </c>
      <c r="I2436">
        <v>-296487168</v>
      </c>
    </row>
    <row r="2437" spans="1:9" x14ac:dyDescent="0.25">
      <c r="A2437" t="s">
        <v>210</v>
      </c>
      <c r="B2437">
        <v>884.84900000000005</v>
      </c>
      <c r="C2437">
        <v>877.68200000000002</v>
      </c>
      <c r="D2437">
        <v>836.572</v>
      </c>
      <c r="E2437">
        <v>382.51499999999999</v>
      </c>
      <c r="F2437">
        <v>0</v>
      </c>
      <c r="G2437">
        <v>1.08681E-2</v>
      </c>
      <c r="H2437">
        <v>0.98101799999999995</v>
      </c>
      <c r="I2437">
        <v>-296487168</v>
      </c>
    </row>
    <row r="2438" spans="1:9" x14ac:dyDescent="0.25">
      <c r="A2438" t="s">
        <v>210</v>
      </c>
      <c r="B2438">
        <v>877.47299999999996</v>
      </c>
      <c r="C2438">
        <v>870.67200000000003</v>
      </c>
      <c r="D2438">
        <v>835.65300000000002</v>
      </c>
      <c r="E2438">
        <v>382.62900000000002</v>
      </c>
      <c r="F2438">
        <v>0</v>
      </c>
      <c r="G2438">
        <v>1.0867699999999999E-2</v>
      </c>
      <c r="H2438">
        <v>0.99255400000000005</v>
      </c>
      <c r="I2438">
        <v>-296487168</v>
      </c>
    </row>
    <row r="2439" spans="1:9" x14ac:dyDescent="0.25">
      <c r="A2439" t="s">
        <v>210</v>
      </c>
      <c r="B2439">
        <v>870.19399999999996</v>
      </c>
      <c r="C2439">
        <v>863.19299999999998</v>
      </c>
      <c r="D2439">
        <v>833.49699999999996</v>
      </c>
      <c r="E2439">
        <v>382.47899999999998</v>
      </c>
      <c r="F2439">
        <v>0</v>
      </c>
      <c r="G2439">
        <v>1.0859600000000001E-2</v>
      </c>
      <c r="H2439">
        <v>0.99061900000000003</v>
      </c>
      <c r="I2439">
        <v>-296487168</v>
      </c>
    </row>
    <row r="2440" spans="1:9" x14ac:dyDescent="0.25">
      <c r="A2440" t="s">
        <v>210</v>
      </c>
      <c r="B2440">
        <v>873.94100000000003</v>
      </c>
      <c r="C2440">
        <v>867.08199999999999</v>
      </c>
      <c r="D2440">
        <v>835.09199999999998</v>
      </c>
      <c r="E2440">
        <v>382.65</v>
      </c>
      <c r="F2440">
        <v>0</v>
      </c>
      <c r="G2440">
        <v>1.08571E-2</v>
      </c>
      <c r="H2440">
        <v>0.99458199999999997</v>
      </c>
      <c r="I2440">
        <v>-296487168</v>
      </c>
    </row>
    <row r="2441" spans="1:9" x14ac:dyDescent="0.25">
      <c r="A2441" t="s">
        <v>210</v>
      </c>
      <c r="B2441">
        <v>878.18299999999999</v>
      </c>
      <c r="C2441">
        <v>871.15899999999999</v>
      </c>
      <c r="D2441">
        <v>835.55200000000002</v>
      </c>
      <c r="E2441">
        <v>382.702</v>
      </c>
      <c r="F2441">
        <v>0</v>
      </c>
      <c r="G2441">
        <v>1.0856899999999999E-2</v>
      </c>
      <c r="H2441">
        <v>0.98791499999999999</v>
      </c>
      <c r="I2441">
        <v>-296487168</v>
      </c>
    </row>
    <row r="2442" spans="1:9" x14ac:dyDescent="0.25">
      <c r="A2442" t="s">
        <v>210</v>
      </c>
      <c r="B2442">
        <v>878.31899999999996</v>
      </c>
      <c r="C2442">
        <v>870.74300000000005</v>
      </c>
      <c r="D2442">
        <v>835.36099999999999</v>
      </c>
      <c r="E2442">
        <v>382.73899999999998</v>
      </c>
      <c r="F2442">
        <v>0</v>
      </c>
      <c r="G2442">
        <v>1.086E-2</v>
      </c>
      <c r="H2442">
        <v>0.98539699999999997</v>
      </c>
      <c r="I2442">
        <v>-296487168</v>
      </c>
    </row>
    <row r="2443" spans="1:9" x14ac:dyDescent="0.25">
      <c r="A2443" t="s">
        <v>210</v>
      </c>
      <c r="B2443">
        <v>876.52300000000002</v>
      </c>
      <c r="C2443">
        <v>869.65</v>
      </c>
      <c r="D2443">
        <v>835.26499999999999</v>
      </c>
      <c r="E2443">
        <v>382.53300000000002</v>
      </c>
      <c r="F2443">
        <v>0</v>
      </c>
      <c r="G2443">
        <v>1.08621E-2</v>
      </c>
      <c r="H2443">
        <v>0.98101899999999997</v>
      </c>
      <c r="I2443">
        <v>-296487168</v>
      </c>
    </row>
    <row r="2444" spans="1:9" x14ac:dyDescent="0.25">
      <c r="A2444" t="s">
        <v>210</v>
      </c>
      <c r="B2444">
        <v>870.50400000000002</v>
      </c>
      <c r="C2444">
        <v>863.63900000000001</v>
      </c>
      <c r="D2444">
        <v>834.54200000000003</v>
      </c>
      <c r="E2444">
        <v>382.66699999999997</v>
      </c>
      <c r="F2444">
        <v>0</v>
      </c>
      <c r="G2444">
        <v>1.08708E-2</v>
      </c>
      <c r="H2444">
        <v>0.98101700000000003</v>
      </c>
      <c r="I2444">
        <v>-296487168</v>
      </c>
    </row>
    <row r="2445" spans="1:9" x14ac:dyDescent="0.25">
      <c r="A2445" t="s">
        <v>210</v>
      </c>
      <c r="B2445">
        <v>874.86900000000003</v>
      </c>
      <c r="C2445">
        <v>867.72699999999998</v>
      </c>
      <c r="D2445">
        <v>835.37300000000005</v>
      </c>
      <c r="E2445">
        <v>382.61</v>
      </c>
      <c r="F2445">
        <v>0</v>
      </c>
      <c r="G2445">
        <v>1.0881500000000001E-2</v>
      </c>
      <c r="H2445">
        <v>0.98101899999999997</v>
      </c>
      <c r="I2445">
        <v>-296487168</v>
      </c>
    </row>
    <row r="2446" spans="1:9" x14ac:dyDescent="0.25">
      <c r="A2446" t="s">
        <v>210</v>
      </c>
      <c r="B2446">
        <v>867.98900000000003</v>
      </c>
      <c r="C2446">
        <v>860.88900000000001</v>
      </c>
      <c r="D2446">
        <v>833.76300000000003</v>
      </c>
      <c r="E2446">
        <v>382.60599999999999</v>
      </c>
      <c r="F2446">
        <v>0</v>
      </c>
      <c r="G2446">
        <v>1.0856899999999999E-2</v>
      </c>
      <c r="H2446">
        <v>0.99499300000000002</v>
      </c>
      <c r="I2446">
        <v>-296487168</v>
      </c>
    </row>
    <row r="2447" spans="1:9" x14ac:dyDescent="0.25">
      <c r="A2447" t="s">
        <v>210</v>
      </c>
      <c r="B2447">
        <v>870.13499999999999</v>
      </c>
      <c r="C2447">
        <v>863.34400000000005</v>
      </c>
      <c r="D2447">
        <v>834.24699999999996</v>
      </c>
      <c r="E2447">
        <v>382.416</v>
      </c>
      <c r="F2447">
        <v>0</v>
      </c>
      <c r="G2447">
        <v>1.08656E-2</v>
      </c>
      <c r="H2447">
        <v>0.98101899999999997</v>
      </c>
      <c r="I2447">
        <v>-296487168</v>
      </c>
    </row>
    <row r="2448" spans="1:9" x14ac:dyDescent="0.25">
      <c r="A2448" t="s">
        <v>210</v>
      </c>
      <c r="B2448">
        <v>871.53300000000002</v>
      </c>
      <c r="C2448">
        <v>864.50099999999998</v>
      </c>
      <c r="D2448">
        <v>834.28</v>
      </c>
      <c r="E2448">
        <v>382.53500000000003</v>
      </c>
      <c r="F2448">
        <v>0</v>
      </c>
      <c r="G2448">
        <v>1.08571E-2</v>
      </c>
      <c r="H2448">
        <v>0.99451400000000001</v>
      </c>
      <c r="I2448">
        <v>-296487168</v>
      </c>
    </row>
    <row r="2449" spans="1:25" x14ac:dyDescent="0.25">
      <c r="A2449" t="s">
        <v>210</v>
      </c>
      <c r="B2449">
        <v>870.2</v>
      </c>
      <c r="C2449">
        <v>863.24300000000005</v>
      </c>
      <c r="D2449">
        <v>834.21600000000001</v>
      </c>
      <c r="E2449">
        <v>382.59500000000003</v>
      </c>
      <c r="F2449">
        <v>0</v>
      </c>
      <c r="G2449">
        <v>1.09938E-2</v>
      </c>
      <c r="H2449">
        <v>0.98101899999999997</v>
      </c>
      <c r="I2449">
        <v>-296487168</v>
      </c>
    </row>
    <row r="2450" spans="1:25" x14ac:dyDescent="0.25">
      <c r="A2450" t="s">
        <v>210</v>
      </c>
      <c r="B2450">
        <v>870.17600000000004</v>
      </c>
      <c r="C2450">
        <v>863.24300000000005</v>
      </c>
      <c r="D2450">
        <v>834.274</v>
      </c>
      <c r="E2450">
        <v>382.56</v>
      </c>
      <c r="F2450">
        <v>0</v>
      </c>
      <c r="G2450">
        <v>1.0859799999999999E-2</v>
      </c>
      <c r="H2450">
        <v>0.99501300000000004</v>
      </c>
      <c r="I2450">
        <v>-296487168</v>
      </c>
    </row>
    <row r="2451" spans="1:25" x14ac:dyDescent="0.25">
      <c r="A2451" t="s">
        <v>210</v>
      </c>
      <c r="B2451">
        <v>865.95</v>
      </c>
      <c r="C2451">
        <v>859.06500000000005</v>
      </c>
      <c r="D2451">
        <v>833.39800000000002</v>
      </c>
      <c r="E2451">
        <v>382.44299999999998</v>
      </c>
      <c r="F2451">
        <v>0</v>
      </c>
      <c r="G2451">
        <v>1.10773E-2</v>
      </c>
      <c r="H2451">
        <v>0.98101899999999997</v>
      </c>
      <c r="I2451">
        <v>-296487168</v>
      </c>
    </row>
    <row r="2452" spans="1:25" x14ac:dyDescent="0.25">
      <c r="A2452" t="s">
        <v>210</v>
      </c>
      <c r="B2452">
        <v>871.22699999999998</v>
      </c>
      <c r="C2452">
        <v>864.47500000000002</v>
      </c>
      <c r="D2452">
        <v>834.43899999999996</v>
      </c>
      <c r="E2452">
        <v>382.63799999999998</v>
      </c>
      <c r="F2452">
        <v>0</v>
      </c>
      <c r="G2452">
        <v>1.0893699999999999E-2</v>
      </c>
      <c r="H2452">
        <v>0.98101899999999997</v>
      </c>
      <c r="I2452">
        <v>-296487168</v>
      </c>
    </row>
    <row r="2453" spans="1:25" x14ac:dyDescent="0.25">
      <c r="A2453" t="s">
        <v>210</v>
      </c>
      <c r="B2453">
        <v>870.23</v>
      </c>
      <c r="C2453">
        <v>863.36199999999997</v>
      </c>
      <c r="D2453">
        <v>834.27700000000004</v>
      </c>
      <c r="E2453">
        <v>382.642</v>
      </c>
      <c r="F2453">
        <v>0</v>
      </c>
      <c r="G2453">
        <v>1.0863599999999999E-2</v>
      </c>
      <c r="H2453">
        <v>0.99476500000000001</v>
      </c>
      <c r="I2453">
        <v>-296487168</v>
      </c>
    </row>
    <row r="2454" spans="1:25" x14ac:dyDescent="0.25">
      <c r="A2454" t="s">
        <v>210</v>
      </c>
      <c r="B2454">
        <v>873.56799999999998</v>
      </c>
      <c r="C2454">
        <v>866.44399999999996</v>
      </c>
      <c r="D2454">
        <v>834.64200000000005</v>
      </c>
      <c r="E2454">
        <v>382.608</v>
      </c>
      <c r="F2454">
        <v>0</v>
      </c>
      <c r="G2454">
        <v>1.08992E-2</v>
      </c>
      <c r="H2454">
        <v>0.99365899999999996</v>
      </c>
      <c r="I2454">
        <v>-296487168</v>
      </c>
    </row>
    <row r="2455" spans="1:25" x14ac:dyDescent="0.25">
      <c r="A2455" t="s">
        <v>210</v>
      </c>
      <c r="B2455">
        <v>869.14400000000001</v>
      </c>
      <c r="C2455">
        <v>861.69899999999996</v>
      </c>
      <c r="D2455">
        <v>833.82500000000005</v>
      </c>
      <c r="E2455">
        <v>382.51100000000002</v>
      </c>
      <c r="F2455">
        <v>0</v>
      </c>
      <c r="G2455">
        <v>1.0897E-2</v>
      </c>
      <c r="H2455">
        <v>0.98101899999999997</v>
      </c>
      <c r="I2455">
        <v>-296487168</v>
      </c>
    </row>
    <row r="2456" spans="1:25" x14ac:dyDescent="0.25">
      <c r="A2456" t="s">
        <v>210</v>
      </c>
      <c r="B2456">
        <v>870.55600000000004</v>
      </c>
      <c r="C2456">
        <v>863.59400000000005</v>
      </c>
      <c r="D2456">
        <v>834.548</v>
      </c>
      <c r="E2456">
        <v>382.50299999999999</v>
      </c>
      <c r="F2456">
        <v>0</v>
      </c>
      <c r="G2456">
        <v>1.0857E-2</v>
      </c>
      <c r="H2456">
        <v>0.99393399999999998</v>
      </c>
      <c r="I2456">
        <v>-296487168</v>
      </c>
    </row>
    <row r="2457" spans="1:25" x14ac:dyDescent="0.25">
      <c r="A2457" t="s">
        <v>210</v>
      </c>
      <c r="B2457">
        <v>873.94299999999998</v>
      </c>
      <c r="C2457">
        <v>867.16</v>
      </c>
      <c r="D2457">
        <v>835.01599999999996</v>
      </c>
      <c r="E2457">
        <v>382.61200000000002</v>
      </c>
      <c r="F2457">
        <v>0</v>
      </c>
      <c r="G2457">
        <v>1.12333E-2</v>
      </c>
      <c r="H2457">
        <v>0.99485299999999999</v>
      </c>
      <c r="I2457">
        <v>-296487168</v>
      </c>
    </row>
    <row r="2458" spans="1:25" x14ac:dyDescent="0.25">
      <c r="A2458" t="s">
        <v>210</v>
      </c>
      <c r="B2458">
        <v>871.02800000000002</v>
      </c>
      <c r="C2458">
        <v>864.35500000000002</v>
      </c>
      <c r="D2458">
        <v>834.10199999999998</v>
      </c>
      <c r="E2458">
        <v>382.56799999999998</v>
      </c>
      <c r="F2458">
        <v>0</v>
      </c>
      <c r="G2458">
        <v>1.09128E-2</v>
      </c>
      <c r="H2458">
        <v>0.99202800000000002</v>
      </c>
      <c r="I2458">
        <v>-296487168</v>
      </c>
    </row>
    <row r="2459" spans="1:25" x14ac:dyDescent="0.25">
      <c r="A2459" t="s">
        <v>210</v>
      </c>
      <c r="B2459">
        <v>874.80200000000002</v>
      </c>
      <c r="C2459">
        <v>867.82500000000005</v>
      </c>
      <c r="D2459">
        <v>835.16899999999998</v>
      </c>
      <c r="E2459">
        <v>382.47899999999998</v>
      </c>
      <c r="F2459">
        <v>0</v>
      </c>
      <c r="G2459">
        <v>1.08608E-2</v>
      </c>
      <c r="H2459">
        <v>0.99036000000000002</v>
      </c>
      <c r="I2459">
        <v>-296487168</v>
      </c>
    </row>
    <row r="2460" spans="1:25" x14ac:dyDescent="0.25">
      <c r="A2460" t="s">
        <v>210</v>
      </c>
      <c r="B2460">
        <v>870.37099999999998</v>
      </c>
      <c r="C2460">
        <v>863.05899999999997</v>
      </c>
      <c r="D2460">
        <v>834.14200000000005</v>
      </c>
      <c r="E2460">
        <v>382.47300000000001</v>
      </c>
      <c r="F2460">
        <v>0</v>
      </c>
      <c r="G2460">
        <v>1.08579E-2</v>
      </c>
      <c r="H2460">
        <v>0.99511300000000003</v>
      </c>
      <c r="I2460">
        <v>-296487168</v>
      </c>
    </row>
    <row r="2461" spans="1:25" x14ac:dyDescent="0.25">
      <c r="A2461" t="s">
        <v>210</v>
      </c>
      <c r="B2461">
        <v>872.05399999999997</v>
      </c>
      <c r="C2461">
        <v>865.14200000000005</v>
      </c>
      <c r="D2461">
        <v>834.572</v>
      </c>
      <c r="E2461">
        <v>382.61900000000003</v>
      </c>
      <c r="F2461">
        <v>0</v>
      </c>
      <c r="G2461">
        <v>1.08602E-2</v>
      </c>
      <c r="H2461">
        <v>0.99156200000000005</v>
      </c>
      <c r="I2461">
        <v>-296487168</v>
      </c>
    </row>
    <row r="2462" spans="1:25" x14ac:dyDescent="0.25">
      <c r="A2462" t="s">
        <v>210</v>
      </c>
      <c r="B2462">
        <v>868.18299999999999</v>
      </c>
      <c r="C2462">
        <v>861.21500000000003</v>
      </c>
      <c r="D2462">
        <v>833.87400000000002</v>
      </c>
      <c r="E2462">
        <v>382.68</v>
      </c>
      <c r="F2462">
        <v>0</v>
      </c>
      <c r="G2462">
        <v>1.08571E-2</v>
      </c>
      <c r="H2462">
        <v>0.99458000000000002</v>
      </c>
      <c r="I2462">
        <v>-296487168</v>
      </c>
    </row>
    <row r="2463" spans="1:25" x14ac:dyDescent="0.25">
      <c r="A2463" t="s">
        <v>210</v>
      </c>
      <c r="B2463">
        <v>871.03200000000004</v>
      </c>
      <c r="C2463">
        <v>864.14300000000003</v>
      </c>
      <c r="D2463">
        <v>834.55</v>
      </c>
      <c r="E2463">
        <v>382.46100000000001</v>
      </c>
      <c r="F2463">
        <v>0</v>
      </c>
      <c r="G2463">
        <v>1.0923199999999999E-2</v>
      </c>
      <c r="H2463">
        <v>0.992336</v>
      </c>
      <c r="I2463">
        <v>-296487168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210</v>
      </c>
      <c r="B2464">
        <v>870.45500000000004</v>
      </c>
      <c r="C2464">
        <v>863.01800000000003</v>
      </c>
      <c r="D2464">
        <v>834.28700000000003</v>
      </c>
      <c r="E2464">
        <v>382.62900000000002</v>
      </c>
      <c r="F2464">
        <v>0</v>
      </c>
      <c r="G2464">
        <v>1.0857199999999999E-2</v>
      </c>
      <c r="H2464">
        <v>0.98101899999999997</v>
      </c>
      <c r="I2464">
        <v>-296487168</v>
      </c>
      <c r="R2464">
        <f>AVERAGE(B2415:B2464)</f>
        <v>876.18189999999993</v>
      </c>
      <c r="S2464">
        <f>AVERAGE(C2415:C2464)</f>
        <v>869.14463999999975</v>
      </c>
      <c r="U2464">
        <f>_xlfn.VAR.P(B2415:B2464)</f>
        <v>32.928489610000007</v>
      </c>
      <c r="V2464">
        <f>_xlfn.VAR.P(C2415:C2464)</f>
        <v>32.385492790399937</v>
      </c>
      <c r="X2464">
        <f>1.96*SQRT(U2464)/50</f>
        <v>0.22494273554465014</v>
      </c>
      <c r="Y2464">
        <f>1.96*SQRT(V2464)/50</f>
        <v>0.22308035243257116</v>
      </c>
    </row>
    <row r="2465" spans="1:9" x14ac:dyDescent="0.25">
      <c r="A2465" t="s">
        <v>211</v>
      </c>
      <c r="B2465">
        <v>43922.408199999998</v>
      </c>
      <c r="C2465" t="s">
        <v>37</v>
      </c>
    </row>
    <row r="2466" spans="1:9" x14ac:dyDescent="0.25">
      <c r="A2466" t="s">
        <v>212</v>
      </c>
      <c r="B2466">
        <v>871.98199999999997</v>
      </c>
      <c r="C2466">
        <v>864.91300000000001</v>
      </c>
      <c r="D2466">
        <v>838.38</v>
      </c>
      <c r="E2466">
        <v>382.60399999999998</v>
      </c>
      <c r="F2466">
        <v>0</v>
      </c>
      <c r="G2466">
        <v>1.08577E-2</v>
      </c>
      <c r="H2466">
        <v>0.99153800000000003</v>
      </c>
      <c r="I2466">
        <v>-296487168</v>
      </c>
    </row>
    <row r="2467" spans="1:9" x14ac:dyDescent="0.25">
      <c r="A2467" t="s">
        <v>212</v>
      </c>
      <c r="B2467">
        <v>874.27300000000002</v>
      </c>
      <c r="C2467">
        <v>867.16600000000005</v>
      </c>
      <c r="D2467">
        <v>838.26300000000003</v>
      </c>
      <c r="E2467">
        <v>382.60399999999998</v>
      </c>
      <c r="F2467">
        <v>0</v>
      </c>
      <c r="G2467">
        <v>1.08623E-2</v>
      </c>
      <c r="H2467">
        <v>0.99018700000000004</v>
      </c>
      <c r="I2467">
        <v>-296487168</v>
      </c>
    </row>
    <row r="2468" spans="1:9" x14ac:dyDescent="0.25">
      <c r="A2468" t="s">
        <v>212</v>
      </c>
      <c r="B2468">
        <v>873.28099999999995</v>
      </c>
      <c r="C2468">
        <v>866.41899999999998</v>
      </c>
      <c r="D2468">
        <v>836.98900000000003</v>
      </c>
      <c r="E2468">
        <v>382.541</v>
      </c>
      <c r="F2468">
        <v>0</v>
      </c>
      <c r="G2468">
        <v>1.08599E-2</v>
      </c>
      <c r="H2468">
        <v>0.99326999999999999</v>
      </c>
      <c r="I2468">
        <v>-296487168</v>
      </c>
    </row>
    <row r="2469" spans="1:9" x14ac:dyDescent="0.25">
      <c r="A2469" t="s">
        <v>212</v>
      </c>
      <c r="B2469">
        <v>879.93499999999995</v>
      </c>
      <c r="C2469">
        <v>872.745</v>
      </c>
      <c r="D2469">
        <v>839.64499999999998</v>
      </c>
      <c r="E2469">
        <v>382.63799999999998</v>
      </c>
      <c r="F2469">
        <v>0</v>
      </c>
      <c r="G2469">
        <v>1.0856899999999999E-2</v>
      </c>
      <c r="H2469">
        <v>0.99507500000000004</v>
      </c>
      <c r="I2469">
        <v>-296487168</v>
      </c>
    </row>
    <row r="2470" spans="1:9" x14ac:dyDescent="0.25">
      <c r="A2470" t="s">
        <v>212</v>
      </c>
      <c r="B2470">
        <v>873.06600000000003</v>
      </c>
      <c r="C2470">
        <v>866.25199999999995</v>
      </c>
      <c r="D2470">
        <v>837.16099999999994</v>
      </c>
      <c r="E2470">
        <v>382.71100000000001</v>
      </c>
      <c r="F2470">
        <v>0</v>
      </c>
      <c r="G2470">
        <v>1.0859799999999999E-2</v>
      </c>
      <c r="H2470">
        <v>0.99439900000000003</v>
      </c>
      <c r="I2470">
        <v>-296487168</v>
      </c>
    </row>
    <row r="2471" spans="1:9" x14ac:dyDescent="0.25">
      <c r="A2471" t="s">
        <v>212</v>
      </c>
      <c r="B2471">
        <v>874.85</v>
      </c>
      <c r="C2471">
        <v>868.04200000000003</v>
      </c>
      <c r="D2471">
        <v>838.87599999999998</v>
      </c>
      <c r="E2471">
        <v>382.67599999999999</v>
      </c>
      <c r="F2471">
        <v>0</v>
      </c>
      <c r="G2471">
        <v>1.09198E-2</v>
      </c>
      <c r="H2471">
        <v>0.99382599999999999</v>
      </c>
      <c r="I2471">
        <v>-296487168</v>
      </c>
    </row>
    <row r="2472" spans="1:9" x14ac:dyDescent="0.25">
      <c r="A2472" t="s">
        <v>212</v>
      </c>
      <c r="B2472">
        <v>872.79200000000003</v>
      </c>
      <c r="C2472">
        <v>865.91499999999996</v>
      </c>
      <c r="D2472">
        <v>836.63099999999997</v>
      </c>
      <c r="E2472">
        <v>382.51799999999997</v>
      </c>
      <c r="F2472">
        <v>0</v>
      </c>
      <c r="G2472">
        <v>1.08866E-2</v>
      </c>
      <c r="H2472">
        <v>0.98101899999999997</v>
      </c>
      <c r="I2472">
        <v>-296487168</v>
      </c>
    </row>
    <row r="2473" spans="1:9" x14ac:dyDescent="0.25">
      <c r="A2473" t="s">
        <v>212</v>
      </c>
      <c r="B2473">
        <v>877.697</v>
      </c>
      <c r="C2473">
        <v>870.548</v>
      </c>
      <c r="D2473">
        <v>839.46500000000003</v>
      </c>
      <c r="E2473">
        <v>382.625</v>
      </c>
      <c r="F2473">
        <v>0</v>
      </c>
      <c r="G2473">
        <v>1.0858E-2</v>
      </c>
      <c r="H2473">
        <v>0.98101899999999997</v>
      </c>
      <c r="I2473">
        <v>-296487168</v>
      </c>
    </row>
    <row r="2474" spans="1:9" x14ac:dyDescent="0.25">
      <c r="A2474" t="s">
        <v>212</v>
      </c>
      <c r="B2474">
        <v>874.84799999999996</v>
      </c>
      <c r="C2474">
        <v>868.02499999999998</v>
      </c>
      <c r="D2474">
        <v>838.851</v>
      </c>
      <c r="E2474">
        <v>382.61</v>
      </c>
      <c r="F2474">
        <v>0</v>
      </c>
      <c r="G2474">
        <v>1.08792E-2</v>
      </c>
      <c r="H2474">
        <v>0.99477000000000004</v>
      </c>
      <c r="I2474">
        <v>-296487168</v>
      </c>
    </row>
    <row r="2475" spans="1:9" x14ac:dyDescent="0.25">
      <c r="A2475" t="s">
        <v>212</v>
      </c>
      <c r="B2475">
        <v>875.33299999999997</v>
      </c>
      <c r="C2475">
        <v>868.36599999999999</v>
      </c>
      <c r="D2475">
        <v>838.95</v>
      </c>
      <c r="E2475">
        <v>382.60500000000002</v>
      </c>
      <c r="F2475">
        <v>0</v>
      </c>
      <c r="G2475">
        <v>1.0863599999999999E-2</v>
      </c>
      <c r="H2475">
        <v>0.99115399999999998</v>
      </c>
      <c r="I2475">
        <v>-296487168</v>
      </c>
    </row>
    <row r="2476" spans="1:9" x14ac:dyDescent="0.25">
      <c r="A2476" t="s">
        <v>212</v>
      </c>
      <c r="B2476">
        <v>879.94200000000001</v>
      </c>
      <c r="C2476">
        <v>872.85900000000004</v>
      </c>
      <c r="D2476">
        <v>839.26800000000003</v>
      </c>
      <c r="E2476">
        <v>382.51799999999997</v>
      </c>
      <c r="F2476">
        <v>0</v>
      </c>
      <c r="G2476">
        <v>1.0932600000000001E-2</v>
      </c>
      <c r="H2476">
        <v>0.98425799999999997</v>
      </c>
      <c r="I2476">
        <v>-296487168</v>
      </c>
    </row>
    <row r="2477" spans="1:9" x14ac:dyDescent="0.25">
      <c r="A2477" t="s">
        <v>212</v>
      </c>
      <c r="B2477">
        <v>883.43299999999999</v>
      </c>
      <c r="C2477">
        <v>876.62599999999998</v>
      </c>
      <c r="D2477">
        <v>840.39</v>
      </c>
      <c r="E2477">
        <v>382.53800000000001</v>
      </c>
      <c r="F2477">
        <v>0</v>
      </c>
      <c r="G2477">
        <v>1.08728E-2</v>
      </c>
      <c r="H2477">
        <v>0.98101899999999997</v>
      </c>
      <c r="I2477">
        <v>-296487168</v>
      </c>
    </row>
    <row r="2478" spans="1:9" x14ac:dyDescent="0.25">
      <c r="A2478" t="s">
        <v>212</v>
      </c>
      <c r="B2478">
        <v>876.63099999999997</v>
      </c>
      <c r="C2478">
        <v>869.70899999999995</v>
      </c>
      <c r="D2478">
        <v>839.28300000000002</v>
      </c>
      <c r="E2478">
        <v>382.63499999999999</v>
      </c>
      <c r="F2478">
        <v>0</v>
      </c>
      <c r="G2478">
        <v>1.0861900000000001E-2</v>
      </c>
      <c r="H2478">
        <v>0.99499700000000002</v>
      </c>
      <c r="I2478">
        <v>-296487168</v>
      </c>
    </row>
    <row r="2479" spans="1:9" x14ac:dyDescent="0.25">
      <c r="A2479" t="s">
        <v>212</v>
      </c>
      <c r="B2479">
        <v>873.28899999999999</v>
      </c>
      <c r="C2479">
        <v>866.375</v>
      </c>
      <c r="D2479">
        <v>837.95600000000002</v>
      </c>
      <c r="E2479">
        <v>382.58800000000002</v>
      </c>
      <c r="F2479">
        <v>0</v>
      </c>
      <c r="G2479">
        <v>1.0857500000000001E-2</v>
      </c>
      <c r="H2479">
        <v>0.98312699999999997</v>
      </c>
      <c r="I2479">
        <v>-296487168</v>
      </c>
    </row>
    <row r="2480" spans="1:9" x14ac:dyDescent="0.25">
      <c r="A2480" t="s">
        <v>212</v>
      </c>
      <c r="B2480">
        <v>875.58900000000006</v>
      </c>
      <c r="C2480">
        <v>868.64400000000001</v>
      </c>
      <c r="D2480">
        <v>838.96100000000001</v>
      </c>
      <c r="E2480">
        <v>382.46199999999999</v>
      </c>
      <c r="F2480">
        <v>0</v>
      </c>
      <c r="G2480">
        <v>1.0862699999999999E-2</v>
      </c>
      <c r="H2480">
        <v>0.98101899999999997</v>
      </c>
      <c r="I2480">
        <v>-296487168</v>
      </c>
    </row>
    <row r="2481" spans="1:9" x14ac:dyDescent="0.25">
      <c r="A2481" t="s">
        <v>212</v>
      </c>
      <c r="B2481">
        <v>873.36900000000003</v>
      </c>
      <c r="C2481">
        <v>865.95600000000002</v>
      </c>
      <c r="D2481">
        <v>838.31299999999999</v>
      </c>
      <c r="E2481">
        <v>382.57900000000001</v>
      </c>
      <c r="F2481">
        <v>0</v>
      </c>
      <c r="G2481">
        <v>1.0857E-2</v>
      </c>
      <c r="H2481">
        <v>0.99176900000000001</v>
      </c>
      <c r="I2481">
        <v>-296487168</v>
      </c>
    </row>
    <row r="2482" spans="1:9" x14ac:dyDescent="0.25">
      <c r="A2482" t="s">
        <v>212</v>
      </c>
      <c r="B2482">
        <v>872.00300000000004</v>
      </c>
      <c r="C2482">
        <v>865.08799999999997</v>
      </c>
      <c r="D2482">
        <v>837.18100000000004</v>
      </c>
      <c r="E2482">
        <v>382.71100000000001</v>
      </c>
      <c r="F2482">
        <v>0</v>
      </c>
      <c r="G2482">
        <v>1.0862399999999999E-2</v>
      </c>
      <c r="H2482">
        <v>0.99016099999999996</v>
      </c>
      <c r="I2482">
        <v>-296487168</v>
      </c>
    </row>
    <row r="2483" spans="1:9" x14ac:dyDescent="0.25">
      <c r="A2483" t="s">
        <v>212</v>
      </c>
      <c r="B2483">
        <v>873.21699999999998</v>
      </c>
      <c r="C2483">
        <v>866.30499999999995</v>
      </c>
      <c r="D2483">
        <v>838.46500000000003</v>
      </c>
      <c r="E2483">
        <v>382.71699999999998</v>
      </c>
      <c r="F2483">
        <v>0</v>
      </c>
      <c r="G2483">
        <v>1.08579E-2</v>
      </c>
      <c r="H2483">
        <v>0.98101899999999997</v>
      </c>
      <c r="I2483">
        <v>-296487168</v>
      </c>
    </row>
    <row r="2484" spans="1:9" x14ac:dyDescent="0.25">
      <c r="A2484" t="s">
        <v>212</v>
      </c>
      <c r="B2484">
        <v>870.67499999999995</v>
      </c>
      <c r="C2484">
        <v>863.78</v>
      </c>
      <c r="D2484">
        <v>836.38300000000004</v>
      </c>
      <c r="E2484">
        <v>382.53699999999998</v>
      </c>
      <c r="F2484">
        <v>0</v>
      </c>
      <c r="G2484">
        <v>1.0861300000000001E-2</v>
      </c>
      <c r="H2484">
        <v>0.99305600000000005</v>
      </c>
      <c r="I2484">
        <v>-296487168</v>
      </c>
    </row>
    <row r="2485" spans="1:9" x14ac:dyDescent="0.25">
      <c r="A2485" t="s">
        <v>212</v>
      </c>
      <c r="B2485">
        <v>874.77300000000002</v>
      </c>
      <c r="C2485">
        <v>867.66600000000005</v>
      </c>
      <c r="D2485">
        <v>838.97299999999996</v>
      </c>
      <c r="E2485">
        <v>382.66399999999999</v>
      </c>
      <c r="F2485">
        <v>0</v>
      </c>
      <c r="G2485">
        <v>1.08576E-2</v>
      </c>
      <c r="H2485">
        <v>0.98101899999999997</v>
      </c>
      <c r="I2485">
        <v>-296487168</v>
      </c>
    </row>
    <row r="2486" spans="1:9" x14ac:dyDescent="0.25">
      <c r="A2486" t="s">
        <v>212</v>
      </c>
      <c r="B2486">
        <v>876.20699999999999</v>
      </c>
      <c r="C2486">
        <v>869.36800000000005</v>
      </c>
      <c r="D2486">
        <v>838.91099999999994</v>
      </c>
      <c r="E2486">
        <v>382.61900000000003</v>
      </c>
      <c r="F2486">
        <v>0</v>
      </c>
      <c r="G2486">
        <v>1.0862500000000001E-2</v>
      </c>
      <c r="H2486">
        <v>0.99080599999999996</v>
      </c>
      <c r="I2486">
        <v>-296487168</v>
      </c>
    </row>
    <row r="2487" spans="1:9" x14ac:dyDescent="0.25">
      <c r="A2487" t="s">
        <v>212</v>
      </c>
      <c r="B2487">
        <v>877.86900000000003</v>
      </c>
      <c r="C2487">
        <v>870.88599999999997</v>
      </c>
      <c r="D2487">
        <v>839.22900000000004</v>
      </c>
      <c r="E2487">
        <v>382.577</v>
      </c>
      <c r="F2487">
        <v>0</v>
      </c>
      <c r="G2487">
        <v>1.0897799999999999E-2</v>
      </c>
      <c r="H2487">
        <v>0.99140099999999998</v>
      </c>
      <c r="I2487">
        <v>-296487168</v>
      </c>
    </row>
    <row r="2488" spans="1:9" x14ac:dyDescent="0.25">
      <c r="A2488" t="s">
        <v>212</v>
      </c>
      <c r="B2488">
        <v>873.68499999999995</v>
      </c>
      <c r="C2488">
        <v>866.66</v>
      </c>
      <c r="D2488">
        <v>838.28399999999999</v>
      </c>
      <c r="E2488">
        <v>382.46899999999999</v>
      </c>
      <c r="F2488">
        <v>0</v>
      </c>
      <c r="G2488">
        <v>1.0867E-2</v>
      </c>
      <c r="H2488">
        <v>0.98101899999999997</v>
      </c>
      <c r="I2488">
        <v>-296487168</v>
      </c>
    </row>
    <row r="2489" spans="1:9" x14ac:dyDescent="0.25">
      <c r="A2489" t="s">
        <v>212</v>
      </c>
      <c r="B2489">
        <v>875.30100000000004</v>
      </c>
      <c r="C2489">
        <v>868.40200000000004</v>
      </c>
      <c r="D2489">
        <v>837.61099999999999</v>
      </c>
      <c r="E2489">
        <v>382.63600000000002</v>
      </c>
      <c r="F2489">
        <v>0</v>
      </c>
      <c r="G2489">
        <v>1.0860099999999999E-2</v>
      </c>
      <c r="H2489">
        <v>0.99502400000000002</v>
      </c>
      <c r="I2489">
        <v>-296487168</v>
      </c>
    </row>
    <row r="2490" spans="1:9" x14ac:dyDescent="0.25">
      <c r="A2490" t="s">
        <v>212</v>
      </c>
      <c r="B2490">
        <v>876.01700000000005</v>
      </c>
      <c r="C2490">
        <v>869.09400000000005</v>
      </c>
      <c r="D2490">
        <v>839.32</v>
      </c>
      <c r="E2490">
        <v>382.63299999999998</v>
      </c>
      <c r="F2490">
        <v>0</v>
      </c>
      <c r="G2490">
        <v>1.0856899999999999E-2</v>
      </c>
      <c r="H2490">
        <v>0.98101899999999997</v>
      </c>
      <c r="I2490">
        <v>-296487168</v>
      </c>
    </row>
    <row r="2491" spans="1:9" x14ac:dyDescent="0.25">
      <c r="A2491" t="s">
        <v>212</v>
      </c>
      <c r="B2491">
        <v>871.28300000000002</v>
      </c>
      <c r="C2491">
        <v>864.33</v>
      </c>
      <c r="D2491">
        <v>836.93100000000004</v>
      </c>
      <c r="E2491">
        <v>382.74099999999999</v>
      </c>
      <c r="F2491">
        <v>0</v>
      </c>
      <c r="G2491">
        <v>1.08571E-2</v>
      </c>
      <c r="H2491">
        <v>0.98766799999999999</v>
      </c>
      <c r="I2491">
        <v>-296487168</v>
      </c>
    </row>
    <row r="2492" spans="1:9" x14ac:dyDescent="0.25">
      <c r="A2492" t="s">
        <v>212</v>
      </c>
      <c r="B2492">
        <v>879.601</v>
      </c>
      <c r="C2492">
        <v>872.61099999999999</v>
      </c>
      <c r="D2492">
        <v>839.60199999999998</v>
      </c>
      <c r="E2492">
        <v>382.46199999999999</v>
      </c>
      <c r="F2492">
        <v>0</v>
      </c>
      <c r="G2492">
        <v>1.08594E-2</v>
      </c>
      <c r="H2492">
        <v>0.99302100000000004</v>
      </c>
      <c r="I2492">
        <v>-296487168</v>
      </c>
    </row>
    <row r="2493" spans="1:9" x14ac:dyDescent="0.25">
      <c r="A2493" t="s">
        <v>212</v>
      </c>
      <c r="B2493">
        <v>874.11</v>
      </c>
      <c r="C2493">
        <v>867.07399999999996</v>
      </c>
      <c r="D2493">
        <v>838.53800000000001</v>
      </c>
      <c r="E2493">
        <v>382.55900000000003</v>
      </c>
      <c r="F2493">
        <v>0</v>
      </c>
      <c r="G2493">
        <v>1.0888699999999999E-2</v>
      </c>
      <c r="H2493">
        <v>0.98101899999999997</v>
      </c>
      <c r="I2493">
        <v>-296487168</v>
      </c>
    </row>
    <row r="2494" spans="1:9" x14ac:dyDescent="0.25">
      <c r="A2494" t="s">
        <v>212</v>
      </c>
      <c r="B2494">
        <v>876.12199999999996</v>
      </c>
      <c r="C2494">
        <v>869.16300000000001</v>
      </c>
      <c r="D2494">
        <v>838.68299999999999</v>
      </c>
      <c r="E2494">
        <v>382.63499999999999</v>
      </c>
      <c r="F2494">
        <v>0</v>
      </c>
      <c r="G2494">
        <v>1.0869500000000001E-2</v>
      </c>
      <c r="H2494">
        <v>0.99501600000000001</v>
      </c>
      <c r="I2494">
        <v>-296487168</v>
      </c>
    </row>
    <row r="2495" spans="1:9" x14ac:dyDescent="0.25">
      <c r="A2495" t="s">
        <v>212</v>
      </c>
      <c r="B2495">
        <v>872.87900000000002</v>
      </c>
      <c r="C2495">
        <v>865.99300000000005</v>
      </c>
      <c r="D2495">
        <v>838.02499999999998</v>
      </c>
      <c r="E2495">
        <v>382.66500000000002</v>
      </c>
      <c r="F2495">
        <v>0</v>
      </c>
      <c r="G2495">
        <v>1.08618E-2</v>
      </c>
      <c r="H2495">
        <v>0.99240499999999998</v>
      </c>
      <c r="I2495">
        <v>-296487168</v>
      </c>
    </row>
    <row r="2496" spans="1:9" x14ac:dyDescent="0.25">
      <c r="A2496" t="s">
        <v>212</v>
      </c>
      <c r="B2496">
        <v>880.49099999999999</v>
      </c>
      <c r="C2496">
        <v>873.53099999999995</v>
      </c>
      <c r="D2496">
        <v>839.36099999999999</v>
      </c>
      <c r="E2496">
        <v>382.548</v>
      </c>
      <c r="F2496">
        <v>0</v>
      </c>
      <c r="G2496">
        <v>1.0863899999999999E-2</v>
      </c>
      <c r="H2496">
        <v>0.99056699999999998</v>
      </c>
      <c r="I2496">
        <v>-296487168</v>
      </c>
    </row>
    <row r="2497" spans="1:9" x14ac:dyDescent="0.25">
      <c r="A2497" t="s">
        <v>212</v>
      </c>
      <c r="B2497">
        <v>880.33</v>
      </c>
      <c r="C2497">
        <v>873.47</v>
      </c>
      <c r="D2497">
        <v>839.75300000000004</v>
      </c>
      <c r="E2497">
        <v>382.59899999999999</v>
      </c>
      <c r="F2497">
        <v>0</v>
      </c>
      <c r="G2497">
        <v>1.0856899999999999E-2</v>
      </c>
      <c r="H2497">
        <v>0.987815</v>
      </c>
      <c r="I2497">
        <v>-296487168</v>
      </c>
    </row>
    <row r="2498" spans="1:9" x14ac:dyDescent="0.25">
      <c r="A2498" t="s">
        <v>212</v>
      </c>
      <c r="B2498">
        <v>877.38</v>
      </c>
      <c r="C2498">
        <v>870.36800000000005</v>
      </c>
      <c r="D2498">
        <v>838.072</v>
      </c>
      <c r="E2498">
        <v>382.76100000000002</v>
      </c>
      <c r="F2498">
        <v>0</v>
      </c>
      <c r="G2498">
        <v>1.0944000000000001E-2</v>
      </c>
      <c r="H2498">
        <v>0.98101799999999995</v>
      </c>
      <c r="I2498">
        <v>-296487168</v>
      </c>
    </row>
    <row r="2499" spans="1:9" x14ac:dyDescent="0.25">
      <c r="A2499" t="s">
        <v>212</v>
      </c>
      <c r="B2499">
        <v>873.63400000000001</v>
      </c>
      <c r="C2499">
        <v>866.79100000000005</v>
      </c>
      <c r="D2499">
        <v>838.36300000000006</v>
      </c>
      <c r="E2499">
        <v>382.69900000000001</v>
      </c>
      <c r="F2499">
        <v>0</v>
      </c>
      <c r="G2499">
        <v>1.08751E-2</v>
      </c>
      <c r="H2499">
        <v>0.98101899999999997</v>
      </c>
      <c r="I2499">
        <v>-296487168</v>
      </c>
    </row>
    <row r="2500" spans="1:9" x14ac:dyDescent="0.25">
      <c r="A2500" t="s">
        <v>212</v>
      </c>
      <c r="B2500">
        <v>872.35500000000002</v>
      </c>
      <c r="C2500">
        <v>864.88699999999994</v>
      </c>
      <c r="D2500">
        <v>836.71400000000006</v>
      </c>
      <c r="E2500">
        <v>382.55700000000002</v>
      </c>
      <c r="F2500">
        <v>0</v>
      </c>
      <c r="G2500">
        <v>1.0972900000000001E-2</v>
      </c>
      <c r="H2500">
        <v>0.995008</v>
      </c>
      <c r="I2500">
        <v>-296487168</v>
      </c>
    </row>
    <row r="2501" spans="1:9" x14ac:dyDescent="0.25">
      <c r="A2501" t="s">
        <v>212</v>
      </c>
      <c r="B2501">
        <v>881.346</v>
      </c>
      <c r="C2501">
        <v>873.84900000000005</v>
      </c>
      <c r="D2501">
        <v>840.20600000000002</v>
      </c>
      <c r="E2501">
        <v>382.63499999999999</v>
      </c>
      <c r="F2501">
        <v>0</v>
      </c>
      <c r="G2501">
        <v>1.08574E-2</v>
      </c>
      <c r="H2501">
        <v>0.98101899999999997</v>
      </c>
      <c r="I2501">
        <v>-296487168</v>
      </c>
    </row>
    <row r="2502" spans="1:9" x14ac:dyDescent="0.25">
      <c r="A2502" t="s">
        <v>212</v>
      </c>
      <c r="B2502">
        <v>872.20699999999999</v>
      </c>
      <c r="C2502">
        <v>865.04</v>
      </c>
      <c r="D2502">
        <v>837.31600000000003</v>
      </c>
      <c r="E2502">
        <v>382.74</v>
      </c>
      <c r="F2502">
        <v>0</v>
      </c>
      <c r="G2502">
        <v>1.08649E-2</v>
      </c>
      <c r="H2502">
        <v>0.99493600000000004</v>
      </c>
      <c r="I2502">
        <v>-296487168</v>
      </c>
    </row>
    <row r="2503" spans="1:9" x14ac:dyDescent="0.25">
      <c r="A2503" t="s">
        <v>212</v>
      </c>
      <c r="B2503">
        <v>884.66700000000003</v>
      </c>
      <c r="C2503">
        <v>877.95500000000004</v>
      </c>
      <c r="D2503">
        <v>840.351</v>
      </c>
      <c r="E2503">
        <v>382.57</v>
      </c>
      <c r="F2503">
        <v>0</v>
      </c>
      <c r="G2503">
        <v>1.08583E-2</v>
      </c>
      <c r="H2503">
        <v>0.99449699999999996</v>
      </c>
      <c r="I2503">
        <v>-296487168</v>
      </c>
    </row>
    <row r="2504" spans="1:9" x14ac:dyDescent="0.25">
      <c r="A2504" t="s">
        <v>212</v>
      </c>
      <c r="B2504">
        <v>877.25</v>
      </c>
      <c r="C2504">
        <v>870.51300000000003</v>
      </c>
      <c r="D2504">
        <v>838.79700000000003</v>
      </c>
      <c r="E2504">
        <v>382.476</v>
      </c>
      <c r="F2504">
        <v>0</v>
      </c>
      <c r="G2504">
        <v>1.08585E-2</v>
      </c>
      <c r="H2504">
        <v>0.98945300000000003</v>
      </c>
      <c r="I2504">
        <v>-296487168</v>
      </c>
    </row>
    <row r="2505" spans="1:9" x14ac:dyDescent="0.25">
      <c r="A2505" t="s">
        <v>212</v>
      </c>
      <c r="B2505">
        <v>875.04600000000005</v>
      </c>
      <c r="C2505">
        <v>868.28899999999999</v>
      </c>
      <c r="D2505">
        <v>839.13800000000003</v>
      </c>
      <c r="E2505">
        <v>382.45400000000001</v>
      </c>
      <c r="F2505">
        <v>0</v>
      </c>
      <c r="G2505">
        <v>1.08755E-2</v>
      </c>
      <c r="H2505">
        <v>0.98101899999999997</v>
      </c>
      <c r="I2505">
        <v>-296487168</v>
      </c>
    </row>
    <row r="2506" spans="1:9" x14ac:dyDescent="0.25">
      <c r="A2506" t="s">
        <v>212</v>
      </c>
      <c r="B2506">
        <v>873.46199999999999</v>
      </c>
      <c r="C2506">
        <v>866.07299999999998</v>
      </c>
      <c r="D2506">
        <v>838.29300000000001</v>
      </c>
      <c r="E2506">
        <v>382.58100000000002</v>
      </c>
      <c r="F2506">
        <v>0</v>
      </c>
      <c r="G2506">
        <v>1.08574E-2</v>
      </c>
      <c r="H2506">
        <v>0.98101899999999997</v>
      </c>
      <c r="I2506">
        <v>-296487168</v>
      </c>
    </row>
    <row r="2507" spans="1:9" x14ac:dyDescent="0.25">
      <c r="A2507" t="s">
        <v>212</v>
      </c>
      <c r="B2507">
        <v>880.24599999999998</v>
      </c>
      <c r="C2507">
        <v>873.41600000000005</v>
      </c>
      <c r="D2507">
        <v>839.10900000000004</v>
      </c>
      <c r="E2507">
        <v>382.55099999999999</v>
      </c>
      <c r="F2507">
        <v>0</v>
      </c>
      <c r="G2507">
        <v>1.0872700000000001E-2</v>
      </c>
      <c r="H2507">
        <v>0.98101899999999997</v>
      </c>
      <c r="I2507">
        <v>-296487168</v>
      </c>
    </row>
    <row r="2508" spans="1:9" x14ac:dyDescent="0.25">
      <c r="A2508" t="s">
        <v>212</v>
      </c>
      <c r="B2508">
        <v>881.44</v>
      </c>
      <c r="C2508">
        <v>874.46</v>
      </c>
      <c r="D2508">
        <v>839.375</v>
      </c>
      <c r="E2508">
        <v>382.5</v>
      </c>
      <c r="F2508">
        <v>0</v>
      </c>
      <c r="G2508">
        <v>1.08597E-2</v>
      </c>
      <c r="H2508">
        <v>0.98101899999999997</v>
      </c>
      <c r="I2508">
        <v>-296487168</v>
      </c>
    </row>
    <row r="2509" spans="1:9" x14ac:dyDescent="0.25">
      <c r="A2509" t="s">
        <v>212</v>
      </c>
      <c r="B2509">
        <v>876.87</v>
      </c>
      <c r="C2509">
        <v>869.88499999999999</v>
      </c>
      <c r="D2509">
        <v>838.99800000000005</v>
      </c>
      <c r="E2509">
        <v>382.48599999999999</v>
      </c>
      <c r="F2509">
        <v>0</v>
      </c>
      <c r="G2509">
        <v>1.08573E-2</v>
      </c>
      <c r="H2509">
        <v>0.98101899999999997</v>
      </c>
      <c r="I2509">
        <v>-296487168</v>
      </c>
    </row>
    <row r="2510" spans="1:9" x14ac:dyDescent="0.25">
      <c r="A2510" t="s">
        <v>212</v>
      </c>
      <c r="B2510">
        <v>880.14499999999998</v>
      </c>
      <c r="C2510">
        <v>873.14300000000003</v>
      </c>
      <c r="D2510">
        <v>839.73199999999997</v>
      </c>
      <c r="E2510">
        <v>382.56400000000002</v>
      </c>
      <c r="F2510">
        <v>0</v>
      </c>
      <c r="G2510">
        <v>1.08571E-2</v>
      </c>
      <c r="H2510">
        <v>0.99399899999999997</v>
      </c>
      <c r="I2510">
        <v>-296487168</v>
      </c>
    </row>
    <row r="2511" spans="1:9" x14ac:dyDescent="0.25">
      <c r="A2511" t="s">
        <v>212</v>
      </c>
      <c r="B2511">
        <v>892.45699999999999</v>
      </c>
      <c r="C2511">
        <v>885.17100000000005</v>
      </c>
      <c r="D2511">
        <v>841.80799999999999</v>
      </c>
      <c r="E2511">
        <v>382.54300000000001</v>
      </c>
      <c r="F2511">
        <v>0</v>
      </c>
      <c r="G2511">
        <v>1.0870299999999999E-2</v>
      </c>
      <c r="H2511">
        <v>0.98101899999999997</v>
      </c>
      <c r="I2511">
        <v>-296487168</v>
      </c>
    </row>
    <row r="2512" spans="1:9" x14ac:dyDescent="0.25">
      <c r="A2512" t="s">
        <v>212</v>
      </c>
      <c r="B2512">
        <v>883.64599999999996</v>
      </c>
      <c r="C2512">
        <v>876.76099999999997</v>
      </c>
      <c r="D2512">
        <v>839.69</v>
      </c>
      <c r="E2512">
        <v>382.43700000000001</v>
      </c>
      <c r="F2512">
        <v>0</v>
      </c>
      <c r="G2512">
        <v>1.08588E-2</v>
      </c>
      <c r="H2512">
        <v>0.99226499999999995</v>
      </c>
      <c r="I2512">
        <v>-296487168</v>
      </c>
    </row>
    <row r="2513" spans="1:25" x14ac:dyDescent="0.25">
      <c r="A2513" t="s">
        <v>212</v>
      </c>
      <c r="B2513">
        <v>882.67</v>
      </c>
      <c r="C2513">
        <v>875.85599999999999</v>
      </c>
      <c r="D2513">
        <v>840.50199999999995</v>
      </c>
      <c r="E2513">
        <v>382.505</v>
      </c>
      <c r="F2513">
        <v>0</v>
      </c>
      <c r="G2513">
        <v>1.08588E-2</v>
      </c>
      <c r="H2513">
        <v>0.98101899999999997</v>
      </c>
      <c r="I2513">
        <v>-296487168</v>
      </c>
    </row>
    <row r="2514" spans="1:25" x14ac:dyDescent="0.25">
      <c r="A2514" t="s">
        <v>212</v>
      </c>
      <c r="B2514">
        <v>881.48500000000001</v>
      </c>
      <c r="C2514">
        <v>874.48099999999999</v>
      </c>
      <c r="D2514">
        <v>840.08399999999995</v>
      </c>
      <c r="E2514">
        <v>382.64499999999998</v>
      </c>
      <c r="F2514">
        <v>0</v>
      </c>
      <c r="G2514">
        <v>1.08571E-2</v>
      </c>
      <c r="H2514">
        <v>0.991927</v>
      </c>
      <c r="I2514">
        <v>-296487168</v>
      </c>
    </row>
    <row r="2515" spans="1:25" x14ac:dyDescent="0.25">
      <c r="A2515" t="s">
        <v>212</v>
      </c>
      <c r="B2515">
        <v>883.48</v>
      </c>
      <c r="C2515">
        <v>876.71600000000001</v>
      </c>
      <c r="D2515">
        <v>839.18</v>
      </c>
      <c r="E2515">
        <v>382.666</v>
      </c>
      <c r="F2515">
        <v>0</v>
      </c>
      <c r="G2515">
        <v>1.1369799999999999E-2</v>
      </c>
      <c r="H2515">
        <v>0.98101899999999997</v>
      </c>
      <c r="I2515">
        <v>-296487168</v>
      </c>
    </row>
    <row r="2516" spans="1:25" x14ac:dyDescent="0.25">
      <c r="A2516" t="s">
        <v>212</v>
      </c>
      <c r="B2516">
        <v>881.38199999999995</v>
      </c>
      <c r="C2516">
        <v>874.49</v>
      </c>
      <c r="D2516">
        <v>840.14099999999996</v>
      </c>
      <c r="E2516">
        <v>382.49599999999998</v>
      </c>
      <c r="F2516">
        <v>0</v>
      </c>
      <c r="G2516">
        <v>1.08895E-2</v>
      </c>
      <c r="H2516">
        <v>0.99502900000000005</v>
      </c>
      <c r="I2516">
        <v>-296487168</v>
      </c>
    </row>
    <row r="2517" spans="1:25" x14ac:dyDescent="0.25">
      <c r="A2517" t="s">
        <v>212</v>
      </c>
      <c r="B2517">
        <v>885.45100000000002</v>
      </c>
      <c r="C2517">
        <v>878.40700000000004</v>
      </c>
      <c r="D2517">
        <v>840.84199999999998</v>
      </c>
      <c r="E2517">
        <v>382.517</v>
      </c>
      <c r="F2517">
        <v>0</v>
      </c>
      <c r="G2517">
        <v>1.0869999999999999E-2</v>
      </c>
      <c r="H2517">
        <v>0.99494899999999997</v>
      </c>
      <c r="I2517">
        <v>-296487168</v>
      </c>
    </row>
    <row r="2518" spans="1:25" x14ac:dyDescent="0.25">
      <c r="A2518" t="s">
        <v>212</v>
      </c>
      <c r="B2518">
        <v>881.649</v>
      </c>
      <c r="C2518">
        <v>874.46</v>
      </c>
      <c r="D2518">
        <v>840.005</v>
      </c>
      <c r="E2518">
        <v>382.57299999999998</v>
      </c>
      <c r="F2518">
        <v>0</v>
      </c>
      <c r="G2518">
        <v>1.08637E-2</v>
      </c>
      <c r="H2518">
        <v>0.99453899999999995</v>
      </c>
      <c r="I2518">
        <v>-296487168</v>
      </c>
    </row>
    <row r="2519" spans="1:25" x14ac:dyDescent="0.25">
      <c r="A2519" t="s">
        <v>212</v>
      </c>
      <c r="B2519">
        <v>881.59900000000005</v>
      </c>
      <c r="C2519">
        <v>874.65099999999995</v>
      </c>
      <c r="D2519">
        <v>840.09699999999998</v>
      </c>
      <c r="E2519">
        <v>382.73700000000002</v>
      </c>
      <c r="F2519">
        <v>0</v>
      </c>
      <c r="G2519">
        <v>1.0891E-2</v>
      </c>
      <c r="H2519">
        <v>0.99343300000000001</v>
      </c>
      <c r="I2519">
        <v>-296487168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212</v>
      </c>
      <c r="B2520">
        <v>879.13800000000003</v>
      </c>
      <c r="C2520">
        <v>872.04700000000003</v>
      </c>
      <c r="D2520">
        <v>837.95899999999995</v>
      </c>
      <c r="E2520">
        <v>382.61500000000001</v>
      </c>
      <c r="F2520">
        <v>0</v>
      </c>
      <c r="G2520">
        <v>1.1269700000000001E-2</v>
      </c>
      <c r="H2520">
        <v>0.98814100000000005</v>
      </c>
      <c r="I2520">
        <v>-296487168</v>
      </c>
      <c r="R2520">
        <f>AVERAGE(B2471:B2520)</f>
        <v>877.62682000000018</v>
      </c>
      <c r="S2520">
        <f>AVERAGE(C2471:C2520)</f>
        <v>870.64390000000014</v>
      </c>
      <c r="U2520">
        <f>_xlfn.VAR.P(B2471:B2520)</f>
        <v>19.691085747599992</v>
      </c>
      <c r="V2520">
        <f>_xlfn.VAR.P(C2471:C2520)</f>
        <v>19.756374650000083</v>
      </c>
      <c r="X2520">
        <f>1.96*SQRT(U2520)/50</f>
        <v>0.17394858436673769</v>
      </c>
      <c r="Y2520">
        <f>1.96*SQRT(V2520)/50</f>
        <v>0.17423672271417448</v>
      </c>
    </row>
    <row r="2521" spans="1:25" x14ac:dyDescent="0.25">
      <c r="A2521" t="s">
        <v>213</v>
      </c>
      <c r="B2521">
        <v>43990.1947</v>
      </c>
      <c r="C2521" t="s">
        <v>37</v>
      </c>
    </row>
    <row r="2522" spans="1:25" x14ac:dyDescent="0.25">
      <c r="A2522" t="s">
        <v>223</v>
      </c>
      <c r="B2522">
        <v>983.41300000000001</v>
      </c>
      <c r="C2522">
        <v>969.32</v>
      </c>
      <c r="D2522">
        <v>913.16499999999996</v>
      </c>
      <c r="E2522">
        <v>882.95899999999995</v>
      </c>
      <c r="F2522">
        <v>465.53699999999998</v>
      </c>
      <c r="G2522">
        <v>1.26505E-3</v>
      </c>
      <c r="H2522">
        <v>0.995112</v>
      </c>
      <c r="I2522">
        <v>0</v>
      </c>
    </row>
    <row r="2523" spans="1:25" x14ac:dyDescent="0.25">
      <c r="A2523" t="s">
        <v>223</v>
      </c>
      <c r="B2523">
        <v>903.66700000000003</v>
      </c>
      <c r="C2523">
        <v>896.47900000000004</v>
      </c>
      <c r="D2523">
        <v>851.74099999999999</v>
      </c>
      <c r="E2523">
        <v>825.45699999999999</v>
      </c>
      <c r="F2523">
        <v>435.46100000000001</v>
      </c>
      <c r="G2523">
        <v>1.2306400000000001E-3</v>
      </c>
      <c r="H2523">
        <v>0.995116</v>
      </c>
      <c r="I2523">
        <v>0</v>
      </c>
    </row>
    <row r="2524" spans="1:25" x14ac:dyDescent="0.25">
      <c r="A2524" t="s">
        <v>223</v>
      </c>
      <c r="B2524">
        <v>900.57500000000005</v>
      </c>
      <c r="C2524">
        <v>893.49</v>
      </c>
      <c r="D2524">
        <v>851.71100000000001</v>
      </c>
      <c r="E2524">
        <v>825.154</v>
      </c>
      <c r="F2524">
        <v>435.38400000000001</v>
      </c>
      <c r="G2524">
        <v>1.2725799999999999E-3</v>
      </c>
      <c r="H2524">
        <v>0.995116</v>
      </c>
      <c r="I2524">
        <v>0</v>
      </c>
    </row>
    <row r="2525" spans="1:25" x14ac:dyDescent="0.25">
      <c r="A2525" t="s">
        <v>223</v>
      </c>
      <c r="B2525">
        <v>900.13800000000003</v>
      </c>
      <c r="C2525">
        <v>893.24699999999996</v>
      </c>
      <c r="D2525">
        <v>851.10500000000002</v>
      </c>
      <c r="E2525">
        <v>825.26199999999994</v>
      </c>
      <c r="F2525">
        <v>435.459</v>
      </c>
      <c r="G2525">
        <v>1.23011E-3</v>
      </c>
      <c r="H2525">
        <v>0.995116</v>
      </c>
      <c r="I2525">
        <v>0</v>
      </c>
    </row>
    <row r="2526" spans="1:25" x14ac:dyDescent="0.25">
      <c r="A2526" t="s">
        <v>223</v>
      </c>
      <c r="B2526">
        <v>897.06299999999999</v>
      </c>
      <c r="C2526">
        <v>890.09900000000005</v>
      </c>
      <c r="D2526">
        <v>850.63099999999997</v>
      </c>
      <c r="E2526">
        <v>825.11699999999996</v>
      </c>
      <c r="F2526">
        <v>435.36399999999998</v>
      </c>
      <c r="G2526">
        <v>1.2300499999999999E-3</v>
      </c>
      <c r="H2526">
        <v>0.99511499999999997</v>
      </c>
      <c r="I2526">
        <v>0</v>
      </c>
    </row>
    <row r="2527" spans="1:25" x14ac:dyDescent="0.25">
      <c r="A2527" t="s">
        <v>223</v>
      </c>
      <c r="B2527">
        <v>894.31500000000005</v>
      </c>
      <c r="C2527">
        <v>885.27700000000004</v>
      </c>
      <c r="D2527">
        <v>849.91899999999998</v>
      </c>
      <c r="E2527">
        <v>824.98900000000003</v>
      </c>
      <c r="F2527">
        <v>435.31400000000002</v>
      </c>
      <c r="G2527">
        <v>1.23007E-3</v>
      </c>
      <c r="H2527">
        <v>0.99511499999999997</v>
      </c>
      <c r="I2527">
        <v>0</v>
      </c>
    </row>
    <row r="2528" spans="1:25" x14ac:dyDescent="0.25">
      <c r="A2528" t="s">
        <v>223</v>
      </c>
      <c r="B2528">
        <v>897.41099999999994</v>
      </c>
      <c r="C2528">
        <v>890.23699999999997</v>
      </c>
      <c r="D2528">
        <v>852.61900000000003</v>
      </c>
      <c r="E2528">
        <v>827.06899999999996</v>
      </c>
      <c r="F2528">
        <v>436.37900000000002</v>
      </c>
      <c r="G2528">
        <v>1.23017E-3</v>
      </c>
      <c r="H2528">
        <v>0.99511499999999997</v>
      </c>
      <c r="I2528">
        <v>0</v>
      </c>
    </row>
    <row r="2529" spans="1:9" x14ac:dyDescent="0.25">
      <c r="A2529" t="s">
        <v>223</v>
      </c>
      <c r="B2529">
        <v>899.63199999999995</v>
      </c>
      <c r="C2529">
        <v>892.54899999999998</v>
      </c>
      <c r="D2529">
        <v>854.08799999999997</v>
      </c>
      <c r="E2529">
        <v>828.16899999999998</v>
      </c>
      <c r="F2529">
        <v>436.99400000000003</v>
      </c>
      <c r="G2529">
        <v>1.4291600000000001E-3</v>
      </c>
      <c r="H2529">
        <v>0.995116</v>
      </c>
      <c r="I2529">
        <v>0</v>
      </c>
    </row>
    <row r="2530" spans="1:9" x14ac:dyDescent="0.25">
      <c r="A2530" t="s">
        <v>223</v>
      </c>
      <c r="B2530">
        <v>897.36699999999996</v>
      </c>
      <c r="C2530">
        <v>889.96199999999999</v>
      </c>
      <c r="D2530">
        <v>853.625</v>
      </c>
      <c r="E2530">
        <v>828.202</v>
      </c>
      <c r="F2530">
        <v>437.04899999999998</v>
      </c>
      <c r="G2530">
        <v>1.23145E-3</v>
      </c>
      <c r="H2530">
        <v>0.995116</v>
      </c>
      <c r="I2530">
        <v>0</v>
      </c>
    </row>
    <row r="2531" spans="1:9" x14ac:dyDescent="0.25">
      <c r="A2531" t="s">
        <v>223</v>
      </c>
      <c r="B2531">
        <v>899.8</v>
      </c>
      <c r="C2531">
        <v>891.75699999999995</v>
      </c>
      <c r="D2531">
        <v>853.14800000000002</v>
      </c>
      <c r="E2531">
        <v>828.07299999999998</v>
      </c>
      <c r="F2531">
        <v>436.96699999999998</v>
      </c>
      <c r="G2531">
        <v>1.2432999999999999E-3</v>
      </c>
      <c r="H2531">
        <v>0.995116</v>
      </c>
      <c r="I2531">
        <v>0</v>
      </c>
    </row>
    <row r="2532" spans="1:9" x14ac:dyDescent="0.25">
      <c r="A2532" t="s">
        <v>223</v>
      </c>
      <c r="B2532">
        <v>904.72500000000002</v>
      </c>
      <c r="C2532">
        <v>897.68200000000002</v>
      </c>
      <c r="D2532">
        <v>853.52099999999996</v>
      </c>
      <c r="E2532">
        <v>828.08799999999997</v>
      </c>
      <c r="F2532">
        <v>436.90100000000001</v>
      </c>
      <c r="G2532">
        <v>1.23021E-3</v>
      </c>
      <c r="H2532">
        <v>0.995116</v>
      </c>
      <c r="I2532">
        <v>0</v>
      </c>
    </row>
    <row r="2533" spans="1:9" x14ac:dyDescent="0.25">
      <c r="A2533" t="s">
        <v>223</v>
      </c>
      <c r="B2533">
        <v>902.05399999999997</v>
      </c>
      <c r="C2533">
        <v>894.923</v>
      </c>
      <c r="D2533">
        <v>854.59500000000003</v>
      </c>
      <c r="E2533">
        <v>828.08500000000004</v>
      </c>
      <c r="F2533">
        <v>436.92899999999997</v>
      </c>
      <c r="G2533">
        <v>1.3135200000000001E-3</v>
      </c>
      <c r="H2533">
        <v>0.995116</v>
      </c>
      <c r="I2533">
        <v>0</v>
      </c>
    </row>
    <row r="2534" spans="1:9" x14ac:dyDescent="0.25">
      <c r="A2534" t="s">
        <v>223</v>
      </c>
      <c r="B2534">
        <v>900.95600000000002</v>
      </c>
      <c r="C2534">
        <v>892.58699999999999</v>
      </c>
      <c r="D2534">
        <v>853.55200000000002</v>
      </c>
      <c r="E2534">
        <v>828.20799999999997</v>
      </c>
      <c r="F2534">
        <v>437.06299999999999</v>
      </c>
      <c r="G2534">
        <v>1.2457E-3</v>
      </c>
      <c r="H2534">
        <v>0.99511499999999997</v>
      </c>
      <c r="I2534">
        <v>0</v>
      </c>
    </row>
    <row r="2535" spans="1:9" x14ac:dyDescent="0.25">
      <c r="A2535" t="s">
        <v>223</v>
      </c>
      <c r="B2535">
        <v>899.83500000000004</v>
      </c>
      <c r="C2535">
        <v>891.03800000000001</v>
      </c>
      <c r="D2535">
        <v>852.74800000000005</v>
      </c>
      <c r="E2535">
        <v>828.02200000000005</v>
      </c>
      <c r="F2535">
        <v>436.96499999999997</v>
      </c>
      <c r="G2535">
        <v>1.30894E-3</v>
      </c>
      <c r="H2535">
        <v>0.995116</v>
      </c>
      <c r="I2535">
        <v>0</v>
      </c>
    </row>
    <row r="2536" spans="1:9" x14ac:dyDescent="0.25">
      <c r="A2536" t="s">
        <v>223</v>
      </c>
      <c r="B2536">
        <v>894.63300000000004</v>
      </c>
      <c r="C2536">
        <v>887.42399999999998</v>
      </c>
      <c r="D2536">
        <v>853.45899999999995</v>
      </c>
      <c r="E2536">
        <v>828.09</v>
      </c>
      <c r="F2536">
        <v>436.88400000000001</v>
      </c>
      <c r="G2536">
        <v>1.2341299999999999E-3</v>
      </c>
      <c r="H2536">
        <v>0.995116</v>
      </c>
      <c r="I2536">
        <v>0</v>
      </c>
    </row>
    <row r="2537" spans="1:9" x14ac:dyDescent="0.25">
      <c r="A2537" t="s">
        <v>223</v>
      </c>
      <c r="B2537">
        <v>899.51499999999999</v>
      </c>
      <c r="C2537">
        <v>891.697</v>
      </c>
      <c r="D2537">
        <v>854.15300000000002</v>
      </c>
      <c r="E2537">
        <v>829.02499999999998</v>
      </c>
      <c r="F2537">
        <v>436.89</v>
      </c>
      <c r="G2537">
        <v>1.33972E-3</v>
      </c>
      <c r="H2537">
        <v>0.995116</v>
      </c>
      <c r="I2537">
        <v>0</v>
      </c>
    </row>
    <row r="2538" spans="1:9" x14ac:dyDescent="0.25">
      <c r="A2538" t="s">
        <v>223</v>
      </c>
      <c r="B2538">
        <v>899.23900000000003</v>
      </c>
      <c r="C2538">
        <v>891.7</v>
      </c>
      <c r="D2538">
        <v>852.798</v>
      </c>
      <c r="E2538">
        <v>828.01700000000005</v>
      </c>
      <c r="F2538">
        <v>436.87799999999999</v>
      </c>
      <c r="G2538">
        <v>1.31164E-3</v>
      </c>
      <c r="H2538">
        <v>0.99511499999999997</v>
      </c>
      <c r="I2538">
        <v>0</v>
      </c>
    </row>
    <row r="2539" spans="1:9" x14ac:dyDescent="0.25">
      <c r="A2539" t="s">
        <v>223</v>
      </c>
      <c r="B2539">
        <v>889.94100000000003</v>
      </c>
      <c r="C2539">
        <v>882.20600000000002</v>
      </c>
      <c r="D2539">
        <v>851.53800000000001</v>
      </c>
      <c r="E2539">
        <v>827.86699999999996</v>
      </c>
      <c r="F2539">
        <v>436.87099999999998</v>
      </c>
      <c r="G2539">
        <v>1.2304600000000001E-3</v>
      </c>
      <c r="H2539">
        <v>0.99511400000000005</v>
      </c>
      <c r="I2539">
        <v>0</v>
      </c>
    </row>
    <row r="2540" spans="1:9" x14ac:dyDescent="0.25">
      <c r="A2540" t="s">
        <v>223</v>
      </c>
      <c r="B2540">
        <v>892.74300000000005</v>
      </c>
      <c r="C2540">
        <v>885.72199999999998</v>
      </c>
      <c r="D2540">
        <v>852.34</v>
      </c>
      <c r="E2540">
        <v>827.91300000000001</v>
      </c>
      <c r="F2540">
        <v>436.86099999999999</v>
      </c>
      <c r="G2540">
        <v>1.2357500000000001E-3</v>
      </c>
      <c r="H2540">
        <v>0.99511400000000005</v>
      </c>
      <c r="I2540">
        <v>0</v>
      </c>
    </row>
    <row r="2541" spans="1:9" x14ac:dyDescent="0.25">
      <c r="A2541" t="s">
        <v>223</v>
      </c>
      <c r="B2541">
        <v>893.96600000000001</v>
      </c>
      <c r="C2541">
        <v>886.495</v>
      </c>
      <c r="D2541">
        <v>852.51499999999999</v>
      </c>
      <c r="E2541">
        <v>827.93499999999995</v>
      </c>
      <c r="F2541">
        <v>436.88200000000001</v>
      </c>
      <c r="G2541">
        <v>1.2317300000000001E-3</v>
      </c>
      <c r="H2541">
        <v>0.995116</v>
      </c>
      <c r="I2541">
        <v>0</v>
      </c>
    </row>
    <row r="2542" spans="1:9" x14ac:dyDescent="0.25">
      <c r="A2542" t="s">
        <v>223</v>
      </c>
      <c r="B2542">
        <v>893.52700000000004</v>
      </c>
      <c r="C2542">
        <v>885.91700000000003</v>
      </c>
      <c r="D2542">
        <v>852.74599999999998</v>
      </c>
      <c r="E2542">
        <v>828.07399999999996</v>
      </c>
      <c r="F2542">
        <v>436.95800000000003</v>
      </c>
      <c r="G2542">
        <v>1.23017E-3</v>
      </c>
      <c r="H2542">
        <v>0.995116</v>
      </c>
      <c r="I2542">
        <v>0</v>
      </c>
    </row>
    <row r="2543" spans="1:9" x14ac:dyDescent="0.25">
      <c r="A2543" t="s">
        <v>223</v>
      </c>
      <c r="B2543">
        <v>902.80499999999995</v>
      </c>
      <c r="C2543">
        <v>895.35299999999995</v>
      </c>
      <c r="D2543">
        <v>853.58699999999999</v>
      </c>
      <c r="E2543">
        <v>828.10799999999995</v>
      </c>
      <c r="F2543">
        <v>437</v>
      </c>
      <c r="G2543">
        <v>1.3472E-3</v>
      </c>
      <c r="H2543">
        <v>0.995116</v>
      </c>
      <c r="I2543">
        <v>0</v>
      </c>
    </row>
    <row r="2544" spans="1:9" x14ac:dyDescent="0.25">
      <c r="A2544" t="s">
        <v>223</v>
      </c>
      <c r="B2544">
        <v>895.68399999999997</v>
      </c>
      <c r="C2544">
        <v>888.29899999999998</v>
      </c>
      <c r="D2544">
        <v>855.73500000000001</v>
      </c>
      <c r="E2544">
        <v>827.95500000000004</v>
      </c>
      <c r="F2544">
        <v>436.90100000000001</v>
      </c>
      <c r="G2544">
        <v>1.46901E-3</v>
      </c>
      <c r="H2544">
        <v>0.995116</v>
      </c>
      <c r="I2544">
        <v>0</v>
      </c>
    </row>
    <row r="2545" spans="1:9" x14ac:dyDescent="0.25">
      <c r="A2545" t="s">
        <v>223</v>
      </c>
      <c r="B2545">
        <v>898.79300000000001</v>
      </c>
      <c r="C2545">
        <v>891.48099999999999</v>
      </c>
      <c r="D2545">
        <v>853.74800000000005</v>
      </c>
      <c r="E2545">
        <v>828.30100000000004</v>
      </c>
      <c r="F2545">
        <v>436.96</v>
      </c>
      <c r="G2545">
        <v>1.2301E-3</v>
      </c>
      <c r="H2545">
        <v>0.99511499999999997</v>
      </c>
      <c r="I2545">
        <v>0</v>
      </c>
    </row>
    <row r="2546" spans="1:9" x14ac:dyDescent="0.25">
      <c r="A2546" t="s">
        <v>223</v>
      </c>
      <c r="B2546">
        <v>894.68200000000002</v>
      </c>
      <c r="C2546">
        <v>886.59699999999998</v>
      </c>
      <c r="D2546">
        <v>852.52099999999996</v>
      </c>
      <c r="E2546">
        <v>828.08900000000006</v>
      </c>
      <c r="F2546">
        <v>436.93900000000002</v>
      </c>
      <c r="G2546">
        <v>1.2355599999999999E-3</v>
      </c>
      <c r="H2546">
        <v>0.995116</v>
      </c>
      <c r="I2546">
        <v>0</v>
      </c>
    </row>
    <row r="2547" spans="1:9" x14ac:dyDescent="0.25">
      <c r="A2547" t="s">
        <v>223</v>
      </c>
      <c r="B2547">
        <v>896.61300000000006</v>
      </c>
      <c r="C2547">
        <v>889.09699999999998</v>
      </c>
      <c r="D2547">
        <v>852.90599999999995</v>
      </c>
      <c r="E2547">
        <v>828.13300000000004</v>
      </c>
      <c r="F2547">
        <v>436.971</v>
      </c>
      <c r="G2547">
        <v>1.23807E-3</v>
      </c>
      <c r="H2547">
        <v>0.995116</v>
      </c>
      <c r="I2547">
        <v>0</v>
      </c>
    </row>
    <row r="2548" spans="1:9" x14ac:dyDescent="0.25">
      <c r="A2548" t="s">
        <v>223</v>
      </c>
      <c r="B2548">
        <v>892.65</v>
      </c>
      <c r="C2548">
        <v>885.43200000000002</v>
      </c>
      <c r="D2548">
        <v>852.29700000000003</v>
      </c>
      <c r="E2548">
        <v>828.28</v>
      </c>
      <c r="F2548">
        <v>436.95800000000003</v>
      </c>
      <c r="G2548">
        <v>1.2319E-3</v>
      </c>
      <c r="H2548">
        <v>0.995116</v>
      </c>
      <c r="I2548">
        <v>0</v>
      </c>
    </row>
    <row r="2549" spans="1:9" x14ac:dyDescent="0.25">
      <c r="A2549" t="s">
        <v>223</v>
      </c>
      <c r="B2549">
        <v>897.37300000000005</v>
      </c>
      <c r="C2549">
        <v>890.00599999999997</v>
      </c>
      <c r="D2549">
        <v>853.42399999999998</v>
      </c>
      <c r="E2549">
        <v>827.91099999999994</v>
      </c>
      <c r="F2549">
        <v>436.89499999999998</v>
      </c>
      <c r="G2549">
        <v>1.2926299999999999E-3</v>
      </c>
      <c r="H2549">
        <v>0.995116</v>
      </c>
      <c r="I2549">
        <v>0</v>
      </c>
    </row>
    <row r="2550" spans="1:9" x14ac:dyDescent="0.25">
      <c r="A2550" t="s">
        <v>223</v>
      </c>
      <c r="B2550">
        <v>912.601</v>
      </c>
      <c r="C2550">
        <v>905.02200000000005</v>
      </c>
      <c r="D2550">
        <v>853.01800000000003</v>
      </c>
      <c r="E2550">
        <v>827.93899999999996</v>
      </c>
      <c r="F2550">
        <v>436.858</v>
      </c>
      <c r="G2550">
        <v>1.2326699999999999E-3</v>
      </c>
      <c r="H2550">
        <v>0.99511000000000005</v>
      </c>
      <c r="I2550">
        <v>0</v>
      </c>
    </row>
    <row r="2551" spans="1:9" x14ac:dyDescent="0.25">
      <c r="A2551" t="s">
        <v>223</v>
      </c>
      <c r="B2551">
        <v>894.63900000000001</v>
      </c>
      <c r="C2551">
        <v>887.12099999999998</v>
      </c>
      <c r="D2551">
        <v>852.39099999999996</v>
      </c>
      <c r="E2551">
        <v>827.91099999999994</v>
      </c>
      <c r="F2551">
        <v>436.85700000000003</v>
      </c>
      <c r="G2551">
        <v>1.30937E-3</v>
      </c>
      <c r="H2551">
        <v>0.995116</v>
      </c>
      <c r="I2551">
        <v>0</v>
      </c>
    </row>
    <row r="2552" spans="1:9" x14ac:dyDescent="0.25">
      <c r="A2552" t="s">
        <v>223</v>
      </c>
      <c r="B2552">
        <v>897.149</v>
      </c>
      <c r="C2552">
        <v>889.37800000000004</v>
      </c>
      <c r="D2552">
        <v>852.61</v>
      </c>
      <c r="E2552">
        <v>827.976</v>
      </c>
      <c r="F2552">
        <v>436.87599999999998</v>
      </c>
      <c r="G2552">
        <v>1.31467E-3</v>
      </c>
      <c r="H2552">
        <v>0.99511400000000005</v>
      </c>
      <c r="I2552">
        <v>0</v>
      </c>
    </row>
    <row r="2553" spans="1:9" x14ac:dyDescent="0.25">
      <c r="A2553" t="s">
        <v>223</v>
      </c>
      <c r="B2553">
        <v>894.39499999999998</v>
      </c>
      <c r="C2553">
        <v>887.03800000000001</v>
      </c>
      <c r="D2553">
        <v>851.65899999999999</v>
      </c>
      <c r="E2553">
        <v>827.91600000000005</v>
      </c>
      <c r="F2553">
        <v>436.85899999999998</v>
      </c>
      <c r="G2553">
        <v>1.2993799999999999E-3</v>
      </c>
      <c r="H2553">
        <v>0.99511400000000005</v>
      </c>
      <c r="I2553">
        <v>0</v>
      </c>
    </row>
    <row r="2554" spans="1:9" x14ac:dyDescent="0.25">
      <c r="A2554" t="s">
        <v>223</v>
      </c>
      <c r="B2554">
        <v>894.47699999999998</v>
      </c>
      <c r="C2554">
        <v>887.125</v>
      </c>
      <c r="D2554">
        <v>852.29200000000003</v>
      </c>
      <c r="E2554">
        <v>828.00800000000004</v>
      </c>
      <c r="F2554">
        <v>436.89800000000002</v>
      </c>
      <c r="G2554">
        <v>1.26789E-3</v>
      </c>
      <c r="H2554">
        <v>0.995116</v>
      </c>
      <c r="I2554">
        <v>0</v>
      </c>
    </row>
    <row r="2555" spans="1:9" x14ac:dyDescent="0.25">
      <c r="A2555" t="s">
        <v>223</v>
      </c>
      <c r="B2555">
        <v>894.25900000000001</v>
      </c>
      <c r="C2555">
        <v>886.69899999999996</v>
      </c>
      <c r="D2555">
        <v>853.07100000000003</v>
      </c>
      <c r="E2555">
        <v>828.04899999999998</v>
      </c>
      <c r="F2555">
        <v>436.91699999999997</v>
      </c>
      <c r="G2555">
        <v>1.2703899999999999E-3</v>
      </c>
      <c r="H2555">
        <v>0.99511400000000005</v>
      </c>
      <c r="I2555">
        <v>0</v>
      </c>
    </row>
    <row r="2556" spans="1:9" x14ac:dyDescent="0.25">
      <c r="A2556" t="s">
        <v>223</v>
      </c>
      <c r="B2556">
        <v>903.07500000000005</v>
      </c>
      <c r="C2556">
        <v>895.65099999999995</v>
      </c>
      <c r="D2556">
        <v>853.74199999999996</v>
      </c>
      <c r="E2556">
        <v>828.01599999999996</v>
      </c>
      <c r="F2556">
        <v>436.87099999999998</v>
      </c>
      <c r="G2556">
        <v>1.23062E-3</v>
      </c>
      <c r="H2556">
        <v>0.99511300000000003</v>
      </c>
      <c r="I2556">
        <v>0</v>
      </c>
    </row>
    <row r="2557" spans="1:9" x14ac:dyDescent="0.25">
      <c r="A2557" t="s">
        <v>223</v>
      </c>
      <c r="B2557">
        <v>892.81200000000001</v>
      </c>
      <c r="C2557">
        <v>885.23599999999999</v>
      </c>
      <c r="D2557">
        <v>852.09900000000005</v>
      </c>
      <c r="E2557">
        <v>828.05</v>
      </c>
      <c r="F2557">
        <v>436.863</v>
      </c>
      <c r="G2557">
        <v>1.2489000000000001E-3</v>
      </c>
      <c r="H2557">
        <v>0.995116</v>
      </c>
      <c r="I2557">
        <v>0</v>
      </c>
    </row>
    <row r="2558" spans="1:9" x14ac:dyDescent="0.25">
      <c r="A2558" t="s">
        <v>223</v>
      </c>
      <c r="B2558">
        <v>895.93200000000002</v>
      </c>
      <c r="C2558">
        <v>888.48199999999997</v>
      </c>
      <c r="D2558">
        <v>853.00400000000002</v>
      </c>
      <c r="E2558">
        <v>827.96400000000006</v>
      </c>
      <c r="F2558">
        <v>436.87299999999999</v>
      </c>
      <c r="G2558">
        <v>1.23032E-3</v>
      </c>
      <c r="H2558">
        <v>0.995116</v>
      </c>
      <c r="I2558">
        <v>0</v>
      </c>
    </row>
    <row r="2559" spans="1:9" x14ac:dyDescent="0.25">
      <c r="A2559" t="s">
        <v>223</v>
      </c>
      <c r="B2559">
        <v>891.52200000000005</v>
      </c>
      <c r="C2559">
        <v>884.09100000000001</v>
      </c>
      <c r="D2559">
        <v>852.21600000000001</v>
      </c>
      <c r="E2559">
        <v>828.02</v>
      </c>
      <c r="F2559">
        <v>436.88299999999998</v>
      </c>
      <c r="G2559">
        <v>1.38386E-3</v>
      </c>
      <c r="H2559">
        <v>0.99511400000000005</v>
      </c>
      <c r="I2559">
        <v>0</v>
      </c>
    </row>
    <row r="2560" spans="1:9" x14ac:dyDescent="0.25">
      <c r="A2560" t="s">
        <v>223</v>
      </c>
      <c r="B2560">
        <v>897.976</v>
      </c>
      <c r="C2560">
        <v>889.62599999999998</v>
      </c>
      <c r="D2560">
        <v>851.90700000000004</v>
      </c>
      <c r="E2560">
        <v>827.84</v>
      </c>
      <c r="F2560">
        <v>436.82299999999998</v>
      </c>
      <c r="G2560">
        <v>1.2300499999999999E-3</v>
      </c>
      <c r="H2560">
        <v>0.99511099999999997</v>
      </c>
      <c r="I2560">
        <v>0</v>
      </c>
    </row>
    <row r="2561" spans="1:25" x14ac:dyDescent="0.25">
      <c r="A2561" t="s">
        <v>223</v>
      </c>
      <c r="B2561">
        <v>897.96100000000001</v>
      </c>
      <c r="C2561">
        <v>890.72199999999998</v>
      </c>
      <c r="D2561">
        <v>853.27599999999995</v>
      </c>
      <c r="E2561">
        <v>828.07</v>
      </c>
      <c r="F2561">
        <v>436.89600000000002</v>
      </c>
      <c r="G2561">
        <v>1.3359699999999999E-3</v>
      </c>
      <c r="H2561">
        <v>0.99511499999999997</v>
      </c>
      <c r="I2561">
        <v>0</v>
      </c>
    </row>
    <row r="2562" spans="1:25" x14ac:dyDescent="0.25">
      <c r="A2562" t="s">
        <v>223</v>
      </c>
      <c r="B2562">
        <v>898.53899999999999</v>
      </c>
      <c r="C2562">
        <v>891.08900000000006</v>
      </c>
      <c r="D2562">
        <v>852.38400000000001</v>
      </c>
      <c r="E2562">
        <v>828.08900000000006</v>
      </c>
      <c r="F2562">
        <v>436.97899999999998</v>
      </c>
      <c r="G2562">
        <v>1.23357E-3</v>
      </c>
      <c r="H2562">
        <v>0.995116</v>
      </c>
      <c r="I2562">
        <v>0</v>
      </c>
    </row>
    <row r="2563" spans="1:25" x14ac:dyDescent="0.25">
      <c r="A2563" t="s">
        <v>223</v>
      </c>
      <c r="B2563">
        <v>899.78499999999997</v>
      </c>
      <c r="C2563">
        <v>891.51499999999999</v>
      </c>
      <c r="D2563">
        <v>852.41600000000005</v>
      </c>
      <c r="E2563">
        <v>827.97500000000002</v>
      </c>
      <c r="F2563">
        <v>436.93</v>
      </c>
      <c r="G2563">
        <v>1.5471899999999999E-3</v>
      </c>
      <c r="H2563">
        <v>0.995116</v>
      </c>
      <c r="I2563">
        <v>0</v>
      </c>
    </row>
    <row r="2564" spans="1:25" x14ac:dyDescent="0.25">
      <c r="A2564" t="s">
        <v>223</v>
      </c>
      <c r="B2564">
        <v>896.41700000000003</v>
      </c>
      <c r="C2564">
        <v>889.03599999999994</v>
      </c>
      <c r="D2564">
        <v>852.495</v>
      </c>
      <c r="E2564">
        <v>827.99400000000003</v>
      </c>
      <c r="F2564">
        <v>436.91</v>
      </c>
      <c r="G2564">
        <v>1.30299E-3</v>
      </c>
      <c r="H2564">
        <v>0.995116</v>
      </c>
      <c r="I2564">
        <v>0</v>
      </c>
    </row>
    <row r="2565" spans="1:25" x14ac:dyDescent="0.25">
      <c r="A2565" t="s">
        <v>223</v>
      </c>
      <c r="B2565">
        <v>896.19899999999996</v>
      </c>
      <c r="C2565">
        <v>888.327</v>
      </c>
      <c r="D2565">
        <v>852.12099999999998</v>
      </c>
      <c r="E2565">
        <v>827.96</v>
      </c>
      <c r="F2565">
        <v>436.85599999999999</v>
      </c>
      <c r="G2565">
        <v>1.63536E-3</v>
      </c>
      <c r="H2565">
        <v>0.99511400000000005</v>
      </c>
      <c r="I2565">
        <v>0</v>
      </c>
    </row>
    <row r="2566" spans="1:25" x14ac:dyDescent="0.25">
      <c r="A2566" t="s">
        <v>223</v>
      </c>
      <c r="B2566">
        <v>890.36400000000003</v>
      </c>
      <c r="C2566">
        <v>882.83399999999995</v>
      </c>
      <c r="D2566">
        <v>851.77099999999996</v>
      </c>
      <c r="E2566">
        <v>827.97199999999998</v>
      </c>
      <c r="F2566">
        <v>436.89800000000002</v>
      </c>
      <c r="G2566">
        <v>1.4226099999999999E-3</v>
      </c>
      <c r="H2566">
        <v>0.99511300000000003</v>
      </c>
      <c r="I2566">
        <v>0</v>
      </c>
    </row>
    <row r="2567" spans="1:25" x14ac:dyDescent="0.25">
      <c r="A2567" t="s">
        <v>223</v>
      </c>
      <c r="B2567">
        <v>895.66899999999998</v>
      </c>
      <c r="C2567">
        <v>888.07299999999998</v>
      </c>
      <c r="D2567">
        <v>852.68499999999995</v>
      </c>
      <c r="E2567">
        <v>827.96</v>
      </c>
      <c r="F2567">
        <v>436.90699999999998</v>
      </c>
      <c r="G2567">
        <v>1.2320499999999999E-3</v>
      </c>
      <c r="H2567">
        <v>0.99510900000000002</v>
      </c>
      <c r="I2567">
        <v>0</v>
      </c>
    </row>
    <row r="2568" spans="1:25" x14ac:dyDescent="0.25">
      <c r="A2568" t="s">
        <v>223</v>
      </c>
      <c r="B2568">
        <v>894.56799999999998</v>
      </c>
      <c r="C2568">
        <v>887.22</v>
      </c>
      <c r="D2568">
        <v>851.97199999999998</v>
      </c>
      <c r="E2568">
        <v>828.02599999999995</v>
      </c>
      <c r="F2568">
        <v>436.928</v>
      </c>
      <c r="G2568">
        <v>1.24099E-3</v>
      </c>
      <c r="H2568">
        <v>0.99511400000000005</v>
      </c>
      <c r="I2568">
        <v>0</v>
      </c>
    </row>
    <row r="2569" spans="1:25" x14ac:dyDescent="0.25">
      <c r="A2569" t="s">
        <v>223</v>
      </c>
      <c r="B2569">
        <v>888.14599999999996</v>
      </c>
      <c r="C2569">
        <v>880.59699999999998</v>
      </c>
      <c r="D2569">
        <v>851.94299999999998</v>
      </c>
      <c r="E2569">
        <v>828.35199999999998</v>
      </c>
      <c r="F2569">
        <v>436.89499999999998</v>
      </c>
      <c r="G2569">
        <v>1.2312200000000001E-3</v>
      </c>
      <c r="H2569">
        <v>0.995116</v>
      </c>
      <c r="I2569">
        <v>0</v>
      </c>
    </row>
    <row r="2570" spans="1:25" x14ac:dyDescent="0.25">
      <c r="A2570" t="s">
        <v>223</v>
      </c>
      <c r="B2570">
        <v>892.06500000000005</v>
      </c>
      <c r="C2570">
        <v>884.77300000000002</v>
      </c>
      <c r="D2570">
        <v>852.01300000000003</v>
      </c>
      <c r="E2570">
        <v>827.99099999999999</v>
      </c>
      <c r="F2570">
        <v>436.88099999999997</v>
      </c>
      <c r="G2570">
        <v>1.2342900000000001E-3</v>
      </c>
      <c r="H2570">
        <v>0.99511300000000003</v>
      </c>
      <c r="I2570">
        <v>0</v>
      </c>
    </row>
    <row r="2571" spans="1:25" x14ac:dyDescent="0.25">
      <c r="A2571" t="s">
        <v>223</v>
      </c>
      <c r="B2571">
        <v>891.26700000000005</v>
      </c>
      <c r="C2571">
        <v>882.89400000000001</v>
      </c>
      <c r="D2571">
        <v>851.99400000000003</v>
      </c>
      <c r="E2571">
        <v>827.95899999999995</v>
      </c>
      <c r="F2571">
        <v>436.89800000000002</v>
      </c>
      <c r="G2571">
        <v>1.23105E-3</v>
      </c>
      <c r="H2571">
        <v>0.99511499999999997</v>
      </c>
      <c r="I2571">
        <v>0</v>
      </c>
    </row>
    <row r="2572" spans="1:25" x14ac:dyDescent="0.25">
      <c r="A2572" t="s">
        <v>223</v>
      </c>
      <c r="B2572">
        <v>902.67600000000004</v>
      </c>
      <c r="C2572">
        <v>895.08699999999999</v>
      </c>
      <c r="D2572">
        <v>852.68799999999999</v>
      </c>
      <c r="E2572">
        <v>827.81700000000001</v>
      </c>
      <c r="F2572">
        <v>436.827</v>
      </c>
      <c r="G2572">
        <v>1.3760700000000001E-3</v>
      </c>
      <c r="H2572">
        <v>0.995116</v>
      </c>
      <c r="I2572">
        <v>0</v>
      </c>
    </row>
    <row r="2573" spans="1:25" x14ac:dyDescent="0.25">
      <c r="A2573" t="s">
        <v>223</v>
      </c>
      <c r="B2573">
        <v>889.52200000000005</v>
      </c>
      <c r="C2573">
        <v>882.03</v>
      </c>
      <c r="D2573">
        <v>845.89499999999998</v>
      </c>
      <c r="E2573">
        <v>820.81100000000004</v>
      </c>
      <c r="F2573">
        <v>433.161</v>
      </c>
      <c r="G2573">
        <v>1.2301300000000001E-3</v>
      </c>
      <c r="H2573">
        <v>0.99511499999999997</v>
      </c>
      <c r="I2573">
        <v>0</v>
      </c>
    </row>
    <row r="2574" spans="1:25" x14ac:dyDescent="0.25">
      <c r="A2574" t="s">
        <v>223</v>
      </c>
      <c r="B2574">
        <v>885.14</v>
      </c>
      <c r="C2574">
        <v>877.85299999999995</v>
      </c>
      <c r="D2574">
        <v>844.61199999999997</v>
      </c>
      <c r="E2574">
        <v>820.76400000000001</v>
      </c>
      <c r="F2574">
        <v>433.137</v>
      </c>
      <c r="G2574">
        <v>1.2307799999999999E-3</v>
      </c>
      <c r="H2574">
        <v>0.99511099999999997</v>
      </c>
      <c r="I2574">
        <v>0</v>
      </c>
    </row>
    <row r="2575" spans="1:25" x14ac:dyDescent="0.25">
      <c r="A2575" t="s">
        <v>223</v>
      </c>
      <c r="B2575">
        <v>885.35199999999998</v>
      </c>
      <c r="C2575">
        <v>877.86099999999999</v>
      </c>
      <c r="D2575">
        <v>847.69100000000003</v>
      </c>
      <c r="E2575">
        <v>821.90200000000004</v>
      </c>
      <c r="F2575">
        <v>433.13400000000001</v>
      </c>
      <c r="G2575">
        <v>1.23025E-3</v>
      </c>
      <c r="H2575">
        <v>0.995116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223</v>
      </c>
      <c r="B2576">
        <v>892.89</v>
      </c>
      <c r="C2576">
        <v>885.67700000000002</v>
      </c>
      <c r="D2576">
        <v>845.25099999999998</v>
      </c>
      <c r="E2576">
        <v>820.83799999999997</v>
      </c>
      <c r="F2576">
        <v>433.125</v>
      </c>
      <c r="G2576">
        <v>1.2309599999999999E-3</v>
      </c>
      <c r="H2576">
        <v>0.99511300000000003</v>
      </c>
      <c r="I2576">
        <v>0</v>
      </c>
      <c r="R2576">
        <f>AVERAGE(B2527:B2576)</f>
        <v>896.07312000000024</v>
      </c>
      <c r="S2576">
        <f>AVERAGE(C2527:C2576)</f>
        <v>888.48990000000038</v>
      </c>
      <c r="U2576">
        <f>_xlfn.VAR.P(B2527:B2576)</f>
        <v>23.891013585599971</v>
      </c>
      <c r="V2576">
        <f>_xlfn.VAR.P(C2527:C2576)</f>
        <v>23.807426490000029</v>
      </c>
      <c r="X2576">
        <f>1.96*SQRT(U2576)/50</f>
        <v>0.1916034632155075</v>
      </c>
      <c r="Y2576">
        <f>1.96*SQRT(V2576)/50</f>
        <v>0.19126798958945965</v>
      </c>
    </row>
    <row r="2577" spans="1:9" x14ac:dyDescent="0.25">
      <c r="A2577" t="s">
        <v>223</v>
      </c>
      <c r="B2577">
        <v>44902.845000000001</v>
      </c>
      <c r="C2577" t="s">
        <v>37</v>
      </c>
    </row>
    <row r="2578" spans="1:9" x14ac:dyDescent="0.25">
      <c r="A2578" t="s">
        <v>224</v>
      </c>
      <c r="B2578">
        <v>536.92999999999995</v>
      </c>
      <c r="C2578">
        <v>530.00900000000001</v>
      </c>
      <c r="D2578">
        <v>508.61</v>
      </c>
      <c r="E2578">
        <v>506.33199999999999</v>
      </c>
      <c r="F2578">
        <v>67.537099999999995</v>
      </c>
      <c r="G2578">
        <v>1.24332E-3</v>
      </c>
      <c r="H2578">
        <v>0.995116</v>
      </c>
      <c r="I2578">
        <v>0</v>
      </c>
    </row>
    <row r="2579" spans="1:9" x14ac:dyDescent="0.25">
      <c r="A2579" t="s">
        <v>224</v>
      </c>
      <c r="B2579">
        <v>551.62300000000005</v>
      </c>
      <c r="C2579">
        <v>544.56500000000005</v>
      </c>
      <c r="D2579">
        <v>518.01700000000005</v>
      </c>
      <c r="E2579">
        <v>514.89599999999996</v>
      </c>
      <c r="F2579">
        <v>69.418999999999997</v>
      </c>
      <c r="G2579">
        <v>1.23332E-3</v>
      </c>
      <c r="H2579">
        <v>0.99511499999999997</v>
      </c>
      <c r="I2579">
        <v>0</v>
      </c>
    </row>
    <row r="2580" spans="1:9" x14ac:dyDescent="0.25">
      <c r="A2580" t="s">
        <v>224</v>
      </c>
      <c r="B2580">
        <v>547.59100000000001</v>
      </c>
      <c r="C2580">
        <v>539.61599999999999</v>
      </c>
      <c r="D2580">
        <v>515.11</v>
      </c>
      <c r="E2580">
        <v>512.23099999999999</v>
      </c>
      <c r="F2580">
        <v>68.668499999999995</v>
      </c>
      <c r="G2580">
        <v>1.24628E-3</v>
      </c>
      <c r="H2580">
        <v>0.995116</v>
      </c>
      <c r="I2580">
        <v>0</v>
      </c>
    </row>
    <row r="2581" spans="1:9" x14ac:dyDescent="0.25">
      <c r="A2581" t="s">
        <v>224</v>
      </c>
      <c r="B2581">
        <v>534.71400000000006</v>
      </c>
      <c r="C2581">
        <v>527.14400000000001</v>
      </c>
      <c r="D2581">
        <v>507.36099999999999</v>
      </c>
      <c r="E2581">
        <v>506.58600000000001</v>
      </c>
      <c r="F2581">
        <v>69.405100000000004</v>
      </c>
      <c r="G2581">
        <v>1.29448E-3</v>
      </c>
      <c r="H2581">
        <v>0.99511499999999997</v>
      </c>
      <c r="I2581">
        <v>0</v>
      </c>
    </row>
    <row r="2582" spans="1:9" x14ac:dyDescent="0.25">
      <c r="A2582" t="s">
        <v>224</v>
      </c>
      <c r="B2582">
        <v>548.34</v>
      </c>
      <c r="C2582">
        <v>541.24099999999999</v>
      </c>
      <c r="D2582">
        <v>515.33600000000001</v>
      </c>
      <c r="E2582">
        <v>512.06899999999996</v>
      </c>
      <c r="F2582">
        <v>68.210400000000007</v>
      </c>
      <c r="G2582">
        <v>1.23576E-3</v>
      </c>
      <c r="H2582">
        <v>0.99511499999999997</v>
      </c>
      <c r="I2582">
        <v>0</v>
      </c>
    </row>
    <row r="2583" spans="1:9" x14ac:dyDescent="0.25">
      <c r="A2583" t="s">
        <v>224</v>
      </c>
      <c r="B2583">
        <v>556.91899999999998</v>
      </c>
      <c r="C2583">
        <v>549.91300000000001</v>
      </c>
      <c r="D2583">
        <v>524.65300000000002</v>
      </c>
      <c r="E2583">
        <v>521.95299999999997</v>
      </c>
      <c r="F2583">
        <v>71.397400000000005</v>
      </c>
      <c r="G2583">
        <v>1.23095E-3</v>
      </c>
      <c r="H2583">
        <v>0.99511499999999997</v>
      </c>
      <c r="I2583">
        <v>0</v>
      </c>
    </row>
    <row r="2584" spans="1:9" x14ac:dyDescent="0.25">
      <c r="A2584" t="s">
        <v>224</v>
      </c>
      <c r="B2584">
        <v>547.79399999999998</v>
      </c>
      <c r="C2584">
        <v>540.86300000000006</v>
      </c>
      <c r="D2584">
        <v>515.98199999999997</v>
      </c>
      <c r="E2584">
        <v>513.11</v>
      </c>
      <c r="F2584">
        <v>69.329400000000007</v>
      </c>
      <c r="G2584">
        <v>1.23124E-3</v>
      </c>
      <c r="H2584">
        <v>0.99510799999999999</v>
      </c>
      <c r="I2584">
        <v>0</v>
      </c>
    </row>
    <row r="2585" spans="1:9" x14ac:dyDescent="0.25">
      <c r="A2585" t="s">
        <v>224</v>
      </c>
      <c r="B2585">
        <v>535.05700000000002</v>
      </c>
      <c r="C2585">
        <v>527.96400000000006</v>
      </c>
      <c r="D2585">
        <v>506.34899999999999</v>
      </c>
      <c r="E2585">
        <v>504.274</v>
      </c>
      <c r="F2585">
        <v>68.066299999999998</v>
      </c>
      <c r="G2585">
        <v>1.5727499999999999E-3</v>
      </c>
      <c r="H2585">
        <v>0.99510699999999996</v>
      </c>
      <c r="I2585">
        <v>0</v>
      </c>
    </row>
    <row r="2586" spans="1:9" x14ac:dyDescent="0.25">
      <c r="A2586" t="s">
        <v>224</v>
      </c>
      <c r="B2586">
        <v>553.88599999999997</v>
      </c>
      <c r="C2586">
        <v>546.71400000000006</v>
      </c>
      <c r="D2586">
        <v>521.61599999999999</v>
      </c>
      <c r="E2586">
        <v>518.62099999999998</v>
      </c>
      <c r="F2586">
        <v>69.906300000000002</v>
      </c>
      <c r="G2586">
        <v>1.9919500000000001E-3</v>
      </c>
      <c r="H2586">
        <v>0.995116</v>
      </c>
      <c r="I2586">
        <v>0</v>
      </c>
    </row>
    <row r="2587" spans="1:9" x14ac:dyDescent="0.25">
      <c r="A2587" t="s">
        <v>224</v>
      </c>
      <c r="B2587">
        <v>546.68399999999997</v>
      </c>
      <c r="C2587">
        <v>539.16399999999999</v>
      </c>
      <c r="D2587">
        <v>515.65300000000002</v>
      </c>
      <c r="E2587">
        <v>512.90800000000002</v>
      </c>
      <c r="F2587">
        <v>68.787999999999997</v>
      </c>
      <c r="G2587">
        <v>1.2476900000000001E-3</v>
      </c>
      <c r="H2587">
        <v>0.99511499999999997</v>
      </c>
      <c r="I2587">
        <v>0</v>
      </c>
    </row>
    <row r="2588" spans="1:9" x14ac:dyDescent="0.25">
      <c r="A2588" t="s">
        <v>224</v>
      </c>
      <c r="B2588">
        <v>549.17399999999998</v>
      </c>
      <c r="C2588">
        <v>541.91700000000003</v>
      </c>
      <c r="D2588">
        <v>517.56799999999998</v>
      </c>
      <c r="E2588">
        <v>515.28300000000002</v>
      </c>
      <c r="F2588">
        <v>69.783100000000005</v>
      </c>
      <c r="G2588">
        <v>1.23083E-3</v>
      </c>
      <c r="H2588">
        <v>0.995116</v>
      </c>
      <c r="I2588">
        <v>0</v>
      </c>
    </row>
    <row r="2589" spans="1:9" x14ac:dyDescent="0.25">
      <c r="A2589" t="s">
        <v>224</v>
      </c>
      <c r="B2589">
        <v>538.07899999999995</v>
      </c>
      <c r="C2589">
        <v>530.71600000000001</v>
      </c>
      <c r="D2589">
        <v>509.42200000000003</v>
      </c>
      <c r="E2589">
        <v>507.92399999999998</v>
      </c>
      <c r="F2589">
        <v>68.747399999999999</v>
      </c>
      <c r="G2589">
        <v>1.2362E-3</v>
      </c>
      <c r="H2589">
        <v>0.99511300000000003</v>
      </c>
      <c r="I2589">
        <v>0</v>
      </c>
    </row>
    <row r="2590" spans="1:9" x14ac:dyDescent="0.25">
      <c r="A2590" t="s">
        <v>224</v>
      </c>
      <c r="B2590">
        <v>546.42899999999997</v>
      </c>
      <c r="C2590">
        <v>538.99699999999996</v>
      </c>
      <c r="D2590">
        <v>514.74300000000005</v>
      </c>
      <c r="E2590">
        <v>512.74400000000003</v>
      </c>
      <c r="F2590">
        <v>70.929299999999998</v>
      </c>
      <c r="G2590">
        <v>1.6825900000000001E-3</v>
      </c>
      <c r="H2590">
        <v>0.995116</v>
      </c>
      <c r="I2590">
        <v>0</v>
      </c>
    </row>
    <row r="2591" spans="1:9" x14ac:dyDescent="0.25">
      <c r="A2591" t="s">
        <v>224</v>
      </c>
      <c r="B2591">
        <v>540.21100000000001</v>
      </c>
      <c r="C2591">
        <v>533.04</v>
      </c>
      <c r="D2591">
        <v>509.97500000000002</v>
      </c>
      <c r="E2591">
        <v>507.63099999999997</v>
      </c>
      <c r="F2591">
        <v>68.213099999999997</v>
      </c>
      <c r="G2591">
        <v>1.23391E-3</v>
      </c>
      <c r="H2591">
        <v>0.995116</v>
      </c>
      <c r="I2591">
        <v>0</v>
      </c>
    </row>
    <row r="2592" spans="1:9" x14ac:dyDescent="0.25">
      <c r="A2592" t="s">
        <v>224</v>
      </c>
      <c r="B2592">
        <v>556.33199999999999</v>
      </c>
      <c r="C2592">
        <v>549.60299999999995</v>
      </c>
      <c r="D2592">
        <v>525.18100000000004</v>
      </c>
      <c r="E2592">
        <v>521.46500000000003</v>
      </c>
      <c r="F2592">
        <v>72.569999999999993</v>
      </c>
      <c r="G2592">
        <v>1.2300900000000001E-3</v>
      </c>
      <c r="H2592">
        <v>0.99511499999999997</v>
      </c>
      <c r="I2592">
        <v>0</v>
      </c>
    </row>
    <row r="2593" spans="1:9" x14ac:dyDescent="0.25">
      <c r="A2593" t="s">
        <v>224</v>
      </c>
      <c r="B2593">
        <v>538.12300000000005</v>
      </c>
      <c r="C2593">
        <v>530.58299999999997</v>
      </c>
      <c r="D2593">
        <v>509.28500000000003</v>
      </c>
      <c r="E2593">
        <v>507.22899999999998</v>
      </c>
      <c r="F2593">
        <v>67.464799999999997</v>
      </c>
      <c r="G2593">
        <v>1.25213E-3</v>
      </c>
      <c r="H2593">
        <v>0.99511499999999997</v>
      </c>
      <c r="I2593">
        <v>0</v>
      </c>
    </row>
    <row r="2594" spans="1:9" x14ac:dyDescent="0.25">
      <c r="A2594" t="s">
        <v>224</v>
      </c>
      <c r="B2594">
        <v>546.09100000000001</v>
      </c>
      <c r="C2594">
        <v>539.04600000000005</v>
      </c>
      <c r="D2594">
        <v>514.96299999999997</v>
      </c>
      <c r="E2594">
        <v>512.49199999999996</v>
      </c>
      <c r="F2594">
        <v>70.108500000000006</v>
      </c>
      <c r="G2594">
        <v>1.23015E-3</v>
      </c>
      <c r="H2594">
        <v>0.995116</v>
      </c>
      <c r="I2594">
        <v>0</v>
      </c>
    </row>
    <row r="2595" spans="1:9" x14ac:dyDescent="0.25">
      <c r="A2595" t="s">
        <v>224</v>
      </c>
      <c r="B2595">
        <v>554.58900000000006</v>
      </c>
      <c r="C2595">
        <v>547.63599999999997</v>
      </c>
      <c r="D2595">
        <v>521.68200000000002</v>
      </c>
      <c r="E2595">
        <v>519.16600000000005</v>
      </c>
      <c r="F2595">
        <v>70.654399999999995</v>
      </c>
      <c r="G2595">
        <v>1.23317E-3</v>
      </c>
      <c r="H2595">
        <v>0.99511499999999997</v>
      </c>
      <c r="I2595">
        <v>0</v>
      </c>
    </row>
    <row r="2596" spans="1:9" x14ac:dyDescent="0.25">
      <c r="A2596" t="s">
        <v>224</v>
      </c>
      <c r="B2596">
        <v>542.68399999999997</v>
      </c>
      <c r="C2596">
        <v>535.75300000000004</v>
      </c>
      <c r="D2596">
        <v>513.01900000000001</v>
      </c>
      <c r="E2596">
        <v>510.45600000000002</v>
      </c>
      <c r="F2596">
        <v>68.463700000000003</v>
      </c>
      <c r="G2596">
        <v>1.3232999999999999E-3</v>
      </c>
      <c r="H2596">
        <v>0.995116</v>
      </c>
      <c r="I2596">
        <v>0</v>
      </c>
    </row>
    <row r="2597" spans="1:9" x14ac:dyDescent="0.25">
      <c r="A2597" t="s">
        <v>224</v>
      </c>
      <c r="B2597">
        <v>549.44299999999998</v>
      </c>
      <c r="C2597">
        <v>542.52300000000002</v>
      </c>
      <c r="D2597">
        <v>519.89400000000001</v>
      </c>
      <c r="E2597">
        <v>517.99199999999996</v>
      </c>
      <c r="F2597">
        <v>70.040400000000005</v>
      </c>
      <c r="G2597">
        <v>1.2650000000000001E-3</v>
      </c>
      <c r="H2597">
        <v>0.995116</v>
      </c>
      <c r="I2597">
        <v>0</v>
      </c>
    </row>
    <row r="2598" spans="1:9" x14ac:dyDescent="0.25">
      <c r="A2598" t="s">
        <v>224</v>
      </c>
      <c r="B2598">
        <v>533.27700000000004</v>
      </c>
      <c r="C2598">
        <v>526.29700000000003</v>
      </c>
      <c r="D2598">
        <v>505.863</v>
      </c>
      <c r="E2598">
        <v>503.86500000000001</v>
      </c>
      <c r="F2598">
        <v>66.918199999999999</v>
      </c>
      <c r="G2598">
        <v>1.23638E-3</v>
      </c>
      <c r="H2598">
        <v>0.995116</v>
      </c>
      <c r="I2598">
        <v>0</v>
      </c>
    </row>
    <row r="2599" spans="1:9" x14ac:dyDescent="0.25">
      <c r="A2599" t="s">
        <v>224</v>
      </c>
      <c r="B2599">
        <v>550.76599999999996</v>
      </c>
      <c r="C2599">
        <v>543.87900000000002</v>
      </c>
      <c r="D2599">
        <v>518.28399999999999</v>
      </c>
      <c r="E2599">
        <v>515.39800000000002</v>
      </c>
      <c r="F2599">
        <v>69.201300000000003</v>
      </c>
      <c r="G2599">
        <v>1.2315399999999999E-3</v>
      </c>
      <c r="H2599">
        <v>0.995116</v>
      </c>
      <c r="I2599">
        <v>0</v>
      </c>
    </row>
    <row r="2600" spans="1:9" x14ac:dyDescent="0.25">
      <c r="A2600" t="s">
        <v>224</v>
      </c>
      <c r="B2600">
        <v>538.21400000000006</v>
      </c>
      <c r="C2600">
        <v>531.39499999999998</v>
      </c>
      <c r="D2600">
        <v>509.13099999999997</v>
      </c>
      <c r="E2600">
        <v>507.36</v>
      </c>
      <c r="F2600">
        <v>68.0334</v>
      </c>
      <c r="G2600">
        <v>1.2500600000000001E-3</v>
      </c>
      <c r="H2600">
        <v>0.99511300000000003</v>
      </c>
      <c r="I2600">
        <v>0</v>
      </c>
    </row>
    <row r="2601" spans="1:9" x14ac:dyDescent="0.25">
      <c r="A2601" t="s">
        <v>224</v>
      </c>
      <c r="B2601">
        <v>542.57899999999995</v>
      </c>
      <c r="C2601">
        <v>535.20899999999995</v>
      </c>
      <c r="D2601">
        <v>513.72199999999998</v>
      </c>
      <c r="E2601">
        <v>509.67099999999999</v>
      </c>
      <c r="F2601">
        <v>69.022000000000006</v>
      </c>
      <c r="G2601">
        <v>1.2504599999999999E-3</v>
      </c>
      <c r="H2601">
        <v>0.995116</v>
      </c>
      <c r="I2601">
        <v>0</v>
      </c>
    </row>
    <row r="2602" spans="1:9" x14ac:dyDescent="0.25">
      <c r="A2602" t="s">
        <v>224</v>
      </c>
      <c r="B2602">
        <v>538.60699999999997</v>
      </c>
      <c r="C2602">
        <v>530.74800000000005</v>
      </c>
      <c r="D2602">
        <v>508.26400000000001</v>
      </c>
      <c r="E2602">
        <v>506.16699999999997</v>
      </c>
      <c r="F2602">
        <v>67.822299999999998</v>
      </c>
      <c r="G2602">
        <v>1.7411099999999999E-3</v>
      </c>
      <c r="H2602">
        <v>0.99511400000000005</v>
      </c>
      <c r="I2602">
        <v>0</v>
      </c>
    </row>
    <row r="2603" spans="1:9" x14ac:dyDescent="0.25">
      <c r="A2603" t="s">
        <v>224</v>
      </c>
      <c r="B2603">
        <v>546.95299999999997</v>
      </c>
      <c r="C2603">
        <v>539.83500000000004</v>
      </c>
      <c r="D2603">
        <v>515.45899999999995</v>
      </c>
      <c r="E2603">
        <v>512.30899999999997</v>
      </c>
      <c r="F2603">
        <v>67.554900000000004</v>
      </c>
      <c r="G2603">
        <v>1.23383E-3</v>
      </c>
      <c r="H2603">
        <v>0.995112</v>
      </c>
      <c r="I2603">
        <v>0</v>
      </c>
    </row>
    <row r="2604" spans="1:9" x14ac:dyDescent="0.25">
      <c r="A2604" t="s">
        <v>224</v>
      </c>
      <c r="B2604">
        <v>530.25699999999995</v>
      </c>
      <c r="C2604">
        <v>523.44600000000003</v>
      </c>
      <c r="D2604">
        <v>503.70800000000003</v>
      </c>
      <c r="E2604">
        <v>502.25400000000002</v>
      </c>
      <c r="F2604">
        <v>67.220799999999997</v>
      </c>
      <c r="G2604">
        <v>1.3133299999999999E-3</v>
      </c>
      <c r="H2604">
        <v>0.995116</v>
      </c>
      <c r="I2604">
        <v>0</v>
      </c>
    </row>
    <row r="2605" spans="1:9" x14ac:dyDescent="0.25">
      <c r="A2605" t="s">
        <v>224</v>
      </c>
      <c r="B2605">
        <v>531.40499999999997</v>
      </c>
      <c r="C2605">
        <v>524.40700000000004</v>
      </c>
      <c r="D2605">
        <v>504.24200000000002</v>
      </c>
      <c r="E2605">
        <v>502.654</v>
      </c>
      <c r="F2605">
        <v>67.228999999999999</v>
      </c>
      <c r="G2605">
        <v>1.62043E-3</v>
      </c>
      <c r="H2605">
        <v>0.99511400000000005</v>
      </c>
      <c r="I2605">
        <v>0</v>
      </c>
    </row>
    <row r="2606" spans="1:9" x14ac:dyDescent="0.25">
      <c r="A2606" t="s">
        <v>224</v>
      </c>
      <c r="B2606">
        <v>535.56500000000005</v>
      </c>
      <c r="C2606">
        <v>528.51900000000001</v>
      </c>
      <c r="D2606">
        <v>507.54</v>
      </c>
      <c r="E2606">
        <v>505.666</v>
      </c>
      <c r="F2606">
        <v>67.266300000000001</v>
      </c>
      <c r="G2606">
        <v>1.23065E-3</v>
      </c>
      <c r="H2606">
        <v>0.99511499999999997</v>
      </c>
      <c r="I2606">
        <v>0</v>
      </c>
    </row>
    <row r="2607" spans="1:9" x14ac:dyDescent="0.25">
      <c r="A2607" t="s">
        <v>224</v>
      </c>
      <c r="B2607">
        <v>542.42399999999998</v>
      </c>
      <c r="C2607">
        <v>534.77300000000002</v>
      </c>
      <c r="D2607">
        <v>511.68200000000002</v>
      </c>
      <c r="E2607">
        <v>509.48700000000002</v>
      </c>
      <c r="F2607">
        <v>67.742500000000007</v>
      </c>
      <c r="G2607">
        <v>1.2729799999999999E-3</v>
      </c>
      <c r="H2607">
        <v>0.99511499999999997</v>
      </c>
      <c r="I2607">
        <v>0</v>
      </c>
    </row>
    <row r="2608" spans="1:9" x14ac:dyDescent="0.25">
      <c r="A2608" t="s">
        <v>224</v>
      </c>
      <c r="B2608">
        <v>530.05100000000004</v>
      </c>
      <c r="C2608">
        <v>523.25800000000004</v>
      </c>
      <c r="D2608">
        <v>505.32</v>
      </c>
      <c r="E2608">
        <v>504.363</v>
      </c>
      <c r="F2608">
        <v>72.0672</v>
      </c>
      <c r="G2608">
        <v>1.23197E-3</v>
      </c>
      <c r="H2608">
        <v>0.995116</v>
      </c>
      <c r="I2608">
        <v>0</v>
      </c>
    </row>
    <row r="2609" spans="1:9" x14ac:dyDescent="0.25">
      <c r="A2609" t="s">
        <v>224</v>
      </c>
      <c r="B2609">
        <v>523.39700000000005</v>
      </c>
      <c r="C2609">
        <v>516.32299999999998</v>
      </c>
      <c r="D2609">
        <v>498.98700000000002</v>
      </c>
      <c r="E2609">
        <v>498.178</v>
      </c>
      <c r="F2609">
        <v>67.680099999999996</v>
      </c>
      <c r="G2609">
        <v>1.39715E-3</v>
      </c>
      <c r="H2609">
        <v>0.995116</v>
      </c>
      <c r="I2609">
        <v>0</v>
      </c>
    </row>
    <row r="2610" spans="1:9" x14ac:dyDescent="0.25">
      <c r="A2610" t="s">
        <v>224</v>
      </c>
      <c r="B2610">
        <v>539.70799999999997</v>
      </c>
      <c r="C2610">
        <v>532.27499999999998</v>
      </c>
      <c r="D2610">
        <v>509.88299999999998</v>
      </c>
      <c r="E2610">
        <v>508.392</v>
      </c>
      <c r="F2610">
        <v>70.175399999999996</v>
      </c>
      <c r="G2610">
        <v>1.45064E-3</v>
      </c>
      <c r="H2610">
        <v>0.995116</v>
      </c>
      <c r="I2610">
        <v>0</v>
      </c>
    </row>
    <row r="2611" spans="1:9" x14ac:dyDescent="0.25">
      <c r="A2611" t="s">
        <v>224</v>
      </c>
      <c r="B2611">
        <v>529.59699999999998</v>
      </c>
      <c r="C2611">
        <v>522.29700000000003</v>
      </c>
      <c r="D2611">
        <v>502.15600000000001</v>
      </c>
      <c r="E2611">
        <v>501.46100000000001</v>
      </c>
      <c r="F2611">
        <v>67.230199999999996</v>
      </c>
      <c r="G2611">
        <v>1.2318699999999999E-3</v>
      </c>
      <c r="H2611">
        <v>0.99511400000000005</v>
      </c>
      <c r="I2611">
        <v>0</v>
      </c>
    </row>
    <row r="2612" spans="1:9" x14ac:dyDescent="0.25">
      <c r="A2612" t="s">
        <v>224</v>
      </c>
      <c r="B2612">
        <v>537.98900000000003</v>
      </c>
      <c r="C2612">
        <v>530.72</v>
      </c>
      <c r="D2612">
        <v>509.38600000000002</v>
      </c>
      <c r="E2612">
        <v>508.01900000000001</v>
      </c>
      <c r="F2612">
        <v>68.553899999999999</v>
      </c>
      <c r="G2612">
        <v>1.66486E-3</v>
      </c>
      <c r="H2612">
        <v>0.99511300000000003</v>
      </c>
      <c r="I2612">
        <v>0</v>
      </c>
    </row>
    <row r="2613" spans="1:9" x14ac:dyDescent="0.25">
      <c r="A2613" t="s">
        <v>224</v>
      </c>
      <c r="B2613">
        <v>536.53099999999995</v>
      </c>
      <c r="C2613">
        <v>529.80799999999999</v>
      </c>
      <c r="D2613">
        <v>507.928</v>
      </c>
      <c r="E2613">
        <v>505.923</v>
      </c>
      <c r="F2613">
        <v>67.804599999999994</v>
      </c>
      <c r="G2613">
        <v>1.23621E-3</v>
      </c>
      <c r="H2613">
        <v>0.995116</v>
      </c>
      <c r="I2613">
        <v>0</v>
      </c>
    </row>
    <row r="2614" spans="1:9" x14ac:dyDescent="0.25">
      <c r="A2614" t="s">
        <v>224</v>
      </c>
      <c r="B2614">
        <v>531.173</v>
      </c>
      <c r="C2614">
        <v>524.28599999999994</v>
      </c>
      <c r="D2614">
        <v>504.83499999999998</v>
      </c>
      <c r="E2614">
        <v>503.65899999999999</v>
      </c>
      <c r="F2614">
        <v>68.049599999999998</v>
      </c>
      <c r="G2614">
        <v>1.50001E-3</v>
      </c>
      <c r="H2614">
        <v>0.99511300000000003</v>
      </c>
      <c r="I2614">
        <v>0</v>
      </c>
    </row>
    <row r="2615" spans="1:9" x14ac:dyDescent="0.25">
      <c r="A2615" t="s">
        <v>224</v>
      </c>
      <c r="B2615">
        <v>534.19500000000005</v>
      </c>
      <c r="C2615">
        <v>526.40800000000002</v>
      </c>
      <c r="D2615">
        <v>505.82100000000003</v>
      </c>
      <c r="E2615">
        <v>504.27699999999999</v>
      </c>
      <c r="F2615">
        <v>67.290599999999998</v>
      </c>
      <c r="G2615">
        <v>1.2306699999999999E-3</v>
      </c>
      <c r="H2615">
        <v>0.995116</v>
      </c>
      <c r="I2615">
        <v>0</v>
      </c>
    </row>
    <row r="2616" spans="1:9" x14ac:dyDescent="0.25">
      <c r="A2616" t="s">
        <v>224</v>
      </c>
      <c r="B2616">
        <v>525.59500000000003</v>
      </c>
      <c r="C2616">
        <v>518.52300000000002</v>
      </c>
      <c r="D2616">
        <v>500.94799999999998</v>
      </c>
      <c r="E2616">
        <v>500.53199999999998</v>
      </c>
      <c r="F2616">
        <v>68.351799999999997</v>
      </c>
      <c r="G2616">
        <v>1.2329299999999999E-3</v>
      </c>
      <c r="H2616">
        <v>0.995116</v>
      </c>
      <c r="I2616">
        <v>0</v>
      </c>
    </row>
    <row r="2617" spans="1:9" x14ac:dyDescent="0.25">
      <c r="A2617" t="s">
        <v>224</v>
      </c>
      <c r="B2617">
        <v>530.12300000000005</v>
      </c>
      <c r="C2617">
        <v>523.24400000000003</v>
      </c>
      <c r="D2617">
        <v>503.41399999999999</v>
      </c>
      <c r="E2617">
        <v>502.25700000000001</v>
      </c>
      <c r="F2617">
        <v>68.121899999999997</v>
      </c>
      <c r="G2617">
        <v>1.2779499999999999E-3</v>
      </c>
      <c r="H2617">
        <v>0.995116</v>
      </c>
      <c r="I2617">
        <v>0</v>
      </c>
    </row>
    <row r="2618" spans="1:9" x14ac:dyDescent="0.25">
      <c r="A2618" t="s">
        <v>224</v>
      </c>
      <c r="B2618">
        <v>534.149</v>
      </c>
      <c r="C2618">
        <v>527.02099999999996</v>
      </c>
      <c r="D2618">
        <v>507.62400000000002</v>
      </c>
      <c r="E2618">
        <v>506.47500000000002</v>
      </c>
      <c r="F2618">
        <v>69.911600000000007</v>
      </c>
      <c r="G2618">
        <v>1.2309300000000001E-3</v>
      </c>
      <c r="H2618">
        <v>0.995116</v>
      </c>
      <c r="I2618">
        <v>0</v>
      </c>
    </row>
    <row r="2619" spans="1:9" x14ac:dyDescent="0.25">
      <c r="A2619" t="s">
        <v>224</v>
      </c>
      <c r="B2619">
        <v>524.18299999999999</v>
      </c>
      <c r="C2619">
        <v>516.42399999999998</v>
      </c>
      <c r="D2619">
        <v>499.62299999999999</v>
      </c>
      <c r="E2619">
        <v>499.35899999999998</v>
      </c>
      <c r="F2619">
        <v>70.655199999999994</v>
      </c>
      <c r="G2619">
        <v>1.23007E-3</v>
      </c>
      <c r="H2619">
        <v>0.99511499999999997</v>
      </c>
      <c r="I2619">
        <v>0</v>
      </c>
    </row>
    <row r="2620" spans="1:9" x14ac:dyDescent="0.25">
      <c r="A2620" t="s">
        <v>224</v>
      </c>
      <c r="B2620">
        <v>536.25300000000004</v>
      </c>
      <c r="C2620">
        <v>528.05899999999997</v>
      </c>
      <c r="D2620">
        <v>507.93</v>
      </c>
      <c r="E2620">
        <v>507.56400000000002</v>
      </c>
      <c r="F2620">
        <v>70.202799999999996</v>
      </c>
      <c r="G2620">
        <v>1.3699999999999999E-3</v>
      </c>
      <c r="H2620">
        <v>0.995112</v>
      </c>
      <c r="I2620">
        <v>0</v>
      </c>
    </row>
    <row r="2621" spans="1:9" x14ac:dyDescent="0.25">
      <c r="A2621" t="s">
        <v>224</v>
      </c>
      <c r="B2621">
        <v>543.81200000000001</v>
      </c>
      <c r="C2621">
        <v>535.08100000000002</v>
      </c>
      <c r="D2621">
        <v>514.09699999999998</v>
      </c>
      <c r="E2621">
        <v>513.15800000000002</v>
      </c>
      <c r="F2621">
        <v>71.250200000000007</v>
      </c>
      <c r="G2621">
        <v>1.3136999999999999E-3</v>
      </c>
      <c r="H2621">
        <v>0.995116</v>
      </c>
      <c r="I2621">
        <v>0</v>
      </c>
    </row>
    <row r="2622" spans="1:9" x14ac:dyDescent="0.25">
      <c r="A2622" t="s">
        <v>224</v>
      </c>
      <c r="B2622">
        <v>547.24599999999998</v>
      </c>
      <c r="C2622">
        <v>539.65300000000002</v>
      </c>
      <c r="D2622">
        <v>514.83500000000004</v>
      </c>
      <c r="E2622">
        <v>512.02800000000002</v>
      </c>
      <c r="F2622">
        <v>68.205200000000005</v>
      </c>
      <c r="G2622">
        <v>1.2340999999999999E-3</v>
      </c>
      <c r="H2622">
        <v>0.995116</v>
      </c>
      <c r="I2622">
        <v>0</v>
      </c>
    </row>
    <row r="2623" spans="1:9" x14ac:dyDescent="0.25">
      <c r="A2623" t="s">
        <v>224</v>
      </c>
      <c r="B2623">
        <v>537.75300000000004</v>
      </c>
      <c r="C2623">
        <v>530.69100000000003</v>
      </c>
      <c r="D2623">
        <v>510.584</v>
      </c>
      <c r="E2623">
        <v>509.18900000000002</v>
      </c>
      <c r="F2623">
        <v>72.139300000000006</v>
      </c>
      <c r="G2623">
        <v>1.2627199999999999E-3</v>
      </c>
      <c r="H2623">
        <v>0.99511499999999997</v>
      </c>
      <c r="I2623">
        <v>0</v>
      </c>
    </row>
    <row r="2624" spans="1:9" x14ac:dyDescent="0.25">
      <c r="A2624" t="s">
        <v>224</v>
      </c>
      <c r="B2624">
        <v>547.07600000000002</v>
      </c>
      <c r="C2624">
        <v>539.98900000000003</v>
      </c>
      <c r="D2624">
        <v>517.31500000000005</v>
      </c>
      <c r="E2624">
        <v>514.452</v>
      </c>
      <c r="F2624">
        <v>70.082300000000004</v>
      </c>
      <c r="G2624">
        <v>1.23014E-3</v>
      </c>
      <c r="H2624">
        <v>0.995116</v>
      </c>
      <c r="I2624">
        <v>0</v>
      </c>
    </row>
    <row r="2625" spans="1:25" x14ac:dyDescent="0.25">
      <c r="A2625" t="s">
        <v>224</v>
      </c>
      <c r="B2625">
        <v>536.66</v>
      </c>
      <c r="C2625">
        <v>529.64099999999996</v>
      </c>
      <c r="D2625">
        <v>508.791</v>
      </c>
      <c r="E2625">
        <v>506.85899999999998</v>
      </c>
      <c r="F2625">
        <v>68.413300000000007</v>
      </c>
      <c r="G2625">
        <v>1.4936999999999999E-3</v>
      </c>
      <c r="H2625">
        <v>0.995116</v>
      </c>
      <c r="I2625">
        <v>0</v>
      </c>
    </row>
    <row r="2626" spans="1:25" x14ac:dyDescent="0.25">
      <c r="A2626" t="s">
        <v>224</v>
      </c>
      <c r="B2626">
        <v>532.976</v>
      </c>
      <c r="C2626">
        <v>525.90800000000002</v>
      </c>
      <c r="D2626">
        <v>505.49200000000002</v>
      </c>
      <c r="E2626">
        <v>504.077</v>
      </c>
      <c r="F2626">
        <v>67.871399999999994</v>
      </c>
      <c r="G2626">
        <v>1.2311100000000001E-3</v>
      </c>
      <c r="H2626">
        <v>0.995116</v>
      </c>
      <c r="I2626">
        <v>0</v>
      </c>
    </row>
    <row r="2627" spans="1:25" x14ac:dyDescent="0.25">
      <c r="A2627" t="s">
        <v>224</v>
      </c>
      <c r="B2627">
        <v>528.21799999999996</v>
      </c>
      <c r="C2627">
        <v>521.01</v>
      </c>
      <c r="D2627">
        <v>501.89699999999999</v>
      </c>
      <c r="E2627">
        <v>500.75200000000001</v>
      </c>
      <c r="F2627">
        <v>67.697199999999995</v>
      </c>
      <c r="G2627">
        <v>1.25333E-3</v>
      </c>
      <c r="H2627">
        <v>0.99510900000000002</v>
      </c>
      <c r="I2627">
        <v>0</v>
      </c>
    </row>
    <row r="2628" spans="1:25" x14ac:dyDescent="0.25">
      <c r="A2628" t="s">
        <v>224</v>
      </c>
      <c r="B2628">
        <v>536.46799999999996</v>
      </c>
      <c r="C2628">
        <v>529.12</v>
      </c>
      <c r="D2628">
        <v>507.83600000000001</v>
      </c>
      <c r="E2628">
        <v>506.60599999999999</v>
      </c>
      <c r="F2628">
        <v>67.651499999999999</v>
      </c>
      <c r="G2628">
        <v>1.2371400000000001E-3</v>
      </c>
      <c r="H2628">
        <v>0.995116</v>
      </c>
      <c r="I2628">
        <v>0</v>
      </c>
    </row>
    <row r="2629" spans="1:25" x14ac:dyDescent="0.25">
      <c r="A2629" t="s">
        <v>224</v>
      </c>
      <c r="B2629">
        <v>534.14099999999996</v>
      </c>
      <c r="C2629">
        <v>526.72900000000004</v>
      </c>
      <c r="D2629">
        <v>507.60500000000002</v>
      </c>
      <c r="E2629">
        <v>506.55</v>
      </c>
      <c r="F2629">
        <v>70.566100000000006</v>
      </c>
      <c r="G2629">
        <v>1.24788E-3</v>
      </c>
      <c r="H2629">
        <v>0.995116</v>
      </c>
      <c r="I2629">
        <v>0</v>
      </c>
    </row>
    <row r="2630" spans="1:25" x14ac:dyDescent="0.25">
      <c r="A2630" t="s">
        <v>224</v>
      </c>
      <c r="B2630">
        <v>533.95299999999997</v>
      </c>
      <c r="C2630">
        <v>526.71500000000003</v>
      </c>
      <c r="D2630">
        <v>506.06799999999998</v>
      </c>
      <c r="E2630">
        <v>504.13299999999998</v>
      </c>
      <c r="F2630">
        <v>66.767899999999997</v>
      </c>
      <c r="G2630">
        <v>1.2323499999999999E-3</v>
      </c>
      <c r="H2630">
        <v>0.99511499999999997</v>
      </c>
      <c r="I2630">
        <v>0</v>
      </c>
    </row>
    <row r="2631" spans="1:25" x14ac:dyDescent="0.25">
      <c r="A2631" t="s">
        <v>224</v>
      </c>
      <c r="B2631">
        <v>531.98500000000001</v>
      </c>
      <c r="C2631">
        <v>525.13</v>
      </c>
      <c r="D2631">
        <v>505.35</v>
      </c>
      <c r="E2631">
        <v>504.06900000000002</v>
      </c>
      <c r="F2631">
        <v>68.659499999999994</v>
      </c>
      <c r="G2631">
        <v>1.2302299999999999E-3</v>
      </c>
      <c r="H2631">
        <v>0.99511499999999997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224</v>
      </c>
      <c r="B2632">
        <v>527.85799999999995</v>
      </c>
      <c r="C2632">
        <v>519.83299999999997</v>
      </c>
      <c r="D2632">
        <v>501.32499999999999</v>
      </c>
      <c r="E2632">
        <v>500.16800000000001</v>
      </c>
      <c r="F2632">
        <v>68.3523</v>
      </c>
      <c r="G2632">
        <v>1.2633399999999999E-3</v>
      </c>
      <c r="H2632">
        <v>0.995116</v>
      </c>
      <c r="I2632">
        <v>0</v>
      </c>
      <c r="R2632">
        <f>AVERAGE(B2583:B2632)</f>
        <v>538.85264000000018</v>
      </c>
      <c r="S2632">
        <f>AVERAGE(C2583:C2632)</f>
        <v>531.62171999999987</v>
      </c>
      <c r="U2632">
        <f>_xlfn.VAR.P(B2583:B2632)</f>
        <v>70.702719270399939</v>
      </c>
      <c r="V2632">
        <f>_xlfn.VAR.P(C2583:C2632)</f>
        <v>71.325859321600021</v>
      </c>
      <c r="X2632">
        <f>1.96*SQRT(U2632)/50</f>
        <v>0.32961284340824365</v>
      </c>
      <c r="Y2632">
        <f>1.96*SQRT(V2632)/50</f>
        <v>0.33106218217722094</v>
      </c>
    </row>
    <row r="2633" spans="1:25" x14ac:dyDescent="0.25">
      <c r="A2633" t="s">
        <v>224</v>
      </c>
      <c r="B2633">
        <v>27045.8138</v>
      </c>
      <c r="C2633" t="s">
        <v>37</v>
      </c>
    </row>
    <row r="2634" spans="1:25" x14ac:dyDescent="0.25">
      <c r="A2634" t="s">
        <v>225</v>
      </c>
      <c r="B2634">
        <v>875.827</v>
      </c>
      <c r="C2634">
        <v>868.05100000000004</v>
      </c>
      <c r="D2634">
        <v>839.96500000000003</v>
      </c>
      <c r="E2634">
        <v>387.18700000000001</v>
      </c>
      <c r="F2634">
        <v>0</v>
      </c>
      <c r="G2634">
        <v>1.1036900000000001E-2</v>
      </c>
      <c r="H2634">
        <v>0.98666799999999999</v>
      </c>
      <c r="I2634">
        <v>0</v>
      </c>
    </row>
    <row r="2635" spans="1:25" x14ac:dyDescent="0.25">
      <c r="A2635" t="s">
        <v>225</v>
      </c>
      <c r="B2635">
        <v>874.76400000000001</v>
      </c>
      <c r="C2635">
        <v>867.55799999999999</v>
      </c>
      <c r="D2635">
        <v>839.43600000000004</v>
      </c>
      <c r="E2635">
        <v>387.19200000000001</v>
      </c>
      <c r="F2635">
        <v>0</v>
      </c>
      <c r="G2635">
        <v>1.0857199999999999E-2</v>
      </c>
      <c r="H2635">
        <v>0.99456500000000003</v>
      </c>
      <c r="I2635">
        <v>0</v>
      </c>
    </row>
    <row r="2636" spans="1:25" x14ac:dyDescent="0.25">
      <c r="A2636" t="s">
        <v>225</v>
      </c>
      <c r="B2636">
        <v>878.88400000000001</v>
      </c>
      <c r="C2636">
        <v>871.36400000000003</v>
      </c>
      <c r="D2636">
        <v>840.33199999999999</v>
      </c>
      <c r="E2636">
        <v>387.13200000000001</v>
      </c>
      <c r="F2636">
        <v>0</v>
      </c>
      <c r="G2636">
        <v>1.08599E-2</v>
      </c>
      <c r="H2636">
        <v>0.98937600000000003</v>
      </c>
      <c r="I2636">
        <v>0</v>
      </c>
    </row>
    <row r="2637" spans="1:25" x14ac:dyDescent="0.25">
      <c r="A2637" t="s">
        <v>225</v>
      </c>
      <c r="B2637">
        <v>879.18399999999997</v>
      </c>
      <c r="C2637">
        <v>871.91099999999994</v>
      </c>
      <c r="D2637">
        <v>840.27499999999998</v>
      </c>
      <c r="E2637">
        <v>387.125</v>
      </c>
      <c r="F2637">
        <v>0</v>
      </c>
      <c r="G2637">
        <v>1.0977799999999999E-2</v>
      </c>
      <c r="H2637">
        <v>0.99493699999999996</v>
      </c>
      <c r="I2637">
        <v>0</v>
      </c>
    </row>
    <row r="2638" spans="1:25" x14ac:dyDescent="0.25">
      <c r="A2638" t="s">
        <v>225</v>
      </c>
      <c r="B2638">
        <v>884.94399999999996</v>
      </c>
      <c r="C2638">
        <v>877.82799999999997</v>
      </c>
      <c r="D2638">
        <v>842.98400000000004</v>
      </c>
      <c r="E2638">
        <v>387.18200000000002</v>
      </c>
      <c r="F2638">
        <v>0</v>
      </c>
      <c r="G2638">
        <v>1.0858100000000001E-2</v>
      </c>
      <c r="H2638">
        <v>0.98616800000000004</v>
      </c>
      <c r="I2638">
        <v>0</v>
      </c>
    </row>
    <row r="2639" spans="1:25" x14ac:dyDescent="0.25">
      <c r="A2639" t="s">
        <v>225</v>
      </c>
      <c r="B2639">
        <v>876.08900000000006</v>
      </c>
      <c r="C2639">
        <v>868.86</v>
      </c>
      <c r="D2639">
        <v>841.37900000000002</v>
      </c>
      <c r="E2639">
        <v>387.09</v>
      </c>
      <c r="F2639">
        <v>0</v>
      </c>
      <c r="G2639">
        <v>1.0887600000000001E-2</v>
      </c>
      <c r="H2639">
        <v>0.98803399999999997</v>
      </c>
      <c r="I2639">
        <v>0</v>
      </c>
    </row>
    <row r="2640" spans="1:25" x14ac:dyDescent="0.25">
      <c r="A2640" t="s">
        <v>225</v>
      </c>
      <c r="B2640">
        <v>877.30399999999997</v>
      </c>
      <c r="C2640">
        <v>870.32899999999995</v>
      </c>
      <c r="D2640">
        <v>839.83</v>
      </c>
      <c r="E2640">
        <v>387.14499999999998</v>
      </c>
      <c r="F2640">
        <v>0</v>
      </c>
      <c r="G2640">
        <v>1.08586E-2</v>
      </c>
      <c r="H2640">
        <v>0.98437300000000005</v>
      </c>
      <c r="I2640">
        <v>0</v>
      </c>
    </row>
    <row r="2641" spans="1:9" x14ac:dyDescent="0.25">
      <c r="A2641" t="s">
        <v>225</v>
      </c>
      <c r="B2641">
        <v>872.50099999999998</v>
      </c>
      <c r="C2641">
        <v>865.08100000000002</v>
      </c>
      <c r="D2641">
        <v>839.39800000000002</v>
      </c>
      <c r="E2641">
        <v>387.14600000000002</v>
      </c>
      <c r="F2641">
        <v>0</v>
      </c>
      <c r="G2641">
        <v>1.0888800000000001E-2</v>
      </c>
      <c r="H2641">
        <v>0.98101899999999997</v>
      </c>
      <c r="I2641">
        <v>0</v>
      </c>
    </row>
    <row r="2642" spans="1:9" x14ac:dyDescent="0.25">
      <c r="A2642" t="s">
        <v>225</v>
      </c>
      <c r="B2642">
        <v>876.25099999999998</v>
      </c>
      <c r="C2642">
        <v>868.82399999999996</v>
      </c>
      <c r="D2642">
        <v>841.60699999999997</v>
      </c>
      <c r="E2642">
        <v>387.09199999999998</v>
      </c>
      <c r="F2642">
        <v>0</v>
      </c>
      <c r="G2642">
        <v>1.08939E-2</v>
      </c>
      <c r="H2642">
        <v>0.985402</v>
      </c>
      <c r="I2642">
        <v>0</v>
      </c>
    </row>
    <row r="2643" spans="1:9" x14ac:dyDescent="0.25">
      <c r="A2643" t="s">
        <v>225</v>
      </c>
      <c r="B2643">
        <v>880.91099999999994</v>
      </c>
      <c r="C2643">
        <v>873.59699999999998</v>
      </c>
      <c r="D2643">
        <v>842.39599999999996</v>
      </c>
      <c r="E2643">
        <v>387.06099999999998</v>
      </c>
      <c r="F2643">
        <v>0</v>
      </c>
      <c r="G2643">
        <v>1.08579E-2</v>
      </c>
      <c r="H2643">
        <v>0.99209099999999995</v>
      </c>
      <c r="I2643">
        <v>0</v>
      </c>
    </row>
    <row r="2644" spans="1:9" x14ac:dyDescent="0.25">
      <c r="A2644" t="s">
        <v>225</v>
      </c>
      <c r="B2644">
        <v>883.072</v>
      </c>
      <c r="C2644">
        <v>875.93700000000001</v>
      </c>
      <c r="D2644">
        <v>842.28800000000001</v>
      </c>
      <c r="E2644">
        <v>387.08100000000002</v>
      </c>
      <c r="F2644">
        <v>0</v>
      </c>
      <c r="G2644">
        <v>1.08573E-2</v>
      </c>
      <c r="H2644">
        <v>0.98101899999999997</v>
      </c>
      <c r="I2644">
        <v>0</v>
      </c>
    </row>
    <row r="2645" spans="1:9" x14ac:dyDescent="0.25">
      <c r="A2645" t="s">
        <v>225</v>
      </c>
      <c r="B2645">
        <v>886.51300000000003</v>
      </c>
      <c r="C2645">
        <v>878.96900000000005</v>
      </c>
      <c r="D2645">
        <v>843.42899999999997</v>
      </c>
      <c r="E2645">
        <v>387.17</v>
      </c>
      <c r="F2645">
        <v>0</v>
      </c>
      <c r="G2645">
        <v>1.0866499999999999E-2</v>
      </c>
      <c r="H2645">
        <v>0.99342799999999998</v>
      </c>
      <c r="I2645">
        <v>0</v>
      </c>
    </row>
    <row r="2646" spans="1:9" x14ac:dyDescent="0.25">
      <c r="A2646" t="s">
        <v>225</v>
      </c>
      <c r="B2646">
        <v>884.84</v>
      </c>
      <c r="C2646">
        <v>877.11800000000005</v>
      </c>
      <c r="D2646">
        <v>840.38499999999999</v>
      </c>
      <c r="E2646">
        <v>387.202</v>
      </c>
      <c r="F2646">
        <v>0</v>
      </c>
      <c r="G2646">
        <v>1.0903899999999999E-2</v>
      </c>
      <c r="H2646">
        <v>0.98101899999999997</v>
      </c>
      <c r="I2646">
        <v>0</v>
      </c>
    </row>
    <row r="2647" spans="1:9" x14ac:dyDescent="0.25">
      <c r="A2647" t="s">
        <v>225</v>
      </c>
      <c r="B2647">
        <v>886.27800000000002</v>
      </c>
      <c r="C2647">
        <v>878.93799999999999</v>
      </c>
      <c r="D2647">
        <v>846.673</v>
      </c>
      <c r="E2647">
        <v>387.09800000000001</v>
      </c>
      <c r="F2647">
        <v>0</v>
      </c>
      <c r="G2647">
        <v>1.0983E-2</v>
      </c>
      <c r="H2647">
        <v>0.99388200000000004</v>
      </c>
      <c r="I2647">
        <v>0</v>
      </c>
    </row>
    <row r="2648" spans="1:9" x14ac:dyDescent="0.25">
      <c r="A2648" t="s">
        <v>225</v>
      </c>
      <c r="B2648">
        <v>874.94</v>
      </c>
      <c r="C2648">
        <v>866.91800000000001</v>
      </c>
      <c r="D2648">
        <v>839.72</v>
      </c>
      <c r="E2648">
        <v>387.19299999999998</v>
      </c>
      <c r="F2648">
        <v>0</v>
      </c>
      <c r="G2648">
        <v>4.1435200000000004E-3</v>
      </c>
      <c r="H2648">
        <v>0.98988399999999999</v>
      </c>
      <c r="I2648">
        <v>0</v>
      </c>
    </row>
    <row r="2649" spans="1:9" x14ac:dyDescent="0.25">
      <c r="A2649" t="s">
        <v>225</v>
      </c>
      <c r="B2649">
        <v>874.923</v>
      </c>
      <c r="C2649">
        <v>867.471</v>
      </c>
      <c r="D2649">
        <v>841.27099999999996</v>
      </c>
      <c r="E2649">
        <v>387.05399999999997</v>
      </c>
      <c r="F2649">
        <v>0</v>
      </c>
      <c r="G2649">
        <v>1.08577E-2</v>
      </c>
      <c r="H2649">
        <v>0.99432799999999999</v>
      </c>
      <c r="I2649">
        <v>0</v>
      </c>
    </row>
    <row r="2650" spans="1:9" x14ac:dyDescent="0.25">
      <c r="A2650" t="s">
        <v>225</v>
      </c>
      <c r="B2650">
        <v>877.25</v>
      </c>
      <c r="C2650">
        <v>870.12300000000005</v>
      </c>
      <c r="D2650">
        <v>841.72900000000004</v>
      </c>
      <c r="E2650">
        <v>387.12299999999999</v>
      </c>
      <c r="F2650">
        <v>0</v>
      </c>
      <c r="G2650">
        <v>1.0864E-2</v>
      </c>
      <c r="H2650">
        <v>0.99510399999999999</v>
      </c>
      <c r="I2650">
        <v>0</v>
      </c>
    </row>
    <row r="2651" spans="1:9" x14ac:dyDescent="0.25">
      <c r="A2651" t="s">
        <v>225</v>
      </c>
      <c r="B2651">
        <v>874.44899999999996</v>
      </c>
      <c r="C2651">
        <v>867.37</v>
      </c>
      <c r="D2651">
        <v>841.322</v>
      </c>
      <c r="E2651">
        <v>387.16</v>
      </c>
      <c r="F2651">
        <v>0</v>
      </c>
      <c r="G2651">
        <v>1.08583E-2</v>
      </c>
      <c r="H2651">
        <v>0.99335899999999999</v>
      </c>
      <c r="I2651">
        <v>0</v>
      </c>
    </row>
    <row r="2652" spans="1:9" x14ac:dyDescent="0.25">
      <c r="A2652" t="s">
        <v>225</v>
      </c>
      <c r="B2652">
        <v>886.375</v>
      </c>
      <c r="C2652">
        <v>878.89800000000002</v>
      </c>
      <c r="D2652">
        <v>843.72</v>
      </c>
      <c r="E2652">
        <v>387.11900000000003</v>
      </c>
      <c r="F2652">
        <v>0</v>
      </c>
      <c r="G2652">
        <v>1.0857E-2</v>
      </c>
      <c r="H2652">
        <v>0.98256399999999999</v>
      </c>
      <c r="I2652">
        <v>0</v>
      </c>
    </row>
    <row r="2653" spans="1:9" x14ac:dyDescent="0.25">
      <c r="A2653" t="s">
        <v>225</v>
      </c>
      <c r="B2653">
        <v>875.71900000000005</v>
      </c>
      <c r="C2653">
        <v>868.44899999999996</v>
      </c>
      <c r="D2653">
        <v>839.73299999999995</v>
      </c>
      <c r="E2653">
        <v>387.14699999999999</v>
      </c>
      <c r="F2653">
        <v>0</v>
      </c>
      <c r="G2653">
        <v>1.0871499999999999E-2</v>
      </c>
      <c r="H2653">
        <v>0.98101799999999995</v>
      </c>
      <c r="I2653">
        <v>0</v>
      </c>
    </row>
    <row r="2654" spans="1:9" x14ac:dyDescent="0.25">
      <c r="A2654" t="s">
        <v>225</v>
      </c>
      <c r="B2654">
        <v>884.197</v>
      </c>
      <c r="C2654">
        <v>876.654</v>
      </c>
      <c r="D2654">
        <v>842</v>
      </c>
      <c r="E2654">
        <v>387.202</v>
      </c>
      <c r="F2654">
        <v>0</v>
      </c>
      <c r="G2654">
        <v>1.08681E-2</v>
      </c>
      <c r="H2654">
        <v>0.99045799999999995</v>
      </c>
      <c r="I2654">
        <v>0</v>
      </c>
    </row>
    <row r="2655" spans="1:9" x14ac:dyDescent="0.25">
      <c r="A2655" t="s">
        <v>225</v>
      </c>
      <c r="B2655">
        <v>875.346</v>
      </c>
      <c r="C2655">
        <v>868.07500000000005</v>
      </c>
      <c r="D2655">
        <v>841.58100000000002</v>
      </c>
      <c r="E2655">
        <v>387.11200000000002</v>
      </c>
      <c r="F2655">
        <v>0</v>
      </c>
      <c r="G2655">
        <v>1.09047E-2</v>
      </c>
      <c r="H2655">
        <v>0.99197400000000002</v>
      </c>
      <c r="I2655">
        <v>0</v>
      </c>
    </row>
    <row r="2656" spans="1:9" x14ac:dyDescent="0.25">
      <c r="A2656" t="s">
        <v>225</v>
      </c>
      <c r="B2656">
        <v>881.14300000000003</v>
      </c>
      <c r="C2656">
        <v>873.17200000000003</v>
      </c>
      <c r="D2656">
        <v>842.51</v>
      </c>
      <c r="E2656">
        <v>387.21899999999999</v>
      </c>
      <c r="F2656">
        <v>0</v>
      </c>
      <c r="G2656">
        <v>1.0857E-2</v>
      </c>
      <c r="H2656">
        <v>0.98309500000000005</v>
      </c>
      <c r="I2656">
        <v>0</v>
      </c>
    </row>
    <row r="2657" spans="1:9" x14ac:dyDescent="0.25">
      <c r="A2657" t="s">
        <v>225</v>
      </c>
      <c r="B2657">
        <v>878.99900000000002</v>
      </c>
      <c r="C2657">
        <v>871.12699999999995</v>
      </c>
      <c r="D2657">
        <v>839.33399999999995</v>
      </c>
      <c r="E2657">
        <v>387.15899999999999</v>
      </c>
      <c r="F2657">
        <v>0</v>
      </c>
      <c r="G2657">
        <v>1.08573E-2</v>
      </c>
      <c r="H2657">
        <v>0.98809999999999998</v>
      </c>
      <c r="I2657">
        <v>0</v>
      </c>
    </row>
    <row r="2658" spans="1:9" x14ac:dyDescent="0.25">
      <c r="A2658" t="s">
        <v>225</v>
      </c>
      <c r="B2658">
        <v>882.28</v>
      </c>
      <c r="C2658">
        <v>874.83100000000002</v>
      </c>
      <c r="D2658">
        <v>843.04399999999998</v>
      </c>
      <c r="E2658">
        <v>387.09899999999999</v>
      </c>
      <c r="F2658">
        <v>0</v>
      </c>
      <c r="G2658">
        <v>1.08799E-2</v>
      </c>
      <c r="H2658">
        <v>0.99458500000000005</v>
      </c>
      <c r="I2658">
        <v>0</v>
      </c>
    </row>
    <row r="2659" spans="1:9" x14ac:dyDescent="0.25">
      <c r="A2659" t="s">
        <v>225</v>
      </c>
      <c r="B2659">
        <v>878.78099999999995</v>
      </c>
      <c r="C2659">
        <v>871.572</v>
      </c>
      <c r="D2659">
        <v>841.85199999999998</v>
      </c>
      <c r="E2659">
        <v>387.053</v>
      </c>
      <c r="F2659">
        <v>0</v>
      </c>
      <c r="G2659">
        <v>1.08573E-2</v>
      </c>
      <c r="H2659">
        <v>0.99454500000000001</v>
      </c>
      <c r="I2659">
        <v>0</v>
      </c>
    </row>
    <row r="2660" spans="1:9" x14ac:dyDescent="0.25">
      <c r="A2660" t="s">
        <v>225</v>
      </c>
      <c r="B2660">
        <v>877.23900000000003</v>
      </c>
      <c r="C2660">
        <v>870.12900000000002</v>
      </c>
      <c r="D2660">
        <v>841.79300000000001</v>
      </c>
      <c r="E2660">
        <v>387.16800000000001</v>
      </c>
      <c r="F2660">
        <v>0</v>
      </c>
      <c r="G2660">
        <v>1.08796E-2</v>
      </c>
      <c r="H2660">
        <v>0.993618</v>
      </c>
      <c r="I2660">
        <v>0</v>
      </c>
    </row>
    <row r="2661" spans="1:9" x14ac:dyDescent="0.25">
      <c r="A2661" t="s">
        <v>225</v>
      </c>
      <c r="B2661">
        <v>878.73199999999997</v>
      </c>
      <c r="C2661">
        <v>871.30499999999995</v>
      </c>
      <c r="D2661">
        <v>840.20299999999997</v>
      </c>
      <c r="E2661">
        <v>387.15899999999999</v>
      </c>
      <c r="F2661">
        <v>0</v>
      </c>
      <c r="G2661">
        <v>1.0856899999999999E-2</v>
      </c>
      <c r="H2661">
        <v>0.99441000000000002</v>
      </c>
      <c r="I2661">
        <v>0</v>
      </c>
    </row>
    <row r="2662" spans="1:9" x14ac:dyDescent="0.25">
      <c r="A2662" t="s">
        <v>225</v>
      </c>
      <c r="B2662">
        <v>877.72400000000005</v>
      </c>
      <c r="C2662">
        <v>870.00199999999995</v>
      </c>
      <c r="D2662">
        <v>841.74599999999998</v>
      </c>
      <c r="E2662">
        <v>387.1</v>
      </c>
      <c r="F2662">
        <v>0</v>
      </c>
      <c r="G2662">
        <v>1.0857E-2</v>
      </c>
      <c r="H2662">
        <v>0.98463500000000004</v>
      </c>
      <c r="I2662">
        <v>0</v>
      </c>
    </row>
    <row r="2663" spans="1:9" x14ac:dyDescent="0.25">
      <c r="A2663" t="s">
        <v>225</v>
      </c>
      <c r="B2663">
        <v>878.923</v>
      </c>
      <c r="C2663">
        <v>871.76199999999994</v>
      </c>
      <c r="D2663">
        <v>842.22699999999998</v>
      </c>
      <c r="E2663">
        <v>387.07100000000003</v>
      </c>
      <c r="F2663">
        <v>0</v>
      </c>
      <c r="G2663">
        <v>1.0857E-2</v>
      </c>
      <c r="H2663">
        <v>0.99298699999999995</v>
      </c>
      <c r="I2663">
        <v>0</v>
      </c>
    </row>
    <row r="2664" spans="1:9" x14ac:dyDescent="0.25">
      <c r="A2664" t="s">
        <v>225</v>
      </c>
      <c r="B2664">
        <v>876.11199999999997</v>
      </c>
      <c r="C2664">
        <v>868.71600000000001</v>
      </c>
      <c r="D2664">
        <v>841.59100000000001</v>
      </c>
      <c r="E2664">
        <v>387.14600000000002</v>
      </c>
      <c r="F2664">
        <v>0</v>
      </c>
      <c r="G2664">
        <v>1.09231E-2</v>
      </c>
      <c r="H2664">
        <v>0.98101899999999997</v>
      </c>
      <c r="I2664">
        <v>0</v>
      </c>
    </row>
    <row r="2665" spans="1:9" x14ac:dyDescent="0.25">
      <c r="A2665" t="s">
        <v>225</v>
      </c>
      <c r="B2665">
        <v>877.02599999999995</v>
      </c>
      <c r="C2665">
        <v>869.85199999999998</v>
      </c>
      <c r="D2665">
        <v>841.83199999999999</v>
      </c>
      <c r="E2665">
        <v>387.10599999999999</v>
      </c>
      <c r="F2665">
        <v>0</v>
      </c>
      <c r="G2665">
        <v>1.0858100000000001E-2</v>
      </c>
      <c r="H2665">
        <v>0.99468000000000001</v>
      </c>
      <c r="I2665">
        <v>0</v>
      </c>
    </row>
    <row r="2666" spans="1:9" x14ac:dyDescent="0.25">
      <c r="A2666" t="s">
        <v>225</v>
      </c>
      <c r="B2666">
        <v>883.19899999999996</v>
      </c>
      <c r="C2666">
        <v>875.09100000000001</v>
      </c>
      <c r="D2666">
        <v>841.59199999999998</v>
      </c>
      <c r="E2666">
        <v>387.11099999999999</v>
      </c>
      <c r="F2666">
        <v>0</v>
      </c>
      <c r="G2666">
        <v>1.0857E-2</v>
      </c>
      <c r="H2666">
        <v>0.99474300000000004</v>
      </c>
      <c r="I2666">
        <v>0</v>
      </c>
    </row>
    <row r="2667" spans="1:9" x14ac:dyDescent="0.25">
      <c r="A2667" t="s">
        <v>225</v>
      </c>
      <c r="B2667">
        <v>880.95899999999995</v>
      </c>
      <c r="C2667">
        <v>873.64</v>
      </c>
      <c r="D2667">
        <v>842.35599999999999</v>
      </c>
      <c r="E2667">
        <v>387.07</v>
      </c>
      <c r="F2667">
        <v>0</v>
      </c>
      <c r="G2667">
        <v>1.08634E-2</v>
      </c>
      <c r="H2667">
        <v>0.99495699999999998</v>
      </c>
      <c r="I2667">
        <v>0</v>
      </c>
    </row>
    <row r="2668" spans="1:9" x14ac:dyDescent="0.25">
      <c r="A2668" t="s">
        <v>225</v>
      </c>
      <c r="B2668">
        <v>884.55899999999997</v>
      </c>
      <c r="C2668">
        <v>877.39499999999998</v>
      </c>
      <c r="D2668">
        <v>843.51800000000003</v>
      </c>
      <c r="E2668">
        <v>387.09</v>
      </c>
      <c r="F2668">
        <v>0</v>
      </c>
      <c r="G2668">
        <v>1.08871E-2</v>
      </c>
      <c r="H2668">
        <v>0.99053999999999998</v>
      </c>
      <c r="I2668">
        <v>0</v>
      </c>
    </row>
    <row r="2669" spans="1:9" x14ac:dyDescent="0.25">
      <c r="A2669" t="s">
        <v>225</v>
      </c>
      <c r="B2669">
        <v>881.04399999999998</v>
      </c>
      <c r="C2669">
        <v>873.91600000000005</v>
      </c>
      <c r="D2669">
        <v>842.23599999999999</v>
      </c>
      <c r="E2669">
        <v>387.065</v>
      </c>
      <c r="F2669">
        <v>0</v>
      </c>
      <c r="G2669">
        <v>1.0892499999999999E-2</v>
      </c>
      <c r="H2669">
        <v>0.98101899999999997</v>
      </c>
      <c r="I2669">
        <v>0</v>
      </c>
    </row>
    <row r="2670" spans="1:9" x14ac:dyDescent="0.25">
      <c r="A2670" t="s">
        <v>225</v>
      </c>
      <c r="B2670">
        <v>886.37199999999996</v>
      </c>
      <c r="C2670">
        <v>878.72900000000004</v>
      </c>
      <c r="D2670">
        <v>841.69100000000003</v>
      </c>
      <c r="E2670">
        <v>387.19400000000002</v>
      </c>
      <c r="F2670">
        <v>0</v>
      </c>
      <c r="G2670">
        <v>1.0858700000000001E-2</v>
      </c>
      <c r="H2670">
        <v>0.99405900000000003</v>
      </c>
      <c r="I2670">
        <v>0</v>
      </c>
    </row>
    <row r="2671" spans="1:9" x14ac:dyDescent="0.25">
      <c r="A2671" t="s">
        <v>225</v>
      </c>
      <c r="B2671">
        <v>886.19399999999996</v>
      </c>
      <c r="C2671">
        <v>878.34299999999996</v>
      </c>
      <c r="D2671">
        <v>842.31500000000005</v>
      </c>
      <c r="E2671">
        <v>387.20400000000001</v>
      </c>
      <c r="F2671">
        <v>0</v>
      </c>
      <c r="G2671">
        <v>1.0881099999999999E-2</v>
      </c>
      <c r="H2671">
        <v>0.98101899999999997</v>
      </c>
      <c r="I2671">
        <v>0</v>
      </c>
    </row>
    <row r="2672" spans="1:9" x14ac:dyDescent="0.25">
      <c r="A2672" t="s">
        <v>225</v>
      </c>
      <c r="B2672">
        <v>883.48699999999997</v>
      </c>
      <c r="C2672">
        <v>876.16700000000003</v>
      </c>
      <c r="D2672">
        <v>842.54300000000001</v>
      </c>
      <c r="E2672">
        <v>387.09</v>
      </c>
      <c r="F2672">
        <v>0</v>
      </c>
      <c r="G2672">
        <v>1.0857E-2</v>
      </c>
      <c r="H2672">
        <v>0.99508099999999999</v>
      </c>
      <c r="I2672">
        <v>0</v>
      </c>
    </row>
    <row r="2673" spans="1:25" x14ac:dyDescent="0.25">
      <c r="A2673" t="s">
        <v>225</v>
      </c>
      <c r="B2673">
        <v>871.76599999999996</v>
      </c>
      <c r="C2673">
        <v>864.529</v>
      </c>
      <c r="D2673">
        <v>839.18499999999995</v>
      </c>
      <c r="E2673">
        <v>387.23399999999998</v>
      </c>
      <c r="F2673">
        <v>0</v>
      </c>
      <c r="G2673">
        <v>1.0857199999999999E-2</v>
      </c>
      <c r="H2673">
        <v>0.99079600000000001</v>
      </c>
      <c r="I2673">
        <v>0</v>
      </c>
    </row>
    <row r="2674" spans="1:25" x14ac:dyDescent="0.25">
      <c r="A2674" t="s">
        <v>225</v>
      </c>
      <c r="B2674">
        <v>873.92600000000004</v>
      </c>
      <c r="C2674">
        <v>866.96799999999996</v>
      </c>
      <c r="D2674">
        <v>839.649</v>
      </c>
      <c r="E2674">
        <v>387.18099999999998</v>
      </c>
      <c r="F2674">
        <v>0</v>
      </c>
      <c r="G2674">
        <v>1.0935800000000001E-2</v>
      </c>
      <c r="H2674">
        <v>0.98255599999999998</v>
      </c>
      <c r="I2674">
        <v>0</v>
      </c>
    </row>
    <row r="2675" spans="1:25" x14ac:dyDescent="0.25">
      <c r="A2675" t="s">
        <v>225</v>
      </c>
      <c r="B2675">
        <v>875.26800000000003</v>
      </c>
      <c r="C2675">
        <v>868.14099999999996</v>
      </c>
      <c r="D2675">
        <v>841.51700000000005</v>
      </c>
      <c r="E2675">
        <v>387.108</v>
      </c>
      <c r="F2675">
        <v>0</v>
      </c>
      <c r="G2675">
        <v>1.0872100000000001E-2</v>
      </c>
      <c r="H2675">
        <v>0.99368299999999998</v>
      </c>
      <c r="I2675">
        <v>0</v>
      </c>
    </row>
    <row r="2676" spans="1:25" x14ac:dyDescent="0.25">
      <c r="A2676" t="s">
        <v>225</v>
      </c>
      <c r="B2676">
        <v>877.73599999999999</v>
      </c>
      <c r="C2676">
        <v>870.68700000000001</v>
      </c>
      <c r="D2676">
        <v>841.56100000000004</v>
      </c>
      <c r="E2676">
        <v>387.101</v>
      </c>
      <c r="F2676">
        <v>0</v>
      </c>
      <c r="G2676">
        <v>1.0874399999999999E-2</v>
      </c>
      <c r="H2676">
        <v>0.98101899999999997</v>
      </c>
      <c r="I2676">
        <v>0</v>
      </c>
    </row>
    <row r="2677" spans="1:25" x14ac:dyDescent="0.25">
      <c r="A2677" t="s">
        <v>225</v>
      </c>
      <c r="B2677">
        <v>886.32899999999995</v>
      </c>
      <c r="C2677">
        <v>878.70699999999999</v>
      </c>
      <c r="D2677">
        <v>842.45299999999997</v>
      </c>
      <c r="E2677">
        <v>387.1</v>
      </c>
      <c r="F2677">
        <v>0</v>
      </c>
      <c r="G2677">
        <v>1.0877899999999999E-2</v>
      </c>
      <c r="H2677">
        <v>0.98101899999999997</v>
      </c>
      <c r="I2677">
        <v>0</v>
      </c>
    </row>
    <row r="2678" spans="1:25" x14ac:dyDescent="0.25">
      <c r="A2678" t="s">
        <v>225</v>
      </c>
      <c r="B2678">
        <v>875.07100000000003</v>
      </c>
      <c r="C2678">
        <v>867.76300000000003</v>
      </c>
      <c r="D2678">
        <v>841.19399999999996</v>
      </c>
      <c r="E2678">
        <v>387.13499999999999</v>
      </c>
      <c r="F2678">
        <v>0</v>
      </c>
      <c r="G2678">
        <v>1.08606E-2</v>
      </c>
      <c r="H2678">
        <v>0.99327200000000004</v>
      </c>
      <c r="I2678">
        <v>0</v>
      </c>
    </row>
    <row r="2679" spans="1:25" x14ac:dyDescent="0.25">
      <c r="A2679" t="s">
        <v>225</v>
      </c>
      <c r="B2679">
        <v>884.71100000000001</v>
      </c>
      <c r="C2679">
        <v>877.18600000000004</v>
      </c>
      <c r="D2679">
        <v>842.83100000000002</v>
      </c>
      <c r="E2679">
        <v>387.11200000000002</v>
      </c>
      <c r="F2679">
        <v>0</v>
      </c>
      <c r="G2679">
        <v>1.08685E-2</v>
      </c>
      <c r="H2679">
        <v>0.98768199999999995</v>
      </c>
      <c r="I2679">
        <v>0</v>
      </c>
    </row>
    <row r="2680" spans="1:25" x14ac:dyDescent="0.25">
      <c r="A2680" t="s">
        <v>225</v>
      </c>
      <c r="B2680">
        <v>878.96299999999997</v>
      </c>
      <c r="C2680">
        <v>871.81299999999999</v>
      </c>
      <c r="D2680">
        <v>840.16099999999994</v>
      </c>
      <c r="E2680">
        <v>387.161</v>
      </c>
      <c r="F2680">
        <v>0</v>
      </c>
      <c r="G2680">
        <v>1.0856899999999999E-2</v>
      </c>
      <c r="H2680">
        <v>0.99482300000000001</v>
      </c>
      <c r="I2680">
        <v>0</v>
      </c>
    </row>
    <row r="2681" spans="1:25" x14ac:dyDescent="0.25">
      <c r="A2681" t="s">
        <v>225</v>
      </c>
      <c r="B2681">
        <v>882.72900000000004</v>
      </c>
      <c r="C2681">
        <v>875.52800000000002</v>
      </c>
      <c r="D2681">
        <v>842.80100000000004</v>
      </c>
      <c r="E2681">
        <v>387.108</v>
      </c>
      <c r="F2681">
        <v>0</v>
      </c>
      <c r="G2681">
        <v>1.08583E-2</v>
      </c>
      <c r="H2681">
        <v>0.99465000000000003</v>
      </c>
      <c r="I2681">
        <v>0</v>
      </c>
    </row>
    <row r="2682" spans="1:25" x14ac:dyDescent="0.25">
      <c r="A2682" t="s">
        <v>225</v>
      </c>
      <c r="B2682">
        <v>887.87099999999998</v>
      </c>
      <c r="C2682">
        <v>880.33900000000006</v>
      </c>
      <c r="D2682">
        <v>843.39099999999996</v>
      </c>
      <c r="E2682">
        <v>387.24700000000001</v>
      </c>
      <c r="F2682">
        <v>0</v>
      </c>
      <c r="G2682">
        <v>1.08684E-2</v>
      </c>
      <c r="H2682">
        <v>0.98101899999999997</v>
      </c>
      <c r="I2682">
        <v>0</v>
      </c>
    </row>
    <row r="2683" spans="1:25" x14ac:dyDescent="0.25">
      <c r="A2683" t="s">
        <v>225</v>
      </c>
      <c r="B2683">
        <v>889.94899999999996</v>
      </c>
      <c r="C2683">
        <v>882.50800000000004</v>
      </c>
      <c r="D2683">
        <v>841.79300000000001</v>
      </c>
      <c r="E2683">
        <v>387.09199999999998</v>
      </c>
      <c r="F2683">
        <v>0</v>
      </c>
      <c r="G2683">
        <v>1.0906000000000001E-2</v>
      </c>
      <c r="H2683">
        <v>0.99475000000000002</v>
      </c>
      <c r="I2683">
        <v>0</v>
      </c>
    </row>
    <row r="2684" spans="1:25" x14ac:dyDescent="0.25">
      <c r="A2684" t="s">
        <v>225</v>
      </c>
      <c r="B2684">
        <v>890.21100000000001</v>
      </c>
      <c r="C2684">
        <v>883.03899999999999</v>
      </c>
      <c r="D2684">
        <v>844.13599999999997</v>
      </c>
      <c r="E2684">
        <v>387.07499999999999</v>
      </c>
      <c r="F2684">
        <v>0</v>
      </c>
      <c r="G2684">
        <v>1.08571E-2</v>
      </c>
      <c r="H2684">
        <v>0.993031</v>
      </c>
      <c r="I2684">
        <v>0</v>
      </c>
    </row>
    <row r="2685" spans="1:25" x14ac:dyDescent="0.25">
      <c r="A2685" t="s">
        <v>225</v>
      </c>
      <c r="B2685">
        <v>882.61199999999997</v>
      </c>
      <c r="C2685">
        <v>874.93</v>
      </c>
      <c r="D2685">
        <v>842.61900000000003</v>
      </c>
      <c r="E2685">
        <v>387.08800000000002</v>
      </c>
      <c r="F2685">
        <v>0</v>
      </c>
      <c r="G2685">
        <v>1.08722E-2</v>
      </c>
      <c r="H2685">
        <v>0.99480199999999996</v>
      </c>
      <c r="I2685">
        <v>0</v>
      </c>
    </row>
    <row r="2686" spans="1:25" x14ac:dyDescent="0.25">
      <c r="A2686" t="s">
        <v>225</v>
      </c>
      <c r="B2686">
        <v>884.67700000000002</v>
      </c>
      <c r="C2686">
        <v>877.65300000000002</v>
      </c>
      <c r="D2686">
        <v>842.84799999999996</v>
      </c>
      <c r="E2686">
        <v>387.21899999999999</v>
      </c>
      <c r="F2686">
        <v>0</v>
      </c>
      <c r="G2686">
        <v>1.08586E-2</v>
      </c>
      <c r="H2686">
        <v>0.98101899999999997</v>
      </c>
      <c r="I2686">
        <v>0</v>
      </c>
    </row>
    <row r="2687" spans="1:25" x14ac:dyDescent="0.25">
      <c r="A2687" t="s">
        <v>225</v>
      </c>
      <c r="B2687">
        <v>878.95299999999997</v>
      </c>
      <c r="C2687">
        <v>871.77800000000002</v>
      </c>
      <c r="D2687">
        <v>845.798</v>
      </c>
      <c r="E2687">
        <v>387.25200000000001</v>
      </c>
      <c r="F2687">
        <v>0</v>
      </c>
      <c r="G2687">
        <v>1.0876E-2</v>
      </c>
      <c r="H2687">
        <v>0.98101899999999997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225</v>
      </c>
      <c r="B2688">
        <v>881.428</v>
      </c>
      <c r="C2688">
        <v>873.86099999999999</v>
      </c>
      <c r="D2688">
        <v>842.33199999999999</v>
      </c>
      <c r="E2688">
        <v>387.05500000000001</v>
      </c>
      <c r="F2688">
        <v>0</v>
      </c>
      <c r="G2688">
        <v>1.08705E-2</v>
      </c>
      <c r="H2688">
        <v>0.995031</v>
      </c>
      <c r="I2688">
        <v>0</v>
      </c>
      <c r="R2688">
        <f>AVERAGE(B2639:B2688)</f>
        <v>880.43862000000036</v>
      </c>
      <c r="S2688">
        <f>AVERAGE(C2639:C2688)</f>
        <v>873.05579999999986</v>
      </c>
      <c r="U2688">
        <f>_xlfn.VAR.P(B2639:B2688)</f>
        <v>21.67494451559995</v>
      </c>
      <c r="V2688">
        <f>_xlfn.VAR.P(C2639:C2688)</f>
        <v>21.039530360000086</v>
      </c>
      <c r="X2688">
        <f>1.96*SQRT(U2688)/50</f>
        <v>0.18250092257424758</v>
      </c>
      <c r="Y2688">
        <f>1.96*SQRT(V2688)/50</f>
        <v>0.17980596189334361</v>
      </c>
    </row>
    <row r="2689" spans="1:3" x14ac:dyDescent="0.25">
      <c r="A2689" t="s">
        <v>225</v>
      </c>
      <c r="B2689">
        <v>44111.282700000003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6"/>
  <sheetViews>
    <sheetView topLeftCell="A151" workbookViewId="0">
      <selection activeCell="C170" sqref="C170:C172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8.4470799999998007</v>
      </c>
      <c r="E3">
        <f ca="1">OFFSET('84p trace'!$S$56,(A3-1)*56,0)-OFFSET('84p stat'!$H$1,A3*20,0)</f>
        <v>35.760199000000284</v>
      </c>
      <c r="F3">
        <f ca="1">OFFSET('84p stat'!$H$1,A3*20,0)-OFFSET('84p stat'!$K$1,A3*20,0)</f>
        <v>24.563356999999996</v>
      </c>
      <c r="G3">
        <f ca="1">OFFSET('84p stat'!$K$1,A3*20,0)-OFFSET('84p stat'!$N$1,A3*20,0)</f>
        <v>502.20939200000004</v>
      </c>
      <c r="H3">
        <f ca="1">OFFSET('84p stat'!$N$1,A3*20,0)</f>
        <v>353.59629200000001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17.224061177600028</v>
      </c>
      <c r="E4" s="5">
        <f ca="1">OFFSET('84p trace'!$V$56,(A4-1)*56,0)</f>
        <v>17.850136422400013</v>
      </c>
      <c r="F4" s="5">
        <f ca="1">OFFSET('84p stat'!$H$1,A4*20,1)</f>
        <v>3.0734650000000001</v>
      </c>
      <c r="G4" s="5">
        <f ca="1">OFFSET('84p stat'!$K$1,A4*20,1)</f>
        <v>1.296834</v>
      </c>
      <c r="H4" s="5">
        <f ca="1">OFFSET('84p stat'!$N$1,A4*20,1)</f>
        <v>5.4088999999999998E-2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950.87369999999976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21.863312009999937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2.1116000000006352</v>
      </c>
      <c r="E7">
        <f ca="1">OFFSET('84p trace'!$S$56,(A7-1)*56,0)-OFFSET('84p stat'!$H$1,A7*20,0)</f>
        <v>34.300413999999705</v>
      </c>
      <c r="F7">
        <f ca="1">OFFSET('84p stat'!$H$1,A7*20,0)-OFFSET('84p stat'!$K$1,A7*20,0)</f>
        <v>24.423077999999919</v>
      </c>
      <c r="G7">
        <f ca="1">OFFSET('84p stat'!$K$1,A7*20,0)-OFFSET('84p stat'!$N$1,A7*20,0)</f>
        <v>635.0955100000001</v>
      </c>
      <c r="H7">
        <f ca="1">OFFSET('84p stat'!$N$1,A7*20,0)</f>
        <v>354.07819799999999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23.317830560000044</v>
      </c>
      <c r="E8" s="5">
        <f ca="1">OFFSET('84p trace'!$V$56,(A8-1)*56,0)</f>
        <v>22.629000159999986</v>
      </c>
      <c r="F8" s="5">
        <f ca="1">OFFSET('84p stat'!$H$1,A8*20,1)</f>
        <v>28.384993999999999</v>
      </c>
      <c r="G8" s="5">
        <f ca="1">OFFSET('84p stat'!$K$1,A8*20,1)</f>
        <v>30.451346999999998</v>
      </c>
      <c r="H8" s="5">
        <f ca="1">OFFSET('84p stat'!$N$1,A8*20,1)</f>
        <v>8.4880000000000008E-3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8.3245599999999058</v>
      </c>
      <c r="E9">
        <f ca="1">OFFSET('84p trace'!$S$56,(A9-1)*56,0)-OFFSET('84p stat'!$H$1,A9*20,0)</f>
        <v>32.349353000000178</v>
      </c>
      <c r="F9">
        <f ca="1">OFFSET('84p stat'!$H$1,A9*20,0)-OFFSET('84p stat'!$K$1,A9*20,0)</f>
        <v>21.893285999999989</v>
      </c>
      <c r="G9">
        <f ca="1">OFFSET('84p stat'!$K$1,A9*20,0)-OFFSET('84p stat'!$N$1,A9*20,0)</f>
        <v>394.51483899999999</v>
      </c>
      <c r="H9">
        <f ca="1">OFFSET('84p stat'!$N$1,A9*20,0)</f>
        <v>434.536542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9.1481036835999419</v>
      </c>
      <c r="E10" s="5">
        <f ca="1">OFFSET('84p trace'!$V$56,(A10-1)*56,0)</f>
        <v>9.0949834996000227</v>
      </c>
      <c r="F10" s="5">
        <f ca="1">OFFSET('84p stat'!$H$1,A10*20,1)</f>
        <v>0.35258400000000001</v>
      </c>
      <c r="G10" s="5">
        <f ca="1">OFFSET('84p stat'!$K$1,A10*20,1)</f>
        <v>5.3816000000000003E-2</v>
      </c>
      <c r="H10" s="5">
        <f ca="1">OFFSET('84p stat'!$N$1,A10*20,1)</f>
        <v>1.6042000000000001E-2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8.5125000000000455</v>
      </c>
      <c r="E11">
        <f ca="1">OFFSET('84p trace'!$S$56,(A11-1)*56,0)-OFFSET('84p stat'!$H$1,A11*20,0)</f>
        <v>35.049426000000039</v>
      </c>
      <c r="F11">
        <f ca="1">OFFSET('84p stat'!$H$1,A11*20,0)-OFFSET('84p stat'!$K$1,A11*20,0)</f>
        <v>24.065383999999995</v>
      </c>
      <c r="G11">
        <f ca="1">OFFSET('84p stat'!$K$1,A11*20,0)-OFFSET('84p stat'!$N$1,A11*20,0)</f>
        <v>394.55411699999996</v>
      </c>
      <c r="H11">
        <f ca="1">OFFSET('84p stat'!$N$1,A11*20,0)</f>
        <v>437.57917300000003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15.419678919999962</v>
      </c>
      <c r="E12" s="5">
        <f ca="1">OFFSET('84p trace'!$V$56,(A12-1)*56,0)</f>
        <v>15.504074249999965</v>
      </c>
      <c r="F12" s="5">
        <f ca="1">OFFSET('84p stat'!$H$1,A12*20,1)</f>
        <v>0.63425100000000001</v>
      </c>
      <c r="G12" s="5">
        <f ca="1">OFFSET('84p stat'!$K$1,A12*20,1)</f>
        <v>2.1786E-2</v>
      </c>
      <c r="H12" s="5">
        <f ca="1">OFFSET('84p stat'!$N$1,A12*20,1)</f>
        <v>2.163E-3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8.4550600000002305</v>
      </c>
      <c r="E13">
        <f ca="1">OFFSET('84p trace'!$S$56,(A13-1)*56,0)-OFFSET('84p stat'!$H$1,A13*20,0)</f>
        <v>33.844216999999958</v>
      </c>
      <c r="F13">
        <f ca="1">OFFSET('84p stat'!$H$1,A13*20,0)-OFFSET('84p stat'!$K$1,A13*20,0)</f>
        <v>23.328808999999978</v>
      </c>
      <c r="G13">
        <f ca="1">OFFSET('84p stat'!$K$1,A13*20,0)-OFFSET('84p stat'!$N$1,A13*20,0)</f>
        <v>299.69862999999998</v>
      </c>
      <c r="H13">
        <f ca="1">OFFSET('84p stat'!$N$1,A13*20,0)</f>
        <v>434.42934400000001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28.411907736399957</v>
      </c>
      <c r="E14" s="5">
        <f ca="1">OFFSET('84p trace'!$V$56,(A14-1)*56,0)</f>
        <v>27.311295320000013</v>
      </c>
      <c r="F14" s="5">
        <f ca="1">OFFSET('84p stat'!$H$1,A14*20,1)</f>
        <v>0.92014300000000004</v>
      </c>
      <c r="G14" s="5">
        <f ca="1">OFFSET('84p stat'!$K$1,A14*20,1)</f>
        <v>2.1203E-2</v>
      </c>
      <c r="H14" s="5">
        <f ca="1">OFFSET('84p stat'!$N$1,A14*20,1)</f>
        <v>1.4766E-2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8.0112800000002835</v>
      </c>
      <c r="E15">
        <f ca="1">OFFSET('84p trace'!$S$56,(A15-1)*56,0)-OFFSET('84p stat'!$H$1,A15*20,0)</f>
        <v>23.402234999999791</v>
      </c>
      <c r="F15">
        <f ca="1">OFFSET('84p stat'!$H$1,A15*20,0)-OFFSET('84p stat'!$K$1,A15*20,0)</f>
        <v>2.3175539999999728</v>
      </c>
      <c r="G15">
        <f ca="1">OFFSET('84p stat'!$K$1,A15*20,0)-OFFSET('84p stat'!$N$1,A15*20,0)</f>
        <v>462.37291699999997</v>
      </c>
      <c r="H15">
        <f ca="1">OFFSET('84p stat'!$N$1,A15*20,0)</f>
        <v>74.911894000000004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62.730242345599898</v>
      </c>
      <c r="E16" s="5">
        <f ca="1">OFFSET('84p trace'!$V$56,(A16-1)*56,0)</f>
        <v>61.254012319999894</v>
      </c>
      <c r="F16" s="5">
        <f ca="1">OFFSET('84p stat'!$H$1,A16*20,1)</f>
        <v>33.376395000000002</v>
      </c>
      <c r="G16" s="5">
        <f ca="1">OFFSET('84p stat'!$K$1,A16*20,1)</f>
        <v>28.282167999999999</v>
      </c>
      <c r="H16" s="5">
        <f ca="1">OFFSET('84p stat'!$N$1,A16*20,1)</f>
        <v>3.3633229999999998</v>
      </c>
    </row>
    <row r="17" spans="1:12" x14ac:dyDescent="0.25">
      <c r="A17">
        <v>8</v>
      </c>
      <c r="C17" t="str">
        <f ca="1">OFFSET('84p stat'!$A$1,A17*20,0)</f>
        <v>CUDA ant add CPU</v>
      </c>
      <c r="D17">
        <f ca="1">OFFSET('84p trace'!$R$56,(A17-1)*56,0)-OFFSET('84p trace'!$S$56,(A17-1)*56,0)</f>
        <v>573.33996000000013</v>
      </c>
      <c r="E17">
        <f ca="1">OFFSET('84p trace'!$S$56,(A17-1)*56,0)-OFFSET('84p stat'!$H$1,A17*20,0)</f>
        <v>0</v>
      </c>
      <c r="F17">
        <f ca="1">OFFSET('84p stat'!$H$1,A17*20,0)-OFFSET('84p stat'!$K$1,A17*20,0)</f>
        <v>0</v>
      </c>
      <c r="G17">
        <f ca="1">OFFSET('84p stat'!$K$1,A17*20,0)-OFFSET('84p stat'!$N$1,A17*20,0)</f>
        <v>0</v>
      </c>
      <c r="H17">
        <f ca="1">OFFSET('84p stat'!$N$1,A17*20,0)</f>
        <v>0</v>
      </c>
    </row>
    <row r="18" spans="1:12" x14ac:dyDescent="0.25">
      <c r="A18">
        <v>8</v>
      </c>
      <c r="C18" t="str">
        <f ca="1">OFFSET('84p stat'!$A$1,A18*20,0)</f>
        <v>CUDA ant add CPU</v>
      </c>
      <c r="D18" s="5">
        <f ca="1">OFFSET('84p trace'!$U$56,(A18-1)*56,0)</f>
        <v>18.128313278400018</v>
      </c>
      <c r="E18" s="5">
        <f ca="1">OFFSET('84p trace'!$V$56,(A18-1)*56,0)</f>
        <v>0</v>
      </c>
      <c r="F18" s="5">
        <f ca="1">OFFSET('84p stat'!$H$1,A18*20,1)</f>
        <v>0</v>
      </c>
      <c r="G18" s="5">
        <f ca="1">OFFSET('84p stat'!$K$1,A18*20,1)</f>
        <v>0</v>
      </c>
      <c r="H18" s="5">
        <f ca="1">OFFSET('84p stat'!$N$1,A18*20,1)</f>
        <v>0</v>
      </c>
    </row>
    <row r="19" spans="1:12" x14ac:dyDescent="0.25">
      <c r="A19">
        <v>9</v>
      </c>
      <c r="C19" t="str">
        <f ca="1">OFFSET('84p stat'!$A$1,A19*20,0)</f>
        <v>CUDA ant add CPU non hash</v>
      </c>
      <c r="D19">
        <f ca="1">OFFSET('84p trace'!$R$56,(A19-1)*56,0)-OFFSET('84p trace'!$S$56,(A19-1)*56,0)</f>
        <v>8.1066999999998188</v>
      </c>
      <c r="E19">
        <f ca="1">OFFSET('84p trace'!$S$56,(A19-1)*56,0)-OFFSET('84p stat'!$H$1,A19*20,0)</f>
        <v>28.121996000000138</v>
      </c>
      <c r="F19">
        <f ca="1">OFFSET('84p stat'!$H$1,A19*20,0)-OFFSET('84p stat'!$K$1,A19*20,0)</f>
        <v>3.4180210000000102</v>
      </c>
      <c r="G19">
        <f ca="1">OFFSET('84p stat'!$K$1,A19*20,0)-OFFSET('84p stat'!$N$1,A19*20,0)</f>
        <v>377.84353299999998</v>
      </c>
      <c r="H19">
        <f ca="1">OFFSET('84p stat'!$N$1,A19*20,0)</f>
        <v>74.234909999999999</v>
      </c>
    </row>
    <row r="20" spans="1:12" x14ac:dyDescent="0.25">
      <c r="A20">
        <v>9</v>
      </c>
      <c r="C20" t="str">
        <f ca="1">OFFSET('84p stat'!$A$1,A20*20,0)</f>
        <v>CUDA ant add CPU non hash</v>
      </c>
      <c r="D20" s="5">
        <f ca="1">OFFSET('84p trace'!$U$56,(A20-1)*56,0)</f>
        <v>94.85297269439998</v>
      </c>
      <c r="E20" s="5">
        <f ca="1">OFFSET('84p trace'!$V$56,(A20-1)*56,0)</f>
        <v>95.94666648839997</v>
      </c>
      <c r="F20" s="5">
        <f ca="1">OFFSET('84p stat'!$H$1,A20*20,1)</f>
        <v>53.468111</v>
      </c>
      <c r="G20" s="5">
        <f ca="1">OFFSET('84p stat'!$K$1,A20*20,1)</f>
        <v>43.245525000000001</v>
      </c>
      <c r="H20" s="5">
        <f ca="1">OFFSET('84p stat'!$N$1,A20*20,1)</f>
        <v>1.366009</v>
      </c>
    </row>
    <row r="21" spans="1:12" x14ac:dyDescent="0.25">
      <c r="A21">
        <v>10</v>
      </c>
      <c r="C21" t="str">
        <f ca="1">OFFSET('84p stat'!$A$1,A21*20,0)</f>
        <v>CUDA ant add CPU12</v>
      </c>
      <c r="D21">
        <f ca="1">OFFSET('84p trace'!$R$56,(A21-1)*56,0)-OFFSET('84p trace'!$S$56,(A21-1)*56,0)</f>
        <v>49.452800000000479</v>
      </c>
      <c r="E21">
        <f ca="1">OFFSET('84p trace'!$S$56,(A21-1)*56,0)-OFFSET('84p stat'!$H$1,A21*20,0)</f>
        <v>11.175795999999764</v>
      </c>
      <c r="F21">
        <f ca="1">OFFSET('84p stat'!$H$1,A21*20,0)-OFFSET('84p stat'!$K$1,A21*20,0)</f>
        <v>32.594225999999935</v>
      </c>
      <c r="G21">
        <f ca="1">OFFSET('84p stat'!$K$1,A21*20,0)-OFFSET('84p stat'!$N$1,A21*20,0)</f>
        <v>1004.1030850000001</v>
      </c>
      <c r="H21">
        <f ca="1">OFFSET('84p stat'!$N$1,A21*20,0)</f>
        <v>614.97909300000003</v>
      </c>
    </row>
    <row r="22" spans="1:12" x14ac:dyDescent="0.25">
      <c r="A22">
        <v>10</v>
      </c>
      <c r="C22" t="str">
        <f ca="1">OFFSET('84p stat'!$A$1,A22*20,0)</f>
        <v>CUDA ant add CPU12</v>
      </c>
      <c r="D22" s="5">
        <f ca="1">OFFSET('84p trace'!$U$56,(A22-1)*56,0)</f>
        <v>703.87782500000094</v>
      </c>
      <c r="E22" s="5">
        <f ca="1">OFFSET('84p trace'!$V$56,(A22-1)*56,0)</f>
        <v>624.79042115999948</v>
      </c>
      <c r="F22" s="5">
        <f ca="1">OFFSET('84p stat'!$H$1,A22*20,1)</f>
        <v>626.71760600000005</v>
      </c>
      <c r="G22" s="5">
        <f ca="1">OFFSET('84p stat'!$K$1,A22*20,1)</f>
        <v>606.698669</v>
      </c>
      <c r="H22" s="5">
        <f ca="1">OFFSET('84p stat'!$N$1,A22*20,1)</f>
        <v>101.955746</v>
      </c>
    </row>
    <row r="23" spans="1:12" x14ac:dyDescent="0.25">
      <c r="A23">
        <v>11</v>
      </c>
      <c r="C23" t="str">
        <f ca="1">OFFSET('84p stat'!$A$1,A23*20,0)</f>
        <v>CUDA opt</v>
      </c>
      <c r="D23">
        <f ca="1">OFFSET('84p trace'!$R$56,(A23-1)*56,0)-OFFSET('84p trace'!$S$56,(A23-1)*56,0)</f>
        <v>950.66339999999991</v>
      </c>
      <c r="E23">
        <f ca="1">OFFSET('84p trace'!$S$56,(A23-1)*56,0)-OFFSET('84p stat'!$H$1,A23*20,0)</f>
        <v>0</v>
      </c>
      <c r="F23">
        <f ca="1">OFFSET('84p stat'!$H$1,A23*20,0)-OFFSET('84p stat'!$K$1,A23*20,0)</f>
        <v>0</v>
      </c>
      <c r="G23">
        <f ca="1">OFFSET('84p stat'!$K$1,A23*20,0)-OFFSET('84p stat'!$N$1,A23*20,0)</f>
        <v>0</v>
      </c>
      <c r="H23">
        <f ca="1">OFFSET('84p stat'!$N$1,A23*20,0)</f>
        <v>0</v>
      </c>
    </row>
    <row r="24" spans="1:12" x14ac:dyDescent="0.25">
      <c r="A24">
        <v>11</v>
      </c>
      <c r="C24" t="str">
        <f ca="1">OFFSET('84p stat'!$A$1,A24*20,0)</f>
        <v>CUDA opt</v>
      </c>
      <c r="D24" s="5">
        <f ca="1">OFFSET('84p trace'!$U$56,(A24-1)*56,0)</f>
        <v>39.831175920000042</v>
      </c>
      <c r="E24" s="5">
        <f ca="1">OFFSET('84p trace'!$V$56,(A24-1)*56,0)</f>
        <v>0</v>
      </c>
      <c r="F24" s="5">
        <f ca="1">OFFSET('84p stat'!$H$1,A24*20,1)</f>
        <v>0</v>
      </c>
      <c r="G24" s="5">
        <f ca="1">OFFSET('84p stat'!$K$1,A24*20,1)</f>
        <v>0</v>
      </c>
      <c r="H24" s="5">
        <f ca="1">OFFSET('84p stat'!$N$1,A24*20,1)</f>
        <v>0</v>
      </c>
    </row>
    <row r="25" spans="1:12" x14ac:dyDescent="0.25">
      <c r="A25">
        <v>12</v>
      </c>
      <c r="C25" t="str">
        <f ca="1">OFFSET('84p stat'!$A$1,A25*20,0)</f>
        <v>CUDA opt Time</v>
      </c>
      <c r="D25">
        <f ca="1">OFFSET('84p trace'!$R$56,(A25-1)*56,0)-OFFSET('84p trace'!$S$56,(A25-1)*56,0)</f>
        <v>8.2201199999997243</v>
      </c>
      <c r="E25">
        <f ca="1">OFFSET('84p trace'!$S$56,(A25-1)*56,0)-OFFSET('84p stat'!$H$1,A25*20,0)</f>
        <v>41.852253000000019</v>
      </c>
      <c r="F25">
        <f ca="1">OFFSET('84p stat'!$H$1,A25*20,0)-OFFSET('84p stat'!$K$1,A25*20,0)</f>
        <v>381.326525</v>
      </c>
      <c r="G25">
        <f ca="1">OFFSET('84p stat'!$K$1,A25*20,0)-OFFSET('84p stat'!$N$1,A25*20,0)</f>
        <v>503.08624200000003</v>
      </c>
      <c r="H25">
        <f ca="1">OFFSET('84p stat'!$N$1,A25*20,0)</f>
        <v>0</v>
      </c>
    </row>
    <row r="26" spans="1:12" x14ac:dyDescent="0.25">
      <c r="A26">
        <v>12</v>
      </c>
      <c r="C26" t="str">
        <f ca="1">OFFSET('84p stat'!$A$1,A26*20,0)</f>
        <v>CUDA opt Time</v>
      </c>
      <c r="D26" s="5">
        <f ca="1">OFFSET('84p trace'!$U$56,(A26-1)*56,0)</f>
        <v>27.42101932040006</v>
      </c>
      <c r="E26" s="5">
        <f ca="1">OFFSET('84p trace'!$V$56,(A26-1)*56,0)</f>
        <v>27.613857899600081</v>
      </c>
      <c r="F26" s="5">
        <f ca="1">OFFSET('84p stat'!$H$1,A26*20,1)</f>
        <v>0.78604099999999999</v>
      </c>
      <c r="G26" s="5">
        <f ca="1">OFFSET('84p stat'!$K$1,A26*20,1)</f>
        <v>2.2620000000000001E-3</v>
      </c>
      <c r="H26" s="5">
        <f ca="1">OFFSET('84p stat'!$N$1,A26*20,1)</f>
        <v>0</v>
      </c>
    </row>
    <row r="27" spans="1:12" x14ac:dyDescent="0.25">
      <c r="A27">
        <v>13</v>
      </c>
      <c r="C27" t="str">
        <f ca="1">OFFSET('84p stat'!$A$1,A27*20,0)</f>
        <v>CUDA opt non hash</v>
      </c>
      <c r="D27">
        <f ca="1">OFFSET('84p trace'!$R$56,(A27-1)*56,0)-OFFSET('84p trace'!$S$56,(A27-1)*56,0)</f>
        <v>1.7907400000001417</v>
      </c>
      <c r="E27">
        <f ca="1">OFFSET('84p trace'!$S$56,(A27-1)*56,0)-OFFSET('84p stat'!$H$1,A27*20,0)</f>
        <v>40.637757999999963</v>
      </c>
      <c r="F27">
        <f ca="1">OFFSET('84p stat'!$H$1,A27*20,0)-OFFSET('84p stat'!$K$1,A27*20,0)</f>
        <v>381.57124599999997</v>
      </c>
      <c r="G27">
        <f ca="1">OFFSET('84p stat'!$K$1,A27*20,0)-OFFSET('84p stat'!$N$1,A27*20,0)</f>
        <v>136.89597599999999</v>
      </c>
      <c r="H27">
        <f ca="1">OFFSET('84p stat'!$N$1,A27*20,0)</f>
        <v>0</v>
      </c>
    </row>
    <row r="28" spans="1:12" x14ac:dyDescent="0.25">
      <c r="A28">
        <v>13</v>
      </c>
      <c r="C28" t="str">
        <f ca="1">OFFSET('84p stat'!$A$1,A28*20,0)</f>
        <v>CUDA opt non hash</v>
      </c>
      <c r="D28" s="5">
        <f ca="1">OFFSET('84p trace'!$U$56,(A28-1)*56,0)</f>
        <v>23.61389300159998</v>
      </c>
      <c r="E28" s="5">
        <f ca="1">OFFSET('84p trace'!$V$56,(A28-1)*56,0)</f>
        <v>23.617729339599954</v>
      </c>
      <c r="F28" s="5">
        <f ca="1">OFFSET('84p stat'!$H$1,A28*20,1)</f>
        <v>0.99987000000000004</v>
      </c>
      <c r="G28" s="5">
        <f ca="1">OFFSET('84p stat'!$K$1,A28*20,1)</f>
        <v>5.9740000000000001E-3</v>
      </c>
      <c r="H28" s="5">
        <f ca="1">OFFSET('84p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8.4470799999998007</v>
      </c>
      <c r="E31" s="5">
        <f ca="1">OFFSET('84p trace'!$S$56,(A31-1)*56,0)-OFFSET('84p stat'!$H$1,A31*20,0)</f>
        <v>35.760199000000284</v>
      </c>
      <c r="F31" s="5">
        <f ca="1">OFFSET('84p stat'!$H$1,A31*20,0)-OFFSET('84p stat'!$K$1,A31*20,0)</f>
        <v>24.563356999999996</v>
      </c>
      <c r="G31" s="5">
        <f ca="1">OFFSET('84p stat'!$K$1,A31*20,0)-OFFSET('84p stat'!$N$1,A31*20,0)</f>
        <v>502.20939200000004</v>
      </c>
      <c r="H31" s="5">
        <f ca="1">OFFSET('84p stat'!$N$1,A31*20,0)</f>
        <v>353.59629200000001</v>
      </c>
      <c r="I31" s="5"/>
      <c r="J31" s="5">
        <f ca="1">SUM(D31:H31)</f>
        <v>924.57632000000012</v>
      </c>
      <c r="K31" s="10">
        <f ca="1">G31/J31</f>
        <v>0.543177865511416</v>
      </c>
      <c r="L31">
        <f ca="1">$K$29*POWER(K31,2)*SQRT(G138/(POWER(G31,2)*$L$29)+J138/(POWER(J31,2)*$L$29))</f>
        <v>5.860235009307812E-4</v>
      </c>
    </row>
    <row r="32" spans="1:12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950.87369999999976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43" ca="1" si="0">SUM(D32:H32)</f>
        <v>950.87369999999976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2.1116000000006352</v>
      </c>
      <c r="E33" s="5">
        <f ca="1">OFFSET('84p trace'!$S$56,(A33-1)*56,0)-OFFSET('84p stat'!$H$1,A33*20,0)</f>
        <v>34.300413999999705</v>
      </c>
      <c r="F33" s="5">
        <f ca="1">OFFSET('84p stat'!$H$1,A33*20,0)-OFFSET('84p stat'!$K$1,A33*20,0)</f>
        <v>24.423077999999919</v>
      </c>
      <c r="G33" s="5">
        <f ca="1">OFFSET('84p stat'!$K$1,A33*20,0)-OFFSET('84p stat'!$N$1,A33*20,0)</f>
        <v>635.0955100000001</v>
      </c>
      <c r="H33" s="5">
        <f ca="1">OFFSET('84p stat'!$N$1,A33*20,0)</f>
        <v>354.07819799999999</v>
      </c>
      <c r="I33" s="5"/>
      <c r="J33" s="5">
        <f t="shared" ca="1" si="0"/>
        <v>1050.0088000000003</v>
      </c>
      <c r="K33" s="10">
        <f t="shared" ca="1" si="1"/>
        <v>0.60484779746607831</v>
      </c>
      <c r="L33">
        <f ca="1">$K$29*POWER(K33,2)*SQRT(G140/(POWER(G33,2)*$L$29)+J140/(POWER(J33,2)*$L$29))</f>
        <v>1.3242863230235372E-3</v>
      </c>
    </row>
    <row r="34" spans="1:12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8.3245599999999058</v>
      </c>
      <c r="E34" s="5">
        <f ca="1">OFFSET('84p trace'!$S$56,(A34-1)*56,0)-OFFSET('84p stat'!$H$1,A34*20,0)</f>
        <v>32.349353000000178</v>
      </c>
      <c r="F34" s="5">
        <f ca="1">OFFSET('84p stat'!$H$1,A34*20,0)-OFFSET('84p stat'!$K$1,A34*20,0)</f>
        <v>21.893285999999989</v>
      </c>
      <c r="G34" s="5">
        <f ca="1">OFFSET('84p stat'!$K$1,A34*20,0)-OFFSET('84p stat'!$N$1,A34*20,0)</f>
        <v>394.51483899999999</v>
      </c>
      <c r="H34" s="5">
        <f ca="1">OFFSET('84p stat'!$N$1,A34*20,0)</f>
        <v>434.536542</v>
      </c>
      <c r="I34" s="5"/>
      <c r="J34" s="5">
        <f t="shared" ca="1" si="0"/>
        <v>891.61858000000007</v>
      </c>
      <c r="K34" s="10">
        <f t="shared" ca="1" si="1"/>
        <v>0.44247041038557089</v>
      </c>
      <c r="L34">
        <f ca="1">$K$29*POWER(K34,2)*SQRT(G141/(POWER(G34,2)*$L$29)+J141/(POWER(J34,2)*$L$29))</f>
        <v>2.6488361980146058E-4</v>
      </c>
    </row>
    <row r="35" spans="1:12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8.5125000000000455</v>
      </c>
      <c r="E35" s="5">
        <f ca="1">OFFSET('84p trace'!$S$56,(A35-1)*56,0)-OFFSET('84p stat'!$H$1,A35*20,0)</f>
        <v>35.049426000000039</v>
      </c>
      <c r="F35" s="5">
        <f ca="1">OFFSET('84p stat'!$H$1,A35*20,0)-OFFSET('84p stat'!$K$1,A35*20,0)</f>
        <v>24.065383999999995</v>
      </c>
      <c r="G35" s="5">
        <f ca="1">OFFSET('84p stat'!$K$1,A35*20,0)-OFFSET('84p stat'!$N$1,A35*20,0)</f>
        <v>394.55411699999996</v>
      </c>
      <c r="H35" s="5">
        <f ca="1">OFFSET('84p stat'!$N$1,A35*20,0)</f>
        <v>437.57917300000003</v>
      </c>
      <c r="I35" s="5"/>
      <c r="J35" s="5">
        <f t="shared" ca="1" si="0"/>
        <v>899.76060000000007</v>
      </c>
      <c r="K35" s="10">
        <f ca="1">E35/J35</f>
        <v>3.8954168475481186E-2</v>
      </c>
      <c r="L35">
        <f ca="1">$K$29*POWER(K35,2)*SQRT(E142/(POWER(E35,2)*$L$29)+J142/(POWER(J35,2)*$L$29))</f>
        <v>4.7325054796084748E-5</v>
      </c>
    </row>
    <row r="36" spans="1:12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8.4550600000002305</v>
      </c>
      <c r="E36" s="5">
        <f ca="1">OFFSET('84p trace'!$S$56,(A36-1)*56,0)-OFFSET('84p stat'!$H$1,A36*20,0)</f>
        <v>33.844216999999958</v>
      </c>
      <c r="F36" s="5">
        <f ca="1">OFFSET('84p stat'!$H$1,A36*20,0)-OFFSET('84p stat'!$K$1,A36*20,0)</f>
        <v>23.328808999999978</v>
      </c>
      <c r="G36" s="5">
        <f ca="1">OFFSET('84p stat'!$K$1,A36*20,0)-OFFSET('84p stat'!$N$1,A36*20,0)</f>
        <v>299.69862999999998</v>
      </c>
      <c r="H36" s="5">
        <f ca="1">OFFSET('84p stat'!$N$1,A36*20,0)</f>
        <v>434.42934400000001</v>
      </c>
      <c r="I36" s="5"/>
      <c r="J36" s="5">
        <f t="shared" ca="1" si="0"/>
        <v>799.75606000000016</v>
      </c>
      <c r="K36" s="10">
        <f ca="1">E36/J36</f>
        <v>4.2318175119548267E-2</v>
      </c>
      <c r="L36">
        <f ca="1">$K$29*POWER(K36,2)*SQRT(E143/(POWER(E36,2)*$L$29)+J143/(POWER(J36,2)*$L$29))</f>
        <v>7.6792206360581136E-5</v>
      </c>
    </row>
    <row r="37" spans="1:12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8.0112800000002835</v>
      </c>
      <c r="E37" s="5">
        <f ca="1">OFFSET('84p trace'!$S$56,(A37-1)*56,0)-OFFSET('84p stat'!$H$1,A37*20,0)</f>
        <v>23.402234999999791</v>
      </c>
      <c r="F37" s="5">
        <f ca="1">OFFSET('84p stat'!$H$1,A37*20,0)-OFFSET('84p stat'!$K$1,A37*20,0)</f>
        <v>2.3175539999999728</v>
      </c>
      <c r="G37" s="5">
        <f ca="1">OFFSET('84p stat'!$K$1,A37*20,0)-OFFSET('84p stat'!$N$1,A37*20,0)</f>
        <v>462.37291699999997</v>
      </c>
      <c r="H37" s="5">
        <f ca="1">OFFSET('84p stat'!$N$1,A37*20,0)</f>
        <v>74.911894000000004</v>
      </c>
      <c r="I37" s="5"/>
      <c r="J37" s="5">
        <f t="shared" ca="1" si="0"/>
        <v>571.01588000000004</v>
      </c>
      <c r="K37" s="10">
        <f t="shared" ca="1" si="1"/>
        <v>0.80973740520141035</v>
      </c>
      <c r="L37">
        <f t="shared" ref="L37:L59" ca="1" si="2">$K$29*POWER(K37,2)*SQRT(G144/(POWER(G37,2)*$L$29)+J144/(POWER(J37,2)*$L$29))</f>
        <v>4.8493868628987913E-3</v>
      </c>
    </row>
    <row r="38" spans="1:12" x14ac:dyDescent="0.25">
      <c r="A38">
        <v>8</v>
      </c>
      <c r="C38" t="str">
        <f ca="1">OFFSET('84p stat'!$A$1,A38*20,0)</f>
        <v>CUDA ant add CPU</v>
      </c>
      <c r="D38" s="5">
        <f ca="1">OFFSET('84p trace'!$R$56,(A38-1)*56,0)-OFFSET('84p trace'!$S$56,(A38-1)*56,0)</f>
        <v>573.33996000000013</v>
      </c>
      <c r="E38" s="5">
        <f ca="1">OFFSET('84p trace'!$S$56,(A38-1)*56,0)-OFFSET('84p stat'!$H$1,A38*20,0)</f>
        <v>0</v>
      </c>
      <c r="F38" s="5">
        <f ca="1">OFFSET('84p stat'!$H$1,A38*20,0)-OFFSET('84p stat'!$K$1,A38*20,0)</f>
        <v>0</v>
      </c>
      <c r="G38" s="5">
        <f ca="1">OFFSET('84p stat'!$K$1,A38*20,0)-OFFSET('84p stat'!$N$1,A38*20,0)</f>
        <v>0</v>
      </c>
      <c r="H38" s="5">
        <f ca="1">OFFSET('84p stat'!$N$1,A38*20,0)</f>
        <v>0</v>
      </c>
      <c r="I38" s="5"/>
      <c r="J38" s="5">
        <f t="shared" ca="1" si="0"/>
        <v>573.33996000000013</v>
      </c>
      <c r="K38" s="10">
        <f t="shared" ref="K38" ca="1" si="3">G38/J38</f>
        <v>0</v>
      </c>
      <c r="L38" t="e">
        <f t="shared" ca="1" si="2"/>
        <v>#DIV/0!</v>
      </c>
    </row>
    <row r="39" spans="1:12" x14ac:dyDescent="0.25">
      <c r="A39">
        <v>9</v>
      </c>
      <c r="C39" t="str">
        <f ca="1">OFFSET('84p stat'!$A$1,A39*20,0)</f>
        <v>CUDA ant add CPU non hash</v>
      </c>
      <c r="D39" s="5">
        <f ca="1">OFFSET('84p trace'!$R$56,(A39-1)*56,0)-OFFSET('84p trace'!$S$56,(A39-1)*56,0)</f>
        <v>8.1066999999998188</v>
      </c>
      <c r="E39" s="5">
        <f ca="1">OFFSET('84p trace'!$S$56,(A39-1)*56,0)-OFFSET('84p stat'!$H$1,A39*20,0)</f>
        <v>28.121996000000138</v>
      </c>
      <c r="F39" s="5">
        <f ca="1">OFFSET('84p stat'!$H$1,A39*20,0)-OFFSET('84p stat'!$K$1,A39*20,0)</f>
        <v>3.4180210000000102</v>
      </c>
      <c r="G39" s="5">
        <f ca="1">OFFSET('84p stat'!$K$1,A39*20,0)-OFFSET('84p stat'!$N$1,A39*20,0)</f>
        <v>377.84353299999998</v>
      </c>
      <c r="H39" s="5">
        <f ca="1">OFFSET('84p stat'!$N$1,A39*20,0)</f>
        <v>74.234909999999999</v>
      </c>
      <c r="I39" s="5"/>
      <c r="J39" s="5">
        <f t="shared" ca="1" si="0"/>
        <v>491.72515999999996</v>
      </c>
      <c r="K39" s="10">
        <f t="shared" ca="1" si="1"/>
        <v>0.76840390473409981</v>
      </c>
      <c r="L39">
        <f t="shared" ca="1" si="2"/>
        <v>6.3336633872578332E-3</v>
      </c>
    </row>
    <row r="40" spans="1:12" x14ac:dyDescent="0.25">
      <c r="A40">
        <v>10</v>
      </c>
      <c r="C40" t="str">
        <f ca="1">OFFSET('84p stat'!$A$1,A40*20,0)</f>
        <v>CUDA ant add CPU12</v>
      </c>
      <c r="D40" s="5">
        <f ca="1">OFFSET('84p trace'!$R$56,(A40-1)*56,0)-OFFSET('84p trace'!$S$56,(A40-1)*56,0)</f>
        <v>49.452800000000479</v>
      </c>
      <c r="E40" s="5">
        <f ca="1">OFFSET('84p trace'!$S$56,(A40-1)*56,0)-OFFSET('84p stat'!$H$1,A40*20,0)</f>
        <v>11.175795999999764</v>
      </c>
      <c r="F40" s="5">
        <f ca="1">OFFSET('84p stat'!$H$1,A40*20,0)-OFFSET('84p stat'!$K$1,A40*20,0)</f>
        <v>32.594225999999935</v>
      </c>
      <c r="G40" s="5">
        <f ca="1">OFFSET('84p stat'!$K$1,A40*20,0)-OFFSET('84p stat'!$N$1,A40*20,0)</f>
        <v>1004.1030850000001</v>
      </c>
      <c r="H40" s="5">
        <f ca="1">OFFSET('84p stat'!$N$1,A40*20,0)</f>
        <v>614.97909300000003</v>
      </c>
      <c r="I40" s="5"/>
      <c r="J40" s="5">
        <f t="shared" ca="1" si="0"/>
        <v>1712.3050000000003</v>
      </c>
      <c r="K40" s="10">
        <f t="shared" ca="1" si="1"/>
        <v>0.58640434093225213</v>
      </c>
      <c r="L40">
        <f t="shared" ca="1" si="2"/>
        <v>3.7042990096859984E-3</v>
      </c>
    </row>
    <row r="41" spans="1:12" x14ac:dyDescent="0.25">
      <c r="A41">
        <v>11</v>
      </c>
      <c r="C41" t="str">
        <f ca="1">OFFSET('84p stat'!$A$1,A41*20,0)</f>
        <v>CUDA opt</v>
      </c>
      <c r="D41" s="5">
        <f ca="1">OFFSET('84p trace'!$R$56,(A41-1)*56,0)-OFFSET('84p trace'!$S$56,(A41-1)*56,0)</f>
        <v>950.66339999999991</v>
      </c>
      <c r="E41" s="5">
        <f ca="1">OFFSET('84p trace'!$S$56,(A41-1)*56,0)-OFFSET('84p stat'!$H$1,A41*20,0)</f>
        <v>0</v>
      </c>
      <c r="F41" s="5">
        <f ca="1">OFFSET('84p stat'!$H$1,A41*20,0)-OFFSET('84p stat'!$K$1,A41*20,0)</f>
        <v>0</v>
      </c>
      <c r="G41" s="5">
        <f ca="1">OFFSET('84p stat'!$K$1,A41*20,0)-OFFSET('84p stat'!$N$1,A41*20,0)</f>
        <v>0</v>
      </c>
      <c r="H41" s="5">
        <f ca="1">OFFSET('84p stat'!$N$1,A41*20,0)</f>
        <v>0</v>
      </c>
      <c r="I41" s="5"/>
      <c r="J41" s="5">
        <f t="shared" ca="1" si="0"/>
        <v>950.66339999999991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OFFSET('84p stat'!$A$1,A42*20,0)</f>
        <v>CUDA opt Time</v>
      </c>
      <c r="D42" s="5">
        <f ca="1">OFFSET('84p trace'!$R$56,(A42-1)*56,0)-OFFSET('84p trace'!$S$56,(A42-1)*56,0)</f>
        <v>8.2201199999997243</v>
      </c>
      <c r="E42" s="5">
        <f ca="1">OFFSET('84p trace'!$S$56,(A42-1)*56,0)-OFFSET('84p stat'!$H$1,A42*20,0)</f>
        <v>41.852253000000019</v>
      </c>
      <c r="F42" s="5">
        <f ca="1">OFFSET('84p stat'!$H$1,A42*20,0)-OFFSET('84p stat'!$K$1,A42*20,0)</f>
        <v>381.326525</v>
      </c>
      <c r="G42" s="5">
        <f ca="1">OFFSET('84p stat'!$K$1,A42*20,0)-OFFSET('84p stat'!$N$1,A42*20,0)</f>
        <v>503.08624200000003</v>
      </c>
      <c r="H42" s="5">
        <f ca="1">OFFSET('84p stat'!$N$1,A42*20,0)</f>
        <v>0</v>
      </c>
      <c r="I42" s="5"/>
      <c r="J42" s="5">
        <f t="shared" ca="1" si="0"/>
        <v>934.48513999999977</v>
      </c>
      <c r="K42" s="10">
        <f t="shared" ca="1" si="1"/>
        <v>0.53835659922853363</v>
      </c>
      <c r="L42">
        <f t="shared" ca="1" si="2"/>
        <v>6.4235690362905154E-4</v>
      </c>
    </row>
    <row r="43" spans="1:12" x14ac:dyDescent="0.25">
      <c r="A43">
        <v>13</v>
      </c>
      <c r="C43" t="str">
        <f ca="1">OFFSET('84p stat'!$A$1,A43*20,0)</f>
        <v>CUDA opt non hash</v>
      </c>
      <c r="D43" s="5">
        <f ca="1">OFFSET('84p trace'!$R$56,(A43-1)*56,0)-OFFSET('84p trace'!$S$56,(A43-1)*56,0)</f>
        <v>1.7907400000001417</v>
      </c>
      <c r="E43" s="5">
        <f ca="1">OFFSET('84p trace'!$S$56,(A43-1)*56,0)-OFFSET('84p stat'!$H$1,A43*20,0)</f>
        <v>40.637757999999963</v>
      </c>
      <c r="F43" s="5">
        <f ca="1">OFFSET('84p stat'!$H$1,A43*20,0)-OFFSET('84p stat'!$K$1,A43*20,0)</f>
        <v>381.57124599999997</v>
      </c>
      <c r="G43" s="5">
        <f ca="1">OFFSET('84p stat'!$K$1,A43*20,0)-OFFSET('84p stat'!$N$1,A43*20,0)</f>
        <v>136.89597599999999</v>
      </c>
      <c r="H43" s="5">
        <f ca="1">OFFSET('84p stat'!$N$1,A43*20,0)</f>
        <v>0</v>
      </c>
      <c r="I43" s="5"/>
      <c r="J43" s="5">
        <f t="shared" ca="1" si="0"/>
        <v>560.8957200000001</v>
      </c>
      <c r="K43" s="10">
        <f t="shared" ca="1" si="1"/>
        <v>0.24406671528889534</v>
      </c>
      <c r="L43">
        <f t="shared" ca="1" si="2"/>
        <v>2.0466769100764621E-4</v>
      </c>
    </row>
    <row r="44" spans="1:12" x14ac:dyDescent="0.25">
      <c r="A44">
        <v>14</v>
      </c>
      <c r="C44" t="str">
        <f ca="1">OFFSET('84p stat'!$A$1,A44*20,0)</f>
        <v>CUDA opt ant</v>
      </c>
      <c r="D44" s="5">
        <f ca="1">OFFSET('84p trace'!$R$56,(A44-1)*56,0)-OFFSET('84p trace'!$S$56,(A44-1)*56,0)</f>
        <v>8.1862199999998211</v>
      </c>
      <c r="E44" s="5">
        <f ca="1">OFFSET('84p trace'!$S$56,(A44-1)*56,0)-OFFSET('84p stat'!$H$1,A44*20,0)</f>
        <v>35.337707000000137</v>
      </c>
      <c r="F44" s="5">
        <f ca="1">OFFSET('84p stat'!$H$1,A44*20,0)-OFFSET('84p stat'!$K$1,A44*20,0)</f>
        <v>454.86590300000006</v>
      </c>
      <c r="G44" s="5">
        <f ca="1">OFFSET('84p stat'!$K$1,A44*20,0)-OFFSET('84p stat'!$N$1,A44*20,0)</f>
        <v>394.29712999999998</v>
      </c>
      <c r="H44" s="5">
        <f ca="1">OFFSET('84p stat'!$N$1,A44*20,0)</f>
        <v>0</v>
      </c>
      <c r="I44" s="5"/>
      <c r="J44" s="5">
        <f t="shared" ref="J44:J59" ca="1" si="4">SUM(D44:H44)</f>
        <v>892.68696</v>
      </c>
      <c r="K44" s="10">
        <f t="shared" ref="K44:K59" ca="1" si="5">G44/J44</f>
        <v>0.44169697516361167</v>
      </c>
      <c r="L44">
        <f t="shared" ca="1" si="2"/>
        <v>4.6449765443864864E-4</v>
      </c>
    </row>
    <row r="45" spans="1:12" x14ac:dyDescent="0.25">
      <c r="A45">
        <v>15</v>
      </c>
      <c r="C45" t="str">
        <f ca="1">OFFSET('84p stat'!$A$1,A45*20,0)</f>
        <v>CUDA opt ant non hash</v>
      </c>
      <c r="D45" s="5">
        <f ca="1">OFFSET('84p trace'!$R$56,(A45-1)*56,0)-OFFSET('84p trace'!$S$56,(A45-1)*56,0)</f>
        <v>8.1602999999996655</v>
      </c>
      <c r="E45" s="5">
        <f ca="1">OFFSET('84p trace'!$S$56,(A45-1)*56,0)-OFFSET('84p stat'!$H$1,A45*20,0)</f>
        <v>33.780130000000327</v>
      </c>
      <c r="F45" s="5">
        <f ca="1">OFFSET('84p stat'!$H$1,A45*20,0)-OFFSET('84p stat'!$K$1,A45*20,0)</f>
        <v>454.66299999999995</v>
      </c>
      <c r="G45" s="5">
        <f ca="1">OFFSET('84p stat'!$K$1,A45*20,0)-OFFSET('84p stat'!$N$1,A45*20,0)</f>
        <v>299.51871</v>
      </c>
      <c r="H45" s="5">
        <f ca="1">OFFSET('84p stat'!$N$1,A45*20,0)</f>
        <v>0</v>
      </c>
      <c r="I45" s="5"/>
      <c r="J45" s="5">
        <f t="shared" ca="1" si="4"/>
        <v>796.12213999999994</v>
      </c>
      <c r="K45" s="10">
        <f t="shared" ca="1" si="5"/>
        <v>0.37622205808772008</v>
      </c>
      <c r="L45">
        <f t="shared" ca="1" si="2"/>
        <v>3.1948777605773573E-4</v>
      </c>
    </row>
    <row r="46" spans="1:12" x14ac:dyDescent="0.25">
      <c r="A46">
        <v>16</v>
      </c>
      <c r="C46" t="str">
        <f ca="1">OFFSET('84p stat'!$A$1,A46*20,0)</f>
        <v>CUDA opt ant par</v>
      </c>
      <c r="D46" s="5">
        <f ca="1">OFFSET('84p trace'!$R$56,(A46-1)*56,0)-OFFSET('84p trace'!$S$56,(A46-1)*56,0)</f>
        <v>8.1988200000004099</v>
      </c>
      <c r="E46" s="5">
        <f ca="1">OFFSET('84p trace'!$S$56,(A46-1)*56,0)-OFFSET('84p stat'!$H$1,A46*20,0)</f>
        <v>35.996403999999757</v>
      </c>
      <c r="F46" s="5">
        <f ca="1">OFFSET('84p stat'!$H$1,A46*20,0)-OFFSET('84p stat'!$K$1,A46*20,0)</f>
        <v>459.64891599999999</v>
      </c>
      <c r="G46" s="5">
        <f ca="1">OFFSET('84p stat'!$K$1,A46*20,0)-OFFSET('84p stat'!$N$1,A46*20,0)</f>
        <v>394.34375999999997</v>
      </c>
      <c r="H46" s="5">
        <f ca="1">OFFSET('84p stat'!$N$1,A46*20,0)</f>
        <v>0</v>
      </c>
      <c r="I46" s="5"/>
      <c r="J46" s="5">
        <f t="shared" ca="1" si="4"/>
        <v>898.18790000000013</v>
      </c>
      <c r="K46" s="10">
        <f t="shared" ca="1" si="5"/>
        <v>0.4390437234792407</v>
      </c>
      <c r="L46">
        <f t="shared" ca="1" si="2"/>
        <v>4.541657974962667E-4</v>
      </c>
    </row>
    <row r="47" spans="1:12" x14ac:dyDescent="0.25">
      <c r="A47">
        <v>17</v>
      </c>
      <c r="C47" t="str">
        <f ca="1">OFFSET('84p stat'!$A$1,A47*20,0)</f>
        <v>non CUDA Time</v>
      </c>
      <c r="D47" s="5">
        <f ca="1">OFFSET('84p trace'!$R$56,(A47-1)*56,0)-OFFSET('84p trace'!$S$56,(A47-1)*56,0)</f>
        <v>62.879399999999805</v>
      </c>
      <c r="E47" s="5">
        <f ca="1">OFFSET('84p trace'!$S$56,(A47-1)*56,0)-OFFSET('84p stat'!$H$1,A47*20,0)</f>
        <v>8.6029000000280575E-2</v>
      </c>
      <c r="F47" s="5">
        <f ca="1">OFFSET('84p stat'!$H$1,A47*20,0)-OFFSET('84p stat'!$K$1,A47*20,0)</f>
        <v>1.4579319999998006</v>
      </c>
      <c r="G47" s="5">
        <f ca="1">OFFSET('84p stat'!$K$1,A47*20,0)-OFFSET('84p stat'!$N$1,A47*20,0)</f>
        <v>982.98481600000014</v>
      </c>
      <c r="H47" s="5">
        <f ca="1">OFFSET('84p stat'!$N$1,A47*20,0)</f>
        <v>64.033023</v>
      </c>
      <c r="I47" s="5"/>
      <c r="J47" s="5">
        <f t="shared" ca="1" si="4"/>
        <v>1111.4412</v>
      </c>
      <c r="K47" s="10">
        <f t="shared" ca="1" si="5"/>
        <v>0.88442358983993052</v>
      </c>
      <c r="L47">
        <f t="shared" ca="1" si="2"/>
        <v>3.8331521449165708E-3</v>
      </c>
    </row>
    <row r="48" spans="1:12" x14ac:dyDescent="0.25">
      <c r="A48">
        <v>18</v>
      </c>
      <c r="C48" t="str">
        <f ca="1">OFFSET('84p stat'!$A$1,A48*20,0)</f>
        <v>non CUDA</v>
      </c>
      <c r="D48" s="5">
        <f ca="1">OFFSET('84p trace'!$R$56,(A48-1)*56,0)-OFFSET('84p trace'!$S$56,(A48-1)*56,0)</f>
        <v>1036.6009999999999</v>
      </c>
      <c r="E48" s="5">
        <f ca="1">OFFSET('84p trace'!$S$56,(A48-1)*56,0)-OFFSET('84p stat'!$H$1,A48*20,0)</f>
        <v>0</v>
      </c>
      <c r="F48" s="5">
        <f ca="1">OFFSET('84p stat'!$H$1,A48*20,0)-OFFSET('84p stat'!$K$1,A48*20,0)</f>
        <v>0</v>
      </c>
      <c r="G48" s="5">
        <f ca="1">OFFSET('84p stat'!$K$1,A48*20,0)-OFFSET('84p stat'!$N$1,A48*20,0)</f>
        <v>0</v>
      </c>
      <c r="H48" s="5">
        <f ca="1">OFFSET('84p stat'!$N$1,A48*20,0)</f>
        <v>0</v>
      </c>
      <c r="I48" s="5"/>
      <c r="J48" s="5">
        <f t="shared" ca="1" si="4"/>
        <v>1036.6009999999999</v>
      </c>
      <c r="K48" s="10">
        <f t="shared" ca="1" si="5"/>
        <v>0</v>
      </c>
      <c r="L48" t="e">
        <f t="shared" ca="1" si="2"/>
        <v>#DIV/0!</v>
      </c>
    </row>
    <row r="49" spans="1:12" x14ac:dyDescent="0.25">
      <c r="A49">
        <v>19</v>
      </c>
      <c r="C49" t="str">
        <f ca="1">OFFSET('84p stat'!$A$1,A49*20,0)</f>
        <v>non CUDA non hash</v>
      </c>
      <c r="D49" s="5">
        <f ca="1">OFFSET('84p trace'!$R$56,(A49-1)*56,0)-OFFSET('84p trace'!$S$56,(A49-1)*56,0)</f>
        <v>0.73288000000025022</v>
      </c>
      <c r="E49" s="5">
        <f ca="1">OFFSET('84p trace'!$S$56,(A49-1)*56,0)-OFFSET('84p stat'!$H$1,A49*20,0)</f>
        <v>8.3155999999803498E-2</v>
      </c>
      <c r="F49" s="5">
        <f ca="1">OFFSET('84p stat'!$H$1,A49*20,0)-OFFSET('84p stat'!$K$1,A49*20,0)</f>
        <v>1.4341989999999214</v>
      </c>
      <c r="G49" s="5">
        <f ca="1">OFFSET('84p stat'!$K$1,A49*20,0)-OFFSET('84p stat'!$N$1,A49*20,0)</f>
        <v>837.994012</v>
      </c>
      <c r="H49" s="5">
        <f ca="1">OFFSET('84p stat'!$N$1,A49*20,0)</f>
        <v>63.879893000000003</v>
      </c>
      <c r="I49" s="5"/>
      <c r="J49" s="5">
        <f t="shared" ca="1" si="4"/>
        <v>904.12414000000001</v>
      </c>
      <c r="K49" s="10">
        <f t="shared" ca="1" si="5"/>
        <v>0.92685724772264122</v>
      </c>
      <c r="L49">
        <f t="shared" ca="1" si="2"/>
        <v>2.808069071763846E-3</v>
      </c>
    </row>
    <row r="50" spans="1:12" x14ac:dyDescent="0.25">
      <c r="A50">
        <v>20</v>
      </c>
      <c r="C50" t="str">
        <f ca="1">OFFSET('84p stat'!$A$1,A50*20,0)</f>
        <v>Classic ACO</v>
      </c>
      <c r="D50" s="5">
        <f ca="1">OFFSET('84p trace'!$R$56,(A50-1)*56,0)-OFFSET('84p trace'!$S$56,(A50-1)*56,0)</f>
        <v>4795.2199999999993</v>
      </c>
      <c r="E50" s="5">
        <f ca="1">OFFSET('84p trace'!$S$56,(A50-1)*56,0)-OFFSET('84p stat'!$H$1,A50*20,0)</f>
        <v>49.349902000001748</v>
      </c>
      <c r="F50" s="5">
        <f ca="1">OFFSET('84p stat'!$H$1,A50*20,0)-OFFSET('84p stat'!$K$1,A50*20,0)</f>
        <v>4.0240819999999076</v>
      </c>
      <c r="G50" s="5">
        <f ca="1">OFFSET('84p stat'!$K$1,A50*20,0)-OFFSET('84p stat'!$N$1,A50*20,0)</f>
        <v>12522.33109</v>
      </c>
      <c r="H50" s="5">
        <f ca="1">OFFSET('84p stat'!$N$1,A50*20,0)</f>
        <v>219.864926</v>
      </c>
      <c r="I50" s="5"/>
      <c r="J50" s="5">
        <f t="shared" ca="1" si="4"/>
        <v>17590.789999999997</v>
      </c>
      <c r="K50" s="10">
        <f t="shared" ca="1" si="5"/>
        <v>0.71186860226288884</v>
      </c>
      <c r="L50">
        <f t="shared" ca="1" si="2"/>
        <v>8.8518065557188492E-4</v>
      </c>
    </row>
    <row r="51" spans="1:12" x14ac:dyDescent="0.25">
      <c r="A51">
        <v>21</v>
      </c>
      <c r="C51" t="str">
        <f ca="1">OFFSET('84p stat'!$A$1,A51*20,0)</f>
        <v>Classic ACO non hash</v>
      </c>
      <c r="D51" s="5">
        <f ca="1">OFFSET('84p trace'!$R$56,(A51-1)*56,0)-OFFSET('84p trace'!$S$56,(A51-1)*56,0)</f>
        <v>1.3359999999938736</v>
      </c>
      <c r="E51" s="5">
        <f ca="1">OFFSET('84p trace'!$S$56,(A51-1)*56,0)-OFFSET('84p stat'!$H$1,A51*20,0)</f>
        <v>47.741633000003276</v>
      </c>
      <c r="F51" s="5">
        <f ca="1">OFFSET('84p stat'!$H$1,A51*20,0)-OFFSET('84p stat'!$K$1,A51*20,0)</f>
        <v>3.9833789999993314</v>
      </c>
      <c r="G51" s="5">
        <f ca="1">OFFSET('84p stat'!$K$1,A51*20,0)-OFFSET('84p stat'!$N$1,A51*20,0)</f>
        <v>12188.558578</v>
      </c>
      <c r="H51" s="5">
        <f ca="1">OFFSET('84p stat'!$N$1,A51*20,0)</f>
        <v>219.96440999999999</v>
      </c>
      <c r="I51" s="5"/>
      <c r="J51" s="5">
        <f t="shared" ca="1" si="4"/>
        <v>12461.583999999997</v>
      </c>
      <c r="K51" s="10">
        <f t="shared" ca="1" si="5"/>
        <v>0.97809063261941687</v>
      </c>
      <c r="L51">
        <f t="shared" ca="1" si="2"/>
        <v>1.4889667723719945E-3</v>
      </c>
    </row>
    <row r="52" spans="1:12" x14ac:dyDescent="0.25">
      <c r="A52">
        <v>22</v>
      </c>
      <c r="C52" t="str">
        <f ca="1">OFFSET('84p stat'!$A$1,A52*20,0)</f>
        <v>omp</v>
      </c>
      <c r="D52" s="5">
        <f ca="1">OFFSET('84p trace'!$R$56,(A52-1)*56,0)-OFFSET('84p trace'!$S$56,(A52-1)*56,0)</f>
        <v>61.775999999999954</v>
      </c>
      <c r="E52" s="5">
        <f ca="1">OFFSET('84p trace'!$S$56,(A52-1)*56,0)-OFFSET('84p stat'!$H$1,A52*20,0)</f>
        <v>7.8538999999864245E-2</v>
      </c>
      <c r="F52" s="5">
        <f ca="1">OFFSET('84p stat'!$H$1,A52*20,0)-OFFSET('84p stat'!$K$1,A52*20,0)</f>
        <v>1.4596840000000384</v>
      </c>
      <c r="G52" s="5">
        <f ca="1">OFFSET('84p stat'!$K$1,A52*20,0)-OFFSET('84p stat'!$N$1,A52*20,0)</f>
        <v>944.26833199999999</v>
      </c>
      <c r="H52" s="5">
        <f ca="1">OFFSET('84p stat'!$N$1,A52*20,0)</f>
        <v>64.397244999999998</v>
      </c>
      <c r="I52" s="5"/>
      <c r="J52" s="5">
        <f t="shared" ca="1" si="4"/>
        <v>1071.9797999999998</v>
      </c>
      <c r="K52" s="10">
        <f t="shared" ca="1" si="5"/>
        <v>0.88086392299556404</v>
      </c>
      <c r="L52">
        <f t="shared" ca="1" si="2"/>
        <v>2.6012882676557693E-3</v>
      </c>
    </row>
    <row r="53" spans="1:12" x14ac:dyDescent="0.25">
      <c r="A53">
        <v>23</v>
      </c>
      <c r="C53" t="str">
        <f ca="1">OFFSET('84p stat'!$A$1,A53*20,0)</f>
        <v>omp non hash</v>
      </c>
      <c r="D53" s="5">
        <f ca="1">OFFSET('84p trace'!$R$56,(A53-1)*56,0)-OFFSET('84p trace'!$S$56,(A53-1)*56,0)</f>
        <v>1.023239999999987</v>
      </c>
      <c r="E53" s="5">
        <f ca="1">OFFSET('84p trace'!$S$56,(A53-1)*56,0)-OFFSET('84p stat'!$H$1,A53*20,0)</f>
        <v>7.2360000000003311E-2</v>
      </c>
      <c r="F53" s="5">
        <f ca="1">OFFSET('84p stat'!$H$1,A53*20,0)-OFFSET('84p stat'!$K$1,A53*20,0)</f>
        <v>1.4445080000000416</v>
      </c>
      <c r="G53" s="5">
        <f ca="1">OFFSET('84p stat'!$K$1,A53*20,0)-OFFSET('84p stat'!$N$1,A53*20,0)</f>
        <v>828.94406900000001</v>
      </c>
      <c r="H53" s="5">
        <f ca="1">OFFSET('84p stat'!$N$1,A53*20,0)</f>
        <v>64.011803</v>
      </c>
      <c r="I53" s="5"/>
      <c r="J53" s="5">
        <f t="shared" ca="1" si="4"/>
        <v>895.49598000000003</v>
      </c>
      <c r="K53" s="10">
        <f t="shared" ca="1" si="5"/>
        <v>0.92568150780531699</v>
      </c>
      <c r="L53">
        <f t="shared" ca="1" si="2"/>
        <v>3.4605214594116401E-3</v>
      </c>
    </row>
    <row r="54" spans="1:12" x14ac:dyDescent="0.25">
      <c r="A54">
        <v>24</v>
      </c>
      <c r="C54" t="str">
        <f ca="1">OFFSET('84p stat'!$A$1,A54*20,0)</f>
        <v>non CUDA transp Time</v>
      </c>
      <c r="D54" s="5">
        <f ca="1">OFFSET('84p trace'!$R$56,(A54-1)*56,0)-OFFSET('84p trace'!$S$56,(A54-1)*56,0)</f>
        <v>62.83600000000024</v>
      </c>
      <c r="E54" s="5">
        <f ca="1">OFFSET('84p trace'!$S$56,(A54-1)*56,0)-OFFSET('84p stat'!$H$1,A54*20,0)</f>
        <v>7.8451000000086424E-2</v>
      </c>
      <c r="F54" s="5">
        <f ca="1">OFFSET('84p stat'!$H$1,A54*20,0)-OFFSET('84p stat'!$K$1,A54*20,0)</f>
        <v>2.2890480000000935</v>
      </c>
      <c r="G54" s="5">
        <f ca="1">OFFSET('84p stat'!$K$1,A54*20,0)-OFFSET('84p stat'!$N$1,A54*20,0)</f>
        <v>984.25170600000001</v>
      </c>
      <c r="H54" s="5">
        <f ca="1">OFFSET('84p stat'!$N$1,A54*20,0)</f>
        <v>66.717195000000004</v>
      </c>
      <c r="I54" s="5"/>
      <c r="J54" s="5">
        <f t="shared" ca="1" si="4"/>
        <v>1116.1724000000004</v>
      </c>
      <c r="K54" s="10">
        <f t="shared" ca="1" si="5"/>
        <v>0.88180975089511238</v>
      </c>
      <c r="L54">
        <f t="shared" ca="1" si="2"/>
        <v>3.5934942971639944E-3</v>
      </c>
    </row>
    <row r="55" spans="1:12" x14ac:dyDescent="0.25">
      <c r="A55">
        <v>25</v>
      </c>
      <c r="C55" t="str">
        <f ca="1">OFFSET('84p stat'!$A$1,A55*20,0)</f>
        <v>non CUDA transp</v>
      </c>
      <c r="D55" s="5">
        <f ca="1">OFFSET('84p trace'!$R$56,(A55-1)*56,0)-OFFSET('84p trace'!$S$56,(A55-1)*56,0)</f>
        <v>1042.7594000000001</v>
      </c>
      <c r="E55" s="5">
        <f ca="1">OFFSET('84p trace'!$S$56,(A55-1)*56,0)-OFFSET('84p stat'!$H$1,A55*20,0)</f>
        <v>0</v>
      </c>
      <c r="F55" s="5">
        <f ca="1">OFFSET('84p stat'!$H$1,A55*20,0)-OFFSET('84p stat'!$K$1,A55*20,0)</f>
        <v>0</v>
      </c>
      <c r="G55" s="5">
        <f ca="1">OFFSET('84p stat'!$K$1,A55*20,0)-OFFSET('84p stat'!$N$1,A55*20,0)</f>
        <v>0</v>
      </c>
      <c r="H55" s="5">
        <f ca="1">OFFSET('84p stat'!$N$1,A55*20,0)</f>
        <v>0</v>
      </c>
      <c r="I55" s="5"/>
      <c r="J55" s="5">
        <f t="shared" ca="1" si="4"/>
        <v>1042.7594000000001</v>
      </c>
      <c r="K55" s="10">
        <f t="shared" ca="1" si="5"/>
        <v>0</v>
      </c>
      <c r="L55" t="e">
        <f t="shared" ca="1" si="2"/>
        <v>#DIV/0!</v>
      </c>
    </row>
    <row r="56" spans="1:12" x14ac:dyDescent="0.25">
      <c r="A56">
        <v>26</v>
      </c>
      <c r="C56" t="str">
        <f ca="1">OFFSET('84p stat'!$A$1,A56*20,0)</f>
        <v>non CUDA transp non hash</v>
      </c>
      <c r="D56" s="5">
        <f ca="1">OFFSET('84p trace'!$R$56,(A56-1)*56,0)-OFFSET('84p trace'!$S$56,(A56-1)*56,0)</f>
        <v>0.96396000000038384</v>
      </c>
      <c r="E56" s="5">
        <f ca="1">OFFSET('84p trace'!$S$56,(A56-1)*56,0)-OFFSET('84p stat'!$H$1,A56*20,0)</f>
        <v>8.1729999999765823E-2</v>
      </c>
      <c r="F56" s="5">
        <f ca="1">OFFSET('84p stat'!$H$1,A56*20,0)-OFFSET('84p stat'!$K$1,A56*20,0)</f>
        <v>2.2358439999999291</v>
      </c>
      <c r="G56" s="5">
        <f ca="1">OFFSET('84p stat'!$K$1,A56*20,0)-OFFSET('84p stat'!$N$1,A56*20,0)</f>
        <v>835.92174900000009</v>
      </c>
      <c r="H56" s="5">
        <f ca="1">OFFSET('84p stat'!$N$1,A56*20,0)</f>
        <v>67.170496999999997</v>
      </c>
      <c r="I56" s="5"/>
      <c r="J56" s="5">
        <f t="shared" ca="1" si="4"/>
        <v>906.37378000000012</v>
      </c>
      <c r="K56" s="10">
        <f t="shared" ca="1" si="5"/>
        <v>0.92227044453999985</v>
      </c>
      <c r="L56">
        <f t="shared" ca="1" si="2"/>
        <v>3.833150670801764E-3</v>
      </c>
    </row>
    <row r="57" spans="1:12" x14ac:dyDescent="0.25">
      <c r="A57">
        <v>27</v>
      </c>
      <c r="C57" t="str">
        <f ca="1">OFFSET('84p stat'!$A$1,A57*20,0)</f>
        <v>non CUDA transp_AVX Time</v>
      </c>
      <c r="D57" s="5">
        <f ca="1">OFFSET('84p trace'!$R$56,(A57-1)*56,0)-OFFSET('84p trace'!$S$56,(A57-1)*56,0)</f>
        <v>61.805199999999559</v>
      </c>
      <c r="E57" s="5">
        <f ca="1">OFFSET('84p trace'!$S$56,(A57-1)*56,0)-OFFSET('84p stat'!$H$1,A57*20,0)</f>
        <v>8.9928999999983716E-2</v>
      </c>
      <c r="F57" s="5">
        <f ca="1">OFFSET('84p stat'!$H$1,A57*20,0)-OFFSET('84p stat'!$K$1,A57*20,0)</f>
        <v>2.3306130000000849</v>
      </c>
      <c r="G57" s="5">
        <f ca="1">OFFSET('84p stat'!$K$1,A57*20,0)-OFFSET('84p stat'!$N$1,A57*20,0)</f>
        <v>1028.7596859999999</v>
      </c>
      <c r="H57" s="5">
        <f ca="1">OFFSET('84p stat'!$N$1,A57*20,0)</f>
        <v>67.517371999999995</v>
      </c>
      <c r="I57" s="5"/>
      <c r="J57" s="5">
        <f t="shared" ca="1" si="4"/>
        <v>1160.5027999999995</v>
      </c>
      <c r="K57" s="10">
        <f t="shared" ca="1" si="5"/>
        <v>0.88647755610757706</v>
      </c>
      <c r="L57">
        <f t="shared" ca="1" si="2"/>
        <v>2.5410219722845715E-3</v>
      </c>
    </row>
    <row r="58" spans="1:12" x14ac:dyDescent="0.25">
      <c r="A58">
        <v>28</v>
      </c>
      <c r="C58" t="str">
        <f ca="1">OFFSET('84p stat'!$A$1,A58*20,0)</f>
        <v>non CUDA transp_AVX</v>
      </c>
      <c r="D58" s="5">
        <f ca="1">OFFSET('84p trace'!$R$56,(A58-1)*56,0)-OFFSET('84p trace'!$S$56,(A58-1)*56,0)</f>
        <v>1085.4477999999999</v>
      </c>
      <c r="E58" s="5">
        <f ca="1">OFFSET('84p trace'!$S$56,(A58-1)*56,0)-OFFSET('84p stat'!$H$1,A58*20,0)</f>
        <v>0</v>
      </c>
      <c r="F58" s="5">
        <f ca="1">OFFSET('84p stat'!$H$1,A58*20,0)-OFFSET('84p stat'!$K$1,A58*20,0)</f>
        <v>0</v>
      </c>
      <c r="G58" s="5">
        <f ca="1">OFFSET('84p stat'!$K$1,A58*20,0)-OFFSET('84p stat'!$N$1,A58*20,0)</f>
        <v>0</v>
      </c>
      <c r="H58" s="5">
        <f ca="1">OFFSET('84p stat'!$N$1,A58*20,0)</f>
        <v>0</v>
      </c>
      <c r="I58" s="5"/>
      <c r="J58" s="5">
        <f t="shared" ca="1" si="4"/>
        <v>1085.4477999999999</v>
      </c>
      <c r="K58" s="10">
        <f t="shared" ca="1" si="5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OFFSET('84p stat'!$A$1,A59*20,0)</f>
        <v>non CUDA transp_AVX non hash</v>
      </c>
      <c r="D59" s="5">
        <f ca="1">OFFSET('84p trace'!$R$56,(A59-1)*56,0)-OFFSET('84p trace'!$S$56,(A59-1)*56,0)</f>
        <v>0.9797000000000935</v>
      </c>
      <c r="E59" s="5">
        <f ca="1">OFFSET('84p trace'!$S$56,(A59-1)*56,0)-OFFSET('84p stat'!$H$1,A59*20,0)</f>
        <v>8.0122999999616695E-2</v>
      </c>
      <c r="F59" s="5">
        <f ca="1">OFFSET('84p stat'!$H$1,A59*20,0)-OFFSET('84p stat'!$K$1,A59*20,0)</f>
        <v>2.1635059999999839</v>
      </c>
      <c r="G59" s="5">
        <f ca="1">OFFSET('84p stat'!$K$1,A59*20,0)-OFFSET('84p stat'!$N$1,A59*20,0)</f>
        <v>874.24621300000001</v>
      </c>
      <c r="H59" s="5">
        <f ca="1">OFFSET('84p stat'!$N$1,A59*20,0)</f>
        <v>68.654418000000007</v>
      </c>
      <c r="I59" s="5"/>
      <c r="J59" s="5">
        <f t="shared" ca="1" si="4"/>
        <v>946.12395999999967</v>
      </c>
      <c r="K59" s="10">
        <f t="shared" ca="1" si="5"/>
        <v>0.92402924982472734</v>
      </c>
      <c r="L59">
        <f t="shared" ca="1" si="2"/>
        <v>2.663437562102878E-3</v>
      </c>
    </row>
    <row r="60" spans="1:12" x14ac:dyDescent="0.25">
      <c r="A60">
        <v>30</v>
      </c>
      <c r="C60" t="str">
        <f ca="1">OFFSET('84p stat'!$A$1,A60*20,0)</f>
        <v>non CUDA transp_AVX_OMP Time</v>
      </c>
      <c r="D60" s="5">
        <f ca="1">OFFSET('84p trace'!$R$56,(A60-1)*56,0)-OFFSET('84p trace'!$S$56,(A60-1)*56,0)</f>
        <v>61.855799999999817</v>
      </c>
      <c r="E60" s="5">
        <f ca="1">OFFSET('84p trace'!$S$56,(A60-1)*56,0)-OFFSET('84p stat'!$H$1,A60*20,0)</f>
        <v>9.1391000000157874E-2</v>
      </c>
      <c r="F60" s="5">
        <f ca="1">OFFSET('84p stat'!$H$1,A60*20,0)-OFFSET('84p stat'!$K$1,A60*20,0)</f>
        <v>2.4197879999999259</v>
      </c>
      <c r="G60" s="5">
        <f ca="1">OFFSET('84p stat'!$K$1,A60*20,0)-OFFSET('84p stat'!$N$1,A60*20,0)</f>
        <v>1029.6254739999999</v>
      </c>
      <c r="H60" s="5">
        <f ca="1">OFFSET('84p stat'!$N$1,A60*20,0)</f>
        <v>67.928946999999994</v>
      </c>
      <c r="I60" s="5"/>
      <c r="J60" s="5">
        <f t="shared" ref="J60:J65" ca="1" si="6">SUM(D60:H60)</f>
        <v>1161.9213999999997</v>
      </c>
      <c r="K60" s="10">
        <f t="shared" ref="K60:K65" ca="1" si="7">G60/J60</f>
        <v>0.88614038264550443</v>
      </c>
      <c r="L60">
        <f t="shared" ref="L60:L80" ca="1" si="8">$K$29*POWER(K60,2)*SQRT(G188/(POWER(G60,2)*$L$29)+J188/(POWER(J60,2)*$L$29))</f>
        <v>0</v>
      </c>
    </row>
    <row r="61" spans="1:12" x14ac:dyDescent="0.25">
      <c r="A61">
        <v>31</v>
      </c>
      <c r="C61" t="str">
        <f ca="1">OFFSET('84p stat'!$A$1,A61*20,0)</f>
        <v>non CUDA transp_AVX_OMP</v>
      </c>
      <c r="D61" s="5">
        <f ca="1">OFFSET('84p trace'!$R$56,(A61-1)*56,0)-OFFSET('84p trace'!$S$56,(A61-1)*56,0)</f>
        <v>1088.1644000000006</v>
      </c>
      <c r="E61" s="5">
        <f ca="1">OFFSET('84p trace'!$S$56,(A61-1)*56,0)-OFFSET('84p stat'!$H$1,A61*20,0)</f>
        <v>0</v>
      </c>
      <c r="F61" s="5">
        <f ca="1">OFFSET('84p stat'!$H$1,A61*20,0)-OFFSET('84p stat'!$K$1,A61*20,0)</f>
        <v>0</v>
      </c>
      <c r="G61" s="5">
        <f ca="1">OFFSET('84p stat'!$K$1,A61*20,0)-OFFSET('84p stat'!$N$1,A61*20,0)</f>
        <v>0</v>
      </c>
      <c r="H61" s="5">
        <f ca="1">OFFSET('84p stat'!$N$1,A61*20,0)</f>
        <v>0</v>
      </c>
      <c r="I61" s="5"/>
      <c r="J61" s="5">
        <f t="shared" ca="1" si="6"/>
        <v>1088.1644000000006</v>
      </c>
      <c r="K61" s="10">
        <f t="shared" ca="1" si="7"/>
        <v>0</v>
      </c>
      <c r="L61" t="e">
        <f t="shared" ca="1" si="8"/>
        <v>#DIV/0!</v>
      </c>
    </row>
    <row r="62" spans="1:12" x14ac:dyDescent="0.25">
      <c r="A62">
        <v>32</v>
      </c>
      <c r="C62" t="str">
        <f ca="1">OFFSET('84p stat'!$A$1,A62*20,0)</f>
        <v>non CUDA transp_AVX_OMP non hash</v>
      </c>
      <c r="D62" s="5">
        <f ca="1">OFFSET('84p trace'!$R$56,(A62-1)*56,0)-OFFSET('84p trace'!$S$56,(A62-1)*56,0)</f>
        <v>0.97582000000011249</v>
      </c>
      <c r="E62" s="5">
        <f ca="1">OFFSET('84p trace'!$S$56,(A62-1)*56,0)-OFFSET('84p stat'!$H$1,A62*20,0)</f>
        <v>8.490799999981391E-2</v>
      </c>
      <c r="F62" s="5">
        <f ca="1">OFFSET('84p stat'!$H$1,A62*20,0)-OFFSET('84p stat'!$K$1,A62*20,0)</f>
        <v>2.2273369999999204</v>
      </c>
      <c r="G62" s="5">
        <f ca="1">OFFSET('84p stat'!$K$1,A62*20,0)-OFFSET('84p stat'!$N$1,A62*20,0)</f>
        <v>874.05227300000001</v>
      </c>
      <c r="H62" s="5">
        <f ca="1">OFFSET('84p stat'!$N$1,A62*20,0)</f>
        <v>68.425421999999998</v>
      </c>
      <c r="I62" s="5"/>
      <c r="J62" s="5">
        <f t="shared" ca="1" si="6"/>
        <v>945.76575999999989</v>
      </c>
      <c r="K62" s="10">
        <f t="shared" ca="1" si="7"/>
        <v>0.92417415597705732</v>
      </c>
      <c r="L62">
        <f t="shared" ca="1" si="8"/>
        <v>0</v>
      </c>
    </row>
    <row r="63" spans="1:12" x14ac:dyDescent="0.25">
      <c r="A63">
        <v>33</v>
      </c>
      <c r="C63" t="str">
        <f ca="1">OFFSET('84p stat'!$A$1,A63*20,0)</f>
        <v>CUDA ant add CPU_AVX_transp Time</v>
      </c>
      <c r="D63" s="5">
        <f ca="1">OFFSET('84p trace'!$R$56,(A63-1)*56,0)-OFFSET('84p trace'!$S$56,(A63-1)*56,0)</f>
        <v>8.0741800000000694</v>
      </c>
      <c r="E63" s="5">
        <f ca="1">OFFSET('84p trace'!$S$56,(A63-1)*56,0)-OFFSET('84p stat'!$H$1,A63*20,0)</f>
        <v>30.490290999999957</v>
      </c>
      <c r="F63" s="5">
        <f ca="1">OFFSET('84p stat'!$H$1,A63*20,0)-OFFSET('84p stat'!$K$1,A63*20,0)</f>
        <v>5.461804999999913</v>
      </c>
      <c r="G63" s="5">
        <f ca="1">OFFSET('84p stat'!$K$1,A63*20,0)-OFFSET('84p stat'!$N$1,A63*20,0)</f>
        <v>480.47806100000003</v>
      </c>
      <c r="H63" s="5">
        <f ca="1">OFFSET('84p stat'!$N$1,A63*20,0)</f>
        <v>71.820143000000002</v>
      </c>
      <c r="I63" s="5"/>
      <c r="J63" s="5">
        <f t="shared" ca="1" si="6"/>
        <v>596.32447999999999</v>
      </c>
      <c r="K63" s="10">
        <f t="shared" ca="1" si="7"/>
        <v>0.80573257867931236</v>
      </c>
      <c r="L63">
        <f t="shared" ca="1" si="8"/>
        <v>0</v>
      </c>
    </row>
    <row r="64" spans="1:12" x14ac:dyDescent="0.25">
      <c r="A64">
        <v>34</v>
      </c>
      <c r="C64" t="str">
        <f ca="1">OFFSET('84p stat'!$A$1,A64*20,0)</f>
        <v>CUDA ant add CPU_AVX_transp</v>
      </c>
      <c r="D64" s="5">
        <f ca="1">OFFSET('84p trace'!$R$56,(A64-1)*56,0)-OFFSET('84p trace'!$S$56,(A64-1)*56,0)</f>
        <v>573.73595999999998</v>
      </c>
      <c r="E64" s="5">
        <f ca="1">OFFSET('84p trace'!$S$56,(A64-1)*56,0)-OFFSET('84p stat'!$H$1,A64*20,0)</f>
        <v>0</v>
      </c>
      <c r="F64" s="5">
        <f ca="1">OFFSET('84p stat'!$H$1,A64*20,0)-OFFSET('84p stat'!$K$1,A64*20,0)</f>
        <v>0</v>
      </c>
      <c r="G64" s="5">
        <f ca="1">OFFSET('84p stat'!$K$1,A64*20,0)-OFFSET('84p stat'!$N$1,A64*20,0)</f>
        <v>0</v>
      </c>
      <c r="H64" s="5">
        <f ca="1">OFFSET('84p stat'!$N$1,A64*20,0)</f>
        <v>0</v>
      </c>
      <c r="I64" s="5"/>
      <c r="J64" s="5">
        <f t="shared" ca="1" si="6"/>
        <v>573.73595999999998</v>
      </c>
      <c r="K64" s="10">
        <f t="shared" ca="1" si="7"/>
        <v>0</v>
      </c>
      <c r="L64" t="e">
        <f t="shared" ca="1" si="8"/>
        <v>#VALUE!</v>
      </c>
    </row>
    <row r="65" spans="1:12" x14ac:dyDescent="0.25">
      <c r="A65">
        <v>35</v>
      </c>
      <c r="C65" t="str">
        <f ca="1">OFFSET('84p stat'!$A$1,A65*20,0)</f>
        <v>CUDA ant add CPU_AVX_transp non hash</v>
      </c>
      <c r="D65" s="5">
        <f ca="1">OFFSET('84p trace'!$R$56,(A65-1)*56,0)-OFFSET('84p trace'!$S$56,(A65-1)*56,0)</f>
        <v>7.9906999999999471</v>
      </c>
      <c r="E65" s="5">
        <f ca="1">OFFSET('84p trace'!$S$56,(A65-1)*56,0)-OFFSET('84p stat'!$H$1,A65*20,0)</f>
        <v>21.318877999999927</v>
      </c>
      <c r="F65" s="5">
        <f ca="1">OFFSET('84p stat'!$H$1,A65*20,0)-OFFSET('84p stat'!$K$1,A65*20,0)</f>
        <v>2.4422780000000444</v>
      </c>
      <c r="G65" s="5">
        <f ca="1">OFFSET('84p stat'!$K$1,A65*20,0)-OFFSET('84p stat'!$N$1,A65*20,0)</f>
        <v>368.359015</v>
      </c>
      <c r="H65" s="5">
        <f ca="1">OFFSET('84p stat'!$N$1,A65*20,0)</f>
        <v>70.741608999999997</v>
      </c>
      <c r="I65" s="5"/>
      <c r="J65" s="5">
        <f t="shared" ca="1" si="6"/>
        <v>470.8524799999999</v>
      </c>
      <c r="K65" s="10">
        <f t="shared" ca="1" si="7"/>
        <v>0.78232361651785309</v>
      </c>
      <c r="L65">
        <f t="shared" ca="1" si="8"/>
        <v>5.4138027260139257E-4</v>
      </c>
    </row>
    <row r="66" spans="1:12" x14ac:dyDescent="0.25">
      <c r="A66">
        <v>36</v>
      </c>
      <c r="C66" t="str">
        <f ca="1">OFFSET('84p stat'!$A$1,A66*20,0)</f>
        <v>CUDA opt_one_GPU</v>
      </c>
      <c r="D66" s="5">
        <f ca="1">OFFSET('84p trace'!$R$56,(A66-1)*56,0)-OFFSET('84p trace'!$S$56,(A66-1)*56,0)</f>
        <v>8.1476000000006934</v>
      </c>
      <c r="E66" s="5">
        <f ca="1">OFFSET('84p trace'!$S$56,(A66-1)*56,0)-OFFSET('84p stat'!$H$1,A66*20,0)</f>
        <v>2556.7883999999995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>
        <f t="shared" ref="J66:J80" ca="1" si="9">SUM(D66:H66)</f>
        <v>2564.9360000000001</v>
      </c>
      <c r="K66" s="10">
        <f t="shared" ref="K66:K80" ca="1" si="10">G66/J66</f>
        <v>0</v>
      </c>
      <c r="L66" t="e">
        <f t="shared" ca="1" si="8"/>
        <v>#DIV/0!</v>
      </c>
    </row>
    <row r="67" spans="1:12" x14ac:dyDescent="0.25">
      <c r="A67">
        <v>37</v>
      </c>
      <c r="C67" t="str">
        <f ca="1">OFFSET('84p stat'!$A$1,A67*20,0)</f>
        <v>CUDA opt_one_GPU ant</v>
      </c>
      <c r="D67" s="5">
        <f ca="1">OFFSET('84p trace'!$R$56,(A67-1)*56,0)-OFFSET('84p trace'!$S$56,(A67-1)*56,0)</f>
        <v>7.2439999999987776</v>
      </c>
      <c r="E67" s="5">
        <f ca="1">OFFSET('84p trace'!$S$56,(A67-1)*56,0)-OFFSET('84p stat'!$H$1,A67*20,0)</f>
        <v>39737.915999999997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>
        <f t="shared" ca="1" si="9"/>
        <v>39745.159999999996</v>
      </c>
      <c r="K67" s="10">
        <f t="shared" ca="1" si="10"/>
        <v>0</v>
      </c>
      <c r="L67" t="e">
        <f t="shared" ca="1" si="8"/>
        <v>#DIV/0!</v>
      </c>
    </row>
    <row r="68" spans="1:12" x14ac:dyDescent="0.25">
      <c r="A68">
        <v>38</v>
      </c>
      <c r="C68" t="str">
        <f ca="1">OFFSET('84p stat'!$A$1,A68*20,0)</f>
        <v>CUDA opt_one_GPU ant local</v>
      </c>
      <c r="D68" s="5">
        <f ca="1">OFFSET('84p trace'!$R$56,(A68-1)*56,0)-OFFSET('84p trace'!$S$56,(A68-1)*56,0)</f>
        <v>7.2243999999991502</v>
      </c>
      <c r="E68" s="5">
        <f ca="1">OFFSET('84p trace'!$S$56,(A68-1)*56,0)-OFFSET('84p stat'!$H$1,A68*20,0)</f>
        <v>2068.7274000000007</v>
      </c>
      <c r="F68" s="5">
        <f ca="1">OFFSET('84p stat'!$H$1,A68*20,0)-OFFSET('84p stat'!$K$1,A68*20,0)</f>
        <v>0</v>
      </c>
      <c r="G68" s="5">
        <f ca="1">OFFSET('84p stat'!$K$1,A68*20,0)-OFFSET('84p stat'!$N$1,A68*20,0)</f>
        <v>0</v>
      </c>
      <c r="H68" s="5">
        <f ca="1">OFFSET('84p stat'!$N$1,A68*20,0)</f>
        <v>0</v>
      </c>
      <c r="I68" s="5"/>
      <c r="J68" s="5">
        <f t="shared" ca="1" si="9"/>
        <v>2075.9517999999998</v>
      </c>
      <c r="K68" s="10">
        <f t="shared" ca="1" si="10"/>
        <v>0</v>
      </c>
      <c r="L68" t="e">
        <f t="shared" ca="1" si="8"/>
        <v>#DIV/0!</v>
      </c>
    </row>
    <row r="69" spans="1:12" x14ac:dyDescent="0.25">
      <c r="A69">
        <v>39</v>
      </c>
      <c r="C69" t="str">
        <f ca="1">OFFSET('84p stat'!$A$1,A69*20,0)</f>
        <v>CUDA Const</v>
      </c>
      <c r="D69" s="5">
        <f ca="1">OFFSET('84p trace'!$R$56,(A69-1)*56,0)-OFFSET('84p trace'!$S$56,(A69-1)*56,0)</f>
        <v>6.9501799999998184</v>
      </c>
      <c r="E69" s="5">
        <f ca="1">OFFSET('84p trace'!$S$56,(A69-1)*56,0)-OFFSET('84p stat'!$H$1,A69*20,0)</f>
        <v>32.518763000000149</v>
      </c>
      <c r="F69" s="5">
        <f ca="1">OFFSET('84p stat'!$H$1,A69*20,0)-OFFSET('84p stat'!$K$1,A69*20,0)</f>
        <v>23.708481000000006</v>
      </c>
      <c r="G69" s="5">
        <f ca="1">OFFSET('84p stat'!$K$1,A69*20,0)-OFFSET('84p stat'!$N$1,A69*20,0)</f>
        <v>497.33892900000001</v>
      </c>
      <c r="H69" s="5">
        <f ca="1">OFFSET('84p stat'!$N$1,A69*20,0)</f>
        <v>352.134007</v>
      </c>
      <c r="I69" s="5"/>
      <c r="J69" s="5">
        <f t="shared" ca="1" si="9"/>
        <v>912.65035999999998</v>
      </c>
      <c r="K69" s="10">
        <f t="shared" ca="1" si="10"/>
        <v>0.54493916925645003</v>
      </c>
      <c r="L69">
        <f t="shared" ca="1" si="8"/>
        <v>1.1743869385824906E-4</v>
      </c>
    </row>
    <row r="70" spans="1:12" x14ac:dyDescent="0.25">
      <c r="A70">
        <v>40</v>
      </c>
      <c r="C70" t="str">
        <f ca="1">OFFSET('84p stat'!$A$1,A70*20,0)</f>
        <v>CUDA ant Const</v>
      </c>
      <c r="D70" s="5">
        <f ca="1">OFFSET('84p trace'!$R$56,(A70-1)*56,0)-OFFSET('84p trace'!$S$56,(A70-1)*56,0)</f>
        <v>6.9097799999998415</v>
      </c>
      <c r="E70" s="5">
        <f ca="1">OFFSET('84p trace'!$S$56,(A70-1)*56,0)-OFFSET('84p stat'!$H$1,A70*20,0)</f>
        <v>33.772762999999941</v>
      </c>
      <c r="F70" s="5">
        <f ca="1">OFFSET('84p stat'!$H$1,A70*20,0)-OFFSET('84p stat'!$K$1,A70*20,0)</f>
        <v>22.586227000000008</v>
      </c>
      <c r="G70" s="5">
        <f ca="1">OFFSET('84p stat'!$K$1,A70*20,0)-OFFSET('84p stat'!$N$1,A70*20,0)</f>
        <v>382.73992099999998</v>
      </c>
      <c r="H70" s="5">
        <f ca="1">OFFSET('84p stat'!$N$1,A70*20,0)</f>
        <v>432.350909</v>
      </c>
      <c r="I70" s="5"/>
      <c r="J70" s="5">
        <f t="shared" ca="1" si="9"/>
        <v>878.35959999999977</v>
      </c>
      <c r="K70" s="10">
        <f t="shared" ca="1" si="10"/>
        <v>0.43574399482854181</v>
      </c>
      <c r="L70">
        <f t="shared" ca="1" si="8"/>
        <v>9.0858873537923585E-5</v>
      </c>
    </row>
    <row r="71" spans="1:12" x14ac:dyDescent="0.25">
      <c r="A71">
        <v>41</v>
      </c>
      <c r="C71" t="str">
        <f ca="1">OFFSET('84p stat'!$A$1,A71*20,0)</f>
        <v>CUDA ant par Const</v>
      </c>
      <c r="D71" s="5">
        <f ca="1">OFFSET('84p trace'!$R$56,(A71-1)*56,0)-OFFSET('84p trace'!$S$56,(A71-1)*56,0)</f>
        <v>6.980860000000348</v>
      </c>
      <c r="E71" s="5">
        <f ca="1">OFFSET('84p trace'!$S$56,(A71-1)*56,0)-OFFSET('84p stat'!$H$1,A71*20,0)</f>
        <v>37.440845999999624</v>
      </c>
      <c r="F71" s="5">
        <f ca="1">OFFSET('84p stat'!$H$1,A71*20,0)-OFFSET('84p stat'!$K$1,A71*20,0)</f>
        <v>24.746740999999929</v>
      </c>
      <c r="G71" s="5">
        <f ca="1">OFFSET('84p stat'!$K$1,A71*20,0)-OFFSET('84p stat'!$N$1,A71*20,0)</f>
        <v>382.76306600000004</v>
      </c>
      <c r="H71" s="5">
        <f ca="1">OFFSET('84p stat'!$N$1,A71*20,0)</f>
        <v>434.93856699999998</v>
      </c>
      <c r="I71" s="5"/>
      <c r="J71" s="5">
        <f t="shared" ca="1" si="9"/>
        <v>886.87007999999992</v>
      </c>
      <c r="K71" s="10">
        <f t="shared" ca="1" si="10"/>
        <v>0.4315886561422842</v>
      </c>
      <c r="L71">
        <f t="shared" ca="1" si="8"/>
        <v>1.9934242853233581E-4</v>
      </c>
    </row>
    <row r="72" spans="1:12" x14ac:dyDescent="0.25">
      <c r="A72">
        <v>42</v>
      </c>
      <c r="C72" t="str">
        <f ca="1">OFFSET('84p stat'!$A$1,A72*20,0)</f>
        <v>CUDA ant add CPU Const</v>
      </c>
      <c r="D72" s="5">
        <f ca="1">OFFSET('84p trace'!$R$56,(A72-1)*56,0)-OFFSET('84p trace'!$S$56,(A72-1)*56,0)</f>
        <v>6.9294999999998481</v>
      </c>
      <c r="E72" s="5">
        <f ca="1">OFFSET('84p trace'!$S$56,(A72-1)*56,0)-OFFSET('84p stat'!$H$1,A72*20,0)</f>
        <v>22.022788000000048</v>
      </c>
      <c r="F72" s="5">
        <f ca="1">OFFSET('84p stat'!$H$1,A72*20,0)-OFFSET('84p stat'!$K$1,A72*20,0)</f>
        <v>2.3450639999999794</v>
      </c>
      <c r="G72" s="5">
        <f ca="1">OFFSET('84p stat'!$K$1,A72*20,0)-OFFSET('84p stat'!$N$1,A72*20,0)</f>
        <v>432.55844000000002</v>
      </c>
      <c r="H72" s="5">
        <f ca="1">OFFSET('84p stat'!$N$1,A72*20,0)</f>
        <v>68.504887999999994</v>
      </c>
      <c r="I72" s="5"/>
      <c r="J72" s="5">
        <f t="shared" ca="1" si="9"/>
        <v>532.36067999999989</v>
      </c>
      <c r="K72" s="10">
        <f t="shared" ca="1" si="10"/>
        <v>0.81252890427595081</v>
      </c>
      <c r="L72">
        <f t="shared" ca="1" si="8"/>
        <v>3.7343723643295558E-4</v>
      </c>
    </row>
    <row r="73" spans="1:12" x14ac:dyDescent="0.25">
      <c r="A73">
        <v>43</v>
      </c>
      <c r="C73" t="str">
        <f ca="1">OFFSET('84p stat'!$A$1,A73*20,0)</f>
        <v>CUDA opt Const</v>
      </c>
      <c r="D73" s="5">
        <f ca="1">OFFSET('84p trace'!$R$56,(A73-1)*56,0)-OFFSET('84p trace'!$S$56,(A73-1)*56,0)</f>
        <v>7.0923200000003135</v>
      </c>
      <c r="E73" s="5">
        <f ca="1">OFFSET('84p trace'!$S$56,(A73-1)*56,0)-OFFSET('84p stat'!$H$1,A73*20,0)</f>
        <v>39.020969000000036</v>
      </c>
      <c r="F73" s="5">
        <f ca="1">OFFSET('84p stat'!$H$1,A73*20,0)-OFFSET('84p stat'!$K$1,A73*20,0)</f>
        <v>377.84888500000005</v>
      </c>
      <c r="G73" s="5">
        <f ca="1">OFFSET('84p stat'!$K$1,A73*20,0)-OFFSET('84p stat'!$N$1,A73*20,0)</f>
        <v>497.14168599999999</v>
      </c>
      <c r="H73" s="5">
        <f ca="1">OFFSET('84p stat'!$N$1,A73*20,0)</f>
        <v>0</v>
      </c>
      <c r="I73" s="5"/>
      <c r="J73" s="5">
        <f t="shared" ca="1" si="9"/>
        <v>921.1038600000004</v>
      </c>
      <c r="K73" s="10">
        <f t="shared" ca="1" si="10"/>
        <v>0.53972381138430991</v>
      </c>
      <c r="L73">
        <f t="shared" ca="1" si="8"/>
        <v>2.9032340066117854E-4</v>
      </c>
    </row>
    <row r="74" spans="1:12" x14ac:dyDescent="0.25">
      <c r="A74">
        <v>44</v>
      </c>
      <c r="C74" t="str">
        <f ca="1">OFFSET('84p stat'!$A$1,A74*20,0)</f>
        <v>CUDA opt ant Const</v>
      </c>
      <c r="D74" s="5">
        <f ca="1">OFFSET('84p trace'!$R$56,(A74-1)*56,0)-OFFSET('84p trace'!$S$56,(A74-1)*56,0)</f>
        <v>7.0372600000001739</v>
      </c>
      <c r="E74" s="5">
        <f ca="1">OFFSET('84p trace'!$S$56,(A74-1)*56,0)-OFFSET('84p stat'!$H$1,A74*20,0)</f>
        <v>33.825758999999721</v>
      </c>
      <c r="F74" s="5">
        <f ca="1">OFFSET('84p stat'!$H$1,A74*20,0)-OFFSET('84p stat'!$K$1,A74*20,0)</f>
        <v>452.72472300000004</v>
      </c>
      <c r="G74" s="5">
        <f ca="1">OFFSET('84p stat'!$K$1,A74*20,0)-OFFSET('84p stat'!$N$1,A74*20,0)</f>
        <v>382.59415799999999</v>
      </c>
      <c r="H74" s="5">
        <f ca="1">OFFSET('84p stat'!$N$1,A74*20,0)</f>
        <v>0</v>
      </c>
      <c r="I74" s="5"/>
      <c r="J74" s="5">
        <f t="shared" ca="1" si="9"/>
        <v>876.18189999999993</v>
      </c>
      <c r="K74" s="10">
        <f t="shared" ca="1" si="10"/>
        <v>0.43666065003168864</v>
      </c>
      <c r="L74">
        <f t="shared" ca="1" si="8"/>
        <v>4.2701582942882905E-4</v>
      </c>
    </row>
    <row r="75" spans="1:12" x14ac:dyDescent="0.25">
      <c r="A75">
        <v>45</v>
      </c>
      <c r="C75" t="str">
        <f ca="1">OFFSET('84p stat'!$A$1,A75*20,0)</f>
        <v>CUDA opt ant par Const</v>
      </c>
      <c r="D75" s="5">
        <f ca="1">OFFSET('84p trace'!$R$56,(A75-1)*56,0)-OFFSET('84p trace'!$S$56,(A75-1)*56,0)</f>
        <v>6.9829200000000355</v>
      </c>
      <c r="E75" s="5">
        <f ca="1">OFFSET('84p trace'!$S$56,(A75-1)*56,0)-OFFSET('84p stat'!$H$1,A75*20,0)</f>
        <v>31.704596000000151</v>
      </c>
      <c r="F75" s="5">
        <f ca="1">OFFSET('84p stat'!$H$1,A75*20,0)-OFFSET('84p stat'!$K$1,A75*20,0)</f>
        <v>456.35059100000001</v>
      </c>
      <c r="G75" s="5">
        <f ca="1">OFFSET('84p stat'!$K$1,A75*20,0)-OFFSET('84p stat'!$N$1,A75*20,0)</f>
        <v>382.58871299999998</v>
      </c>
      <c r="H75" s="5">
        <f ca="1">OFFSET('84p stat'!$N$1,A75*20,0)</f>
        <v>0</v>
      </c>
      <c r="I75" s="5"/>
      <c r="J75" s="5">
        <f t="shared" ca="1" si="9"/>
        <v>877.62682000000018</v>
      </c>
      <c r="K75" s="10">
        <f t="shared" ca="1" si="10"/>
        <v>0.43593553009239155</v>
      </c>
      <c r="L75">
        <f t="shared" ca="1" si="8"/>
        <v>7.9386569021723202E-5</v>
      </c>
    </row>
    <row r="76" spans="1:12" x14ac:dyDescent="0.25">
      <c r="A76">
        <v>46</v>
      </c>
      <c r="C76" t="str">
        <f ca="1">OFFSET('84p stat'!$A$1,A76*20,0)</f>
        <v>CUDA ant par global</v>
      </c>
      <c r="D76" s="5">
        <f ca="1">OFFSET('84p trace'!$R$56,(A76-1)*56,0)-OFFSET('84p trace'!$S$56,(A76-1)*56,0)</f>
        <v>7.5832199999998693</v>
      </c>
      <c r="E76" s="5">
        <f ca="1">OFFSET('84p trace'!$S$56,(A76-1)*56,0)-OFFSET('84p stat'!$H$1,A76*20,0)</f>
        <v>36.273923000000423</v>
      </c>
      <c r="F76" s="5">
        <f ca="1">OFFSET('84p stat'!$H$1,A76*20,0)-OFFSET('84p stat'!$K$1,A76*20,0)</f>
        <v>24.800532999999973</v>
      </c>
      <c r="G76" s="5">
        <f ca="1">OFFSET('84p stat'!$K$1,A76*20,0)-OFFSET('84p stat'!$N$1,A76*20,0)</f>
        <v>390.848502</v>
      </c>
      <c r="H76" s="5">
        <f ca="1">OFFSET('84p stat'!$N$1,A76*20,0)</f>
        <v>436.56694199999998</v>
      </c>
      <c r="I76" s="5"/>
      <c r="J76" s="5">
        <f t="shared" ca="1" si="9"/>
        <v>896.07312000000024</v>
      </c>
      <c r="K76" s="10">
        <f t="shared" ca="1" si="10"/>
        <v>0.43617925063972446</v>
      </c>
      <c r="L76">
        <f t="shared" ca="1" si="8"/>
        <v>8.6098059565390748E-5</v>
      </c>
    </row>
    <row r="77" spans="1:12" x14ac:dyDescent="0.25">
      <c r="A77">
        <v>47</v>
      </c>
      <c r="C77" t="str">
        <f ca="1">OFFSET('84p stat'!$A$1,A77*20,0)</f>
        <v>CUDA ant add CPU Time global</v>
      </c>
      <c r="D77" s="5">
        <f ca="1">OFFSET('84p trace'!$R$56,(A77-1)*56,0)-OFFSET('84p trace'!$S$56,(A77-1)*56,0)</f>
        <v>7.2309200000003102</v>
      </c>
      <c r="E77" s="5">
        <f ca="1">OFFSET('84p trace'!$S$56,(A77-1)*56,0)-OFFSET('84p stat'!$H$1,A77*20,0)</f>
        <v>21.563159999999868</v>
      </c>
      <c r="F77" s="5">
        <f ca="1">OFFSET('84p stat'!$H$1,A77*20,0)-OFFSET('84p stat'!$K$1,A77*20,0)</f>
        <v>1.8470439999999826</v>
      </c>
      <c r="G77" s="5">
        <f ca="1">OFFSET('84p stat'!$K$1,A77*20,0)-OFFSET('84p stat'!$N$1,A77*20,0)</f>
        <v>439.28702400000003</v>
      </c>
      <c r="H77" s="5">
        <f ca="1">OFFSET('84p stat'!$N$1,A77*20,0)</f>
        <v>68.924492000000001</v>
      </c>
      <c r="I77" s="5"/>
      <c r="J77" s="5">
        <f t="shared" ca="1" si="9"/>
        <v>538.85264000000018</v>
      </c>
      <c r="K77" s="10">
        <f t="shared" ca="1" si="10"/>
        <v>0.81522663413136454</v>
      </c>
      <c r="L77">
        <f t="shared" ca="1" si="8"/>
        <v>4.7829455988462514E-4</v>
      </c>
    </row>
    <row r="78" spans="1:12" x14ac:dyDescent="0.25">
      <c r="A78">
        <v>48</v>
      </c>
      <c r="C78" t="str">
        <f ca="1">OFFSET('84p stat'!$A$1,A78*20,0)</f>
        <v>CUDA opt ant par global</v>
      </c>
      <c r="D78" s="5">
        <f ca="1">OFFSET('84p trace'!$R$56,(A78-1)*56,0)-OFFSET('84p trace'!$S$56,(A78-1)*56,0)</f>
        <v>7.3828200000004927</v>
      </c>
      <c r="E78" s="5">
        <f ca="1">OFFSET('84p trace'!$S$56,(A78-1)*56,0)-OFFSET('84p stat'!$H$1,A78*20,0)</f>
        <v>31.153559999999857</v>
      </c>
      <c r="F78" s="5">
        <f ca="1">OFFSET('84p stat'!$H$1,A78*20,0)-OFFSET('84p stat'!$K$1,A78*20,0)</f>
        <v>454.770916</v>
      </c>
      <c r="G78" s="5">
        <f ca="1">OFFSET('84p stat'!$K$1,A78*20,0)-OFFSET('84p stat'!$N$1,A78*20,0)</f>
        <v>387.13132400000001</v>
      </c>
      <c r="H78" s="5">
        <f ca="1">OFFSET('84p stat'!$N$1,A78*20,0)</f>
        <v>0</v>
      </c>
      <c r="I78" s="5"/>
      <c r="J78" s="5">
        <f t="shared" ca="1" si="9"/>
        <v>880.43862000000036</v>
      </c>
      <c r="K78" s="10">
        <f t="shared" ca="1" si="10"/>
        <v>0.43970279722622779</v>
      </c>
      <c r="L78">
        <f t="shared" ca="1" si="8"/>
        <v>9.0535617124175776E-5</v>
      </c>
    </row>
    <row r="79" spans="1:12" x14ac:dyDescent="0.25">
      <c r="A79">
        <v>49</v>
      </c>
      <c r="C79">
        <f ca="1">OFFSET('84p stat'!$A$1,A79*20,0)</f>
        <v>0</v>
      </c>
      <c r="D79" s="5" t="e">
        <f ca="1">OFFSET('84p trace'!$R$56,(A79-1)*56,0)-OFFSET('84p trace'!$S$56,(A79-1)*56,0)</f>
        <v>#DIV/0!</v>
      </c>
      <c r="E79" s="5" t="e">
        <f ca="1">OFFSET('84p trace'!$S$56,(A79-1)*56,0)-OFFSET('84p stat'!$H$1,A79*20,0)</f>
        <v>#DIV/0!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 t="e">
        <f t="shared" ca="1" si="9"/>
        <v>#DIV/0!</v>
      </c>
      <c r="K79" s="10" t="e">
        <f t="shared" ca="1" si="10"/>
        <v>#DIV/0!</v>
      </c>
      <c r="L79" t="e">
        <f t="shared" ca="1" si="8"/>
        <v>#DIV/0!</v>
      </c>
    </row>
    <row r="80" spans="1:12" x14ac:dyDescent="0.25">
      <c r="A80">
        <v>50</v>
      </c>
      <c r="C80">
        <f ca="1">OFFSET('84p stat'!$A$1,A80*20,0)</f>
        <v>0</v>
      </c>
      <c r="D80" s="5" t="e">
        <f ca="1">OFFSET('84p trace'!$R$56,(A80-1)*56,0)-OFFSET('84p trace'!$S$56,(A80-1)*56,0)</f>
        <v>#DIV/0!</v>
      </c>
      <c r="E80" s="5" t="e">
        <f ca="1">OFFSET('84p trace'!$S$56,(A80-1)*56,0)-OFFSET('84p stat'!$H$1,A80*20,0)</f>
        <v>#DIV/0!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 t="e">
        <f t="shared" ca="1" si="9"/>
        <v>#DIV/0!</v>
      </c>
      <c r="K80" s="10" t="e">
        <f t="shared" ca="1" si="10"/>
        <v>#DIV/0!</v>
      </c>
      <c r="L80" t="e">
        <f t="shared" ca="1" si="8"/>
        <v>#DIV/0!</v>
      </c>
    </row>
    <row r="82" spans="1:8" x14ac:dyDescent="0.25">
      <c r="D82" t="s">
        <v>71</v>
      </c>
    </row>
    <row r="83" spans="1:8" x14ac:dyDescent="0.25">
      <c r="D83" t="s">
        <v>60</v>
      </c>
      <c r="E83" t="s">
        <v>56</v>
      </c>
      <c r="F83" t="s">
        <v>57</v>
      </c>
      <c r="G83" t="s">
        <v>58</v>
      </c>
      <c r="H83" t="s">
        <v>59</v>
      </c>
    </row>
    <row r="84" spans="1:8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924.57632000000012</v>
      </c>
      <c r="E84" s="5">
        <f ca="1">OFFSET('84p trace'!$S$56,(A84-1)*56,0)</f>
        <v>916.12924000000032</v>
      </c>
      <c r="F84" s="5">
        <f ca="1">OFFSET('84p stat'!$H$1,A84*20,0)</f>
        <v>880.36904100000004</v>
      </c>
      <c r="G84" s="5">
        <f ca="1">OFFSET('84p stat'!$K$1,A84*20,0)</f>
        <v>855.80568400000004</v>
      </c>
      <c r="H84" s="5">
        <f ca="1">OFFSET('84p stat'!$N$1,A84*20,0)</f>
        <v>353.59629200000001</v>
      </c>
    </row>
    <row r="85" spans="1:8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950.87369999999976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8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1050.0088000000003</v>
      </c>
      <c r="E86" s="5">
        <f ca="1">OFFSET('84p trace'!$S$56,(A86-1)*56,0)</f>
        <v>1047.8971999999997</v>
      </c>
      <c r="F86" s="5">
        <f ca="1">OFFSET('84p stat'!$H$1,A86*20,0)</f>
        <v>1013.596786</v>
      </c>
      <c r="G86" s="5">
        <f ca="1">OFFSET('84p stat'!$K$1,A86*20,0)</f>
        <v>989.17370800000003</v>
      </c>
      <c r="H86" s="5">
        <f ca="1">OFFSET('84p stat'!$N$1,A86*20,0)</f>
        <v>354.07819799999999</v>
      </c>
    </row>
    <row r="87" spans="1:8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891.61858000000007</v>
      </c>
      <c r="E87" s="5">
        <f ca="1">OFFSET('84p trace'!$S$56,(A87-1)*56,0)</f>
        <v>883.29402000000016</v>
      </c>
      <c r="F87" s="5">
        <f ca="1">OFFSET('84p stat'!$H$1,A87*20,0)</f>
        <v>850.94466699999998</v>
      </c>
      <c r="G87" s="5">
        <f ca="1">OFFSET('84p stat'!$K$1,A87*20,0)</f>
        <v>829.05138099999999</v>
      </c>
      <c r="H87" s="5">
        <f ca="1">OFFSET('84p stat'!$N$1,A87*20,0)</f>
        <v>434.536542</v>
      </c>
    </row>
    <row r="88" spans="1:8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899.76060000000007</v>
      </c>
      <c r="E88" s="5">
        <f ca="1">OFFSET('84p trace'!$S$56,(A88-1)*56,0)</f>
        <v>891.24810000000002</v>
      </c>
      <c r="F88" s="5">
        <f ca="1">OFFSET('84p stat'!$H$1,A88*20,0)</f>
        <v>856.19867399999998</v>
      </c>
      <c r="G88" s="5">
        <f ca="1">OFFSET('84p stat'!$K$1,A88*20,0)</f>
        <v>832.13328999999999</v>
      </c>
      <c r="H88" s="5">
        <f ca="1">OFFSET('84p stat'!$N$1,A88*20,0)</f>
        <v>437.57917300000003</v>
      </c>
    </row>
    <row r="89" spans="1:8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799.75606000000016</v>
      </c>
      <c r="E89" s="5">
        <f ca="1">OFFSET('84p trace'!$S$56,(A89-1)*56,0)</f>
        <v>791.30099999999993</v>
      </c>
      <c r="F89" s="5">
        <f ca="1">OFFSET('84p stat'!$H$1,A89*20,0)</f>
        <v>757.45678299999997</v>
      </c>
      <c r="G89" s="5">
        <f ca="1">OFFSET('84p stat'!$K$1,A89*20,0)</f>
        <v>734.12797399999999</v>
      </c>
      <c r="H89" s="5">
        <f ca="1">OFFSET('84p stat'!$N$1,A89*20,0)</f>
        <v>434.42934400000001</v>
      </c>
    </row>
    <row r="90" spans="1:8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571.01588000000004</v>
      </c>
      <c r="E90" s="5">
        <f ca="1">OFFSET('84p trace'!$S$56,(A90-1)*56,0)</f>
        <v>563.00459999999975</v>
      </c>
      <c r="F90" s="5">
        <f ca="1">OFFSET('84p stat'!$H$1,A90*20,0)</f>
        <v>539.60236499999996</v>
      </c>
      <c r="G90" s="5">
        <f ca="1">OFFSET('84p stat'!$K$1,A90*20,0)</f>
        <v>537.28481099999999</v>
      </c>
      <c r="H90" s="5">
        <f ca="1">OFFSET('84p stat'!$N$1,A90*20,0)</f>
        <v>74.911894000000004</v>
      </c>
    </row>
    <row r="91" spans="1:8" x14ac:dyDescent="0.25">
      <c r="A91">
        <v>8</v>
      </c>
      <c r="C91" t="str">
        <f ca="1">OFFSET('84p stat'!$A$1,A91*20,0)</f>
        <v>CUDA ant add CPU</v>
      </c>
      <c r="D91" s="5">
        <f ca="1">OFFSET('84p trace'!$R$56,(A91-1)*56,0)</f>
        <v>573.33996000000013</v>
      </c>
      <c r="E91" s="5">
        <f ca="1">OFFSET('84p trace'!$S$56,(A91-1)*56,0)</f>
        <v>0</v>
      </c>
      <c r="F91" s="5">
        <f ca="1">OFFSET('84p stat'!$H$1,A91*20,0)</f>
        <v>0</v>
      </c>
      <c r="G91" s="5">
        <f ca="1">OFFSET('84p stat'!$K$1,A91*20,0)</f>
        <v>0</v>
      </c>
      <c r="H91" s="5">
        <f ca="1">OFFSET('84p stat'!$N$1,A91*20,0)</f>
        <v>0</v>
      </c>
    </row>
    <row r="92" spans="1:8" x14ac:dyDescent="0.25">
      <c r="A92">
        <v>9</v>
      </c>
      <c r="C92" t="str">
        <f ca="1">OFFSET('84p stat'!$A$1,A92*20,0)</f>
        <v>CUDA ant add CPU non hash</v>
      </c>
      <c r="D92" s="5">
        <f ca="1">OFFSET('84p trace'!$R$56,(A92-1)*56,0)</f>
        <v>491.72515999999996</v>
      </c>
      <c r="E92" s="5">
        <f ca="1">OFFSET('84p trace'!$S$56,(A92-1)*56,0)</f>
        <v>483.61846000000014</v>
      </c>
      <c r="F92" s="5">
        <f ca="1">OFFSET('84p stat'!$H$1,A92*20,0)</f>
        <v>455.496464</v>
      </c>
      <c r="G92" s="5">
        <f ca="1">OFFSET('84p stat'!$K$1,A92*20,0)</f>
        <v>452.07844299999999</v>
      </c>
      <c r="H92" s="5">
        <f ca="1">OFFSET('84p stat'!$N$1,A92*20,0)</f>
        <v>74.234909999999999</v>
      </c>
    </row>
    <row r="93" spans="1:8" x14ac:dyDescent="0.25">
      <c r="A93">
        <v>10</v>
      </c>
      <c r="C93" t="str">
        <f ca="1">OFFSET('84p stat'!$A$1,A93*20,0)</f>
        <v>CUDA ant add CPU12</v>
      </c>
      <c r="D93" s="5">
        <f ca="1">OFFSET('84p trace'!$R$56,(A93-1)*56,0)</f>
        <v>1712.3050000000003</v>
      </c>
      <c r="E93" s="5">
        <f ca="1">OFFSET('84p trace'!$S$56,(A93-1)*56,0)</f>
        <v>1662.8521999999998</v>
      </c>
      <c r="F93" s="5">
        <f ca="1">OFFSET('84p stat'!$H$1,A93*20,0)</f>
        <v>1651.676404</v>
      </c>
      <c r="G93" s="5">
        <f ca="1">OFFSET('84p stat'!$K$1,A93*20,0)</f>
        <v>1619.0821780000001</v>
      </c>
      <c r="H93" s="5">
        <f ca="1">OFFSET('84p stat'!$N$1,A93*20,0)</f>
        <v>614.97909300000003</v>
      </c>
    </row>
    <row r="94" spans="1:8" x14ac:dyDescent="0.25">
      <c r="A94">
        <v>11</v>
      </c>
      <c r="C94" t="str">
        <f ca="1">OFFSET('84p stat'!$A$1,A94*20,0)</f>
        <v>CUDA opt</v>
      </c>
      <c r="D94" s="5">
        <f ca="1">OFFSET('84p trace'!$R$56,(A94-1)*56,0)</f>
        <v>950.66339999999991</v>
      </c>
      <c r="E94" s="5">
        <f ca="1">OFFSET('84p trace'!$S$56,(A94-1)*56,0)</f>
        <v>0</v>
      </c>
      <c r="F94" s="5">
        <f ca="1">OFFSET('84p stat'!$H$1,A94*20,0)</f>
        <v>0</v>
      </c>
      <c r="G94" s="5">
        <f ca="1">OFFSET('84p stat'!$K$1,A94*20,0)</f>
        <v>0</v>
      </c>
      <c r="H94" s="5">
        <f ca="1">OFFSET('84p stat'!$N$1,A94*20,0)</f>
        <v>0</v>
      </c>
    </row>
    <row r="95" spans="1:8" x14ac:dyDescent="0.25">
      <c r="A95">
        <v>12</v>
      </c>
      <c r="C95" t="str">
        <f ca="1">OFFSET('84p stat'!$A$1,A95*20,0)</f>
        <v>CUDA opt Time</v>
      </c>
      <c r="D95" s="5">
        <f ca="1">OFFSET('84p trace'!$R$56,(A95-1)*56,0)</f>
        <v>934.48513999999977</v>
      </c>
      <c r="E95" s="5">
        <f ca="1">OFFSET('84p trace'!$S$56,(A95-1)*56,0)</f>
        <v>926.26502000000005</v>
      </c>
      <c r="F95" s="5">
        <f ca="1">OFFSET('84p stat'!$H$1,A95*20,0)</f>
        <v>884.41276700000003</v>
      </c>
      <c r="G95" s="5">
        <f ca="1">OFFSET('84p stat'!$K$1,A95*20,0)</f>
        <v>503.08624200000003</v>
      </c>
      <c r="H95" s="5">
        <f ca="1">OFFSET('84p stat'!$N$1,A95*20,0)</f>
        <v>0</v>
      </c>
    </row>
    <row r="96" spans="1:8" x14ac:dyDescent="0.25">
      <c r="A96">
        <v>13</v>
      </c>
      <c r="C96" t="str">
        <f ca="1">OFFSET('84p stat'!$A$1,A96*20,0)</f>
        <v>CUDA opt non hash</v>
      </c>
      <c r="D96" s="5">
        <f ca="1">OFFSET('84p trace'!$R$56,(A96-1)*56,0)</f>
        <v>560.8957200000001</v>
      </c>
      <c r="E96" s="5">
        <f ca="1">OFFSET('84p trace'!$S$56,(A96-1)*56,0)</f>
        <v>559.10497999999995</v>
      </c>
      <c r="F96" s="5">
        <f ca="1">OFFSET('84p stat'!$H$1,A96*20,0)</f>
        <v>518.46722199999999</v>
      </c>
      <c r="G96" s="5">
        <f ca="1">OFFSET('84p stat'!$K$1,A96*20,0)</f>
        <v>136.89597599999999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</v>
      </c>
      <c r="D97" s="5">
        <f ca="1">OFFSET('84p trace'!$R$56,(A97-1)*56,0)</f>
        <v>892.68696</v>
      </c>
      <c r="E97" s="5">
        <f ca="1">OFFSET('84p trace'!$S$56,(A97-1)*56,0)</f>
        <v>884.50074000000018</v>
      </c>
      <c r="F97" s="5">
        <f ca="1">OFFSET('84p stat'!$H$1,A97*20,0)</f>
        <v>849.16303300000004</v>
      </c>
      <c r="G97" s="5">
        <f ca="1">OFFSET('84p stat'!$K$1,A97*20,0)</f>
        <v>394.29712999999998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CUDA opt ant non hash</v>
      </c>
      <c r="D98" s="5">
        <f ca="1">OFFSET('84p trace'!$R$56,(A98-1)*56,0)</f>
        <v>796.12213999999994</v>
      </c>
      <c r="E98" s="5">
        <f ca="1">OFFSET('84p trace'!$S$56,(A98-1)*56,0)</f>
        <v>787.96184000000028</v>
      </c>
      <c r="F98" s="5">
        <f ca="1">OFFSET('84p stat'!$H$1,A98*20,0)</f>
        <v>754.18170999999995</v>
      </c>
      <c r="G98" s="5">
        <f ca="1">OFFSET('84p stat'!$K$1,A98*20,0)</f>
        <v>299.51871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CUDA opt ant par</v>
      </c>
      <c r="D99" s="5">
        <f ca="1">OFFSET('84p trace'!$R$56,(A99-1)*56,0)</f>
        <v>898.18790000000013</v>
      </c>
      <c r="E99" s="5">
        <f ca="1">OFFSET('84p trace'!$S$56,(A99-1)*56,0)</f>
        <v>889.98907999999972</v>
      </c>
      <c r="F99" s="5">
        <f ca="1">OFFSET('84p stat'!$H$1,A99*20,0)</f>
        <v>853.99267599999996</v>
      </c>
      <c r="G99" s="5">
        <f ca="1">OFFSET('84p stat'!$K$1,A99*20,0)</f>
        <v>394.34375999999997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non CUDA Time</v>
      </c>
      <c r="D100" s="5">
        <f ca="1">OFFSET('84p trace'!$R$56,(A100-1)*56,0)</f>
        <v>1111.4412</v>
      </c>
      <c r="E100" s="5">
        <f ca="1">OFFSET('84p trace'!$S$56,(A100-1)*56,0)</f>
        <v>1048.5618000000002</v>
      </c>
      <c r="F100" s="5">
        <f ca="1">OFFSET('84p stat'!$H$1,A100*20,0)</f>
        <v>1048.4757709999999</v>
      </c>
      <c r="G100" s="5">
        <f ca="1">OFFSET('84p stat'!$K$1,A100*20,0)</f>
        <v>1047.0178390000001</v>
      </c>
      <c r="H100" s="5">
        <f ca="1">OFFSET('84p stat'!$N$1,A100*20,0)</f>
        <v>64.033023</v>
      </c>
    </row>
    <row r="101" spans="1:8" x14ac:dyDescent="0.25">
      <c r="A101">
        <v>18</v>
      </c>
      <c r="C101" t="str">
        <f ca="1">OFFSET('84p stat'!$A$1,A101*20,0)</f>
        <v>non CUDA</v>
      </c>
      <c r="D101" s="5">
        <f ca="1">OFFSET('84p trace'!$R$56,(A101-1)*56,0)</f>
        <v>1036.6009999999999</v>
      </c>
      <c r="E101" s="5">
        <f ca="1">OFFSET('84p trace'!$S$56,(A101-1)*56,0)</f>
        <v>0</v>
      </c>
      <c r="F101" s="5">
        <f ca="1">OFFSET('84p stat'!$H$1,A101*20,0)</f>
        <v>0</v>
      </c>
      <c r="G101" s="5">
        <f ca="1">OFFSET('84p stat'!$K$1,A101*20,0)</f>
        <v>0</v>
      </c>
      <c r="H101" s="5">
        <f ca="1">OFFSET('84p stat'!$N$1,A101*20,0)</f>
        <v>0</v>
      </c>
    </row>
    <row r="102" spans="1:8" x14ac:dyDescent="0.25">
      <c r="A102">
        <v>19</v>
      </c>
      <c r="C102" t="str">
        <f ca="1">OFFSET('84p stat'!$A$1,A102*20,0)</f>
        <v>non CUDA non hash</v>
      </c>
      <c r="D102" s="5">
        <f ca="1">OFFSET('84p trace'!$R$56,(A102-1)*56,0)</f>
        <v>904.12414000000001</v>
      </c>
      <c r="E102" s="5">
        <f ca="1">OFFSET('84p trace'!$S$56,(A102-1)*56,0)</f>
        <v>903.39125999999976</v>
      </c>
      <c r="F102" s="5">
        <f ca="1">OFFSET('84p stat'!$H$1,A102*20,0)</f>
        <v>903.30810399999996</v>
      </c>
      <c r="G102" s="5">
        <f ca="1">OFFSET('84p stat'!$K$1,A102*20,0)</f>
        <v>901.87390500000004</v>
      </c>
      <c r="H102" s="5">
        <f ca="1">OFFSET('84p stat'!$N$1,A102*20,0)</f>
        <v>63.879893000000003</v>
      </c>
    </row>
    <row r="103" spans="1:8" x14ac:dyDescent="0.25">
      <c r="A103">
        <v>20</v>
      </c>
      <c r="C103" t="str">
        <f ca="1">OFFSET('84p stat'!$A$1,A103*20,0)</f>
        <v>Classic ACO</v>
      </c>
      <c r="D103" s="5">
        <f ca="1">OFFSET('84p trace'!$R$56,(A103-1)*56,0)</f>
        <v>17590.79</v>
      </c>
      <c r="E103" s="5">
        <f ca="1">OFFSET('84p trace'!$S$56,(A103-1)*56,0)</f>
        <v>12795.570000000002</v>
      </c>
      <c r="F103" s="5">
        <f ca="1">OFFSET('84p stat'!$H$1,A103*20,0)</f>
        <v>12746.220098</v>
      </c>
      <c r="G103" s="5">
        <f ca="1">OFFSET('84p stat'!$K$1,A103*20,0)</f>
        <v>12742.196016</v>
      </c>
      <c r="H103" s="5">
        <f ca="1">OFFSET('84p stat'!$N$1,A103*20,0)</f>
        <v>219.864926</v>
      </c>
    </row>
    <row r="104" spans="1:8" x14ac:dyDescent="0.25">
      <c r="A104">
        <v>21</v>
      </c>
      <c r="C104" t="str">
        <f ca="1">OFFSET('84p stat'!$A$1,A104*20,0)</f>
        <v>Classic ACO non hash</v>
      </c>
      <c r="D104" s="5">
        <f ca="1">OFFSET('84p trace'!$R$56,(A104-1)*56,0)</f>
        <v>12461.583999999997</v>
      </c>
      <c r="E104" s="5">
        <f ca="1">OFFSET('84p trace'!$S$56,(A104-1)*56,0)</f>
        <v>12460.248000000003</v>
      </c>
      <c r="F104" s="5">
        <f ca="1">OFFSET('84p stat'!$H$1,A104*20,0)</f>
        <v>12412.506367</v>
      </c>
      <c r="G104" s="5">
        <f ca="1">OFFSET('84p stat'!$K$1,A104*20,0)</f>
        <v>12408.522988000001</v>
      </c>
      <c r="H104" s="5">
        <f ca="1">OFFSET('84p stat'!$N$1,A104*20,0)</f>
        <v>219.96440999999999</v>
      </c>
    </row>
    <row r="105" spans="1:8" x14ac:dyDescent="0.25">
      <c r="A105">
        <v>22</v>
      </c>
      <c r="C105" t="str">
        <f ca="1">OFFSET('84p stat'!$A$1,A105*20,0)</f>
        <v>omp</v>
      </c>
      <c r="D105" s="5">
        <f ca="1">OFFSET('84p trace'!$R$56,(A105-1)*56,0)</f>
        <v>1071.9797999999998</v>
      </c>
      <c r="E105" s="5">
        <f ca="1">OFFSET('84p trace'!$S$56,(A105-1)*56,0)</f>
        <v>1010.2037999999999</v>
      </c>
      <c r="F105" s="5">
        <f ca="1">OFFSET('84p stat'!$H$1,A105*20,0)</f>
        <v>1010.125261</v>
      </c>
      <c r="G105" s="5">
        <f ca="1">OFFSET('84p stat'!$K$1,A105*20,0)</f>
        <v>1008.665577</v>
      </c>
      <c r="H105" s="5">
        <f ca="1">OFFSET('84p stat'!$N$1,A105*20,0)</f>
        <v>64.397244999999998</v>
      </c>
    </row>
    <row r="106" spans="1:8" x14ac:dyDescent="0.25">
      <c r="A106">
        <v>23</v>
      </c>
      <c r="C106" t="str">
        <f ca="1">OFFSET('84p stat'!$A$1,A106*20,0)</f>
        <v>omp non hash</v>
      </c>
      <c r="D106" s="5">
        <f ca="1">OFFSET('84p trace'!$R$56,(A106-1)*56,0)</f>
        <v>895.49598000000003</v>
      </c>
      <c r="E106" s="5">
        <f ca="1">OFFSET('84p trace'!$S$56,(A106-1)*56,0)</f>
        <v>894.47274000000004</v>
      </c>
      <c r="F106" s="5">
        <f ca="1">OFFSET('84p stat'!$H$1,A106*20,0)</f>
        <v>894.40038000000004</v>
      </c>
      <c r="G106" s="5">
        <f ca="1">OFFSET('84p stat'!$K$1,A106*20,0)</f>
        <v>892.955872</v>
      </c>
      <c r="H106" s="5">
        <f ca="1">OFFSET('84p stat'!$N$1,A106*20,0)</f>
        <v>64.011803</v>
      </c>
    </row>
    <row r="107" spans="1:8" x14ac:dyDescent="0.25">
      <c r="A107">
        <v>24</v>
      </c>
      <c r="C107" t="str">
        <f ca="1">OFFSET('84p stat'!$A$1,A107*20,0)</f>
        <v>non CUDA transp Time</v>
      </c>
      <c r="D107" s="5">
        <f ca="1">OFFSET('84p trace'!$R$56,(A107-1)*56,0)</f>
        <v>1116.1724000000004</v>
      </c>
      <c r="E107" s="5">
        <f ca="1">OFFSET('84p trace'!$S$56,(A107-1)*56,0)</f>
        <v>1053.3364000000001</v>
      </c>
      <c r="F107" s="5">
        <f ca="1">OFFSET('84p stat'!$H$1,A107*20,0)</f>
        <v>1053.2579490000001</v>
      </c>
      <c r="G107" s="5">
        <f ca="1">OFFSET('84p stat'!$K$1,A107*20,0)</f>
        <v>1050.968901</v>
      </c>
      <c r="H107" s="5">
        <f ca="1">OFFSET('84p stat'!$N$1,A107*20,0)</f>
        <v>66.717195000000004</v>
      </c>
    </row>
    <row r="108" spans="1:8" x14ac:dyDescent="0.25">
      <c r="A108">
        <v>25</v>
      </c>
      <c r="C108" t="str">
        <f ca="1">OFFSET('84p stat'!$A$1,A108*20,0)</f>
        <v>non CUDA transp</v>
      </c>
      <c r="D108" s="5">
        <f ca="1">OFFSET('84p trace'!$R$56,(A108-1)*56,0)</f>
        <v>1042.7594000000001</v>
      </c>
      <c r="E108" s="5">
        <f ca="1">OFFSET('84p trace'!$S$56,(A108-1)*56,0)</f>
        <v>0</v>
      </c>
      <c r="F108" s="5">
        <f ca="1">OFFSET('84p stat'!$H$1,A108*20,0)</f>
        <v>0</v>
      </c>
      <c r="G108" s="5">
        <f ca="1">OFFSET('84p stat'!$K$1,A108*20,0)</f>
        <v>0</v>
      </c>
      <c r="H108" s="5">
        <f ca="1">OFFSET('84p stat'!$N$1,A108*20,0)</f>
        <v>0</v>
      </c>
    </row>
    <row r="109" spans="1:8" x14ac:dyDescent="0.25">
      <c r="A109">
        <v>26</v>
      </c>
      <c r="C109" t="str">
        <f ca="1">OFFSET('84p stat'!$A$1,A109*20,0)</f>
        <v>non CUDA transp non hash</v>
      </c>
      <c r="D109" s="5">
        <f ca="1">OFFSET('84p trace'!$R$56,(A109-1)*56,0)</f>
        <v>906.37378000000012</v>
      </c>
      <c r="E109" s="5">
        <f ca="1">OFFSET('84p trace'!$S$56,(A109-1)*56,0)</f>
        <v>905.40981999999974</v>
      </c>
      <c r="F109" s="5">
        <f ca="1">OFFSET('84p stat'!$H$1,A109*20,0)</f>
        <v>905.32808999999997</v>
      </c>
      <c r="G109" s="5">
        <f ca="1">OFFSET('84p stat'!$K$1,A109*20,0)</f>
        <v>903.09224600000005</v>
      </c>
      <c r="H109" s="5">
        <f ca="1">OFFSET('84p stat'!$N$1,A109*20,0)</f>
        <v>67.170496999999997</v>
      </c>
    </row>
    <row r="110" spans="1:8" x14ac:dyDescent="0.25">
      <c r="A110">
        <v>27</v>
      </c>
      <c r="C110" t="str">
        <f ca="1">OFFSET('84p stat'!$A$1,A110*20,0)</f>
        <v>non CUDA transp_AVX Time</v>
      </c>
      <c r="D110" s="5">
        <f ca="1">OFFSET('84p trace'!$R$56,(A110-1)*56,0)</f>
        <v>1160.5027999999995</v>
      </c>
      <c r="E110" s="5">
        <f ca="1">OFFSET('84p trace'!$S$56,(A110-1)*56,0)</f>
        <v>1098.6976</v>
      </c>
      <c r="F110" s="5">
        <f ca="1">OFFSET('84p stat'!$H$1,A110*20,0)</f>
        <v>1098.607671</v>
      </c>
      <c r="G110" s="5">
        <f ca="1">OFFSET('84p stat'!$K$1,A110*20,0)</f>
        <v>1096.2770579999999</v>
      </c>
      <c r="H110" s="5">
        <f ca="1">OFFSET('84p stat'!$N$1,A110*20,0)</f>
        <v>67.517371999999995</v>
      </c>
    </row>
    <row r="111" spans="1:8" x14ac:dyDescent="0.25">
      <c r="A111">
        <v>28</v>
      </c>
      <c r="C111" t="str">
        <f ca="1">OFFSET('84p stat'!$A$1,A111*20,0)</f>
        <v>non CUDA transp_AVX</v>
      </c>
      <c r="D111" s="5">
        <f ca="1">OFFSET('84p trace'!$R$56,(A111-1)*56,0)</f>
        <v>1085.4477999999999</v>
      </c>
      <c r="E111" s="5">
        <f ca="1">OFFSET('84p trace'!$S$56,(A111-1)*56,0)</f>
        <v>0</v>
      </c>
      <c r="F111" s="5">
        <f ca="1">OFFSET('84p stat'!$H$1,A111*20,0)</f>
        <v>0</v>
      </c>
      <c r="G111" s="5">
        <f ca="1">OFFSET('84p stat'!$K$1,A111*20,0)</f>
        <v>0</v>
      </c>
      <c r="H111" s="5">
        <f ca="1">OFFSET('84p stat'!$N$1,A111*20,0)</f>
        <v>0</v>
      </c>
    </row>
    <row r="112" spans="1:8" x14ac:dyDescent="0.25">
      <c r="A112">
        <v>29</v>
      </c>
      <c r="C112" t="str">
        <f ca="1">OFFSET('84p stat'!$A$1,A112*20,0)</f>
        <v>non CUDA transp_AVX non hash</v>
      </c>
      <c r="D112" s="5">
        <f ca="1">OFFSET('84p trace'!$R$56,(A112-1)*56,0)</f>
        <v>946.12395999999967</v>
      </c>
      <c r="E112" s="5">
        <f ca="1">OFFSET('84p trace'!$S$56,(A112-1)*56,0)</f>
        <v>945.14425999999958</v>
      </c>
      <c r="F112" s="5">
        <f ca="1">OFFSET('84p stat'!$H$1,A112*20,0)</f>
        <v>945.06413699999996</v>
      </c>
      <c r="G112" s="5">
        <f ca="1">OFFSET('84p stat'!$K$1,A112*20,0)</f>
        <v>942.90063099999998</v>
      </c>
      <c r="H112" s="5">
        <f ca="1">OFFSET('84p stat'!$N$1,A112*20,0)</f>
        <v>68.654418000000007</v>
      </c>
    </row>
    <row r="113" spans="1:8" x14ac:dyDescent="0.25">
      <c r="A113">
        <v>30</v>
      </c>
      <c r="C113" t="str">
        <f ca="1">OFFSET('84p stat'!$A$1,A113*20,0)</f>
        <v>non CUDA transp_AVX_OMP Time</v>
      </c>
      <c r="D113" s="5">
        <f ca="1">OFFSET('84p trace'!$R$56,(A113-1)*56,0)</f>
        <v>1161.9213999999999</v>
      </c>
      <c r="E113" s="5">
        <f ca="1">OFFSET('84p trace'!$S$56,(A113-1)*56,0)</f>
        <v>1100.0656000000001</v>
      </c>
      <c r="F113" s="5">
        <f ca="1">OFFSET('84p stat'!$H$1,A113*20,0)</f>
        <v>1099.974209</v>
      </c>
      <c r="G113" s="5">
        <f ca="1">OFFSET('84p stat'!$K$1,A113*20,0)</f>
        <v>1097.554421</v>
      </c>
      <c r="H113" s="5">
        <f ca="1">OFFSET('84p stat'!$N$1,A113*20,0)</f>
        <v>67.928946999999994</v>
      </c>
    </row>
    <row r="114" spans="1:8" x14ac:dyDescent="0.25">
      <c r="A114">
        <v>31</v>
      </c>
      <c r="C114" t="str">
        <f ca="1">OFFSET('84p stat'!$A$1,A114*20,0)</f>
        <v>non CUDA transp_AVX_OMP</v>
      </c>
      <c r="D114" s="5">
        <f ca="1">OFFSET('84p trace'!$R$56,(A114-1)*56,0)</f>
        <v>1088.1644000000006</v>
      </c>
      <c r="E114" s="5">
        <f ca="1">OFFSET('84p trace'!$S$56,(A114-1)*56,0)</f>
        <v>0</v>
      </c>
      <c r="F114" s="5">
        <f ca="1">OFFSET('84p stat'!$H$1,A114*20,0)</f>
        <v>0</v>
      </c>
      <c r="G114" s="5">
        <f ca="1">OFFSET('84p stat'!$K$1,A114*20,0)</f>
        <v>0</v>
      </c>
      <c r="H114" s="5">
        <f ca="1">OFFSET('84p stat'!$N$1,A114*20,0)</f>
        <v>0</v>
      </c>
    </row>
    <row r="115" spans="1:8" x14ac:dyDescent="0.25">
      <c r="A115">
        <v>32</v>
      </c>
      <c r="C115" t="str">
        <f ca="1">OFFSET('84p stat'!$A$1,A115*20,0)</f>
        <v>non CUDA transp_AVX_OMP non hash</v>
      </c>
      <c r="D115" s="5">
        <f ca="1">OFFSET('84p trace'!$R$56,(A115-1)*56,0)</f>
        <v>945.76575999999989</v>
      </c>
      <c r="E115" s="5">
        <f ca="1">OFFSET('84p trace'!$S$56,(A115-1)*56,0)</f>
        <v>944.78993999999977</v>
      </c>
      <c r="F115" s="5">
        <f ca="1">OFFSET('84p stat'!$H$1,A115*20,0)</f>
        <v>944.70503199999996</v>
      </c>
      <c r="G115" s="5">
        <f ca="1">OFFSET('84p stat'!$K$1,A115*20,0)</f>
        <v>942.47769500000004</v>
      </c>
      <c r="H115" s="5">
        <f ca="1">OFFSET('84p stat'!$N$1,A115*20,0)</f>
        <v>68.425421999999998</v>
      </c>
    </row>
    <row r="116" spans="1:8" x14ac:dyDescent="0.25">
      <c r="A116">
        <v>33</v>
      </c>
      <c r="C116" t="str">
        <f ca="1">OFFSET('84p stat'!$A$1,A116*20,0)</f>
        <v>CUDA ant add CPU_AVX_transp Time</v>
      </c>
      <c r="D116" s="5">
        <f ca="1">OFFSET('84p trace'!$R$56,(A116-1)*56,0)</f>
        <v>596.32447999999999</v>
      </c>
      <c r="E116" s="5">
        <f ca="1">OFFSET('84p trace'!$S$56,(A116-1)*56,0)</f>
        <v>588.25029999999992</v>
      </c>
      <c r="F116" s="5">
        <f ca="1">OFFSET('84p stat'!$H$1,A116*20,0)</f>
        <v>557.76000899999997</v>
      </c>
      <c r="G116" s="5">
        <f ca="1">OFFSET('84p stat'!$K$1,A116*20,0)</f>
        <v>552.29820400000006</v>
      </c>
      <c r="H116" s="5">
        <f ca="1">OFFSET('84p stat'!$N$1,A116*20,0)</f>
        <v>71.820143000000002</v>
      </c>
    </row>
    <row r="117" spans="1:8" x14ac:dyDescent="0.25">
      <c r="A117">
        <v>34</v>
      </c>
      <c r="C117" t="str">
        <f ca="1">OFFSET('84p stat'!$A$1,A117*20,0)</f>
        <v>CUDA ant add CPU_AVX_transp</v>
      </c>
      <c r="D117" s="5">
        <f ca="1">OFFSET('84p trace'!$R$56,(A117-1)*56,0)</f>
        <v>573.73595999999998</v>
      </c>
      <c r="E117" s="5">
        <f ca="1">OFFSET('84p trace'!$S$56,(A117-1)*56,0)</f>
        <v>0</v>
      </c>
      <c r="F117" s="5">
        <f ca="1">OFFSET('84p stat'!$H$1,A117*20,0)</f>
        <v>0</v>
      </c>
      <c r="G117" s="5">
        <f ca="1">OFFSET('84p stat'!$K$1,A117*20,0)</f>
        <v>0</v>
      </c>
      <c r="H117" s="5">
        <f ca="1">OFFSET('84p stat'!$N$1,A117*20,0)</f>
        <v>0</v>
      </c>
    </row>
    <row r="118" spans="1:8" x14ac:dyDescent="0.25">
      <c r="A118">
        <v>35</v>
      </c>
      <c r="C118" t="str">
        <f ca="1">OFFSET('84p stat'!$A$1,A118*20,0)</f>
        <v>CUDA ant add CPU_AVX_transp non hash</v>
      </c>
      <c r="D118" s="5">
        <f ca="1">OFFSET('84p trace'!$R$56,(A118-1)*56,0)</f>
        <v>470.8524799999999</v>
      </c>
      <c r="E118" s="5">
        <f ca="1">OFFSET('84p trace'!$S$56,(A118-1)*56,0)</f>
        <v>462.86177999999995</v>
      </c>
      <c r="F118" s="5">
        <f ca="1">OFFSET('84p stat'!$H$1,A118*20,0)</f>
        <v>441.54290200000003</v>
      </c>
      <c r="G118" s="5">
        <f ca="1">OFFSET('84p stat'!$K$1,A118*20,0)</f>
        <v>439.10062399999998</v>
      </c>
      <c r="H118" s="5">
        <f ca="1">OFFSET('84p stat'!$N$1,A118*20,0)</f>
        <v>70.741608999999997</v>
      </c>
    </row>
    <row r="119" spans="1:8" x14ac:dyDescent="0.25">
      <c r="A119">
        <v>36</v>
      </c>
      <c r="C119" t="str">
        <f ca="1">OFFSET('84p stat'!$A$1,A119*20,0)</f>
        <v>CUDA opt_one_GPU</v>
      </c>
      <c r="D119" s="5">
        <f ca="1">OFFSET('84p trace'!$R$56,(A119-1)*56,0)</f>
        <v>2564.9360000000001</v>
      </c>
      <c r="E119" s="5">
        <f ca="1">OFFSET('84p trace'!$S$56,(A119-1)*56,0)</f>
        <v>2556.7883999999995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 t="str">
        <f ca="1">OFFSET('84p stat'!$A$1,A120*20,0)</f>
        <v>CUDA opt_one_GPU ant</v>
      </c>
      <c r="D120" s="5">
        <f ca="1">OFFSET('84p trace'!$R$56,(A120-1)*56,0)</f>
        <v>39745.159999999996</v>
      </c>
      <c r="E120" s="5">
        <f ca="1">OFFSET('84p trace'!$S$56,(A120-1)*56,0)</f>
        <v>39737.915999999997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 t="str">
        <f ca="1">OFFSET('84p stat'!$A$1,A121*20,0)</f>
        <v>CUDA opt_one_GPU ant local</v>
      </c>
      <c r="D121" s="5">
        <f ca="1">OFFSET('84p trace'!$R$56,(A121-1)*56,0)</f>
        <v>2075.9517999999998</v>
      </c>
      <c r="E121" s="5">
        <f ca="1">OFFSET('84p trace'!$S$56,(A121-1)*56,0)</f>
        <v>2068.7274000000007</v>
      </c>
      <c r="F121" s="5">
        <f ca="1">OFFSET('84p stat'!$H$1,A121*20,0)</f>
        <v>0</v>
      </c>
      <c r="G121" s="5">
        <f ca="1">OFFSET('84p stat'!$K$1,A121*20,0)</f>
        <v>0</v>
      </c>
      <c r="H121" s="5">
        <f ca="1">OFFSET('84p stat'!$N$1,A121*20,0)</f>
        <v>0</v>
      </c>
    </row>
    <row r="122" spans="1:8" x14ac:dyDescent="0.25">
      <c r="A122">
        <v>39</v>
      </c>
      <c r="C122" t="str">
        <f ca="1">OFFSET('84p stat'!$A$1,A122*20,0)</f>
        <v>CUDA Const</v>
      </c>
      <c r="D122" s="5">
        <f ca="1">OFFSET('84p trace'!$R$56,(A122-1)*56,0)</f>
        <v>912.65035999999998</v>
      </c>
      <c r="E122" s="5">
        <f ca="1">OFFSET('84p trace'!$S$56,(A122-1)*56,0)</f>
        <v>905.70018000000016</v>
      </c>
      <c r="F122" s="5">
        <f ca="1">OFFSET('84p stat'!$H$1,A122*20,0)</f>
        <v>873.18141700000001</v>
      </c>
      <c r="G122" s="5">
        <f ca="1">OFFSET('84p stat'!$K$1,A122*20,0)</f>
        <v>849.472936</v>
      </c>
      <c r="H122" s="5">
        <f ca="1">OFFSET('84p stat'!$N$1,A122*20,0)</f>
        <v>352.134007</v>
      </c>
    </row>
    <row r="123" spans="1:8" x14ac:dyDescent="0.25">
      <c r="A123">
        <v>40</v>
      </c>
      <c r="C123" t="str">
        <f ca="1">OFFSET('84p stat'!$A$1,A123*20,0)</f>
        <v>CUDA ant Const</v>
      </c>
      <c r="D123" s="5">
        <f ca="1">OFFSET('84p trace'!$R$56,(A123-1)*56,0)</f>
        <v>878.35959999999977</v>
      </c>
      <c r="E123" s="5">
        <f ca="1">OFFSET('84p trace'!$S$56,(A123-1)*56,0)</f>
        <v>871.44981999999993</v>
      </c>
      <c r="F123" s="5">
        <f ca="1">OFFSET('84p stat'!$H$1,A123*20,0)</f>
        <v>837.67705699999999</v>
      </c>
      <c r="G123" s="5">
        <f ca="1">OFFSET('84p stat'!$K$1,A123*20,0)</f>
        <v>815.09082999999998</v>
      </c>
      <c r="H123" s="5">
        <f ca="1">OFFSET('84p stat'!$N$1,A123*20,0)</f>
        <v>432.350909</v>
      </c>
    </row>
    <row r="124" spans="1:8" x14ac:dyDescent="0.25">
      <c r="A124">
        <v>41</v>
      </c>
      <c r="C124" t="str">
        <f ca="1">OFFSET('84p stat'!$A$1,A124*20,0)</f>
        <v>CUDA ant par Const</v>
      </c>
      <c r="D124" s="5">
        <f ca="1">OFFSET('84p trace'!$R$56,(A124-1)*56,0)</f>
        <v>886.87007999999992</v>
      </c>
      <c r="E124" s="5">
        <f ca="1">OFFSET('84p trace'!$S$56,(A124-1)*56,0)</f>
        <v>879.88921999999957</v>
      </c>
      <c r="F124" s="5">
        <f ca="1">OFFSET('84p stat'!$H$1,A124*20,0)</f>
        <v>842.44837399999994</v>
      </c>
      <c r="G124" s="5">
        <f ca="1">OFFSET('84p stat'!$K$1,A124*20,0)</f>
        <v>817.70163300000002</v>
      </c>
      <c r="H124" s="5">
        <f ca="1">OFFSET('84p stat'!$N$1,A124*20,0)</f>
        <v>434.93856699999998</v>
      </c>
    </row>
    <row r="125" spans="1:8" x14ac:dyDescent="0.25">
      <c r="A125">
        <v>42</v>
      </c>
      <c r="C125" t="str">
        <f ca="1">OFFSET('84p stat'!$A$1,A125*20,0)</f>
        <v>CUDA ant add CPU Const</v>
      </c>
      <c r="D125" s="5">
        <f ca="1">OFFSET('84p trace'!$R$56,(A125-1)*56,0)</f>
        <v>532.36067999999989</v>
      </c>
      <c r="E125" s="5">
        <f ca="1">OFFSET('84p trace'!$S$56,(A125-1)*56,0)</f>
        <v>525.43118000000004</v>
      </c>
      <c r="F125" s="5">
        <f ca="1">OFFSET('84p stat'!$H$1,A125*20,0)</f>
        <v>503.40839199999999</v>
      </c>
      <c r="G125" s="5">
        <f ca="1">OFFSET('84p stat'!$K$1,A125*20,0)</f>
        <v>501.06332800000001</v>
      </c>
      <c r="H125" s="5">
        <f ca="1">OFFSET('84p stat'!$N$1,A125*20,0)</f>
        <v>68.504887999999994</v>
      </c>
    </row>
    <row r="126" spans="1:8" x14ac:dyDescent="0.25">
      <c r="A126">
        <v>43</v>
      </c>
      <c r="C126" t="str">
        <f ca="1">OFFSET('84p stat'!$A$1,A126*20,0)</f>
        <v>CUDA opt Const</v>
      </c>
      <c r="D126" s="5">
        <f ca="1">OFFSET('84p trace'!$R$56,(A126-1)*56,0)</f>
        <v>921.1038600000004</v>
      </c>
      <c r="E126" s="5">
        <f ca="1">OFFSET('84p trace'!$S$56,(A126-1)*56,0)</f>
        <v>914.01154000000008</v>
      </c>
      <c r="F126" s="5">
        <f ca="1">OFFSET('84p stat'!$H$1,A126*20,0)</f>
        <v>874.99057100000005</v>
      </c>
      <c r="G126" s="5">
        <f ca="1">OFFSET('84p stat'!$K$1,A126*20,0)</f>
        <v>497.14168599999999</v>
      </c>
      <c r="H126" s="5">
        <f ca="1">OFFSET('84p stat'!$N$1,A126*20,0)</f>
        <v>0</v>
      </c>
    </row>
    <row r="127" spans="1:8" x14ac:dyDescent="0.25">
      <c r="A127">
        <v>44</v>
      </c>
      <c r="C127" t="str">
        <f ca="1">OFFSET('84p stat'!$A$1,A127*20,0)</f>
        <v>CUDA opt ant Const</v>
      </c>
      <c r="D127" s="5">
        <f ca="1">OFFSET('84p trace'!$R$56,(A127-1)*56,0)</f>
        <v>876.18189999999993</v>
      </c>
      <c r="E127" s="5">
        <f ca="1">OFFSET('84p trace'!$S$56,(A127-1)*56,0)</f>
        <v>869.14463999999975</v>
      </c>
      <c r="F127" s="5">
        <f ca="1">OFFSET('84p stat'!$H$1,A127*20,0)</f>
        <v>835.31888100000003</v>
      </c>
      <c r="G127" s="5">
        <f ca="1">OFFSET('84p stat'!$K$1,A127*20,0)</f>
        <v>382.59415799999999</v>
      </c>
      <c r="H127" s="5">
        <f ca="1">OFFSET('84p stat'!$N$1,A127*20,0)</f>
        <v>0</v>
      </c>
    </row>
    <row r="128" spans="1:8" x14ac:dyDescent="0.25">
      <c r="A128">
        <v>45</v>
      </c>
      <c r="C128" t="str">
        <f ca="1">OFFSET('84p stat'!$A$1,A128*20,0)</f>
        <v>CUDA opt ant par Const</v>
      </c>
      <c r="D128" s="5">
        <f ca="1">OFFSET('84p trace'!$R$56,(A128-1)*56,0)</f>
        <v>877.62682000000018</v>
      </c>
      <c r="E128" s="5">
        <f ca="1">OFFSET('84p trace'!$S$56,(A128-1)*56,0)</f>
        <v>870.64390000000014</v>
      </c>
      <c r="F128" s="5">
        <f ca="1">OFFSET('84p stat'!$H$1,A128*20,0)</f>
        <v>838.93930399999999</v>
      </c>
      <c r="G128" s="5">
        <f ca="1">OFFSET('84p stat'!$K$1,A128*20,0)</f>
        <v>382.58871299999998</v>
      </c>
      <c r="H128" s="5">
        <f ca="1">OFFSET('84p stat'!$N$1,A128*20,0)</f>
        <v>0</v>
      </c>
    </row>
    <row r="129" spans="1:10" x14ac:dyDescent="0.25">
      <c r="A129">
        <v>46</v>
      </c>
      <c r="C129" t="str">
        <f ca="1">OFFSET('84p stat'!$A$1,A129*20,0)</f>
        <v>CUDA ant par global</v>
      </c>
      <c r="D129" s="5">
        <f ca="1">OFFSET('84p trace'!$R$56,(A129-1)*56,0)</f>
        <v>896.07312000000024</v>
      </c>
      <c r="E129" s="5">
        <f ca="1">OFFSET('84p trace'!$S$56,(A129-1)*56,0)</f>
        <v>888.48990000000038</v>
      </c>
      <c r="F129" s="5">
        <f ca="1">OFFSET('84p stat'!$H$1,A129*20,0)</f>
        <v>852.21597699999995</v>
      </c>
      <c r="G129" s="5">
        <f ca="1">OFFSET('84p stat'!$K$1,A129*20,0)</f>
        <v>827.41544399999998</v>
      </c>
      <c r="H129" s="5">
        <f ca="1">OFFSET('84p stat'!$N$1,A129*20,0)</f>
        <v>436.56694199999998</v>
      </c>
    </row>
    <row r="130" spans="1:10" x14ac:dyDescent="0.25">
      <c r="A130">
        <v>47</v>
      </c>
      <c r="C130" t="str">
        <f ca="1">OFFSET('84p stat'!$A$1,A130*20,0)</f>
        <v>CUDA ant add CPU Time global</v>
      </c>
      <c r="D130" s="5">
        <f ca="1">OFFSET('84p trace'!$R$56,(A130-1)*56,0)</f>
        <v>538.85264000000018</v>
      </c>
      <c r="E130" s="5">
        <f ca="1">OFFSET('84p trace'!$S$56,(A130-1)*56,0)</f>
        <v>531.62171999999987</v>
      </c>
      <c r="F130" s="5">
        <f ca="1">OFFSET('84p stat'!$H$1,A130*20,0)</f>
        <v>510.05856</v>
      </c>
      <c r="G130" s="5">
        <f ca="1">OFFSET('84p stat'!$K$1,A130*20,0)</f>
        <v>508.21151600000002</v>
      </c>
      <c r="H130" s="5">
        <f ca="1">OFFSET('84p stat'!$N$1,A130*20,0)</f>
        <v>68.924492000000001</v>
      </c>
    </row>
    <row r="131" spans="1:10" x14ac:dyDescent="0.25">
      <c r="A131">
        <v>48</v>
      </c>
      <c r="C131" t="str">
        <f ca="1">OFFSET('84p stat'!$A$1,A131*20,0)</f>
        <v>CUDA opt ant par global</v>
      </c>
      <c r="D131" s="5">
        <f ca="1">OFFSET('84p trace'!$R$56,(A131-1)*56,0)</f>
        <v>880.43862000000036</v>
      </c>
      <c r="E131" s="5">
        <f ca="1">OFFSET('84p trace'!$S$56,(A131-1)*56,0)</f>
        <v>873.05579999999986</v>
      </c>
      <c r="F131" s="5">
        <f ca="1">OFFSET('84p stat'!$H$1,A131*20,0)</f>
        <v>841.90224000000001</v>
      </c>
      <c r="G131" s="5">
        <f ca="1">OFFSET('84p stat'!$K$1,A131*20,0)</f>
        <v>387.13132400000001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 t="e">
        <f ca="1">OFFSET('84p trace'!$R$56,(A132-1)*56,0)</f>
        <v>#DIV/0!</v>
      </c>
      <c r="E132" s="5" t="e">
        <f ca="1">OFFSET('84p trace'!$S$56,(A132-1)*56,0)</f>
        <v>#DIV/0!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 t="e">
        <f ca="1">OFFSET('84p trace'!$R$56,(A133-1)*56,0)</f>
        <v>#DIV/0!</v>
      </c>
      <c r="E133" s="5" t="e">
        <f ca="1">OFFSET('84p trace'!$S$56,(A133-1)*56,0)</f>
        <v>#DIV/0!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79</v>
      </c>
    </row>
    <row r="137" spans="1:10" x14ac:dyDescent="0.25">
      <c r="D137" t="s">
        <v>60</v>
      </c>
      <c r="E137" t="s">
        <v>56</v>
      </c>
      <c r="F137" t="s">
        <v>57</v>
      </c>
      <c r="G137" t="s">
        <v>58</v>
      </c>
      <c r="H137" t="s">
        <v>59</v>
      </c>
      <c r="J137" t="s">
        <v>78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17.224061177600028</v>
      </c>
      <c r="E138" s="5">
        <f ca="1">OFFSET('84p trace'!$V$56,(A31-1)*56,0)</f>
        <v>17.850136422400013</v>
      </c>
      <c r="F138" s="5">
        <f ca="1">OFFSET('84p stat'!$H$1,A138*20,1)</f>
        <v>3.0734650000000001</v>
      </c>
      <c r="G138" s="5">
        <f ca="1">OFFSET('84p stat'!$K$1,A138*20,1)</f>
        <v>1.296834</v>
      </c>
      <c r="H138" s="5">
        <f ca="1">OFFSET('84p stat'!$N$1,A138*20,1)</f>
        <v>5.4088999999999998E-2</v>
      </c>
      <c r="J138" s="5">
        <f ca="1">SUM(D138:H138)</f>
        <v>39.498585600000034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21.863312009999937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50" ca="1" si="11">SUM(D139:H139)</f>
        <v>21.863312009999937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23.317830560000044</v>
      </c>
      <c r="E140" s="5">
        <f ca="1">OFFSET('84p trace'!$V$56,(A33-1)*56,0)</f>
        <v>22.629000159999986</v>
      </c>
      <c r="F140" s="5">
        <f ca="1">OFFSET('84p stat'!$H$1,A140*20,1)</f>
        <v>28.384993999999999</v>
      </c>
      <c r="G140" s="5">
        <f ca="1">OFFSET('84p stat'!$K$1,A140*20,1)</f>
        <v>30.451346999999998</v>
      </c>
      <c r="H140" s="5">
        <f ca="1">OFFSET('84p stat'!$N$1,A140*20,1)</f>
        <v>8.4880000000000008E-3</v>
      </c>
      <c r="J140" s="5">
        <f t="shared" ca="1" si="11"/>
        <v>104.79165972000003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9.1481036835999419</v>
      </c>
      <c r="E141" s="5">
        <f ca="1">OFFSET('84p trace'!$V$56,(A34-1)*56,0)</f>
        <v>9.0949834996000227</v>
      </c>
      <c r="F141" s="5">
        <f ca="1">OFFSET('84p stat'!$H$1,A141*20,1)</f>
        <v>0.35258400000000001</v>
      </c>
      <c r="G141" s="5">
        <f ca="1">OFFSET('84p stat'!$K$1,A141*20,1)</f>
        <v>5.3816000000000003E-2</v>
      </c>
      <c r="H141" s="5">
        <f ca="1">OFFSET('84p stat'!$N$1,A141*20,1)</f>
        <v>1.6042000000000001E-2</v>
      </c>
      <c r="J141" s="5">
        <f t="shared" ca="1" si="11"/>
        <v>18.665529183199965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15.419678919999962</v>
      </c>
      <c r="E142" s="5">
        <f ca="1">OFFSET('84p trace'!$V$56,(A35-1)*56,0)</f>
        <v>15.504074249999965</v>
      </c>
      <c r="F142" s="5">
        <f ca="1">OFFSET('84p stat'!$H$1,A142*20,1)</f>
        <v>0.63425100000000001</v>
      </c>
      <c r="G142" s="5">
        <f ca="1">OFFSET('84p stat'!$K$1,A142*20,1)</f>
        <v>2.1786E-2</v>
      </c>
      <c r="H142" s="5">
        <f ca="1">OFFSET('84p stat'!$N$1,A142*20,1)</f>
        <v>2.163E-3</v>
      </c>
      <c r="J142" s="5">
        <f t="shared" ca="1" si="11"/>
        <v>31.581953169999924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28.411907736399957</v>
      </c>
      <c r="E143" s="5">
        <f ca="1">OFFSET('84p trace'!$V$56,(A36-1)*56,0)</f>
        <v>27.311295320000013</v>
      </c>
      <c r="F143" s="5">
        <f ca="1">OFFSET('84p stat'!$H$1,A143*20,1)</f>
        <v>0.92014300000000004</v>
      </c>
      <c r="G143" s="5">
        <f ca="1">OFFSET('84p stat'!$K$1,A143*20,1)</f>
        <v>2.1203E-2</v>
      </c>
      <c r="H143" s="5">
        <f ca="1">OFFSET('84p stat'!$N$1,A143*20,1)</f>
        <v>1.4766E-2</v>
      </c>
      <c r="J143" s="5">
        <f t="shared" ca="1" si="11"/>
        <v>56.679315056399972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62.730242345599898</v>
      </c>
      <c r="E144" s="5">
        <f ca="1">OFFSET('84p trace'!$V$56,(A37-1)*56,0)</f>
        <v>61.254012319999894</v>
      </c>
      <c r="F144" s="5">
        <f ca="1">OFFSET('84p stat'!$H$1,A144*20,1)</f>
        <v>33.376395000000002</v>
      </c>
      <c r="G144" s="5">
        <f ca="1">OFFSET('84p stat'!$K$1,A144*20,1)</f>
        <v>28.282167999999999</v>
      </c>
      <c r="H144" s="5">
        <f ca="1">OFFSET('84p stat'!$N$1,A144*20,1)</f>
        <v>3.3633229999999998</v>
      </c>
      <c r="J144" s="5">
        <f t="shared" ca="1" si="11"/>
        <v>189.00614066559982</v>
      </c>
    </row>
    <row r="145" spans="1:10" x14ac:dyDescent="0.25">
      <c r="A145">
        <v>8</v>
      </c>
      <c r="C145" t="str">
        <f ca="1">OFFSET('84p stat'!$A$1,A145*20,0)</f>
        <v>CUDA ant add CPU</v>
      </c>
      <c r="D145" s="5">
        <f ca="1">OFFSET('84p trace'!$U$56,(A38-1)*56,0)</f>
        <v>18.128313278400018</v>
      </c>
      <c r="E145" s="5">
        <f ca="1">OFFSET('84p trace'!$V$56,(A38-1)*56,0)</f>
        <v>0</v>
      </c>
      <c r="F145" s="5">
        <f ca="1">OFFSET('84p stat'!$H$1,A145*20,1)</f>
        <v>0</v>
      </c>
      <c r="G145" s="5">
        <f ca="1">OFFSET('84p stat'!$K$1,A145*20,1)</f>
        <v>0</v>
      </c>
      <c r="H145" s="5">
        <f ca="1">OFFSET('84p stat'!$N$1,A145*20,1)</f>
        <v>0</v>
      </c>
      <c r="J145" s="5">
        <f t="shared" ca="1" si="11"/>
        <v>18.128313278400018</v>
      </c>
    </row>
    <row r="146" spans="1:10" x14ac:dyDescent="0.25">
      <c r="A146">
        <v>9</v>
      </c>
      <c r="C146" t="str">
        <f ca="1">OFFSET('84p stat'!$A$1,A146*20,0)</f>
        <v>CUDA ant add CPU non hash</v>
      </c>
      <c r="D146" s="5">
        <f ca="1">OFFSET('84p trace'!$U$56,(A39-1)*56,0)</f>
        <v>94.85297269439998</v>
      </c>
      <c r="E146" s="5">
        <f ca="1">OFFSET('84p trace'!$V$56,(A39-1)*56,0)</f>
        <v>95.94666648839997</v>
      </c>
      <c r="F146" s="5">
        <f ca="1">OFFSET('84p stat'!$H$1,A146*20,1)</f>
        <v>53.468111</v>
      </c>
      <c r="G146" s="5">
        <f ca="1">OFFSET('84p stat'!$K$1,A146*20,1)</f>
        <v>43.245525000000001</v>
      </c>
      <c r="H146" s="5">
        <f ca="1">OFFSET('84p stat'!$N$1,A146*20,1)</f>
        <v>1.366009</v>
      </c>
      <c r="J146" s="5">
        <f t="shared" ca="1" si="11"/>
        <v>288.87928418279995</v>
      </c>
    </row>
    <row r="147" spans="1:10" x14ac:dyDescent="0.25">
      <c r="A147">
        <v>10</v>
      </c>
      <c r="C147" t="str">
        <f ca="1">OFFSET('84p stat'!$A$1,A147*20,0)</f>
        <v>CUDA ant add CPU12</v>
      </c>
      <c r="D147" s="5">
        <f ca="1">OFFSET('84p trace'!$U$56,(A40-1)*56,0)</f>
        <v>703.87782500000094</v>
      </c>
      <c r="E147" s="5">
        <f ca="1">OFFSET('84p trace'!$V$56,(A40-1)*56,0)</f>
        <v>624.79042115999948</v>
      </c>
      <c r="F147" s="5">
        <f ca="1">OFFSET('84p stat'!$H$1,A147*20,1)</f>
        <v>626.71760600000005</v>
      </c>
      <c r="G147" s="5">
        <f ca="1">OFFSET('84p stat'!$K$1,A147*20,1)</f>
        <v>606.698669</v>
      </c>
      <c r="H147" s="5">
        <f ca="1">OFFSET('84p stat'!$N$1,A147*20,1)</f>
        <v>101.955746</v>
      </c>
      <c r="J147" s="5">
        <f t="shared" ca="1" si="11"/>
        <v>2664.0402671600004</v>
      </c>
    </row>
    <row r="148" spans="1:10" x14ac:dyDescent="0.25">
      <c r="A148">
        <v>11</v>
      </c>
      <c r="C148" t="str">
        <f ca="1">OFFSET('84p stat'!$A$1,A148*20,0)</f>
        <v>CUDA opt</v>
      </c>
      <c r="D148" s="5">
        <f ca="1">OFFSET('84p trace'!$U$56,(A41-1)*56,0)</f>
        <v>39.831175920000042</v>
      </c>
      <c r="E148" s="5">
        <f ca="1">OFFSET('84p trace'!$V$56,(A41-1)*56,0)</f>
        <v>0</v>
      </c>
      <c r="F148" s="5">
        <f ca="1">OFFSET('84p stat'!$H$1,A148*20,1)</f>
        <v>0</v>
      </c>
      <c r="G148" s="5">
        <f ca="1">OFFSET('84p stat'!$K$1,A148*20,1)</f>
        <v>0</v>
      </c>
      <c r="H148" s="5">
        <f ca="1">OFFSET('84p stat'!$N$1,A148*20,1)</f>
        <v>0</v>
      </c>
      <c r="J148" s="5">
        <f t="shared" ca="1" si="11"/>
        <v>39.831175920000042</v>
      </c>
    </row>
    <row r="149" spans="1:10" x14ac:dyDescent="0.25">
      <c r="A149">
        <v>12</v>
      </c>
      <c r="C149" t="str">
        <f ca="1">OFFSET('84p stat'!$A$1,A149*20,0)</f>
        <v>CUDA opt Time</v>
      </c>
      <c r="D149" s="5">
        <f ca="1">OFFSET('84p trace'!$U$56,(A42-1)*56,0)</f>
        <v>27.42101932040006</v>
      </c>
      <c r="E149" s="5">
        <f ca="1">OFFSET('84p trace'!$V$56,(A42-1)*56,0)</f>
        <v>27.613857899600081</v>
      </c>
      <c r="F149" s="5">
        <f ca="1">OFFSET('84p stat'!$H$1,A149*20,1)</f>
        <v>0.78604099999999999</v>
      </c>
      <c r="G149" s="5">
        <f ca="1">OFFSET('84p stat'!$K$1,A149*20,1)</f>
        <v>2.2620000000000001E-3</v>
      </c>
      <c r="H149" s="5">
        <f ca="1">OFFSET('84p stat'!$N$1,A149*20,1)</f>
        <v>0</v>
      </c>
      <c r="J149" s="5">
        <f t="shared" ca="1" si="11"/>
        <v>55.82318022000014</v>
      </c>
    </row>
    <row r="150" spans="1:10" x14ac:dyDescent="0.25">
      <c r="A150">
        <v>13</v>
      </c>
      <c r="C150" t="str">
        <f ca="1">OFFSET('84p stat'!$A$1,A150*20,0)</f>
        <v>CUDA opt non hash</v>
      </c>
      <c r="D150" s="5">
        <f ca="1">OFFSET('84p trace'!$U$56,(A43-1)*56,0)</f>
        <v>23.61389300159998</v>
      </c>
      <c r="E150" s="5">
        <f ca="1">OFFSET('84p trace'!$V$56,(A43-1)*56,0)</f>
        <v>23.617729339599954</v>
      </c>
      <c r="F150" s="5">
        <f ca="1">OFFSET('84p stat'!$H$1,A150*20,1)</f>
        <v>0.99987000000000004</v>
      </c>
      <c r="G150" s="5">
        <f ca="1">OFFSET('84p stat'!$K$1,A150*20,1)</f>
        <v>5.9740000000000001E-3</v>
      </c>
      <c r="H150" s="5">
        <f ca="1">OFFSET('84p stat'!$N$1,A150*20,1)</f>
        <v>0</v>
      </c>
      <c r="J150" s="5">
        <f t="shared" ca="1" si="11"/>
        <v>48.237466341199941</v>
      </c>
    </row>
    <row r="151" spans="1:10" x14ac:dyDescent="0.25">
      <c r="A151">
        <v>14</v>
      </c>
      <c r="C151" t="str">
        <f ca="1">OFFSET('84p stat'!$A$1,A151*20,0)</f>
        <v>CUDA opt ant</v>
      </c>
      <c r="D151" s="5">
        <f ca="1">OFFSET('84p trace'!$U$56,(A44-1)*56,0)</f>
        <v>28.897630798399987</v>
      </c>
      <c r="E151" s="5">
        <f ca="1">OFFSET('84p trace'!$V$56,(A44-1)*56,0)</f>
        <v>28.408587912400062</v>
      </c>
      <c r="F151" s="5">
        <f ca="1">OFFSET('84p stat'!$H$1,A151*20,1)</f>
        <v>1.4640390000000001</v>
      </c>
      <c r="G151" s="5">
        <f ca="1">OFFSET('84p stat'!$K$1,A151*20,1)</f>
        <v>3.712E-3</v>
      </c>
      <c r="H151" s="5">
        <f ca="1">OFFSET('84p stat'!$N$1,A151*20,1)</f>
        <v>0</v>
      </c>
      <c r="J151" s="5">
        <f t="shared" ref="J151:J166" ca="1" si="12">SUM(D151:H151)</f>
        <v>58.773969710800053</v>
      </c>
    </row>
    <row r="152" spans="1:10" x14ac:dyDescent="0.25">
      <c r="A152">
        <v>15</v>
      </c>
      <c r="C152" t="str">
        <f ca="1">OFFSET('84p stat'!$A$1,A152*20,0)</f>
        <v>CUDA opt ant non hash</v>
      </c>
      <c r="D152" s="5">
        <f ca="1">OFFSET('84p trace'!$U$56,(A45-1)*56,0)</f>
        <v>20.441459640400044</v>
      </c>
      <c r="E152" s="5">
        <f ca="1">OFFSET('84p trace'!$V$56,(A45-1)*56,0)</f>
        <v>20.564098294400019</v>
      </c>
      <c r="F152" s="5">
        <f ca="1">OFFSET('84p stat'!$H$1,A152*20,1)</f>
        <v>1.010975</v>
      </c>
      <c r="G152" s="5">
        <f ca="1">OFFSET('84p stat'!$K$1,A152*20,1)</f>
        <v>1.542E-3</v>
      </c>
      <c r="H152" s="5">
        <f ca="1">OFFSET('84p stat'!$N$1,A152*20,1)</f>
        <v>0</v>
      </c>
      <c r="J152" s="5">
        <f t="shared" ca="1" si="12"/>
        <v>42.018074934800069</v>
      </c>
    </row>
    <row r="153" spans="1:10" x14ac:dyDescent="0.25">
      <c r="A153">
        <v>16</v>
      </c>
      <c r="C153" t="str">
        <f ca="1">OFFSET('84p stat'!$A$1,A153*20,0)</f>
        <v>CUDA opt ant par</v>
      </c>
      <c r="D153" s="5">
        <f ca="1">OFFSET('84p trace'!$U$56,(A46-1)*56,0)</f>
        <v>27.68408325000004</v>
      </c>
      <c r="E153" s="5">
        <f ca="1">OFFSET('84p trace'!$V$56,(A46-1)*56,0)</f>
        <v>27.614414193599977</v>
      </c>
      <c r="F153" s="5">
        <f ca="1">OFFSET('84p stat'!$H$1,A153*20,1)</f>
        <v>2.9723790000000001</v>
      </c>
      <c r="G153" s="5">
        <f ca="1">OFFSET('84p stat'!$K$1,A153*20,1)</f>
        <v>3.003E-3</v>
      </c>
      <c r="H153" s="5">
        <f ca="1">OFFSET('84p stat'!$N$1,A153*20,1)</f>
        <v>0</v>
      </c>
      <c r="J153" s="5">
        <f t="shared" ca="1" si="12"/>
        <v>58.273879443600016</v>
      </c>
    </row>
    <row r="154" spans="1:10" x14ac:dyDescent="0.25">
      <c r="A154">
        <v>17</v>
      </c>
      <c r="C154" t="str">
        <f ca="1">OFFSET('84p stat'!$A$1,A154*20,0)</f>
        <v>non CUDA Time</v>
      </c>
      <c r="D154" s="5">
        <f ca="1">OFFSET('84p trace'!$U$56,(A47-1)*56,0)</f>
        <v>73.224478560000151</v>
      </c>
      <c r="E154" s="5">
        <f ca="1">OFFSET('84p trace'!$V$56,(A47-1)*56,0)</f>
        <v>73.19612675999997</v>
      </c>
      <c r="F154" s="5">
        <f ca="1">OFFSET('84p stat'!$H$1,A154*20,1)</f>
        <v>73.129524000000004</v>
      </c>
      <c r="G154" s="5">
        <f ca="1">OFFSET('84p stat'!$K$1,A154*20,1)</f>
        <v>72.642685</v>
      </c>
      <c r="H154" s="5">
        <f ca="1">OFFSET('84p stat'!$N$1,A154*20,1)</f>
        <v>1.03976</v>
      </c>
      <c r="J154" s="5">
        <f t="shared" ca="1" si="12"/>
        <v>293.23257432000014</v>
      </c>
    </row>
    <row r="155" spans="1:10" x14ac:dyDescent="0.25">
      <c r="A155">
        <v>18</v>
      </c>
      <c r="C155" t="str">
        <f ca="1">OFFSET('84p stat'!$A$1,A155*20,0)</f>
        <v>non CUDA</v>
      </c>
      <c r="D155" s="5">
        <f ca="1">OFFSET('84p trace'!$U$56,(A48-1)*56,0)</f>
        <v>31.524341000000046</v>
      </c>
      <c r="E155" s="5">
        <f ca="1">OFFSET('84p trace'!$V$56,(A48-1)*56,0)</f>
        <v>0</v>
      </c>
      <c r="F155" s="5">
        <f ca="1">OFFSET('84p stat'!$H$1,A155*20,1)</f>
        <v>0</v>
      </c>
      <c r="G155" s="5">
        <f ca="1">OFFSET('84p stat'!$K$1,A155*20,1)</f>
        <v>0</v>
      </c>
      <c r="H155" s="5">
        <f ca="1">OFFSET('84p stat'!$N$1,A155*20,1)</f>
        <v>0</v>
      </c>
      <c r="J155" s="5">
        <f t="shared" ca="1" si="12"/>
        <v>31.524341000000046</v>
      </c>
    </row>
    <row r="156" spans="1:10" x14ac:dyDescent="0.25">
      <c r="A156">
        <v>19</v>
      </c>
      <c r="C156" t="str">
        <f ca="1">OFFSET('84p stat'!$A$1,A156*20,0)</f>
        <v>non CUDA non hash</v>
      </c>
      <c r="D156" s="5">
        <f ca="1">OFFSET('84p trace'!$U$56,(A49-1)*56,0)</f>
        <v>21.806368240399969</v>
      </c>
      <c r="E156" s="5">
        <f ca="1">OFFSET('84p trace'!$V$56,(A49-1)*56,0)</f>
        <v>21.874822592400008</v>
      </c>
      <c r="F156" s="5">
        <f ca="1">OFFSET('84p stat'!$H$1,A156*20,1)</f>
        <v>21.871134999999999</v>
      </c>
      <c r="G156" s="5">
        <f ca="1">OFFSET('84p stat'!$K$1,A156*20,1)</f>
        <v>21.872149</v>
      </c>
      <c r="H156" s="5">
        <f ca="1">OFFSET('84p stat'!$N$1,A156*20,1)</f>
        <v>0.79354899999999995</v>
      </c>
      <c r="J156" s="5">
        <f t="shared" ca="1" si="12"/>
        <v>88.218023832799972</v>
      </c>
    </row>
    <row r="157" spans="1:10" x14ac:dyDescent="0.25">
      <c r="A157">
        <v>20</v>
      </c>
      <c r="C157" t="str">
        <f ca="1">OFFSET('84p stat'!$A$1,A157*20,0)</f>
        <v>Classic ACO</v>
      </c>
      <c r="D157" s="5">
        <f ca="1">OFFSET('84p trace'!$U$56,(A50-1)*56,0)</f>
        <v>5863.4492999999902</v>
      </c>
      <c r="E157" s="5">
        <f ca="1">OFFSET('84p trace'!$V$56,(A50-1)*56,0)</f>
        <v>1291.2373000000011</v>
      </c>
      <c r="F157" s="5">
        <f ca="1">OFFSET('84p stat'!$H$1,A157*20,1)</f>
        <v>1291.7885779999999</v>
      </c>
      <c r="G157" s="5">
        <f ca="1">OFFSET('84p stat'!$K$1,A157*20,1)</f>
        <v>1290.7145310000001</v>
      </c>
      <c r="H157" s="5">
        <f ca="1">OFFSET('84p stat'!$N$1,A157*20,1)</f>
        <v>4.1355500000000003</v>
      </c>
      <c r="J157" s="5">
        <f t="shared" ca="1" si="12"/>
        <v>9741.325258999992</v>
      </c>
    </row>
    <row r="158" spans="1:10" x14ac:dyDescent="0.25">
      <c r="A158">
        <v>21</v>
      </c>
      <c r="C158" t="str">
        <f ca="1">OFFSET('84p stat'!$A$1,A158*20,0)</f>
        <v>Classic ACO non hash</v>
      </c>
      <c r="D158" s="5">
        <f ca="1">OFFSET('84p trace'!$U$56,(A51-1)*56,0)</f>
        <v>966.49174400000265</v>
      </c>
      <c r="E158" s="5">
        <f ca="1">OFFSET('84p trace'!$V$56,(A51-1)*56,0)</f>
        <v>971.51809599999922</v>
      </c>
      <c r="F158" s="5">
        <f ca="1">OFFSET('84p stat'!$H$1,A158*20,1)</f>
        <v>971.35245299999997</v>
      </c>
      <c r="G158" s="5">
        <f ca="1">OFFSET('84p stat'!$K$1,A158*20,1)</f>
        <v>969.35394699999995</v>
      </c>
      <c r="H158" s="5">
        <f ca="1">OFFSET('84p stat'!$N$1,A158*20,1)</f>
        <v>4.2028439999999998</v>
      </c>
      <c r="J158" s="5">
        <f t="shared" ca="1" si="12"/>
        <v>3882.9190840000019</v>
      </c>
    </row>
    <row r="159" spans="1:10" x14ac:dyDescent="0.25">
      <c r="A159">
        <v>22</v>
      </c>
      <c r="C159" t="str">
        <f ca="1">OFFSET('84p stat'!$A$1,A159*20,0)</f>
        <v>omp</v>
      </c>
      <c r="D159" s="5">
        <f ca="1">OFFSET('84p trace'!$U$56,(A52-1)*56,0)</f>
        <v>33.719829960000041</v>
      </c>
      <c r="E159" s="5">
        <f ca="1">OFFSET('84p trace'!$V$56,(A52-1)*56,0)</f>
        <v>30.949983560000096</v>
      </c>
      <c r="F159" s="5">
        <f ca="1">OFFSET('84p stat'!$H$1,A159*20,1)</f>
        <v>30.936305000000001</v>
      </c>
      <c r="G159" s="5">
        <f ca="1">OFFSET('84p stat'!$K$1,A159*20,1)</f>
        <v>30.912202000000001</v>
      </c>
      <c r="H159" s="5">
        <f ca="1">OFFSET('84p stat'!$N$1,A159*20,1)</f>
        <v>1.7442690000000001</v>
      </c>
      <c r="J159" s="5">
        <f t="shared" ca="1" si="12"/>
        <v>128.26258952000015</v>
      </c>
    </row>
    <row r="160" spans="1:10" x14ac:dyDescent="0.25">
      <c r="A160">
        <v>23</v>
      </c>
      <c r="C160" t="str">
        <f ca="1">OFFSET('84p stat'!$A$1,A160*20,0)</f>
        <v>omp non hash</v>
      </c>
      <c r="D160" s="5">
        <f ca="1">OFFSET('84p trace'!$U$56,(A53-1)*56,0)</f>
        <v>32.403294739600035</v>
      </c>
      <c r="E160" s="5">
        <f ca="1">OFFSET('84p trace'!$V$56,(A53-1)*56,0)</f>
        <v>32.757917232399961</v>
      </c>
      <c r="F160" s="5">
        <f ca="1">OFFSET('84p stat'!$H$1,A160*20,1)</f>
        <v>32.728684000000001</v>
      </c>
      <c r="G160" s="5">
        <f ca="1">OFFSET('84p stat'!$K$1,A160*20,1)</f>
        <v>32.698419000000001</v>
      </c>
      <c r="H160" s="5">
        <f ca="1">OFFSET('84p stat'!$N$1,A160*20,1)</f>
        <v>1.476534</v>
      </c>
      <c r="J160" s="5">
        <f t="shared" ca="1" si="12"/>
        <v>132.06484897199996</v>
      </c>
    </row>
    <row r="161" spans="1:10" x14ac:dyDescent="0.25">
      <c r="A161">
        <v>24</v>
      </c>
      <c r="C161" t="str">
        <f ca="1">OFFSET('84p stat'!$A$1,A161*20,0)</f>
        <v>non CUDA transp Time</v>
      </c>
      <c r="D161" s="5">
        <f ca="1">OFFSET('84p trace'!$U$56,(A54-1)*56,0)</f>
        <v>70.751038240000057</v>
      </c>
      <c r="E161" s="5">
        <f ca="1">OFFSET('84p trace'!$V$56,(A54-1)*56,0)</f>
        <v>62.72710304000001</v>
      </c>
      <c r="F161" s="5">
        <f ca="1">OFFSET('84p stat'!$H$1,A161*20,1)</f>
        <v>62.673709000000002</v>
      </c>
      <c r="G161" s="5">
        <f ca="1">OFFSET('84p stat'!$K$1,A161*20,1)</f>
        <v>62.270144999999999</v>
      </c>
      <c r="H161" s="5">
        <f ca="1">OFFSET('84p stat'!$N$1,A161*20,1)</f>
        <v>7.7986979999999999</v>
      </c>
      <c r="J161" s="5">
        <f t="shared" ca="1" si="12"/>
        <v>266.22069328000009</v>
      </c>
    </row>
    <row r="162" spans="1:10" x14ac:dyDescent="0.25">
      <c r="A162">
        <v>25</v>
      </c>
      <c r="C162" t="str">
        <f ca="1">OFFSET('84p stat'!$A$1,A162*20,0)</f>
        <v>non CUDA transp</v>
      </c>
      <c r="D162" s="5">
        <f ca="1">OFFSET('84p trace'!$U$56,(A55-1)*56,0)</f>
        <v>39.804989639999924</v>
      </c>
      <c r="E162" s="5">
        <f ca="1">OFFSET('84p trace'!$V$56,(A55-1)*56,0)</f>
        <v>0</v>
      </c>
      <c r="F162" s="5">
        <f ca="1">OFFSET('84p stat'!$H$1,A162*20,1)</f>
        <v>0</v>
      </c>
      <c r="G162" s="5">
        <f ca="1">OFFSET('84p stat'!$K$1,A162*20,1)</f>
        <v>0</v>
      </c>
      <c r="H162" s="5">
        <f ca="1">OFFSET('84p stat'!$N$1,A162*20,1)</f>
        <v>0</v>
      </c>
      <c r="J162" s="5">
        <f t="shared" ca="1" si="12"/>
        <v>39.804989639999924</v>
      </c>
    </row>
    <row r="163" spans="1:10" x14ac:dyDescent="0.25">
      <c r="A163">
        <v>26</v>
      </c>
      <c r="C163" t="str">
        <f ca="1">OFFSET('84p stat'!$A$1,A163*20,0)</f>
        <v>non CUDA transp non hash</v>
      </c>
      <c r="D163" s="5">
        <f ca="1">OFFSET('84p trace'!$U$56,(A56-1)*56,0)</f>
        <v>40.301361411600119</v>
      </c>
      <c r="E163" s="5">
        <f ca="1">OFFSET('84p trace'!$V$56,(A56-1)*56,0)</f>
        <v>40.843016147599975</v>
      </c>
      <c r="F163" s="5">
        <f ca="1">OFFSET('84p stat'!$H$1,A163*20,1)</f>
        <v>40.874037999999999</v>
      </c>
      <c r="G163" s="5">
        <f ca="1">OFFSET('84p stat'!$K$1,A163*20,1)</f>
        <v>40.154411000000003</v>
      </c>
      <c r="H163" s="5">
        <f ca="1">OFFSET('84p stat'!$N$1,A163*20,1)</f>
        <v>7.7647120000000003</v>
      </c>
      <c r="J163" s="5">
        <f t="shared" ca="1" si="12"/>
        <v>169.93753855920011</v>
      </c>
    </row>
    <row r="164" spans="1:10" x14ac:dyDescent="0.25">
      <c r="A164">
        <v>27</v>
      </c>
      <c r="C164" t="str">
        <f ca="1">OFFSET('84p stat'!$A$1,A164*20,0)</f>
        <v>non CUDA transp_AVX Time</v>
      </c>
      <c r="D164" s="5">
        <f ca="1">OFFSET('84p trace'!$U$56,(A57-1)*56,0)</f>
        <v>33.561544159999961</v>
      </c>
      <c r="E164" s="5">
        <f ca="1">OFFSET('84p trace'!$V$56,(A57-1)*56,0)</f>
        <v>34.975378240000246</v>
      </c>
      <c r="F164" s="5">
        <f ca="1">OFFSET('84p stat'!$H$1,A164*20,1)</f>
        <v>34.955097000000002</v>
      </c>
      <c r="G164" s="5">
        <f ca="1">OFFSET('84p stat'!$K$1,A164*20,1)</f>
        <v>34.542526000000002</v>
      </c>
      <c r="H164" s="5">
        <f ca="1">OFFSET('84p stat'!$N$1,A164*20,1)</f>
        <v>1.281406</v>
      </c>
      <c r="J164" s="5">
        <f t="shared" ca="1" si="12"/>
        <v>139.31595140000022</v>
      </c>
    </row>
    <row r="165" spans="1:10" x14ac:dyDescent="0.25">
      <c r="A165">
        <v>28</v>
      </c>
      <c r="C165" t="str">
        <f ca="1">OFFSET('84p stat'!$A$1,A165*20,0)</f>
        <v>non CUDA transp_AVX</v>
      </c>
      <c r="D165" s="5">
        <f ca="1">OFFSET('84p trace'!$U$56,(A58-1)*56,0)</f>
        <v>63.150313159999733</v>
      </c>
      <c r="E165" s="5">
        <f ca="1">OFFSET('84p trace'!$V$56,(A58-1)*56,0)</f>
        <v>0</v>
      </c>
      <c r="F165" s="5">
        <f ca="1">OFFSET('84p stat'!$H$1,A165*20,1)</f>
        <v>0</v>
      </c>
      <c r="G165" s="5">
        <f ca="1">OFFSET('84p stat'!$K$1,A165*20,1)</f>
        <v>0</v>
      </c>
      <c r="H165" s="5">
        <f ca="1">OFFSET('84p stat'!$N$1,A165*20,1)</f>
        <v>0</v>
      </c>
      <c r="J165" s="5">
        <f t="shared" ca="1" si="12"/>
        <v>63.150313159999733</v>
      </c>
    </row>
    <row r="166" spans="1:10" x14ac:dyDescent="0.25">
      <c r="A166">
        <v>29</v>
      </c>
      <c r="C166" t="str">
        <f ca="1">OFFSET('84p stat'!$A$1,A166*20,0)</f>
        <v>non CUDA transp_AVX non hash</v>
      </c>
      <c r="D166" s="5">
        <f ca="1">OFFSET('84p trace'!$U$56,(A59-1)*56,0)</f>
        <v>20.043530598400011</v>
      </c>
      <c r="E166" s="5">
        <f ca="1">OFFSET('84p trace'!$V$56,(A59-1)*56,0)</f>
        <v>20.047952512400038</v>
      </c>
      <c r="F166" s="5">
        <f ca="1">OFFSET('84p stat'!$H$1,A166*20,1)</f>
        <v>20.046420000000001</v>
      </c>
      <c r="G166" s="5">
        <f ca="1">OFFSET('84p stat'!$K$1,A166*20,1)</f>
        <v>20.256164999999999</v>
      </c>
      <c r="H166" s="5">
        <f ca="1">OFFSET('84p stat'!$N$1,A166*20,1)</f>
        <v>9.2515160000000005</v>
      </c>
      <c r="J166" s="5">
        <f t="shared" ca="1" si="12"/>
        <v>89.645584110800044</v>
      </c>
    </row>
    <row r="167" spans="1:10" x14ac:dyDescent="0.25">
      <c r="A167">
        <v>30</v>
      </c>
      <c r="C167" t="str">
        <f ca="1">OFFSET('84p stat'!$A$1,A167*20,0)</f>
        <v>non CUDA transp_AVX_OMP Time</v>
      </c>
      <c r="D167" s="5">
        <f ca="1">OFFSET('84p trace'!$U$56,(A60-1)*56,0)</f>
        <v>40.973796040000032</v>
      </c>
      <c r="E167" s="5">
        <f ca="1">OFFSET('84p trace'!$V$56,(A60-1)*56,0)</f>
        <v>35.71650863999993</v>
      </c>
      <c r="F167" s="5">
        <f ca="1">OFFSET('84p stat'!$H$1,A167*20,1)</f>
        <v>35.662871000000003</v>
      </c>
      <c r="G167" s="5">
        <f ca="1">OFFSET('84p stat'!$K$1,A167*20,1)</f>
        <v>35.403016000000001</v>
      </c>
      <c r="H167" s="5">
        <f ca="1">OFFSET('84p stat'!$N$1,A167*20,1)</f>
        <v>2.0289030000000001</v>
      </c>
      <c r="J167" s="5">
        <f t="shared" ref="J167:J187" ca="1" si="13">SUM(D167:H167)</f>
        <v>149.78509467999999</v>
      </c>
    </row>
    <row r="168" spans="1:10" x14ac:dyDescent="0.25">
      <c r="A168">
        <v>31</v>
      </c>
      <c r="C168" t="str">
        <f ca="1">OFFSET('84p stat'!$A$1,A168*20,0)</f>
        <v>non CUDA transp_AVX_OMP</v>
      </c>
      <c r="D168" s="5">
        <f ca="1">OFFSET('84p trace'!$U$56,(A61-1)*56,0)</f>
        <v>42.290204639999928</v>
      </c>
      <c r="E168" s="5">
        <f ca="1">OFFSET('84p trace'!$V$56,(A61-1)*56,0)</f>
        <v>0</v>
      </c>
      <c r="F168" s="5">
        <f ca="1">OFFSET('84p stat'!$H$1,A168*20,1)</f>
        <v>0</v>
      </c>
      <c r="G168" s="5">
        <f ca="1">OFFSET('84p stat'!$K$1,A168*20,1)</f>
        <v>0</v>
      </c>
      <c r="H168" s="5">
        <f ca="1">OFFSET('84p stat'!$N$1,A168*20,1)</f>
        <v>0</v>
      </c>
      <c r="J168" s="5">
        <f t="shared" ca="1" si="13"/>
        <v>42.290204639999928</v>
      </c>
    </row>
    <row r="169" spans="1:10" x14ac:dyDescent="0.25">
      <c r="A169">
        <v>32</v>
      </c>
      <c r="C169" t="str">
        <f ca="1">OFFSET('84p stat'!$A$1,A169*20,0)</f>
        <v>non CUDA transp_AVX_OMP non hash</v>
      </c>
      <c r="D169" s="5">
        <f ca="1">OFFSET('84p trace'!$U$56,(A62-1)*56,0)</f>
        <v>27.520130142399985</v>
      </c>
      <c r="E169" s="5">
        <f ca="1">OFFSET('84p trace'!$V$56,(A62-1)*56,0)</f>
        <v>27.417828176400043</v>
      </c>
      <c r="F169" s="5">
        <f ca="1">OFFSET('84p stat'!$H$1,A169*20,1)</f>
        <v>27.381981</v>
      </c>
      <c r="G169" s="5">
        <f ca="1">OFFSET('84p stat'!$K$1,A169*20,1)</f>
        <v>27.045895999999999</v>
      </c>
      <c r="H169" s="5">
        <f ca="1">OFFSET('84p stat'!$N$1,A169*20,1)</f>
        <v>9.9792039999999993</v>
      </c>
      <c r="J169" s="5">
        <f t="shared" ca="1" si="13"/>
        <v>119.34503931880002</v>
      </c>
    </row>
    <row r="170" spans="1:10" x14ac:dyDescent="0.25">
      <c r="A170">
        <v>33</v>
      </c>
      <c r="C170" t="str">
        <f ca="1">OFFSET('84p stat'!$A$1,A170*20,0)</f>
        <v>CUDA ant add CPU_AVX_transp Time</v>
      </c>
      <c r="D170" s="5">
        <f ca="1">OFFSET('84p trace'!$U$56,(A63-1)*56,0)</f>
        <v>90.681790009599951</v>
      </c>
      <c r="E170" s="5">
        <f ca="1">OFFSET('84p trace'!$V$56,(A63-1)*56,0)</f>
        <v>91.656171090000157</v>
      </c>
      <c r="F170" s="5">
        <f ca="1">OFFSET('84p stat'!$H$1,A170*20,1)</f>
        <v>49.164552</v>
      </c>
      <c r="G170" s="5">
        <f ca="1">OFFSET('84p stat'!$K$1,A170*20,1)</f>
        <v>37.487321999999999</v>
      </c>
      <c r="H170" s="5">
        <f ca="1">OFFSET('84p stat'!$N$1,A170*20,1)</f>
        <v>12.025122</v>
      </c>
      <c r="J170" s="5">
        <f t="shared" ca="1" si="13"/>
        <v>281.01495709960011</v>
      </c>
    </row>
    <row r="171" spans="1:10" x14ac:dyDescent="0.25">
      <c r="A171">
        <v>34</v>
      </c>
      <c r="C171" t="str">
        <f ca="1">OFFSET('84p stat'!$A$1,A171*20,0)</f>
        <v>CUDA ant add CPU_AVX_transp</v>
      </c>
      <c r="D171" s="5">
        <f ca="1">OFFSET('84p trace'!$U$56,(A64-1)*56,0)</f>
        <v>23.107911318399957</v>
      </c>
      <c r="E171" s="5">
        <f ca="1">OFFSET('84p trace'!$V$56,(A64-1)*56,0)</f>
        <v>0</v>
      </c>
      <c r="F171" s="5">
        <f ca="1">OFFSET('84p stat'!$H$1,A171*20,1)</f>
        <v>0</v>
      </c>
      <c r="G171" s="5">
        <f ca="1">OFFSET('84p stat'!$K$1,A171*20,1)</f>
        <v>0</v>
      </c>
      <c r="H171" s="5">
        <f ca="1">OFFSET('84p stat'!$N$1,A171*20,1)</f>
        <v>0</v>
      </c>
      <c r="J171" s="5">
        <f t="shared" ca="1" si="13"/>
        <v>23.107911318399957</v>
      </c>
    </row>
    <row r="172" spans="1:10" x14ac:dyDescent="0.25">
      <c r="A172">
        <v>35</v>
      </c>
      <c r="C172" t="str">
        <f ca="1">OFFSET('84p stat'!$A$1,A172*20,0)</f>
        <v>CUDA ant add CPU_AVX_transp non hash</v>
      </c>
      <c r="D172" s="5">
        <f ca="1">OFFSET('84p trace'!$U$56,(A65-1)*56,0)</f>
        <v>36.586036369599995</v>
      </c>
      <c r="E172" s="5">
        <f ca="1">OFFSET('84p trace'!$V$56,(A65-1)*56,0)</f>
        <v>35.376233051600032</v>
      </c>
      <c r="F172" s="5">
        <f ca="1">OFFSET('84p stat'!$H$1,A172*20,1)</f>
        <v>21.664355</v>
      </c>
      <c r="G172" s="5">
        <f ca="1">OFFSET('84p stat'!$K$1,A172*20,1)</f>
        <v>19.239643000000001</v>
      </c>
      <c r="H172" s="5">
        <f ca="1">OFFSET('84p stat'!$N$1,A172*20,1)</f>
        <v>4.29962</v>
      </c>
      <c r="J172" s="5">
        <f t="shared" ca="1" si="13"/>
        <v>117.16588742120004</v>
      </c>
    </row>
    <row r="173" spans="1:10" x14ac:dyDescent="0.25">
      <c r="A173">
        <v>36</v>
      </c>
      <c r="C173" t="str">
        <f ca="1">OFFSET('84p stat'!$A$1,A173*20,0)</f>
        <v>CUDA opt_one_GPU</v>
      </c>
      <c r="D173" s="5">
        <f ca="1">OFFSET('84p trace'!$U$56,(A66-1)*56,0)</f>
        <v>103.53698400000017</v>
      </c>
      <c r="E173" s="5">
        <f ca="1">OFFSET('84p trace'!$V$56,(A66-1)*56,0)</f>
        <v>103.67186143999956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>
        <f t="shared" ca="1" si="13"/>
        <v>207.20884543999972</v>
      </c>
    </row>
    <row r="174" spans="1:10" x14ac:dyDescent="0.25">
      <c r="A174">
        <v>37</v>
      </c>
      <c r="C174" t="str">
        <f ca="1">OFFSET('84p stat'!$A$1,A174*20,0)</f>
        <v>CUDA opt_one_GPU ant</v>
      </c>
      <c r="D174" s="5">
        <f ca="1">OFFSET('84p trace'!$U$56,(A67-1)*56,0)</f>
        <v>5233.091599999957</v>
      </c>
      <c r="E174" s="5">
        <f ca="1">OFFSET('84p trace'!$V$56,(A67-1)*56,0)</f>
        <v>5223.2249439999532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>
        <f t="shared" ca="1" si="13"/>
        <v>10456.31654399991</v>
      </c>
    </row>
    <row r="175" spans="1:10" x14ac:dyDescent="0.25">
      <c r="A175">
        <v>38</v>
      </c>
      <c r="C175" t="str">
        <f ca="1">OFFSET('84p stat'!$A$1,A175*20,0)</f>
        <v>CUDA opt_one_GPU ant local</v>
      </c>
      <c r="D175" s="5">
        <f ca="1">OFFSET('84p trace'!$U$56,(A68-1)*56,0)</f>
        <v>1.7595707599999335</v>
      </c>
      <c r="E175" s="5">
        <f ca="1">OFFSET('84p trace'!$V$56,(A68-1)*56,0)</f>
        <v>1.8896032399999223</v>
      </c>
      <c r="F175" s="5">
        <f ca="1">OFFSET('84p stat'!$H$1,A175*20,1)</f>
        <v>0</v>
      </c>
      <c r="G175" s="5">
        <f ca="1">OFFSET('84p stat'!$K$1,A175*20,1)</f>
        <v>0</v>
      </c>
      <c r="H175" s="5">
        <f ca="1">OFFSET('84p stat'!$N$1,A175*20,1)</f>
        <v>0</v>
      </c>
      <c r="J175" s="5">
        <f t="shared" ca="1" si="13"/>
        <v>3.6491739999998556</v>
      </c>
    </row>
    <row r="176" spans="1:10" x14ac:dyDescent="0.25">
      <c r="A176">
        <v>39</v>
      </c>
      <c r="C176" t="str">
        <f ca="1">OFFSET('84p stat'!$A$1,A176*20,0)</f>
        <v>CUDA Const</v>
      </c>
      <c r="D176" s="5">
        <f ca="1">OFFSET('84p trace'!$U$56,(A69-1)*56,0)</f>
        <v>27.8965366704</v>
      </c>
      <c r="E176" s="5">
        <f ca="1">OFFSET('84p trace'!$V$56,(A69-1)*56,0)</f>
        <v>27.747998187599915</v>
      </c>
      <c r="F176" s="5">
        <f ca="1">OFFSET('84p stat'!$H$1,A176*20,1)</f>
        <v>0.90363400000000005</v>
      </c>
      <c r="G176" s="5">
        <f ca="1">OFFSET('84p stat'!$K$1,A176*20,1)</f>
        <v>5.0410000000000003E-3</v>
      </c>
      <c r="H176" s="5">
        <f ca="1">OFFSET('84p stat'!$N$1,A176*20,1)</f>
        <v>1.836E-3</v>
      </c>
      <c r="J176" s="5">
        <f t="shared" ca="1" si="13"/>
        <v>56.555045857999907</v>
      </c>
    </row>
    <row r="177" spans="1:10" x14ac:dyDescent="0.25">
      <c r="A177">
        <v>40</v>
      </c>
      <c r="C177" t="str">
        <f ca="1">OFFSET('84p stat'!$A$1,A177*20,0)</f>
        <v>CUDA ant Const</v>
      </c>
      <c r="D177" s="5">
        <f ca="1">OFFSET('84p trace'!$U$56,(A70-1)*56,0)</f>
        <v>28.36101188</v>
      </c>
      <c r="E177" s="5">
        <f ca="1">OFFSET('84p trace'!$V$56,(A70-1)*56,0)</f>
        <v>28.097172947600029</v>
      </c>
      <c r="F177" s="5">
        <f ca="1">OFFSET('84p stat'!$H$1,A177*20,1)</f>
        <v>0.94649000000000005</v>
      </c>
      <c r="G177" s="5">
        <f ca="1">OFFSET('84p stat'!$K$1,A177*20,1)</f>
        <v>1.8565999999999999E-2</v>
      </c>
      <c r="H177" s="5">
        <f ca="1">OFFSET('84p stat'!$N$1,A177*20,1)</f>
        <v>4.8589999999999996E-3</v>
      </c>
      <c r="J177" s="5">
        <f t="shared" ca="1" si="13"/>
        <v>57.428099827600029</v>
      </c>
    </row>
    <row r="178" spans="1:10" x14ac:dyDescent="0.25">
      <c r="A178">
        <v>41</v>
      </c>
      <c r="C178" t="str">
        <f ca="1">OFFSET('84p stat'!$A$1,A178*20,0)</f>
        <v>CUDA ant par Const</v>
      </c>
      <c r="D178" s="5">
        <f ca="1">OFFSET('84p trace'!$U$56,(A71-1)*56,0)</f>
        <v>17.236428473600018</v>
      </c>
      <c r="E178" s="5">
        <f ca="1">OFFSET('84p trace'!$V$56,(A71-1)*56,0)</f>
        <v>16.818717571600008</v>
      </c>
      <c r="F178" s="5">
        <f ca="1">OFFSET('84p stat'!$H$1,A178*20,1)</f>
        <v>0.51392000000000004</v>
      </c>
      <c r="G178" s="5">
        <f ca="1">OFFSET('84p stat'!$K$1,A178*20,1)</f>
        <v>8.8170000000000002E-3</v>
      </c>
      <c r="H178" s="5">
        <f ca="1">OFFSET('84p stat'!$N$1,A178*20,1)</f>
        <v>1.3470000000000001E-3</v>
      </c>
      <c r="J178" s="5">
        <f t="shared" ca="1" si="13"/>
        <v>34.579230045200028</v>
      </c>
    </row>
    <row r="179" spans="1:10" x14ac:dyDescent="0.25">
      <c r="A179">
        <v>42</v>
      </c>
      <c r="C179" t="str">
        <f ca="1">OFFSET('84p stat'!$A$1,A179*20,0)</f>
        <v>CUDA ant add CPU Const</v>
      </c>
      <c r="D179" s="5">
        <f ca="1">OFFSET('84p trace'!$U$56,(A72-1)*56,0)</f>
        <v>225.39171929760025</v>
      </c>
      <c r="E179" s="5">
        <f ca="1">OFFSET('84p trace'!$V$56,(A72-1)*56,0)</f>
        <v>224.88974162759976</v>
      </c>
      <c r="F179" s="5">
        <f ca="1">OFFSET('84p stat'!$H$1,A179*20,1)</f>
        <v>111.275462</v>
      </c>
      <c r="G179" s="5">
        <f ca="1">OFFSET('84p stat'!$K$1,A179*20,1)</f>
        <v>86.644272000000001</v>
      </c>
      <c r="H179" s="5">
        <f ca="1">OFFSET('84p stat'!$N$1,A179*20,1)</f>
        <v>0.37721300000000002</v>
      </c>
      <c r="J179" s="5">
        <f t="shared" ca="1" si="13"/>
        <v>648.57840792520005</v>
      </c>
    </row>
    <row r="180" spans="1:10" x14ac:dyDescent="0.25">
      <c r="A180">
        <v>43</v>
      </c>
      <c r="C180" t="str">
        <f ca="1">OFFSET('84p stat'!$A$1,A180*20,0)</f>
        <v>CUDA opt Const</v>
      </c>
      <c r="D180" s="5">
        <f ca="1">OFFSET('84p trace'!$U$56,(A73-1)*56,0)</f>
        <v>18.277922080399996</v>
      </c>
      <c r="E180" s="5">
        <f ca="1">OFFSET('84p trace'!$V$56,(A73-1)*56,0)</f>
        <v>18.308125528399959</v>
      </c>
      <c r="F180" s="5">
        <f ca="1">OFFSET('84p stat'!$H$1,A180*20,1)</f>
        <v>0.74240799999999996</v>
      </c>
      <c r="G180" s="5">
        <f ca="1">OFFSET('84p stat'!$K$1,A180*20,1)</f>
        <v>4.1469999999999996E-3</v>
      </c>
      <c r="H180" s="5">
        <f ca="1">OFFSET('84p stat'!$N$1,A180*20,1)</f>
        <v>0</v>
      </c>
      <c r="J180" s="5">
        <f t="shared" ca="1" si="13"/>
        <v>37.332602608799959</v>
      </c>
    </row>
    <row r="181" spans="1:10" x14ac:dyDescent="0.25">
      <c r="A181">
        <v>44</v>
      </c>
      <c r="C181" t="str">
        <f ca="1">OFFSET('84p stat'!$A$1,A181*20,0)</f>
        <v>CUDA opt ant Const</v>
      </c>
      <c r="D181" s="5">
        <f ca="1">OFFSET('84p trace'!$U$56,(A74-1)*56,0)</f>
        <v>32.928489610000007</v>
      </c>
      <c r="E181" s="5">
        <f ca="1">OFFSET('84p trace'!$V$56,(A74-1)*56,0)</f>
        <v>32.385492790399937</v>
      </c>
      <c r="F181" s="5">
        <f ca="1">OFFSET('84p stat'!$H$1,A181*20,1)</f>
        <v>1.288284</v>
      </c>
      <c r="G181" s="5">
        <f ca="1">OFFSET('84p stat'!$K$1,A181*20,1)</f>
        <v>6.1590000000000004E-3</v>
      </c>
      <c r="H181" s="5">
        <f ca="1">OFFSET('84p stat'!$N$1,A181*20,1)</f>
        <v>0</v>
      </c>
      <c r="J181" s="5">
        <f t="shared" ca="1" si="13"/>
        <v>66.608425400399938</v>
      </c>
    </row>
    <row r="182" spans="1:10" x14ac:dyDescent="0.25">
      <c r="A182">
        <v>45</v>
      </c>
      <c r="C182" t="str">
        <f ca="1">OFFSET('84p stat'!$A$1,A182*20,0)</f>
        <v>CUDA opt ant par Const</v>
      </c>
      <c r="D182" s="5">
        <f ca="1">OFFSET('84p trace'!$U$56,(A75-1)*56,0)</f>
        <v>19.691085747599992</v>
      </c>
      <c r="E182" s="5">
        <f ca="1">OFFSET('84p trace'!$V$56,(A75-1)*56,0)</f>
        <v>19.756374650000083</v>
      </c>
      <c r="F182" s="5">
        <f ca="1">OFFSET('84p stat'!$H$1,A182*20,1)</f>
        <v>1.2531650000000001</v>
      </c>
      <c r="G182" s="5">
        <f ca="1">OFFSET('84p stat'!$K$1,A182*20,1)</f>
        <v>6.9449999999999998E-3</v>
      </c>
      <c r="H182" s="5">
        <f ca="1">OFFSET('84p stat'!$N$1,A182*20,1)</f>
        <v>0</v>
      </c>
      <c r="J182" s="5">
        <f t="shared" ca="1" si="13"/>
        <v>40.70757039760008</v>
      </c>
    </row>
    <row r="183" spans="1:10" x14ac:dyDescent="0.25">
      <c r="A183">
        <v>46</v>
      </c>
      <c r="C183" t="str">
        <f ca="1">OFFSET('84p stat'!$A$1,A183*20,0)</f>
        <v>CUDA ant par global</v>
      </c>
      <c r="D183" s="5">
        <f ca="1">OFFSET('84p trace'!$U$56,(A76-1)*56,0)</f>
        <v>23.891013585599971</v>
      </c>
      <c r="E183" s="5">
        <f ca="1">OFFSET('84p trace'!$V$56,(A76-1)*56,0)</f>
        <v>23.807426490000029</v>
      </c>
      <c r="F183" s="5">
        <f ca="1">OFFSET('84p stat'!$H$1,A183*20,1)</f>
        <v>4.4041459999999999</v>
      </c>
      <c r="G183" s="5">
        <f ca="1">OFFSET('84p stat'!$K$1,A183*20,1)</f>
        <v>3.7410459999999999</v>
      </c>
      <c r="H183" s="5">
        <f ca="1">OFFSET('84p stat'!$N$1,A183*20,1)</f>
        <v>1.078843</v>
      </c>
      <c r="J183" s="5">
        <f t="shared" ca="1" si="13"/>
        <v>56.922475075599998</v>
      </c>
    </row>
    <row r="184" spans="1:10" x14ac:dyDescent="0.25">
      <c r="A184">
        <v>47</v>
      </c>
      <c r="C184" t="str">
        <f ca="1">OFFSET('84p stat'!$A$1,A184*20,0)</f>
        <v>CUDA ant add CPU Time global</v>
      </c>
      <c r="D184" s="5">
        <f ca="1">OFFSET('84p trace'!$U$56,(A77-1)*56,0)</f>
        <v>70.702719270399939</v>
      </c>
      <c r="E184" s="5">
        <f ca="1">OFFSET('84p trace'!$V$56,(A77-1)*56,0)</f>
        <v>71.325859321600021</v>
      </c>
      <c r="F184" s="5">
        <f ca="1">OFFSET('84p stat'!$H$1,A184*20,1)</f>
        <v>40.504415999999999</v>
      </c>
      <c r="G184" s="5">
        <f ca="1">OFFSET('84p stat'!$K$1,A184*20,1)</f>
        <v>33.007525999999999</v>
      </c>
      <c r="H184" s="5">
        <f ca="1">OFFSET('84p stat'!$N$1,A184*20,1)</f>
        <v>2.1917900000000001</v>
      </c>
      <c r="J184" s="5">
        <f t="shared" ca="1" si="13"/>
        <v>217.73231059199995</v>
      </c>
    </row>
    <row r="185" spans="1:10" x14ac:dyDescent="0.25">
      <c r="A185">
        <v>48</v>
      </c>
      <c r="C185" t="str">
        <f ca="1">OFFSET('84p stat'!$A$1,A185*20,0)</f>
        <v>CUDA opt ant par global</v>
      </c>
      <c r="D185" s="5">
        <f ca="1">OFFSET('84p trace'!$U$56,(A78-1)*56,0)</f>
        <v>21.67494451559995</v>
      </c>
      <c r="E185" s="5">
        <f ca="1">OFFSET('84p trace'!$V$56,(A78-1)*56,0)</f>
        <v>21.039530360000086</v>
      </c>
      <c r="F185" s="5">
        <f ca="1">OFFSET('84p stat'!$H$1,A185*20,1)</f>
        <v>2.1927159999999999</v>
      </c>
      <c r="G185" s="5">
        <f ca="1">OFFSET('84p stat'!$K$1,A185*20,1)</f>
        <v>2.8960000000000001E-3</v>
      </c>
      <c r="H185" s="5">
        <f ca="1">OFFSET('84p stat'!$N$1,A185*20,1)</f>
        <v>0</v>
      </c>
      <c r="J185" s="5">
        <f t="shared" ca="1" si="13"/>
        <v>44.91008687560003</v>
      </c>
    </row>
    <row r="186" spans="1:10" x14ac:dyDescent="0.25">
      <c r="A186">
        <v>49</v>
      </c>
      <c r="C186">
        <f ca="1">OFFSET('84p stat'!$A$1,A186*20,0)</f>
        <v>0</v>
      </c>
      <c r="D186" s="5" t="e">
        <f ca="1">OFFSET('84p trace'!$U$56,(A79-1)*56,0)</f>
        <v>#DIV/0!</v>
      </c>
      <c r="E186" s="5" t="e">
        <f ca="1">OFFSET('84p trace'!$V$56,(A79-1)*56,0)</f>
        <v>#DIV/0!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 t="e">
        <f t="shared" ca="1" si="13"/>
        <v>#DIV/0!</v>
      </c>
    </row>
    <row r="187" spans="1:10" x14ac:dyDescent="0.25">
      <c r="A187">
        <v>50</v>
      </c>
      <c r="C187">
        <f ca="1">OFFSET('84p stat'!$A$1,A187*20,0)</f>
        <v>0</v>
      </c>
      <c r="D187" s="5" t="e">
        <f ca="1">OFFSET('84p trace'!$U$56,(A80-1)*56,0)</f>
        <v>#DIV/0!</v>
      </c>
      <c r="E187" s="5" t="e">
        <f ca="1">OFFSET('84p trace'!$V$56,(A80-1)*56,0)</f>
        <v>#DIV/0!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 t="e">
        <f t="shared" ca="1" si="13"/>
        <v>#DIV/0!</v>
      </c>
    </row>
    <row r="188" spans="1:10" x14ac:dyDescent="0.25">
      <c r="D188" s="5"/>
      <c r="E188" s="5"/>
      <c r="F188" s="5"/>
      <c r="G188" s="5"/>
      <c r="H188" s="5"/>
      <c r="J188" s="5"/>
    </row>
    <row r="190" spans="1:10" x14ac:dyDescent="0.25">
      <c r="E190">
        <v>50</v>
      </c>
    </row>
    <row r="191" spans="1:10" x14ac:dyDescent="0.25">
      <c r="C191" t="s">
        <v>80</v>
      </c>
      <c r="D191">
        <v>1.96</v>
      </c>
      <c r="E191">
        <f>SQRT(E190)</f>
        <v>7.0710678118654755</v>
      </c>
    </row>
    <row r="192" spans="1:10" x14ac:dyDescent="0.25">
      <c r="D192" t="s">
        <v>60</v>
      </c>
      <c r="E192" t="s">
        <v>56</v>
      </c>
      <c r="F192" t="s">
        <v>57</v>
      </c>
      <c r="G192" t="s">
        <v>58</v>
      </c>
      <c r="H192" t="s">
        <v>59</v>
      </c>
    </row>
    <row r="193" spans="1:10" x14ac:dyDescent="0.25">
      <c r="A193">
        <v>1</v>
      </c>
      <c r="C193" t="str">
        <f ca="1">OFFSET('84p stat'!$A$1,A193*20,0)</f>
        <v>CUDA Time</v>
      </c>
      <c r="D193" s="8">
        <f t="shared" ref="D193:H193" ca="1" si="14">$D$191*SQRT(D138)/$E$191</f>
        <v>1.1503734473627967</v>
      </c>
      <c r="E193" s="8">
        <f t="shared" ca="1" si="14"/>
        <v>1.1710942240510955</v>
      </c>
      <c r="F193" s="8">
        <f t="shared" ca="1" si="14"/>
        <v>0.4859428596861981</v>
      </c>
      <c r="G193" s="8">
        <f t="shared" ca="1" si="14"/>
        <v>0.31565542904882848</v>
      </c>
      <c r="H193" s="8">
        <f t="shared" ca="1" si="14"/>
        <v>6.4465231311149424E-2</v>
      </c>
      <c r="J193" s="8">
        <f ca="1">$D$191*SQRT(J138)/$E$191</f>
        <v>1.7420549155578313</v>
      </c>
    </row>
    <row r="194" spans="1:10" x14ac:dyDescent="0.25">
      <c r="A194">
        <v>2</v>
      </c>
      <c r="C194" t="str">
        <f ca="1">OFFSET('84p stat'!$A$1,A194*20,0)</f>
        <v>CUDA</v>
      </c>
      <c r="D194" s="8">
        <f t="shared" ref="D194:H194" ca="1" si="15">$D$191*SQRT(D139)/$E$191</f>
        <v>1.2960717527792647</v>
      </c>
      <c r="E194" s="8">
        <f t="shared" ca="1" si="15"/>
        <v>0</v>
      </c>
      <c r="F194" s="8">
        <f t="shared" ca="1" si="15"/>
        <v>0</v>
      </c>
      <c r="G194" s="8">
        <f t="shared" ca="1" si="15"/>
        <v>0</v>
      </c>
      <c r="H194" s="8">
        <f t="shared" ca="1" si="15"/>
        <v>0</v>
      </c>
      <c r="J194" s="8">
        <f t="shared" ref="J194:J242" ca="1" si="16">$D$191*SQRT(J139)/$E$191</f>
        <v>1.2960717527792647</v>
      </c>
    </row>
    <row r="195" spans="1:10" x14ac:dyDescent="0.25">
      <c r="A195">
        <v>3</v>
      </c>
      <c r="C195" t="str">
        <f ca="1">OFFSET('84p stat'!$A$1,A195*20,0)</f>
        <v>CUDA non hash</v>
      </c>
      <c r="D195" s="8">
        <f t="shared" ref="D195:H195" ca="1" si="17">$D$191*SQRT(D140)/$E$191</f>
        <v>1.3384900289452748</v>
      </c>
      <c r="E195" s="8">
        <f t="shared" ca="1" si="17"/>
        <v>1.318571704646023</v>
      </c>
      <c r="F195" s="8">
        <f t="shared" ca="1" si="17"/>
        <v>1.4767788795239454</v>
      </c>
      <c r="G195" s="8">
        <f t="shared" ca="1" si="17"/>
        <v>1.5295874910262568</v>
      </c>
      <c r="H195" s="8">
        <f t="shared" ca="1" si="17"/>
        <v>2.5537228040646856E-2</v>
      </c>
      <c r="J195" s="8">
        <f t="shared" ca="1" si="16"/>
        <v>2.8374905814129221</v>
      </c>
    </row>
    <row r="196" spans="1:10" x14ac:dyDescent="0.25">
      <c r="A196">
        <v>4</v>
      </c>
      <c r="C196" t="str">
        <f ca="1">OFFSET('84p stat'!$A$1,A196*20,0)</f>
        <v>CUDA ant</v>
      </c>
      <c r="D196" s="8">
        <f t="shared" ref="D196:H196" ca="1" si="18">$D$191*SQRT(D141)/$E$191</f>
        <v>0.83837169693301949</v>
      </c>
      <c r="E196" s="8">
        <f t="shared" ca="1" si="18"/>
        <v>0.83593407170737388</v>
      </c>
      <c r="F196" s="8">
        <f t="shared" ca="1" si="18"/>
        <v>0.16458959228335185</v>
      </c>
      <c r="G196" s="8">
        <f t="shared" ca="1" si="18"/>
        <v>6.4302339864113808E-2</v>
      </c>
      <c r="H196" s="8">
        <f t="shared" ca="1" si="18"/>
        <v>3.5107534006249996E-2</v>
      </c>
      <c r="J196" s="8">
        <f t="shared" ca="1" si="16"/>
        <v>1.1975432928306264</v>
      </c>
    </row>
    <row r="197" spans="1:10" x14ac:dyDescent="0.25">
      <c r="A197">
        <v>5</v>
      </c>
      <c r="C197" t="str">
        <f ca="1">OFFSET('84p stat'!$A$1,A197*20,0)</f>
        <v>CUDA ant par</v>
      </c>
      <c r="D197" s="8">
        <f t="shared" ref="D197:H197" ca="1" si="19">$D$191*SQRT(D142)/$E$191</f>
        <v>1.0884506285456574</v>
      </c>
      <c r="E197" s="8">
        <f t="shared" ca="1" si="19"/>
        <v>1.0914252300437246</v>
      </c>
      <c r="F197" s="8">
        <f t="shared" ca="1" si="19"/>
        <v>0.22075047640265691</v>
      </c>
      <c r="G197" s="8">
        <f t="shared" ca="1" si="19"/>
        <v>4.0912858027764322E-2</v>
      </c>
      <c r="H197" s="8">
        <f t="shared" ca="1" si="19"/>
        <v>1.2891377583485792E-2</v>
      </c>
      <c r="J197" s="8">
        <f t="shared" ca="1" si="16"/>
        <v>1.5577241816051497</v>
      </c>
    </row>
    <row r="198" spans="1:10" x14ac:dyDescent="0.25">
      <c r="A198">
        <v>6</v>
      </c>
      <c r="C198" t="str">
        <f ca="1">OFFSET('84p stat'!$A$1,A198*20,0)</f>
        <v>CUDA ant non hash</v>
      </c>
      <c r="D198" s="8">
        <f t="shared" ref="D198:H198" ca="1" si="20">$D$191*SQRT(D143)/$E$191</f>
        <v>1.4774788307123323</v>
      </c>
      <c r="E198" s="8">
        <f t="shared" ca="1" si="20"/>
        <v>1.4485791114144375</v>
      </c>
      <c r="F198" s="8">
        <f t="shared" ca="1" si="20"/>
        <v>0.26588799705139005</v>
      </c>
      <c r="G198" s="8">
        <f t="shared" ca="1" si="20"/>
        <v>4.0361725632088626E-2</v>
      </c>
      <c r="H198" s="8">
        <f t="shared" ca="1" si="20"/>
        <v>3.3682359062274722E-2</v>
      </c>
      <c r="J198" s="8">
        <f t="shared" ca="1" si="16"/>
        <v>2.0868121943321398</v>
      </c>
    </row>
    <row r="199" spans="1:10" x14ac:dyDescent="0.25">
      <c r="A199">
        <v>7</v>
      </c>
      <c r="C199" t="str">
        <f ca="1">OFFSET('84p stat'!$A$1,A199*20,0)</f>
        <v>CUDA ant add CPU Time</v>
      </c>
      <c r="D199" s="8">
        <f t="shared" ref="D199:H199" ca="1" si="21">$D$191*SQRT(D144)/$E$191</f>
        <v>2.1953792337309586</v>
      </c>
      <c r="E199" s="8">
        <f t="shared" ca="1" si="21"/>
        <v>2.1693935269033675</v>
      </c>
      <c r="F199" s="8">
        <f t="shared" ca="1" si="21"/>
        <v>1.6013666602749039</v>
      </c>
      <c r="G199" s="8">
        <f t="shared" ca="1" si="21"/>
        <v>1.4741016015783988</v>
      </c>
      <c r="H199" s="8">
        <f t="shared" ca="1" si="21"/>
        <v>0.50834125618131765</v>
      </c>
      <c r="J199" s="8">
        <f t="shared" ca="1" si="16"/>
        <v>3.8107374351455077</v>
      </c>
    </row>
    <row r="200" spans="1:10" x14ac:dyDescent="0.25">
      <c r="A200">
        <v>8</v>
      </c>
      <c r="C200" t="str">
        <f ca="1">OFFSET('84p stat'!$A$1,A200*20,0)</f>
        <v>CUDA ant add CPU</v>
      </c>
      <c r="D200" s="8">
        <f t="shared" ref="D200:H200" ca="1" si="22">$D$191*SQRT(D145)/$E$191</f>
        <v>1.1801841236883466</v>
      </c>
      <c r="E200" s="8">
        <f t="shared" ca="1" si="22"/>
        <v>0</v>
      </c>
      <c r="F200" s="8">
        <f t="shared" ca="1" si="22"/>
        <v>0</v>
      </c>
      <c r="G200" s="8">
        <f t="shared" ca="1" si="22"/>
        <v>0</v>
      </c>
      <c r="H200" s="8">
        <f t="shared" ca="1" si="22"/>
        <v>0</v>
      </c>
      <c r="J200" s="8">
        <f t="shared" ca="1" si="16"/>
        <v>1.1801841236883466</v>
      </c>
    </row>
    <row r="201" spans="1:10" x14ac:dyDescent="0.25">
      <c r="A201">
        <v>9</v>
      </c>
      <c r="C201" t="str">
        <f ca="1">OFFSET('84p stat'!$A$1,A201*20,0)</f>
        <v>CUDA ant add CPU non hash</v>
      </c>
      <c r="D201" s="8">
        <f t="shared" ref="D201:H215" ca="1" si="23">$D$191*SQRT(D146)/$E$191</f>
        <v>2.6995821154497484</v>
      </c>
      <c r="E201" s="8">
        <f t="shared" ref="E201:H205" ca="1" si="24">$D$191*SQRT(E146)/$E$191</f>
        <v>2.7151011545864634</v>
      </c>
      <c r="F201" s="8">
        <f t="shared" ca="1" si="24"/>
        <v>2.0268354408663769</v>
      </c>
      <c r="G201" s="8">
        <f t="shared" ca="1" si="24"/>
        <v>1.8228110644825481</v>
      </c>
      <c r="H201" s="8">
        <f t="shared" ca="1" si="24"/>
        <v>0.32396481828741835</v>
      </c>
      <c r="J201" s="8">
        <f t="shared" ca="1" si="16"/>
        <v>4.7111753482897329</v>
      </c>
    </row>
    <row r="202" spans="1:10" x14ac:dyDescent="0.25">
      <c r="A202">
        <v>10</v>
      </c>
      <c r="C202" t="str">
        <f ca="1">OFFSET('84p stat'!$A$1,A202*20,0)</f>
        <v>CUDA ant add CPU12</v>
      </c>
      <c r="D202" s="8">
        <f t="shared" ca="1" si="23"/>
        <v>7.3539337126737863</v>
      </c>
      <c r="E202" s="8">
        <f t="shared" ca="1" si="24"/>
        <v>6.9284845123998853</v>
      </c>
      <c r="F202" s="8">
        <f t="shared" ca="1" si="24"/>
        <v>6.9391618445019709</v>
      </c>
      <c r="G202" s="8">
        <f t="shared" ca="1" si="24"/>
        <v>6.827435253197792</v>
      </c>
      <c r="H202" s="8">
        <f t="shared" ca="1" si="24"/>
        <v>2.7988325917553549</v>
      </c>
      <c r="J202" s="8">
        <f t="shared" ca="1" si="16"/>
        <v>14.306765595564819</v>
      </c>
    </row>
    <row r="203" spans="1:10" x14ac:dyDescent="0.25">
      <c r="A203">
        <v>11</v>
      </c>
      <c r="C203" t="str">
        <f ca="1">OFFSET('84p stat'!$A$1,A203*20,0)</f>
        <v>CUDA opt</v>
      </c>
      <c r="D203" s="8">
        <f t="shared" ca="1" si="23"/>
        <v>1.7493738617818213</v>
      </c>
      <c r="E203" s="8">
        <f t="shared" ca="1" si="24"/>
        <v>0</v>
      </c>
      <c r="F203" s="8">
        <f t="shared" ca="1" si="24"/>
        <v>0</v>
      </c>
      <c r="G203" s="8">
        <f t="shared" ca="1" si="24"/>
        <v>0</v>
      </c>
      <c r="H203" s="8">
        <f t="shared" ca="1" si="24"/>
        <v>0</v>
      </c>
      <c r="J203" s="8">
        <f t="shared" ca="1" si="16"/>
        <v>1.7493738617818213</v>
      </c>
    </row>
    <row r="204" spans="1:10" x14ac:dyDescent="0.25">
      <c r="A204">
        <v>12</v>
      </c>
      <c r="C204" t="str">
        <f ca="1">OFFSET('84p stat'!$A$1,A204*20,0)</f>
        <v>CUDA opt Time</v>
      </c>
      <c r="D204" s="8">
        <f t="shared" ca="1" si="23"/>
        <v>1.4514860510611105</v>
      </c>
      <c r="E204" s="8">
        <f t="shared" ca="1" si="24"/>
        <v>1.456580904083969</v>
      </c>
      <c r="F204" s="8">
        <f t="shared" ca="1" si="24"/>
        <v>0.24575008059408646</v>
      </c>
      <c r="G204" s="8">
        <f t="shared" ca="1" si="24"/>
        <v>1.3183094629107385E-2</v>
      </c>
      <c r="H204" s="8">
        <f t="shared" ca="1" si="24"/>
        <v>0</v>
      </c>
      <c r="J204" s="8">
        <f t="shared" ca="1" si="16"/>
        <v>2.0709916906310974</v>
      </c>
    </row>
    <row r="205" spans="1:10" x14ac:dyDescent="0.25">
      <c r="A205">
        <v>13</v>
      </c>
      <c r="C205" t="str">
        <f ca="1">OFFSET('84p stat'!$A$1,A205*20,0)</f>
        <v>CUDA opt non hash</v>
      </c>
      <c r="D205" s="8">
        <f t="shared" ca="1" si="23"/>
        <v>1.3469605143057941</v>
      </c>
      <c r="E205" s="8">
        <f t="shared" ca="1" si="24"/>
        <v>1.3470699241762261</v>
      </c>
      <c r="F205" s="8">
        <f t="shared" ca="1" si="24"/>
        <v>0.27716784055874882</v>
      </c>
      <c r="G205" s="8">
        <f t="shared" ca="1" si="24"/>
        <v>2.1424153845601462E-2</v>
      </c>
      <c r="H205" s="8">
        <f t="shared" ca="1" si="24"/>
        <v>0</v>
      </c>
      <c r="J205" s="8">
        <f t="shared" ca="1" si="16"/>
        <v>1.9251444137848654</v>
      </c>
    </row>
    <row r="206" spans="1:10" x14ac:dyDescent="0.25">
      <c r="A206">
        <v>14</v>
      </c>
      <c r="C206" t="str">
        <f ca="1">OFFSET('84p stat'!$A$1,A206*20,0)</f>
        <v>CUDA opt ant</v>
      </c>
      <c r="D206" s="8">
        <f t="shared" ca="1" si="23"/>
        <v>1.4900546196373701</v>
      </c>
      <c r="E206" s="8">
        <f t="shared" ca="1" si="23"/>
        <v>1.4773925092830007</v>
      </c>
      <c r="F206" s="8">
        <f t="shared" ca="1" si="23"/>
        <v>0.33538790146336522</v>
      </c>
      <c r="G206" s="8">
        <f t="shared" ca="1" si="23"/>
        <v>1.6887876835173801E-2</v>
      </c>
      <c r="H206" s="8">
        <f t="shared" ca="1" si="23"/>
        <v>0</v>
      </c>
      <c r="J206" s="8">
        <f t="shared" ca="1" si="16"/>
        <v>2.1250227388948546</v>
      </c>
    </row>
    <row r="207" spans="1:10" x14ac:dyDescent="0.25">
      <c r="A207">
        <v>15</v>
      </c>
      <c r="C207" t="str">
        <f ca="1">OFFSET('84p stat'!$A$1,A207*20,0)</f>
        <v>CUDA opt ant non hash</v>
      </c>
      <c r="D207" s="8">
        <f t="shared" ca="1" si="23"/>
        <v>1.2532191456769308</v>
      </c>
      <c r="E207" s="8">
        <f t="shared" ca="1" si="23"/>
        <v>1.2569728716863156</v>
      </c>
      <c r="F207" s="8">
        <f t="shared" ca="1" si="23"/>
        <v>0.27870276496655</v>
      </c>
      <c r="G207" s="8">
        <f t="shared" ca="1" si="23"/>
        <v>1.0884619607501219E-2</v>
      </c>
      <c r="H207" s="8">
        <f t="shared" ca="1" si="23"/>
        <v>0</v>
      </c>
      <c r="J207" s="8">
        <f t="shared" ca="1" si="16"/>
        <v>1.796756169709891</v>
      </c>
    </row>
    <row r="208" spans="1:10" x14ac:dyDescent="0.25">
      <c r="A208">
        <v>16</v>
      </c>
      <c r="C208" t="str">
        <f ca="1">OFFSET('84p stat'!$A$1,A208*20,0)</f>
        <v>CUDA opt ant par</v>
      </c>
      <c r="D208" s="8">
        <f t="shared" ca="1" si="23"/>
        <v>1.4584318579433195</v>
      </c>
      <c r="E208" s="8">
        <f t="shared" ca="1" si="23"/>
        <v>1.4565955757596796</v>
      </c>
      <c r="F208" s="8">
        <f t="shared" ca="1" si="23"/>
        <v>0.47788473853848895</v>
      </c>
      <c r="G208" s="8">
        <f t="shared" ca="1" si="23"/>
        <v>1.5189683867678088E-2</v>
      </c>
      <c r="H208" s="8">
        <f t="shared" ca="1" si="23"/>
        <v>0</v>
      </c>
      <c r="J208" s="8">
        <f t="shared" ca="1" si="16"/>
        <v>2.1159628317649335</v>
      </c>
    </row>
    <row r="209" spans="1:10" x14ac:dyDescent="0.25">
      <c r="A209">
        <v>17</v>
      </c>
      <c r="C209" t="str">
        <f ca="1">OFFSET('84p stat'!$A$1,A209*20,0)</f>
        <v>non CUDA Time</v>
      </c>
      <c r="D209" s="8">
        <f t="shared" ca="1" si="23"/>
        <v>2.3719154994902181</v>
      </c>
      <c r="E209" s="8">
        <f t="shared" ca="1" si="23"/>
        <v>2.3714562638227843</v>
      </c>
      <c r="F209" s="8">
        <f t="shared" ca="1" si="23"/>
        <v>2.3703770982626375</v>
      </c>
      <c r="G209" s="8">
        <f t="shared" ca="1" si="23"/>
        <v>2.3624738673517638</v>
      </c>
      <c r="H209" s="8">
        <f t="shared" ca="1" si="23"/>
        <v>0.28264260174290784</v>
      </c>
      <c r="J209" s="8">
        <f t="shared" ca="1" si="16"/>
        <v>4.7465403348285422</v>
      </c>
    </row>
    <row r="210" spans="1:10" x14ac:dyDescent="0.25">
      <c r="A210">
        <v>18</v>
      </c>
      <c r="C210" t="str">
        <f ca="1">OFFSET('84p stat'!$A$1,A210*20,0)</f>
        <v>non CUDA</v>
      </c>
      <c r="D210" s="8">
        <f t="shared" ca="1" si="23"/>
        <v>1.5563027236730014</v>
      </c>
      <c r="E210" s="8">
        <f t="shared" ca="1" si="23"/>
        <v>0</v>
      </c>
      <c r="F210" s="8">
        <f t="shared" ca="1" si="23"/>
        <v>0</v>
      </c>
      <c r="G210" s="8">
        <f t="shared" ca="1" si="23"/>
        <v>0</v>
      </c>
      <c r="H210" s="8">
        <f t="shared" ca="1" si="23"/>
        <v>0</v>
      </c>
      <c r="J210" s="8">
        <f t="shared" ca="1" si="16"/>
        <v>1.5563027236730014</v>
      </c>
    </row>
    <row r="211" spans="1:10" x14ac:dyDescent="0.25">
      <c r="A211">
        <v>19</v>
      </c>
      <c r="C211" t="str">
        <f ca="1">OFFSET('84p stat'!$A$1,A211*20,0)</f>
        <v>non CUDA non hash</v>
      </c>
      <c r="D211" s="8">
        <f t="shared" ca="1" si="23"/>
        <v>1.2943828199749912</v>
      </c>
      <c r="E211" s="8">
        <f t="shared" ca="1" si="23"/>
        <v>1.2964128853954195</v>
      </c>
      <c r="F211" s="8">
        <f t="shared" ca="1" si="23"/>
        <v>1.2963036080795267</v>
      </c>
      <c r="G211" s="8">
        <f t="shared" ca="1" si="23"/>
        <v>1.2963336576545408</v>
      </c>
      <c r="H211" s="8">
        <f t="shared" ca="1" si="23"/>
        <v>0.24692095246859869</v>
      </c>
      <c r="J211" s="8">
        <f t="shared" ca="1" si="16"/>
        <v>2.6034529392945993</v>
      </c>
    </row>
    <row r="212" spans="1:10" x14ac:dyDescent="0.25">
      <c r="A212">
        <v>20</v>
      </c>
      <c r="C212" t="str">
        <f ca="1">OFFSET('84p stat'!$A$1,A212*20,0)</f>
        <v>Classic ACO</v>
      </c>
      <c r="D212" s="8">
        <f t="shared" ca="1" si="23"/>
        <v>21.224997917964544</v>
      </c>
      <c r="E212" s="8">
        <f t="shared" ca="1" si="23"/>
        <v>9.9603385601896122</v>
      </c>
      <c r="F212" s="8">
        <f t="shared" ca="1" si="23"/>
        <v>9.9624645557661093</v>
      </c>
      <c r="G212" s="8">
        <f t="shared" ca="1" si="23"/>
        <v>9.9583220898800011</v>
      </c>
      <c r="H212" s="8">
        <f t="shared" ca="1" si="23"/>
        <v>0.56368659519275433</v>
      </c>
      <c r="J212" s="8">
        <f t="shared" ca="1" si="16"/>
        <v>27.35773203866664</v>
      </c>
    </row>
    <row r="213" spans="1:10" x14ac:dyDescent="0.25">
      <c r="A213">
        <v>21</v>
      </c>
      <c r="C213" t="str">
        <f ca="1">OFFSET('84p stat'!$A$1,A213*20,0)</f>
        <v>Classic ACO non hash</v>
      </c>
      <c r="D213" s="8">
        <f t="shared" ca="1" si="23"/>
        <v>8.6172787859630127</v>
      </c>
      <c r="E213" s="8">
        <f t="shared" ca="1" si="23"/>
        <v>8.6396573052333459</v>
      </c>
      <c r="F213" s="8">
        <f t="shared" ca="1" si="23"/>
        <v>8.6389207467655353</v>
      </c>
      <c r="G213" s="8">
        <f t="shared" ca="1" si="23"/>
        <v>8.6300291109534495</v>
      </c>
      <c r="H213" s="8">
        <f t="shared" ca="1" si="23"/>
        <v>0.56825426545517443</v>
      </c>
      <c r="J213" s="8">
        <f t="shared" ca="1" si="16"/>
        <v>17.27230265662017</v>
      </c>
    </row>
    <row r="214" spans="1:10" x14ac:dyDescent="0.25">
      <c r="A214">
        <v>22</v>
      </c>
      <c r="C214" t="str">
        <f ca="1">OFFSET('84p stat'!$A$1,A214*20,0)</f>
        <v>omp</v>
      </c>
      <c r="D214" s="8">
        <f t="shared" ca="1" si="23"/>
        <v>1.6095844107988631</v>
      </c>
      <c r="E214" s="8">
        <f t="shared" ca="1" si="23"/>
        <v>1.5420600302458809</v>
      </c>
      <c r="F214" s="8">
        <f t="shared" ca="1" si="23"/>
        <v>1.5417192305215628</v>
      </c>
      <c r="G214" s="8">
        <f t="shared" ca="1" si="23"/>
        <v>1.5411185236911531</v>
      </c>
      <c r="H214" s="8">
        <f t="shared" ca="1" si="23"/>
        <v>0.36608151525036059</v>
      </c>
      <c r="J214" s="8">
        <f t="shared" ca="1" si="16"/>
        <v>3.1392150735495408</v>
      </c>
    </row>
    <row r="215" spans="1:10" x14ac:dyDescent="0.25">
      <c r="A215">
        <v>23</v>
      </c>
      <c r="C215" t="str">
        <f ca="1">OFFSET('84p stat'!$A$1,A215*20,0)</f>
        <v>omp non hash</v>
      </c>
      <c r="D215" s="8">
        <f t="shared" ca="1" si="23"/>
        <v>1.5778497841787569</v>
      </c>
      <c r="E215" s="8">
        <f t="shared" ca="1" si="23"/>
        <v>1.5864603041991796</v>
      </c>
      <c r="F215" s="8">
        <f t="shared" ca="1" si="23"/>
        <v>1.5857522659886063</v>
      </c>
      <c r="G215" s="8">
        <f t="shared" ca="1" si="23"/>
        <v>1.5850189048109171</v>
      </c>
      <c r="H215" s="8">
        <f t="shared" ca="1" si="23"/>
        <v>0.33681606298987576</v>
      </c>
      <c r="J215" s="8">
        <f t="shared" ca="1" si="16"/>
        <v>3.1854052295142448</v>
      </c>
    </row>
    <row r="216" spans="1:10" x14ac:dyDescent="0.25">
      <c r="A216">
        <v>24</v>
      </c>
      <c r="C216" t="str">
        <f ca="1">OFFSET('84p stat'!$A$1,A216*20,0)</f>
        <v>non CUDA transp Time</v>
      </c>
      <c r="D216" s="8">
        <f t="shared" ref="D216:H221" ca="1" si="25">$D$191*SQRT(D161)/$E$191</f>
        <v>2.3315110486668691</v>
      </c>
      <c r="E216" s="8">
        <f t="shared" ca="1" si="25"/>
        <v>2.1953242996808653</v>
      </c>
      <c r="F216" s="8">
        <f t="shared" ca="1" si="25"/>
        <v>2.1943897579709941</v>
      </c>
      <c r="G216" s="8">
        <f t="shared" ca="1" si="25"/>
        <v>2.1873133704707239</v>
      </c>
      <c r="H216" s="8">
        <f t="shared" ca="1" si="25"/>
        <v>0.77407335875613237</v>
      </c>
      <c r="J216" s="8">
        <f t="shared" ca="1" si="16"/>
        <v>4.522639528647951</v>
      </c>
    </row>
    <row r="217" spans="1:10" x14ac:dyDescent="0.25">
      <c r="A217">
        <v>25</v>
      </c>
      <c r="C217" t="str">
        <f ca="1">OFFSET('84p stat'!$A$1,A217*20,0)</f>
        <v>non CUDA transp</v>
      </c>
      <c r="D217" s="8">
        <f t="shared" ca="1" si="25"/>
        <v>1.7487987202707103</v>
      </c>
      <c r="E217" s="8">
        <f t="shared" ca="1" si="25"/>
        <v>0</v>
      </c>
      <c r="F217" s="8">
        <f t="shared" ca="1" si="25"/>
        <v>0</v>
      </c>
      <c r="G217" s="8">
        <f t="shared" ca="1" si="25"/>
        <v>0</v>
      </c>
      <c r="H217" s="8">
        <f t="shared" ca="1" si="25"/>
        <v>0</v>
      </c>
      <c r="J217" s="8">
        <f t="shared" ca="1" si="16"/>
        <v>1.7487987202707103</v>
      </c>
    </row>
    <row r="218" spans="1:10" x14ac:dyDescent="0.25">
      <c r="A218">
        <v>26</v>
      </c>
      <c r="C218" t="str">
        <f ca="1">OFFSET('84p stat'!$A$1,A218*20,0)</f>
        <v>non CUDA transp non hash</v>
      </c>
      <c r="D218" s="8">
        <f t="shared" ca="1" si="25"/>
        <v>1.7596687756438882</v>
      </c>
      <c r="E218" s="8">
        <f t="shared" ca="1" si="25"/>
        <v>1.771454378936246</v>
      </c>
      <c r="F218" s="8">
        <f t="shared" ca="1" si="25"/>
        <v>1.7721269953409093</v>
      </c>
      <c r="G218" s="8">
        <f t="shared" ca="1" si="25"/>
        <v>1.7564577153896987</v>
      </c>
      <c r="H218" s="8">
        <f t="shared" ca="1" si="25"/>
        <v>0.77238484732936086</v>
      </c>
      <c r="J218" s="8">
        <f t="shared" ca="1" si="16"/>
        <v>3.6133974266029001</v>
      </c>
    </row>
    <row r="219" spans="1:10" x14ac:dyDescent="0.25">
      <c r="A219">
        <v>27</v>
      </c>
      <c r="C219" t="str">
        <f ca="1">OFFSET('84p stat'!$A$1,A219*20,0)</f>
        <v>non CUDA transp_AVX Time</v>
      </c>
      <c r="D219" s="8">
        <f t="shared" ca="1" si="25"/>
        <v>1.6058021549683874</v>
      </c>
      <c r="E219" s="8">
        <f t="shared" ca="1" si="25"/>
        <v>1.6392767493427396</v>
      </c>
      <c r="F219" s="8">
        <f t="shared" ca="1" si="25"/>
        <v>1.6388013951373122</v>
      </c>
      <c r="G219" s="8">
        <f t="shared" ca="1" si="25"/>
        <v>1.6291013957492027</v>
      </c>
      <c r="H219" s="8">
        <f t="shared" ca="1" si="25"/>
        <v>0.31377218772861309</v>
      </c>
      <c r="J219" s="8">
        <f t="shared" ca="1" si="16"/>
        <v>3.2716850670510476</v>
      </c>
    </row>
    <row r="220" spans="1:10" x14ac:dyDescent="0.25">
      <c r="A220">
        <v>28</v>
      </c>
      <c r="C220" t="str">
        <f ca="1">OFFSET('84p stat'!$A$1,A220*20,0)</f>
        <v>non CUDA transp_AVX</v>
      </c>
      <c r="D220" s="8">
        <f t="shared" ca="1" si="25"/>
        <v>2.2027176080262985</v>
      </c>
      <c r="E220" s="8">
        <f t="shared" ca="1" si="25"/>
        <v>0</v>
      </c>
      <c r="F220" s="8">
        <f t="shared" ca="1" si="25"/>
        <v>0</v>
      </c>
      <c r="G220" s="8">
        <f t="shared" ca="1" si="25"/>
        <v>0</v>
      </c>
      <c r="H220" s="8">
        <f t="shared" ca="1" si="25"/>
        <v>0</v>
      </c>
      <c r="J220" s="8">
        <f t="shared" ca="1" si="16"/>
        <v>2.2027176080262985</v>
      </c>
    </row>
    <row r="221" spans="1:10" x14ac:dyDescent="0.25">
      <c r="A221">
        <v>29</v>
      </c>
      <c r="C221" t="str">
        <f ca="1">OFFSET('84p stat'!$A$1,A221*20,0)</f>
        <v>non CUDA transp_AVX non hash</v>
      </c>
      <c r="D221" s="8">
        <f t="shared" ca="1" si="25"/>
        <v>1.2409611367550033</v>
      </c>
      <c r="E221" s="8">
        <f t="shared" ca="1" si="25"/>
        <v>1.2410980168514971</v>
      </c>
      <c r="F221" s="8">
        <f t="shared" ca="1" si="25"/>
        <v>1.2410505797267088</v>
      </c>
      <c r="G221" s="8">
        <f t="shared" ca="1" si="25"/>
        <v>1.2475262198767605</v>
      </c>
      <c r="H221" s="8">
        <f t="shared" ca="1" si="25"/>
        <v>0.84309695605665658</v>
      </c>
      <c r="J221" s="8">
        <f t="shared" ca="1" si="16"/>
        <v>2.6244331804031491</v>
      </c>
    </row>
    <row r="222" spans="1:10" x14ac:dyDescent="0.25">
      <c r="A222">
        <v>30</v>
      </c>
      <c r="C222" t="str">
        <f ca="1">OFFSET('84p stat'!$A$1,A222*20,0)</f>
        <v>non CUDA transp_AVX_OMP Time</v>
      </c>
      <c r="D222" s="8">
        <f t="shared" ref="D222:H222" ca="1" si="26">$D$191*SQRT(D167)/$E$191</f>
        <v>1.7742882227375805</v>
      </c>
      <c r="E222" s="8">
        <f t="shared" ca="1" si="26"/>
        <v>1.6565538904087831</v>
      </c>
      <c r="F222" s="8">
        <f t="shared" ca="1" si="26"/>
        <v>1.6553095495018448</v>
      </c>
      <c r="G222" s="8">
        <f t="shared" ca="1" si="26"/>
        <v>1.6492678755472077</v>
      </c>
      <c r="H222" s="8">
        <f t="shared" ca="1" si="26"/>
        <v>0.3948223338363725</v>
      </c>
      <c r="J222" s="8">
        <f t="shared" ca="1" si="16"/>
        <v>3.3923868285403063</v>
      </c>
    </row>
    <row r="223" spans="1:10" x14ac:dyDescent="0.25">
      <c r="A223">
        <v>31</v>
      </c>
      <c r="C223" t="str">
        <f ca="1">OFFSET('84p stat'!$A$1,A223*20,0)</f>
        <v>non CUDA transp_AVX_OMP</v>
      </c>
      <c r="D223" s="8">
        <f t="shared" ref="D223:H223" ca="1" si="27">$D$191*SQRT(D168)/$E$191</f>
        <v>1.8025651175201616</v>
      </c>
      <c r="E223" s="8">
        <f t="shared" ca="1" si="27"/>
        <v>0</v>
      </c>
      <c r="F223" s="8">
        <f t="shared" ca="1" si="27"/>
        <v>0</v>
      </c>
      <c r="G223" s="8">
        <f t="shared" ca="1" si="27"/>
        <v>0</v>
      </c>
      <c r="H223" s="8">
        <f t="shared" ca="1" si="27"/>
        <v>0</v>
      </c>
      <c r="J223" s="8">
        <f t="shared" ca="1" si="16"/>
        <v>1.8025651175201616</v>
      </c>
    </row>
    <row r="224" spans="1:10" x14ac:dyDescent="0.25">
      <c r="A224">
        <v>32</v>
      </c>
      <c r="C224" t="str">
        <f ca="1">OFFSET('84p stat'!$A$1,A224*20,0)</f>
        <v>non CUDA transp_AVX_OMP non hash</v>
      </c>
      <c r="D224" s="8">
        <f t="shared" ref="D224:H224" ca="1" si="28">$D$191*SQRT(D169)/$E$191</f>
        <v>1.4541068183255574</v>
      </c>
      <c r="E224" s="8">
        <f t="shared" ca="1" si="28"/>
        <v>1.4514015896536587</v>
      </c>
      <c r="F224" s="8">
        <f t="shared" ca="1" si="28"/>
        <v>1.4504524687806903</v>
      </c>
      <c r="G224" s="8">
        <f t="shared" ca="1" si="28"/>
        <v>1.4415235972650604</v>
      </c>
      <c r="H224" s="8">
        <f t="shared" ca="1" si="28"/>
        <v>0.87562674795143147</v>
      </c>
      <c r="J224" s="8">
        <f t="shared" ca="1" si="16"/>
        <v>3.0281212097507</v>
      </c>
    </row>
    <row r="225" spans="1:10" x14ac:dyDescent="0.25">
      <c r="A225">
        <v>33</v>
      </c>
      <c r="C225" t="str">
        <f ca="1">OFFSET('84p stat'!$A$1,A225*20,0)</f>
        <v>CUDA ant add CPU_AVX_transp Time</v>
      </c>
      <c r="D225" s="8">
        <f t="shared" ref="D225:H225" ca="1" si="29">$D$191*SQRT(D170)/$E$191</f>
        <v>2.6395574041906316</v>
      </c>
      <c r="E225" s="8">
        <f t="shared" ca="1" si="29"/>
        <v>2.6537006118224586</v>
      </c>
      <c r="F225" s="8">
        <f t="shared" ca="1" si="29"/>
        <v>1.9435562403141309</v>
      </c>
      <c r="G225" s="8">
        <f t="shared" ca="1" si="29"/>
        <v>1.6971228370109217</v>
      </c>
      <c r="H225" s="8">
        <f t="shared" ca="1" si="29"/>
        <v>0.96120454301048741</v>
      </c>
      <c r="J225" s="8">
        <f t="shared" ca="1" si="16"/>
        <v>4.6466053398020017</v>
      </c>
    </row>
    <row r="226" spans="1:10" x14ac:dyDescent="0.25">
      <c r="A226">
        <v>34</v>
      </c>
      <c r="C226" t="str">
        <f ca="1">OFFSET('84p stat'!$A$1,A226*20,0)</f>
        <v>CUDA ant add CPU_AVX_transp</v>
      </c>
      <c r="D226" s="8">
        <f t="shared" ref="D226:H226" ca="1" si="30">$D$191*SQRT(D171)/$E$191</f>
        <v>1.3324515159717092</v>
      </c>
      <c r="E226" s="8">
        <f t="shared" ca="1" si="30"/>
        <v>0</v>
      </c>
      <c r="F226" s="8">
        <f t="shared" ca="1" si="30"/>
        <v>0</v>
      </c>
      <c r="G226" s="8">
        <f t="shared" ca="1" si="30"/>
        <v>0</v>
      </c>
      <c r="H226" s="8">
        <f t="shared" ca="1" si="30"/>
        <v>0</v>
      </c>
      <c r="J226" s="8">
        <f t="shared" ca="1" si="16"/>
        <v>1.3324515159717092</v>
      </c>
    </row>
    <row r="227" spans="1:10" x14ac:dyDescent="0.25">
      <c r="A227">
        <v>35</v>
      </c>
      <c r="C227" t="str">
        <f ca="1">OFFSET('84p stat'!$A$1,A227*20,0)</f>
        <v>CUDA ant add CPU_AVX_transp non hash</v>
      </c>
      <c r="D227" s="8">
        <f t="shared" ref="D227:H227" ca="1" si="31">$D$191*SQRT(D172)/$E$191</f>
        <v>1.676597252278885</v>
      </c>
      <c r="E227" s="8">
        <f t="shared" ca="1" si="31"/>
        <v>1.6486439087384921</v>
      </c>
      <c r="F227" s="8">
        <f t="shared" ca="1" si="31"/>
        <v>1.2901611230230121</v>
      </c>
      <c r="G227" s="8">
        <f t="shared" ca="1" si="31"/>
        <v>1.2158208136793842</v>
      </c>
      <c r="H227" s="8">
        <f t="shared" ca="1" si="31"/>
        <v>0.57475943127538143</v>
      </c>
      <c r="J227" s="8">
        <f t="shared" ca="1" si="16"/>
        <v>3.0003482235143375</v>
      </c>
    </row>
    <row r="228" spans="1:10" x14ac:dyDescent="0.25">
      <c r="A228">
        <v>36</v>
      </c>
      <c r="C228" t="str">
        <f ca="1">OFFSET('84p stat'!$A$1,A228*20,0)</f>
        <v>CUDA opt_one_GPU</v>
      </c>
      <c r="D228" s="8">
        <f t="shared" ref="D228:H228" ca="1" si="32">$D$191*SQRT(D173)/$E$191</f>
        <v>2.8204527215835427</v>
      </c>
      <c r="E228" s="8">
        <f t="shared" ca="1" si="32"/>
        <v>2.8222892229815932</v>
      </c>
      <c r="F228" s="8">
        <f t="shared" ca="1" si="32"/>
        <v>0</v>
      </c>
      <c r="G228" s="8">
        <f t="shared" ca="1" si="32"/>
        <v>0</v>
      </c>
      <c r="H228" s="8">
        <f t="shared" ca="1" si="32"/>
        <v>0</v>
      </c>
      <c r="J228" s="8">
        <f t="shared" ca="1" si="16"/>
        <v>3.990021304811048</v>
      </c>
    </row>
    <row r="229" spans="1:10" x14ac:dyDescent="0.25">
      <c r="A229">
        <v>37</v>
      </c>
      <c r="C229" t="str">
        <f ca="1">OFFSET('84p stat'!$A$1,A229*20,0)</f>
        <v>CUDA opt_one_GPU ant</v>
      </c>
      <c r="D229" s="8">
        <f t="shared" ref="D229:H229" ca="1" si="33">$D$191*SQRT(D174)/$E$191</f>
        <v>20.051655637657372</v>
      </c>
      <c r="E229" s="8">
        <f t="shared" ca="1" si="33"/>
        <v>20.032743668739045</v>
      </c>
      <c r="F229" s="8">
        <f t="shared" ca="1" si="33"/>
        <v>0</v>
      </c>
      <c r="G229" s="8">
        <f t="shared" ca="1" si="33"/>
        <v>0</v>
      </c>
      <c r="H229" s="8">
        <f t="shared" ca="1" si="33"/>
        <v>0</v>
      </c>
      <c r="J229" s="8">
        <f t="shared" ca="1" si="16"/>
        <v>28.343953724006131</v>
      </c>
    </row>
    <row r="230" spans="1:10" x14ac:dyDescent="0.25">
      <c r="A230">
        <v>38</v>
      </c>
      <c r="C230" t="str">
        <f ca="1">OFFSET('84p stat'!$A$1,A230*20,0)</f>
        <v>CUDA opt_one_GPU ant local</v>
      </c>
      <c r="D230" s="8">
        <f t="shared" ref="D230:H230" ca="1" si="34">$D$191*SQRT(D175)/$E$191</f>
        <v>0.36768375084073934</v>
      </c>
      <c r="E230" s="8">
        <f t="shared" ca="1" si="34"/>
        <v>0.38102755298754187</v>
      </c>
      <c r="F230" s="8">
        <f t="shared" ca="1" si="34"/>
        <v>0</v>
      </c>
      <c r="G230" s="8">
        <f t="shared" ca="1" si="34"/>
        <v>0</v>
      </c>
      <c r="H230" s="8">
        <f t="shared" ca="1" si="34"/>
        <v>0</v>
      </c>
      <c r="J230" s="8">
        <f t="shared" ca="1" si="16"/>
        <v>0.52950291478705647</v>
      </c>
    </row>
    <row r="231" spans="1:10" x14ac:dyDescent="0.25">
      <c r="A231">
        <v>39</v>
      </c>
      <c r="C231" t="str">
        <f ca="1">OFFSET('84p stat'!$A$1,A231*20,0)</f>
        <v>CUDA Const</v>
      </c>
      <c r="D231" s="8">
        <f t="shared" ref="D231:H231" ca="1" si="35">$D$191*SQRT(D176)/$E$191</f>
        <v>1.4640173173361619</v>
      </c>
      <c r="E231" s="8">
        <f t="shared" ca="1" si="35"/>
        <v>1.4601144464560567</v>
      </c>
      <c r="F231" s="8">
        <f t="shared" ca="1" si="35"/>
        <v>0.26349194956962158</v>
      </c>
      <c r="G231" s="8">
        <f t="shared" ca="1" si="35"/>
        <v>1.9680195933983992E-2</v>
      </c>
      <c r="H231" s="8">
        <f t="shared" ca="1" si="35"/>
        <v>1.1877017807513802E-2</v>
      </c>
      <c r="J231" s="8">
        <f t="shared" ca="1" si="16"/>
        <v>2.084523274842919</v>
      </c>
    </row>
    <row r="232" spans="1:10" x14ac:dyDescent="0.25">
      <c r="A232">
        <v>40</v>
      </c>
      <c r="C232" t="str">
        <f ca="1">OFFSET('84p stat'!$A$1,A232*20,0)</f>
        <v>CUDA ant Const</v>
      </c>
      <c r="D232" s="8">
        <f t="shared" ref="D232:H232" ca="1" si="36">$D$191*SQRT(D177)/$E$191</f>
        <v>1.4761548918606608</v>
      </c>
      <c r="E232" s="8">
        <f t="shared" ca="1" si="36"/>
        <v>1.4692726063974666</v>
      </c>
      <c r="F232" s="8">
        <f t="shared" ca="1" si="36"/>
        <v>0.26966779503678223</v>
      </c>
      <c r="G232" s="8">
        <f t="shared" ca="1" si="36"/>
        <v>3.7768543948635346E-2</v>
      </c>
      <c r="H232" s="8">
        <f t="shared" ca="1" si="36"/>
        <v>1.932166369648328E-2</v>
      </c>
      <c r="J232" s="8">
        <f t="shared" ca="1" si="16"/>
        <v>2.1005513004814151</v>
      </c>
    </row>
    <row r="233" spans="1:10" x14ac:dyDescent="0.25">
      <c r="A233">
        <v>41</v>
      </c>
      <c r="C233" t="str">
        <f ca="1">OFFSET('84p stat'!$A$1,A233*20,0)</f>
        <v>CUDA ant par Const</v>
      </c>
      <c r="D233" s="8">
        <f t="shared" ref="D233:H233" ca="1" si="37">$D$191*SQRT(D178)/$E$191</f>
        <v>1.1507863713494511</v>
      </c>
      <c r="E233" s="8">
        <f t="shared" ca="1" si="37"/>
        <v>1.1367566619383287</v>
      </c>
      <c r="F233" s="8">
        <f t="shared" ca="1" si="37"/>
        <v>0.19870959070965849</v>
      </c>
      <c r="G233" s="8">
        <f t="shared" ca="1" si="37"/>
        <v>2.6027442133256196E-2</v>
      </c>
      <c r="H233" s="8">
        <f t="shared" ca="1" si="37"/>
        <v>1.0173136389531009E-2</v>
      </c>
      <c r="J233" s="8">
        <f t="shared" ca="1" si="16"/>
        <v>1.6299666876451211</v>
      </c>
    </row>
    <row r="234" spans="1:10" x14ac:dyDescent="0.25">
      <c r="A234">
        <v>42</v>
      </c>
      <c r="C234" t="str">
        <f ca="1">OFFSET('84p stat'!$A$1,A234*20,0)</f>
        <v>CUDA ant add CPU Const</v>
      </c>
      <c r="D234" s="8">
        <f t="shared" ref="D234:H234" ca="1" si="38">$D$191*SQRT(D179)/$E$191</f>
        <v>4.1614056011248435</v>
      </c>
      <c r="E234" s="8">
        <f t="shared" ca="1" si="38"/>
        <v>4.1567690131557393</v>
      </c>
      <c r="F234" s="8">
        <f t="shared" ca="1" si="38"/>
        <v>2.9239555906996944</v>
      </c>
      <c r="G234" s="8">
        <f t="shared" ca="1" si="38"/>
        <v>2.5801264903690284</v>
      </c>
      <c r="H234" s="8">
        <f t="shared" ca="1" si="38"/>
        <v>0.17024109144386967</v>
      </c>
      <c r="J234" s="8">
        <f t="shared" ca="1" si="16"/>
        <v>7.0591484074007793</v>
      </c>
    </row>
    <row r="235" spans="1:10" x14ac:dyDescent="0.25">
      <c r="A235">
        <v>43</v>
      </c>
      <c r="C235" t="str">
        <f ca="1">OFFSET('84p stat'!$A$1,A235*20,0)</f>
        <v>CUDA opt Const</v>
      </c>
      <c r="D235" s="8">
        <f t="shared" ref="D235:H235" ca="1" si="39">$D$191*SQRT(D180)/$E$191</f>
        <v>1.1850440115376695</v>
      </c>
      <c r="E235" s="8">
        <f t="shared" ca="1" si="39"/>
        <v>1.1860227234745653</v>
      </c>
      <c r="F235" s="8">
        <f t="shared" ca="1" si="39"/>
        <v>0.23883193139946757</v>
      </c>
      <c r="G235" s="8">
        <f t="shared" ca="1" si="39"/>
        <v>1.7849994509803076E-2</v>
      </c>
      <c r="H235" s="8">
        <f t="shared" ca="1" si="39"/>
        <v>0</v>
      </c>
      <c r="J235" s="8">
        <f t="shared" ca="1" si="16"/>
        <v>1.693616994376036</v>
      </c>
    </row>
    <row r="236" spans="1:10" x14ac:dyDescent="0.25">
      <c r="A236">
        <v>44</v>
      </c>
      <c r="C236" t="str">
        <f ca="1">OFFSET('84p stat'!$A$1,A236*20,0)</f>
        <v>CUDA opt ant Const</v>
      </c>
      <c r="D236" s="8">
        <f t="shared" ref="D236:H236" ca="1" si="40">$D$191*SQRT(D181)/$E$191</f>
        <v>1.5905853368227434</v>
      </c>
      <c r="E236" s="8">
        <f t="shared" ca="1" si="40"/>
        <v>1.5774162995455598</v>
      </c>
      <c r="F236" s="8">
        <f t="shared" ca="1" si="40"/>
        <v>0.31461315339317902</v>
      </c>
      <c r="G236" s="8">
        <f t="shared" ca="1" si="40"/>
        <v>2.175335119010402E-2</v>
      </c>
      <c r="H236" s="8">
        <f t="shared" ca="1" si="40"/>
        <v>0</v>
      </c>
      <c r="J236" s="8">
        <f t="shared" ca="1" si="16"/>
        <v>2.2622242462593154</v>
      </c>
    </row>
    <row r="237" spans="1:10" x14ac:dyDescent="0.25">
      <c r="A237">
        <v>45</v>
      </c>
      <c r="C237" t="str">
        <f ca="1">OFFSET('84p stat'!$A$1,A237*20,0)</f>
        <v>CUDA opt ant par Const</v>
      </c>
      <c r="D237" s="8">
        <f t="shared" ref="D237:H237" ca="1" si="41">$D$191*SQRT(D182)/$E$191</f>
        <v>1.2300022358352047</v>
      </c>
      <c r="E237" s="8">
        <f t="shared" ca="1" si="41"/>
        <v>1.2320396816291292</v>
      </c>
      <c r="F237" s="8">
        <f t="shared" ca="1" si="41"/>
        <v>0.31029530012554168</v>
      </c>
      <c r="G237" s="8">
        <f t="shared" ca="1" si="41"/>
        <v>2.3099745453142983E-2</v>
      </c>
      <c r="H237" s="8">
        <f t="shared" ca="1" si="41"/>
        <v>0</v>
      </c>
      <c r="J237" s="8">
        <f t="shared" ca="1" si="16"/>
        <v>1.7685146447763471</v>
      </c>
    </row>
    <row r="238" spans="1:10" x14ac:dyDescent="0.25">
      <c r="A238">
        <v>46</v>
      </c>
      <c r="C238" t="str">
        <f ca="1">OFFSET('84p stat'!$A$1,A238*20,0)</f>
        <v>CUDA ant par global</v>
      </c>
      <c r="D238" s="8">
        <f t="shared" ref="D238:H238" ca="1" si="42">$D$191*SQRT(D183)/$E$191</f>
        <v>1.3548410813851257</v>
      </c>
      <c r="E238" s="8">
        <f t="shared" ca="1" si="42"/>
        <v>1.3524689246262489</v>
      </c>
      <c r="F238" s="8">
        <f t="shared" ca="1" si="42"/>
        <v>0.58170382968655099</v>
      </c>
      <c r="G238" s="8">
        <f t="shared" ca="1" si="42"/>
        <v>0.5361268938152608</v>
      </c>
      <c r="H238" s="8">
        <f t="shared" ca="1" si="42"/>
        <v>0.28790565360200898</v>
      </c>
      <c r="J238" s="8">
        <f t="shared" ca="1" si="16"/>
        <v>2.0912837217863336</v>
      </c>
    </row>
    <row r="239" spans="1:10" x14ac:dyDescent="0.25">
      <c r="A239">
        <v>47</v>
      </c>
      <c r="C239" t="str">
        <f ca="1">OFFSET('84p stat'!$A$1,A239*20,0)</f>
        <v>CUDA ant add CPU Time global</v>
      </c>
      <c r="D239" s="8">
        <f t="shared" ref="D239:H239" ca="1" si="43">$D$191*SQRT(D184)/$E$191</f>
        <v>2.3307147674014868</v>
      </c>
      <c r="E239" s="8">
        <f t="shared" ca="1" si="43"/>
        <v>2.3409631401192912</v>
      </c>
      <c r="F239" s="8">
        <f t="shared" ca="1" si="43"/>
        <v>1.7640961680452683</v>
      </c>
      <c r="G239" s="8">
        <f t="shared" ca="1" si="43"/>
        <v>1.5924930887234645</v>
      </c>
      <c r="H239" s="8">
        <f t="shared" ca="1" si="43"/>
        <v>0.41036521451019697</v>
      </c>
      <c r="J239" s="8">
        <f t="shared" ca="1" si="16"/>
        <v>4.0900866601338093</v>
      </c>
    </row>
    <row r="240" spans="1:10" x14ac:dyDescent="0.25">
      <c r="A240">
        <v>48</v>
      </c>
      <c r="C240" t="str">
        <f ca="1">OFFSET('84p stat'!$A$1,A240*20,0)</f>
        <v>CUDA opt ant par global</v>
      </c>
      <c r="D240" s="8">
        <f t="shared" ref="D240:H240" ca="1" si="44">$D$191*SQRT(D185)/$E$191</f>
        <v>1.2904763992505153</v>
      </c>
      <c r="E240" s="8">
        <f t="shared" ca="1" si="44"/>
        <v>1.2714201495255322</v>
      </c>
      <c r="F240" s="8">
        <f t="shared" ca="1" si="44"/>
        <v>0.41045189207993671</v>
      </c>
      <c r="G240" s="8">
        <f t="shared" ca="1" si="44"/>
        <v>1.491661731090531E-2</v>
      </c>
      <c r="H240" s="8">
        <f t="shared" ca="1" si="44"/>
        <v>0</v>
      </c>
      <c r="J240" s="8">
        <f t="shared" ca="1" si="16"/>
        <v>1.8575607109395107</v>
      </c>
    </row>
    <row r="241" spans="1:10" x14ac:dyDescent="0.25">
      <c r="A241">
        <v>49</v>
      </c>
      <c r="C241">
        <f ca="1">OFFSET('84p stat'!$A$1,A241*20,0)</f>
        <v>0</v>
      </c>
      <c r="D241" s="8" t="e">
        <f t="shared" ref="D241:H241" ca="1" si="45">$D$191*SQRT(D186)/$E$191</f>
        <v>#DIV/0!</v>
      </c>
      <c r="E241" s="8" t="e">
        <f t="shared" ca="1" si="45"/>
        <v>#DIV/0!</v>
      </c>
      <c r="F241" s="8">
        <f t="shared" ca="1" si="45"/>
        <v>0</v>
      </c>
      <c r="G241" s="8">
        <f t="shared" ca="1" si="45"/>
        <v>0</v>
      </c>
      <c r="H241" s="8">
        <f t="shared" ca="1" si="45"/>
        <v>0</v>
      </c>
      <c r="J241" s="8" t="e">
        <f t="shared" ca="1" si="16"/>
        <v>#DIV/0!</v>
      </c>
    </row>
    <row r="242" spans="1:10" x14ac:dyDescent="0.25">
      <c r="A242">
        <v>50</v>
      </c>
      <c r="C242">
        <f ca="1">OFFSET('84p stat'!$A$1,A242*20,0)</f>
        <v>0</v>
      </c>
      <c r="D242" s="8" t="e">
        <f t="shared" ref="D242:H242" ca="1" si="46">$D$191*SQRT(D187)/$E$191</f>
        <v>#DIV/0!</v>
      </c>
      <c r="E242" s="8" t="e">
        <f t="shared" ca="1" si="46"/>
        <v>#DIV/0!</v>
      </c>
      <c r="F242" s="8">
        <f t="shared" ca="1" si="46"/>
        <v>0</v>
      </c>
      <c r="G242" s="8">
        <f t="shared" ca="1" si="46"/>
        <v>0</v>
      </c>
      <c r="H242" s="8">
        <f t="shared" ca="1" si="46"/>
        <v>0</v>
      </c>
      <c r="J242" s="8" t="e">
        <f t="shared" ca="1" si="16"/>
        <v>#DIV/0!</v>
      </c>
    </row>
    <row r="245" spans="1:10" x14ac:dyDescent="0.25">
      <c r="C245" t="s">
        <v>67</v>
      </c>
      <c r="D245">
        <v>1.96</v>
      </c>
      <c r="E245">
        <v>50</v>
      </c>
    </row>
    <row r="246" spans="1:10" x14ac:dyDescent="0.25">
      <c r="D246" t="s">
        <v>60</v>
      </c>
      <c r="E246" t="s">
        <v>56</v>
      </c>
      <c r="F246" t="s">
        <v>57</v>
      </c>
      <c r="G246" t="s">
        <v>58</v>
      </c>
      <c r="H246" t="s">
        <v>59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2.0148839014753362E-5</v>
      </c>
      <c r="E247" s="9">
        <f ca="1">POWER(SQRT(E138)/E84,2)</f>
        <v>2.126806849116768E-5</v>
      </c>
      <c r="F247" s="9">
        <f ca="1">POWER(SQRT(F138)/F84,2)</f>
        <v>3.9655072504556209E-6</v>
      </c>
      <c r="G247" s="9">
        <f ca="1">POWER(SQRT(G138)/G84,2)</f>
        <v>1.7706554274644252E-6</v>
      </c>
      <c r="H247" s="9">
        <f ca="1">POWER(SQRT(H138)/H84,2)</f>
        <v>4.3260700553169602E-7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47">POWER(SQRT(D139)/D85,2)</f>
        <v>2.4180778652161499E-5</v>
      </c>
      <c r="E248" s="9" t="e">
        <f t="shared" ca="1" si="47"/>
        <v>#DIV/0!</v>
      </c>
      <c r="F248" s="9" t="e">
        <f t="shared" ca="1" si="47"/>
        <v>#DIV/0!</v>
      </c>
      <c r="G248" s="9" t="e">
        <f t="shared" ca="1" si="47"/>
        <v>#DIV/0!</v>
      </c>
      <c r="H248" s="9" t="e">
        <f t="shared" ca="1" si="47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48">POWER(SQRT(D140)/D86,2)</f>
        <v>2.1149605182456621E-5</v>
      </c>
      <c r="E249" s="9">
        <f t="shared" ca="1" si="48"/>
        <v>2.0607627981955822E-5</v>
      </c>
      <c r="F249" s="9">
        <f t="shared" ca="1" si="48"/>
        <v>2.7628566814384261E-5</v>
      </c>
      <c r="G249" s="9">
        <f t="shared" ca="1" si="48"/>
        <v>3.1121561510204072E-5</v>
      </c>
      <c r="H249" s="9">
        <f t="shared" ca="1" si="48"/>
        <v>6.7702857357000847E-8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49">POWER(SQRT(D141)/D87,2)</f>
        <v>1.1507284707023258E-5</v>
      </c>
      <c r="E250" s="9">
        <f t="shared" ca="1" si="49"/>
        <v>1.1657121821470109E-5</v>
      </c>
      <c r="F250" s="9">
        <f t="shared" ca="1" si="49"/>
        <v>4.8692262963972807E-7</v>
      </c>
      <c r="G250" s="9">
        <f t="shared" ca="1" si="49"/>
        <v>7.8297612690911182E-8</v>
      </c>
      <c r="H250" s="9">
        <f t="shared" ca="1" si="49"/>
        <v>8.4958317685078948E-8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50">POWER(SQRT(D142)/D88,2)</f>
        <v>1.9046772177100063E-5</v>
      </c>
      <c r="E251" s="9">
        <f t="shared" ca="1" si="50"/>
        <v>1.9518597371014077E-5</v>
      </c>
      <c r="F251" s="9">
        <f t="shared" ca="1" si="50"/>
        <v>8.6519113089473012E-7</v>
      </c>
      <c r="G251" s="9">
        <f t="shared" ca="1" si="50"/>
        <v>3.1462389709328196E-8</v>
      </c>
      <c r="H251" s="9">
        <f t="shared" ca="1" si="50"/>
        <v>1.1296482480760259E-8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ref="D252:H252" ca="1" si="51">POWER(SQRT(D143)/D89,2)</f>
        <v>4.4420691666735027E-5</v>
      </c>
      <c r="E252" s="9">
        <f t="shared" ca="1" si="51"/>
        <v>4.3617309125152219E-5</v>
      </c>
      <c r="F252" s="9">
        <f t="shared" ca="1" si="51"/>
        <v>1.6037608535108195E-6</v>
      </c>
      <c r="G252" s="9">
        <f t="shared" ca="1" si="51"/>
        <v>3.9341758390651918E-8</v>
      </c>
      <c r="H252" s="9">
        <f t="shared" ca="1" si="51"/>
        <v>7.8239228472042975E-8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ref="D253:H253" ca="1" si="52">POWER(SQRT(D144)/D90,2)</f>
        <v>1.92389157582657E-4</v>
      </c>
      <c r="E253" s="9">
        <f t="shared" ca="1" si="52"/>
        <v>1.9324606311217298E-4</v>
      </c>
      <c r="F253" s="9">
        <f t="shared" ca="1" si="52"/>
        <v>1.1462826990667028E-4</v>
      </c>
      <c r="G253" s="9">
        <f t="shared" ca="1" si="52"/>
        <v>9.7972360343816407E-5</v>
      </c>
      <c r="H253" s="9">
        <f t="shared" ca="1" si="52"/>
        <v>5.9933138689171575E-4</v>
      </c>
    </row>
    <row r="254" spans="1:10" x14ac:dyDescent="0.25">
      <c r="A254">
        <v>8</v>
      </c>
      <c r="C254" t="str">
        <f ca="1">OFFSET('84p stat'!$A$1,A254*20,0)</f>
        <v>CUDA ant add CPU</v>
      </c>
      <c r="D254" s="9">
        <f t="shared" ref="D254:H254" ca="1" si="53">POWER(SQRT(D145)/D91,2)</f>
        <v>5.5148407260224338E-5</v>
      </c>
      <c r="E254" s="9" t="e">
        <f t="shared" ca="1" si="53"/>
        <v>#DIV/0!</v>
      </c>
      <c r="F254" s="9" t="e">
        <f t="shared" ca="1" si="53"/>
        <v>#DIV/0!</v>
      </c>
      <c r="G254" s="9" t="e">
        <f t="shared" ca="1" si="53"/>
        <v>#DIV/0!</v>
      </c>
      <c r="H254" s="9" t="e">
        <f t="shared" ca="1" si="53"/>
        <v>#DIV/0!</v>
      </c>
    </row>
    <row r="255" spans="1:10" x14ac:dyDescent="0.25">
      <c r="A255">
        <v>9</v>
      </c>
      <c r="C255" t="str">
        <f ca="1">OFFSET('84p stat'!$A$1,A255*20,0)</f>
        <v>CUDA ant add CPU non hash</v>
      </c>
      <c r="D255" s="9">
        <f t="shared" ref="D255:H259" ca="1" si="54">POWER(SQRT(D146)/D92,2)</f>
        <v>3.922889595004869E-4</v>
      </c>
      <c r="E255" s="9">
        <f t="shared" ca="1" si="54"/>
        <v>4.1022691488101613E-4</v>
      </c>
      <c r="F255" s="9">
        <f t="shared" ca="1" si="54"/>
        <v>2.5770617273037418E-4</v>
      </c>
      <c r="G255" s="9">
        <f t="shared" ca="1" si="54"/>
        <v>2.1159898333359217E-4</v>
      </c>
      <c r="H255" s="9">
        <f t="shared" ca="1" si="54"/>
        <v>2.4787754604151238E-4</v>
      </c>
    </row>
    <row r="256" spans="1:10" x14ac:dyDescent="0.25">
      <c r="A256">
        <v>10</v>
      </c>
      <c r="C256" t="str">
        <f ca="1">OFFSET('84p stat'!$A$1,A256*20,0)</f>
        <v>CUDA ant add CPU12</v>
      </c>
      <c r="D256" s="9">
        <f t="shared" ca="1" si="54"/>
        <v>2.4006841973628191E-4</v>
      </c>
      <c r="E256" s="9">
        <f t="shared" ca="1" si="54"/>
        <v>2.2595765758221415E-4</v>
      </c>
      <c r="F256" s="9">
        <f t="shared" ca="1" si="54"/>
        <v>2.2973225012615122E-4</v>
      </c>
      <c r="G256" s="9">
        <f t="shared" ca="1" si="54"/>
        <v>2.3143831434576539E-4</v>
      </c>
      <c r="H256" s="9">
        <f t="shared" ca="1" si="54"/>
        <v>2.6958206979849265E-4</v>
      </c>
    </row>
    <row r="257" spans="1:8" x14ac:dyDescent="0.25">
      <c r="A257">
        <v>11</v>
      </c>
      <c r="C257" t="str">
        <f ca="1">OFFSET('84p stat'!$A$1,A257*20,0)</f>
        <v>CUDA opt</v>
      </c>
      <c r="D257" s="9">
        <f t="shared" ca="1" si="54"/>
        <v>4.4072692141928441E-5</v>
      </c>
      <c r="E257" s="9" t="e">
        <f t="shared" ca="1" si="54"/>
        <v>#DIV/0!</v>
      </c>
      <c r="F257" s="9" t="e">
        <f t="shared" ca="1" si="54"/>
        <v>#DIV/0!</v>
      </c>
      <c r="G257" s="9" t="e">
        <f t="shared" ca="1" si="54"/>
        <v>#DIV/0!</v>
      </c>
      <c r="H257" s="9" t="e">
        <f t="shared" ca="1" si="54"/>
        <v>#DIV/0!</v>
      </c>
    </row>
    <row r="258" spans="1:8" x14ac:dyDescent="0.25">
      <c r="A258">
        <v>12</v>
      </c>
      <c r="C258" t="str">
        <f ca="1">OFFSET('84p stat'!$A$1,A258*20,0)</f>
        <v>CUDA opt Time</v>
      </c>
      <c r="D258" s="9">
        <f t="shared" ca="1" si="54"/>
        <v>3.1400661366264581E-5</v>
      </c>
      <c r="E258" s="9">
        <f t="shared" ca="1" si="54"/>
        <v>3.2185225687771576E-5</v>
      </c>
      <c r="F258" s="9">
        <f t="shared" ca="1" si="54"/>
        <v>1.0049285692292227E-6</v>
      </c>
      <c r="G258" s="9">
        <f t="shared" ca="1" si="54"/>
        <v>8.9373284579111245E-9</v>
      </c>
      <c r="H258" s="9" t="e">
        <f t="shared" ca="1" si="54"/>
        <v>#DIV/0!</v>
      </c>
    </row>
    <row r="259" spans="1:8" x14ac:dyDescent="0.25">
      <c r="A259">
        <v>13</v>
      </c>
      <c r="C259" t="str">
        <f ca="1">OFFSET('84p stat'!$A$1,A259*20,0)</f>
        <v>CUDA opt non hash</v>
      </c>
      <c r="D259" s="9">
        <f t="shared" ca="1" si="54"/>
        <v>7.5059097619582367E-5</v>
      </c>
      <c r="E259" s="9">
        <f t="shared" ca="1" si="54"/>
        <v>7.5552948933325985E-5</v>
      </c>
      <c r="F259" s="9">
        <f t="shared" ca="1" si="54"/>
        <v>3.719640158852507E-6</v>
      </c>
      <c r="G259" s="9">
        <f t="shared" ca="1" si="54"/>
        <v>3.1877470567513768E-7</v>
      </c>
      <c r="H259" s="9" t="e">
        <f t="shared" ca="1" si="54"/>
        <v>#DIV/0!</v>
      </c>
    </row>
    <row r="260" spans="1:8" x14ac:dyDescent="0.25">
      <c r="A260">
        <v>14</v>
      </c>
      <c r="C260" t="str">
        <f ca="1">OFFSET('84p stat'!$A$1,A260*20,0)</f>
        <v>CUDA opt ant</v>
      </c>
      <c r="D260" s="9">
        <f t="shared" ref="D260:H260" ca="1" si="55">POWER(SQRT(D151)/D97,2)</f>
        <v>3.626301056382272E-5</v>
      </c>
      <c r="E260" s="9">
        <f t="shared" ca="1" si="55"/>
        <v>3.6312257201974149E-5</v>
      </c>
      <c r="F260" s="9">
        <f t="shared" ca="1" si="55"/>
        <v>2.0303480221612232E-6</v>
      </c>
      <c r="G260" s="9">
        <f t="shared" ca="1" si="55"/>
        <v>2.3875954117802603E-8</v>
      </c>
      <c r="H260" s="9" t="e">
        <f t="shared" ca="1" si="55"/>
        <v>#DIV/0!</v>
      </c>
    </row>
    <row r="261" spans="1:8" x14ac:dyDescent="0.25">
      <c r="A261">
        <v>15</v>
      </c>
      <c r="C261" t="str">
        <f ca="1">OFFSET('84p stat'!$A$1,A261*20,0)</f>
        <v>CUDA opt ant non hash</v>
      </c>
      <c r="D261" s="9">
        <f t="shared" ref="D261:H261" ca="1" si="56">POWER(SQRT(D152)/D98,2)</f>
        <v>3.2251691747728041E-5</v>
      </c>
      <c r="E261" s="9">
        <f t="shared" ca="1" si="56"/>
        <v>3.3120684199246949E-5</v>
      </c>
      <c r="F261" s="9">
        <f t="shared" ca="1" si="56"/>
        <v>1.7774132950831699E-6</v>
      </c>
      <c r="G261" s="9">
        <f t="shared" ca="1" si="56"/>
        <v>1.7188439922431501E-8</v>
      </c>
      <c r="H261" s="9" t="e">
        <f t="shared" ca="1" si="56"/>
        <v>#DIV/0!</v>
      </c>
    </row>
    <row r="262" spans="1:8" x14ac:dyDescent="0.25">
      <c r="A262">
        <v>16</v>
      </c>
      <c r="C262" t="str">
        <f ca="1">OFFSET('84p stat'!$A$1,A262*20,0)</f>
        <v>CUDA opt ant par</v>
      </c>
      <c r="D262" s="9">
        <f t="shared" ref="D262:H262" ca="1" si="57">POWER(SQRT(D153)/D99,2)</f>
        <v>3.431592786885407E-5</v>
      </c>
      <c r="E262" s="9">
        <f t="shared" ca="1" si="57"/>
        <v>3.4863138297159011E-5</v>
      </c>
      <c r="F262" s="9">
        <f t="shared" ca="1" si="57"/>
        <v>4.0756407148187231E-6</v>
      </c>
      <c r="G262" s="9">
        <f t="shared" ca="1" si="57"/>
        <v>1.9311027668885102E-8</v>
      </c>
      <c r="H262" s="9" t="e">
        <f t="shared" ca="1" si="57"/>
        <v>#DIV/0!</v>
      </c>
    </row>
    <row r="263" spans="1:8" x14ac:dyDescent="0.25">
      <c r="A263">
        <v>17</v>
      </c>
      <c r="C263" t="str">
        <f ca="1">OFFSET('84p stat'!$A$1,A263*20,0)</f>
        <v>non CUDA Time</v>
      </c>
      <c r="D263" s="9">
        <f t="shared" ref="D263:H263" ca="1" si="58">POWER(SQRT(D154)/D100,2)</f>
        <v>5.9276602615842846E-5</v>
      </c>
      <c r="E263" s="9">
        <f t="shared" ca="1" si="58"/>
        <v>6.6573292560706077E-5</v>
      </c>
      <c r="F263" s="9">
        <f t="shared" ca="1" si="58"/>
        <v>6.6523631445502304E-5</v>
      </c>
      <c r="G263" s="9">
        <f t="shared" ca="1" si="58"/>
        <v>6.6264927273388283E-5</v>
      </c>
      <c r="H263" s="9">
        <f t="shared" ca="1" si="58"/>
        <v>2.535858960151943E-4</v>
      </c>
    </row>
    <row r="264" spans="1:8" x14ac:dyDescent="0.25">
      <c r="A264">
        <v>18</v>
      </c>
      <c r="C264" t="str">
        <f ca="1">OFFSET('84p stat'!$A$1,A264*20,0)</f>
        <v>non CUDA</v>
      </c>
      <c r="D264" s="9">
        <f t="shared" ref="D264:H264" ca="1" si="59">POWER(SQRT(D155)/D101,2)</f>
        <v>2.933747751224007E-5</v>
      </c>
      <c r="E264" s="9" t="e">
        <f t="shared" ca="1" si="59"/>
        <v>#DIV/0!</v>
      </c>
      <c r="F264" s="9" t="e">
        <f t="shared" ca="1" si="59"/>
        <v>#DIV/0!</v>
      </c>
      <c r="G264" s="9" t="e">
        <f t="shared" ca="1" si="59"/>
        <v>#DIV/0!</v>
      </c>
      <c r="H264" s="9" t="e">
        <f t="shared" ca="1" si="59"/>
        <v>#DIV/0!</v>
      </c>
    </row>
    <row r="265" spans="1:8" x14ac:dyDescent="0.25">
      <c r="A265">
        <v>19</v>
      </c>
      <c r="C265" t="str">
        <f ca="1">OFFSET('84p stat'!$A$1,A265*20,0)</f>
        <v>non CUDA non hash</v>
      </c>
      <c r="D265" s="9">
        <f t="shared" ref="D265:H265" ca="1" si="60">POWER(SQRT(D156)/D102,2)</f>
        <v>2.6676399436164134E-5</v>
      </c>
      <c r="E265" s="9">
        <f t="shared" ca="1" si="60"/>
        <v>2.6803577914853031E-5</v>
      </c>
      <c r="F265" s="9">
        <f t="shared" ca="1" si="60"/>
        <v>2.6803993766552112E-5</v>
      </c>
      <c r="G265" s="9">
        <f t="shared" ca="1" si="60"/>
        <v>2.6890557952431576E-5</v>
      </c>
      <c r="H265" s="9">
        <f t="shared" ca="1" si="60"/>
        <v>1.9446676455145876E-4</v>
      </c>
    </row>
    <row r="266" spans="1:8" x14ac:dyDescent="0.25">
      <c r="A266">
        <v>20</v>
      </c>
      <c r="C266" t="str">
        <f ca="1">OFFSET('84p stat'!$A$1,A266*20,0)</f>
        <v>Classic ACO</v>
      </c>
      <c r="D266" s="9">
        <f t="shared" ref="D266:H266" ca="1" si="61">POWER(SQRT(D157)/D103,2)</f>
        <v>1.894883378423423E-5</v>
      </c>
      <c r="E266" s="9">
        <f t="shared" ca="1" si="61"/>
        <v>7.8865450593837702E-6</v>
      </c>
      <c r="F266" s="9">
        <f t="shared" ca="1" si="61"/>
        <v>7.9511255887591889E-6</v>
      </c>
      <c r="G266" s="9">
        <f t="shared" ca="1" si="61"/>
        <v>7.9495333588636288E-6</v>
      </c>
      <c r="H266" s="9">
        <f t="shared" ca="1" si="61"/>
        <v>8.5550266745826727E-5</v>
      </c>
    </row>
    <row r="267" spans="1:8" x14ac:dyDescent="0.25">
      <c r="A267">
        <v>21</v>
      </c>
      <c r="C267" t="str">
        <f ca="1">OFFSET('84p stat'!$A$1,A267*20,0)</f>
        <v>Classic ACO non hash</v>
      </c>
      <c r="D267" s="9">
        <f t="shared" ref="D267:H267" ca="1" si="62">POWER(SQRT(D158)/D104,2)</f>
        <v>6.2237429877352674E-6</v>
      </c>
      <c r="E267" s="9">
        <f t="shared" ca="1" si="62"/>
        <v>6.2574519268145409E-6</v>
      </c>
      <c r="F267" s="9">
        <f t="shared" ca="1" si="62"/>
        <v>6.304604863987173E-6</v>
      </c>
      <c r="G267" s="9">
        <f t="shared" ca="1" si="62"/>
        <v>6.2956735984699896E-6</v>
      </c>
      <c r="H267" s="9">
        <f t="shared" ca="1" si="62"/>
        <v>8.686372192384442E-5</v>
      </c>
    </row>
    <row r="268" spans="1:8" x14ac:dyDescent="0.25">
      <c r="A268">
        <v>22</v>
      </c>
      <c r="C268" t="str">
        <f ca="1">OFFSET('84p stat'!$A$1,A268*20,0)</f>
        <v>omp</v>
      </c>
      <c r="D268" s="9">
        <f t="shared" ref="D268:H268" ca="1" si="63">POWER(SQRT(D159)/D105,2)</f>
        <v>2.9343517470271199E-5</v>
      </c>
      <c r="E268" s="9">
        <f t="shared" ca="1" si="63"/>
        <v>3.032790611633091E-5</v>
      </c>
      <c r="F268" s="9">
        <f t="shared" ca="1" si="63"/>
        <v>3.0319216681866726E-5</v>
      </c>
      <c r="G268" s="9">
        <f t="shared" ca="1" si="63"/>
        <v>3.0383342066853752E-5</v>
      </c>
      <c r="H268" s="9">
        <f t="shared" ca="1" si="63"/>
        <v>4.2060931472050601E-4</v>
      </c>
    </row>
    <row r="269" spans="1:8" x14ac:dyDescent="0.25">
      <c r="A269">
        <v>23</v>
      </c>
      <c r="C269" t="str">
        <f ca="1">OFFSET('84p stat'!$A$1,A269*20,0)</f>
        <v>omp non hash</v>
      </c>
      <c r="D269" s="9">
        <f t="shared" ref="D269:H269" ca="1" si="64">POWER(SQRT(D160)/D106,2)</f>
        <v>4.0407491475133968E-5</v>
      </c>
      <c r="E269" s="9">
        <f t="shared" ca="1" si="64"/>
        <v>4.0943226339672716E-5</v>
      </c>
      <c r="F269" s="9">
        <f t="shared" ca="1" si="64"/>
        <v>4.0913307765885428E-5</v>
      </c>
      <c r="G269" s="9">
        <f t="shared" ca="1" si="64"/>
        <v>4.1007827276681447E-5</v>
      </c>
      <c r="H269" s="9">
        <f t="shared" ca="1" si="64"/>
        <v>3.6034900885802959E-4</v>
      </c>
    </row>
    <row r="270" spans="1:8" x14ac:dyDescent="0.25">
      <c r="A270">
        <v>24</v>
      </c>
      <c r="C270" t="str">
        <f ca="1">OFFSET('84p stat'!$A$1,A270*20,0)</f>
        <v>non CUDA transp Time</v>
      </c>
      <c r="D270" s="9">
        <f t="shared" ref="D270:H270" ca="1" si="65">POWER(SQRT(D161)/D107,2)</f>
        <v>5.6789789460928584E-5</v>
      </c>
      <c r="E270" s="9">
        <f t="shared" ca="1" si="65"/>
        <v>5.6535475099798776E-5</v>
      </c>
      <c r="F270" s="9">
        <f t="shared" ca="1" si="65"/>
        <v>5.6495766581175247E-5</v>
      </c>
      <c r="G270" s="9">
        <f t="shared" ca="1" si="65"/>
        <v>5.637676437019987E-5</v>
      </c>
      <c r="H270" s="9">
        <f t="shared" ca="1" si="65"/>
        <v>1.7520501982412238E-3</v>
      </c>
    </row>
    <row r="271" spans="1:8" x14ac:dyDescent="0.25">
      <c r="A271">
        <v>25</v>
      </c>
      <c r="C271" t="str">
        <f ca="1">OFFSET('84p stat'!$A$1,A271*20,0)</f>
        <v>non CUDA transp</v>
      </c>
      <c r="D271" s="9">
        <f t="shared" ref="D271:H271" ca="1" si="66">POWER(SQRT(D162)/D108,2)</f>
        <v>3.6607434013805849E-5</v>
      </c>
      <c r="E271" s="9" t="e">
        <f t="shared" ca="1" si="66"/>
        <v>#DIV/0!</v>
      </c>
      <c r="F271" s="9" t="e">
        <f t="shared" ca="1" si="66"/>
        <v>#DIV/0!</v>
      </c>
      <c r="G271" s="9" t="e">
        <f t="shared" ca="1" si="66"/>
        <v>#DIV/0!</v>
      </c>
      <c r="H271" s="9" t="e">
        <f t="shared" ca="1" si="66"/>
        <v>#DIV/0!</v>
      </c>
    </row>
    <row r="272" spans="1:8" x14ac:dyDescent="0.25">
      <c r="A272">
        <v>26</v>
      </c>
      <c r="C272" t="str">
        <f ca="1">OFFSET('84p stat'!$A$1,A272*20,0)</f>
        <v>non CUDA transp non hash</v>
      </c>
      <c r="D272" s="9">
        <f t="shared" ref="D272:H272" ca="1" si="67">POWER(SQRT(D163)/D109,2)</f>
        <v>4.9057459057182466E-5</v>
      </c>
      <c r="E272" s="9">
        <f t="shared" ca="1" si="67"/>
        <v>4.9822716735027114E-5</v>
      </c>
      <c r="F272" s="9">
        <f t="shared" ca="1" si="67"/>
        <v>4.9869561914007024E-5</v>
      </c>
      <c r="G272" s="9">
        <f t="shared" ca="1" si="67"/>
        <v>4.9234443458579689E-5</v>
      </c>
      <c r="H272" s="9">
        <f t="shared" ca="1" si="67"/>
        <v>1.7209499048036004E-3</v>
      </c>
    </row>
    <row r="273" spans="1:8" x14ac:dyDescent="0.25">
      <c r="A273">
        <v>27</v>
      </c>
      <c r="C273" t="str">
        <f ca="1">OFFSET('84p stat'!$A$1,A273*20,0)</f>
        <v>non CUDA transp_AVX Time</v>
      </c>
      <c r="D273" s="9">
        <f t="shared" ref="D273:H273" ca="1" si="68">POWER(SQRT(D164)/D110,2)</f>
        <v>2.4920086711161169E-5</v>
      </c>
      <c r="E273" s="9">
        <f t="shared" ca="1" si="68"/>
        <v>2.8973840710377202E-5</v>
      </c>
      <c r="F273" s="9">
        <f t="shared" ca="1" si="68"/>
        <v>2.8961780474655061E-5</v>
      </c>
      <c r="G273" s="9">
        <f t="shared" ca="1" si="68"/>
        <v>2.8741765510521513E-5</v>
      </c>
      <c r="H273" s="9">
        <f t="shared" ca="1" si="68"/>
        <v>2.8109666538211626E-4</v>
      </c>
    </row>
    <row r="274" spans="1:8" x14ac:dyDescent="0.25">
      <c r="A274">
        <v>28</v>
      </c>
      <c r="C274" t="str">
        <f ca="1">OFFSET('84p stat'!$A$1,A274*20,0)</f>
        <v>non CUDA transp_AVX</v>
      </c>
      <c r="D274" s="9">
        <f t="shared" ref="D274:H274" ca="1" si="69">POWER(SQRT(D165)/D111,2)</f>
        <v>5.3599115511415604E-5</v>
      </c>
      <c r="E274" s="9" t="e">
        <f t="shared" ca="1" si="69"/>
        <v>#DIV/0!</v>
      </c>
      <c r="F274" s="9" t="e">
        <f t="shared" ca="1" si="69"/>
        <v>#DIV/0!</v>
      </c>
      <c r="G274" s="9" t="e">
        <f t="shared" ca="1" si="69"/>
        <v>#DIV/0!</v>
      </c>
      <c r="H274" s="9" t="e">
        <f t="shared" ca="1" si="69"/>
        <v>#DIV/0!</v>
      </c>
    </row>
    <row r="275" spans="1:8" x14ac:dyDescent="0.25">
      <c r="A275">
        <v>29</v>
      </c>
      <c r="C275" t="str">
        <f ca="1">OFFSET('84p stat'!$A$1,A275*20,0)</f>
        <v>non CUDA transp_AVX non hash</v>
      </c>
      <c r="D275" s="9">
        <f t="shared" ref="D275:H275" ca="1" si="70">POWER(SQRT(D166)/D112,2)</f>
        <v>2.2391239831346273E-5</v>
      </c>
      <c r="E275" s="9">
        <f t="shared" ca="1" si="70"/>
        <v>2.2442633778257322E-5</v>
      </c>
      <c r="F275" s="9">
        <f t="shared" ca="1" si="70"/>
        <v>2.2444723476171977E-5</v>
      </c>
      <c r="G275" s="9">
        <f t="shared" ca="1" si="70"/>
        <v>2.278375874220921E-5</v>
      </c>
      <c r="H275" s="9">
        <f t="shared" ca="1" si="70"/>
        <v>1.962799435886016E-3</v>
      </c>
    </row>
    <row r="276" spans="1:8" x14ac:dyDescent="0.25">
      <c r="A276">
        <v>30</v>
      </c>
      <c r="C276" t="str">
        <f ca="1">OFFSET('84p stat'!$A$1,A276*20,0)</f>
        <v>non CUDA transp_AVX_OMP Time</v>
      </c>
      <c r="D276" s="9">
        <f t="shared" ref="D276:H276" ca="1" si="71">POWER(SQRT(D167)/D113,2)</f>
        <v>3.0349581039583618E-5</v>
      </c>
      <c r="E276" s="9">
        <f t="shared" ca="1" si="71"/>
        <v>2.9514255384836622E-5</v>
      </c>
      <c r="F276" s="9">
        <f t="shared" ca="1" si="71"/>
        <v>2.9474829246364026E-5</v>
      </c>
      <c r="G276" s="9">
        <f t="shared" ca="1" si="71"/>
        <v>2.9389225045265642E-5</v>
      </c>
      <c r="H276" s="9">
        <f t="shared" ca="1" si="71"/>
        <v>4.3969499229114017E-4</v>
      </c>
    </row>
    <row r="277" spans="1:8" x14ac:dyDescent="0.25">
      <c r="A277">
        <v>31</v>
      </c>
      <c r="C277" t="str">
        <f ca="1">OFFSET('84p stat'!$A$1,A277*20,0)</f>
        <v>non CUDA transp_AVX_OMP</v>
      </c>
      <c r="D277" s="9">
        <f t="shared" ref="D277:H277" ca="1" si="72">POWER(SQRT(D168)/D114,2)</f>
        <v>3.5715008639985218E-5</v>
      </c>
      <c r="E277" s="9" t="e">
        <f t="shared" ca="1" si="72"/>
        <v>#DIV/0!</v>
      </c>
      <c r="F277" s="9" t="e">
        <f t="shared" ca="1" si="72"/>
        <v>#DIV/0!</v>
      </c>
      <c r="G277" s="9" t="e">
        <f t="shared" ca="1" si="72"/>
        <v>#DIV/0!</v>
      </c>
      <c r="H277" s="9" t="e">
        <f t="shared" ca="1" si="72"/>
        <v>#DIV/0!</v>
      </c>
    </row>
    <row r="278" spans="1:8" x14ac:dyDescent="0.25">
      <c r="A278">
        <v>32</v>
      </c>
      <c r="C278" t="str">
        <f ca="1">OFFSET('84p stat'!$A$1,A278*20,0)</f>
        <v>non CUDA transp_AVX_OMP non hash</v>
      </c>
      <c r="D278" s="9">
        <f t="shared" ref="D278:H278" ca="1" si="73">POWER(SQRT(D169)/D115,2)</f>
        <v>3.0766869493325548E-5</v>
      </c>
      <c r="E278" s="9">
        <f t="shared" ca="1" si="73"/>
        <v>3.0715849416161404E-5</v>
      </c>
      <c r="F278" s="9">
        <f t="shared" ca="1" si="73"/>
        <v>3.0681204647797677E-5</v>
      </c>
      <c r="G278" s="9">
        <f t="shared" ca="1" si="73"/>
        <v>3.0448030924051592E-5</v>
      </c>
      <c r="H278" s="9">
        <f t="shared" ca="1" si="73"/>
        <v>2.1313802234968799E-3</v>
      </c>
    </row>
    <row r="279" spans="1:8" x14ac:dyDescent="0.25">
      <c r="A279">
        <v>33</v>
      </c>
      <c r="C279" t="str">
        <f ca="1">OFFSET('84p stat'!$A$1,A279*20,0)</f>
        <v>CUDA ant add CPU_AVX_transp Time</v>
      </c>
      <c r="D279" s="9">
        <f t="shared" ref="D279:H279" ca="1" si="74">POWER(SQRT(D170)/D116,2)</f>
        <v>2.5500858885197785E-4</v>
      </c>
      <c r="E279" s="9">
        <f t="shared" ca="1" si="74"/>
        <v>2.648728204664317E-4</v>
      </c>
      <c r="F279" s="9">
        <f t="shared" ca="1" si="74"/>
        <v>1.5803647756521078E-4</v>
      </c>
      <c r="G279" s="9">
        <f t="shared" ca="1" si="74"/>
        <v>1.2289583217707642E-4</v>
      </c>
      <c r="H279" s="9">
        <f t="shared" ca="1" si="74"/>
        <v>2.3312935394681883E-3</v>
      </c>
    </row>
    <row r="280" spans="1:8" x14ac:dyDescent="0.25">
      <c r="A280">
        <v>34</v>
      </c>
      <c r="C280" t="str">
        <f ca="1">OFFSET('84p stat'!$A$1,A280*20,0)</f>
        <v>CUDA ant add CPU_AVX_transp</v>
      </c>
      <c r="D280" s="9">
        <f t="shared" ref="D280:H280" ca="1" si="75">POWER(SQRT(D171)/D117,2)</f>
        <v>7.0199909173102428E-5</v>
      </c>
      <c r="E280" s="9" t="e">
        <f t="shared" ca="1" si="75"/>
        <v>#DIV/0!</v>
      </c>
      <c r="F280" s="9" t="e">
        <f t="shared" ca="1" si="75"/>
        <v>#DIV/0!</v>
      </c>
      <c r="G280" s="9" t="e">
        <f t="shared" ca="1" si="75"/>
        <v>#DIV/0!</v>
      </c>
      <c r="H280" s="9" t="e">
        <f t="shared" ca="1" si="75"/>
        <v>#DIV/0!</v>
      </c>
    </row>
    <row r="281" spans="1:8" x14ac:dyDescent="0.25">
      <c r="A281">
        <v>35</v>
      </c>
      <c r="C281" t="str">
        <f ca="1">OFFSET('84p stat'!$A$1,A281*20,0)</f>
        <v>CUDA ant add CPU_AVX_transp non hash</v>
      </c>
      <c r="D281" s="9">
        <f t="shared" ref="D281:H281" ca="1" si="76">POWER(SQRT(D172)/D118,2)</f>
        <v>1.650234405241607E-4</v>
      </c>
      <c r="E281" s="9">
        <f t="shared" ca="1" si="76"/>
        <v>1.6512352224705179E-4</v>
      </c>
      <c r="F281" s="9">
        <f t="shared" ca="1" si="76"/>
        <v>1.1112197412591049E-4</v>
      </c>
      <c r="G281" s="9">
        <f t="shared" ca="1" si="76"/>
        <v>9.9785836122541667E-5</v>
      </c>
      <c r="H281" s="9">
        <f t="shared" ca="1" si="76"/>
        <v>8.5917218242843028E-4</v>
      </c>
    </row>
    <row r="282" spans="1:8" x14ac:dyDescent="0.25">
      <c r="A282">
        <v>36</v>
      </c>
      <c r="C282" t="str">
        <f ca="1">OFFSET('84p stat'!$A$1,A282*20,0)</f>
        <v>CUDA opt_one_GPU</v>
      </c>
      <c r="D282" s="9">
        <f t="shared" ref="D282:H282" ca="1" si="77">POWER(SQRT(D173)/D119,2)</f>
        <v>1.5737742811844612E-5</v>
      </c>
      <c r="E282" s="9">
        <f t="shared" ca="1" si="77"/>
        <v>1.5858836506861266E-5</v>
      </c>
      <c r="F282" s="9" t="e">
        <f t="shared" ca="1" si="77"/>
        <v>#DIV/0!</v>
      </c>
      <c r="G282" s="9" t="e">
        <f t="shared" ca="1" si="77"/>
        <v>#DIV/0!</v>
      </c>
      <c r="H282" s="9" t="e">
        <f t="shared" ca="1" si="77"/>
        <v>#DIV/0!</v>
      </c>
    </row>
    <row r="283" spans="1:8" x14ac:dyDescent="0.25">
      <c r="A283">
        <v>37</v>
      </c>
      <c r="C283" t="str">
        <f ca="1">OFFSET('84p stat'!$A$1,A283*20,0)</f>
        <v>CUDA opt_one_GPU ant</v>
      </c>
      <c r="D283" s="9">
        <f t="shared" ref="D283:H283" ca="1" si="78">POWER(SQRT(D174)/D120,2)</f>
        <v>3.3127589609838839E-6</v>
      </c>
      <c r="E283" s="9">
        <f t="shared" ca="1" si="78"/>
        <v>3.3077185956136376E-6</v>
      </c>
      <c r="F283" s="9" t="e">
        <f t="shared" ca="1" si="78"/>
        <v>#DIV/0!</v>
      </c>
      <c r="G283" s="9" t="e">
        <f t="shared" ca="1" si="78"/>
        <v>#DIV/0!</v>
      </c>
      <c r="H283" s="9" t="e">
        <f t="shared" ca="1" si="78"/>
        <v>#DIV/0!</v>
      </c>
    </row>
    <row r="284" spans="1:8" x14ac:dyDescent="0.25">
      <c r="A284">
        <v>38</v>
      </c>
      <c r="C284" t="str">
        <f ca="1">OFFSET('84p stat'!$A$1,A284*20,0)</f>
        <v>CUDA opt_one_GPU ant local</v>
      </c>
      <c r="D284" s="9">
        <f t="shared" ref="D284:H284" ca="1" si="79">POWER(SQRT(D175)/D121,2)</f>
        <v>4.0829325452425909E-7</v>
      </c>
      <c r="E284" s="9">
        <f t="shared" ca="1" si="79"/>
        <v>4.4153393888916093E-7</v>
      </c>
      <c r="F284" s="9" t="e">
        <f t="shared" ca="1" si="79"/>
        <v>#DIV/0!</v>
      </c>
      <c r="G284" s="9" t="e">
        <f t="shared" ca="1" si="79"/>
        <v>#DIV/0!</v>
      </c>
      <c r="H284" s="9" t="e">
        <f t="shared" ca="1" si="79"/>
        <v>#DIV/0!</v>
      </c>
    </row>
    <row r="285" spans="1:8" x14ac:dyDescent="0.25">
      <c r="A285">
        <v>39</v>
      </c>
      <c r="C285" t="str">
        <f ca="1">OFFSET('84p stat'!$A$1,A285*20,0)</f>
        <v>CUDA Const</v>
      </c>
      <c r="D285" s="9">
        <f t="shared" ref="D285:H285" ca="1" si="80">POWER(SQRT(D176)/D122,2)</f>
        <v>3.3492026831722097E-5</v>
      </c>
      <c r="E285" s="9">
        <f t="shared" ca="1" si="80"/>
        <v>3.3826942824085159E-5</v>
      </c>
      <c r="F285" s="9">
        <f t="shared" ca="1" si="80"/>
        <v>1.1851780354935053E-6</v>
      </c>
      <c r="G285" s="9">
        <f t="shared" ca="1" si="80"/>
        <v>6.9858234167746186E-9</v>
      </c>
      <c r="H285" s="9">
        <f t="shared" ca="1" si="80"/>
        <v>1.4806647575794073E-8</v>
      </c>
    </row>
    <row r="286" spans="1:8" x14ac:dyDescent="0.25">
      <c r="A286">
        <v>40</v>
      </c>
      <c r="C286" t="str">
        <f ca="1">OFFSET('84p stat'!$A$1,A286*20,0)</f>
        <v>CUDA ant Const</v>
      </c>
      <c r="D286" s="9">
        <f t="shared" ref="D286:H286" ca="1" si="81">POWER(SQRT(D177)/D123,2)</f>
        <v>3.6760128195866276E-5</v>
      </c>
      <c r="E286" s="9">
        <f t="shared" ca="1" si="81"/>
        <v>3.6997966569948759E-5</v>
      </c>
      <c r="F286" s="9">
        <f t="shared" ca="1" si="81"/>
        <v>1.3488473041536858E-6</v>
      </c>
      <c r="G286" s="9">
        <f t="shared" ca="1" si="81"/>
        <v>2.7945142700188052E-8</v>
      </c>
      <c r="H286" s="9">
        <f t="shared" ca="1" si="81"/>
        <v>2.5994061748654531E-8</v>
      </c>
    </row>
    <row r="287" spans="1:8" x14ac:dyDescent="0.25">
      <c r="A287">
        <v>41</v>
      </c>
      <c r="C287" t="str">
        <f ca="1">OFFSET('84p stat'!$A$1,A287*20,0)</f>
        <v>CUDA ant par Const</v>
      </c>
      <c r="D287" s="9">
        <f t="shared" ref="D287:H287" ca="1" si="82">POWER(SQRT(D178)/D124,2)</f>
        <v>2.1914283437292917E-5</v>
      </c>
      <c r="E287" s="9">
        <f t="shared" ca="1" si="82"/>
        <v>2.1723854423714023E-5</v>
      </c>
      <c r="F287" s="9">
        <f t="shared" ca="1" si="82"/>
        <v>7.2411730510521671E-7</v>
      </c>
      <c r="G287" s="9">
        <f t="shared" ca="1" si="82"/>
        <v>1.3186547717153558E-8</v>
      </c>
      <c r="H287" s="9">
        <f t="shared" ca="1" si="82"/>
        <v>7.1205207638280999E-9</v>
      </c>
    </row>
    <row r="288" spans="1:8" x14ac:dyDescent="0.25">
      <c r="A288">
        <v>42</v>
      </c>
      <c r="C288" t="str">
        <f ca="1">OFFSET('84p stat'!$A$1,A288*20,0)</f>
        <v>CUDA ant add CPU Const</v>
      </c>
      <c r="D288" s="9">
        <f t="shared" ref="D288:H288" ca="1" si="83">POWER(SQRT(D179)/D125,2)</f>
        <v>7.9529090183957322E-4</v>
      </c>
      <c r="E288" s="9">
        <f t="shared" ca="1" si="83"/>
        <v>8.1458791642203328E-4</v>
      </c>
      <c r="F288" s="9">
        <f t="shared" ca="1" si="83"/>
        <v>4.3909501218694939E-4</v>
      </c>
      <c r="G288" s="9">
        <f t="shared" ca="1" si="83"/>
        <v>3.4510767657128098E-4</v>
      </c>
      <c r="H288" s="9">
        <f t="shared" ca="1" si="83"/>
        <v>8.0379172397989423E-5</v>
      </c>
    </row>
    <row r="289" spans="1:8" x14ac:dyDescent="0.25">
      <c r="A289">
        <v>43</v>
      </c>
      <c r="C289" t="str">
        <f ca="1">OFFSET('84p stat'!$A$1,A289*20,0)</f>
        <v>CUDA opt Const</v>
      </c>
      <c r="D289" s="9">
        <f t="shared" ref="D289:H289" ca="1" si="84">POWER(SQRT(D180)/D126,2)</f>
        <v>2.1543170421492765E-5</v>
      </c>
      <c r="E289" s="9">
        <f t="shared" ca="1" si="84"/>
        <v>2.1914951983178788E-5</v>
      </c>
      <c r="F289" s="9">
        <f t="shared" ca="1" si="84"/>
        <v>9.6969665389172224E-7</v>
      </c>
      <c r="G289" s="9">
        <f t="shared" ca="1" si="84"/>
        <v>1.6779293614839288E-8</v>
      </c>
      <c r="H289" s="9" t="e">
        <f t="shared" ca="1" si="84"/>
        <v>#DIV/0!</v>
      </c>
    </row>
    <row r="290" spans="1:8" x14ac:dyDescent="0.25">
      <c r="A290">
        <v>44</v>
      </c>
      <c r="C290" t="str">
        <f ca="1">OFFSET('84p stat'!$A$1,A290*20,0)</f>
        <v>CUDA opt ant Const</v>
      </c>
      <c r="D290" s="9">
        <f t="shared" ref="D290:H290" ca="1" si="85">POWER(SQRT(D181)/D127,2)</f>
        <v>4.2892687250780294E-5</v>
      </c>
      <c r="E290" s="9">
        <f t="shared" ca="1" si="85"/>
        <v>4.2871274770871112E-5</v>
      </c>
      <c r="F290" s="9">
        <f t="shared" ca="1" si="85"/>
        <v>1.8463201821869774E-6</v>
      </c>
      <c r="G290" s="9">
        <f t="shared" ca="1" si="85"/>
        <v>4.2075911742919284E-8</v>
      </c>
      <c r="H290" s="9" t="e">
        <f t="shared" ca="1" si="85"/>
        <v>#DIV/0!</v>
      </c>
    </row>
    <row r="291" spans="1:8" x14ac:dyDescent="0.25">
      <c r="A291">
        <v>45</v>
      </c>
      <c r="C291" t="str">
        <f ca="1">OFFSET('84p stat'!$A$1,A291*20,0)</f>
        <v>CUDA opt ant par Const</v>
      </c>
      <c r="D291" s="9">
        <f t="shared" ref="D291:H291" ca="1" si="86">POWER(SQRT(D182)/D128,2)</f>
        <v>2.5565240936368679E-5</v>
      </c>
      <c r="E291" s="9">
        <f t="shared" ca="1" si="86"/>
        <v>2.6063103590527206E-5</v>
      </c>
      <c r="F291" s="9">
        <f t="shared" ca="1" si="86"/>
        <v>1.7805213024966577E-6</v>
      </c>
      <c r="G291" s="9">
        <f t="shared" ca="1" si="86"/>
        <v>4.7446910988866489E-8</v>
      </c>
      <c r="H291" s="9" t="e">
        <f t="shared" ca="1" si="86"/>
        <v>#DIV/0!</v>
      </c>
    </row>
    <row r="292" spans="1:8" x14ac:dyDescent="0.25">
      <c r="A292">
        <v>46</v>
      </c>
      <c r="C292" t="str">
        <f ca="1">OFFSET('84p stat'!$A$1,A292*20,0)</f>
        <v>CUDA ant par global</v>
      </c>
      <c r="D292" s="9">
        <f t="shared" ref="D292:H292" ca="1" si="87">POWER(SQRT(D183)/D129,2)</f>
        <v>2.975415874640448E-5</v>
      </c>
      <c r="E292" s="9">
        <f t="shared" ca="1" si="87"/>
        <v>3.0158341972725052E-5</v>
      </c>
      <c r="F292" s="9">
        <f t="shared" ca="1" si="87"/>
        <v>6.0640442791397571E-6</v>
      </c>
      <c r="G292" s="9">
        <f t="shared" ca="1" si="87"/>
        <v>5.4644417716463502E-6</v>
      </c>
      <c r="H292" s="9">
        <f t="shared" ca="1" si="87"/>
        <v>5.660522938251265E-6</v>
      </c>
    </row>
    <row r="293" spans="1:8" x14ac:dyDescent="0.25">
      <c r="A293">
        <v>47</v>
      </c>
      <c r="C293" t="str">
        <f ca="1">OFFSET('84p stat'!$A$1,A293*20,0)</f>
        <v>CUDA ant add CPU Time global</v>
      </c>
      <c r="D293" s="9">
        <f t="shared" ref="D293:H293" ca="1" si="88">POWER(SQRT(D184)/D130,2)</f>
        <v>2.4349838633001326E-4</v>
      </c>
      <c r="E293" s="9">
        <f t="shared" ca="1" si="88"/>
        <v>2.5237223871606005E-4</v>
      </c>
      <c r="F293" s="9">
        <f t="shared" ca="1" si="88"/>
        <v>1.5569056471293914E-4</v>
      </c>
      <c r="G293" s="9">
        <f t="shared" ca="1" si="88"/>
        <v>1.2779797439793885E-4</v>
      </c>
      <c r="H293" s="9">
        <f t="shared" ca="1" si="88"/>
        <v>4.6137259397510471E-4</v>
      </c>
    </row>
    <row r="294" spans="1:8" x14ac:dyDescent="0.25">
      <c r="A294">
        <v>48</v>
      </c>
      <c r="C294" t="str">
        <f ca="1">OFFSET('84p stat'!$A$1,A294*20,0)</f>
        <v>CUDA opt ant par global</v>
      </c>
      <c r="D294" s="9">
        <f t="shared" ref="D294:H294" ca="1" si="89">POWER(SQRT(D185)/D131,2)</f>
        <v>2.7961458800698E-5</v>
      </c>
      <c r="E294" s="9">
        <f t="shared" ca="1" si="89"/>
        <v>2.7602730021292841E-5</v>
      </c>
      <c r="F294" s="9">
        <f t="shared" ca="1" si="89"/>
        <v>3.0935636465826155E-6</v>
      </c>
      <c r="G294" s="9">
        <f t="shared" ca="1" si="89"/>
        <v>1.9323328268043698E-8</v>
      </c>
      <c r="H294" s="9" t="e">
        <f t="shared" ca="1" si="89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90">POWER(SQRT(D186)/D132,2)</f>
        <v>#DIV/0!</v>
      </c>
      <c r="E295" s="9" t="e">
        <f t="shared" ca="1" si="90"/>
        <v>#DIV/0!</v>
      </c>
      <c r="F295" s="9" t="e">
        <f t="shared" ca="1" si="90"/>
        <v>#DIV/0!</v>
      </c>
      <c r="G295" s="9" t="e">
        <f t="shared" ca="1" si="90"/>
        <v>#DIV/0!</v>
      </c>
      <c r="H295" s="9" t="e">
        <f t="shared" ca="1" si="90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91">POWER(SQRT(D187)/D133,2)</f>
        <v>#DIV/0!</v>
      </c>
      <c r="E296" s="9" t="e">
        <f t="shared" ca="1" si="91"/>
        <v>#DIV/0!</v>
      </c>
      <c r="F296" s="9" t="e">
        <f t="shared" ca="1" si="91"/>
        <v>#DIV/0!</v>
      </c>
      <c r="G296" s="9" t="e">
        <f t="shared" ca="1" si="91"/>
        <v>#DIV/0!</v>
      </c>
      <c r="H296" s="9" t="e">
        <f t="shared" ca="1" si="91"/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633" workbookViewId="0">
      <selection activeCell="A642" sqref="A642:AN70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122.13757</v>
      </c>
      <c r="I2">
        <v>0.16417100000000001</v>
      </c>
      <c r="J2" t="s">
        <v>3</v>
      </c>
      <c r="K2">
        <v>120.778437</v>
      </c>
      <c r="L2">
        <v>0.14307500000000001</v>
      </c>
      <c r="M2" t="s">
        <v>4</v>
      </c>
      <c r="N2">
        <v>17.798196999999998</v>
      </c>
      <c r="O2">
        <v>2.0010000000000002E-3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244.27114900000001</v>
      </c>
      <c r="I3">
        <v>0.62755499999999997</v>
      </c>
      <c r="J3" t="s">
        <v>3</v>
      </c>
      <c r="K3">
        <v>241.548788</v>
      </c>
      <c r="L3">
        <v>0.56493099999999996</v>
      </c>
      <c r="M3" t="s">
        <v>4</v>
      </c>
      <c r="N3">
        <v>35.594428999999998</v>
      </c>
      <c r="O3">
        <v>8.2640000000000005E-3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366.417822</v>
      </c>
      <c r="I4">
        <v>1.4005529999999999</v>
      </c>
      <c r="J4" t="s">
        <v>3</v>
      </c>
      <c r="K4">
        <v>362.32714199999998</v>
      </c>
      <c r="L4">
        <v>1.2743340000000001</v>
      </c>
      <c r="M4" t="s">
        <v>4</v>
      </c>
      <c r="N4">
        <v>53.391083000000002</v>
      </c>
      <c r="O4">
        <v>1.8346000000000001E-2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488.53177199999999</v>
      </c>
      <c r="I5">
        <v>2.514589</v>
      </c>
      <c r="J5" t="s">
        <v>3</v>
      </c>
      <c r="K5">
        <v>483.10445600000003</v>
      </c>
      <c r="L5">
        <v>2.2641239999999998</v>
      </c>
      <c r="M5" t="s">
        <v>4</v>
      </c>
      <c r="N5">
        <v>71.188203000000001</v>
      </c>
      <c r="O5">
        <v>3.2759000000000003E-2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610.66110600000002</v>
      </c>
      <c r="I6">
        <v>3.9311959999999999</v>
      </c>
      <c r="J6" t="s">
        <v>3</v>
      </c>
      <c r="K6">
        <v>603.88520300000005</v>
      </c>
      <c r="L6">
        <v>3.5371380000000001</v>
      </c>
      <c r="M6" t="s">
        <v>4</v>
      </c>
      <c r="N6">
        <v>88.982609999999994</v>
      </c>
      <c r="O6">
        <v>5.1201999999999998E-2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732.81217900000001</v>
      </c>
      <c r="I7">
        <v>5.5957889999999999</v>
      </c>
      <c r="J7" t="s">
        <v>3</v>
      </c>
      <c r="K7">
        <v>724.66095800000005</v>
      </c>
      <c r="L7">
        <v>5.1065180000000003</v>
      </c>
      <c r="M7" t="s">
        <v>4</v>
      </c>
      <c r="N7">
        <v>106.77681</v>
      </c>
      <c r="O7">
        <v>7.3729000000000003E-2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854.97557700000004</v>
      </c>
      <c r="I8">
        <v>7.7303050000000004</v>
      </c>
      <c r="J8" t="s">
        <v>3</v>
      </c>
      <c r="K8">
        <v>845.43966799999998</v>
      </c>
      <c r="L8">
        <v>6.9341850000000003</v>
      </c>
      <c r="M8" t="s">
        <v>4</v>
      </c>
      <c r="N8">
        <v>124.57155</v>
      </c>
      <c r="O8">
        <v>0.10056900000000001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977.12478399999998</v>
      </c>
      <c r="I9">
        <v>9.9489249999999991</v>
      </c>
      <c r="J9" t="s">
        <v>3</v>
      </c>
      <c r="K9">
        <v>966.21116800000004</v>
      </c>
      <c r="L9">
        <v>9.0228280000000005</v>
      </c>
      <c r="M9" t="s">
        <v>4</v>
      </c>
      <c r="N9">
        <v>142.36541500000001</v>
      </c>
      <c r="O9">
        <v>0.13016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1099.2804470000001</v>
      </c>
      <c r="I10">
        <v>12.707113</v>
      </c>
      <c r="J10" t="s">
        <v>3</v>
      </c>
      <c r="K10">
        <v>1086.974929</v>
      </c>
      <c r="L10">
        <v>11.329852000000001</v>
      </c>
      <c r="M10" t="s">
        <v>4</v>
      </c>
      <c r="N10">
        <v>160.157498</v>
      </c>
      <c r="O10">
        <v>0.16314300000000001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1221.4263719999999</v>
      </c>
      <c r="I11">
        <v>15.877554999999999</v>
      </c>
      <c r="J11" t="s">
        <v>3</v>
      </c>
      <c r="K11">
        <v>1207.7396389999999</v>
      </c>
      <c r="L11">
        <v>13.906105</v>
      </c>
      <c r="M11" t="s">
        <v>4</v>
      </c>
      <c r="N11">
        <v>177.94911500000001</v>
      </c>
      <c r="O11">
        <v>0.200602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1343.5826609999999</v>
      </c>
      <c r="I12">
        <v>19.101873999999999</v>
      </c>
      <c r="J12" t="s">
        <v>3</v>
      </c>
      <c r="K12">
        <v>1328.505042</v>
      </c>
      <c r="L12">
        <v>16.759540999999999</v>
      </c>
      <c r="M12" t="s">
        <v>4</v>
      </c>
      <c r="N12">
        <v>195.740758</v>
      </c>
      <c r="O12">
        <v>0.24088799999999999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1465.7329569999999</v>
      </c>
      <c r="I13">
        <v>22.740770000000001</v>
      </c>
      <c r="J13" t="s">
        <v>3</v>
      </c>
      <c r="K13">
        <v>1449.2744580000001</v>
      </c>
      <c r="L13">
        <v>19.920109</v>
      </c>
      <c r="M13" t="s">
        <v>4</v>
      </c>
      <c r="N13">
        <v>213.532769</v>
      </c>
      <c r="O13">
        <v>0.286194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1587.8531250000001</v>
      </c>
      <c r="I14">
        <v>26.653410000000001</v>
      </c>
      <c r="J14" t="s">
        <v>3</v>
      </c>
      <c r="K14">
        <v>1570.0413599999999</v>
      </c>
      <c r="L14">
        <v>23.386752000000001</v>
      </c>
      <c r="M14" t="s">
        <v>4</v>
      </c>
      <c r="N14">
        <v>231.32506100000001</v>
      </c>
      <c r="O14">
        <v>0.33515099999999998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1709.9796240000001</v>
      </c>
      <c r="I15">
        <v>31.017232</v>
      </c>
      <c r="J15" t="s">
        <v>3</v>
      </c>
      <c r="K15">
        <v>1690.823247</v>
      </c>
      <c r="L15">
        <v>27.077019</v>
      </c>
      <c r="M15" t="s">
        <v>4</v>
      </c>
      <c r="N15">
        <v>249.119235</v>
      </c>
      <c r="O15">
        <v>0.38927299999999998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1832.120649</v>
      </c>
      <c r="I16">
        <v>35.538080000000001</v>
      </c>
      <c r="J16" t="s">
        <v>3</v>
      </c>
      <c r="K16">
        <v>1811.611582</v>
      </c>
      <c r="L16">
        <v>31.106915000000001</v>
      </c>
      <c r="M16" t="s">
        <v>4</v>
      </c>
      <c r="N16">
        <v>266.914064</v>
      </c>
      <c r="O16">
        <v>0.447544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1954.2754910000001</v>
      </c>
      <c r="I17">
        <v>40.351027999999999</v>
      </c>
      <c r="J17" t="s">
        <v>3</v>
      </c>
      <c r="K17">
        <v>1932.4060500000001</v>
      </c>
      <c r="L17">
        <v>35.368293999999999</v>
      </c>
      <c r="M17" t="s">
        <v>4</v>
      </c>
      <c r="N17">
        <v>284.707673</v>
      </c>
      <c r="O17">
        <v>0.50927800000000001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2076.4420610000002</v>
      </c>
      <c r="I18">
        <v>45.660986999999999</v>
      </c>
      <c r="J18" t="s">
        <v>3</v>
      </c>
      <c r="K18">
        <v>2053.2122559999998</v>
      </c>
      <c r="L18">
        <v>39.858631000000003</v>
      </c>
      <c r="M18" t="s">
        <v>4</v>
      </c>
      <c r="N18">
        <v>302.502139</v>
      </c>
      <c r="O18">
        <v>0.57433800000000002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2198.5945120000001</v>
      </c>
      <c r="I19">
        <v>50.758890999999998</v>
      </c>
      <c r="J19" t="s">
        <v>3</v>
      </c>
      <c r="K19">
        <v>2174.0158249999999</v>
      </c>
      <c r="L19">
        <v>44.55753</v>
      </c>
      <c r="M19" t="s">
        <v>4</v>
      </c>
      <c r="N19">
        <v>320.29585900000001</v>
      </c>
      <c r="O19">
        <v>0.64213200000000004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2320.751968</v>
      </c>
      <c r="I20">
        <v>56.540897000000001</v>
      </c>
      <c r="J20" t="s">
        <v>3</v>
      </c>
      <c r="K20">
        <v>2294.8187840000001</v>
      </c>
      <c r="L20">
        <v>49.637140000000002</v>
      </c>
      <c r="M20" t="s">
        <v>4</v>
      </c>
      <c r="N20">
        <v>338.089902</v>
      </c>
      <c r="O20">
        <v>0.71573299999999995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2442.9354349999999</v>
      </c>
      <c r="I21">
        <v>62.401080999999998</v>
      </c>
      <c r="J21" t="s">
        <v>3</v>
      </c>
      <c r="K21">
        <v>2415.6265969999999</v>
      </c>
      <c r="L21">
        <v>54.999723000000003</v>
      </c>
      <c r="M21" t="s">
        <v>4</v>
      </c>
      <c r="N21">
        <v>355.88440700000001</v>
      </c>
      <c r="O21">
        <v>0.79358099999999998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89.325293000000002</v>
      </c>
      <c r="I42">
        <v>1.639839</v>
      </c>
      <c r="J42" t="s">
        <v>3</v>
      </c>
      <c r="K42">
        <v>88.035607999999996</v>
      </c>
      <c r="L42">
        <v>1.6064320000000001</v>
      </c>
      <c r="M42" t="s">
        <v>4</v>
      </c>
      <c r="N42">
        <v>17.894967999999999</v>
      </c>
      <c r="O42">
        <v>1.8E-5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178.28864300000001</v>
      </c>
      <c r="I43">
        <v>6.1665830000000001</v>
      </c>
      <c r="J43" t="s">
        <v>3</v>
      </c>
      <c r="K43">
        <v>175.720337</v>
      </c>
      <c r="L43">
        <v>6.2063370000000004</v>
      </c>
      <c r="M43" t="s">
        <v>4</v>
      </c>
      <c r="N43">
        <v>35.789385000000003</v>
      </c>
      <c r="O43">
        <v>3.1000000000000001E-5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267.205488</v>
      </c>
      <c r="I44">
        <v>14.207129</v>
      </c>
      <c r="J44" t="s">
        <v>3</v>
      </c>
      <c r="K44">
        <v>263.34398599999997</v>
      </c>
      <c r="L44">
        <v>14.344427</v>
      </c>
      <c r="M44" t="s">
        <v>4</v>
      </c>
      <c r="N44">
        <v>53.683484</v>
      </c>
      <c r="O44">
        <v>8.0000000000000007E-5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356.46122800000001</v>
      </c>
      <c r="I45">
        <v>31.012857</v>
      </c>
      <c r="J45" t="s">
        <v>3</v>
      </c>
      <c r="K45">
        <v>351.32149800000002</v>
      </c>
      <c r="L45">
        <v>31.075099000000002</v>
      </c>
      <c r="M45" t="s">
        <v>4</v>
      </c>
      <c r="N45">
        <v>71.576352</v>
      </c>
      <c r="O45">
        <v>1.0399999999999999E-4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445.58002900000002</v>
      </c>
      <c r="I46">
        <v>50.454028000000001</v>
      </c>
      <c r="J46" t="s">
        <v>3</v>
      </c>
      <c r="K46">
        <v>439.14015000000001</v>
      </c>
      <c r="L46">
        <v>50.573162000000004</v>
      </c>
      <c r="M46" t="s">
        <v>4</v>
      </c>
      <c r="N46">
        <v>89.471902</v>
      </c>
      <c r="O46">
        <v>1.25E-4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534.58624799999996</v>
      </c>
      <c r="I47">
        <v>74.249195999999998</v>
      </c>
      <c r="J47" t="s">
        <v>3</v>
      </c>
      <c r="K47">
        <v>526.86640699999998</v>
      </c>
      <c r="L47">
        <v>74.424700000000001</v>
      </c>
      <c r="M47" t="s">
        <v>4</v>
      </c>
      <c r="N47">
        <v>107.36517600000001</v>
      </c>
      <c r="O47">
        <v>1.4999999999999999E-4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623.78810099999998</v>
      </c>
      <c r="I48">
        <v>106.93306699999999</v>
      </c>
      <c r="J48" t="s">
        <v>3</v>
      </c>
      <c r="K48">
        <v>614.76930400000003</v>
      </c>
      <c r="L48">
        <v>106.916298</v>
      </c>
      <c r="M48" t="s">
        <v>4</v>
      </c>
      <c r="N48">
        <v>125.258574</v>
      </c>
      <c r="O48">
        <v>2.02E-4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712.73554899999999</v>
      </c>
      <c r="I49">
        <v>134.52325999999999</v>
      </c>
      <c r="J49" t="s">
        <v>3</v>
      </c>
      <c r="K49">
        <v>702.43819800000006</v>
      </c>
      <c r="L49">
        <v>134.64573200000001</v>
      </c>
      <c r="M49" t="s">
        <v>4</v>
      </c>
      <c r="N49">
        <v>143.15176099999999</v>
      </c>
      <c r="O49">
        <v>2.3800000000000001E-4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801.83696999999995</v>
      </c>
      <c r="I50">
        <v>164.739588</v>
      </c>
      <c r="J50" t="s">
        <v>3</v>
      </c>
      <c r="K50">
        <v>790.23211500000002</v>
      </c>
      <c r="L50">
        <v>164.99655100000001</v>
      </c>
      <c r="M50" t="s">
        <v>4</v>
      </c>
      <c r="N50">
        <v>161.04557299999999</v>
      </c>
      <c r="O50">
        <v>2.5399999999999999E-4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890.79763300000002</v>
      </c>
      <c r="I51">
        <v>195.93154699999999</v>
      </c>
      <c r="J51" t="s">
        <v>3</v>
      </c>
      <c r="K51">
        <v>877.90219500000001</v>
      </c>
      <c r="L51">
        <v>196.205399</v>
      </c>
      <c r="M51" t="s">
        <v>4</v>
      </c>
      <c r="N51">
        <v>178.940865</v>
      </c>
      <c r="O51">
        <v>2.7999999999999998E-4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979.96516099999997</v>
      </c>
      <c r="I52">
        <v>240.969493</v>
      </c>
      <c r="J52" t="s">
        <v>3</v>
      </c>
      <c r="K52">
        <v>965.77576899999997</v>
      </c>
      <c r="L52">
        <v>240.377895</v>
      </c>
      <c r="M52" t="s">
        <v>4</v>
      </c>
      <c r="N52">
        <v>196.83569299999999</v>
      </c>
      <c r="O52">
        <v>3.6200000000000002E-4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1068.9339399999999</v>
      </c>
      <c r="I53">
        <v>266.97685300000001</v>
      </c>
      <c r="J53" t="s">
        <v>3</v>
      </c>
      <c r="K53">
        <v>1053.481221</v>
      </c>
      <c r="L53">
        <v>266.87344999999999</v>
      </c>
      <c r="M53" t="s">
        <v>4</v>
      </c>
      <c r="N53">
        <v>214.72977299999999</v>
      </c>
      <c r="O53">
        <v>3.9399999999999998E-4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1157.727637</v>
      </c>
      <c r="I54">
        <v>307.97771</v>
      </c>
      <c r="J54" t="s">
        <v>3</v>
      </c>
      <c r="K54">
        <v>1141.012524</v>
      </c>
      <c r="L54">
        <v>308.41755699999999</v>
      </c>
      <c r="M54" t="s">
        <v>4</v>
      </c>
      <c r="N54">
        <v>232.624098</v>
      </c>
      <c r="O54">
        <v>4.5399999999999998E-4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1246.7225370000001</v>
      </c>
      <c r="I55">
        <v>358.89326199999999</v>
      </c>
      <c r="J55" t="s">
        <v>3</v>
      </c>
      <c r="K55">
        <v>1228.7221460000001</v>
      </c>
      <c r="L55">
        <v>359.41829799999999</v>
      </c>
      <c r="M55" t="s">
        <v>4</v>
      </c>
      <c r="N55">
        <v>250.51762099999999</v>
      </c>
      <c r="O55">
        <v>4.8000000000000001E-4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1335.9401929999999</v>
      </c>
      <c r="I56">
        <v>436.01601099999999</v>
      </c>
      <c r="J56" t="s">
        <v>3</v>
      </c>
      <c r="K56">
        <v>1316.6470260000001</v>
      </c>
      <c r="L56">
        <v>435.52697499999999</v>
      </c>
      <c r="M56" t="s">
        <v>4</v>
      </c>
      <c r="N56">
        <v>268.41244</v>
      </c>
      <c r="O56">
        <v>4.9200000000000003E-4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1424.85969</v>
      </c>
      <c r="I57">
        <v>485.88903699999997</v>
      </c>
      <c r="J57" t="s">
        <v>3</v>
      </c>
      <c r="K57">
        <v>1404.2922410000001</v>
      </c>
      <c r="L57">
        <v>484.37132000000003</v>
      </c>
      <c r="M57" t="s">
        <v>4</v>
      </c>
      <c r="N57">
        <v>286.30694499999998</v>
      </c>
      <c r="O57">
        <v>6.1499999999999999E-4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1513.941167</v>
      </c>
      <c r="I58">
        <v>542.47599100000002</v>
      </c>
      <c r="J58" t="s">
        <v>3</v>
      </c>
      <c r="K58">
        <v>1492.0764280000001</v>
      </c>
      <c r="L58">
        <v>538.90047600000003</v>
      </c>
      <c r="M58" t="s">
        <v>4</v>
      </c>
      <c r="N58">
        <v>304.20093600000001</v>
      </c>
      <c r="O58">
        <v>7.2599999999999997E-4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1602.82116</v>
      </c>
      <c r="I59">
        <v>603.77715699999999</v>
      </c>
      <c r="J59" t="s">
        <v>3</v>
      </c>
      <c r="K59">
        <v>1579.7008619999999</v>
      </c>
      <c r="L59">
        <v>601.66430400000002</v>
      </c>
      <c r="M59" t="s">
        <v>4</v>
      </c>
      <c r="N59">
        <v>322.09536700000001</v>
      </c>
      <c r="O59">
        <v>8.0400000000000003E-4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1691.9427949999999</v>
      </c>
      <c r="I60">
        <v>680.17883300000005</v>
      </c>
      <c r="J60" t="s">
        <v>3</v>
      </c>
      <c r="K60">
        <v>1667.56113</v>
      </c>
      <c r="L60">
        <v>676.73303999999996</v>
      </c>
      <c r="M60" t="s">
        <v>4</v>
      </c>
      <c r="N60">
        <v>339.98951</v>
      </c>
      <c r="O60">
        <v>8.0999999999999996E-4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1780.9996040000001</v>
      </c>
      <c r="I61">
        <v>747.48461099999997</v>
      </c>
      <c r="J61" t="s">
        <v>3</v>
      </c>
      <c r="K61">
        <v>1755.3416279999999</v>
      </c>
      <c r="L61">
        <v>743.41663700000004</v>
      </c>
      <c r="M61" t="s">
        <v>4</v>
      </c>
      <c r="N61">
        <v>357.88466099999999</v>
      </c>
      <c r="O61">
        <v>8.9899999999999995E-4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61.705500000000001</v>
      </c>
      <c r="I62">
        <v>1.5803000000000001E-2</v>
      </c>
      <c r="J62" t="s">
        <v>3</v>
      </c>
      <c r="K62">
        <v>60.418801999999999</v>
      </c>
      <c r="L62">
        <v>8.3680000000000004E-3</v>
      </c>
      <c r="M62" t="s">
        <v>4</v>
      </c>
      <c r="N62">
        <v>21.762457999999999</v>
      </c>
      <c r="O62">
        <v>8.7699999999999996E-4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123.336297</v>
      </c>
      <c r="I63">
        <v>4.8299000000000002E-2</v>
      </c>
      <c r="J63" t="s">
        <v>3</v>
      </c>
      <c r="K63">
        <v>120.81703</v>
      </c>
      <c r="L63">
        <v>3.2784000000000001E-2</v>
      </c>
      <c r="M63" t="s">
        <v>4</v>
      </c>
      <c r="N63">
        <v>43.523164000000001</v>
      </c>
      <c r="O63">
        <v>3.5509999999999999E-3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184.94739200000001</v>
      </c>
      <c r="I64">
        <v>0.105601</v>
      </c>
      <c r="J64" t="s">
        <v>3</v>
      </c>
      <c r="K64">
        <v>181.23022800000001</v>
      </c>
      <c r="L64">
        <v>7.3063000000000003E-2</v>
      </c>
      <c r="M64" t="s">
        <v>4</v>
      </c>
      <c r="N64">
        <v>65.283028999999999</v>
      </c>
      <c r="O64">
        <v>7.9979999999999999E-3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246.610141</v>
      </c>
      <c r="I65">
        <v>0.173287</v>
      </c>
      <c r="J65" t="s">
        <v>3</v>
      </c>
      <c r="K65">
        <v>241.657105</v>
      </c>
      <c r="L65">
        <v>0.12817500000000001</v>
      </c>
      <c r="M65" t="s">
        <v>4</v>
      </c>
      <c r="N65">
        <v>87.043502000000004</v>
      </c>
      <c r="O65">
        <v>1.3563E-2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308.26834400000001</v>
      </c>
      <c r="I66">
        <v>0.26304499999999997</v>
      </c>
      <c r="J66" t="s">
        <v>3</v>
      </c>
      <c r="K66">
        <v>302.092128</v>
      </c>
      <c r="L66">
        <v>0.20064799999999999</v>
      </c>
      <c r="M66" t="s">
        <v>4</v>
      </c>
      <c r="N66">
        <v>108.804744</v>
      </c>
      <c r="O66">
        <v>2.1208999999999999E-2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369.917036</v>
      </c>
      <c r="I67">
        <v>0.347634</v>
      </c>
      <c r="J67" t="s">
        <v>3</v>
      </c>
      <c r="K67">
        <v>362.53385300000002</v>
      </c>
      <c r="L67">
        <v>0.28862500000000002</v>
      </c>
      <c r="M67" t="s">
        <v>4</v>
      </c>
      <c r="N67">
        <v>130.56522799999999</v>
      </c>
      <c r="O67">
        <v>3.0554999999999999E-2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431.58019400000001</v>
      </c>
      <c r="I68">
        <v>0.475767</v>
      </c>
      <c r="J68" t="s">
        <v>3</v>
      </c>
      <c r="K68">
        <v>422.98475500000001</v>
      </c>
      <c r="L68">
        <v>0.39435199999999998</v>
      </c>
      <c r="M68" t="s">
        <v>4</v>
      </c>
      <c r="N68">
        <v>152.32675800000001</v>
      </c>
      <c r="O68">
        <v>4.1521000000000002E-2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493.24832800000001</v>
      </c>
      <c r="I69">
        <v>0.58125199999999999</v>
      </c>
      <c r="J69" t="s">
        <v>3</v>
      </c>
      <c r="K69">
        <v>483.43791099999999</v>
      </c>
      <c r="L69">
        <v>0.51597700000000002</v>
      </c>
      <c r="M69" t="s">
        <v>4</v>
      </c>
      <c r="N69">
        <v>174.087649</v>
      </c>
      <c r="O69">
        <v>5.4679999999999999E-2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554.89781200000004</v>
      </c>
      <c r="I70">
        <v>0.71860400000000002</v>
      </c>
      <c r="J70" t="s">
        <v>3</v>
      </c>
      <c r="K70">
        <v>543.89235199999996</v>
      </c>
      <c r="L70">
        <v>0.64895999999999998</v>
      </c>
      <c r="M70" t="s">
        <v>4</v>
      </c>
      <c r="N70">
        <v>195.848738</v>
      </c>
      <c r="O70">
        <v>6.8610000000000004E-2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616.562682</v>
      </c>
      <c r="I71">
        <v>0.88317500000000004</v>
      </c>
      <c r="J71" t="s">
        <v>3</v>
      </c>
      <c r="K71">
        <v>604.35098100000005</v>
      </c>
      <c r="L71">
        <v>0.80084100000000003</v>
      </c>
      <c r="M71" t="s">
        <v>4</v>
      </c>
      <c r="N71">
        <v>217.609576</v>
      </c>
      <c r="O71">
        <v>8.4779999999999994E-2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678.26947600000005</v>
      </c>
      <c r="I72">
        <v>1.00353</v>
      </c>
      <c r="J72" t="s">
        <v>3</v>
      </c>
      <c r="K72">
        <v>664.80976599999997</v>
      </c>
      <c r="L72">
        <v>0.97061600000000003</v>
      </c>
      <c r="M72" t="s">
        <v>4</v>
      </c>
      <c r="N72">
        <v>239.369811</v>
      </c>
      <c r="O72">
        <v>0.10253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739.93861700000002</v>
      </c>
      <c r="I73">
        <v>1.122069</v>
      </c>
      <c r="J73" t="s">
        <v>3</v>
      </c>
      <c r="K73">
        <v>725.27126099999998</v>
      </c>
      <c r="L73">
        <v>1.155324</v>
      </c>
      <c r="M73" t="s">
        <v>4</v>
      </c>
      <c r="N73">
        <v>261.12961000000001</v>
      </c>
      <c r="O73">
        <v>0.12252200000000001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801.64769799999999</v>
      </c>
      <c r="I74">
        <v>1.3763069999999999</v>
      </c>
      <c r="J74" t="s">
        <v>3</v>
      </c>
      <c r="K74">
        <v>785.73359000000005</v>
      </c>
      <c r="L74">
        <v>1.353777</v>
      </c>
      <c r="M74" t="s">
        <v>4</v>
      </c>
      <c r="N74">
        <v>282.88993900000003</v>
      </c>
      <c r="O74">
        <v>0.14305200000000001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863.331233</v>
      </c>
      <c r="I75">
        <v>1.654741</v>
      </c>
      <c r="J75" t="s">
        <v>3</v>
      </c>
      <c r="K75">
        <v>846.20100500000001</v>
      </c>
      <c r="L75">
        <v>1.5818620000000001</v>
      </c>
      <c r="M75" t="s">
        <v>4</v>
      </c>
      <c r="N75">
        <v>304.65074299999998</v>
      </c>
      <c r="O75">
        <v>0.16596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925.01525000000004</v>
      </c>
      <c r="I76">
        <v>1.8863190000000001</v>
      </c>
      <c r="J76" t="s">
        <v>3</v>
      </c>
      <c r="K76">
        <v>906.67396399999996</v>
      </c>
      <c r="L76">
        <v>1.8093090000000001</v>
      </c>
      <c r="M76" t="s">
        <v>4</v>
      </c>
      <c r="N76">
        <v>326.41162400000002</v>
      </c>
      <c r="O76">
        <v>0.189612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986.72359700000004</v>
      </c>
      <c r="I77">
        <v>2.1083259999999999</v>
      </c>
      <c r="J77" t="s">
        <v>3</v>
      </c>
      <c r="K77">
        <v>967.15466900000001</v>
      </c>
      <c r="L77">
        <v>2.0510199999999998</v>
      </c>
      <c r="M77" t="s">
        <v>4</v>
      </c>
      <c r="N77">
        <v>348.17379499999998</v>
      </c>
      <c r="O77">
        <v>0.21551799999999999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1048.410112</v>
      </c>
      <c r="I78">
        <v>2.345008</v>
      </c>
      <c r="J78" t="s">
        <v>3</v>
      </c>
      <c r="K78">
        <v>1027.6316409999999</v>
      </c>
      <c r="L78">
        <v>2.3201520000000002</v>
      </c>
      <c r="M78" t="s">
        <v>4</v>
      </c>
      <c r="N78">
        <v>369.935226</v>
      </c>
      <c r="O78">
        <v>0.243452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1110.1128960000001</v>
      </c>
      <c r="I79">
        <v>2.6127549999999999</v>
      </c>
      <c r="J79" t="s">
        <v>3</v>
      </c>
      <c r="K79">
        <v>1088.1143259999999</v>
      </c>
      <c r="L79">
        <v>2.603218</v>
      </c>
      <c r="M79" t="s">
        <v>4</v>
      </c>
      <c r="N79">
        <v>391.69553500000001</v>
      </c>
      <c r="O79">
        <v>0.27246900000000002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1171.765625</v>
      </c>
      <c r="I80">
        <v>2.7562129999999998</v>
      </c>
      <c r="J80" t="s">
        <v>3</v>
      </c>
      <c r="K80">
        <v>1148.589851</v>
      </c>
      <c r="L80">
        <v>2.7928329999999999</v>
      </c>
      <c r="M80" t="s">
        <v>4</v>
      </c>
      <c r="N80">
        <v>413.45410199999998</v>
      </c>
      <c r="O80">
        <v>0.29088199999999997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1233.4665480000001</v>
      </c>
      <c r="I81">
        <v>2.9234550000000001</v>
      </c>
      <c r="J81" t="s">
        <v>3</v>
      </c>
      <c r="K81">
        <v>1209.0689970000001</v>
      </c>
      <c r="L81">
        <v>2.9598490000000002</v>
      </c>
      <c r="M81" t="s">
        <v>4</v>
      </c>
      <c r="N81">
        <v>435.21258699999998</v>
      </c>
      <c r="O81">
        <v>0.30663899999999999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61.594856999999998</v>
      </c>
      <c r="I82">
        <v>9.4120000000000002E-3</v>
      </c>
      <c r="J82" t="s">
        <v>3</v>
      </c>
      <c r="K82">
        <v>60.279026000000002</v>
      </c>
      <c r="L82">
        <v>3.48E-4</v>
      </c>
      <c r="M82" t="s">
        <v>4</v>
      </c>
      <c r="N82">
        <v>21.767105000000001</v>
      </c>
      <c r="O82">
        <v>3.0000000000000001E-5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123.118657</v>
      </c>
      <c r="I83">
        <v>2.4395E-2</v>
      </c>
      <c r="J83" t="s">
        <v>3</v>
      </c>
      <c r="K83">
        <v>120.530891</v>
      </c>
      <c r="L83">
        <v>5.9900000000000003E-4</v>
      </c>
      <c r="M83" t="s">
        <v>4</v>
      </c>
      <c r="N83">
        <v>43.534275000000001</v>
      </c>
      <c r="O83">
        <v>6.3999999999999997E-5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184.60308000000001</v>
      </c>
      <c r="I84">
        <v>4.0869999999999997E-2</v>
      </c>
      <c r="J84" t="s">
        <v>3</v>
      </c>
      <c r="K84">
        <v>180.799486</v>
      </c>
      <c r="L84">
        <v>7.2400000000000003E-4</v>
      </c>
      <c r="M84" t="s">
        <v>4</v>
      </c>
      <c r="N84">
        <v>65.300089999999997</v>
      </c>
      <c r="O84">
        <v>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246.123547</v>
      </c>
      <c r="I85">
        <v>6.4108999999999999E-2</v>
      </c>
      <c r="J85" t="s">
        <v>3</v>
      </c>
      <c r="K85">
        <v>241.08914200000001</v>
      </c>
      <c r="L85">
        <v>1.598E-3</v>
      </c>
      <c r="M85" t="s">
        <v>4</v>
      </c>
      <c r="N85">
        <v>87.067700000000002</v>
      </c>
      <c r="O85">
        <v>1.37E-4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307.64904200000001</v>
      </c>
      <c r="I86">
        <v>7.7540999999999999E-2</v>
      </c>
      <c r="J86" t="s">
        <v>3</v>
      </c>
      <c r="K86">
        <v>301.381733</v>
      </c>
      <c r="L86">
        <v>1.9090000000000001E-3</v>
      </c>
      <c r="M86" t="s">
        <v>4</v>
      </c>
      <c r="N86">
        <v>108.833755</v>
      </c>
      <c r="O86">
        <v>1.5300000000000001E-4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369.16312699999997</v>
      </c>
      <c r="I87">
        <v>0.101831</v>
      </c>
      <c r="J87" t="s">
        <v>3</v>
      </c>
      <c r="K87">
        <v>361.68182000000002</v>
      </c>
      <c r="L87">
        <v>2.5140000000000002E-3</v>
      </c>
      <c r="M87" t="s">
        <v>4</v>
      </c>
      <c r="N87">
        <v>130.60185799999999</v>
      </c>
      <c r="O87">
        <v>2.41E-4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430.716612</v>
      </c>
      <c r="I88">
        <v>0.117045</v>
      </c>
      <c r="J88" t="s">
        <v>3</v>
      </c>
      <c r="K88">
        <v>421.98898600000001</v>
      </c>
      <c r="L88">
        <v>2.859E-3</v>
      </c>
      <c r="M88" t="s">
        <v>4</v>
      </c>
      <c r="N88">
        <v>152.369145</v>
      </c>
      <c r="O88">
        <v>3.0800000000000001E-4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492.23976199999998</v>
      </c>
      <c r="I89">
        <v>0.134546</v>
      </c>
      <c r="J89" t="s">
        <v>3</v>
      </c>
      <c r="K89">
        <v>482.30095299999999</v>
      </c>
      <c r="L89">
        <v>3.722E-3</v>
      </c>
      <c r="M89" t="s">
        <v>4</v>
      </c>
      <c r="N89">
        <v>174.13734299999999</v>
      </c>
      <c r="O89">
        <v>4.2000000000000002E-4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553.78862400000003</v>
      </c>
      <c r="I90">
        <v>0.16026599999999999</v>
      </c>
      <c r="J90" t="s">
        <v>3</v>
      </c>
      <c r="K90">
        <v>542.61610099999996</v>
      </c>
      <c r="L90">
        <v>4.7549999999999997E-3</v>
      </c>
      <c r="M90" t="s">
        <v>4</v>
      </c>
      <c r="N90">
        <v>195.90428800000001</v>
      </c>
      <c r="O90">
        <v>5.0900000000000001E-4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615.34659499999998</v>
      </c>
      <c r="I91">
        <v>0.173516</v>
      </c>
      <c r="J91" t="s">
        <v>3</v>
      </c>
      <c r="K91">
        <v>602.93483300000003</v>
      </c>
      <c r="L91">
        <v>6.2779999999999997E-3</v>
      </c>
      <c r="M91" t="s">
        <v>4</v>
      </c>
      <c r="N91">
        <v>217.67143799999999</v>
      </c>
      <c r="O91">
        <v>6.2299999999999996E-4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676.89170899999999</v>
      </c>
      <c r="I92">
        <v>0.20874899999999999</v>
      </c>
      <c r="J92" t="s">
        <v>3</v>
      </c>
      <c r="K92">
        <v>663.25513999999998</v>
      </c>
      <c r="L92">
        <v>7.5989999999999999E-3</v>
      </c>
      <c r="M92" t="s">
        <v>4</v>
      </c>
      <c r="N92">
        <v>239.43845899999999</v>
      </c>
      <c r="O92">
        <v>7.0899999999999999E-4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738.43211499999995</v>
      </c>
      <c r="I93">
        <v>0.221252</v>
      </c>
      <c r="J93" t="s">
        <v>3</v>
      </c>
      <c r="K93">
        <v>723.57120399999997</v>
      </c>
      <c r="L93">
        <v>8.6569999999999998E-3</v>
      </c>
      <c r="M93" t="s">
        <v>4</v>
      </c>
      <c r="N93">
        <v>261.205128</v>
      </c>
      <c r="O93">
        <v>8.2799999999999996E-4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800.00401199999999</v>
      </c>
      <c r="I94">
        <v>0.29201899999999997</v>
      </c>
      <c r="J94" t="s">
        <v>3</v>
      </c>
      <c r="K94">
        <v>783.894272</v>
      </c>
      <c r="L94">
        <v>9.8200000000000006E-3</v>
      </c>
      <c r="M94" t="s">
        <v>4</v>
      </c>
      <c r="N94">
        <v>282.97240900000003</v>
      </c>
      <c r="O94">
        <v>1.005E-3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861.57289100000003</v>
      </c>
      <c r="I95">
        <v>0.30512699999999998</v>
      </c>
      <c r="J95" t="s">
        <v>3</v>
      </c>
      <c r="K95">
        <v>844.22306400000002</v>
      </c>
      <c r="L95">
        <v>1.1372999999999999E-2</v>
      </c>
      <c r="M95" t="s">
        <v>4</v>
      </c>
      <c r="N95">
        <v>304.74056899999999</v>
      </c>
      <c r="O95">
        <v>1.1659999999999999E-3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923.14887899999997</v>
      </c>
      <c r="I96">
        <v>0.294543</v>
      </c>
      <c r="J96" t="s">
        <v>3</v>
      </c>
      <c r="K96">
        <v>904.56287199999997</v>
      </c>
      <c r="L96">
        <v>1.4331E-2</v>
      </c>
      <c r="M96" t="s">
        <v>4</v>
      </c>
      <c r="N96">
        <v>326.50833999999998</v>
      </c>
      <c r="O96">
        <v>1.3600000000000001E-3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984.72821499999998</v>
      </c>
      <c r="I97">
        <v>0.307087</v>
      </c>
      <c r="J97" t="s">
        <v>3</v>
      </c>
      <c r="K97">
        <v>964.89389900000003</v>
      </c>
      <c r="L97">
        <v>1.5656E-2</v>
      </c>
      <c r="M97" t="s">
        <v>4</v>
      </c>
      <c r="N97">
        <v>348.27639900000003</v>
      </c>
      <c r="O97">
        <v>1.5590000000000001E-3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1046.3057449999999</v>
      </c>
      <c r="I98">
        <v>0.329791</v>
      </c>
      <c r="J98" t="s">
        <v>3</v>
      </c>
      <c r="K98">
        <v>1025.2292870000001</v>
      </c>
      <c r="L98">
        <v>1.6681000000000001E-2</v>
      </c>
      <c r="M98" t="s">
        <v>4</v>
      </c>
      <c r="N98">
        <v>370.04378200000002</v>
      </c>
      <c r="O98">
        <v>1.683E-3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1107.8689449999999</v>
      </c>
      <c r="I99">
        <v>0.35658000000000001</v>
      </c>
      <c r="J99" t="s">
        <v>3</v>
      </c>
      <c r="K99">
        <v>1085.5692429999999</v>
      </c>
      <c r="L99">
        <v>1.7569000000000001E-2</v>
      </c>
      <c r="M99" t="s">
        <v>4</v>
      </c>
      <c r="N99">
        <v>391.81223899999998</v>
      </c>
      <c r="O99">
        <v>1.9109999999999999E-3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1169.4419339999999</v>
      </c>
      <c r="I100">
        <v>0.36124699999999998</v>
      </c>
      <c r="J100" t="s">
        <v>3</v>
      </c>
      <c r="K100">
        <v>1145.9083419999999</v>
      </c>
      <c r="L100">
        <v>1.8328000000000001E-2</v>
      </c>
      <c r="M100" t="s">
        <v>4</v>
      </c>
      <c r="N100">
        <v>413.58047599999998</v>
      </c>
      <c r="O100">
        <v>2.1080000000000001E-3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1231.0167630000001</v>
      </c>
      <c r="I101">
        <v>0.39161499999999999</v>
      </c>
      <c r="J101" t="s">
        <v>3</v>
      </c>
      <c r="K101">
        <v>1206.2535230000001</v>
      </c>
      <c r="L101">
        <v>1.9175000000000001E-2</v>
      </c>
      <c r="M101" t="s">
        <v>4</v>
      </c>
      <c r="N101">
        <v>435.34902199999999</v>
      </c>
      <c r="O101">
        <v>2.4060000000000002E-3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52.539287000000002</v>
      </c>
      <c r="I102">
        <v>1.027E-2</v>
      </c>
      <c r="J102" t="s">
        <v>3</v>
      </c>
      <c r="K102">
        <v>51.331031000000003</v>
      </c>
      <c r="L102">
        <v>6.4999999999999997E-4</v>
      </c>
      <c r="M102" t="s">
        <v>4</v>
      </c>
      <c r="N102">
        <v>21.755326</v>
      </c>
      <c r="O102">
        <v>8.6000000000000003E-5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105.00444899999999</v>
      </c>
      <c r="I103">
        <v>2.5864999999999999E-2</v>
      </c>
      <c r="J103" t="s">
        <v>3</v>
      </c>
      <c r="K103">
        <v>102.629666</v>
      </c>
      <c r="L103">
        <v>3.2179999999999999E-3</v>
      </c>
      <c r="M103" t="s">
        <v>4</v>
      </c>
      <c r="N103">
        <v>43.509830999999998</v>
      </c>
      <c r="O103">
        <v>2.4699999999999999E-4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157.458766</v>
      </c>
      <c r="I104">
        <v>5.0285999999999997E-2</v>
      </c>
      <c r="J104" t="s">
        <v>3</v>
      </c>
      <c r="K104">
        <v>153.924012</v>
      </c>
      <c r="L104">
        <v>5.411E-3</v>
      </c>
      <c r="M104" t="s">
        <v>4</v>
      </c>
      <c r="N104">
        <v>65.265631999999997</v>
      </c>
      <c r="O104">
        <v>5.5900000000000004E-4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209.903965</v>
      </c>
      <c r="I105">
        <v>8.2179000000000002E-2</v>
      </c>
      <c r="J105" t="s">
        <v>3</v>
      </c>
      <c r="K105">
        <v>205.218141</v>
      </c>
      <c r="L105">
        <v>8.2620000000000002E-3</v>
      </c>
      <c r="M105" t="s">
        <v>4</v>
      </c>
      <c r="N105">
        <v>87.020973999999995</v>
      </c>
      <c r="O105">
        <v>9.3700000000000001E-4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262.33525500000002</v>
      </c>
      <c r="I106">
        <v>0.11736199999999999</v>
      </c>
      <c r="J106" t="s">
        <v>3</v>
      </c>
      <c r="K106">
        <v>256.51026200000001</v>
      </c>
      <c r="L106">
        <v>1.2154999999999999E-2</v>
      </c>
      <c r="M106" t="s">
        <v>4</v>
      </c>
      <c r="N106">
        <v>108.775879</v>
      </c>
      <c r="O106">
        <v>1.371E-3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314.75801999999999</v>
      </c>
      <c r="I107">
        <v>0.15349399999999999</v>
      </c>
      <c r="J107" t="s">
        <v>3</v>
      </c>
      <c r="K107">
        <v>307.80418300000002</v>
      </c>
      <c r="L107">
        <v>1.6650000000000002E-2</v>
      </c>
      <c r="M107" t="s">
        <v>4</v>
      </c>
      <c r="N107">
        <v>130.53153900000001</v>
      </c>
      <c r="O107">
        <v>1.8010000000000001E-3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367.20633099999998</v>
      </c>
      <c r="I108">
        <v>0.20100699999999999</v>
      </c>
      <c r="J108" t="s">
        <v>3</v>
      </c>
      <c r="K108">
        <v>359.097421</v>
      </c>
      <c r="L108">
        <v>2.1586999999999999E-2</v>
      </c>
      <c r="M108" t="s">
        <v>4</v>
      </c>
      <c r="N108">
        <v>152.28656599999999</v>
      </c>
      <c r="O108">
        <v>2.2309999999999999E-3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419.64709099999999</v>
      </c>
      <c r="I109">
        <v>0.23647799999999999</v>
      </c>
      <c r="J109" t="s">
        <v>3</v>
      </c>
      <c r="K109">
        <v>410.39152200000001</v>
      </c>
      <c r="L109">
        <v>2.7702000000000001E-2</v>
      </c>
      <c r="M109" t="s">
        <v>4</v>
      </c>
      <c r="N109">
        <v>174.04252399999999</v>
      </c>
      <c r="O109">
        <v>2.9099999999999998E-3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472.09119399999997</v>
      </c>
      <c r="I110">
        <v>0.26807900000000001</v>
      </c>
      <c r="J110" t="s">
        <v>3</v>
      </c>
      <c r="K110">
        <v>461.68230699999998</v>
      </c>
      <c r="L110">
        <v>3.4567000000000001E-2</v>
      </c>
      <c r="M110" t="s">
        <v>4</v>
      </c>
      <c r="N110">
        <v>195.79590099999999</v>
      </c>
      <c r="O110">
        <v>3.5430000000000001E-3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524.537195</v>
      </c>
      <c r="I111">
        <v>0.31029299999999999</v>
      </c>
      <c r="J111" t="s">
        <v>3</v>
      </c>
      <c r="K111">
        <v>512.97784100000001</v>
      </c>
      <c r="L111">
        <v>4.2646000000000003E-2</v>
      </c>
      <c r="M111" t="s">
        <v>4</v>
      </c>
      <c r="N111">
        <v>217.55115000000001</v>
      </c>
      <c r="O111">
        <v>4.3080000000000002E-3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576.973749</v>
      </c>
      <c r="I112">
        <v>0.343387</v>
      </c>
      <c r="J112" t="s">
        <v>3</v>
      </c>
      <c r="K112">
        <v>564.27214500000002</v>
      </c>
      <c r="L112">
        <v>5.1102000000000002E-2</v>
      </c>
      <c r="M112" t="s">
        <v>4</v>
      </c>
      <c r="N112">
        <v>239.306794</v>
      </c>
      <c r="O112">
        <v>5.0410000000000003E-3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629.41488500000003</v>
      </c>
      <c r="I113">
        <v>0.395681</v>
      </c>
      <c r="J113" t="s">
        <v>3</v>
      </c>
      <c r="K113">
        <v>615.56468600000005</v>
      </c>
      <c r="L113">
        <v>5.9463000000000002E-2</v>
      </c>
      <c r="M113" t="s">
        <v>4</v>
      </c>
      <c r="N113">
        <v>261.06163900000001</v>
      </c>
      <c r="O113">
        <v>5.8430000000000001E-3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681.85571500000003</v>
      </c>
      <c r="I114">
        <v>0.46282000000000001</v>
      </c>
      <c r="J114" t="s">
        <v>3</v>
      </c>
      <c r="K114">
        <v>666.85937699999999</v>
      </c>
      <c r="L114">
        <v>6.8539000000000003E-2</v>
      </c>
      <c r="M114" t="s">
        <v>4</v>
      </c>
      <c r="N114">
        <v>282.81709999999998</v>
      </c>
      <c r="O114">
        <v>6.6119999999999998E-3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734.32804099999998</v>
      </c>
      <c r="I115">
        <v>0.51764200000000005</v>
      </c>
      <c r="J115" t="s">
        <v>3</v>
      </c>
      <c r="K115">
        <v>718.15385500000002</v>
      </c>
      <c r="L115">
        <v>7.9770999999999995E-2</v>
      </c>
      <c r="M115" t="s">
        <v>4</v>
      </c>
      <c r="N115">
        <v>304.57352200000003</v>
      </c>
      <c r="O115">
        <v>7.6860000000000001E-3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786.768145</v>
      </c>
      <c r="I116">
        <v>0.59431800000000001</v>
      </c>
      <c r="J116" t="s">
        <v>3</v>
      </c>
      <c r="K116">
        <v>769.45187999999996</v>
      </c>
      <c r="L116">
        <v>9.1352000000000003E-2</v>
      </c>
      <c r="M116" t="s">
        <v>4</v>
      </c>
      <c r="N116">
        <v>326.32810499999999</v>
      </c>
      <c r="O116">
        <v>8.4410000000000006E-3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839.19820200000004</v>
      </c>
      <c r="I117">
        <v>0.64261599999999997</v>
      </c>
      <c r="J117" t="s">
        <v>3</v>
      </c>
      <c r="K117">
        <v>820.74622699999998</v>
      </c>
      <c r="L117">
        <v>0.103063</v>
      </c>
      <c r="M117" t="s">
        <v>4</v>
      </c>
      <c r="N117">
        <v>348.08413400000001</v>
      </c>
      <c r="O117">
        <v>9.2399999999999999E-3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891.62871199999995</v>
      </c>
      <c r="I118">
        <v>0.725379</v>
      </c>
      <c r="J118" t="s">
        <v>3</v>
      </c>
      <c r="K118">
        <v>872.03943000000004</v>
      </c>
      <c r="L118">
        <v>0.11590399999999999</v>
      </c>
      <c r="M118" t="s">
        <v>4</v>
      </c>
      <c r="N118">
        <v>369.83935200000002</v>
      </c>
      <c r="O118">
        <v>1.0260999999999999E-2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944.07501300000001</v>
      </c>
      <c r="I119">
        <v>0.81656499999999999</v>
      </c>
      <c r="J119" t="s">
        <v>3</v>
      </c>
      <c r="K119">
        <v>923.33282999999994</v>
      </c>
      <c r="L119">
        <v>0.13017699999999999</v>
      </c>
      <c r="M119" t="s">
        <v>4</v>
      </c>
      <c r="N119">
        <v>391.59448900000001</v>
      </c>
      <c r="O119">
        <v>1.1332999999999999E-2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996.51878899999997</v>
      </c>
      <c r="I120">
        <v>0.90106900000000001</v>
      </c>
      <c r="J120" t="s">
        <v>3</v>
      </c>
      <c r="K120">
        <v>974.62581499999999</v>
      </c>
      <c r="L120">
        <v>0.145401</v>
      </c>
      <c r="M120" t="s">
        <v>4</v>
      </c>
      <c r="N120">
        <v>413.34999699999997</v>
      </c>
      <c r="O120">
        <v>1.2649000000000001E-2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1048.973567</v>
      </c>
      <c r="I121">
        <v>0.95768399999999998</v>
      </c>
      <c r="J121" t="s">
        <v>3</v>
      </c>
      <c r="K121">
        <v>1025.9204540000001</v>
      </c>
      <c r="L121">
        <v>0.160966</v>
      </c>
      <c r="M121" t="s">
        <v>4</v>
      </c>
      <c r="N121">
        <v>435.10635600000001</v>
      </c>
      <c r="O121">
        <v>1.4036E-2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52.381120000000003</v>
      </c>
      <c r="I122">
        <v>0.72409299999999999</v>
      </c>
      <c r="J122" t="s">
        <v>3</v>
      </c>
      <c r="K122">
        <v>52.288150000000002</v>
      </c>
      <c r="L122">
        <v>0.67013100000000003</v>
      </c>
      <c r="M122" t="s">
        <v>4</v>
      </c>
      <c r="N122">
        <v>8.6562319999999993</v>
      </c>
      <c r="O122">
        <v>0.107131</v>
      </c>
      <c r="P122" t="s">
        <v>5</v>
      </c>
      <c r="Q122">
        <v>0.21628800000000001</v>
      </c>
      <c r="R122">
        <v>3.9789999999999999E-3</v>
      </c>
      <c r="S122" t="s">
        <v>6</v>
      </c>
      <c r="T122">
        <v>38.758609999999997</v>
      </c>
      <c r="U122">
        <v>8.319E-3</v>
      </c>
      <c r="V122" t="s">
        <v>7</v>
      </c>
      <c r="W122">
        <v>0.22146399999999999</v>
      </c>
      <c r="X122">
        <v>3.7000000000000002E-3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2.7515000000000001E-2</v>
      </c>
      <c r="AG122">
        <v>2.6999999999999999E-5</v>
      </c>
      <c r="AH122" t="s">
        <v>11</v>
      </c>
      <c r="AI122">
        <v>0.97527200000000003</v>
      </c>
      <c r="AJ122">
        <v>5.0000000000000002E-5</v>
      </c>
      <c r="AK122" t="s">
        <v>12</v>
      </c>
      <c r="AL122">
        <v>0</v>
      </c>
      <c r="AM122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104.34237899999999</v>
      </c>
      <c r="I123">
        <v>2.2832349999999999</v>
      </c>
      <c r="J123" t="s">
        <v>3</v>
      </c>
      <c r="K123">
        <v>104.13080600000001</v>
      </c>
      <c r="L123">
        <v>2.0526650000000002</v>
      </c>
      <c r="M123" t="s">
        <v>4</v>
      </c>
      <c r="N123">
        <v>17.229132</v>
      </c>
      <c r="O123">
        <v>0.383799</v>
      </c>
      <c r="P123" t="s">
        <v>5</v>
      </c>
      <c r="Q123">
        <v>0.438724</v>
      </c>
      <c r="R123">
        <v>1.234E-2</v>
      </c>
      <c r="S123" t="s">
        <v>6</v>
      </c>
      <c r="T123">
        <v>77.461792000000003</v>
      </c>
      <c r="U123">
        <v>2.4177000000000001E-2</v>
      </c>
      <c r="V123" t="s">
        <v>7</v>
      </c>
      <c r="W123">
        <v>0.41040199999999999</v>
      </c>
      <c r="X123">
        <v>8.3619999999999996E-3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2.4944999999999998E-2</v>
      </c>
      <c r="AG123">
        <v>4.6E-5</v>
      </c>
      <c r="AH123" t="s">
        <v>11</v>
      </c>
      <c r="AI123">
        <v>0.97923400000000005</v>
      </c>
      <c r="AJ123">
        <v>9.0000000000000002E-6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156.426626</v>
      </c>
      <c r="I124">
        <v>3.7601559999999998</v>
      </c>
      <c r="J124" t="s">
        <v>3</v>
      </c>
      <c r="K124">
        <v>156.09796900000001</v>
      </c>
      <c r="L124">
        <v>3.4359600000000001</v>
      </c>
      <c r="M124" t="s">
        <v>4</v>
      </c>
      <c r="N124">
        <v>25.845744</v>
      </c>
      <c r="O124">
        <v>0.733653</v>
      </c>
      <c r="P124" t="s">
        <v>5</v>
      </c>
      <c r="Q124">
        <v>0.66280399999999995</v>
      </c>
      <c r="R124">
        <v>1.8374000000000001E-2</v>
      </c>
      <c r="S124" t="s">
        <v>6</v>
      </c>
      <c r="T124">
        <v>116.19122900000001</v>
      </c>
      <c r="U124">
        <v>4.1371999999999999E-2</v>
      </c>
      <c r="V124" t="s">
        <v>7</v>
      </c>
      <c r="W124">
        <v>0.60207999999999995</v>
      </c>
      <c r="X124">
        <v>1.6909E-2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2.1696E-2</v>
      </c>
      <c r="AG124">
        <v>5.8999999999999998E-5</v>
      </c>
      <c r="AH124" t="s">
        <v>11</v>
      </c>
      <c r="AI124">
        <v>0.98021100000000005</v>
      </c>
      <c r="AJ124">
        <v>1.9999999999999999E-6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208.428785</v>
      </c>
      <c r="I125">
        <v>6.7797280000000004</v>
      </c>
      <c r="J125" t="s">
        <v>3</v>
      </c>
      <c r="K125">
        <v>207.99417700000001</v>
      </c>
      <c r="L125">
        <v>6.1228689999999997</v>
      </c>
      <c r="M125" t="s">
        <v>4</v>
      </c>
      <c r="N125">
        <v>34.468040999999999</v>
      </c>
      <c r="O125">
        <v>1.307704</v>
      </c>
      <c r="P125" t="s">
        <v>5</v>
      </c>
      <c r="Q125">
        <v>0.877278</v>
      </c>
      <c r="R125">
        <v>3.2635999999999998E-2</v>
      </c>
      <c r="S125" t="s">
        <v>6</v>
      </c>
      <c r="T125">
        <v>154.92177000000001</v>
      </c>
      <c r="U125">
        <v>7.3895000000000002E-2</v>
      </c>
      <c r="V125" t="s">
        <v>7</v>
      </c>
      <c r="W125">
        <v>0.795122</v>
      </c>
      <c r="X125">
        <v>2.5862E-2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2.0936E-2</v>
      </c>
      <c r="AG125">
        <v>6.0000000000000002E-5</v>
      </c>
      <c r="AH125" t="s">
        <v>11</v>
      </c>
      <c r="AI125">
        <v>0.98044100000000001</v>
      </c>
      <c r="AJ125">
        <v>9.9999999999999995E-7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260.59342700000002</v>
      </c>
      <c r="I126">
        <v>10.173356999999999</v>
      </c>
      <c r="J126" t="s">
        <v>3</v>
      </c>
      <c r="K126">
        <v>260.03869700000001</v>
      </c>
      <c r="L126">
        <v>9.2883469999999999</v>
      </c>
      <c r="M126" t="s">
        <v>4</v>
      </c>
      <c r="N126">
        <v>43.185355000000001</v>
      </c>
      <c r="O126">
        <v>2.0083630000000001</v>
      </c>
      <c r="P126" t="s">
        <v>5</v>
      </c>
      <c r="Q126">
        <v>1.096276</v>
      </c>
      <c r="R126">
        <v>4.1896000000000003E-2</v>
      </c>
      <c r="S126" t="s">
        <v>6</v>
      </c>
      <c r="T126">
        <v>193.65762599999999</v>
      </c>
      <c r="U126">
        <v>0.10066600000000001</v>
      </c>
      <c r="V126" t="s">
        <v>7</v>
      </c>
      <c r="W126">
        <v>0.98580599999999996</v>
      </c>
      <c r="X126">
        <v>3.8550000000000001E-2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2.053E-2</v>
      </c>
      <c r="AG126">
        <v>5.8E-5</v>
      </c>
      <c r="AH126" t="s">
        <v>11</v>
      </c>
      <c r="AI126">
        <v>0.98077300000000001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312.72222799999997</v>
      </c>
      <c r="I127">
        <v>12.892813</v>
      </c>
      <c r="J127" t="s">
        <v>3</v>
      </c>
      <c r="K127">
        <v>312.06294700000001</v>
      </c>
      <c r="L127">
        <v>11.811655</v>
      </c>
      <c r="M127" t="s">
        <v>4</v>
      </c>
      <c r="N127">
        <v>51.889184999999998</v>
      </c>
      <c r="O127">
        <v>2.9794420000000001</v>
      </c>
      <c r="P127" t="s">
        <v>5</v>
      </c>
      <c r="Q127">
        <v>1.3133079999999999</v>
      </c>
      <c r="R127">
        <v>5.5078000000000002E-2</v>
      </c>
      <c r="S127" t="s">
        <v>6</v>
      </c>
      <c r="T127">
        <v>232.39166800000001</v>
      </c>
      <c r="U127">
        <v>0.12895799999999999</v>
      </c>
      <c r="V127" t="s">
        <v>7</v>
      </c>
      <c r="W127">
        <v>1.168164</v>
      </c>
      <c r="X127">
        <v>4.1555000000000002E-2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1.8631000000000002E-2</v>
      </c>
      <c r="AG127">
        <v>6.0000000000000002E-5</v>
      </c>
      <c r="AH127" t="s">
        <v>11</v>
      </c>
      <c r="AI127">
        <v>0.98083900000000002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364.94885099999999</v>
      </c>
      <c r="I128">
        <v>15.937752</v>
      </c>
      <c r="J128" t="s">
        <v>3</v>
      </c>
      <c r="K128">
        <v>364.176964</v>
      </c>
      <c r="L128">
        <v>14.657772</v>
      </c>
      <c r="M128" t="s">
        <v>4</v>
      </c>
      <c r="N128">
        <v>60.612810000000003</v>
      </c>
      <c r="O128">
        <v>3.9182950000000001</v>
      </c>
      <c r="P128" t="s">
        <v>5</v>
      </c>
      <c r="Q128">
        <v>1.534097</v>
      </c>
      <c r="R128">
        <v>6.5106999999999998E-2</v>
      </c>
      <c r="S128" t="s">
        <v>6</v>
      </c>
      <c r="T128">
        <v>271.14931100000001</v>
      </c>
      <c r="U128">
        <v>0.161051</v>
      </c>
      <c r="V128" t="s">
        <v>7</v>
      </c>
      <c r="W128">
        <v>1.3705099999999999</v>
      </c>
      <c r="X128">
        <v>5.3727999999999998E-2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1.7593999999999999E-2</v>
      </c>
      <c r="AG128">
        <v>5.5999999999999999E-5</v>
      </c>
      <c r="AH128" t="s">
        <v>11</v>
      </c>
      <c r="AI128">
        <v>0.98090200000000005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417.33390700000001</v>
      </c>
      <c r="I129">
        <v>20.784113000000001</v>
      </c>
      <c r="J129" t="s">
        <v>3</v>
      </c>
      <c r="K129">
        <v>416.44453199999998</v>
      </c>
      <c r="L129">
        <v>19.235084000000001</v>
      </c>
      <c r="M129" t="s">
        <v>4</v>
      </c>
      <c r="N129">
        <v>69.416194000000004</v>
      </c>
      <c r="O129">
        <v>5.245895</v>
      </c>
      <c r="P129" t="s">
        <v>5</v>
      </c>
      <c r="Q129">
        <v>1.7624409999999999</v>
      </c>
      <c r="R129">
        <v>7.7401999999999999E-2</v>
      </c>
      <c r="S129" t="s">
        <v>6</v>
      </c>
      <c r="T129">
        <v>309.92045200000001</v>
      </c>
      <c r="U129">
        <v>0.19526399999999999</v>
      </c>
      <c r="V129" t="s">
        <v>7</v>
      </c>
      <c r="W129">
        <v>1.5741099999999999</v>
      </c>
      <c r="X129">
        <v>7.1056999999999995E-2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1.7193E-2</v>
      </c>
      <c r="AG129">
        <v>5.3999999999999998E-5</v>
      </c>
      <c r="AH129" t="s">
        <v>11</v>
      </c>
      <c r="AI129">
        <v>0.98116199999999998</v>
      </c>
      <c r="AJ129">
        <v>3.0000000000000001E-6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469.52383200000003</v>
      </c>
      <c r="I130">
        <v>26.843800999999999</v>
      </c>
      <c r="J130" t="s">
        <v>3</v>
      </c>
      <c r="K130">
        <v>468.52622100000002</v>
      </c>
      <c r="L130">
        <v>24.922927000000001</v>
      </c>
      <c r="M130" t="s">
        <v>4</v>
      </c>
      <c r="N130">
        <v>78.156818999999999</v>
      </c>
      <c r="O130">
        <v>6.858975</v>
      </c>
      <c r="P130" t="s">
        <v>5</v>
      </c>
      <c r="Q130">
        <v>1.979695</v>
      </c>
      <c r="R130">
        <v>9.5687999999999995E-2</v>
      </c>
      <c r="S130" t="s">
        <v>6</v>
      </c>
      <c r="T130">
        <v>348.67960699999998</v>
      </c>
      <c r="U130">
        <v>0.24252000000000001</v>
      </c>
      <c r="V130" t="s">
        <v>7</v>
      </c>
      <c r="W130">
        <v>1.7682880000000001</v>
      </c>
      <c r="X130">
        <v>8.7997000000000006E-2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1.6038E-2</v>
      </c>
      <c r="AG130">
        <v>4.5000000000000003E-5</v>
      </c>
      <c r="AH130" t="s">
        <v>11</v>
      </c>
      <c r="AI130">
        <v>0.981186</v>
      </c>
      <c r="AJ130">
        <v>3.0000000000000001E-6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521.85464200000001</v>
      </c>
      <c r="I131">
        <v>32.219138000000001</v>
      </c>
      <c r="J131" t="s">
        <v>3</v>
      </c>
      <c r="K131">
        <v>520.75091399999997</v>
      </c>
      <c r="L131">
        <v>29.904672999999999</v>
      </c>
      <c r="M131" t="s">
        <v>4</v>
      </c>
      <c r="N131">
        <v>86.920786000000007</v>
      </c>
      <c r="O131">
        <v>8.4192330000000002</v>
      </c>
      <c r="P131" t="s">
        <v>5</v>
      </c>
      <c r="Q131">
        <v>2.2025929999999998</v>
      </c>
      <c r="R131">
        <v>0.112262</v>
      </c>
      <c r="S131" t="s">
        <v>6</v>
      </c>
      <c r="T131">
        <v>387.44600300000002</v>
      </c>
      <c r="U131">
        <v>0.28984500000000002</v>
      </c>
      <c r="V131" t="s">
        <v>7</v>
      </c>
      <c r="W131">
        <v>1.9557199999999999</v>
      </c>
      <c r="X131">
        <v>9.4854999999999995E-2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1.5426E-2</v>
      </c>
      <c r="AG131">
        <v>3.8000000000000002E-5</v>
      </c>
      <c r="AH131" t="s">
        <v>11</v>
      </c>
      <c r="AI131">
        <v>0.98142399999999996</v>
      </c>
      <c r="AJ131">
        <v>5.0000000000000004E-6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573.89838299999997</v>
      </c>
      <c r="I132">
        <v>37.296371000000001</v>
      </c>
      <c r="J132" t="s">
        <v>3</v>
      </c>
      <c r="K132">
        <v>572.70019000000002</v>
      </c>
      <c r="L132">
        <v>34.463552999999997</v>
      </c>
      <c r="M132" t="s">
        <v>4</v>
      </c>
      <c r="N132">
        <v>95.598759999999999</v>
      </c>
      <c r="O132">
        <v>9.9636969999999998</v>
      </c>
      <c r="P132" t="s">
        <v>5</v>
      </c>
      <c r="Q132">
        <v>2.413297</v>
      </c>
      <c r="R132">
        <v>0.131219</v>
      </c>
      <c r="S132" t="s">
        <v>6</v>
      </c>
      <c r="T132">
        <v>426.19897400000002</v>
      </c>
      <c r="U132">
        <v>0.31830199999999997</v>
      </c>
      <c r="V132" t="s">
        <v>7</v>
      </c>
      <c r="W132">
        <v>2.14689</v>
      </c>
      <c r="X132">
        <v>0.10154100000000001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1.4718E-2</v>
      </c>
      <c r="AG132">
        <v>3.1999999999999999E-5</v>
      </c>
      <c r="AH132" t="s">
        <v>11</v>
      </c>
      <c r="AI132">
        <v>0.98164499999999999</v>
      </c>
      <c r="AJ132">
        <v>6.9999999999999999E-6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625.91722000000004</v>
      </c>
      <c r="I133">
        <v>37.985975000000003</v>
      </c>
      <c r="J133" t="s">
        <v>3</v>
      </c>
      <c r="K133">
        <v>624.62356</v>
      </c>
      <c r="L133">
        <v>35.318700999999997</v>
      </c>
      <c r="M133" t="s">
        <v>4</v>
      </c>
      <c r="N133">
        <v>104.265063</v>
      </c>
      <c r="O133">
        <v>11.051653</v>
      </c>
      <c r="P133" t="s">
        <v>5</v>
      </c>
      <c r="Q133">
        <v>2.6152690000000001</v>
      </c>
      <c r="R133">
        <v>0.120021</v>
      </c>
      <c r="S133" t="s">
        <v>6</v>
      </c>
      <c r="T133">
        <v>464.94407200000001</v>
      </c>
      <c r="U133">
        <v>0.29736499999999999</v>
      </c>
      <c r="V133" t="s">
        <v>7</v>
      </c>
      <c r="W133">
        <v>2.325663</v>
      </c>
      <c r="X133">
        <v>0.10050099999999999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1.4442E-2</v>
      </c>
      <c r="AG133">
        <v>2.6999999999999999E-5</v>
      </c>
      <c r="AH133" t="s">
        <v>11</v>
      </c>
      <c r="AI133">
        <v>0.98193699999999995</v>
      </c>
      <c r="AJ133">
        <v>1.0000000000000001E-5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677.94092499999999</v>
      </c>
      <c r="I134">
        <v>45.044826</v>
      </c>
      <c r="J134" t="s">
        <v>3</v>
      </c>
      <c r="K134">
        <v>676.54196999999999</v>
      </c>
      <c r="L134">
        <v>41.783430000000003</v>
      </c>
      <c r="M134" t="s">
        <v>4</v>
      </c>
      <c r="N134">
        <v>112.887029</v>
      </c>
      <c r="O134">
        <v>12.403415000000001</v>
      </c>
      <c r="P134" t="s">
        <v>5</v>
      </c>
      <c r="Q134">
        <v>2.825488</v>
      </c>
      <c r="R134">
        <v>0.141766</v>
      </c>
      <c r="S134" t="s">
        <v>6</v>
      </c>
      <c r="T134">
        <v>503.70236899999998</v>
      </c>
      <c r="U134">
        <v>0.35936499999999999</v>
      </c>
      <c r="V134" t="s">
        <v>7</v>
      </c>
      <c r="W134">
        <v>2.5133589999999999</v>
      </c>
      <c r="X134">
        <v>0.11959599999999999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1.3944E-2</v>
      </c>
      <c r="AG134">
        <v>2.0999999999999999E-5</v>
      </c>
      <c r="AH134" t="s">
        <v>11</v>
      </c>
      <c r="AI134">
        <v>0.98194199999999998</v>
      </c>
      <c r="AJ134">
        <v>1.0000000000000001E-5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730.02341999999999</v>
      </c>
      <c r="I135">
        <v>48.310861000000003</v>
      </c>
      <c r="J135" t="s">
        <v>3</v>
      </c>
      <c r="K135">
        <v>728.52671099999998</v>
      </c>
      <c r="L135">
        <v>44.783129000000002</v>
      </c>
      <c r="M135" t="s">
        <v>4</v>
      </c>
      <c r="N135">
        <v>121.549871</v>
      </c>
      <c r="O135">
        <v>13.548805</v>
      </c>
      <c r="P135" t="s">
        <v>5</v>
      </c>
      <c r="Q135">
        <v>3.0360939999999998</v>
      </c>
      <c r="R135">
        <v>0.159247</v>
      </c>
      <c r="S135" t="s">
        <v>6</v>
      </c>
      <c r="T135">
        <v>542.46156699999995</v>
      </c>
      <c r="U135">
        <v>0.39457599999999998</v>
      </c>
      <c r="V135" t="s">
        <v>7</v>
      </c>
      <c r="W135">
        <v>2.6946270000000001</v>
      </c>
      <c r="X135">
        <v>0.129552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1.3684E-2</v>
      </c>
      <c r="AG135">
        <v>2.0999999999999999E-5</v>
      </c>
      <c r="AH135" t="s">
        <v>11</v>
      </c>
      <c r="AI135">
        <v>0.98218899999999998</v>
      </c>
      <c r="AJ135">
        <v>1.2999999999999999E-5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782.03021899999999</v>
      </c>
      <c r="I136">
        <v>53.404857</v>
      </c>
      <c r="J136" t="s">
        <v>3</v>
      </c>
      <c r="K136">
        <v>780.43228599999998</v>
      </c>
      <c r="L136">
        <v>49.182133</v>
      </c>
      <c r="M136" t="s">
        <v>4</v>
      </c>
      <c r="N136">
        <v>130.186981</v>
      </c>
      <c r="O136">
        <v>15.058980999999999</v>
      </c>
      <c r="P136" t="s">
        <v>5</v>
      </c>
      <c r="Q136">
        <v>3.2506140000000001</v>
      </c>
      <c r="R136">
        <v>0.190885</v>
      </c>
      <c r="S136" t="s">
        <v>6</v>
      </c>
      <c r="T136">
        <v>581.225908</v>
      </c>
      <c r="U136">
        <v>0.43904900000000002</v>
      </c>
      <c r="V136" t="s">
        <v>7</v>
      </c>
      <c r="W136">
        <v>2.8710689999999999</v>
      </c>
      <c r="X136">
        <v>0.13261100000000001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1.3022000000000001E-2</v>
      </c>
      <c r="AG136">
        <v>1.5999999999999999E-5</v>
      </c>
      <c r="AH136" t="s">
        <v>11</v>
      </c>
      <c r="AI136">
        <v>0.98238899999999996</v>
      </c>
      <c r="AJ136">
        <v>1.4E-5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834.42135599999995</v>
      </c>
      <c r="I137">
        <v>60.122836</v>
      </c>
      <c r="J137" t="s">
        <v>3</v>
      </c>
      <c r="K137">
        <v>832.704385</v>
      </c>
      <c r="L137">
        <v>55.525267999999997</v>
      </c>
      <c r="M137" t="s">
        <v>4</v>
      </c>
      <c r="N137">
        <v>138.90714399999999</v>
      </c>
      <c r="O137">
        <v>16.726385000000001</v>
      </c>
      <c r="P137" t="s">
        <v>5</v>
      </c>
      <c r="Q137">
        <v>3.4833530000000001</v>
      </c>
      <c r="R137">
        <v>0.21582200000000001</v>
      </c>
      <c r="S137" t="s">
        <v>6</v>
      </c>
      <c r="T137">
        <v>620.03103399999998</v>
      </c>
      <c r="U137">
        <v>0.48324499999999998</v>
      </c>
      <c r="V137" t="s">
        <v>7</v>
      </c>
      <c r="W137">
        <v>3.0791279999999999</v>
      </c>
      <c r="X137">
        <v>0.14590700000000001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1.2755000000000001E-2</v>
      </c>
      <c r="AG137">
        <v>1.1E-5</v>
      </c>
      <c r="AH137" t="s">
        <v>11</v>
      </c>
      <c r="AI137">
        <v>0.98239500000000002</v>
      </c>
      <c r="AJ137">
        <v>1.4E-5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886.83263299999999</v>
      </c>
      <c r="I138">
        <v>61.874276999999999</v>
      </c>
      <c r="J138" t="s">
        <v>3</v>
      </c>
      <c r="K138">
        <v>884.98975600000006</v>
      </c>
      <c r="L138">
        <v>57.236272</v>
      </c>
      <c r="M138" t="s">
        <v>4</v>
      </c>
      <c r="N138">
        <v>147.694073</v>
      </c>
      <c r="O138">
        <v>17.915163</v>
      </c>
      <c r="P138" t="s">
        <v>5</v>
      </c>
      <c r="Q138">
        <v>3.7168489999999998</v>
      </c>
      <c r="R138">
        <v>0.22921800000000001</v>
      </c>
      <c r="S138" t="s">
        <v>6</v>
      </c>
      <c r="T138">
        <v>658.84575199999995</v>
      </c>
      <c r="U138">
        <v>0.494923</v>
      </c>
      <c r="V138" t="s">
        <v>7</v>
      </c>
      <c r="W138">
        <v>3.2830599999999999</v>
      </c>
      <c r="X138">
        <v>0.153362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1.2595E-2</v>
      </c>
      <c r="AG138">
        <v>6.9999999999999999E-6</v>
      </c>
      <c r="AH138" t="s">
        <v>11</v>
      </c>
      <c r="AI138">
        <v>0.98261699999999996</v>
      </c>
      <c r="AJ138">
        <v>1.5999999999999999E-5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939.02981</v>
      </c>
      <c r="I139">
        <v>65.908421000000004</v>
      </c>
      <c r="J139" t="s">
        <v>3</v>
      </c>
      <c r="K139">
        <v>937.08900800000004</v>
      </c>
      <c r="L139">
        <v>61.054031000000002</v>
      </c>
      <c r="M139" t="s">
        <v>4</v>
      </c>
      <c r="N139">
        <v>156.45111399999999</v>
      </c>
      <c r="O139">
        <v>19.886005000000001</v>
      </c>
      <c r="P139" t="s">
        <v>5</v>
      </c>
      <c r="Q139">
        <v>3.9240490000000001</v>
      </c>
      <c r="R139">
        <v>0.240235</v>
      </c>
      <c r="S139" t="s">
        <v>6</v>
      </c>
      <c r="T139">
        <v>697.62476700000002</v>
      </c>
      <c r="U139">
        <v>0.51987899999999998</v>
      </c>
      <c r="V139" t="s">
        <v>7</v>
      </c>
      <c r="W139">
        <v>3.4710100000000002</v>
      </c>
      <c r="X139">
        <v>0.161797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1.2519000000000001E-2</v>
      </c>
      <c r="AG139">
        <v>6.0000000000000002E-6</v>
      </c>
      <c r="AH139" t="s">
        <v>11</v>
      </c>
      <c r="AI139">
        <v>0.98290500000000003</v>
      </c>
      <c r="AJ139">
        <v>1.9000000000000001E-5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991.11087299999997</v>
      </c>
      <c r="I140">
        <v>72.257745999999997</v>
      </c>
      <c r="J140" t="s">
        <v>3</v>
      </c>
      <c r="K140">
        <v>989.05618000000004</v>
      </c>
      <c r="L140">
        <v>66.844427999999994</v>
      </c>
      <c r="M140" t="s">
        <v>4</v>
      </c>
      <c r="N140">
        <v>165.12038899999999</v>
      </c>
      <c r="O140">
        <v>21.584091000000001</v>
      </c>
      <c r="P140" t="s">
        <v>5</v>
      </c>
      <c r="Q140">
        <v>4.1429590000000003</v>
      </c>
      <c r="R140">
        <v>0.27470600000000001</v>
      </c>
      <c r="S140" t="s">
        <v>6</v>
      </c>
      <c r="T140">
        <v>736.40278799999999</v>
      </c>
      <c r="U140">
        <v>0.57348699999999997</v>
      </c>
      <c r="V140" t="s">
        <v>7</v>
      </c>
      <c r="W140">
        <v>3.6541760000000001</v>
      </c>
      <c r="X140">
        <v>0.182781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1.2402E-2</v>
      </c>
      <c r="AG140">
        <v>6.0000000000000002E-6</v>
      </c>
      <c r="AH140" t="s">
        <v>11</v>
      </c>
      <c r="AI140">
        <v>0.98313099999999998</v>
      </c>
      <c r="AJ140">
        <v>2.0999999999999999E-5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1043.2048119999999</v>
      </c>
      <c r="I141">
        <v>79.133476000000002</v>
      </c>
      <c r="J141" t="s">
        <v>3</v>
      </c>
      <c r="K141">
        <v>1041.036472</v>
      </c>
      <c r="L141">
        <v>72.969903000000002</v>
      </c>
      <c r="M141" t="s">
        <v>4</v>
      </c>
      <c r="N141">
        <v>173.77217099999999</v>
      </c>
      <c r="O141">
        <v>23.051553999999999</v>
      </c>
      <c r="P141" t="s">
        <v>5</v>
      </c>
      <c r="Q141">
        <v>4.3542189999999996</v>
      </c>
      <c r="R141">
        <v>0.29638399999999998</v>
      </c>
      <c r="S141" t="s">
        <v>6</v>
      </c>
      <c r="T141">
        <v>775.19054200000005</v>
      </c>
      <c r="U141">
        <v>0.61594899999999997</v>
      </c>
      <c r="V141" t="s">
        <v>7</v>
      </c>
      <c r="W141">
        <v>3.8376540000000001</v>
      </c>
      <c r="X141">
        <v>0.18573400000000001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1.2213E-2</v>
      </c>
      <c r="AG141">
        <v>5.0000000000000004E-6</v>
      </c>
      <c r="AH141" t="s">
        <v>11</v>
      </c>
      <c r="AI141">
        <v>0.98339100000000002</v>
      </c>
      <c r="AJ141">
        <v>2.0999999999999999E-5</v>
      </c>
      <c r="AK141" t="s">
        <v>12</v>
      </c>
      <c r="AL141">
        <v>0</v>
      </c>
      <c r="AM141">
        <v>0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44.081018999999998</v>
      </c>
      <c r="I162">
        <v>1.310489</v>
      </c>
      <c r="J162" t="s">
        <v>3</v>
      </c>
      <c r="K162">
        <v>43.916027</v>
      </c>
      <c r="L162">
        <v>1.1142190000000001</v>
      </c>
      <c r="M162" t="s">
        <v>4</v>
      </c>
      <c r="N162">
        <v>9.0167160000000006</v>
      </c>
      <c r="O162">
        <v>0.17058400000000001</v>
      </c>
      <c r="P162" t="s">
        <v>5</v>
      </c>
      <c r="Q162">
        <v>0.28092600000000001</v>
      </c>
      <c r="R162">
        <v>1.0158E-2</v>
      </c>
      <c r="S162" t="s">
        <v>6</v>
      </c>
      <c r="T162">
        <v>29.870585999999999</v>
      </c>
      <c r="U162">
        <v>1.8745000000000001E-2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2.6259999999999999E-2</v>
      </c>
      <c r="AG162">
        <v>3.8000000000000002E-5</v>
      </c>
      <c r="AH162" t="s">
        <v>11</v>
      </c>
      <c r="AI162">
        <v>0.971584</v>
      </c>
      <c r="AJ162">
        <v>7.3999999999999996E-5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87.747721999999996</v>
      </c>
      <c r="I163">
        <v>2.2563710000000001</v>
      </c>
      <c r="J163" t="s">
        <v>3</v>
      </c>
      <c r="K163">
        <v>87.414590000000004</v>
      </c>
      <c r="L163">
        <v>1.8635679999999999</v>
      </c>
      <c r="M163" t="s">
        <v>4</v>
      </c>
      <c r="N163">
        <v>17.878498</v>
      </c>
      <c r="O163">
        <v>0.40888600000000003</v>
      </c>
      <c r="P163" t="s">
        <v>5</v>
      </c>
      <c r="Q163">
        <v>0.56046799999999997</v>
      </c>
      <c r="R163">
        <v>2.1964999999999998E-2</v>
      </c>
      <c r="S163" t="s">
        <v>6</v>
      </c>
      <c r="T163">
        <v>59.674940999999997</v>
      </c>
      <c r="U163">
        <v>3.8169000000000002E-2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2.4025999999999999E-2</v>
      </c>
      <c r="AG163">
        <v>5.1E-5</v>
      </c>
      <c r="AH163" t="s">
        <v>11</v>
      </c>
      <c r="AI163">
        <v>0.97576399999999996</v>
      </c>
      <c r="AJ163">
        <v>5.8E-5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131.01529600000001</v>
      </c>
      <c r="I164">
        <v>5.6037499999999998</v>
      </c>
      <c r="J164" t="s">
        <v>3</v>
      </c>
      <c r="K164">
        <v>130.554889</v>
      </c>
      <c r="L164">
        <v>5.0359619999999996</v>
      </c>
      <c r="M164" t="s">
        <v>4</v>
      </c>
      <c r="N164">
        <v>26.663193</v>
      </c>
      <c r="O164">
        <v>0.93062</v>
      </c>
      <c r="P164" t="s">
        <v>5</v>
      </c>
      <c r="Q164">
        <v>0.79437599999999997</v>
      </c>
      <c r="R164">
        <v>3.0348E-2</v>
      </c>
      <c r="S164" t="s">
        <v>6</v>
      </c>
      <c r="T164">
        <v>89.420216999999994</v>
      </c>
      <c r="U164">
        <v>6.5389000000000003E-2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2.3004E-2</v>
      </c>
      <c r="AG164">
        <v>5.5999999999999999E-5</v>
      </c>
      <c r="AH164" t="s">
        <v>11</v>
      </c>
      <c r="AI164">
        <v>0.97949699999999995</v>
      </c>
      <c r="AJ164">
        <v>1.4E-5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174.37317200000001</v>
      </c>
      <c r="I165">
        <v>8.218356</v>
      </c>
      <c r="J165" t="s">
        <v>3</v>
      </c>
      <c r="K165">
        <v>173.79084499999999</v>
      </c>
      <c r="L165">
        <v>7.4247230000000002</v>
      </c>
      <c r="M165" t="s">
        <v>4</v>
      </c>
      <c r="N165">
        <v>35.522283000000002</v>
      </c>
      <c r="O165">
        <v>1.4212009999999999</v>
      </c>
      <c r="P165" t="s">
        <v>5</v>
      </c>
      <c r="Q165">
        <v>1.0372699999999999</v>
      </c>
      <c r="R165">
        <v>3.8546999999999998E-2</v>
      </c>
      <c r="S165" t="s">
        <v>6</v>
      </c>
      <c r="T165">
        <v>119.16339600000001</v>
      </c>
      <c r="U165">
        <v>7.8427999999999998E-2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2.0930000000000001E-2</v>
      </c>
      <c r="AG165">
        <v>5.5999999999999999E-5</v>
      </c>
      <c r="AH165" t="s">
        <v>11</v>
      </c>
      <c r="AI165">
        <v>0.98051299999999997</v>
      </c>
      <c r="AJ165">
        <v>6.9999999999999999E-6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217.39666800000001</v>
      </c>
      <c r="I166">
        <v>10.784053</v>
      </c>
      <c r="J166" t="s">
        <v>3</v>
      </c>
      <c r="K166">
        <v>216.72148200000001</v>
      </c>
      <c r="L166">
        <v>9.6927299999999992</v>
      </c>
      <c r="M166" t="s">
        <v>4</v>
      </c>
      <c r="N166">
        <v>44.333468000000003</v>
      </c>
      <c r="O166">
        <v>2.1619989999999998</v>
      </c>
      <c r="P166" t="s">
        <v>5</v>
      </c>
      <c r="Q166">
        <v>1.242326</v>
      </c>
      <c r="R166">
        <v>5.0566E-2</v>
      </c>
      <c r="S166" t="s">
        <v>6</v>
      </c>
      <c r="T166">
        <v>148.86914899999999</v>
      </c>
      <c r="U166">
        <v>0.11336300000000001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1.9678000000000001E-2</v>
      </c>
      <c r="AG166">
        <v>5.5000000000000002E-5</v>
      </c>
      <c r="AH166" t="s">
        <v>11</v>
      </c>
      <c r="AI166">
        <v>0.98087100000000005</v>
      </c>
      <c r="AJ166">
        <v>3.9999999999999998E-6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260.63489700000002</v>
      </c>
      <c r="I167">
        <v>15.307563999999999</v>
      </c>
      <c r="J167" t="s">
        <v>3</v>
      </c>
      <c r="K167">
        <v>259.84429399999999</v>
      </c>
      <c r="L167">
        <v>13.84083</v>
      </c>
      <c r="M167" t="s">
        <v>4</v>
      </c>
      <c r="N167">
        <v>53.149918999999997</v>
      </c>
      <c r="O167">
        <v>3.4315530000000001</v>
      </c>
      <c r="P167" t="s">
        <v>5</v>
      </c>
      <c r="Q167">
        <v>1.460277</v>
      </c>
      <c r="R167">
        <v>6.8315000000000001E-2</v>
      </c>
      <c r="S167" t="s">
        <v>6</v>
      </c>
      <c r="T167">
        <v>178.59316000000001</v>
      </c>
      <c r="U167">
        <v>0.146206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1.9293999999999999E-2</v>
      </c>
      <c r="AG167">
        <v>5.7000000000000003E-5</v>
      </c>
      <c r="AH167" t="s">
        <v>11</v>
      </c>
      <c r="AI167">
        <v>0.98106700000000002</v>
      </c>
      <c r="AJ167">
        <v>3.0000000000000001E-6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304.01900599999999</v>
      </c>
      <c r="I168">
        <v>18.960522999999998</v>
      </c>
      <c r="J168" t="s">
        <v>3</v>
      </c>
      <c r="K168">
        <v>303.08480800000001</v>
      </c>
      <c r="L168">
        <v>17.097819000000001</v>
      </c>
      <c r="M168" t="s">
        <v>4</v>
      </c>
      <c r="N168">
        <v>61.964815000000002</v>
      </c>
      <c r="O168">
        <v>4.4314879999999999</v>
      </c>
      <c r="P168" t="s">
        <v>5</v>
      </c>
      <c r="Q168">
        <v>1.711111</v>
      </c>
      <c r="R168">
        <v>8.9464000000000002E-2</v>
      </c>
      <c r="S168" t="s">
        <v>6</v>
      </c>
      <c r="T168">
        <v>208.34236799999999</v>
      </c>
      <c r="U168">
        <v>0.17579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1.8932999999999998E-2</v>
      </c>
      <c r="AG168">
        <v>5.7000000000000003E-5</v>
      </c>
      <c r="AH168" t="s">
        <v>11</v>
      </c>
      <c r="AI168">
        <v>0.98145400000000005</v>
      </c>
      <c r="AJ168">
        <v>6.9999999999999999E-6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347.36953599999998</v>
      </c>
      <c r="I169">
        <v>22.384239000000001</v>
      </c>
      <c r="J169" t="s">
        <v>3</v>
      </c>
      <c r="K169">
        <v>346.302278</v>
      </c>
      <c r="L169">
        <v>19.930531999999999</v>
      </c>
      <c r="M169" t="s">
        <v>4</v>
      </c>
      <c r="N169">
        <v>70.805571</v>
      </c>
      <c r="O169">
        <v>5.4559889999999998</v>
      </c>
      <c r="P169" t="s">
        <v>5</v>
      </c>
      <c r="Q169">
        <v>1.951195</v>
      </c>
      <c r="R169">
        <v>0.12056</v>
      </c>
      <c r="S169" t="s">
        <v>6</v>
      </c>
      <c r="T169">
        <v>238.08660399999999</v>
      </c>
      <c r="U169">
        <v>0.22044800000000001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1.7627E-2</v>
      </c>
      <c r="AG169">
        <v>5.1E-5</v>
      </c>
      <c r="AH169" t="s">
        <v>11</v>
      </c>
      <c r="AI169">
        <v>0.98148899999999994</v>
      </c>
      <c r="AJ169">
        <v>6.9999999999999999E-6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390.46668199999999</v>
      </c>
      <c r="I170">
        <v>25.621496</v>
      </c>
      <c r="J170" t="s">
        <v>3</v>
      </c>
      <c r="K170">
        <v>389.28081300000002</v>
      </c>
      <c r="L170">
        <v>23.125387</v>
      </c>
      <c r="M170" t="s">
        <v>4</v>
      </c>
      <c r="N170">
        <v>79.577551</v>
      </c>
      <c r="O170">
        <v>6.5366720000000003</v>
      </c>
      <c r="P170" t="s">
        <v>5</v>
      </c>
      <c r="Q170">
        <v>2.1795369999999998</v>
      </c>
      <c r="R170">
        <v>0.12162100000000001</v>
      </c>
      <c r="S170" t="s">
        <v>6</v>
      </c>
      <c r="T170">
        <v>267.80893700000001</v>
      </c>
      <c r="U170">
        <v>0.240984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1.7004999999999999E-2</v>
      </c>
      <c r="AG170">
        <v>4.6999999999999997E-5</v>
      </c>
      <c r="AH170" t="s">
        <v>11</v>
      </c>
      <c r="AI170">
        <v>0.98150999999999999</v>
      </c>
      <c r="AJ170">
        <v>6.9999999999999999E-6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433.71470599999998</v>
      </c>
      <c r="I171">
        <v>30.834869000000001</v>
      </c>
      <c r="J171" t="s">
        <v>3</v>
      </c>
      <c r="K171">
        <v>432.41051700000003</v>
      </c>
      <c r="L171">
        <v>27.944880000000001</v>
      </c>
      <c r="M171" t="s">
        <v>4</v>
      </c>
      <c r="N171">
        <v>88.408114999999995</v>
      </c>
      <c r="O171">
        <v>8.0715599999999998</v>
      </c>
      <c r="P171" t="s">
        <v>5</v>
      </c>
      <c r="Q171">
        <v>2.4096109999999999</v>
      </c>
      <c r="R171">
        <v>0.14135500000000001</v>
      </c>
      <c r="S171" t="s">
        <v>6</v>
      </c>
      <c r="T171">
        <v>297.551649</v>
      </c>
      <c r="U171">
        <v>0.28692899999999999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1.6641E-2</v>
      </c>
      <c r="AG171">
        <v>4.5000000000000003E-5</v>
      </c>
      <c r="AH171" t="s">
        <v>11</v>
      </c>
      <c r="AI171">
        <v>0.981541</v>
      </c>
      <c r="AJ171">
        <v>6.9999999999999999E-6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476.96683200000001</v>
      </c>
      <c r="I172">
        <v>33.014524999999999</v>
      </c>
      <c r="J172" t="s">
        <v>3</v>
      </c>
      <c r="K172">
        <v>475.540209</v>
      </c>
      <c r="L172">
        <v>30.038053999999999</v>
      </c>
      <c r="M172" t="s">
        <v>4</v>
      </c>
      <c r="N172">
        <v>97.225588999999999</v>
      </c>
      <c r="O172">
        <v>8.9438230000000001</v>
      </c>
      <c r="P172" t="s">
        <v>5</v>
      </c>
      <c r="Q172">
        <v>2.6448149999999999</v>
      </c>
      <c r="R172">
        <v>0.152061</v>
      </c>
      <c r="S172" t="s">
        <v>6</v>
      </c>
      <c r="T172">
        <v>327.29323499999998</v>
      </c>
      <c r="U172">
        <v>0.31016100000000002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1.5545E-2</v>
      </c>
      <c r="AG172">
        <v>4.0000000000000003E-5</v>
      </c>
      <c r="AH172" t="s">
        <v>11</v>
      </c>
      <c r="AI172">
        <v>0.98162099999999997</v>
      </c>
      <c r="AJ172">
        <v>6.0000000000000002E-6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520.22390600000006</v>
      </c>
      <c r="I173">
        <v>37.803235000000001</v>
      </c>
      <c r="J173" t="s">
        <v>3</v>
      </c>
      <c r="K173">
        <v>518.67452400000002</v>
      </c>
      <c r="L173">
        <v>34.582044000000003</v>
      </c>
      <c r="M173" t="s">
        <v>4</v>
      </c>
      <c r="N173">
        <v>106.07857799999999</v>
      </c>
      <c r="O173">
        <v>10.39273</v>
      </c>
      <c r="P173" t="s">
        <v>5</v>
      </c>
      <c r="Q173">
        <v>2.8734449999999998</v>
      </c>
      <c r="R173">
        <v>0.168458</v>
      </c>
      <c r="S173" t="s">
        <v>6</v>
      </c>
      <c r="T173">
        <v>357.02004599999998</v>
      </c>
      <c r="U173">
        <v>0.33037100000000003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1.5128000000000001E-2</v>
      </c>
      <c r="AG173">
        <v>3.4999999999999997E-5</v>
      </c>
      <c r="AH173" t="s">
        <v>11</v>
      </c>
      <c r="AI173">
        <v>0.98163</v>
      </c>
      <c r="AJ173">
        <v>6.0000000000000002E-6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563.45826999999997</v>
      </c>
      <c r="I174">
        <v>41.066851</v>
      </c>
      <c r="J174" t="s">
        <v>3</v>
      </c>
      <c r="K174">
        <v>561.78687000000002</v>
      </c>
      <c r="L174">
        <v>37.650740999999996</v>
      </c>
      <c r="M174" t="s">
        <v>4</v>
      </c>
      <c r="N174">
        <v>114.99909100000001</v>
      </c>
      <c r="O174">
        <v>10.953810000000001</v>
      </c>
      <c r="P174" t="s">
        <v>5</v>
      </c>
      <c r="Q174">
        <v>3.09857</v>
      </c>
      <c r="R174">
        <v>0.17799599999999999</v>
      </c>
      <c r="S174" t="s">
        <v>6</v>
      </c>
      <c r="T174">
        <v>386.745273</v>
      </c>
      <c r="U174">
        <v>0.35320099999999999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1.4364999999999999E-2</v>
      </c>
      <c r="AG174">
        <v>2.9E-5</v>
      </c>
      <c r="AH174" t="s">
        <v>11</v>
      </c>
      <c r="AI174">
        <v>0.98163299999999998</v>
      </c>
      <c r="AJ174">
        <v>6.0000000000000002E-6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606.85862099999997</v>
      </c>
      <c r="I175">
        <v>46.482137999999999</v>
      </c>
      <c r="J175" t="s">
        <v>3</v>
      </c>
      <c r="K175">
        <v>605.04861100000005</v>
      </c>
      <c r="L175">
        <v>42.551506000000003</v>
      </c>
      <c r="M175" t="s">
        <v>4</v>
      </c>
      <c r="N175">
        <v>123.870394</v>
      </c>
      <c r="O175">
        <v>12.208975000000001</v>
      </c>
      <c r="P175" t="s">
        <v>5</v>
      </c>
      <c r="Q175">
        <v>3.343194</v>
      </c>
      <c r="R175">
        <v>0.19792199999999999</v>
      </c>
      <c r="S175" t="s">
        <v>6</v>
      </c>
      <c r="T175">
        <v>416.50105100000002</v>
      </c>
      <c r="U175">
        <v>0.39374500000000001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1.4002000000000001E-2</v>
      </c>
      <c r="AG175">
        <v>2.4000000000000001E-5</v>
      </c>
      <c r="AH175" t="s">
        <v>11</v>
      </c>
      <c r="AI175">
        <v>0.98192400000000002</v>
      </c>
      <c r="AJ175">
        <v>7.9999999999999996E-6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650.26815599999998</v>
      </c>
      <c r="I176">
        <v>54.463884</v>
      </c>
      <c r="J176" t="s">
        <v>3</v>
      </c>
      <c r="K176">
        <v>648.32341799999995</v>
      </c>
      <c r="L176">
        <v>49.772509999999997</v>
      </c>
      <c r="M176" t="s">
        <v>4</v>
      </c>
      <c r="N176">
        <v>132.76040599999999</v>
      </c>
      <c r="O176">
        <v>13.928134</v>
      </c>
      <c r="P176" t="s">
        <v>5</v>
      </c>
      <c r="Q176">
        <v>3.5847760000000002</v>
      </c>
      <c r="R176">
        <v>0.22857</v>
      </c>
      <c r="S176" t="s">
        <v>6</v>
      </c>
      <c r="T176">
        <v>446.25055700000001</v>
      </c>
      <c r="U176">
        <v>0.44395899999999999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1.3703E-2</v>
      </c>
      <c r="AG176">
        <v>2.1999999999999999E-5</v>
      </c>
      <c r="AH176" t="s">
        <v>11</v>
      </c>
      <c r="AI176">
        <v>0.98192699999999999</v>
      </c>
      <c r="AJ176">
        <v>7.9999999999999996E-6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693.73902799999996</v>
      </c>
      <c r="I177">
        <v>59.701078000000003</v>
      </c>
      <c r="J177" t="s">
        <v>3</v>
      </c>
      <c r="K177">
        <v>691.64260999999999</v>
      </c>
      <c r="L177">
        <v>54.588988000000001</v>
      </c>
      <c r="M177" t="s">
        <v>4</v>
      </c>
      <c r="N177">
        <v>141.651354</v>
      </c>
      <c r="O177">
        <v>15.616645</v>
      </c>
      <c r="P177" t="s">
        <v>5</v>
      </c>
      <c r="Q177">
        <v>3.8495149999999998</v>
      </c>
      <c r="R177">
        <v>0.25234299999999998</v>
      </c>
      <c r="S177" t="s">
        <v>6</v>
      </c>
      <c r="T177">
        <v>476.01657399999999</v>
      </c>
      <c r="U177">
        <v>0.48907699999999998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1.3679999999999999E-2</v>
      </c>
      <c r="AG177">
        <v>2.1999999999999999E-5</v>
      </c>
      <c r="AH177" t="s">
        <v>11</v>
      </c>
      <c r="AI177">
        <v>0.98192699999999999</v>
      </c>
      <c r="AJ177">
        <v>7.9999999999999996E-6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736.83250199999998</v>
      </c>
      <c r="I178">
        <v>63.087530000000001</v>
      </c>
      <c r="J178" t="s">
        <v>3</v>
      </c>
      <c r="K178">
        <v>734.62444300000004</v>
      </c>
      <c r="L178">
        <v>57.759636</v>
      </c>
      <c r="M178" t="s">
        <v>4</v>
      </c>
      <c r="N178">
        <v>150.45049399999999</v>
      </c>
      <c r="O178">
        <v>17.574379</v>
      </c>
      <c r="P178" t="s">
        <v>5</v>
      </c>
      <c r="Q178">
        <v>4.0714689999999996</v>
      </c>
      <c r="R178">
        <v>0.26371600000000001</v>
      </c>
      <c r="S178" t="s">
        <v>6</v>
      </c>
      <c r="T178">
        <v>505.73287599999998</v>
      </c>
      <c r="U178">
        <v>0.49651600000000001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1.3088000000000001E-2</v>
      </c>
      <c r="AG178">
        <v>1.5999999999999999E-5</v>
      </c>
      <c r="AH178" t="s">
        <v>11</v>
      </c>
      <c r="AI178">
        <v>0.98192800000000002</v>
      </c>
      <c r="AJ178">
        <v>7.9999999999999996E-6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780.01851799999997</v>
      </c>
      <c r="I179">
        <v>67.929655999999994</v>
      </c>
      <c r="J179" t="s">
        <v>3</v>
      </c>
      <c r="K179">
        <v>777.68998999999997</v>
      </c>
      <c r="L179">
        <v>62.131703000000002</v>
      </c>
      <c r="M179" t="s">
        <v>4</v>
      </c>
      <c r="N179">
        <v>159.26835299999999</v>
      </c>
      <c r="O179">
        <v>18.940462</v>
      </c>
      <c r="P179" t="s">
        <v>5</v>
      </c>
      <c r="Q179">
        <v>4.2972570000000001</v>
      </c>
      <c r="R179">
        <v>0.27966999999999997</v>
      </c>
      <c r="S179" t="s">
        <v>6</v>
      </c>
      <c r="T179">
        <v>535.45410400000003</v>
      </c>
      <c r="U179">
        <v>0.54381500000000005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1.2991000000000001E-2</v>
      </c>
      <c r="AG179">
        <v>1.5999999999999999E-5</v>
      </c>
      <c r="AH179" t="s">
        <v>11</v>
      </c>
      <c r="AI179">
        <v>0.982213</v>
      </c>
      <c r="AJ179">
        <v>1.2E-5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823.28048699999999</v>
      </c>
      <c r="I180">
        <v>71.852890000000002</v>
      </c>
      <c r="J180" t="s">
        <v>3</v>
      </c>
      <c r="K180">
        <v>820.81417399999998</v>
      </c>
      <c r="L180">
        <v>66.269278</v>
      </c>
      <c r="M180" t="s">
        <v>4</v>
      </c>
      <c r="N180">
        <v>168.105403</v>
      </c>
      <c r="O180">
        <v>21.271543000000001</v>
      </c>
      <c r="P180" t="s">
        <v>5</v>
      </c>
      <c r="Q180">
        <v>4.5357469999999998</v>
      </c>
      <c r="R180">
        <v>0.27478399999999997</v>
      </c>
      <c r="S180" t="s">
        <v>6</v>
      </c>
      <c r="T180">
        <v>565.19136400000002</v>
      </c>
      <c r="U180">
        <v>0.540273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1.2931E-2</v>
      </c>
      <c r="AG180">
        <v>1.5999999999999999E-5</v>
      </c>
      <c r="AH180" t="s">
        <v>11</v>
      </c>
      <c r="AI180">
        <v>0.98222399999999999</v>
      </c>
      <c r="AJ180">
        <v>1.2E-5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866.52910999999995</v>
      </c>
      <c r="I181">
        <v>78.141375999999994</v>
      </c>
      <c r="J181" t="s">
        <v>3</v>
      </c>
      <c r="K181">
        <v>863.94132000000002</v>
      </c>
      <c r="L181">
        <v>72.150857000000002</v>
      </c>
      <c r="M181" t="s">
        <v>4</v>
      </c>
      <c r="N181">
        <v>176.952673</v>
      </c>
      <c r="O181">
        <v>23.212655999999999</v>
      </c>
      <c r="P181" t="s">
        <v>5</v>
      </c>
      <c r="Q181">
        <v>4.7613000000000003</v>
      </c>
      <c r="R181">
        <v>0.288831</v>
      </c>
      <c r="S181" t="s">
        <v>6</v>
      </c>
      <c r="T181">
        <v>594.91532199999995</v>
      </c>
      <c r="U181">
        <v>0.55547899999999995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1.2867999999999999E-2</v>
      </c>
      <c r="AG181">
        <v>1.5999999999999999E-5</v>
      </c>
      <c r="AH181" t="s">
        <v>11</v>
      </c>
      <c r="AI181">
        <v>0.98222399999999999</v>
      </c>
      <c r="AJ181">
        <v>1.2E-5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166.381032</v>
      </c>
      <c r="I182">
        <v>1.9390099999999999</v>
      </c>
      <c r="J182" t="s">
        <v>3</v>
      </c>
      <c r="K182">
        <v>163.39007699999999</v>
      </c>
      <c r="L182">
        <v>1.9288920000000001</v>
      </c>
      <c r="M182" t="s">
        <v>4</v>
      </c>
      <c r="N182">
        <v>54.655467999999999</v>
      </c>
      <c r="O182">
        <v>0.29500100000000001</v>
      </c>
      <c r="P182" t="s">
        <v>5</v>
      </c>
      <c r="Q182">
        <v>89.954944999999995</v>
      </c>
      <c r="R182">
        <v>1.2034100000000001</v>
      </c>
      <c r="S182" t="s">
        <v>6</v>
      </c>
      <c r="T182">
        <v>162.520658</v>
      </c>
      <c r="U182">
        <v>1.8289869999999999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2.5447000000000001E-2</v>
      </c>
      <c r="AG182">
        <v>4.6E-5</v>
      </c>
      <c r="AH182" t="s">
        <v>11</v>
      </c>
      <c r="AI182">
        <v>0.97311400000000003</v>
      </c>
      <c r="AJ182">
        <v>8.2000000000000001E-5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332.81314600000002</v>
      </c>
      <c r="I183">
        <v>8.9789019999999997</v>
      </c>
      <c r="J183" t="s">
        <v>3</v>
      </c>
      <c r="K183">
        <v>326.84307899999999</v>
      </c>
      <c r="L183">
        <v>9.1748449999999995</v>
      </c>
      <c r="M183" t="s">
        <v>4</v>
      </c>
      <c r="N183">
        <v>109.361541</v>
      </c>
      <c r="O183">
        <v>1.200529</v>
      </c>
      <c r="P183" t="s">
        <v>5</v>
      </c>
      <c r="Q183">
        <v>179.81086500000001</v>
      </c>
      <c r="R183">
        <v>4.7647000000000004</v>
      </c>
      <c r="S183" t="s">
        <v>6</v>
      </c>
      <c r="T183">
        <v>325.147828</v>
      </c>
      <c r="U183">
        <v>8.8652479999999994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2.3998999999999999E-2</v>
      </c>
      <c r="AG183">
        <v>5.3000000000000001E-5</v>
      </c>
      <c r="AH183" t="s">
        <v>11</v>
      </c>
      <c r="AI183">
        <v>0.97633899999999996</v>
      </c>
      <c r="AJ183">
        <v>4.8999999999999998E-5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499.00843500000002</v>
      </c>
      <c r="I184">
        <v>18.719628</v>
      </c>
      <c r="J184" t="s">
        <v>3</v>
      </c>
      <c r="K184">
        <v>490.07728100000003</v>
      </c>
      <c r="L184">
        <v>19.467231000000002</v>
      </c>
      <c r="M184" t="s">
        <v>4</v>
      </c>
      <c r="N184">
        <v>164.10289700000001</v>
      </c>
      <c r="O184">
        <v>2.8066309999999999</v>
      </c>
      <c r="P184" t="s">
        <v>5</v>
      </c>
      <c r="Q184">
        <v>269.64685800000001</v>
      </c>
      <c r="R184">
        <v>10.497501</v>
      </c>
      <c r="S184" t="s">
        <v>6</v>
      </c>
      <c r="T184">
        <v>487.57810499999999</v>
      </c>
      <c r="U184">
        <v>18.807213000000001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2.3217000000000002E-2</v>
      </c>
      <c r="AG184">
        <v>5.5999999999999999E-5</v>
      </c>
      <c r="AH184" t="s">
        <v>11</v>
      </c>
      <c r="AI184">
        <v>0.97942700000000005</v>
      </c>
      <c r="AJ184">
        <v>1.9000000000000001E-5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665.77732100000003</v>
      </c>
      <c r="I185">
        <v>30.284638000000001</v>
      </c>
      <c r="J185" t="s">
        <v>3</v>
      </c>
      <c r="K185">
        <v>653.89010399999995</v>
      </c>
      <c r="L185">
        <v>31.590197</v>
      </c>
      <c r="M185" t="s">
        <v>4</v>
      </c>
      <c r="N185">
        <v>218.8509</v>
      </c>
      <c r="O185">
        <v>5.366981</v>
      </c>
      <c r="P185" t="s">
        <v>5</v>
      </c>
      <c r="Q185">
        <v>359.57849499999998</v>
      </c>
      <c r="R185">
        <v>18.405871000000001</v>
      </c>
      <c r="S185" t="s">
        <v>6</v>
      </c>
      <c r="T185">
        <v>650.38332400000002</v>
      </c>
      <c r="U185">
        <v>29.666402999999999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2.0742E-2</v>
      </c>
      <c r="AG185">
        <v>5.8999999999999998E-5</v>
      </c>
      <c r="AH185" t="s">
        <v>11</v>
      </c>
      <c r="AI185">
        <v>0.98044600000000004</v>
      </c>
      <c r="AJ185">
        <v>1.9000000000000001E-5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832.15261599999997</v>
      </c>
      <c r="I186">
        <v>42.215015000000001</v>
      </c>
      <c r="J186" t="s">
        <v>3</v>
      </c>
      <c r="K186">
        <v>817.314753</v>
      </c>
      <c r="L186">
        <v>44.222307999999998</v>
      </c>
      <c r="M186" t="s">
        <v>4</v>
      </c>
      <c r="N186">
        <v>273.576774</v>
      </c>
      <c r="O186">
        <v>8.5547360000000001</v>
      </c>
      <c r="P186" t="s">
        <v>5</v>
      </c>
      <c r="Q186">
        <v>449.55327799999998</v>
      </c>
      <c r="R186">
        <v>30.608709000000001</v>
      </c>
      <c r="S186" t="s">
        <v>6</v>
      </c>
      <c r="T186">
        <v>812.98929399999997</v>
      </c>
      <c r="U186">
        <v>41.816149000000003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1.9369000000000001E-2</v>
      </c>
      <c r="AG186">
        <v>5.8999999999999998E-5</v>
      </c>
      <c r="AH186" t="s">
        <v>11</v>
      </c>
      <c r="AI186">
        <v>0.98060700000000001</v>
      </c>
      <c r="AJ186">
        <v>1.8E-5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998.38834999999995</v>
      </c>
      <c r="I187">
        <v>60.244317000000002</v>
      </c>
      <c r="J187" t="s">
        <v>3</v>
      </c>
      <c r="K187">
        <v>980.57716300000004</v>
      </c>
      <c r="L187">
        <v>62.578797000000002</v>
      </c>
      <c r="M187" t="s">
        <v>4</v>
      </c>
      <c r="N187">
        <v>328.319548</v>
      </c>
      <c r="O187">
        <v>12.417869</v>
      </c>
      <c r="P187" t="s">
        <v>5</v>
      </c>
      <c r="Q187">
        <v>539.45936800000004</v>
      </c>
      <c r="R187">
        <v>42.972239000000002</v>
      </c>
      <c r="S187" t="s">
        <v>6</v>
      </c>
      <c r="T187">
        <v>975.30335600000001</v>
      </c>
      <c r="U187">
        <v>59.111983000000002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1.8489999999999999E-2</v>
      </c>
      <c r="AG187">
        <v>5.5000000000000002E-5</v>
      </c>
      <c r="AH187" t="s">
        <v>11</v>
      </c>
      <c r="AI187">
        <v>0.98129599999999995</v>
      </c>
      <c r="AJ187">
        <v>7.9999999999999996E-6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1164.6741039999999</v>
      </c>
      <c r="I188">
        <v>85.084445000000002</v>
      </c>
      <c r="J188" t="s">
        <v>3</v>
      </c>
      <c r="K188">
        <v>1143.8854490000001</v>
      </c>
      <c r="L188">
        <v>87.709354000000005</v>
      </c>
      <c r="M188" t="s">
        <v>4</v>
      </c>
      <c r="N188">
        <v>383.135897</v>
      </c>
      <c r="O188">
        <v>17.097339999999999</v>
      </c>
      <c r="P188" t="s">
        <v>5</v>
      </c>
      <c r="Q188">
        <v>629.26572499999997</v>
      </c>
      <c r="R188">
        <v>56.880878000000003</v>
      </c>
      <c r="S188" t="s">
        <v>6</v>
      </c>
      <c r="T188">
        <v>1137.804163</v>
      </c>
      <c r="U188">
        <v>83.209889000000004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1.8162000000000001E-2</v>
      </c>
      <c r="AG188">
        <v>5.1E-5</v>
      </c>
      <c r="AH188" t="s">
        <v>11</v>
      </c>
      <c r="AI188">
        <v>0.98166699999999996</v>
      </c>
      <c r="AJ188">
        <v>9.0000000000000002E-6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1331.116213</v>
      </c>
      <c r="I189">
        <v>116.515218</v>
      </c>
      <c r="J189" t="s">
        <v>3</v>
      </c>
      <c r="K189">
        <v>1307.3456490000001</v>
      </c>
      <c r="L189">
        <v>119.40634</v>
      </c>
      <c r="M189" t="s">
        <v>4</v>
      </c>
      <c r="N189">
        <v>437.97027500000002</v>
      </c>
      <c r="O189">
        <v>22.305786000000001</v>
      </c>
      <c r="P189" t="s">
        <v>5</v>
      </c>
      <c r="Q189">
        <v>719.36821899999995</v>
      </c>
      <c r="R189">
        <v>79.026229999999998</v>
      </c>
      <c r="S189" t="s">
        <v>6</v>
      </c>
      <c r="T189">
        <v>1300.4164479999999</v>
      </c>
      <c r="U189">
        <v>113.88779700000001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1.7076000000000001E-2</v>
      </c>
      <c r="AG189">
        <v>4.6E-5</v>
      </c>
      <c r="AH189" t="s">
        <v>11</v>
      </c>
      <c r="AI189">
        <v>0.98194700000000001</v>
      </c>
      <c r="AJ189">
        <v>1.2E-5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1497.538857</v>
      </c>
      <c r="I190">
        <v>145.30705599999999</v>
      </c>
      <c r="J190" t="s">
        <v>3</v>
      </c>
      <c r="K190">
        <v>1470.7856979999999</v>
      </c>
      <c r="L190">
        <v>148.95413099999999</v>
      </c>
      <c r="M190" t="s">
        <v>4</v>
      </c>
      <c r="N190">
        <v>492.76530000000002</v>
      </c>
      <c r="O190">
        <v>28.039006000000001</v>
      </c>
      <c r="P190" t="s">
        <v>5</v>
      </c>
      <c r="Q190">
        <v>809.43381299999999</v>
      </c>
      <c r="R190">
        <v>95.748919999999998</v>
      </c>
      <c r="S190" t="s">
        <v>6</v>
      </c>
      <c r="T190">
        <v>1463.024377</v>
      </c>
      <c r="U190">
        <v>143.48473200000001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1.634E-2</v>
      </c>
      <c r="AG190">
        <v>4.0000000000000003E-5</v>
      </c>
      <c r="AH190" t="s">
        <v>11</v>
      </c>
      <c r="AI190">
        <v>0.98199199999999998</v>
      </c>
      <c r="AJ190">
        <v>1.2E-5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1663.5088940000001</v>
      </c>
      <c r="I191">
        <v>181.96833699999999</v>
      </c>
      <c r="J191" t="s">
        <v>3</v>
      </c>
      <c r="K191">
        <v>1633.790178</v>
      </c>
      <c r="L191">
        <v>186.02490599999999</v>
      </c>
      <c r="M191" t="s">
        <v>4</v>
      </c>
      <c r="N191">
        <v>547.57948199999998</v>
      </c>
      <c r="O191">
        <v>34.586578000000003</v>
      </c>
      <c r="P191" t="s">
        <v>5</v>
      </c>
      <c r="Q191">
        <v>899.21749599999998</v>
      </c>
      <c r="R191">
        <v>116.78066699999999</v>
      </c>
      <c r="S191" t="s">
        <v>6</v>
      </c>
      <c r="T191">
        <v>1625.1864700000001</v>
      </c>
      <c r="U191">
        <v>179.06496999999999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1.6247999999999999E-2</v>
      </c>
      <c r="AG191">
        <v>4.0000000000000003E-5</v>
      </c>
      <c r="AH191" t="s">
        <v>11</v>
      </c>
      <c r="AI191">
        <v>0.98202500000000004</v>
      </c>
      <c r="AJ191">
        <v>1.2E-5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1829.7309009999999</v>
      </c>
      <c r="I192">
        <v>229.33904100000001</v>
      </c>
      <c r="J192" t="s">
        <v>3</v>
      </c>
      <c r="K192">
        <v>1797.0503759999999</v>
      </c>
      <c r="L192">
        <v>234.27493699999999</v>
      </c>
      <c r="M192" t="s">
        <v>4</v>
      </c>
      <c r="N192">
        <v>602.36795700000005</v>
      </c>
      <c r="O192">
        <v>41.654319000000001</v>
      </c>
      <c r="P192" t="s">
        <v>5</v>
      </c>
      <c r="Q192">
        <v>988.90501300000005</v>
      </c>
      <c r="R192">
        <v>146.32376300000001</v>
      </c>
      <c r="S192" t="s">
        <v>6</v>
      </c>
      <c r="T192">
        <v>1787.6435690000001</v>
      </c>
      <c r="U192">
        <v>225.50329500000001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1.5774E-2</v>
      </c>
      <c r="AG192">
        <v>3.8000000000000002E-5</v>
      </c>
      <c r="AH192" t="s">
        <v>11</v>
      </c>
      <c r="AI192">
        <v>0.98202900000000004</v>
      </c>
      <c r="AJ192">
        <v>1.2E-5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1996.405657</v>
      </c>
      <c r="I193">
        <v>279.90428900000001</v>
      </c>
      <c r="J193" t="s">
        <v>3</v>
      </c>
      <c r="K193">
        <v>1960.7563279999999</v>
      </c>
      <c r="L193">
        <v>287.00348000000002</v>
      </c>
      <c r="M193" t="s">
        <v>4</v>
      </c>
      <c r="N193">
        <v>657.13961900000004</v>
      </c>
      <c r="O193">
        <v>49.376874000000001</v>
      </c>
      <c r="P193" t="s">
        <v>5</v>
      </c>
      <c r="Q193">
        <v>1078.9799829999999</v>
      </c>
      <c r="R193">
        <v>179.14009200000001</v>
      </c>
      <c r="S193" t="s">
        <v>6</v>
      </c>
      <c r="T193">
        <v>1950.380989</v>
      </c>
      <c r="U193">
        <v>270.77874300000002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1.545E-2</v>
      </c>
      <c r="AG193">
        <v>3.4999999999999997E-5</v>
      </c>
      <c r="AH193" t="s">
        <v>11</v>
      </c>
      <c r="AI193">
        <v>0.98205500000000001</v>
      </c>
      <c r="AJ193">
        <v>1.2E-5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2162.5693649999998</v>
      </c>
      <c r="I194">
        <v>327.56087600000001</v>
      </c>
      <c r="J194" t="s">
        <v>3</v>
      </c>
      <c r="K194">
        <v>2123.948296</v>
      </c>
      <c r="L194">
        <v>334.79057999999998</v>
      </c>
      <c r="M194" t="s">
        <v>4</v>
      </c>
      <c r="N194">
        <v>711.91586099999995</v>
      </c>
      <c r="O194">
        <v>57.759667999999998</v>
      </c>
      <c r="P194" t="s">
        <v>5</v>
      </c>
      <c r="Q194">
        <v>1168.8172460000001</v>
      </c>
      <c r="R194">
        <v>210.89703399999999</v>
      </c>
      <c r="S194" t="s">
        <v>6</v>
      </c>
      <c r="T194">
        <v>2112.774316</v>
      </c>
      <c r="U194">
        <v>316.94667600000002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1.5394E-2</v>
      </c>
      <c r="AG194">
        <v>3.4999999999999997E-5</v>
      </c>
      <c r="AH194" t="s">
        <v>11</v>
      </c>
      <c r="AI194">
        <v>0.98244100000000001</v>
      </c>
      <c r="AJ194">
        <v>1.5E-5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2329.1804689999999</v>
      </c>
      <c r="I195">
        <v>394.01319100000001</v>
      </c>
      <c r="J195" t="s">
        <v>3</v>
      </c>
      <c r="K195">
        <v>2287.599385</v>
      </c>
      <c r="L195">
        <v>402.160437</v>
      </c>
      <c r="M195" t="s">
        <v>4</v>
      </c>
      <c r="N195">
        <v>766.69130700000005</v>
      </c>
      <c r="O195">
        <v>66.348623000000003</v>
      </c>
      <c r="P195" t="s">
        <v>5</v>
      </c>
      <c r="Q195">
        <v>1258.8968749999999</v>
      </c>
      <c r="R195">
        <v>244.72694200000001</v>
      </c>
      <c r="S195" t="s">
        <v>6</v>
      </c>
      <c r="T195">
        <v>2275.3514060000002</v>
      </c>
      <c r="U195">
        <v>377.08720799999998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1.4966999999999999E-2</v>
      </c>
      <c r="AG195">
        <v>3.4E-5</v>
      </c>
      <c r="AH195" t="s">
        <v>11</v>
      </c>
      <c r="AI195">
        <v>0.98274499999999998</v>
      </c>
      <c r="AJ195">
        <v>1.8E-5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2495.7488279999998</v>
      </c>
      <c r="I196">
        <v>473.58617900000002</v>
      </c>
      <c r="J196" t="s">
        <v>3</v>
      </c>
      <c r="K196">
        <v>2451.1776460000001</v>
      </c>
      <c r="L196">
        <v>481.62303600000001</v>
      </c>
      <c r="M196" t="s">
        <v>4</v>
      </c>
      <c r="N196">
        <v>821.48922200000004</v>
      </c>
      <c r="O196">
        <v>75.594909999999999</v>
      </c>
      <c r="P196" t="s">
        <v>5</v>
      </c>
      <c r="Q196">
        <v>1348.878418</v>
      </c>
      <c r="R196">
        <v>282.34382699999998</v>
      </c>
      <c r="S196" t="s">
        <v>6</v>
      </c>
      <c r="T196">
        <v>2438.1513129999998</v>
      </c>
      <c r="U196">
        <v>456.41678100000001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1.4454E-2</v>
      </c>
      <c r="AG196">
        <v>2.6999999999999999E-5</v>
      </c>
      <c r="AH196" t="s">
        <v>11</v>
      </c>
      <c r="AI196">
        <v>0.98274700000000004</v>
      </c>
      <c r="AJ196">
        <v>1.8E-5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2661.6570409999999</v>
      </c>
      <c r="I197">
        <v>509.78128800000002</v>
      </c>
      <c r="J197" t="s">
        <v>3</v>
      </c>
      <c r="K197">
        <v>2614.0952339999999</v>
      </c>
      <c r="L197">
        <v>518.13534800000002</v>
      </c>
      <c r="M197" t="s">
        <v>4</v>
      </c>
      <c r="N197">
        <v>876.29044899999997</v>
      </c>
      <c r="O197">
        <v>85.633939999999996</v>
      </c>
      <c r="P197" t="s">
        <v>5</v>
      </c>
      <c r="Q197">
        <v>1438.390474</v>
      </c>
      <c r="R197">
        <v>291.439165</v>
      </c>
      <c r="S197" t="s">
        <v>6</v>
      </c>
      <c r="T197">
        <v>2600.0896240000002</v>
      </c>
      <c r="U197">
        <v>492.44325500000002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1.4033E-2</v>
      </c>
      <c r="AG197">
        <v>2.5999999999999998E-5</v>
      </c>
      <c r="AH197" t="s">
        <v>11</v>
      </c>
      <c r="AI197">
        <v>0.98274700000000004</v>
      </c>
      <c r="AJ197">
        <v>1.8E-5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2827.4569630000001</v>
      </c>
      <c r="I198">
        <v>522.84305199999994</v>
      </c>
      <c r="J198" t="s">
        <v>3</v>
      </c>
      <c r="K198">
        <v>2776.9433789999998</v>
      </c>
      <c r="L198">
        <v>532.40090799999996</v>
      </c>
      <c r="M198" t="s">
        <v>4</v>
      </c>
      <c r="N198">
        <v>931.06145100000003</v>
      </c>
      <c r="O198">
        <v>95.424068000000005</v>
      </c>
      <c r="P198" t="s">
        <v>5</v>
      </c>
      <c r="Q198">
        <v>1528.0577270000001</v>
      </c>
      <c r="R198">
        <v>290.51086299999997</v>
      </c>
      <c r="S198" t="s">
        <v>6</v>
      </c>
      <c r="T198">
        <v>2762.141689</v>
      </c>
      <c r="U198">
        <v>504.60415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1.3972E-2</v>
      </c>
      <c r="AG198">
        <v>2.5999999999999998E-5</v>
      </c>
      <c r="AH198" t="s">
        <v>11</v>
      </c>
      <c r="AI198">
        <v>0.98275900000000005</v>
      </c>
      <c r="AJ198">
        <v>1.8E-5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2993.4095120000002</v>
      </c>
      <c r="I199">
        <v>546.17396900000006</v>
      </c>
      <c r="J199" t="s">
        <v>3</v>
      </c>
      <c r="K199">
        <v>2939.9198390000001</v>
      </c>
      <c r="L199">
        <v>555.81769299999996</v>
      </c>
      <c r="M199" t="s">
        <v>4</v>
      </c>
      <c r="N199">
        <v>985.79420000000005</v>
      </c>
      <c r="O199">
        <v>104.304205</v>
      </c>
      <c r="P199" t="s">
        <v>5</v>
      </c>
      <c r="Q199">
        <v>1617.6944040000001</v>
      </c>
      <c r="R199">
        <v>296.50416100000001</v>
      </c>
      <c r="S199" t="s">
        <v>6</v>
      </c>
      <c r="T199">
        <v>2924.3128320000001</v>
      </c>
      <c r="U199">
        <v>525.21087399999999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1.3311999999999999E-2</v>
      </c>
      <c r="AG199">
        <v>1.9000000000000001E-5</v>
      </c>
      <c r="AH199" t="s">
        <v>11</v>
      </c>
      <c r="AI199">
        <v>0.98275999999999997</v>
      </c>
      <c r="AJ199">
        <v>1.8E-5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3159.7279199999998</v>
      </c>
      <c r="I200">
        <v>560.58682699999997</v>
      </c>
      <c r="J200" t="s">
        <v>3</v>
      </c>
      <c r="K200">
        <v>3103.2895699999999</v>
      </c>
      <c r="L200">
        <v>571.29874600000005</v>
      </c>
      <c r="M200" t="s">
        <v>4</v>
      </c>
      <c r="N200">
        <v>1040.536278</v>
      </c>
      <c r="O200">
        <v>112.45676899999999</v>
      </c>
      <c r="P200" t="s">
        <v>5</v>
      </c>
      <c r="Q200">
        <v>1707.593149</v>
      </c>
      <c r="R200">
        <v>298.19577600000002</v>
      </c>
      <c r="S200" t="s">
        <v>6</v>
      </c>
      <c r="T200">
        <v>3086.8144969999998</v>
      </c>
      <c r="U200">
        <v>538.18820000000005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1.3140000000000001E-2</v>
      </c>
      <c r="AG200">
        <v>1.5999999999999999E-5</v>
      </c>
      <c r="AH200" t="s">
        <v>11</v>
      </c>
      <c r="AI200">
        <v>0.98276200000000002</v>
      </c>
      <c r="AJ200">
        <v>1.8E-5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3325.7916989999999</v>
      </c>
      <c r="I201">
        <v>571.07435599999997</v>
      </c>
      <c r="J201" t="s">
        <v>3</v>
      </c>
      <c r="K201">
        <v>3266.3897659999998</v>
      </c>
      <c r="L201">
        <v>583.19288900000004</v>
      </c>
      <c r="M201" t="s">
        <v>4</v>
      </c>
      <c r="N201">
        <v>1095.2578390000001</v>
      </c>
      <c r="O201">
        <v>120.680065</v>
      </c>
      <c r="P201" t="s">
        <v>5</v>
      </c>
      <c r="Q201">
        <v>1797.27718</v>
      </c>
      <c r="R201">
        <v>297.97299700000002</v>
      </c>
      <c r="S201" t="s">
        <v>6</v>
      </c>
      <c r="T201">
        <v>3249.1114889999999</v>
      </c>
      <c r="U201">
        <v>546.89004899999998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1.3098E-2</v>
      </c>
      <c r="AG201">
        <v>1.5999999999999999E-5</v>
      </c>
      <c r="AH201" t="s">
        <v>11</v>
      </c>
      <c r="AI201">
        <v>0.98276300000000005</v>
      </c>
      <c r="AJ201">
        <v>1.8E-5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122.98928600000001</v>
      </c>
      <c r="I222">
        <v>1.3369000000000001E-2</v>
      </c>
      <c r="J222" t="s">
        <v>3</v>
      </c>
      <c r="K222">
        <v>103.581771</v>
      </c>
      <c r="L222">
        <v>2.31E-4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245.95792299999999</v>
      </c>
      <c r="I223">
        <v>3.8518999999999998E-2</v>
      </c>
      <c r="J223" t="s">
        <v>3</v>
      </c>
      <c r="K223">
        <v>207.165671</v>
      </c>
      <c r="L223">
        <v>4.9200000000000003E-4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368.92393700000002</v>
      </c>
      <c r="I224">
        <v>6.1891000000000002E-2</v>
      </c>
      <c r="J224" t="s">
        <v>3</v>
      </c>
      <c r="K224">
        <v>310.74928899999998</v>
      </c>
      <c r="L224">
        <v>8.9300000000000002E-4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491.89294200000001</v>
      </c>
      <c r="I225">
        <v>9.5840999999999996E-2</v>
      </c>
      <c r="J225" t="s">
        <v>3</v>
      </c>
      <c r="K225">
        <v>414.33505700000001</v>
      </c>
      <c r="L225">
        <v>1.4660000000000001E-3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614.84812899999997</v>
      </c>
      <c r="I226">
        <v>0.126305</v>
      </c>
      <c r="J226" t="s">
        <v>3</v>
      </c>
      <c r="K226">
        <v>517.92260399999998</v>
      </c>
      <c r="L226">
        <v>2.0630000000000002E-3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737.83993199999998</v>
      </c>
      <c r="I227">
        <v>0.16727300000000001</v>
      </c>
      <c r="J227" t="s">
        <v>3</v>
      </c>
      <c r="K227">
        <v>621.51322500000003</v>
      </c>
      <c r="L227">
        <v>3.2560000000000002E-3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860.83317099999999</v>
      </c>
      <c r="I228">
        <v>0.20902799999999999</v>
      </c>
      <c r="J228" t="s">
        <v>3</v>
      </c>
      <c r="K228">
        <v>725.10074699999996</v>
      </c>
      <c r="L228">
        <v>4.0270000000000002E-3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983.82121700000005</v>
      </c>
      <c r="I229">
        <v>0.26940500000000001</v>
      </c>
      <c r="J229" t="s">
        <v>3</v>
      </c>
      <c r="K229">
        <v>828.69204300000001</v>
      </c>
      <c r="L229">
        <v>4.862E-3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1106.8081979999999</v>
      </c>
      <c r="I230">
        <v>0.33510600000000001</v>
      </c>
      <c r="J230" t="s">
        <v>3</v>
      </c>
      <c r="K230">
        <v>932.28638100000001</v>
      </c>
      <c r="L230">
        <v>5.5880000000000001E-3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1229.7947019999999</v>
      </c>
      <c r="I231">
        <v>0.39322699999999999</v>
      </c>
      <c r="J231" t="s">
        <v>3</v>
      </c>
      <c r="K231">
        <v>1035.8797830000001</v>
      </c>
      <c r="L231">
        <v>6.5430000000000002E-3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1352.7867209999999</v>
      </c>
      <c r="I232">
        <v>0.436</v>
      </c>
      <c r="J232" t="s">
        <v>3</v>
      </c>
      <c r="K232">
        <v>1139.4766159999999</v>
      </c>
      <c r="L232">
        <v>7.6610000000000003E-3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1475.8079299999999</v>
      </c>
      <c r="I233">
        <v>0.47068900000000002</v>
      </c>
      <c r="J233" t="s">
        <v>3</v>
      </c>
      <c r="K233">
        <v>1243.0750539999999</v>
      </c>
      <c r="L233">
        <v>8.9300000000000004E-3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1598.7912650000001</v>
      </c>
      <c r="I234">
        <v>0.50025799999999998</v>
      </c>
      <c r="J234" t="s">
        <v>3</v>
      </c>
      <c r="K234">
        <v>1346.6758030000001</v>
      </c>
      <c r="L234">
        <v>1.0678E-2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1721.7637870000001</v>
      </c>
      <c r="I235">
        <v>0.53170799999999996</v>
      </c>
      <c r="J235" t="s">
        <v>3</v>
      </c>
      <c r="K235">
        <v>1450.2803200000001</v>
      </c>
      <c r="L235">
        <v>1.2282E-2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1844.762559</v>
      </c>
      <c r="I236">
        <v>0.55159899999999995</v>
      </c>
      <c r="J236" t="s">
        <v>3</v>
      </c>
      <c r="K236">
        <v>1553.883086</v>
      </c>
      <c r="L236">
        <v>1.4083999999999999E-2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1967.7596000000001</v>
      </c>
      <c r="I237">
        <v>0.590561</v>
      </c>
      <c r="J237" t="s">
        <v>3</v>
      </c>
      <c r="K237">
        <v>1657.4884770000001</v>
      </c>
      <c r="L237">
        <v>1.5674E-2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2090.744443</v>
      </c>
      <c r="I238">
        <v>0.63874600000000004</v>
      </c>
      <c r="J238" t="s">
        <v>3</v>
      </c>
      <c r="K238">
        <v>1761.096462</v>
      </c>
      <c r="L238">
        <v>1.7867999999999998E-2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2213.752148</v>
      </c>
      <c r="I239">
        <v>0.72004800000000002</v>
      </c>
      <c r="J239" t="s">
        <v>3</v>
      </c>
      <c r="K239">
        <v>1864.7086690000001</v>
      </c>
      <c r="L239">
        <v>1.9913E-2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2336.7207960000001</v>
      </c>
      <c r="I240">
        <v>0.822986</v>
      </c>
      <c r="J240" t="s">
        <v>3</v>
      </c>
      <c r="K240">
        <v>1968.3190380000001</v>
      </c>
      <c r="L240">
        <v>2.2932999999999999E-2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2459.7087350000002</v>
      </c>
      <c r="I241">
        <v>0.91847999999999996</v>
      </c>
      <c r="J241" t="s">
        <v>3</v>
      </c>
      <c r="K241">
        <v>2071.9306449999999</v>
      </c>
      <c r="L241">
        <v>2.5791999999999999E-2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40.855755000000002</v>
      </c>
      <c r="I242">
        <v>8.6359999999999996E-3</v>
      </c>
      <c r="J242" t="s">
        <v>3</v>
      </c>
      <c r="K242">
        <v>21.642040999999999</v>
      </c>
      <c r="L242">
        <v>4.6999999999999997E-5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81.727704000000003</v>
      </c>
      <c r="I243">
        <v>2.3989E-2</v>
      </c>
      <c r="J243" t="s">
        <v>3</v>
      </c>
      <c r="K243">
        <v>43.280365000000003</v>
      </c>
      <c r="L243">
        <v>1.4799999999999999E-4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122.582821</v>
      </c>
      <c r="I244">
        <v>5.1546000000000002E-2</v>
      </c>
      <c r="J244" t="s">
        <v>3</v>
      </c>
      <c r="K244">
        <v>64.920058999999995</v>
      </c>
      <c r="L244">
        <v>2.2800000000000001E-4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163.40023299999999</v>
      </c>
      <c r="I245">
        <v>7.6798000000000005E-2</v>
      </c>
      <c r="J245" t="s">
        <v>3</v>
      </c>
      <c r="K245">
        <v>86.558132000000001</v>
      </c>
      <c r="L245">
        <v>2.6699999999999998E-4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204.249573</v>
      </c>
      <c r="I246">
        <v>0.11136</v>
      </c>
      <c r="J246" t="s">
        <v>3</v>
      </c>
      <c r="K246">
        <v>108.199569</v>
      </c>
      <c r="L246">
        <v>3.0200000000000002E-4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245.08422999999999</v>
      </c>
      <c r="I247">
        <v>0.114105</v>
      </c>
      <c r="J247" t="s">
        <v>3</v>
      </c>
      <c r="K247">
        <v>129.84043399999999</v>
      </c>
      <c r="L247">
        <v>3.6099999999999999E-4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285.921111</v>
      </c>
      <c r="I248">
        <v>0.12553800000000001</v>
      </c>
      <c r="J248" t="s">
        <v>3</v>
      </c>
      <c r="K248">
        <v>151.48078599999999</v>
      </c>
      <c r="L248">
        <v>4.6099999999999998E-4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326.752003</v>
      </c>
      <c r="I249">
        <v>0.14858499999999999</v>
      </c>
      <c r="J249" t="s">
        <v>3</v>
      </c>
      <c r="K249">
        <v>173.12060299999999</v>
      </c>
      <c r="L249">
        <v>5.6400000000000005E-4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367.58234599999997</v>
      </c>
      <c r="I250">
        <v>0.163214</v>
      </c>
      <c r="J250" t="s">
        <v>3</v>
      </c>
      <c r="K250">
        <v>194.75907100000001</v>
      </c>
      <c r="L250">
        <v>6.38E-4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408.39603799999998</v>
      </c>
      <c r="I251">
        <v>0.18098900000000001</v>
      </c>
      <c r="J251" t="s">
        <v>3</v>
      </c>
      <c r="K251">
        <v>216.399272</v>
      </c>
      <c r="L251">
        <v>6.7900000000000002E-4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449.24951499999997</v>
      </c>
      <c r="I252">
        <v>0.18845400000000001</v>
      </c>
      <c r="J252" t="s">
        <v>3</v>
      </c>
      <c r="K252">
        <v>238.03995599999999</v>
      </c>
      <c r="L252">
        <v>6.6299999999999996E-4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490.07843800000001</v>
      </c>
      <c r="I253">
        <v>0.22354299999999999</v>
      </c>
      <c r="J253" t="s">
        <v>3</v>
      </c>
      <c r="K253">
        <v>259.68105800000001</v>
      </c>
      <c r="L253">
        <v>6.1600000000000001E-4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530.90728000000001</v>
      </c>
      <c r="I254">
        <v>0.27150600000000003</v>
      </c>
      <c r="J254" t="s">
        <v>3</v>
      </c>
      <c r="K254">
        <v>281.32039300000002</v>
      </c>
      <c r="L254">
        <v>6.29E-4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571.72314200000005</v>
      </c>
      <c r="I255">
        <v>0.32716000000000001</v>
      </c>
      <c r="J255" t="s">
        <v>3</v>
      </c>
      <c r="K255">
        <v>302.96005600000001</v>
      </c>
      <c r="L255">
        <v>7.2199999999999999E-4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612.56471699999997</v>
      </c>
      <c r="I256">
        <v>0.39556599999999997</v>
      </c>
      <c r="J256" t="s">
        <v>3</v>
      </c>
      <c r="K256">
        <v>324.60108700000001</v>
      </c>
      <c r="L256">
        <v>8.34E-4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653.36946699999999</v>
      </c>
      <c r="I257">
        <v>0.41156300000000001</v>
      </c>
      <c r="J257" t="s">
        <v>3</v>
      </c>
      <c r="K257">
        <v>346.240726</v>
      </c>
      <c r="L257">
        <v>8.9599999999999999E-4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694.18653900000004</v>
      </c>
      <c r="I258">
        <v>0.48563499999999998</v>
      </c>
      <c r="J258" t="s">
        <v>3</v>
      </c>
      <c r="K258">
        <v>367.87974200000002</v>
      </c>
      <c r="L258">
        <v>9.7499999999999996E-4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735.02803200000005</v>
      </c>
      <c r="I259">
        <v>0.55681099999999994</v>
      </c>
      <c r="J259" t="s">
        <v>3</v>
      </c>
      <c r="K259">
        <v>389.52146299999998</v>
      </c>
      <c r="L259">
        <v>1.0480000000000001E-3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775.85171600000001</v>
      </c>
      <c r="I260">
        <v>0.60280100000000003</v>
      </c>
      <c r="J260" t="s">
        <v>3</v>
      </c>
      <c r="K260">
        <v>411.162104</v>
      </c>
      <c r="L260">
        <v>1.1640000000000001E-3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816.68441399999995</v>
      </c>
      <c r="I261">
        <v>0.71420899999999998</v>
      </c>
      <c r="J261" t="s">
        <v>3</v>
      </c>
      <c r="K261">
        <v>432.80157500000001</v>
      </c>
      <c r="L261">
        <v>1.201E-3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61.660234000000003</v>
      </c>
      <c r="I262">
        <v>9.4699999999999993E-3</v>
      </c>
      <c r="J262" t="s">
        <v>3</v>
      </c>
      <c r="K262">
        <v>38.813904000000001</v>
      </c>
      <c r="L262">
        <v>1.2999999999999999E-4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123.42487</v>
      </c>
      <c r="I263">
        <v>3.6221000000000003E-2</v>
      </c>
      <c r="J263" t="s">
        <v>3</v>
      </c>
      <c r="K263">
        <v>77.607687999999996</v>
      </c>
      <c r="L263">
        <v>3.9199999999999999E-4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185.20745099999999</v>
      </c>
      <c r="I264">
        <v>7.8591999999999995E-2</v>
      </c>
      <c r="J264" t="s">
        <v>3</v>
      </c>
      <c r="K264">
        <v>116.42050399999999</v>
      </c>
      <c r="L264">
        <v>8.0800000000000002E-4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246.956264</v>
      </c>
      <c r="I265">
        <v>0.1186</v>
      </c>
      <c r="J265" t="s">
        <v>3</v>
      </c>
      <c r="K265">
        <v>155.24232499999999</v>
      </c>
      <c r="L265">
        <v>1.325E-3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308.77514000000002</v>
      </c>
      <c r="I266">
        <v>0.190057</v>
      </c>
      <c r="J266" t="s">
        <v>3</v>
      </c>
      <c r="K266">
        <v>194.07384400000001</v>
      </c>
      <c r="L266">
        <v>1.851E-3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370.57399299999997</v>
      </c>
      <c r="I267">
        <v>0.258189</v>
      </c>
      <c r="J267" t="s">
        <v>3</v>
      </c>
      <c r="K267">
        <v>232.911214</v>
      </c>
      <c r="L267">
        <v>2.431E-3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432.39784600000002</v>
      </c>
      <c r="I268">
        <v>0.33977200000000002</v>
      </c>
      <c r="J268" t="s">
        <v>3</v>
      </c>
      <c r="K268">
        <v>271.75224900000001</v>
      </c>
      <c r="L268">
        <v>3.2450000000000001E-3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494.20444800000001</v>
      </c>
      <c r="I269">
        <v>0.432558</v>
      </c>
      <c r="J269" t="s">
        <v>3</v>
      </c>
      <c r="K269">
        <v>310.59800200000001</v>
      </c>
      <c r="L269">
        <v>4.163E-3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556.04425400000002</v>
      </c>
      <c r="I270">
        <v>0.52497400000000005</v>
      </c>
      <c r="J270" t="s">
        <v>3</v>
      </c>
      <c r="K270">
        <v>349.44714699999997</v>
      </c>
      <c r="L270">
        <v>4.8999999999999998E-3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617.88623399999994</v>
      </c>
      <c r="I271">
        <v>0.57722499999999999</v>
      </c>
      <c r="J271" t="s">
        <v>3</v>
      </c>
      <c r="K271">
        <v>388.30128500000001</v>
      </c>
      <c r="L271">
        <v>5.9189999999999998E-3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679.72634600000004</v>
      </c>
      <c r="I272">
        <v>0.66718900000000003</v>
      </c>
      <c r="J272" t="s">
        <v>3</v>
      </c>
      <c r="K272">
        <v>427.15631300000001</v>
      </c>
      <c r="L272">
        <v>6.9210000000000001E-3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741.57914300000004</v>
      </c>
      <c r="I273">
        <v>0.76800000000000002</v>
      </c>
      <c r="J273" t="s">
        <v>3</v>
      </c>
      <c r="K273">
        <v>466.01654500000001</v>
      </c>
      <c r="L273">
        <v>7.901E-3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803.44553599999995</v>
      </c>
      <c r="I274">
        <v>0.84004699999999999</v>
      </c>
      <c r="J274" t="s">
        <v>3</v>
      </c>
      <c r="K274">
        <v>504.87998800000003</v>
      </c>
      <c r="L274">
        <v>9.2169999999999995E-3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865.31167800000003</v>
      </c>
      <c r="I275">
        <v>0.96495299999999995</v>
      </c>
      <c r="J275" t="s">
        <v>3</v>
      </c>
      <c r="K275">
        <v>543.74661400000002</v>
      </c>
      <c r="L275">
        <v>1.0710000000000001E-2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927.18405499999994</v>
      </c>
      <c r="I276">
        <v>1.1163639999999999</v>
      </c>
      <c r="J276" t="s">
        <v>3</v>
      </c>
      <c r="K276">
        <v>582.61457900000005</v>
      </c>
      <c r="L276">
        <v>1.2265E-2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989.07174699999996</v>
      </c>
      <c r="I277">
        <v>1.188312</v>
      </c>
      <c r="J277" t="s">
        <v>3</v>
      </c>
      <c r="K277">
        <v>621.48724600000003</v>
      </c>
      <c r="L277">
        <v>1.4002000000000001E-2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1050.9422119999999</v>
      </c>
      <c r="I278">
        <v>1.245088</v>
      </c>
      <c r="J278" t="s">
        <v>3</v>
      </c>
      <c r="K278">
        <v>660.362574</v>
      </c>
      <c r="L278">
        <v>1.6181999999999998E-2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1112.7993140000001</v>
      </c>
      <c r="I279">
        <v>1.3903490000000001</v>
      </c>
      <c r="J279" t="s">
        <v>3</v>
      </c>
      <c r="K279">
        <v>699.24111000000005</v>
      </c>
      <c r="L279">
        <v>1.8192E-2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1174.653896</v>
      </c>
      <c r="I280">
        <v>1.5483229999999999</v>
      </c>
      <c r="J280" t="s">
        <v>3</v>
      </c>
      <c r="K280">
        <v>738.12089200000003</v>
      </c>
      <c r="L280">
        <v>2.0371E-2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1236.5157200000001</v>
      </c>
      <c r="I281">
        <v>1.692018</v>
      </c>
      <c r="J281" t="s">
        <v>3</v>
      </c>
      <c r="K281">
        <v>777.00578499999995</v>
      </c>
      <c r="L281">
        <v>2.3047000000000002E-2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52.601885000000003</v>
      </c>
      <c r="I282">
        <v>1.2220999999999999E-2</v>
      </c>
      <c r="J282" t="s">
        <v>3</v>
      </c>
      <c r="K282">
        <v>29.756477</v>
      </c>
      <c r="L282">
        <v>1.3100000000000001E-4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105.309173</v>
      </c>
      <c r="I283">
        <v>3.0594E-2</v>
      </c>
      <c r="J283" t="s">
        <v>3</v>
      </c>
      <c r="K283">
        <v>59.482779000000001</v>
      </c>
      <c r="L283">
        <v>4.6999999999999999E-4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158.00098199999999</v>
      </c>
      <c r="I284">
        <v>4.9714000000000001E-2</v>
      </c>
      <c r="J284" t="s">
        <v>3</v>
      </c>
      <c r="K284">
        <v>89.207804999999993</v>
      </c>
      <c r="L284">
        <v>9.8999999999999999E-4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210.66325900000001</v>
      </c>
      <c r="I285">
        <v>7.0424E-2</v>
      </c>
      <c r="J285" t="s">
        <v>3</v>
      </c>
      <c r="K285">
        <v>118.932142</v>
      </c>
      <c r="L285">
        <v>1.683E-3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263.34724799999998</v>
      </c>
      <c r="I286">
        <v>0.104252</v>
      </c>
      <c r="J286" t="s">
        <v>3</v>
      </c>
      <c r="K286">
        <v>148.656125</v>
      </c>
      <c r="L286">
        <v>2.5850000000000001E-3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316.01385599999998</v>
      </c>
      <c r="I287">
        <v>0.133273</v>
      </c>
      <c r="J287" t="s">
        <v>3</v>
      </c>
      <c r="K287">
        <v>178.38109</v>
      </c>
      <c r="L287">
        <v>3.725E-3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368.685497</v>
      </c>
      <c r="I288">
        <v>0.16495599999999999</v>
      </c>
      <c r="J288" t="s">
        <v>3</v>
      </c>
      <c r="K288">
        <v>208.105536</v>
      </c>
      <c r="L288">
        <v>4.9760000000000004E-3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421.36542500000002</v>
      </c>
      <c r="I289">
        <v>0.223356</v>
      </c>
      <c r="J289" t="s">
        <v>3</v>
      </c>
      <c r="K289">
        <v>237.83023499999999</v>
      </c>
      <c r="L289">
        <v>6.4339999999999996E-3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474.06574599999999</v>
      </c>
      <c r="I290">
        <v>0.281279</v>
      </c>
      <c r="J290" t="s">
        <v>3</v>
      </c>
      <c r="K290">
        <v>267.55531999999999</v>
      </c>
      <c r="L290">
        <v>8.1049999999999994E-3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526.77867200000003</v>
      </c>
      <c r="I291">
        <v>0.346723</v>
      </c>
      <c r="J291" t="s">
        <v>3</v>
      </c>
      <c r="K291">
        <v>297.28019699999999</v>
      </c>
      <c r="L291">
        <v>1.0102999999999999E-2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579.46167000000003</v>
      </c>
      <c r="I292">
        <v>0.39679300000000001</v>
      </c>
      <c r="J292" t="s">
        <v>3</v>
      </c>
      <c r="K292">
        <v>327.00555100000003</v>
      </c>
      <c r="L292">
        <v>1.2005E-2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632.15482299999996</v>
      </c>
      <c r="I293">
        <v>0.44905499999999998</v>
      </c>
      <c r="J293" t="s">
        <v>3</v>
      </c>
      <c r="K293">
        <v>356.73040600000002</v>
      </c>
      <c r="L293">
        <v>1.4246E-2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684.83974599999999</v>
      </c>
      <c r="I294">
        <v>0.48688300000000001</v>
      </c>
      <c r="J294" t="s">
        <v>3</v>
      </c>
      <c r="K294">
        <v>386.45554700000002</v>
      </c>
      <c r="L294">
        <v>1.6778999999999999E-2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737.56222400000001</v>
      </c>
      <c r="I295">
        <v>0.52699799999999997</v>
      </c>
      <c r="J295" t="s">
        <v>3</v>
      </c>
      <c r="K295">
        <v>416.18041099999999</v>
      </c>
      <c r="L295">
        <v>1.9869000000000001E-2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790.26218900000003</v>
      </c>
      <c r="I296">
        <v>0.60829100000000003</v>
      </c>
      <c r="J296" t="s">
        <v>3</v>
      </c>
      <c r="K296">
        <v>445.905034</v>
      </c>
      <c r="L296">
        <v>2.2873999999999999E-2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842.96915899999999</v>
      </c>
      <c r="I297">
        <v>0.65528299999999995</v>
      </c>
      <c r="J297" t="s">
        <v>3</v>
      </c>
      <c r="K297">
        <v>475.63088599999998</v>
      </c>
      <c r="L297">
        <v>2.5731E-2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895.66491299999996</v>
      </c>
      <c r="I298">
        <v>0.73163699999999998</v>
      </c>
      <c r="J298" t="s">
        <v>3</v>
      </c>
      <c r="K298">
        <v>505.35635100000002</v>
      </c>
      <c r="L298">
        <v>2.8823999999999999E-2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948.38062000000002</v>
      </c>
      <c r="I299">
        <v>0.82438100000000003</v>
      </c>
      <c r="J299" t="s">
        <v>3</v>
      </c>
      <c r="K299">
        <v>535.08113600000001</v>
      </c>
      <c r="L299">
        <v>3.2342000000000003E-2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1001.077332</v>
      </c>
      <c r="I300">
        <v>0.88864600000000005</v>
      </c>
      <c r="J300" t="s">
        <v>3</v>
      </c>
      <c r="K300">
        <v>564.80646400000001</v>
      </c>
      <c r="L300">
        <v>3.5751999999999999E-2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1053.762444</v>
      </c>
      <c r="I301">
        <v>0.94034399999999996</v>
      </c>
      <c r="J301" t="s">
        <v>3</v>
      </c>
      <c r="K301">
        <v>594.53190099999995</v>
      </c>
      <c r="L301">
        <v>3.9523999999999997E-2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61.774410000000003</v>
      </c>
      <c r="I302">
        <v>1.059E-2</v>
      </c>
      <c r="J302" t="s">
        <v>3</v>
      </c>
      <c r="K302">
        <v>38.780866000000003</v>
      </c>
      <c r="L302">
        <v>6.8999999999999997E-5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123.690631</v>
      </c>
      <c r="I303">
        <v>3.2641000000000003E-2</v>
      </c>
      <c r="J303" t="s">
        <v>3</v>
      </c>
      <c r="K303">
        <v>77.541290000000004</v>
      </c>
      <c r="L303">
        <v>1.3300000000000001E-4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185.57019399999999</v>
      </c>
      <c r="I304">
        <v>4.5425E-2</v>
      </c>
      <c r="J304" t="s">
        <v>3</v>
      </c>
      <c r="K304">
        <v>116.31751199999999</v>
      </c>
      <c r="L304">
        <v>2.0799999999999999E-4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247.455984</v>
      </c>
      <c r="I305">
        <v>5.9630000000000002E-2</v>
      </c>
      <c r="J305" t="s">
        <v>3</v>
      </c>
      <c r="K305">
        <v>155.10347100000001</v>
      </c>
      <c r="L305">
        <v>2.8499999999999999E-4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309.36448300000001</v>
      </c>
      <c r="I306">
        <v>7.0852999999999999E-2</v>
      </c>
      <c r="J306" t="s">
        <v>3</v>
      </c>
      <c r="K306">
        <v>193.89683500000001</v>
      </c>
      <c r="L306">
        <v>3.4900000000000003E-4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371.27802000000003</v>
      </c>
      <c r="I307">
        <v>8.5418999999999995E-2</v>
      </c>
      <c r="J307" t="s">
        <v>3</v>
      </c>
      <c r="K307">
        <v>232.69967600000001</v>
      </c>
      <c r="L307">
        <v>3.8900000000000002E-4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433.18629900000002</v>
      </c>
      <c r="I308">
        <v>9.5357999999999998E-2</v>
      </c>
      <c r="J308" t="s">
        <v>3</v>
      </c>
      <c r="K308">
        <v>271.50340499999999</v>
      </c>
      <c r="L308">
        <v>3.86E-4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495.11213099999998</v>
      </c>
      <c r="I309">
        <v>0.124746</v>
      </c>
      <c r="J309" t="s">
        <v>3</v>
      </c>
      <c r="K309">
        <v>310.31319300000001</v>
      </c>
      <c r="L309">
        <v>4.8200000000000001E-4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557.058221</v>
      </c>
      <c r="I310">
        <v>0.161167</v>
      </c>
      <c r="J310" t="s">
        <v>3</v>
      </c>
      <c r="K310">
        <v>349.12514099999999</v>
      </c>
      <c r="L310">
        <v>4.73E-4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618.99724400000002</v>
      </c>
      <c r="I311">
        <v>0.20943000000000001</v>
      </c>
      <c r="J311" t="s">
        <v>3</v>
      </c>
      <c r="K311">
        <v>387.940493</v>
      </c>
      <c r="L311">
        <v>5.6899999999999995E-4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680.92386199999999</v>
      </c>
      <c r="I312">
        <v>0.23325899999999999</v>
      </c>
      <c r="J312" t="s">
        <v>3</v>
      </c>
      <c r="K312">
        <v>426.75705299999998</v>
      </c>
      <c r="L312">
        <v>7.2599999999999997E-4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742.88401399999998</v>
      </c>
      <c r="I313">
        <v>0.25761800000000001</v>
      </c>
      <c r="J313" t="s">
        <v>3</v>
      </c>
      <c r="K313">
        <v>465.57732600000003</v>
      </c>
      <c r="L313">
        <v>7.2800000000000002E-4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804.82060999999999</v>
      </c>
      <c r="I314">
        <v>0.26824199999999998</v>
      </c>
      <c r="J314" t="s">
        <v>3</v>
      </c>
      <c r="K314">
        <v>504.40160800000001</v>
      </c>
      <c r="L314">
        <v>7.7099999999999998E-4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866.750449</v>
      </c>
      <c r="I315">
        <v>0.29142899999999999</v>
      </c>
      <c r="J315" t="s">
        <v>3</v>
      </c>
      <c r="K315">
        <v>543.22960699999999</v>
      </c>
      <c r="L315">
        <v>9.68E-4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928.714384</v>
      </c>
      <c r="I316">
        <v>0.33238899999999999</v>
      </c>
      <c r="J316" t="s">
        <v>3</v>
      </c>
      <c r="K316">
        <v>582.05979400000001</v>
      </c>
      <c r="L316">
        <v>1.023E-3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990.70923200000004</v>
      </c>
      <c r="I317">
        <v>0.382637</v>
      </c>
      <c r="J317" t="s">
        <v>3</v>
      </c>
      <c r="K317">
        <v>620.89258900000004</v>
      </c>
      <c r="L317">
        <v>1.0089999999999999E-3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1052.6943289999999</v>
      </c>
      <c r="I318">
        <v>0.43955699999999998</v>
      </c>
      <c r="J318" t="s">
        <v>3</v>
      </c>
      <c r="K318">
        <v>659.72909400000003</v>
      </c>
      <c r="L318">
        <v>1.1590000000000001E-3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1114.641848</v>
      </c>
      <c r="I319">
        <v>0.47440199999999999</v>
      </c>
      <c r="J319" t="s">
        <v>3</v>
      </c>
      <c r="K319">
        <v>698.56995500000005</v>
      </c>
      <c r="L319">
        <v>1.3029999999999999E-3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1176.6106130000001</v>
      </c>
      <c r="I320">
        <v>0.51983999999999997</v>
      </c>
      <c r="J320" t="s">
        <v>3</v>
      </c>
      <c r="K320">
        <v>737.41317700000002</v>
      </c>
      <c r="L320">
        <v>1.5009999999999999E-3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1238.5746610000001</v>
      </c>
      <c r="I321">
        <v>0.54621500000000001</v>
      </c>
      <c r="J321" t="s">
        <v>3</v>
      </c>
      <c r="K321">
        <v>776.26090799999997</v>
      </c>
      <c r="L321">
        <v>1.776E-3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100.22671699999999</v>
      </c>
      <c r="I322">
        <v>13.473834</v>
      </c>
      <c r="J322" t="s">
        <v>3</v>
      </c>
      <c r="K322">
        <v>100.083214</v>
      </c>
      <c r="L322">
        <v>13.430839000000001</v>
      </c>
      <c r="M322" t="s">
        <v>4</v>
      </c>
      <c r="N322">
        <v>6.673692</v>
      </c>
      <c r="O322">
        <v>6.6274E-2</v>
      </c>
      <c r="P322" t="s">
        <v>5</v>
      </c>
      <c r="Q322">
        <v>13.472239999999999</v>
      </c>
      <c r="R322">
        <v>0.48782300000000001</v>
      </c>
      <c r="S322" t="s">
        <v>6</v>
      </c>
      <c r="T322">
        <v>4.0230629999999996</v>
      </c>
      <c r="U322">
        <v>3.5395000000000003E-2</v>
      </c>
      <c r="V322" t="s">
        <v>7</v>
      </c>
      <c r="W322">
        <v>3.002643</v>
      </c>
      <c r="X322">
        <v>2.7008000000000001E-2</v>
      </c>
      <c r="Y322" t="s">
        <v>8</v>
      </c>
      <c r="Z322">
        <v>5.0479669999999999</v>
      </c>
      <c r="AA322">
        <v>0.113618</v>
      </c>
      <c r="AB322" t="s">
        <v>9</v>
      </c>
      <c r="AC322">
        <v>78.974574000000004</v>
      </c>
      <c r="AD322">
        <v>7.5312349999999997</v>
      </c>
      <c r="AE322" t="s">
        <v>10</v>
      </c>
      <c r="AF322">
        <v>2.7052E-2</v>
      </c>
      <c r="AG322">
        <v>3.4999999999999997E-5</v>
      </c>
      <c r="AH322" t="s">
        <v>11</v>
      </c>
      <c r="AI322">
        <v>0.97267400000000004</v>
      </c>
      <c r="AJ322">
        <v>8.1000000000000004E-5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199.979792</v>
      </c>
      <c r="I323">
        <v>45.445092000000002</v>
      </c>
      <c r="J323" t="s">
        <v>3</v>
      </c>
      <c r="K323">
        <v>199.69441399999999</v>
      </c>
      <c r="L323">
        <v>45.259028000000001</v>
      </c>
      <c r="M323" t="s">
        <v>4</v>
      </c>
      <c r="N323">
        <v>13.383838000000001</v>
      </c>
      <c r="O323">
        <v>0.24219399999999999</v>
      </c>
      <c r="P323" t="s">
        <v>5</v>
      </c>
      <c r="Q323">
        <v>26.821594999999999</v>
      </c>
      <c r="R323">
        <v>1.7063550000000001</v>
      </c>
      <c r="S323" t="s">
        <v>6</v>
      </c>
      <c r="T323">
        <v>8.0055969999999999</v>
      </c>
      <c r="U323">
        <v>8.8260000000000005E-2</v>
      </c>
      <c r="V323" t="s">
        <v>7</v>
      </c>
      <c r="W323">
        <v>5.9937500000000004</v>
      </c>
      <c r="X323">
        <v>8.8439000000000004E-2</v>
      </c>
      <c r="Y323" t="s">
        <v>8</v>
      </c>
      <c r="Z323">
        <v>10.020909</v>
      </c>
      <c r="AA323">
        <v>0.42383199999999999</v>
      </c>
      <c r="AB323" t="s">
        <v>9</v>
      </c>
      <c r="AC323">
        <v>157.58049299999999</v>
      </c>
      <c r="AD323">
        <v>25.529184999999998</v>
      </c>
      <c r="AE323" t="s">
        <v>10</v>
      </c>
      <c r="AF323">
        <v>2.2235999999999999E-2</v>
      </c>
      <c r="AG323">
        <v>5.8E-5</v>
      </c>
      <c r="AH323" t="s">
        <v>11</v>
      </c>
      <c r="AI323">
        <v>0.97828199999999998</v>
      </c>
      <c r="AJ323">
        <v>2.5000000000000001E-5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299.34274799999997</v>
      </c>
      <c r="I324">
        <v>65.017187000000007</v>
      </c>
      <c r="J324" t="s">
        <v>3</v>
      </c>
      <c r="K324">
        <v>298.908637</v>
      </c>
      <c r="L324">
        <v>64.774749</v>
      </c>
      <c r="M324" t="s">
        <v>4</v>
      </c>
      <c r="N324">
        <v>20.072959999999998</v>
      </c>
      <c r="O324">
        <v>0.41060600000000003</v>
      </c>
      <c r="P324" t="s">
        <v>5</v>
      </c>
      <c r="Q324">
        <v>40.126888999999998</v>
      </c>
      <c r="R324">
        <v>2.7445439999999999</v>
      </c>
      <c r="S324" t="s">
        <v>6</v>
      </c>
      <c r="T324">
        <v>11.974969</v>
      </c>
      <c r="U324">
        <v>0.12375</v>
      </c>
      <c r="V324" t="s">
        <v>7</v>
      </c>
      <c r="W324">
        <v>8.9824800000000007</v>
      </c>
      <c r="X324">
        <v>0.120116</v>
      </c>
      <c r="Y324" t="s">
        <v>8</v>
      </c>
      <c r="Z324">
        <v>14.984291000000001</v>
      </c>
      <c r="AA324">
        <v>0.88972300000000004</v>
      </c>
      <c r="AB324" t="s">
        <v>9</v>
      </c>
      <c r="AC324">
        <v>235.865801</v>
      </c>
      <c r="AD324">
        <v>35.728803999999997</v>
      </c>
      <c r="AE324" t="s">
        <v>10</v>
      </c>
      <c r="AF324">
        <v>2.0451E-2</v>
      </c>
      <c r="AG324">
        <v>6.0000000000000002E-5</v>
      </c>
      <c r="AH324" t="s">
        <v>11</v>
      </c>
      <c r="AI324">
        <v>0.97986499999999999</v>
      </c>
      <c r="AJ324">
        <v>9.0000000000000002E-6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398.96486299999998</v>
      </c>
      <c r="I325">
        <v>85.772915999999995</v>
      </c>
      <c r="J325" t="s">
        <v>3</v>
      </c>
      <c r="K325">
        <v>398.39001300000001</v>
      </c>
      <c r="L325">
        <v>85.491844999999998</v>
      </c>
      <c r="M325" t="s">
        <v>4</v>
      </c>
      <c r="N325">
        <v>26.810438999999999</v>
      </c>
      <c r="O325">
        <v>0.81719299999999995</v>
      </c>
      <c r="P325" t="s">
        <v>5</v>
      </c>
      <c r="Q325">
        <v>53.480494</v>
      </c>
      <c r="R325">
        <v>3.6086070000000001</v>
      </c>
      <c r="S325" t="s">
        <v>6</v>
      </c>
      <c r="T325">
        <v>16.047991</v>
      </c>
      <c r="U325">
        <v>0.38680100000000001</v>
      </c>
      <c r="V325" t="s">
        <v>7</v>
      </c>
      <c r="W325">
        <v>11.944649</v>
      </c>
      <c r="X325">
        <v>0.13693</v>
      </c>
      <c r="Y325" t="s">
        <v>8</v>
      </c>
      <c r="Z325">
        <v>19.923258000000001</v>
      </c>
      <c r="AA325">
        <v>1.3615409999999999</v>
      </c>
      <c r="AB325" t="s">
        <v>9</v>
      </c>
      <c r="AC325">
        <v>314.29981600000002</v>
      </c>
      <c r="AD325">
        <v>48.348588999999997</v>
      </c>
      <c r="AE325" t="s">
        <v>10</v>
      </c>
      <c r="AF325">
        <v>1.9695000000000001E-2</v>
      </c>
      <c r="AG325">
        <v>5.8999999999999998E-5</v>
      </c>
      <c r="AH325" t="s">
        <v>11</v>
      </c>
      <c r="AI325">
        <v>0.980541</v>
      </c>
      <c r="AJ325">
        <v>5.0000000000000004E-6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498.97929599999998</v>
      </c>
      <c r="I326">
        <v>113.453305</v>
      </c>
      <c r="J326" t="s">
        <v>3</v>
      </c>
      <c r="K326">
        <v>498.25806899999998</v>
      </c>
      <c r="L326">
        <v>113.104133</v>
      </c>
      <c r="M326" t="s">
        <v>4</v>
      </c>
      <c r="N326">
        <v>33.590445000000003</v>
      </c>
      <c r="O326">
        <v>1.0661130000000001</v>
      </c>
      <c r="P326" t="s">
        <v>5</v>
      </c>
      <c r="Q326">
        <v>66.906146000000007</v>
      </c>
      <c r="R326">
        <v>5.2082009999999999</v>
      </c>
      <c r="S326" t="s">
        <v>6</v>
      </c>
      <c r="T326">
        <v>20.050625</v>
      </c>
      <c r="U326">
        <v>0.48596800000000001</v>
      </c>
      <c r="V326" t="s">
        <v>7</v>
      </c>
      <c r="W326">
        <v>14.955714</v>
      </c>
      <c r="X326">
        <v>0.15773499999999999</v>
      </c>
      <c r="Y326" t="s">
        <v>8</v>
      </c>
      <c r="Z326">
        <v>24.925207</v>
      </c>
      <c r="AA326">
        <v>2.0426850000000001</v>
      </c>
      <c r="AB326" t="s">
        <v>9</v>
      </c>
      <c r="AC326">
        <v>392.961297</v>
      </c>
      <c r="AD326">
        <v>61.332783999999997</v>
      </c>
      <c r="AE326" t="s">
        <v>10</v>
      </c>
      <c r="AF326">
        <v>1.9428000000000001E-2</v>
      </c>
      <c r="AG326">
        <v>5.8E-5</v>
      </c>
      <c r="AH326" t="s">
        <v>11</v>
      </c>
      <c r="AI326">
        <v>0.98065599999999997</v>
      </c>
      <c r="AJ326">
        <v>5.0000000000000004E-6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598.64181399999995</v>
      </c>
      <c r="I327">
        <v>147.46128200000001</v>
      </c>
      <c r="J327" t="s">
        <v>3</v>
      </c>
      <c r="K327">
        <v>597.76398600000005</v>
      </c>
      <c r="L327">
        <v>147.133284</v>
      </c>
      <c r="M327" t="s">
        <v>4</v>
      </c>
      <c r="N327">
        <v>40.324278999999997</v>
      </c>
      <c r="O327">
        <v>1.5433760000000001</v>
      </c>
      <c r="P327" t="s">
        <v>5</v>
      </c>
      <c r="Q327">
        <v>80.306787999999997</v>
      </c>
      <c r="R327">
        <v>7.2679210000000003</v>
      </c>
      <c r="S327" t="s">
        <v>6</v>
      </c>
      <c r="T327">
        <v>24.046278000000001</v>
      </c>
      <c r="U327">
        <v>0.53894500000000001</v>
      </c>
      <c r="V327" t="s">
        <v>7</v>
      </c>
      <c r="W327">
        <v>17.944403999999999</v>
      </c>
      <c r="X327">
        <v>0.20145299999999999</v>
      </c>
      <c r="Y327" t="s">
        <v>8</v>
      </c>
      <c r="Z327">
        <v>29.934215999999999</v>
      </c>
      <c r="AA327">
        <v>3.0641379999999998</v>
      </c>
      <c r="AB327" t="s">
        <v>9</v>
      </c>
      <c r="AC327">
        <v>471.37604700000003</v>
      </c>
      <c r="AD327">
        <v>76.323598000000004</v>
      </c>
      <c r="AE327" t="s">
        <v>10</v>
      </c>
      <c r="AF327">
        <v>1.8270000000000002E-2</v>
      </c>
      <c r="AG327">
        <v>5.5999999999999999E-5</v>
      </c>
      <c r="AH327" t="s">
        <v>11</v>
      </c>
      <c r="AI327">
        <v>0.98102599999999995</v>
      </c>
      <c r="AJ327">
        <v>1.9999999999999999E-6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698.27925700000003</v>
      </c>
      <c r="I328">
        <v>177.95703700000001</v>
      </c>
      <c r="J328" t="s">
        <v>3</v>
      </c>
      <c r="K328">
        <v>697.25689799999998</v>
      </c>
      <c r="L328">
        <v>177.595</v>
      </c>
      <c r="M328" t="s">
        <v>4</v>
      </c>
      <c r="N328">
        <v>47.019182000000001</v>
      </c>
      <c r="O328">
        <v>1.8543879999999999</v>
      </c>
      <c r="P328" t="s">
        <v>5</v>
      </c>
      <c r="Q328">
        <v>93.819625000000002</v>
      </c>
      <c r="R328">
        <v>9.8024349999999991</v>
      </c>
      <c r="S328" t="s">
        <v>6</v>
      </c>
      <c r="T328">
        <v>28.069527000000001</v>
      </c>
      <c r="U328">
        <v>0.67165799999999998</v>
      </c>
      <c r="V328" t="s">
        <v>7</v>
      </c>
      <c r="W328">
        <v>20.950959000000001</v>
      </c>
      <c r="X328">
        <v>0.22415299999999999</v>
      </c>
      <c r="Y328" t="s">
        <v>8</v>
      </c>
      <c r="Z328">
        <v>34.997587000000003</v>
      </c>
      <c r="AA328">
        <v>4.2326459999999999</v>
      </c>
      <c r="AB328" t="s">
        <v>9</v>
      </c>
      <c r="AC328">
        <v>549.70674199999996</v>
      </c>
      <c r="AD328">
        <v>87.246707999999998</v>
      </c>
      <c r="AE328" t="s">
        <v>10</v>
      </c>
      <c r="AF328">
        <v>1.745E-2</v>
      </c>
      <c r="AG328">
        <v>5.3000000000000001E-5</v>
      </c>
      <c r="AH328" t="s">
        <v>11</v>
      </c>
      <c r="AI328">
        <v>0.98138499999999995</v>
      </c>
      <c r="AJ328">
        <v>6.0000000000000002E-6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797.86861799999997</v>
      </c>
      <c r="I329">
        <v>213.168925</v>
      </c>
      <c r="J329" t="s">
        <v>3</v>
      </c>
      <c r="K329">
        <v>796.70207500000004</v>
      </c>
      <c r="L329">
        <v>212.273574</v>
      </c>
      <c r="M329" t="s">
        <v>4</v>
      </c>
      <c r="N329">
        <v>53.708036</v>
      </c>
      <c r="O329">
        <v>2.1034160000000002</v>
      </c>
      <c r="P329" t="s">
        <v>5</v>
      </c>
      <c r="Q329">
        <v>107.29242000000001</v>
      </c>
      <c r="R329">
        <v>12.423534999999999</v>
      </c>
      <c r="S329" t="s">
        <v>6</v>
      </c>
      <c r="T329">
        <v>32.059961000000001</v>
      </c>
      <c r="U329">
        <v>0.77195899999999995</v>
      </c>
      <c r="V329" t="s">
        <v>7</v>
      </c>
      <c r="W329">
        <v>23.953195000000001</v>
      </c>
      <c r="X329">
        <v>0.298485</v>
      </c>
      <c r="Y329" t="s">
        <v>8</v>
      </c>
      <c r="Z329">
        <v>40.044407999999997</v>
      </c>
      <c r="AA329">
        <v>5.5370350000000004</v>
      </c>
      <c r="AB329" t="s">
        <v>9</v>
      </c>
      <c r="AC329">
        <v>628.03621899999996</v>
      </c>
      <c r="AD329">
        <v>102.014259</v>
      </c>
      <c r="AE329" t="s">
        <v>10</v>
      </c>
      <c r="AF329">
        <v>1.7233999999999999E-2</v>
      </c>
      <c r="AG329">
        <v>5.3000000000000001E-5</v>
      </c>
      <c r="AH329" t="s">
        <v>11</v>
      </c>
      <c r="AI329">
        <v>0.98158299999999998</v>
      </c>
      <c r="AJ329">
        <v>6.9999999999999999E-6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897.81296799999996</v>
      </c>
      <c r="I330">
        <v>270.83031499999998</v>
      </c>
      <c r="J330" t="s">
        <v>3</v>
      </c>
      <c r="K330">
        <v>896.50361499999997</v>
      </c>
      <c r="L330">
        <v>269.54263700000001</v>
      </c>
      <c r="M330" t="s">
        <v>4</v>
      </c>
      <c r="N330">
        <v>60.444544</v>
      </c>
      <c r="O330">
        <v>2.5699969999999999</v>
      </c>
      <c r="P330" t="s">
        <v>5</v>
      </c>
      <c r="Q330">
        <v>120.76347800000001</v>
      </c>
      <c r="R330">
        <v>15.977475999999999</v>
      </c>
      <c r="S330" t="s">
        <v>6</v>
      </c>
      <c r="T330">
        <v>36.062441</v>
      </c>
      <c r="U330">
        <v>0.86108700000000005</v>
      </c>
      <c r="V330" t="s">
        <v>7</v>
      </c>
      <c r="W330">
        <v>26.967207999999999</v>
      </c>
      <c r="X330">
        <v>0.408968</v>
      </c>
      <c r="Y330" t="s">
        <v>8</v>
      </c>
      <c r="Z330">
        <v>45.117379</v>
      </c>
      <c r="AA330">
        <v>7.0849260000000003</v>
      </c>
      <c r="AB330" t="s">
        <v>9</v>
      </c>
      <c r="AC330">
        <v>706.67473800000005</v>
      </c>
      <c r="AD330">
        <v>126.28319</v>
      </c>
      <c r="AE330" t="s">
        <v>10</v>
      </c>
      <c r="AF330">
        <v>1.6556000000000001E-2</v>
      </c>
      <c r="AG330">
        <v>4.8000000000000001E-5</v>
      </c>
      <c r="AH330" t="s">
        <v>11</v>
      </c>
      <c r="AI330">
        <v>0.98160800000000004</v>
      </c>
      <c r="AJ330">
        <v>6.9999999999999999E-6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996.92865099999995</v>
      </c>
      <c r="I331">
        <v>323.70297799999997</v>
      </c>
      <c r="J331" t="s">
        <v>3</v>
      </c>
      <c r="K331">
        <v>995.47843899999998</v>
      </c>
      <c r="L331">
        <v>322.01011099999999</v>
      </c>
      <c r="M331" t="s">
        <v>4</v>
      </c>
      <c r="N331">
        <v>67.123684999999995</v>
      </c>
      <c r="O331">
        <v>3.1583399999999999</v>
      </c>
      <c r="P331" t="s">
        <v>5</v>
      </c>
      <c r="Q331">
        <v>134.09772100000001</v>
      </c>
      <c r="R331">
        <v>19.143014999999998</v>
      </c>
      <c r="S331" t="s">
        <v>6</v>
      </c>
      <c r="T331">
        <v>40.049481999999998</v>
      </c>
      <c r="U331">
        <v>0.93446899999999999</v>
      </c>
      <c r="V331" t="s">
        <v>7</v>
      </c>
      <c r="W331">
        <v>29.937059999999999</v>
      </c>
      <c r="X331">
        <v>0.48931799999999998</v>
      </c>
      <c r="Y331" t="s">
        <v>8</v>
      </c>
      <c r="Z331">
        <v>50.046432000000003</v>
      </c>
      <c r="AA331">
        <v>8.5288550000000001</v>
      </c>
      <c r="AB331" t="s">
        <v>9</v>
      </c>
      <c r="AC331">
        <v>784.727036</v>
      </c>
      <c r="AD331">
        <v>149.15529100000001</v>
      </c>
      <c r="AE331" t="s">
        <v>10</v>
      </c>
      <c r="AF331">
        <v>1.5221E-2</v>
      </c>
      <c r="AG331">
        <v>3.3000000000000003E-5</v>
      </c>
      <c r="AH331" t="s">
        <v>11</v>
      </c>
      <c r="AI331">
        <v>0.98164200000000001</v>
      </c>
      <c r="AJ331">
        <v>6.9999999999999999E-6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1095.9173000000001</v>
      </c>
      <c r="I332">
        <v>339.02372700000001</v>
      </c>
      <c r="J332" t="s">
        <v>3</v>
      </c>
      <c r="K332">
        <v>1094.3226950000001</v>
      </c>
      <c r="L332">
        <v>337.28226799999999</v>
      </c>
      <c r="M332" t="s">
        <v>4</v>
      </c>
      <c r="N332">
        <v>73.847921999999997</v>
      </c>
      <c r="O332">
        <v>3.3471250000000001</v>
      </c>
      <c r="P332" t="s">
        <v>5</v>
      </c>
      <c r="Q332">
        <v>147.41571099999999</v>
      </c>
      <c r="R332">
        <v>20.406925999999999</v>
      </c>
      <c r="S332" t="s">
        <v>6</v>
      </c>
      <c r="T332">
        <v>44.046579999999999</v>
      </c>
      <c r="U332">
        <v>0.93185099999999998</v>
      </c>
      <c r="V332" t="s">
        <v>7</v>
      </c>
      <c r="W332">
        <v>32.903990999999998</v>
      </c>
      <c r="X332">
        <v>0.49741099999999999</v>
      </c>
      <c r="Y332" t="s">
        <v>8</v>
      </c>
      <c r="Z332">
        <v>54.995570999999998</v>
      </c>
      <c r="AA332">
        <v>9.3388810000000007</v>
      </c>
      <c r="AB332" t="s">
        <v>9</v>
      </c>
      <c r="AC332">
        <v>862.63984100000005</v>
      </c>
      <c r="AD332">
        <v>156.28300100000001</v>
      </c>
      <c r="AE332" t="s">
        <v>10</v>
      </c>
      <c r="AF332">
        <v>1.4874E-2</v>
      </c>
      <c r="AG332">
        <v>3.1999999999999999E-5</v>
      </c>
      <c r="AH332" t="s">
        <v>11</v>
      </c>
      <c r="AI332">
        <v>0.98170299999999999</v>
      </c>
      <c r="AJ332">
        <v>6.9999999999999999E-6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1194.277327</v>
      </c>
      <c r="I333">
        <v>361.09047299999997</v>
      </c>
      <c r="J333" t="s">
        <v>3</v>
      </c>
      <c r="K333">
        <v>1192.5434519999999</v>
      </c>
      <c r="L333">
        <v>359.28920799999997</v>
      </c>
      <c r="M333" t="s">
        <v>4</v>
      </c>
      <c r="N333">
        <v>80.426863999999995</v>
      </c>
      <c r="O333">
        <v>3.927279</v>
      </c>
      <c r="P333" t="s">
        <v>5</v>
      </c>
      <c r="Q333">
        <v>160.58775199999999</v>
      </c>
      <c r="R333">
        <v>22.372456</v>
      </c>
      <c r="S333" t="s">
        <v>6</v>
      </c>
      <c r="T333">
        <v>47.995368999999997</v>
      </c>
      <c r="U333">
        <v>0.98677800000000004</v>
      </c>
      <c r="V333" t="s">
        <v>7</v>
      </c>
      <c r="W333">
        <v>35.842671000000003</v>
      </c>
      <c r="X333">
        <v>0.514378</v>
      </c>
      <c r="Y333" t="s">
        <v>8</v>
      </c>
      <c r="Z333">
        <v>59.878182000000002</v>
      </c>
      <c r="AA333">
        <v>10.443279</v>
      </c>
      <c r="AB333" t="s">
        <v>9</v>
      </c>
      <c r="AC333">
        <v>940.23583599999995</v>
      </c>
      <c r="AD333">
        <v>163.205759</v>
      </c>
      <c r="AE333" t="s">
        <v>10</v>
      </c>
      <c r="AF333">
        <v>1.4704E-2</v>
      </c>
      <c r="AG333">
        <v>3.1999999999999999E-5</v>
      </c>
      <c r="AH333" t="s">
        <v>11</v>
      </c>
      <c r="AI333">
        <v>0.981707</v>
      </c>
      <c r="AJ333">
        <v>6.9999999999999999E-6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1292.964604</v>
      </c>
      <c r="I334">
        <v>382.98424499999999</v>
      </c>
      <c r="J334" t="s">
        <v>3</v>
      </c>
      <c r="K334">
        <v>1291.086902</v>
      </c>
      <c r="L334">
        <v>381.20584700000001</v>
      </c>
      <c r="M334" t="s">
        <v>4</v>
      </c>
      <c r="N334">
        <v>87.058646999999993</v>
      </c>
      <c r="O334">
        <v>4.1239939999999997</v>
      </c>
      <c r="P334" t="s">
        <v>5</v>
      </c>
      <c r="Q334">
        <v>173.890175</v>
      </c>
      <c r="R334">
        <v>24.804957999999999</v>
      </c>
      <c r="S334" t="s">
        <v>6</v>
      </c>
      <c r="T334">
        <v>51.979756000000002</v>
      </c>
      <c r="U334">
        <v>1.125966</v>
      </c>
      <c r="V334" t="s">
        <v>7</v>
      </c>
      <c r="W334">
        <v>38.804425000000002</v>
      </c>
      <c r="X334">
        <v>0.54834000000000005</v>
      </c>
      <c r="Y334" t="s">
        <v>8</v>
      </c>
      <c r="Z334">
        <v>64.809949000000003</v>
      </c>
      <c r="AA334">
        <v>11.445702000000001</v>
      </c>
      <c r="AB334" t="s">
        <v>9</v>
      </c>
      <c r="AC334">
        <v>1017.963046</v>
      </c>
      <c r="AD334">
        <v>171.54439500000001</v>
      </c>
      <c r="AE334" t="s">
        <v>10</v>
      </c>
      <c r="AF334">
        <v>1.4329E-2</v>
      </c>
      <c r="AG334">
        <v>2.9E-5</v>
      </c>
      <c r="AH334" t="s">
        <v>11</v>
      </c>
      <c r="AI334">
        <v>0.98191399999999995</v>
      </c>
      <c r="AJ334">
        <v>7.9999999999999996E-6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1391.2593629999999</v>
      </c>
      <c r="I335">
        <v>402.52655499999997</v>
      </c>
      <c r="J335" t="s">
        <v>3</v>
      </c>
      <c r="K335">
        <v>1389.2391259999999</v>
      </c>
      <c r="L335">
        <v>400.52442300000001</v>
      </c>
      <c r="M335" t="s">
        <v>4</v>
      </c>
      <c r="N335">
        <v>93.624841000000004</v>
      </c>
      <c r="O335">
        <v>4.4186629999999996</v>
      </c>
      <c r="P335" t="s">
        <v>5</v>
      </c>
      <c r="Q335">
        <v>187.087918</v>
      </c>
      <c r="R335">
        <v>26.665275999999999</v>
      </c>
      <c r="S335" t="s">
        <v>6</v>
      </c>
      <c r="T335">
        <v>55.929617</v>
      </c>
      <c r="U335">
        <v>1.1480429999999999</v>
      </c>
      <c r="V335" t="s">
        <v>7</v>
      </c>
      <c r="W335">
        <v>41.762839999999997</v>
      </c>
      <c r="X335">
        <v>0.59393399999999996</v>
      </c>
      <c r="Y335" t="s">
        <v>8</v>
      </c>
      <c r="Z335">
        <v>69.649462999999997</v>
      </c>
      <c r="AA335">
        <v>12.405371000000001</v>
      </c>
      <c r="AB335" t="s">
        <v>9</v>
      </c>
      <c r="AC335">
        <v>1095.4180690000001</v>
      </c>
      <c r="AD335">
        <v>178.700594</v>
      </c>
      <c r="AE335" t="s">
        <v>10</v>
      </c>
      <c r="AF335">
        <v>1.4009000000000001E-2</v>
      </c>
      <c r="AG335">
        <v>2.5000000000000001E-5</v>
      </c>
      <c r="AH335" t="s">
        <v>11</v>
      </c>
      <c r="AI335">
        <v>0.98192000000000002</v>
      </c>
      <c r="AJ335">
        <v>7.9999999999999996E-6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1490.006316</v>
      </c>
      <c r="I336">
        <v>408.47422699999998</v>
      </c>
      <c r="J336" t="s">
        <v>3</v>
      </c>
      <c r="K336">
        <v>1487.8425609999999</v>
      </c>
      <c r="L336">
        <v>406.43639400000001</v>
      </c>
      <c r="M336" t="s">
        <v>4</v>
      </c>
      <c r="N336">
        <v>100.232579</v>
      </c>
      <c r="O336">
        <v>4.5031600000000003</v>
      </c>
      <c r="P336" t="s">
        <v>5</v>
      </c>
      <c r="Q336">
        <v>200.384229</v>
      </c>
      <c r="R336">
        <v>27.650509</v>
      </c>
      <c r="S336" t="s">
        <v>6</v>
      </c>
      <c r="T336">
        <v>59.888140999999997</v>
      </c>
      <c r="U336">
        <v>1.198947</v>
      </c>
      <c r="V336" t="s">
        <v>7</v>
      </c>
      <c r="W336">
        <v>44.728934000000002</v>
      </c>
      <c r="X336">
        <v>0.64094200000000001</v>
      </c>
      <c r="Y336" t="s">
        <v>8</v>
      </c>
      <c r="Z336">
        <v>74.572920999999994</v>
      </c>
      <c r="AA336">
        <v>12.778135000000001</v>
      </c>
      <c r="AB336" t="s">
        <v>9</v>
      </c>
      <c r="AC336">
        <v>1173.162581</v>
      </c>
      <c r="AD336">
        <v>180.56892199999999</v>
      </c>
      <c r="AE336" t="s">
        <v>10</v>
      </c>
      <c r="AF336">
        <v>1.3403E-2</v>
      </c>
      <c r="AG336">
        <v>1.8E-5</v>
      </c>
      <c r="AH336" t="s">
        <v>11</v>
      </c>
      <c r="AI336">
        <v>0.98200500000000002</v>
      </c>
      <c r="AJ336">
        <v>9.0000000000000002E-6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1588.4771479999999</v>
      </c>
      <c r="I337">
        <v>409.81072599999999</v>
      </c>
      <c r="J337" t="s">
        <v>3</v>
      </c>
      <c r="K337">
        <v>1586.1724879999999</v>
      </c>
      <c r="L337">
        <v>407.77588300000002</v>
      </c>
      <c r="M337" t="s">
        <v>4</v>
      </c>
      <c r="N337">
        <v>106.77616399999999</v>
      </c>
      <c r="O337">
        <v>4.8979559999999998</v>
      </c>
      <c r="P337" t="s">
        <v>5</v>
      </c>
      <c r="Q337">
        <v>213.67700600000001</v>
      </c>
      <c r="R337">
        <v>28.633817000000001</v>
      </c>
      <c r="S337" t="s">
        <v>6</v>
      </c>
      <c r="T337">
        <v>63.853838000000003</v>
      </c>
      <c r="U337">
        <v>1.148001</v>
      </c>
      <c r="V337" t="s">
        <v>7</v>
      </c>
      <c r="W337">
        <v>47.720256999999997</v>
      </c>
      <c r="X337">
        <v>0.66863899999999998</v>
      </c>
      <c r="Y337" t="s">
        <v>8</v>
      </c>
      <c r="Z337">
        <v>79.455989000000002</v>
      </c>
      <c r="AA337">
        <v>13.493482</v>
      </c>
      <c r="AB337" t="s">
        <v>9</v>
      </c>
      <c r="AC337">
        <v>1250.7080980000001</v>
      </c>
      <c r="AD337">
        <v>180.166437</v>
      </c>
      <c r="AE337" t="s">
        <v>10</v>
      </c>
      <c r="AF337">
        <v>1.3301E-2</v>
      </c>
      <c r="AG337">
        <v>1.5999999999999999E-5</v>
      </c>
      <c r="AH337" t="s">
        <v>11</v>
      </c>
      <c r="AI337">
        <v>0.98234399999999999</v>
      </c>
      <c r="AJ337">
        <v>1.1E-5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1687.055691</v>
      </c>
      <c r="I338">
        <v>409.58459900000003</v>
      </c>
      <c r="J338" t="s">
        <v>3</v>
      </c>
      <c r="K338">
        <v>1684.6091240000001</v>
      </c>
      <c r="L338">
        <v>407.55144000000001</v>
      </c>
      <c r="M338" t="s">
        <v>4</v>
      </c>
      <c r="N338">
        <v>113.43216200000001</v>
      </c>
      <c r="O338">
        <v>5.087879</v>
      </c>
      <c r="P338" t="s">
        <v>5</v>
      </c>
      <c r="Q338">
        <v>226.96950000000001</v>
      </c>
      <c r="R338">
        <v>29.767572999999999</v>
      </c>
      <c r="S338" t="s">
        <v>6</v>
      </c>
      <c r="T338">
        <v>67.780555000000007</v>
      </c>
      <c r="U338">
        <v>1.155735</v>
      </c>
      <c r="V338" t="s">
        <v>7</v>
      </c>
      <c r="W338">
        <v>50.696725000000001</v>
      </c>
      <c r="X338">
        <v>0.68379800000000002</v>
      </c>
      <c r="Y338" t="s">
        <v>8</v>
      </c>
      <c r="Z338">
        <v>84.365464000000003</v>
      </c>
      <c r="AA338">
        <v>14.323344000000001</v>
      </c>
      <c r="AB338" t="s">
        <v>9</v>
      </c>
      <c r="AC338">
        <v>1328.2451759999999</v>
      </c>
      <c r="AD338">
        <v>178.83349999999999</v>
      </c>
      <c r="AE338" t="s">
        <v>10</v>
      </c>
      <c r="AF338">
        <v>1.3004999999999999E-2</v>
      </c>
      <c r="AG338">
        <v>1.5999999999999999E-5</v>
      </c>
      <c r="AH338" t="s">
        <v>11</v>
      </c>
      <c r="AI338">
        <v>0.98248599999999997</v>
      </c>
      <c r="AJ338">
        <v>1.1E-5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1785.265112</v>
      </c>
      <c r="I339">
        <v>418.34544899999997</v>
      </c>
      <c r="J339" t="s">
        <v>3</v>
      </c>
      <c r="K339">
        <v>1782.6789530000001</v>
      </c>
      <c r="L339">
        <v>416.18555800000001</v>
      </c>
      <c r="M339" t="s">
        <v>4</v>
      </c>
      <c r="N339">
        <v>120.00787200000001</v>
      </c>
      <c r="O339">
        <v>5.3379969999999997</v>
      </c>
      <c r="P339" t="s">
        <v>5</v>
      </c>
      <c r="Q339">
        <v>240.133072</v>
      </c>
      <c r="R339">
        <v>31.1021</v>
      </c>
      <c r="S339" t="s">
        <v>6</v>
      </c>
      <c r="T339">
        <v>71.682181999999997</v>
      </c>
      <c r="U339">
        <v>1.1317839999999999</v>
      </c>
      <c r="V339" t="s">
        <v>7</v>
      </c>
      <c r="W339">
        <v>53.643031000000001</v>
      </c>
      <c r="X339">
        <v>0.69708499999999995</v>
      </c>
      <c r="Y339" t="s">
        <v>8</v>
      </c>
      <c r="Z339">
        <v>89.196207000000001</v>
      </c>
      <c r="AA339">
        <v>15.376780999999999</v>
      </c>
      <c r="AB339" t="s">
        <v>9</v>
      </c>
      <c r="AC339">
        <v>1405.6225340000001</v>
      </c>
      <c r="AD339">
        <v>182.60398799999999</v>
      </c>
      <c r="AE339" t="s">
        <v>10</v>
      </c>
      <c r="AF339">
        <v>1.3001E-2</v>
      </c>
      <c r="AG339">
        <v>1.5999999999999999E-5</v>
      </c>
      <c r="AH339" t="s">
        <v>11</v>
      </c>
      <c r="AI339">
        <v>0.98276600000000003</v>
      </c>
      <c r="AJ339">
        <v>1.4E-5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1883.8758789999999</v>
      </c>
      <c r="I340">
        <v>423.66850099999999</v>
      </c>
      <c r="J340" t="s">
        <v>3</v>
      </c>
      <c r="K340">
        <v>1881.148555</v>
      </c>
      <c r="L340">
        <v>421.44131099999998</v>
      </c>
      <c r="M340" t="s">
        <v>4</v>
      </c>
      <c r="N340">
        <v>126.60973799999999</v>
      </c>
      <c r="O340">
        <v>5.3533600000000003</v>
      </c>
      <c r="P340" t="s">
        <v>5</v>
      </c>
      <c r="Q340">
        <v>253.35000099999999</v>
      </c>
      <c r="R340">
        <v>32.002139999999997</v>
      </c>
      <c r="S340" t="s">
        <v>6</v>
      </c>
      <c r="T340">
        <v>75.600917999999993</v>
      </c>
      <c r="U340">
        <v>1.1565970000000001</v>
      </c>
      <c r="V340" t="s">
        <v>7</v>
      </c>
      <c r="W340">
        <v>56.601286000000002</v>
      </c>
      <c r="X340">
        <v>0.69542899999999996</v>
      </c>
      <c r="Y340" t="s">
        <v>8</v>
      </c>
      <c r="Z340">
        <v>94.055865999999995</v>
      </c>
      <c r="AA340">
        <v>16.370104999999999</v>
      </c>
      <c r="AB340" t="s">
        <v>9</v>
      </c>
      <c r="AC340">
        <v>1483.3305620000001</v>
      </c>
      <c r="AD340">
        <v>185.675611</v>
      </c>
      <c r="AE340" t="s">
        <v>10</v>
      </c>
      <c r="AF340">
        <v>1.2716E-2</v>
      </c>
      <c r="AG340">
        <v>1.2999999999999999E-5</v>
      </c>
      <c r="AH340" t="s">
        <v>11</v>
      </c>
      <c r="AI340">
        <v>0.98296499999999998</v>
      </c>
      <c r="AJ340">
        <v>1.5E-5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1982.562756</v>
      </c>
      <c r="I341">
        <v>428.984557</v>
      </c>
      <c r="J341" t="s">
        <v>3</v>
      </c>
      <c r="K341">
        <v>1979.69551</v>
      </c>
      <c r="L341">
        <v>426.70766400000002</v>
      </c>
      <c r="M341" t="s">
        <v>4</v>
      </c>
      <c r="N341">
        <v>133.21555799999999</v>
      </c>
      <c r="O341">
        <v>5.8490539999999998</v>
      </c>
      <c r="P341" t="s">
        <v>5</v>
      </c>
      <c r="Q341">
        <v>266.63694199999998</v>
      </c>
      <c r="R341">
        <v>32.923476999999998</v>
      </c>
      <c r="S341" t="s">
        <v>6</v>
      </c>
      <c r="T341">
        <v>79.560500000000005</v>
      </c>
      <c r="U341">
        <v>1.14541</v>
      </c>
      <c r="V341" t="s">
        <v>7</v>
      </c>
      <c r="W341">
        <v>59.601374999999997</v>
      </c>
      <c r="X341">
        <v>0.72652799999999995</v>
      </c>
      <c r="Y341" t="s">
        <v>8</v>
      </c>
      <c r="Z341">
        <v>98.922702999999998</v>
      </c>
      <c r="AA341">
        <v>17.281013999999999</v>
      </c>
      <c r="AB341" t="s">
        <v>9</v>
      </c>
      <c r="AC341">
        <v>1561.0234350000001</v>
      </c>
      <c r="AD341">
        <v>186.85663600000001</v>
      </c>
      <c r="AE341" t="s">
        <v>10</v>
      </c>
      <c r="AF341">
        <v>1.2166E-2</v>
      </c>
      <c r="AG341">
        <v>5.0000000000000004E-6</v>
      </c>
      <c r="AH341" t="s">
        <v>11</v>
      </c>
      <c r="AI341">
        <v>0.98296600000000001</v>
      </c>
      <c r="AJ341">
        <v>1.5E-5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2.7514E-2</v>
      </c>
      <c r="AG342">
        <v>2.9E-5</v>
      </c>
      <c r="AH342" t="s">
        <v>11</v>
      </c>
      <c r="AI342">
        <v>0.97433199999999998</v>
      </c>
      <c r="AJ342">
        <v>7.6000000000000004E-5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2.5793E-2</v>
      </c>
      <c r="AG343">
        <v>3.8000000000000002E-5</v>
      </c>
      <c r="AH343" t="s">
        <v>11</v>
      </c>
      <c r="AI343">
        <v>0.97910600000000003</v>
      </c>
      <c r="AJ343">
        <v>2.3E-5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2.2530999999999999E-2</v>
      </c>
      <c r="AG344">
        <v>5.5000000000000002E-5</v>
      </c>
      <c r="AH344" t="s">
        <v>11</v>
      </c>
      <c r="AI344">
        <v>0.97974399999999995</v>
      </c>
      <c r="AJ344">
        <v>1.9000000000000001E-5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2.1180999999999998E-2</v>
      </c>
      <c r="AG345">
        <v>5.5999999999999999E-5</v>
      </c>
      <c r="AH345" t="s">
        <v>11</v>
      </c>
      <c r="AI345">
        <v>0.98039399999999999</v>
      </c>
      <c r="AJ345">
        <v>1.0000000000000001E-5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2.0806999999999999E-2</v>
      </c>
      <c r="AG346">
        <v>5.5999999999999999E-5</v>
      </c>
      <c r="AH346" t="s">
        <v>11</v>
      </c>
      <c r="AI346">
        <v>0.98062300000000002</v>
      </c>
      <c r="AJ346">
        <v>7.9999999999999996E-6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1.9089999999999999E-2</v>
      </c>
      <c r="AG347">
        <v>5.3000000000000001E-5</v>
      </c>
      <c r="AH347" t="s">
        <v>11</v>
      </c>
      <c r="AI347">
        <v>0.98141800000000001</v>
      </c>
      <c r="AJ347">
        <v>7.9999999999999996E-6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1.8002000000000001E-2</v>
      </c>
      <c r="AG348">
        <v>5.0000000000000002E-5</v>
      </c>
      <c r="AH348" t="s">
        <v>11</v>
      </c>
      <c r="AI348">
        <v>0.98163500000000004</v>
      </c>
      <c r="AJ348">
        <v>9.0000000000000002E-6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1.7118000000000001E-2</v>
      </c>
      <c r="AG349">
        <v>4.6E-5</v>
      </c>
      <c r="AH349" t="s">
        <v>11</v>
      </c>
      <c r="AI349">
        <v>0.98178200000000004</v>
      </c>
      <c r="AJ349">
        <v>9.0000000000000002E-6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1.6799999999999999E-2</v>
      </c>
      <c r="AG350">
        <v>4.3999999999999999E-5</v>
      </c>
      <c r="AH350" t="s">
        <v>11</v>
      </c>
      <c r="AI350">
        <v>0.98181300000000005</v>
      </c>
      <c r="AJ350">
        <v>9.0000000000000002E-6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1.6125E-2</v>
      </c>
      <c r="AG351">
        <v>4.0000000000000003E-5</v>
      </c>
      <c r="AH351" t="s">
        <v>11</v>
      </c>
      <c r="AI351">
        <v>0.98182400000000003</v>
      </c>
      <c r="AJ351">
        <v>9.0000000000000002E-6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1.5099E-2</v>
      </c>
      <c r="AG352">
        <v>3.4E-5</v>
      </c>
      <c r="AH352" t="s">
        <v>11</v>
      </c>
      <c r="AI352">
        <v>0.98221899999999995</v>
      </c>
      <c r="AJ352">
        <v>1.2E-5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1.4511E-2</v>
      </c>
      <c r="AG353">
        <v>2.5999999999999998E-5</v>
      </c>
      <c r="AH353" t="s">
        <v>11</v>
      </c>
      <c r="AI353">
        <v>0.98232299999999995</v>
      </c>
      <c r="AJ353">
        <v>1.4E-5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1.4312999999999999E-2</v>
      </c>
      <c r="AG354">
        <v>2.4000000000000001E-5</v>
      </c>
      <c r="AH354" t="s">
        <v>11</v>
      </c>
      <c r="AI354">
        <v>0.98254399999999997</v>
      </c>
      <c r="AJ354">
        <v>1.5E-5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1.4097999999999999E-2</v>
      </c>
      <c r="AG355">
        <v>2.3E-5</v>
      </c>
      <c r="AH355" t="s">
        <v>11</v>
      </c>
      <c r="AI355">
        <v>0.98265400000000003</v>
      </c>
      <c r="AJ355">
        <v>1.5E-5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1.3805E-2</v>
      </c>
      <c r="AG356">
        <v>2.3E-5</v>
      </c>
      <c r="AH356" t="s">
        <v>11</v>
      </c>
      <c r="AI356">
        <v>0.98277599999999998</v>
      </c>
      <c r="AJ356">
        <v>1.5999999999999999E-5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1.3372999999999999E-2</v>
      </c>
      <c r="AG357">
        <v>1.8E-5</v>
      </c>
      <c r="AH357" t="s">
        <v>11</v>
      </c>
      <c r="AI357">
        <v>0.982792</v>
      </c>
      <c r="AJ357">
        <v>1.5E-5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1.2636E-2</v>
      </c>
      <c r="AG358">
        <v>9.0000000000000002E-6</v>
      </c>
      <c r="AH358" t="s">
        <v>11</v>
      </c>
      <c r="AI358">
        <v>0.98279799999999995</v>
      </c>
      <c r="AJ358">
        <v>1.5E-5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1.2636E-2</v>
      </c>
      <c r="AG359">
        <v>9.0000000000000002E-6</v>
      </c>
      <c r="AH359" t="s">
        <v>11</v>
      </c>
      <c r="AI359">
        <v>0.98281799999999997</v>
      </c>
      <c r="AJ359">
        <v>1.5E-5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1.2232E-2</v>
      </c>
      <c r="AG360">
        <v>5.0000000000000004E-6</v>
      </c>
      <c r="AH360" t="s">
        <v>11</v>
      </c>
      <c r="AI360">
        <v>0.98282199999999997</v>
      </c>
      <c r="AJ360">
        <v>1.5E-5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1.1986E-2</v>
      </c>
      <c r="AG361">
        <v>3.0000000000000001E-6</v>
      </c>
      <c r="AH361" t="s">
        <v>11</v>
      </c>
      <c r="AI361">
        <v>0.98309800000000003</v>
      </c>
      <c r="AJ361">
        <v>1.8E-5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89.794605000000004</v>
      </c>
      <c r="I362">
        <v>0.94172100000000003</v>
      </c>
      <c r="J362" t="s">
        <v>3</v>
      </c>
      <c r="K362">
        <v>89.654596999999995</v>
      </c>
      <c r="L362">
        <v>0.93882600000000005</v>
      </c>
      <c r="M362" t="s">
        <v>4</v>
      </c>
      <c r="N362">
        <v>6.7144820000000003</v>
      </c>
      <c r="O362">
        <v>7.0406999999999997E-2</v>
      </c>
      <c r="P362" t="s">
        <v>5</v>
      </c>
      <c r="Q362">
        <v>0</v>
      </c>
      <c r="R362">
        <v>0</v>
      </c>
      <c r="S362" t="s">
        <v>6</v>
      </c>
      <c r="T362">
        <v>4.0718100000000002</v>
      </c>
      <c r="U362">
        <v>3.0218999999999999E-2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2.7241000000000001E-2</v>
      </c>
      <c r="AD362">
        <v>3.6999999999999998E-5</v>
      </c>
      <c r="AE362" t="s">
        <v>10</v>
      </c>
      <c r="AF362">
        <v>0</v>
      </c>
      <c r="AG362">
        <v>0</v>
      </c>
      <c r="AH362" t="s">
        <v>11</v>
      </c>
      <c r="AI362">
        <v>0.97441599999999995</v>
      </c>
      <c r="AJ362">
        <v>6.0000000000000002E-5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178.34127599999999</v>
      </c>
      <c r="I363">
        <v>1.4996309999999999</v>
      </c>
      <c r="J363" t="s">
        <v>3</v>
      </c>
      <c r="K363">
        <v>178.06114199999999</v>
      </c>
      <c r="L363">
        <v>1.4994350000000001</v>
      </c>
      <c r="M363" t="s">
        <v>4</v>
      </c>
      <c r="N363">
        <v>13.284338</v>
      </c>
      <c r="O363">
        <v>0.13695099999999999</v>
      </c>
      <c r="P363" t="s">
        <v>5</v>
      </c>
      <c r="Q363">
        <v>0</v>
      </c>
      <c r="R363">
        <v>0</v>
      </c>
      <c r="S363" t="s">
        <v>6</v>
      </c>
      <c r="T363">
        <v>8.0798439999999996</v>
      </c>
      <c r="U363">
        <v>3.6963999999999997E-2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2.4244000000000002E-2</v>
      </c>
      <c r="AD363">
        <v>5.8E-5</v>
      </c>
      <c r="AE363" t="s">
        <v>10</v>
      </c>
      <c r="AF363">
        <v>0</v>
      </c>
      <c r="AG363">
        <v>0</v>
      </c>
      <c r="AH363" t="s">
        <v>11</v>
      </c>
      <c r="AI363">
        <v>0.97869099999999998</v>
      </c>
      <c r="AJ363">
        <v>2.1999999999999999E-5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267.31652500000001</v>
      </c>
      <c r="I364">
        <v>2.9040810000000001</v>
      </c>
      <c r="J364" t="s">
        <v>3</v>
      </c>
      <c r="K364">
        <v>266.89666599999998</v>
      </c>
      <c r="L364">
        <v>2.9074589999999998</v>
      </c>
      <c r="M364" t="s">
        <v>4</v>
      </c>
      <c r="N364">
        <v>19.886163</v>
      </c>
      <c r="O364">
        <v>0.22815099999999999</v>
      </c>
      <c r="P364" t="s">
        <v>5</v>
      </c>
      <c r="Q364">
        <v>0</v>
      </c>
      <c r="R364">
        <v>0</v>
      </c>
      <c r="S364" t="s">
        <v>6</v>
      </c>
      <c r="T364">
        <v>12.133096999999999</v>
      </c>
      <c r="U364">
        <v>8.9520000000000002E-2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2.2582000000000001E-2</v>
      </c>
      <c r="AD364">
        <v>6.4999999999999994E-5</v>
      </c>
      <c r="AE364" t="s">
        <v>10</v>
      </c>
      <c r="AF364">
        <v>0</v>
      </c>
      <c r="AG364">
        <v>0</v>
      </c>
      <c r="AH364" t="s">
        <v>11</v>
      </c>
      <c r="AI364">
        <v>0.98044399999999998</v>
      </c>
      <c r="AJ364">
        <v>9.0000000000000002E-6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356.38699200000002</v>
      </c>
      <c r="I365">
        <v>4.6977310000000001</v>
      </c>
      <c r="J365" t="s">
        <v>3</v>
      </c>
      <c r="K365">
        <v>355.82867700000003</v>
      </c>
      <c r="L365">
        <v>4.6953779999999998</v>
      </c>
      <c r="M365" t="s">
        <v>4</v>
      </c>
      <c r="N365">
        <v>26.497965000000001</v>
      </c>
      <c r="O365">
        <v>0.37726700000000002</v>
      </c>
      <c r="P365" t="s">
        <v>5</v>
      </c>
      <c r="Q365">
        <v>0</v>
      </c>
      <c r="R365">
        <v>0</v>
      </c>
      <c r="S365" t="s">
        <v>6</v>
      </c>
      <c r="T365">
        <v>16.172778000000001</v>
      </c>
      <c r="U365">
        <v>9.2551999999999995E-2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2.1319999999999999E-2</v>
      </c>
      <c r="AD365">
        <v>6.7999999999999999E-5</v>
      </c>
      <c r="AE365" t="s">
        <v>10</v>
      </c>
      <c r="AF365">
        <v>0</v>
      </c>
      <c r="AG365">
        <v>0</v>
      </c>
      <c r="AH365" t="s">
        <v>11</v>
      </c>
      <c r="AI365">
        <v>0.98083299999999995</v>
      </c>
      <c r="AJ365">
        <v>7.9999999999999996E-6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445.26764700000001</v>
      </c>
      <c r="I366">
        <v>5.985919</v>
      </c>
      <c r="J366" t="s">
        <v>3</v>
      </c>
      <c r="K366">
        <v>444.56880100000001</v>
      </c>
      <c r="L366">
        <v>5.9969450000000002</v>
      </c>
      <c r="M366" t="s">
        <v>4</v>
      </c>
      <c r="N366">
        <v>33.076084999999999</v>
      </c>
      <c r="O366">
        <v>0.45446599999999998</v>
      </c>
      <c r="P366" t="s">
        <v>5</v>
      </c>
      <c r="Q366">
        <v>0</v>
      </c>
      <c r="R366">
        <v>0</v>
      </c>
      <c r="S366" t="s">
        <v>6</v>
      </c>
      <c r="T366">
        <v>20.191075999999999</v>
      </c>
      <c r="U366">
        <v>0.112502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1.9449999999999999E-2</v>
      </c>
      <c r="AD366">
        <v>6.4999999999999994E-5</v>
      </c>
      <c r="AE366" t="s">
        <v>10</v>
      </c>
      <c r="AF366">
        <v>0</v>
      </c>
      <c r="AG366">
        <v>0</v>
      </c>
      <c r="AH366" t="s">
        <v>11</v>
      </c>
      <c r="AI366">
        <v>0.98138400000000003</v>
      </c>
      <c r="AJ366">
        <v>1.2E-5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534.00002199999994</v>
      </c>
      <c r="I367">
        <v>7.1803759999999999</v>
      </c>
      <c r="J367" t="s">
        <v>3</v>
      </c>
      <c r="K367">
        <v>533.16178000000002</v>
      </c>
      <c r="L367">
        <v>7.202013</v>
      </c>
      <c r="M367" t="s">
        <v>4</v>
      </c>
      <c r="N367">
        <v>39.673034000000001</v>
      </c>
      <c r="O367">
        <v>0.59599400000000002</v>
      </c>
      <c r="P367" t="s">
        <v>5</v>
      </c>
      <c r="Q367">
        <v>0</v>
      </c>
      <c r="R367">
        <v>0</v>
      </c>
      <c r="S367" t="s">
        <v>6</v>
      </c>
      <c r="T367">
        <v>24.200071000000001</v>
      </c>
      <c r="U367">
        <v>0.107491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1.7507000000000002E-2</v>
      </c>
      <c r="AD367">
        <v>5.7000000000000003E-5</v>
      </c>
      <c r="AE367" t="s">
        <v>10</v>
      </c>
      <c r="AF367">
        <v>0</v>
      </c>
      <c r="AG367">
        <v>0</v>
      </c>
      <c r="AH367" t="s">
        <v>11</v>
      </c>
      <c r="AI367">
        <v>0.98175000000000001</v>
      </c>
      <c r="AJ367">
        <v>1.2999999999999999E-5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622.68481899999995</v>
      </c>
      <c r="I368">
        <v>7.5893860000000002</v>
      </c>
      <c r="J368" t="s">
        <v>3</v>
      </c>
      <c r="K368">
        <v>621.70663100000002</v>
      </c>
      <c r="L368">
        <v>7.6137110000000003</v>
      </c>
      <c r="M368" t="s">
        <v>4</v>
      </c>
      <c r="N368">
        <v>46.219045000000001</v>
      </c>
      <c r="O368">
        <v>0.67636700000000005</v>
      </c>
      <c r="P368" t="s">
        <v>5</v>
      </c>
      <c r="Q368">
        <v>0</v>
      </c>
      <c r="R368">
        <v>0</v>
      </c>
      <c r="S368" t="s">
        <v>6</v>
      </c>
      <c r="T368">
        <v>28.219760999999998</v>
      </c>
      <c r="U368">
        <v>0.120424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1.6239E-2</v>
      </c>
      <c r="AD368">
        <v>4.8999999999999998E-5</v>
      </c>
      <c r="AE368" t="s">
        <v>10</v>
      </c>
      <c r="AF368">
        <v>0</v>
      </c>
      <c r="AG368">
        <v>0</v>
      </c>
      <c r="AH368" t="s">
        <v>11</v>
      </c>
      <c r="AI368">
        <v>0.98206300000000002</v>
      </c>
      <c r="AJ368">
        <v>1.5999999999999999E-5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711.81731100000002</v>
      </c>
      <c r="I369">
        <v>11.034117999999999</v>
      </c>
      <c r="J369" t="s">
        <v>3</v>
      </c>
      <c r="K369">
        <v>710.70070799999996</v>
      </c>
      <c r="L369">
        <v>11.040856</v>
      </c>
      <c r="M369" t="s">
        <v>4</v>
      </c>
      <c r="N369">
        <v>52.808114000000003</v>
      </c>
      <c r="O369">
        <v>0.90447299999999997</v>
      </c>
      <c r="P369" t="s">
        <v>5</v>
      </c>
      <c r="Q369">
        <v>0</v>
      </c>
      <c r="R369">
        <v>0</v>
      </c>
      <c r="S369" t="s">
        <v>6</v>
      </c>
      <c r="T369">
        <v>32.253267999999998</v>
      </c>
      <c r="U369">
        <v>0.13893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1.5649E-2</v>
      </c>
      <c r="AD369">
        <v>4.1999999999999998E-5</v>
      </c>
      <c r="AE369" t="s">
        <v>10</v>
      </c>
      <c r="AF369">
        <v>0</v>
      </c>
      <c r="AG369">
        <v>0</v>
      </c>
      <c r="AH369" t="s">
        <v>11</v>
      </c>
      <c r="AI369">
        <v>0.982433</v>
      </c>
      <c r="AJ369">
        <v>1.5999999999999999E-5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800.71385399999997</v>
      </c>
      <c r="I370">
        <v>13.603536</v>
      </c>
      <c r="J370" t="s">
        <v>3</v>
      </c>
      <c r="K370">
        <v>799.458079</v>
      </c>
      <c r="L370">
        <v>13.623112000000001</v>
      </c>
      <c r="M370" t="s">
        <v>4</v>
      </c>
      <c r="N370">
        <v>59.390191000000002</v>
      </c>
      <c r="O370">
        <v>1.1318520000000001</v>
      </c>
      <c r="P370" t="s">
        <v>5</v>
      </c>
      <c r="Q370">
        <v>0</v>
      </c>
      <c r="R370">
        <v>0</v>
      </c>
      <c r="S370" t="s">
        <v>6</v>
      </c>
      <c r="T370">
        <v>36.301020000000001</v>
      </c>
      <c r="U370">
        <v>0.147254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1.4994E-2</v>
      </c>
      <c r="AD370">
        <v>3.4999999999999997E-5</v>
      </c>
      <c r="AE370" t="s">
        <v>10</v>
      </c>
      <c r="AF370">
        <v>0</v>
      </c>
      <c r="AG370">
        <v>0</v>
      </c>
      <c r="AH370" t="s">
        <v>11</v>
      </c>
      <c r="AI370">
        <v>0.98250700000000002</v>
      </c>
      <c r="AJ370">
        <v>1.5E-5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889.47946899999999</v>
      </c>
      <c r="I371">
        <v>14.478548</v>
      </c>
      <c r="J371" t="s">
        <v>3</v>
      </c>
      <c r="K371">
        <v>888.08520599999997</v>
      </c>
      <c r="L371">
        <v>14.515006</v>
      </c>
      <c r="M371" t="s">
        <v>4</v>
      </c>
      <c r="N371">
        <v>65.946152999999995</v>
      </c>
      <c r="O371">
        <v>1.2013860000000001</v>
      </c>
      <c r="P371" t="s">
        <v>5</v>
      </c>
      <c r="Q371">
        <v>0</v>
      </c>
      <c r="R371">
        <v>0</v>
      </c>
      <c r="S371" t="s">
        <v>6</v>
      </c>
      <c r="T371">
        <v>40.350848999999997</v>
      </c>
      <c r="U371">
        <v>0.16483200000000001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1.4330000000000001E-2</v>
      </c>
      <c r="AD371">
        <v>2.9E-5</v>
      </c>
      <c r="AE371" t="s">
        <v>10</v>
      </c>
      <c r="AF371">
        <v>0</v>
      </c>
      <c r="AG371">
        <v>0</v>
      </c>
      <c r="AH371" t="s">
        <v>11</v>
      </c>
      <c r="AI371">
        <v>0.98250700000000002</v>
      </c>
      <c r="AJ371">
        <v>1.5E-5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978.36430199999995</v>
      </c>
      <c r="I372">
        <v>16.949942</v>
      </c>
      <c r="J372" t="s">
        <v>3</v>
      </c>
      <c r="K372">
        <v>976.83095600000001</v>
      </c>
      <c r="L372">
        <v>16.974264999999999</v>
      </c>
      <c r="M372" t="s">
        <v>4</v>
      </c>
      <c r="N372">
        <v>72.592851999999993</v>
      </c>
      <c r="O372">
        <v>1.333995</v>
      </c>
      <c r="P372" t="s">
        <v>5</v>
      </c>
      <c r="Q372">
        <v>0</v>
      </c>
      <c r="R372">
        <v>0</v>
      </c>
      <c r="S372" t="s">
        <v>6</v>
      </c>
      <c r="T372">
        <v>44.378224000000003</v>
      </c>
      <c r="U372">
        <v>0.17336099999999999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1.4330000000000001E-2</v>
      </c>
      <c r="AD372">
        <v>2.9E-5</v>
      </c>
      <c r="AE372" t="s">
        <v>10</v>
      </c>
      <c r="AF372">
        <v>0</v>
      </c>
      <c r="AG372">
        <v>0</v>
      </c>
      <c r="AH372" t="s">
        <v>11</v>
      </c>
      <c r="AI372">
        <v>0.98257499999999998</v>
      </c>
      <c r="AJ372">
        <v>1.5E-5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1067.238994</v>
      </c>
      <c r="I373">
        <v>20.113588</v>
      </c>
      <c r="J373" t="s">
        <v>3</v>
      </c>
      <c r="K373">
        <v>1065.566309</v>
      </c>
      <c r="L373">
        <v>20.107769999999999</v>
      </c>
      <c r="M373" t="s">
        <v>4</v>
      </c>
      <c r="N373">
        <v>79.189975000000004</v>
      </c>
      <c r="O373">
        <v>1.4829429999999999</v>
      </c>
      <c r="P373" t="s">
        <v>5</v>
      </c>
      <c r="Q373">
        <v>0</v>
      </c>
      <c r="R373">
        <v>0</v>
      </c>
      <c r="S373" t="s">
        <v>6</v>
      </c>
      <c r="T373">
        <v>48.406461</v>
      </c>
      <c r="U373">
        <v>0.20805699999999999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1.3594E-2</v>
      </c>
      <c r="AD373">
        <v>2.0000000000000002E-5</v>
      </c>
      <c r="AE373" t="s">
        <v>10</v>
      </c>
      <c r="AF373">
        <v>0</v>
      </c>
      <c r="AG373">
        <v>0</v>
      </c>
      <c r="AH373" t="s">
        <v>11</v>
      </c>
      <c r="AI373">
        <v>0.98258999999999996</v>
      </c>
      <c r="AJ373">
        <v>1.5E-5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1156.1227710000001</v>
      </c>
      <c r="I374">
        <v>24.068559</v>
      </c>
      <c r="J374" t="s">
        <v>3</v>
      </c>
      <c r="K374">
        <v>1154.3115989999999</v>
      </c>
      <c r="L374">
        <v>24.063120999999999</v>
      </c>
      <c r="M374" t="s">
        <v>4</v>
      </c>
      <c r="N374">
        <v>85.775869</v>
      </c>
      <c r="O374">
        <v>1.8078160000000001</v>
      </c>
      <c r="P374" t="s">
        <v>5</v>
      </c>
      <c r="Q374">
        <v>0</v>
      </c>
      <c r="R374">
        <v>0</v>
      </c>
      <c r="S374" t="s">
        <v>6</v>
      </c>
      <c r="T374">
        <v>52.448777</v>
      </c>
      <c r="U374">
        <v>0.202878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1.3228E-2</v>
      </c>
      <c r="AD374">
        <v>1.7E-5</v>
      </c>
      <c r="AE374" t="s">
        <v>10</v>
      </c>
      <c r="AF374">
        <v>0</v>
      </c>
      <c r="AG374">
        <v>0</v>
      </c>
      <c r="AH374" t="s">
        <v>11</v>
      </c>
      <c r="AI374">
        <v>0.98311099999999996</v>
      </c>
      <c r="AJ374">
        <v>1.8E-5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1245.1307569999999</v>
      </c>
      <c r="I375">
        <v>30.262848000000002</v>
      </c>
      <c r="J375" t="s">
        <v>3</v>
      </c>
      <c r="K375">
        <v>1243.178889</v>
      </c>
      <c r="L375">
        <v>30.182673999999999</v>
      </c>
      <c r="M375" t="s">
        <v>4</v>
      </c>
      <c r="N375">
        <v>92.398578000000001</v>
      </c>
      <c r="O375">
        <v>1.9900869999999999</v>
      </c>
      <c r="P375" t="s">
        <v>5</v>
      </c>
      <c r="Q375">
        <v>0</v>
      </c>
      <c r="R375">
        <v>0</v>
      </c>
      <c r="S375" t="s">
        <v>6</v>
      </c>
      <c r="T375">
        <v>56.532235999999997</v>
      </c>
      <c r="U375">
        <v>0.26760200000000001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1.3024000000000001E-2</v>
      </c>
      <c r="AD375">
        <v>1.5999999999999999E-5</v>
      </c>
      <c r="AE375" t="s">
        <v>10</v>
      </c>
      <c r="AF375">
        <v>0</v>
      </c>
      <c r="AG375">
        <v>0</v>
      </c>
      <c r="AH375" t="s">
        <v>11</v>
      </c>
      <c r="AI375">
        <v>0.98311599999999999</v>
      </c>
      <c r="AJ375">
        <v>1.8E-5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1334.1632540000001</v>
      </c>
      <c r="I376">
        <v>36.722579000000003</v>
      </c>
      <c r="J376" t="s">
        <v>3</v>
      </c>
      <c r="K376">
        <v>1332.0710449999999</v>
      </c>
      <c r="L376">
        <v>36.662168000000001</v>
      </c>
      <c r="M376" t="s">
        <v>4</v>
      </c>
      <c r="N376">
        <v>99.013193999999999</v>
      </c>
      <c r="O376">
        <v>2.272284</v>
      </c>
      <c r="P376" t="s">
        <v>5</v>
      </c>
      <c r="Q376">
        <v>0</v>
      </c>
      <c r="R376">
        <v>0</v>
      </c>
      <c r="S376" t="s">
        <v>6</v>
      </c>
      <c r="T376">
        <v>60.593273000000003</v>
      </c>
      <c r="U376">
        <v>0.31174000000000002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1.2956000000000001E-2</v>
      </c>
      <c r="AD376">
        <v>1.5999999999999999E-5</v>
      </c>
      <c r="AE376" t="s">
        <v>10</v>
      </c>
      <c r="AF376">
        <v>0</v>
      </c>
      <c r="AG376">
        <v>0</v>
      </c>
      <c r="AH376" t="s">
        <v>11</v>
      </c>
      <c r="AI376">
        <v>0.98311800000000005</v>
      </c>
      <c r="AJ376">
        <v>1.8E-5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1423.099451</v>
      </c>
      <c r="I377">
        <v>39.991250999999998</v>
      </c>
      <c r="J377" t="s">
        <v>3</v>
      </c>
      <c r="K377">
        <v>1420.866902</v>
      </c>
      <c r="L377">
        <v>39.922030999999997</v>
      </c>
      <c r="M377" t="s">
        <v>4</v>
      </c>
      <c r="N377">
        <v>105.627436</v>
      </c>
      <c r="O377">
        <v>2.620549</v>
      </c>
      <c r="P377" t="s">
        <v>5</v>
      </c>
      <c r="Q377">
        <v>0</v>
      </c>
      <c r="R377">
        <v>0</v>
      </c>
      <c r="S377" t="s">
        <v>6</v>
      </c>
      <c r="T377">
        <v>64.623846</v>
      </c>
      <c r="U377">
        <v>0.312948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1.259E-2</v>
      </c>
      <c r="AD377">
        <v>9.0000000000000002E-6</v>
      </c>
      <c r="AE377" t="s">
        <v>10</v>
      </c>
      <c r="AF377">
        <v>0</v>
      </c>
      <c r="AG377">
        <v>0</v>
      </c>
      <c r="AH377" t="s">
        <v>11</v>
      </c>
      <c r="AI377">
        <v>0.98311800000000005</v>
      </c>
      <c r="AJ377">
        <v>1.8E-5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1511.885974</v>
      </c>
      <c r="I378">
        <v>42.374701999999999</v>
      </c>
      <c r="J378" t="s">
        <v>3</v>
      </c>
      <c r="K378">
        <v>1509.514338</v>
      </c>
      <c r="L378">
        <v>42.299588</v>
      </c>
      <c r="M378" t="s">
        <v>4</v>
      </c>
      <c r="N378">
        <v>112.197171</v>
      </c>
      <c r="O378">
        <v>2.9187400000000001</v>
      </c>
      <c r="P378" t="s">
        <v>5</v>
      </c>
      <c r="Q378">
        <v>0</v>
      </c>
      <c r="R378">
        <v>0</v>
      </c>
      <c r="S378" t="s">
        <v>6</v>
      </c>
      <c r="T378">
        <v>68.623129000000006</v>
      </c>
      <c r="U378">
        <v>0.32105699999999998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1.2453000000000001E-2</v>
      </c>
      <c r="AD378">
        <v>9.0000000000000002E-6</v>
      </c>
      <c r="AE378" t="s">
        <v>10</v>
      </c>
      <c r="AF378">
        <v>0</v>
      </c>
      <c r="AG378">
        <v>0</v>
      </c>
      <c r="AH378" t="s">
        <v>11</v>
      </c>
      <c r="AI378">
        <v>0.98324500000000004</v>
      </c>
      <c r="AJ378">
        <v>1.9000000000000001E-5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1601.058342</v>
      </c>
      <c r="I379">
        <v>47.335535</v>
      </c>
      <c r="J379" t="s">
        <v>3</v>
      </c>
      <c r="K379">
        <v>1598.5470560000001</v>
      </c>
      <c r="L379">
        <v>47.276375999999999</v>
      </c>
      <c r="M379" t="s">
        <v>4</v>
      </c>
      <c r="N379">
        <v>118.875885</v>
      </c>
      <c r="O379">
        <v>3.3087499999999999</v>
      </c>
      <c r="P379" t="s">
        <v>5</v>
      </c>
      <c r="Q379">
        <v>0</v>
      </c>
      <c r="R379">
        <v>0</v>
      </c>
      <c r="S379" t="s">
        <v>6</v>
      </c>
      <c r="T379">
        <v>72.643398000000005</v>
      </c>
      <c r="U379">
        <v>0.35164099999999998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1.2408000000000001E-2</v>
      </c>
      <c r="AD379">
        <v>9.0000000000000002E-6</v>
      </c>
      <c r="AE379" t="s">
        <v>10</v>
      </c>
      <c r="AF379">
        <v>0</v>
      </c>
      <c r="AG379">
        <v>0</v>
      </c>
      <c r="AH379" t="s">
        <v>11</v>
      </c>
      <c r="AI379">
        <v>0.983325</v>
      </c>
      <c r="AJ379">
        <v>1.9000000000000001E-5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1690.08647</v>
      </c>
      <c r="I380">
        <v>54.171048999999996</v>
      </c>
      <c r="J380" t="s">
        <v>3</v>
      </c>
      <c r="K380">
        <v>1687.4368360000001</v>
      </c>
      <c r="L380">
        <v>54.108153000000001</v>
      </c>
      <c r="M380" t="s">
        <v>4</v>
      </c>
      <c r="N380">
        <v>125.523197</v>
      </c>
      <c r="O380">
        <v>3.6125639999999999</v>
      </c>
      <c r="P380" t="s">
        <v>5</v>
      </c>
      <c r="Q380">
        <v>0</v>
      </c>
      <c r="R380">
        <v>0</v>
      </c>
      <c r="S380" t="s">
        <v>6</v>
      </c>
      <c r="T380">
        <v>76.708437000000004</v>
      </c>
      <c r="U380">
        <v>0.42993900000000002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1.2329E-2</v>
      </c>
      <c r="AD380">
        <v>9.0000000000000002E-6</v>
      </c>
      <c r="AE380" t="s">
        <v>10</v>
      </c>
      <c r="AF380">
        <v>0</v>
      </c>
      <c r="AG380">
        <v>0</v>
      </c>
      <c r="AH380" t="s">
        <v>11</v>
      </c>
      <c r="AI380">
        <v>0.983325</v>
      </c>
      <c r="AJ380">
        <v>1.9000000000000001E-5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1778.842009</v>
      </c>
      <c r="I381">
        <v>55.687288000000002</v>
      </c>
      <c r="J381" t="s">
        <v>3</v>
      </c>
      <c r="K381">
        <v>1776.0513840000001</v>
      </c>
      <c r="L381">
        <v>55.609796000000003</v>
      </c>
      <c r="M381" t="s">
        <v>4</v>
      </c>
      <c r="N381">
        <v>132.10142999999999</v>
      </c>
      <c r="O381">
        <v>3.9873150000000002</v>
      </c>
      <c r="P381" t="s">
        <v>5</v>
      </c>
      <c r="Q381">
        <v>0</v>
      </c>
      <c r="R381">
        <v>0</v>
      </c>
      <c r="S381" t="s">
        <v>6</v>
      </c>
      <c r="T381">
        <v>80.691841999999994</v>
      </c>
      <c r="U381">
        <v>0.43173800000000001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1.2199E-2</v>
      </c>
      <c r="AD381">
        <v>9.0000000000000002E-6</v>
      </c>
      <c r="AE381" t="s">
        <v>10</v>
      </c>
      <c r="AF381">
        <v>0</v>
      </c>
      <c r="AG381">
        <v>0</v>
      </c>
      <c r="AH381" t="s">
        <v>11</v>
      </c>
      <c r="AI381">
        <v>0.98348000000000002</v>
      </c>
      <c r="AJ381">
        <v>2.0999999999999999E-5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1203.270295</v>
      </c>
      <c r="I382">
        <v>255.20036099999999</v>
      </c>
      <c r="J382" t="s">
        <v>3</v>
      </c>
      <c r="K382">
        <v>1202.8822339999999</v>
      </c>
      <c r="L382">
        <v>255.11770799999999</v>
      </c>
      <c r="M382" t="s">
        <v>4</v>
      </c>
      <c r="N382">
        <v>21.708974000000001</v>
      </c>
      <c r="O382">
        <v>0.25695699999999999</v>
      </c>
      <c r="P382" t="s">
        <v>5</v>
      </c>
      <c r="Q382">
        <v>34.925403000000003</v>
      </c>
      <c r="R382">
        <v>2.8511690000000001</v>
      </c>
      <c r="S382" t="s">
        <v>6</v>
      </c>
      <c r="T382">
        <v>15.957972</v>
      </c>
      <c r="U382">
        <v>7.2539999999999993E-2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2.6655000000000002E-2</v>
      </c>
      <c r="AG382">
        <v>3.4E-5</v>
      </c>
      <c r="AH382" t="s">
        <v>11</v>
      </c>
      <c r="AI382">
        <v>0.97411999999999999</v>
      </c>
      <c r="AJ382">
        <v>6.0999999999999999E-5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2405.5020260000001</v>
      </c>
      <c r="I383">
        <v>632.07917799999996</v>
      </c>
      <c r="J383" t="s">
        <v>3</v>
      </c>
      <c r="K383">
        <v>2404.7270309999999</v>
      </c>
      <c r="L383">
        <v>631.16072599999995</v>
      </c>
      <c r="M383" t="s">
        <v>4</v>
      </c>
      <c r="N383">
        <v>43.293134999999999</v>
      </c>
      <c r="O383">
        <v>0.67684200000000005</v>
      </c>
      <c r="P383" t="s">
        <v>5</v>
      </c>
      <c r="Q383">
        <v>70.572479000000001</v>
      </c>
      <c r="R383">
        <v>9.2314969999999992</v>
      </c>
      <c r="S383" t="s">
        <v>6</v>
      </c>
      <c r="T383">
        <v>31.876007999999999</v>
      </c>
      <c r="U383">
        <v>0.15003900000000001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2.3858000000000001E-2</v>
      </c>
      <c r="AG383">
        <v>5.3999999999999998E-5</v>
      </c>
      <c r="AH383" t="s">
        <v>11</v>
      </c>
      <c r="AI383">
        <v>0.97863</v>
      </c>
      <c r="AJ383">
        <v>2.4000000000000001E-5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3608.1219630000001</v>
      </c>
      <c r="I384">
        <v>1130.2520199999999</v>
      </c>
      <c r="J384" t="s">
        <v>3</v>
      </c>
      <c r="K384">
        <v>3606.956216</v>
      </c>
      <c r="L384">
        <v>1128.762232</v>
      </c>
      <c r="M384" t="s">
        <v>4</v>
      </c>
      <c r="N384">
        <v>64.929745999999994</v>
      </c>
      <c r="O384">
        <v>1.0891139999999999</v>
      </c>
      <c r="P384" t="s">
        <v>5</v>
      </c>
      <c r="Q384">
        <v>106.651719</v>
      </c>
      <c r="R384">
        <v>16.939834999999999</v>
      </c>
      <c r="S384" t="s">
        <v>6</v>
      </c>
      <c r="T384">
        <v>47.850034000000001</v>
      </c>
      <c r="U384">
        <v>0.24388599999999999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2.0896999999999999E-2</v>
      </c>
      <c r="AG384">
        <v>6.4999999999999994E-5</v>
      </c>
      <c r="AH384" t="s">
        <v>11</v>
      </c>
      <c r="AI384">
        <v>0.97977800000000004</v>
      </c>
      <c r="AJ384">
        <v>1.5E-5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4808.3921479999999</v>
      </c>
      <c r="I385">
        <v>1788.855583</v>
      </c>
      <c r="J385" t="s">
        <v>3</v>
      </c>
      <c r="K385">
        <v>4806.8436039999997</v>
      </c>
      <c r="L385">
        <v>1787.3066429999999</v>
      </c>
      <c r="M385" t="s">
        <v>4</v>
      </c>
      <c r="N385">
        <v>86.720979999999997</v>
      </c>
      <c r="O385">
        <v>2.0340959999999999</v>
      </c>
      <c r="P385" t="s">
        <v>5</v>
      </c>
      <c r="Q385">
        <v>142.678954</v>
      </c>
      <c r="R385">
        <v>30.774391999999999</v>
      </c>
      <c r="S385" t="s">
        <v>6</v>
      </c>
      <c r="T385">
        <v>63.890766999999997</v>
      </c>
      <c r="U385">
        <v>1.0305500000000001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2.0513E-2</v>
      </c>
      <c r="AG385">
        <v>6.4999999999999994E-5</v>
      </c>
      <c r="AH385" t="s">
        <v>11</v>
      </c>
      <c r="AI385">
        <v>0.98015699999999994</v>
      </c>
      <c r="AJ385">
        <v>1.4E-5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6011.2900099999997</v>
      </c>
      <c r="I386">
        <v>2793.6819959999998</v>
      </c>
      <c r="J386" t="s">
        <v>3</v>
      </c>
      <c r="K386">
        <v>6009.3639649999996</v>
      </c>
      <c r="L386">
        <v>2791.2783460000001</v>
      </c>
      <c r="M386" t="s">
        <v>4</v>
      </c>
      <c r="N386">
        <v>108.401459</v>
      </c>
      <c r="O386">
        <v>2.9375580000000001</v>
      </c>
      <c r="P386" t="s">
        <v>5</v>
      </c>
      <c r="Q386">
        <v>178.784368</v>
      </c>
      <c r="R386">
        <v>46.272221999999999</v>
      </c>
      <c r="S386" t="s">
        <v>6</v>
      </c>
      <c r="T386">
        <v>79.771535</v>
      </c>
      <c r="U386">
        <v>1.215978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1.8918000000000001E-2</v>
      </c>
      <c r="AG386">
        <v>6.2000000000000003E-5</v>
      </c>
      <c r="AH386" t="s">
        <v>11</v>
      </c>
      <c r="AI386">
        <v>0.98094499999999996</v>
      </c>
      <c r="AJ386">
        <v>1.5E-5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7213.7229880000004</v>
      </c>
      <c r="I387">
        <v>4162.1417099999999</v>
      </c>
      <c r="J387" t="s">
        <v>3</v>
      </c>
      <c r="K387">
        <v>7211.4124320000001</v>
      </c>
      <c r="L387">
        <v>4157.7153399999997</v>
      </c>
      <c r="M387" t="s">
        <v>4</v>
      </c>
      <c r="N387">
        <v>130.12050400000001</v>
      </c>
      <c r="O387">
        <v>3.4780639999999998</v>
      </c>
      <c r="P387" t="s">
        <v>5</v>
      </c>
      <c r="Q387">
        <v>214.80328</v>
      </c>
      <c r="R387">
        <v>60.459493000000002</v>
      </c>
      <c r="S387" t="s">
        <v>6</v>
      </c>
      <c r="T387">
        <v>95.715655999999996</v>
      </c>
      <c r="U387">
        <v>1.4809840000000001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1.8027999999999999E-2</v>
      </c>
      <c r="AG387">
        <v>5.8E-5</v>
      </c>
      <c r="AH387" t="s">
        <v>11</v>
      </c>
      <c r="AI387">
        <v>0.98190200000000005</v>
      </c>
      <c r="AJ387">
        <v>1.5E-5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8417.4255269999994</v>
      </c>
      <c r="I388">
        <v>5701.637941</v>
      </c>
      <c r="J388" t="s">
        <v>3</v>
      </c>
      <c r="K388">
        <v>8414.732344</v>
      </c>
      <c r="L388">
        <v>5695.0113600000004</v>
      </c>
      <c r="M388" t="s">
        <v>4</v>
      </c>
      <c r="N388">
        <v>151.763373</v>
      </c>
      <c r="O388">
        <v>3.7555999999999998</v>
      </c>
      <c r="P388" t="s">
        <v>5</v>
      </c>
      <c r="Q388">
        <v>250.583924</v>
      </c>
      <c r="R388">
        <v>74.450396999999995</v>
      </c>
      <c r="S388" t="s">
        <v>6</v>
      </c>
      <c r="T388">
        <v>111.61748799999999</v>
      </c>
      <c r="U388">
        <v>1.7382059999999999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1.6664000000000002E-2</v>
      </c>
      <c r="AG388">
        <v>5.1E-5</v>
      </c>
      <c r="AH388" t="s">
        <v>11</v>
      </c>
      <c r="AI388">
        <v>0.98234699999999997</v>
      </c>
      <c r="AJ388">
        <v>1.5999999999999999E-5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9619.5583009999991</v>
      </c>
      <c r="I389">
        <v>8131.3656680000004</v>
      </c>
      <c r="J389" t="s">
        <v>3</v>
      </c>
      <c r="K389">
        <v>9616.4819729999999</v>
      </c>
      <c r="L389">
        <v>8121.9051310000004</v>
      </c>
      <c r="M389" t="s">
        <v>4</v>
      </c>
      <c r="N389">
        <v>173.49596600000001</v>
      </c>
      <c r="O389">
        <v>5.8360130000000003</v>
      </c>
      <c r="P389" t="s">
        <v>5</v>
      </c>
      <c r="Q389">
        <v>286.74937799999998</v>
      </c>
      <c r="R389">
        <v>99.681154000000006</v>
      </c>
      <c r="S389" t="s">
        <v>6</v>
      </c>
      <c r="T389">
        <v>127.523858</v>
      </c>
      <c r="U389">
        <v>2.326028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1.5698E-2</v>
      </c>
      <c r="AG389">
        <v>3.8000000000000002E-5</v>
      </c>
      <c r="AH389" t="s">
        <v>11</v>
      </c>
      <c r="AI389">
        <v>0.98235799999999995</v>
      </c>
      <c r="AJ389">
        <v>1.5999999999999999E-5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10821.62916</v>
      </c>
      <c r="I390">
        <v>9825.2934150000001</v>
      </c>
      <c r="J390" t="s">
        <v>3</v>
      </c>
      <c r="K390">
        <v>10818.171737999999</v>
      </c>
      <c r="L390">
        <v>9814.6525199999996</v>
      </c>
      <c r="M390" t="s">
        <v>4</v>
      </c>
      <c r="N390">
        <v>195.28446</v>
      </c>
      <c r="O390">
        <v>7.3523019999999999</v>
      </c>
      <c r="P390" t="s">
        <v>5</v>
      </c>
      <c r="Q390">
        <v>323.37993599999999</v>
      </c>
      <c r="R390">
        <v>123.62145700000001</v>
      </c>
      <c r="S390" t="s">
        <v>6</v>
      </c>
      <c r="T390">
        <v>143.63331299999999</v>
      </c>
      <c r="U390">
        <v>3.2782089999999999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1.5349E-2</v>
      </c>
      <c r="AG390">
        <v>3.4999999999999997E-5</v>
      </c>
      <c r="AH390" t="s">
        <v>11</v>
      </c>
      <c r="AI390">
        <v>0.982375</v>
      </c>
      <c r="AJ390">
        <v>1.5999999999999999E-5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12023.368047</v>
      </c>
      <c r="I391">
        <v>12065.176476000001</v>
      </c>
      <c r="J391" t="s">
        <v>3</v>
      </c>
      <c r="K391">
        <v>12019.526816</v>
      </c>
      <c r="L391">
        <v>12052.968736000001</v>
      </c>
      <c r="M391" t="s">
        <v>4</v>
      </c>
      <c r="N391">
        <v>216.98619299999999</v>
      </c>
      <c r="O391">
        <v>8.7256479999999996</v>
      </c>
      <c r="P391" t="s">
        <v>5</v>
      </c>
      <c r="Q391">
        <v>359.82214800000003</v>
      </c>
      <c r="R391">
        <v>153.00221199999999</v>
      </c>
      <c r="S391" t="s">
        <v>6</v>
      </c>
      <c r="T391">
        <v>159.660877</v>
      </c>
      <c r="U391">
        <v>4.5128820000000003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1.477E-2</v>
      </c>
      <c r="AG391">
        <v>2.9E-5</v>
      </c>
      <c r="AH391" t="s">
        <v>11</v>
      </c>
      <c r="AI391">
        <v>0.98262000000000005</v>
      </c>
      <c r="AJ391">
        <v>1.7E-5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13225.492031</v>
      </c>
      <c r="I392">
        <v>13967.172451</v>
      </c>
      <c r="J392" t="s">
        <v>3</v>
      </c>
      <c r="K392">
        <v>13221.27168</v>
      </c>
      <c r="L392">
        <v>13954.307199999999</v>
      </c>
      <c r="M392" t="s">
        <v>4</v>
      </c>
      <c r="N392">
        <v>238.723355</v>
      </c>
      <c r="O392">
        <v>9.571097</v>
      </c>
      <c r="P392" t="s">
        <v>5</v>
      </c>
      <c r="Q392">
        <v>396.13282800000002</v>
      </c>
      <c r="R392">
        <v>177.32566199999999</v>
      </c>
      <c r="S392" t="s">
        <v>6</v>
      </c>
      <c r="T392">
        <v>175.60660899999999</v>
      </c>
      <c r="U392">
        <v>4.8265440000000002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1.3925E-2</v>
      </c>
      <c r="AG392">
        <v>2.0000000000000002E-5</v>
      </c>
      <c r="AH392" t="s">
        <v>11</v>
      </c>
      <c r="AI392">
        <v>0.982908</v>
      </c>
      <c r="AJ392">
        <v>2.0000000000000002E-5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14426.619766</v>
      </c>
      <c r="I393">
        <v>16516.493686000002</v>
      </c>
      <c r="J393" t="s">
        <v>3</v>
      </c>
      <c r="K393">
        <v>14422.024219000001</v>
      </c>
      <c r="L393">
        <v>16501.719596999999</v>
      </c>
      <c r="M393" t="s">
        <v>4</v>
      </c>
      <c r="N393">
        <v>260.24673300000001</v>
      </c>
      <c r="O393">
        <v>10.478992999999999</v>
      </c>
      <c r="P393" t="s">
        <v>5</v>
      </c>
      <c r="Q393">
        <v>432.54167799999999</v>
      </c>
      <c r="R393">
        <v>214.93531999999999</v>
      </c>
      <c r="S393" t="s">
        <v>6</v>
      </c>
      <c r="T393">
        <v>191.575952</v>
      </c>
      <c r="U393">
        <v>5.405386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1.3880999999999999E-2</v>
      </c>
      <c r="AG393">
        <v>2.0000000000000002E-5</v>
      </c>
      <c r="AH393" t="s">
        <v>11</v>
      </c>
      <c r="AI393">
        <v>0.98313600000000001</v>
      </c>
      <c r="AJ393">
        <v>2.0999999999999999E-5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15629.603926</v>
      </c>
      <c r="I394">
        <v>19380.715237</v>
      </c>
      <c r="J394" t="s">
        <v>3</v>
      </c>
      <c r="K394">
        <v>15624.632539</v>
      </c>
      <c r="L394">
        <v>19363.204038</v>
      </c>
      <c r="M394" t="s">
        <v>4</v>
      </c>
      <c r="N394">
        <v>281.90784300000001</v>
      </c>
      <c r="O394">
        <v>13.517334999999999</v>
      </c>
      <c r="P394" t="s">
        <v>5</v>
      </c>
      <c r="Q394">
        <v>469.076435</v>
      </c>
      <c r="R394">
        <v>244.054035</v>
      </c>
      <c r="S394" t="s">
        <v>6</v>
      </c>
      <c r="T394">
        <v>207.50824</v>
      </c>
      <c r="U394">
        <v>5.8952809999999998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1.3790999999999999E-2</v>
      </c>
      <c r="AG394">
        <v>2.0000000000000002E-5</v>
      </c>
      <c r="AH394" t="s">
        <v>11</v>
      </c>
      <c r="AI394">
        <v>0.98345199999999999</v>
      </c>
      <c r="AJ394">
        <v>2.3E-5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16832.294218999999</v>
      </c>
      <c r="I395">
        <v>22322.996838999999</v>
      </c>
      <c r="J395" t="s">
        <v>3</v>
      </c>
      <c r="K395">
        <v>16826.944608999998</v>
      </c>
      <c r="L395">
        <v>22302.434205000001</v>
      </c>
      <c r="M395" t="s">
        <v>4</v>
      </c>
      <c r="N395">
        <v>303.528727</v>
      </c>
      <c r="O395">
        <v>15.978094</v>
      </c>
      <c r="P395" t="s">
        <v>5</v>
      </c>
      <c r="Q395">
        <v>505.59587900000002</v>
      </c>
      <c r="R395">
        <v>259.78383600000001</v>
      </c>
      <c r="S395" t="s">
        <v>6</v>
      </c>
      <c r="T395">
        <v>223.56403499999999</v>
      </c>
      <c r="U395">
        <v>6.5658880000000002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1.3368E-2</v>
      </c>
      <c r="AG395">
        <v>1.5999999999999999E-5</v>
      </c>
      <c r="AH395" t="s">
        <v>11</v>
      </c>
      <c r="AI395">
        <v>0.98374099999999998</v>
      </c>
      <c r="AJ395">
        <v>2.5999999999999998E-5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18034.508280999999</v>
      </c>
      <c r="I396">
        <v>25109.845137</v>
      </c>
      <c r="J396" t="s">
        <v>3</v>
      </c>
      <c r="K396">
        <v>18028.780586000001</v>
      </c>
      <c r="L396">
        <v>25086.39129</v>
      </c>
      <c r="M396" t="s">
        <v>4</v>
      </c>
      <c r="N396">
        <v>325.24116600000002</v>
      </c>
      <c r="O396">
        <v>17.464865</v>
      </c>
      <c r="P396" t="s">
        <v>5</v>
      </c>
      <c r="Q396">
        <v>542.54823499999998</v>
      </c>
      <c r="R396">
        <v>295.13625400000001</v>
      </c>
      <c r="S396" t="s">
        <v>6</v>
      </c>
      <c r="T396">
        <v>239.655306</v>
      </c>
      <c r="U396">
        <v>9.0744000000000007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1.2952999999999999E-2</v>
      </c>
      <c r="AG396">
        <v>1.1E-5</v>
      </c>
      <c r="AH396" t="s">
        <v>11</v>
      </c>
      <c r="AI396">
        <v>0.98402000000000001</v>
      </c>
      <c r="AJ396">
        <v>2.5999999999999998E-5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19235.643359000002</v>
      </c>
      <c r="I397">
        <v>28424.336348000001</v>
      </c>
      <c r="J397" t="s">
        <v>3</v>
      </c>
      <c r="K397">
        <v>19229.532734</v>
      </c>
      <c r="L397">
        <v>28396.744624999999</v>
      </c>
      <c r="M397" t="s">
        <v>4</v>
      </c>
      <c r="N397">
        <v>346.91828900000002</v>
      </c>
      <c r="O397">
        <v>18.689246000000001</v>
      </c>
      <c r="P397" t="s">
        <v>5</v>
      </c>
      <c r="Q397">
        <v>579.28969099999995</v>
      </c>
      <c r="R397">
        <v>340.45220599999999</v>
      </c>
      <c r="S397" t="s">
        <v>6</v>
      </c>
      <c r="T397">
        <v>255.73858300000001</v>
      </c>
      <c r="U397">
        <v>11.584661000000001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1.2952E-2</v>
      </c>
      <c r="AG397">
        <v>1.1E-5</v>
      </c>
      <c r="AH397" t="s">
        <v>11</v>
      </c>
      <c r="AI397">
        <v>0.98402000000000001</v>
      </c>
      <c r="AJ397">
        <v>2.5999999999999998E-5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20437.359766000001</v>
      </c>
      <c r="I398">
        <v>31212.937793000001</v>
      </c>
      <c r="J398" t="s">
        <v>3</v>
      </c>
      <c r="K398">
        <v>20430.868242</v>
      </c>
      <c r="L398">
        <v>31182.977654999999</v>
      </c>
      <c r="M398" t="s">
        <v>4</v>
      </c>
      <c r="N398">
        <v>368.69057199999997</v>
      </c>
      <c r="O398">
        <v>21.418191</v>
      </c>
      <c r="P398" t="s">
        <v>5</v>
      </c>
      <c r="Q398">
        <v>616.35703999999998</v>
      </c>
      <c r="R398">
        <v>377.62708300000003</v>
      </c>
      <c r="S398" t="s">
        <v>6</v>
      </c>
      <c r="T398">
        <v>271.604758</v>
      </c>
      <c r="U398">
        <v>11.965433000000001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1.2711E-2</v>
      </c>
      <c r="AG398">
        <v>1.1E-5</v>
      </c>
      <c r="AH398" t="s">
        <v>11</v>
      </c>
      <c r="AI398">
        <v>0.98402199999999995</v>
      </c>
      <c r="AJ398">
        <v>2.5999999999999998E-5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21638.380117000001</v>
      </c>
      <c r="I399">
        <v>34189.405035999996</v>
      </c>
      <c r="J399" t="s">
        <v>3</v>
      </c>
      <c r="K399">
        <v>21631.506289000001</v>
      </c>
      <c r="L399">
        <v>34153.130380000002</v>
      </c>
      <c r="M399" t="s">
        <v>4</v>
      </c>
      <c r="N399">
        <v>390.50286399999999</v>
      </c>
      <c r="O399">
        <v>27.294401000000001</v>
      </c>
      <c r="P399" t="s">
        <v>5</v>
      </c>
      <c r="Q399">
        <v>653.05782599999998</v>
      </c>
      <c r="R399">
        <v>408.69927200000001</v>
      </c>
      <c r="S399" t="s">
        <v>6</v>
      </c>
      <c r="T399">
        <v>287.46541999999999</v>
      </c>
      <c r="U399">
        <v>13.443808000000001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1.2475999999999999E-2</v>
      </c>
      <c r="AG399">
        <v>1.0000000000000001E-5</v>
      </c>
      <c r="AH399" t="s">
        <v>11</v>
      </c>
      <c r="AI399">
        <v>0.98437399999999997</v>
      </c>
      <c r="AJ399">
        <v>2.8E-5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22841.617305</v>
      </c>
      <c r="I400">
        <v>38044.332842999997</v>
      </c>
      <c r="J400" t="s">
        <v>3</v>
      </c>
      <c r="K400">
        <v>22834.362421999998</v>
      </c>
      <c r="L400">
        <v>38005.981041999999</v>
      </c>
      <c r="M400" t="s">
        <v>4</v>
      </c>
      <c r="N400">
        <v>412.11451799999998</v>
      </c>
      <c r="O400">
        <v>27.910219999999999</v>
      </c>
      <c r="P400" t="s">
        <v>5</v>
      </c>
      <c r="Q400">
        <v>690.68730300000004</v>
      </c>
      <c r="R400">
        <v>472.39619299999998</v>
      </c>
      <c r="S400" t="s">
        <v>6</v>
      </c>
      <c r="T400">
        <v>303.34522099999998</v>
      </c>
      <c r="U400">
        <v>14.636316000000001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1.2475999999999999E-2</v>
      </c>
      <c r="AG400">
        <v>1.0000000000000001E-5</v>
      </c>
      <c r="AH400" t="s">
        <v>11</v>
      </c>
      <c r="AI400">
        <v>0.98446500000000003</v>
      </c>
      <c r="AJ400">
        <v>2.8E-5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24044.641875000001</v>
      </c>
      <c r="I401">
        <v>41232.79262</v>
      </c>
      <c r="J401" t="s">
        <v>3</v>
      </c>
      <c r="K401">
        <v>24037.009140999999</v>
      </c>
      <c r="L401">
        <v>41190.529310999998</v>
      </c>
      <c r="M401" t="s">
        <v>4</v>
      </c>
      <c r="N401">
        <v>433.66116</v>
      </c>
      <c r="O401">
        <v>29.233623000000001</v>
      </c>
      <c r="P401" t="s">
        <v>5</v>
      </c>
      <c r="Q401">
        <v>729.02351099999998</v>
      </c>
      <c r="R401">
        <v>531.52180799999996</v>
      </c>
      <c r="S401" t="s">
        <v>6</v>
      </c>
      <c r="T401">
        <v>319.24190399999998</v>
      </c>
      <c r="U401">
        <v>15.639196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1.2475E-2</v>
      </c>
      <c r="AG401">
        <v>1.0000000000000001E-5</v>
      </c>
      <c r="AH401" t="s">
        <v>11</v>
      </c>
      <c r="AI401">
        <v>0.98446800000000001</v>
      </c>
      <c r="AJ401">
        <v>2.8E-5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1175.0645480000001</v>
      </c>
      <c r="I402">
        <v>68.687051999999994</v>
      </c>
      <c r="J402" t="s">
        <v>3</v>
      </c>
      <c r="K402">
        <v>1174.665859</v>
      </c>
      <c r="L402">
        <v>68.462968000000004</v>
      </c>
      <c r="M402" t="s">
        <v>4</v>
      </c>
      <c r="N402">
        <v>21.382794000000001</v>
      </c>
      <c r="O402">
        <v>0.30646800000000002</v>
      </c>
      <c r="P402" t="s">
        <v>5</v>
      </c>
      <c r="Q402">
        <v>0</v>
      </c>
      <c r="R402">
        <v>0</v>
      </c>
      <c r="S402" t="s">
        <v>6</v>
      </c>
      <c r="T402">
        <v>16.025597999999999</v>
      </c>
      <c r="U402">
        <v>1.233476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2.8169E-2</v>
      </c>
      <c r="AG402">
        <v>2.4000000000000001E-5</v>
      </c>
      <c r="AH402" t="s">
        <v>11</v>
      </c>
      <c r="AI402">
        <v>0.97685200000000005</v>
      </c>
      <c r="AJ402">
        <v>3.6000000000000001E-5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2350.391294</v>
      </c>
      <c r="I403">
        <v>360.71582999999998</v>
      </c>
      <c r="J403" t="s">
        <v>3</v>
      </c>
      <c r="K403">
        <v>2349.61708</v>
      </c>
      <c r="L403">
        <v>360.107618</v>
      </c>
      <c r="M403" t="s">
        <v>4</v>
      </c>
      <c r="N403">
        <v>42.650537</v>
      </c>
      <c r="O403">
        <v>0.39630300000000002</v>
      </c>
      <c r="P403" t="s">
        <v>5</v>
      </c>
      <c r="Q403">
        <v>0</v>
      </c>
      <c r="R403">
        <v>0</v>
      </c>
      <c r="S403" t="s">
        <v>6</v>
      </c>
      <c r="T403">
        <v>32.003791</v>
      </c>
      <c r="U403">
        <v>2.3771629999999999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2.5482000000000001E-2</v>
      </c>
      <c r="AG403">
        <v>4.1E-5</v>
      </c>
      <c r="AH403" t="s">
        <v>11</v>
      </c>
      <c r="AI403">
        <v>0.978634</v>
      </c>
      <c r="AJ403">
        <v>2.4000000000000001E-5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3525.1508640000002</v>
      </c>
      <c r="I404">
        <v>729.18971699999997</v>
      </c>
      <c r="J404" t="s">
        <v>3</v>
      </c>
      <c r="K404">
        <v>3523.9974999999999</v>
      </c>
      <c r="L404">
        <v>728.11367499999994</v>
      </c>
      <c r="M404" t="s">
        <v>4</v>
      </c>
      <c r="N404">
        <v>64.066627999999994</v>
      </c>
      <c r="O404">
        <v>0.56143600000000005</v>
      </c>
      <c r="P404" t="s">
        <v>5</v>
      </c>
      <c r="Q404">
        <v>0</v>
      </c>
      <c r="R404">
        <v>0</v>
      </c>
      <c r="S404" t="s">
        <v>6</v>
      </c>
      <c r="T404">
        <v>47.864659000000003</v>
      </c>
      <c r="U404">
        <v>2.7391000000000001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2.2741999999999998E-2</v>
      </c>
      <c r="AG404">
        <v>5.3999999999999998E-5</v>
      </c>
      <c r="AH404" t="s">
        <v>11</v>
      </c>
      <c r="AI404">
        <v>0.980653</v>
      </c>
      <c r="AJ404">
        <v>1.9999999999999999E-6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4699.984238</v>
      </c>
      <c r="I405">
        <v>1362.4268489999999</v>
      </c>
      <c r="J405" t="s">
        <v>3</v>
      </c>
      <c r="K405">
        <v>4698.4487209999998</v>
      </c>
      <c r="L405">
        <v>1361.0516620000001</v>
      </c>
      <c r="M405" t="s">
        <v>4</v>
      </c>
      <c r="N405">
        <v>85.547957999999994</v>
      </c>
      <c r="O405">
        <v>0.93045999999999995</v>
      </c>
      <c r="P405" t="s">
        <v>5</v>
      </c>
      <c r="Q405">
        <v>0</v>
      </c>
      <c r="R405">
        <v>0</v>
      </c>
      <c r="S405" t="s">
        <v>6</v>
      </c>
      <c r="T405">
        <v>63.830635000000001</v>
      </c>
      <c r="U405">
        <v>3.413799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2.1652000000000001E-2</v>
      </c>
      <c r="AG405">
        <v>5.1999999999999997E-5</v>
      </c>
      <c r="AH405" t="s">
        <v>11</v>
      </c>
      <c r="AI405">
        <v>0.980819</v>
      </c>
      <c r="AJ405">
        <v>9.9999999999999995E-7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5874.0694240000003</v>
      </c>
      <c r="I406">
        <v>2093.7513370000001</v>
      </c>
      <c r="J406" t="s">
        <v>3</v>
      </c>
      <c r="K406">
        <v>5872.1451459999998</v>
      </c>
      <c r="L406">
        <v>2092.0422410000001</v>
      </c>
      <c r="M406" t="s">
        <v>4</v>
      </c>
      <c r="N406">
        <v>106.968925</v>
      </c>
      <c r="O406">
        <v>1.5097020000000001</v>
      </c>
      <c r="P406" t="s">
        <v>5</v>
      </c>
      <c r="Q406">
        <v>0</v>
      </c>
      <c r="R406">
        <v>0</v>
      </c>
      <c r="S406" t="s">
        <v>6</v>
      </c>
      <c r="T406">
        <v>79.685855000000004</v>
      </c>
      <c r="U406">
        <v>4.3160420000000004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2.1204000000000001E-2</v>
      </c>
      <c r="AG406">
        <v>5.1E-5</v>
      </c>
      <c r="AH406" t="s">
        <v>11</v>
      </c>
      <c r="AI406">
        <v>0.98107599999999995</v>
      </c>
      <c r="AJ406">
        <v>3.9999999999999998E-6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7048.3808300000001</v>
      </c>
      <c r="I407">
        <v>2782.836718</v>
      </c>
      <c r="J407" t="s">
        <v>3</v>
      </c>
      <c r="K407">
        <v>7046.0818749999999</v>
      </c>
      <c r="L407">
        <v>2780.9793</v>
      </c>
      <c r="M407" t="s">
        <v>4</v>
      </c>
      <c r="N407">
        <v>128.45527899999999</v>
      </c>
      <c r="O407">
        <v>1.7476179999999999</v>
      </c>
      <c r="P407" t="s">
        <v>5</v>
      </c>
      <c r="Q407">
        <v>0</v>
      </c>
      <c r="R407">
        <v>0</v>
      </c>
      <c r="S407" t="s">
        <v>6</v>
      </c>
      <c r="T407">
        <v>95.559741000000002</v>
      </c>
      <c r="U407">
        <v>4.7931600000000003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2.0929E-2</v>
      </c>
      <c r="AG407">
        <v>5.1E-5</v>
      </c>
      <c r="AH407" t="s">
        <v>11</v>
      </c>
      <c r="AI407">
        <v>0.98136199999999996</v>
      </c>
      <c r="AJ407">
        <v>6.9999999999999999E-6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8223.4354590000003</v>
      </c>
      <c r="I408">
        <v>3664.0685429999999</v>
      </c>
      <c r="J408" t="s">
        <v>3</v>
      </c>
      <c r="K408">
        <v>8220.7612790000003</v>
      </c>
      <c r="L408">
        <v>3661.567916</v>
      </c>
      <c r="M408" t="s">
        <v>4</v>
      </c>
      <c r="N408">
        <v>149.89305899999999</v>
      </c>
      <c r="O408">
        <v>2.1589689999999999</v>
      </c>
      <c r="P408" t="s">
        <v>5</v>
      </c>
      <c r="Q408">
        <v>0</v>
      </c>
      <c r="R408">
        <v>0</v>
      </c>
      <c r="S408" t="s">
        <v>6</v>
      </c>
      <c r="T408">
        <v>111.47877099999999</v>
      </c>
      <c r="U408">
        <v>5.2639839999999998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2.0007E-2</v>
      </c>
      <c r="AG408">
        <v>5.0000000000000002E-5</v>
      </c>
      <c r="AH408" t="s">
        <v>11</v>
      </c>
      <c r="AI408">
        <v>0.98152700000000004</v>
      </c>
      <c r="AJ408">
        <v>6.9999999999999999E-6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9398.6932030000007</v>
      </c>
      <c r="I409">
        <v>4743.9733349999997</v>
      </c>
      <c r="J409" t="s">
        <v>3</v>
      </c>
      <c r="K409">
        <v>9395.6494920000005</v>
      </c>
      <c r="L409">
        <v>4740.9183370000001</v>
      </c>
      <c r="M409" t="s">
        <v>4</v>
      </c>
      <c r="N409">
        <v>171.22465199999999</v>
      </c>
      <c r="O409">
        <v>2.9042819999999998</v>
      </c>
      <c r="P409" t="s">
        <v>5</v>
      </c>
      <c r="Q409">
        <v>0</v>
      </c>
      <c r="R409">
        <v>0</v>
      </c>
      <c r="S409" t="s">
        <v>6</v>
      </c>
      <c r="T409">
        <v>127.422875</v>
      </c>
      <c r="U409">
        <v>7.2956089999999998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1.8411E-2</v>
      </c>
      <c r="AG409">
        <v>4.8000000000000001E-5</v>
      </c>
      <c r="AH409" t="s">
        <v>11</v>
      </c>
      <c r="AI409">
        <v>0.98159200000000002</v>
      </c>
      <c r="AJ409">
        <v>6.9999999999999999E-6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10573.494961</v>
      </c>
      <c r="I410">
        <v>5635.4109209999997</v>
      </c>
      <c r="J410" t="s">
        <v>3</v>
      </c>
      <c r="K410">
        <v>10570.064375</v>
      </c>
      <c r="L410">
        <v>5631.3651689999997</v>
      </c>
      <c r="M410" t="s">
        <v>4</v>
      </c>
      <c r="N410">
        <v>192.73716999999999</v>
      </c>
      <c r="O410">
        <v>3.7392150000000002</v>
      </c>
      <c r="P410" t="s">
        <v>5</v>
      </c>
      <c r="Q410">
        <v>0</v>
      </c>
      <c r="R410">
        <v>0</v>
      </c>
      <c r="S410" t="s">
        <v>6</v>
      </c>
      <c r="T410">
        <v>143.493077</v>
      </c>
      <c r="U410">
        <v>8.7312250000000002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1.7763999999999999E-2</v>
      </c>
      <c r="AG410">
        <v>4.6E-5</v>
      </c>
      <c r="AH410" t="s">
        <v>11</v>
      </c>
      <c r="AI410">
        <v>0.98184899999999997</v>
      </c>
      <c r="AJ410">
        <v>1.0000000000000001E-5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11747.760371</v>
      </c>
      <c r="I411">
        <v>6498.8525149999996</v>
      </c>
      <c r="J411" t="s">
        <v>3</v>
      </c>
      <c r="K411">
        <v>11743.951055</v>
      </c>
      <c r="L411">
        <v>6492.9686270000002</v>
      </c>
      <c r="M411" t="s">
        <v>4</v>
      </c>
      <c r="N411">
        <v>214.19958700000001</v>
      </c>
      <c r="O411">
        <v>4.4357689999999996</v>
      </c>
      <c r="P411" t="s">
        <v>5</v>
      </c>
      <c r="Q411">
        <v>0</v>
      </c>
      <c r="R411">
        <v>0</v>
      </c>
      <c r="S411" t="s">
        <v>6</v>
      </c>
      <c r="T411">
        <v>159.398336</v>
      </c>
      <c r="U411">
        <v>9.2582380000000004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1.6683E-2</v>
      </c>
      <c r="AG411">
        <v>3.8999999999999999E-5</v>
      </c>
      <c r="AH411" t="s">
        <v>11</v>
      </c>
      <c r="AI411">
        <v>0.98213600000000001</v>
      </c>
      <c r="AJ411">
        <v>1.2999999999999999E-5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12922.746738</v>
      </c>
      <c r="I412">
        <v>7739.8695889999999</v>
      </c>
      <c r="J412" t="s">
        <v>3</v>
      </c>
      <c r="K412">
        <v>12918.562617</v>
      </c>
      <c r="L412">
        <v>7732.1945429999996</v>
      </c>
      <c r="M412" t="s">
        <v>4</v>
      </c>
      <c r="N412">
        <v>235.674601</v>
      </c>
      <c r="O412">
        <v>6.9268590000000003</v>
      </c>
      <c r="P412" t="s">
        <v>5</v>
      </c>
      <c r="Q412">
        <v>0</v>
      </c>
      <c r="R412">
        <v>0</v>
      </c>
      <c r="S412" t="s">
        <v>6</v>
      </c>
      <c r="T412">
        <v>175.313357</v>
      </c>
      <c r="U412">
        <v>9.9235900000000008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1.5491E-2</v>
      </c>
      <c r="AG412">
        <v>3.1000000000000001E-5</v>
      </c>
      <c r="AH412" t="s">
        <v>11</v>
      </c>
      <c r="AI412">
        <v>0.98239399999999999</v>
      </c>
      <c r="AJ412">
        <v>1.5E-5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14097.185508</v>
      </c>
      <c r="I413">
        <v>8794.7838069999998</v>
      </c>
      <c r="J413" t="s">
        <v>3</v>
      </c>
      <c r="K413">
        <v>14092.616034999999</v>
      </c>
      <c r="L413">
        <v>8783.6599480000004</v>
      </c>
      <c r="M413" t="s">
        <v>4</v>
      </c>
      <c r="N413">
        <v>257.11071199999998</v>
      </c>
      <c r="O413">
        <v>7.4481400000000004</v>
      </c>
      <c r="P413" t="s">
        <v>5</v>
      </c>
      <c r="Q413">
        <v>0</v>
      </c>
      <c r="R413">
        <v>0</v>
      </c>
      <c r="S413" t="s">
        <v>6</v>
      </c>
      <c r="T413">
        <v>191.24502200000001</v>
      </c>
      <c r="U413">
        <v>10.600358999999999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1.4789999999999999E-2</v>
      </c>
      <c r="AG413">
        <v>2.6999999999999999E-5</v>
      </c>
      <c r="AH413" t="s">
        <v>11</v>
      </c>
      <c r="AI413">
        <v>0.98285599999999995</v>
      </c>
      <c r="AJ413">
        <v>1.9000000000000001E-5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15272.309042999999</v>
      </c>
      <c r="I414">
        <v>10224.839985000001</v>
      </c>
      <c r="J414" t="s">
        <v>3</v>
      </c>
      <c r="K414">
        <v>15267.363223</v>
      </c>
      <c r="L414">
        <v>10211.450171</v>
      </c>
      <c r="M414" t="s">
        <v>4</v>
      </c>
      <c r="N414">
        <v>278.57012900000001</v>
      </c>
      <c r="O414">
        <v>8.6045800000000003</v>
      </c>
      <c r="P414" t="s">
        <v>5</v>
      </c>
      <c r="Q414">
        <v>0</v>
      </c>
      <c r="R414">
        <v>0</v>
      </c>
      <c r="S414" t="s">
        <v>6</v>
      </c>
      <c r="T414">
        <v>207.14183600000001</v>
      </c>
      <c r="U414">
        <v>10.988832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1.3882E-2</v>
      </c>
      <c r="AG414">
        <v>1.8E-5</v>
      </c>
      <c r="AH414" t="s">
        <v>11</v>
      </c>
      <c r="AI414">
        <v>0.98289400000000005</v>
      </c>
      <c r="AJ414">
        <v>1.8E-5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16447.539315999999</v>
      </c>
      <c r="I415">
        <v>11671.737396</v>
      </c>
      <c r="J415" t="s">
        <v>3</v>
      </c>
      <c r="K415">
        <v>16442.217227000001</v>
      </c>
      <c r="L415">
        <v>11656.494795000001</v>
      </c>
      <c r="M415" t="s">
        <v>4</v>
      </c>
      <c r="N415">
        <v>299.918477</v>
      </c>
      <c r="O415">
        <v>9.030977</v>
      </c>
      <c r="P415" t="s">
        <v>5</v>
      </c>
      <c r="Q415">
        <v>0</v>
      </c>
      <c r="R415">
        <v>0</v>
      </c>
      <c r="S415" t="s">
        <v>6</v>
      </c>
      <c r="T415">
        <v>223.08631299999999</v>
      </c>
      <c r="U415">
        <v>11.452593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1.3716000000000001E-2</v>
      </c>
      <c r="AG415">
        <v>1.8E-5</v>
      </c>
      <c r="AH415" t="s">
        <v>11</v>
      </c>
      <c r="AI415">
        <v>0.98292199999999996</v>
      </c>
      <c r="AJ415">
        <v>1.8E-5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17622.082578000001</v>
      </c>
      <c r="I416">
        <v>13132.516341</v>
      </c>
      <c r="J416" t="s">
        <v>3</v>
      </c>
      <c r="K416">
        <v>17616.387734</v>
      </c>
      <c r="L416">
        <v>13115.130192000001</v>
      </c>
      <c r="M416" t="s">
        <v>4</v>
      </c>
      <c r="N416">
        <v>321.40351399999997</v>
      </c>
      <c r="O416">
        <v>9.8659079999999992</v>
      </c>
      <c r="P416" t="s">
        <v>5</v>
      </c>
      <c r="Q416">
        <v>0</v>
      </c>
      <c r="R416">
        <v>0</v>
      </c>
      <c r="S416" t="s">
        <v>6</v>
      </c>
      <c r="T416">
        <v>239.01225600000001</v>
      </c>
      <c r="U416">
        <v>12.154915000000001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1.3539000000000001E-2</v>
      </c>
      <c r="AG416">
        <v>1.8E-5</v>
      </c>
      <c r="AH416" t="s">
        <v>11</v>
      </c>
      <c r="AI416">
        <v>0.982958</v>
      </c>
      <c r="AJ416">
        <v>1.9000000000000001E-5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18795.353984000001</v>
      </c>
      <c r="I417">
        <v>14450.439200999999</v>
      </c>
      <c r="J417" t="s">
        <v>3</v>
      </c>
      <c r="K417">
        <v>18789.278438000001</v>
      </c>
      <c r="L417">
        <v>14430.990027</v>
      </c>
      <c r="M417" t="s">
        <v>4</v>
      </c>
      <c r="N417">
        <v>342.77207299999998</v>
      </c>
      <c r="O417">
        <v>11.483610000000001</v>
      </c>
      <c r="P417" t="s">
        <v>5</v>
      </c>
      <c r="Q417">
        <v>0</v>
      </c>
      <c r="R417">
        <v>0</v>
      </c>
      <c r="S417" t="s">
        <v>6</v>
      </c>
      <c r="T417">
        <v>254.866556</v>
      </c>
      <c r="U417">
        <v>12.911619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1.3516E-2</v>
      </c>
      <c r="AG417">
        <v>1.8E-5</v>
      </c>
      <c r="AH417" t="s">
        <v>11</v>
      </c>
      <c r="AI417">
        <v>0.98297699999999999</v>
      </c>
      <c r="AJ417">
        <v>1.9000000000000001E-5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19970.863633000001</v>
      </c>
      <c r="I418">
        <v>15887.946502999999</v>
      </c>
      <c r="J418" t="s">
        <v>3</v>
      </c>
      <c r="K418">
        <v>19964.414530999999</v>
      </c>
      <c r="L418">
        <v>15866.612504000001</v>
      </c>
      <c r="M418" t="s">
        <v>4</v>
      </c>
      <c r="N418">
        <v>364.12467400000003</v>
      </c>
      <c r="O418">
        <v>11.983884</v>
      </c>
      <c r="P418" t="s">
        <v>5</v>
      </c>
      <c r="Q418">
        <v>0</v>
      </c>
      <c r="R418">
        <v>0</v>
      </c>
      <c r="S418" t="s">
        <v>6</v>
      </c>
      <c r="T418">
        <v>270.68033300000002</v>
      </c>
      <c r="U418">
        <v>13.739508000000001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1.3233999999999999E-2</v>
      </c>
      <c r="AG418">
        <v>1.5E-5</v>
      </c>
      <c r="AH418" t="s">
        <v>11</v>
      </c>
      <c r="AI418">
        <v>0.98298799999999997</v>
      </c>
      <c r="AJ418">
        <v>1.9000000000000001E-5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21145.526172000002</v>
      </c>
      <c r="I419">
        <v>17736.762724</v>
      </c>
      <c r="J419" t="s">
        <v>3</v>
      </c>
      <c r="K419">
        <v>21138.694258</v>
      </c>
      <c r="L419">
        <v>17712.165652</v>
      </c>
      <c r="M419" t="s">
        <v>4</v>
      </c>
      <c r="N419">
        <v>385.43039700000003</v>
      </c>
      <c r="O419">
        <v>12.71475</v>
      </c>
      <c r="P419" t="s">
        <v>5</v>
      </c>
      <c r="Q419">
        <v>0</v>
      </c>
      <c r="R419">
        <v>0</v>
      </c>
      <c r="S419" t="s">
        <v>6</v>
      </c>
      <c r="T419">
        <v>286.457627</v>
      </c>
      <c r="U419">
        <v>14.436686999999999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1.3051999999999999E-2</v>
      </c>
      <c r="AG419">
        <v>1.4E-5</v>
      </c>
      <c r="AH419" t="s">
        <v>11</v>
      </c>
      <c r="AI419">
        <v>0.98316700000000001</v>
      </c>
      <c r="AJ419">
        <v>2.0000000000000002E-5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22322.140625</v>
      </c>
      <c r="I420">
        <v>19803.947587999999</v>
      </c>
      <c r="J420" t="s">
        <v>3</v>
      </c>
      <c r="K420">
        <v>22314.929883000001</v>
      </c>
      <c r="L420">
        <v>19775.206406000001</v>
      </c>
      <c r="M420" t="s">
        <v>4</v>
      </c>
      <c r="N420">
        <v>406.78459800000002</v>
      </c>
      <c r="O420">
        <v>13.526018000000001</v>
      </c>
      <c r="P420" t="s">
        <v>5</v>
      </c>
      <c r="Q420">
        <v>0</v>
      </c>
      <c r="R420">
        <v>0</v>
      </c>
      <c r="S420" t="s">
        <v>6</v>
      </c>
      <c r="T420">
        <v>302.381911</v>
      </c>
      <c r="U420">
        <v>14.710531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1.2864E-2</v>
      </c>
      <c r="AG420">
        <v>1.2999999999999999E-5</v>
      </c>
      <c r="AH420" t="s">
        <v>11</v>
      </c>
      <c r="AI420">
        <v>0.98316700000000001</v>
      </c>
      <c r="AJ420">
        <v>2.0000000000000002E-5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23496.750859</v>
      </c>
      <c r="I421">
        <v>22045.308304999999</v>
      </c>
      <c r="J421" t="s">
        <v>3</v>
      </c>
      <c r="K421">
        <v>23489.163983999999</v>
      </c>
      <c r="L421">
        <v>22014.534726000002</v>
      </c>
      <c r="M421" t="s">
        <v>4</v>
      </c>
      <c r="N421">
        <v>428.13120099999998</v>
      </c>
      <c r="O421">
        <v>14.88416</v>
      </c>
      <c r="P421" t="s">
        <v>5</v>
      </c>
      <c r="Q421">
        <v>0</v>
      </c>
      <c r="R421">
        <v>0</v>
      </c>
      <c r="S421" t="s">
        <v>6</v>
      </c>
      <c r="T421">
        <v>318.231559</v>
      </c>
      <c r="U421">
        <v>15.552951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1.2864E-2</v>
      </c>
      <c r="AG421">
        <v>1.2999999999999999E-5</v>
      </c>
      <c r="AH421" t="s">
        <v>11</v>
      </c>
      <c r="AI421">
        <v>0.98318899999999998</v>
      </c>
      <c r="AJ421">
        <v>2.0000000000000002E-5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97.085380999999998</v>
      </c>
      <c r="I422">
        <v>1.045388</v>
      </c>
      <c r="J422" t="s">
        <v>3</v>
      </c>
      <c r="K422">
        <v>96.945528999999993</v>
      </c>
      <c r="L422">
        <v>1.03901</v>
      </c>
      <c r="M422" t="s">
        <v>4</v>
      </c>
      <c r="N422">
        <v>6.5053140000000003</v>
      </c>
      <c r="O422">
        <v>1.9007E-2</v>
      </c>
      <c r="P422" t="s">
        <v>5</v>
      </c>
      <c r="Q422">
        <v>12.332782</v>
      </c>
      <c r="R422">
        <v>5.7548000000000002E-2</v>
      </c>
      <c r="S422" t="s">
        <v>6</v>
      </c>
      <c r="T422">
        <v>3.8241049999999999</v>
      </c>
      <c r="U422">
        <v>8.4080000000000005E-3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2.9225000000000001E-2</v>
      </c>
      <c r="AG422">
        <v>0</v>
      </c>
      <c r="AH422" t="s">
        <v>11</v>
      </c>
      <c r="AI422">
        <v>0.96008300000000002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193.965014</v>
      </c>
      <c r="I423">
        <v>1.7794559999999999</v>
      </c>
      <c r="J423" t="s">
        <v>3</v>
      </c>
      <c r="K423">
        <v>193.68762799999999</v>
      </c>
      <c r="L423">
        <v>1.776888</v>
      </c>
      <c r="M423" t="s">
        <v>4</v>
      </c>
      <c r="N423">
        <v>13.048106000000001</v>
      </c>
      <c r="O423">
        <v>5.8584999999999998E-2</v>
      </c>
      <c r="P423" t="s">
        <v>5</v>
      </c>
      <c r="Q423">
        <v>24.553892999999999</v>
      </c>
      <c r="R423">
        <v>0.12113500000000001</v>
      </c>
      <c r="S423" t="s">
        <v>6</v>
      </c>
      <c r="T423">
        <v>7.6336000000000004</v>
      </c>
      <c r="U423">
        <v>1.4397999999999999E-2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2.9045999999999999E-2</v>
      </c>
      <c r="AG423">
        <v>0</v>
      </c>
      <c r="AH423" t="s">
        <v>11</v>
      </c>
      <c r="AI423">
        <v>0.981012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290.98078199999998</v>
      </c>
      <c r="I424">
        <v>1.767517</v>
      </c>
      <c r="J424" t="s">
        <v>3</v>
      </c>
      <c r="K424">
        <v>290.56728299999997</v>
      </c>
      <c r="L424">
        <v>1.7645059999999999</v>
      </c>
      <c r="M424" t="s">
        <v>4</v>
      </c>
      <c r="N424">
        <v>19.551206000000001</v>
      </c>
      <c r="O424">
        <v>9.9114999999999995E-2</v>
      </c>
      <c r="P424" t="s">
        <v>5</v>
      </c>
      <c r="Q424">
        <v>36.824156000000002</v>
      </c>
      <c r="R424">
        <v>0.177233</v>
      </c>
      <c r="S424" t="s">
        <v>6</v>
      </c>
      <c r="T424">
        <v>11.477169</v>
      </c>
      <c r="U424">
        <v>1.6951999999999998E-2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2.9045999999999999E-2</v>
      </c>
      <c r="AG424">
        <v>0</v>
      </c>
      <c r="AH424" t="s">
        <v>11</v>
      </c>
      <c r="AI424">
        <v>0.981012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387.63164399999999</v>
      </c>
      <c r="I425">
        <v>2.8693379999999999</v>
      </c>
      <c r="J425" t="s">
        <v>3</v>
      </c>
      <c r="K425">
        <v>387.080938</v>
      </c>
      <c r="L425">
        <v>2.862314</v>
      </c>
      <c r="M425" t="s">
        <v>4</v>
      </c>
      <c r="N425">
        <v>26.047048</v>
      </c>
      <c r="O425">
        <v>0.14074400000000001</v>
      </c>
      <c r="P425" t="s">
        <v>5</v>
      </c>
      <c r="Q425">
        <v>49.030355</v>
      </c>
      <c r="R425">
        <v>0.27436500000000003</v>
      </c>
      <c r="S425" t="s">
        <v>6</v>
      </c>
      <c r="T425">
        <v>15.302199</v>
      </c>
      <c r="U425">
        <v>2.4612999999999999E-2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2.9045999999999999E-2</v>
      </c>
      <c r="AG425">
        <v>0</v>
      </c>
      <c r="AH425" t="s">
        <v>11</v>
      </c>
      <c r="AI425">
        <v>0.981012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484.71508399999999</v>
      </c>
      <c r="I426">
        <v>3.1961089999999999</v>
      </c>
      <c r="J426" t="s">
        <v>3</v>
      </c>
      <c r="K426">
        <v>484.028839</v>
      </c>
      <c r="L426">
        <v>3.1898070000000001</v>
      </c>
      <c r="M426" t="s">
        <v>4</v>
      </c>
      <c r="N426">
        <v>32.597755999999997</v>
      </c>
      <c r="O426">
        <v>0.19056699999999999</v>
      </c>
      <c r="P426" t="s">
        <v>5</v>
      </c>
      <c r="Q426">
        <v>61.299914000000001</v>
      </c>
      <c r="R426">
        <v>0.27647300000000002</v>
      </c>
      <c r="S426" t="s">
        <v>6</v>
      </c>
      <c r="T426">
        <v>19.131595999999998</v>
      </c>
      <c r="U426">
        <v>3.9641000000000003E-2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1.1226E-2</v>
      </c>
      <c r="AG426">
        <v>0</v>
      </c>
      <c r="AH426" t="s">
        <v>11</v>
      </c>
      <c r="AI426">
        <v>0.981012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581.69468300000005</v>
      </c>
      <c r="I427">
        <v>5.6572019999999998</v>
      </c>
      <c r="J427" t="s">
        <v>3</v>
      </c>
      <c r="K427">
        <v>580.86912500000005</v>
      </c>
      <c r="L427">
        <v>5.622878</v>
      </c>
      <c r="M427" t="s">
        <v>4</v>
      </c>
      <c r="N427">
        <v>39.167217000000001</v>
      </c>
      <c r="O427">
        <v>0.290016</v>
      </c>
      <c r="P427" t="s">
        <v>5</v>
      </c>
      <c r="Q427">
        <v>73.529088000000002</v>
      </c>
      <c r="R427">
        <v>0.34262700000000001</v>
      </c>
      <c r="S427" t="s">
        <v>6</v>
      </c>
      <c r="T427">
        <v>22.934149000000001</v>
      </c>
      <c r="U427">
        <v>3.8188E-2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1.1226E-2</v>
      </c>
      <c r="AG427">
        <v>0</v>
      </c>
      <c r="AH427" t="s">
        <v>11</v>
      </c>
      <c r="AI427">
        <v>0.981012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678.89380200000005</v>
      </c>
      <c r="I428">
        <v>5.9351070000000004</v>
      </c>
      <c r="J428" t="s">
        <v>3</v>
      </c>
      <c r="K428">
        <v>677.93088499999999</v>
      </c>
      <c r="L428">
        <v>5.9028729999999996</v>
      </c>
      <c r="M428" t="s">
        <v>4</v>
      </c>
      <c r="N428">
        <v>45.729970999999999</v>
      </c>
      <c r="O428">
        <v>0.38175599999999998</v>
      </c>
      <c r="P428" t="s">
        <v>5</v>
      </c>
      <c r="Q428">
        <v>85.836735000000004</v>
      </c>
      <c r="R428">
        <v>0.40068300000000001</v>
      </c>
      <c r="S428" t="s">
        <v>6</v>
      </c>
      <c r="T428">
        <v>26.774512999999999</v>
      </c>
      <c r="U428">
        <v>5.3919000000000002E-2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1.1226E-2</v>
      </c>
      <c r="AG428">
        <v>0</v>
      </c>
      <c r="AH428" t="s">
        <v>11</v>
      </c>
      <c r="AI428">
        <v>0.981012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775.99838599999998</v>
      </c>
      <c r="I429">
        <v>7.5260360000000004</v>
      </c>
      <c r="J429" t="s">
        <v>3</v>
      </c>
      <c r="K429">
        <v>774.89729399999999</v>
      </c>
      <c r="L429">
        <v>7.4715059999999998</v>
      </c>
      <c r="M429" t="s">
        <v>4</v>
      </c>
      <c r="N429">
        <v>52.281488000000003</v>
      </c>
      <c r="O429">
        <v>0.572654</v>
      </c>
      <c r="P429" t="s">
        <v>5</v>
      </c>
      <c r="Q429">
        <v>98.155478000000002</v>
      </c>
      <c r="R429">
        <v>0.52038300000000004</v>
      </c>
      <c r="S429" t="s">
        <v>6</v>
      </c>
      <c r="T429">
        <v>30.626556999999998</v>
      </c>
      <c r="U429">
        <v>0.112703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1.1226E-2</v>
      </c>
      <c r="AG429">
        <v>0</v>
      </c>
      <c r="AH429" t="s">
        <v>11</v>
      </c>
      <c r="AI429">
        <v>0.981012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873.02630399999998</v>
      </c>
      <c r="I430">
        <v>8.7728249999999992</v>
      </c>
      <c r="J430" t="s">
        <v>3</v>
      </c>
      <c r="K430">
        <v>871.78789300000005</v>
      </c>
      <c r="L430">
        <v>8.7288949999999996</v>
      </c>
      <c r="M430" t="s">
        <v>4</v>
      </c>
      <c r="N430">
        <v>58.800502000000002</v>
      </c>
      <c r="O430">
        <v>0.69937400000000005</v>
      </c>
      <c r="P430" t="s">
        <v>5</v>
      </c>
      <c r="Q430">
        <v>110.37386600000001</v>
      </c>
      <c r="R430">
        <v>0.64751999999999998</v>
      </c>
      <c r="S430" t="s">
        <v>6</v>
      </c>
      <c r="T430">
        <v>34.443793999999997</v>
      </c>
      <c r="U430">
        <v>0.123109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1.1226E-2</v>
      </c>
      <c r="AG430">
        <v>0</v>
      </c>
      <c r="AH430" t="s">
        <v>11</v>
      </c>
      <c r="AI430">
        <v>0.98101400000000005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969.82306500000004</v>
      </c>
      <c r="I431">
        <v>9.5656850000000002</v>
      </c>
      <c r="J431" t="s">
        <v>3</v>
      </c>
      <c r="K431">
        <v>968.43907100000001</v>
      </c>
      <c r="L431">
        <v>9.5101969999999998</v>
      </c>
      <c r="M431" t="s">
        <v>4</v>
      </c>
      <c r="N431">
        <v>65.327770000000001</v>
      </c>
      <c r="O431">
        <v>0.90172200000000002</v>
      </c>
      <c r="P431" t="s">
        <v>5</v>
      </c>
      <c r="Q431">
        <v>122.600205</v>
      </c>
      <c r="R431">
        <v>0.64059500000000003</v>
      </c>
      <c r="S431" t="s">
        <v>6</v>
      </c>
      <c r="T431">
        <v>38.283790000000003</v>
      </c>
      <c r="U431">
        <v>0.119882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1.1226E-2</v>
      </c>
      <c r="AG431">
        <v>0</v>
      </c>
      <c r="AH431" t="s">
        <v>11</v>
      </c>
      <c r="AI431">
        <v>0.98101400000000005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1066.8622949999999</v>
      </c>
      <c r="I432">
        <v>12.803851999999999</v>
      </c>
      <c r="J432" t="s">
        <v>3</v>
      </c>
      <c r="K432">
        <v>1065.3422949999999</v>
      </c>
      <c r="L432">
        <v>12.757369000000001</v>
      </c>
      <c r="M432" t="s">
        <v>4</v>
      </c>
      <c r="N432">
        <v>71.864750000000001</v>
      </c>
      <c r="O432">
        <v>1.008068</v>
      </c>
      <c r="P432" t="s">
        <v>5</v>
      </c>
      <c r="Q432">
        <v>134.90584100000001</v>
      </c>
      <c r="R432">
        <v>0.94782299999999997</v>
      </c>
      <c r="S432" t="s">
        <v>6</v>
      </c>
      <c r="T432">
        <v>42.138558000000003</v>
      </c>
      <c r="U432">
        <v>0.13242799999999999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1.1226E-2</v>
      </c>
      <c r="AG432">
        <v>0</v>
      </c>
      <c r="AH432" t="s">
        <v>11</v>
      </c>
      <c r="AI432">
        <v>0.98101400000000005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1163.5113260000001</v>
      </c>
      <c r="I433">
        <v>12.732429</v>
      </c>
      <c r="J433" t="s">
        <v>3</v>
      </c>
      <c r="K433">
        <v>1161.8519120000001</v>
      </c>
      <c r="L433">
        <v>12.684927</v>
      </c>
      <c r="M433" t="s">
        <v>4</v>
      </c>
      <c r="N433">
        <v>78.351044999999999</v>
      </c>
      <c r="O433">
        <v>1.0826610000000001</v>
      </c>
      <c r="P433" t="s">
        <v>5</v>
      </c>
      <c r="Q433">
        <v>147.165145</v>
      </c>
      <c r="R433">
        <v>0.89923600000000004</v>
      </c>
      <c r="S433" t="s">
        <v>6</v>
      </c>
      <c r="T433">
        <v>45.964537</v>
      </c>
      <c r="U433">
        <v>0.12756799999999999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1.1226E-2</v>
      </c>
      <c r="AG433">
        <v>0</v>
      </c>
      <c r="AH433" t="s">
        <v>11</v>
      </c>
      <c r="AI433">
        <v>0.98101400000000005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1260.4570799999999</v>
      </c>
      <c r="I434">
        <v>13.540988</v>
      </c>
      <c r="J434" t="s">
        <v>3</v>
      </c>
      <c r="K434">
        <v>1258.6609719999999</v>
      </c>
      <c r="L434">
        <v>13.492398</v>
      </c>
      <c r="M434" t="s">
        <v>4</v>
      </c>
      <c r="N434">
        <v>84.877262999999999</v>
      </c>
      <c r="O434">
        <v>1.1844129999999999</v>
      </c>
      <c r="P434" t="s">
        <v>5</v>
      </c>
      <c r="Q434">
        <v>159.42658299999999</v>
      </c>
      <c r="R434">
        <v>1.0223310000000001</v>
      </c>
      <c r="S434" t="s">
        <v>6</v>
      </c>
      <c r="T434">
        <v>49.798929999999999</v>
      </c>
      <c r="U434">
        <v>0.145653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1.1226E-2</v>
      </c>
      <c r="AG434">
        <v>0</v>
      </c>
      <c r="AH434" t="s">
        <v>11</v>
      </c>
      <c r="AI434">
        <v>0.98101400000000005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1357.192427</v>
      </c>
      <c r="I435">
        <v>14.510323</v>
      </c>
      <c r="J435" t="s">
        <v>3</v>
      </c>
      <c r="K435">
        <v>1355.257646</v>
      </c>
      <c r="L435">
        <v>14.476865999999999</v>
      </c>
      <c r="M435" t="s">
        <v>4</v>
      </c>
      <c r="N435">
        <v>91.389835000000005</v>
      </c>
      <c r="O435">
        <v>1.3393649999999999</v>
      </c>
      <c r="P435" t="s">
        <v>5</v>
      </c>
      <c r="Q435">
        <v>171.57987600000001</v>
      </c>
      <c r="R435">
        <v>0.96949799999999997</v>
      </c>
      <c r="S435" t="s">
        <v>6</v>
      </c>
      <c r="T435">
        <v>53.628771999999998</v>
      </c>
      <c r="U435">
        <v>0.14152699999999999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1.1226E-2</v>
      </c>
      <c r="AG435">
        <v>0</v>
      </c>
      <c r="AH435" t="s">
        <v>11</v>
      </c>
      <c r="AI435">
        <v>0.98173900000000003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1454.2014429999999</v>
      </c>
      <c r="I436">
        <v>13.167202</v>
      </c>
      <c r="J436" t="s">
        <v>3</v>
      </c>
      <c r="K436">
        <v>1452.1293700000001</v>
      </c>
      <c r="L436">
        <v>13.102539</v>
      </c>
      <c r="M436" t="s">
        <v>4</v>
      </c>
      <c r="N436">
        <v>97.883114000000006</v>
      </c>
      <c r="O436">
        <v>1.5353680000000001</v>
      </c>
      <c r="P436" t="s">
        <v>5</v>
      </c>
      <c r="Q436">
        <v>183.82214099999999</v>
      </c>
      <c r="R436">
        <v>1.006929</v>
      </c>
      <c r="S436" t="s">
        <v>6</v>
      </c>
      <c r="T436">
        <v>57.469710999999997</v>
      </c>
      <c r="U436">
        <v>0.18212999999999999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1.1226E-2</v>
      </c>
      <c r="AG436">
        <v>0</v>
      </c>
      <c r="AH436" t="s">
        <v>11</v>
      </c>
      <c r="AI436">
        <v>0.98173900000000003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1551.6324340000001</v>
      </c>
      <c r="I437">
        <v>18.846934000000001</v>
      </c>
      <c r="J437" t="s">
        <v>3</v>
      </c>
      <c r="K437">
        <v>1549.423018</v>
      </c>
      <c r="L437">
        <v>18.79552</v>
      </c>
      <c r="M437" t="s">
        <v>4</v>
      </c>
      <c r="N437">
        <v>104.485724</v>
      </c>
      <c r="O437">
        <v>1.606995</v>
      </c>
      <c r="P437" t="s">
        <v>5</v>
      </c>
      <c r="Q437">
        <v>196.151467</v>
      </c>
      <c r="R437">
        <v>1.1576709999999999</v>
      </c>
      <c r="S437" t="s">
        <v>6</v>
      </c>
      <c r="T437">
        <v>61.350644000000003</v>
      </c>
      <c r="U437">
        <v>0.18205099999999999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1.1226E-2</v>
      </c>
      <c r="AG437">
        <v>0</v>
      </c>
      <c r="AH437" t="s">
        <v>11</v>
      </c>
      <c r="AI437">
        <v>0.98173900000000003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1648.781101</v>
      </c>
      <c r="I438">
        <v>17.836770999999999</v>
      </c>
      <c r="J438" t="s">
        <v>3</v>
      </c>
      <c r="K438">
        <v>1646.4332199999999</v>
      </c>
      <c r="L438">
        <v>17.753035000000001</v>
      </c>
      <c r="M438" t="s">
        <v>4</v>
      </c>
      <c r="N438">
        <v>111.06205300000001</v>
      </c>
      <c r="O438">
        <v>1.7045459999999999</v>
      </c>
      <c r="P438" t="s">
        <v>5</v>
      </c>
      <c r="Q438">
        <v>208.47838300000001</v>
      </c>
      <c r="R438">
        <v>1.219371</v>
      </c>
      <c r="S438" t="s">
        <v>6</v>
      </c>
      <c r="T438">
        <v>65.169606000000002</v>
      </c>
      <c r="U438">
        <v>0.19844899999999999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1.1226E-2</v>
      </c>
      <c r="AG438">
        <v>0</v>
      </c>
      <c r="AH438" t="s">
        <v>11</v>
      </c>
      <c r="AI438">
        <v>0.98173900000000003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1746.1444899999999</v>
      </c>
      <c r="I439">
        <v>19.498331</v>
      </c>
      <c r="J439" t="s">
        <v>3</v>
      </c>
      <c r="K439">
        <v>1743.6558299999999</v>
      </c>
      <c r="L439">
        <v>19.445302999999999</v>
      </c>
      <c r="M439" t="s">
        <v>4</v>
      </c>
      <c r="N439">
        <v>117.636235</v>
      </c>
      <c r="O439">
        <v>1.8421609999999999</v>
      </c>
      <c r="P439" t="s">
        <v>5</v>
      </c>
      <c r="Q439">
        <v>220.83949799999999</v>
      </c>
      <c r="R439">
        <v>1.2242459999999999</v>
      </c>
      <c r="S439" t="s">
        <v>6</v>
      </c>
      <c r="T439">
        <v>68.983058</v>
      </c>
      <c r="U439">
        <v>0.18707799999999999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1.1226E-2</v>
      </c>
      <c r="AG439">
        <v>0</v>
      </c>
      <c r="AH439" t="s">
        <v>11</v>
      </c>
      <c r="AI439">
        <v>0.98173900000000003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1843.0709810000001</v>
      </c>
      <c r="I440">
        <v>18.269679</v>
      </c>
      <c r="J440" t="s">
        <v>3</v>
      </c>
      <c r="K440">
        <v>1840.443303</v>
      </c>
      <c r="L440">
        <v>18.212741999999999</v>
      </c>
      <c r="M440" t="s">
        <v>4</v>
      </c>
      <c r="N440">
        <v>124.110208</v>
      </c>
      <c r="O440">
        <v>1.95106</v>
      </c>
      <c r="P440" t="s">
        <v>5</v>
      </c>
      <c r="Q440">
        <v>233.160347</v>
      </c>
      <c r="R440">
        <v>1.2534339999999999</v>
      </c>
      <c r="S440" t="s">
        <v>6</v>
      </c>
      <c r="T440">
        <v>72.793582000000001</v>
      </c>
      <c r="U440">
        <v>0.192331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1.1226E-2</v>
      </c>
      <c r="AG440">
        <v>0</v>
      </c>
      <c r="AH440" t="s">
        <v>11</v>
      </c>
      <c r="AI440">
        <v>0.98173900000000003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1939.9634840000001</v>
      </c>
      <c r="I441">
        <v>22.378776999999999</v>
      </c>
      <c r="J441" t="s">
        <v>3</v>
      </c>
      <c r="K441">
        <v>1937.2001660000001</v>
      </c>
      <c r="L441">
        <v>22.325302000000001</v>
      </c>
      <c r="M441" t="s">
        <v>4</v>
      </c>
      <c r="N441">
        <v>130.63013900000001</v>
      </c>
      <c r="O441">
        <v>2.2363019999999998</v>
      </c>
      <c r="P441" t="s">
        <v>5</v>
      </c>
      <c r="Q441">
        <v>245.34922700000001</v>
      </c>
      <c r="R441">
        <v>1.360439</v>
      </c>
      <c r="S441" t="s">
        <v>6</v>
      </c>
      <c r="T441">
        <v>76.571353999999999</v>
      </c>
      <c r="U441">
        <v>0.191694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1.1226E-2</v>
      </c>
      <c r="AG441">
        <v>0</v>
      </c>
      <c r="AH441" t="s">
        <v>11</v>
      </c>
      <c r="AI441">
        <v>0.98173900000000003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89.149630000000002</v>
      </c>
      <c r="I442">
        <v>0.635826</v>
      </c>
      <c r="J442" t="s">
        <v>3</v>
      </c>
      <c r="K442">
        <v>89.009373999999994</v>
      </c>
      <c r="L442">
        <v>0.63299399999999995</v>
      </c>
      <c r="M442" t="s">
        <v>4</v>
      </c>
      <c r="N442">
        <v>6.55267</v>
      </c>
      <c r="O442">
        <v>3.1677999999999998E-2</v>
      </c>
      <c r="P442" t="s">
        <v>5</v>
      </c>
      <c r="Q442">
        <v>0</v>
      </c>
      <c r="R442">
        <v>0</v>
      </c>
      <c r="S442" t="s">
        <v>6</v>
      </c>
      <c r="T442">
        <v>3.8404430000000001</v>
      </c>
      <c r="U442">
        <v>4.2729999999999999E-3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2.9225000000000001E-2</v>
      </c>
      <c r="AG442">
        <v>0</v>
      </c>
      <c r="AH442" t="s">
        <v>11</v>
      </c>
      <c r="AI442">
        <v>0.96008300000000002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177.59205700000001</v>
      </c>
      <c r="I443">
        <v>0.99406300000000003</v>
      </c>
      <c r="J443" t="s">
        <v>3</v>
      </c>
      <c r="K443">
        <v>177.315392</v>
      </c>
      <c r="L443">
        <v>0.99065300000000001</v>
      </c>
      <c r="M443" t="s">
        <v>4</v>
      </c>
      <c r="N443">
        <v>13.057575999999999</v>
      </c>
      <c r="O443">
        <v>6.7601999999999995E-2</v>
      </c>
      <c r="P443" t="s">
        <v>5</v>
      </c>
      <c r="Q443">
        <v>0</v>
      </c>
      <c r="R443">
        <v>0</v>
      </c>
      <c r="S443" t="s">
        <v>6</v>
      </c>
      <c r="T443">
        <v>7.7000690000000001</v>
      </c>
      <c r="U443">
        <v>2.1513000000000001E-2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2.9045999999999999E-2</v>
      </c>
      <c r="AG443">
        <v>0</v>
      </c>
      <c r="AH443" t="s">
        <v>11</v>
      </c>
      <c r="AI443">
        <v>0.981012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266.57675</v>
      </c>
      <c r="I444">
        <v>1.71346</v>
      </c>
      <c r="J444" t="s">
        <v>3</v>
      </c>
      <c r="K444">
        <v>266.162419</v>
      </c>
      <c r="L444">
        <v>1.716852</v>
      </c>
      <c r="M444" t="s">
        <v>4</v>
      </c>
      <c r="N444">
        <v>19.595800000000001</v>
      </c>
      <c r="O444">
        <v>0.11663999999999999</v>
      </c>
      <c r="P444" t="s">
        <v>5</v>
      </c>
      <c r="Q444">
        <v>0</v>
      </c>
      <c r="R444">
        <v>0</v>
      </c>
      <c r="S444" t="s">
        <v>6</v>
      </c>
      <c r="T444">
        <v>11.57366</v>
      </c>
      <c r="U444">
        <v>3.5938999999999999E-2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2.9045999999999999E-2</v>
      </c>
      <c r="AG444">
        <v>0</v>
      </c>
      <c r="AH444" t="s">
        <v>11</v>
      </c>
      <c r="AI444">
        <v>0.981012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355.032398</v>
      </c>
      <c r="I445">
        <v>3.7469399999999999</v>
      </c>
      <c r="J445" t="s">
        <v>3</v>
      </c>
      <c r="K445">
        <v>354.48192599999999</v>
      </c>
      <c r="L445">
        <v>3.7428699999999999</v>
      </c>
      <c r="M445" t="s">
        <v>4</v>
      </c>
      <c r="N445">
        <v>26.047851999999999</v>
      </c>
      <c r="O445">
        <v>0.17986099999999999</v>
      </c>
      <c r="P445" t="s">
        <v>5</v>
      </c>
      <c r="Q445">
        <v>0</v>
      </c>
      <c r="R445">
        <v>0</v>
      </c>
      <c r="S445" t="s">
        <v>6</v>
      </c>
      <c r="T445">
        <v>15.405658000000001</v>
      </c>
      <c r="U445">
        <v>4.6549E-2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2.9045999999999999E-2</v>
      </c>
      <c r="AG445">
        <v>0</v>
      </c>
      <c r="AH445" t="s">
        <v>11</v>
      </c>
      <c r="AI445">
        <v>0.981012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444.00628699999999</v>
      </c>
      <c r="I446">
        <v>5.5886820000000004</v>
      </c>
      <c r="J446" t="s">
        <v>3</v>
      </c>
      <c r="K446">
        <v>443.31776400000001</v>
      </c>
      <c r="L446">
        <v>5.5808869999999997</v>
      </c>
      <c r="M446" t="s">
        <v>4</v>
      </c>
      <c r="N446">
        <v>32.580719000000002</v>
      </c>
      <c r="O446">
        <v>0.223021</v>
      </c>
      <c r="P446" t="s">
        <v>5</v>
      </c>
      <c r="Q446">
        <v>0</v>
      </c>
      <c r="R446">
        <v>0</v>
      </c>
      <c r="S446" t="s">
        <v>6</v>
      </c>
      <c r="T446">
        <v>19.247896999999998</v>
      </c>
      <c r="U446">
        <v>5.8739E-2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1.1226E-2</v>
      </c>
      <c r="AG446">
        <v>0</v>
      </c>
      <c r="AH446" t="s">
        <v>11</v>
      </c>
      <c r="AI446">
        <v>0.981012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532.713345</v>
      </c>
      <c r="I447">
        <v>6.0145039999999996</v>
      </c>
      <c r="J447" t="s">
        <v>3</v>
      </c>
      <c r="K447">
        <v>531.88605700000005</v>
      </c>
      <c r="L447">
        <v>5.9766529999999998</v>
      </c>
      <c r="M447" t="s">
        <v>4</v>
      </c>
      <c r="N447">
        <v>39.062286</v>
      </c>
      <c r="O447">
        <v>0.31007899999999999</v>
      </c>
      <c r="P447" t="s">
        <v>5</v>
      </c>
      <c r="Q447">
        <v>0</v>
      </c>
      <c r="R447">
        <v>0</v>
      </c>
      <c r="S447" t="s">
        <v>6</v>
      </c>
      <c r="T447">
        <v>23.097709999999999</v>
      </c>
      <c r="U447">
        <v>7.5463000000000002E-2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1.1226E-2</v>
      </c>
      <c r="AG447">
        <v>0</v>
      </c>
      <c r="AH447" t="s">
        <v>11</v>
      </c>
      <c r="AI447">
        <v>0.981012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621.33572500000002</v>
      </c>
      <c r="I448">
        <v>7.2155420000000001</v>
      </c>
      <c r="J448" t="s">
        <v>3</v>
      </c>
      <c r="K448">
        <v>620.37088400000005</v>
      </c>
      <c r="L448">
        <v>7.1869269999999998</v>
      </c>
      <c r="M448" t="s">
        <v>4</v>
      </c>
      <c r="N448">
        <v>45.514912000000002</v>
      </c>
      <c r="O448">
        <v>0.381664</v>
      </c>
      <c r="P448" t="s">
        <v>5</v>
      </c>
      <c r="Q448">
        <v>0</v>
      </c>
      <c r="R448">
        <v>0</v>
      </c>
      <c r="S448" t="s">
        <v>6</v>
      </c>
      <c r="T448">
        <v>26.919352</v>
      </c>
      <c r="U448">
        <v>8.1651000000000001E-2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1.1226E-2</v>
      </c>
      <c r="AG448">
        <v>0</v>
      </c>
      <c r="AH448" t="s">
        <v>11</v>
      </c>
      <c r="AI448">
        <v>0.981012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710.266797</v>
      </c>
      <c r="I449">
        <v>9.0584489999999995</v>
      </c>
      <c r="J449" t="s">
        <v>3</v>
      </c>
      <c r="K449">
        <v>709.16445999999996</v>
      </c>
      <c r="L449">
        <v>9.0292870000000001</v>
      </c>
      <c r="M449" t="s">
        <v>4</v>
      </c>
      <c r="N449">
        <v>51.997394999999997</v>
      </c>
      <c r="O449">
        <v>0.43735400000000002</v>
      </c>
      <c r="P449" t="s">
        <v>5</v>
      </c>
      <c r="Q449">
        <v>0</v>
      </c>
      <c r="R449">
        <v>0</v>
      </c>
      <c r="S449" t="s">
        <v>6</v>
      </c>
      <c r="T449">
        <v>30.780186</v>
      </c>
      <c r="U449">
        <v>0.103562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1.1226E-2</v>
      </c>
      <c r="AG449">
        <v>0</v>
      </c>
      <c r="AH449" t="s">
        <v>11</v>
      </c>
      <c r="AI449">
        <v>0.981012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798.87976600000002</v>
      </c>
      <c r="I450">
        <v>12.235056</v>
      </c>
      <c r="J450" t="s">
        <v>3</v>
      </c>
      <c r="K450">
        <v>797.63636199999996</v>
      </c>
      <c r="L450">
        <v>12.221418</v>
      </c>
      <c r="M450" t="s">
        <v>4</v>
      </c>
      <c r="N450">
        <v>58.449669</v>
      </c>
      <c r="O450">
        <v>0.57916100000000004</v>
      </c>
      <c r="P450" t="s">
        <v>5</v>
      </c>
      <c r="Q450">
        <v>0</v>
      </c>
      <c r="R450">
        <v>0</v>
      </c>
      <c r="S450" t="s">
        <v>6</v>
      </c>
      <c r="T450">
        <v>34.631571999999998</v>
      </c>
      <c r="U450">
        <v>0.119836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1.1226E-2</v>
      </c>
      <c r="AG450">
        <v>0</v>
      </c>
      <c r="AH450" t="s">
        <v>11</v>
      </c>
      <c r="AI450">
        <v>0.98101400000000005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887.85539700000004</v>
      </c>
      <c r="I451">
        <v>15.950388999999999</v>
      </c>
      <c r="J451" t="s">
        <v>3</v>
      </c>
      <c r="K451">
        <v>886.47463500000003</v>
      </c>
      <c r="L451">
        <v>15.942983</v>
      </c>
      <c r="M451" t="s">
        <v>4</v>
      </c>
      <c r="N451">
        <v>64.978284000000002</v>
      </c>
      <c r="O451">
        <v>0.66452699999999998</v>
      </c>
      <c r="P451" t="s">
        <v>5</v>
      </c>
      <c r="Q451">
        <v>0</v>
      </c>
      <c r="R451">
        <v>0</v>
      </c>
      <c r="S451" t="s">
        <v>6</v>
      </c>
      <c r="T451">
        <v>38.501613999999996</v>
      </c>
      <c r="U451">
        <v>0.120837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1.1226E-2</v>
      </c>
      <c r="AG451">
        <v>0</v>
      </c>
      <c r="AH451" t="s">
        <v>11</v>
      </c>
      <c r="AI451">
        <v>0.98101400000000005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976.37057500000003</v>
      </c>
      <c r="I452">
        <v>20.098320000000001</v>
      </c>
      <c r="J452" t="s">
        <v>3</v>
      </c>
      <c r="K452">
        <v>974.85142499999995</v>
      </c>
      <c r="L452">
        <v>20.074646000000001</v>
      </c>
      <c r="M452" t="s">
        <v>4</v>
      </c>
      <c r="N452">
        <v>71.468197000000004</v>
      </c>
      <c r="O452">
        <v>0.77070099999999997</v>
      </c>
      <c r="P452" t="s">
        <v>5</v>
      </c>
      <c r="Q452">
        <v>0</v>
      </c>
      <c r="R452">
        <v>0</v>
      </c>
      <c r="S452" t="s">
        <v>6</v>
      </c>
      <c r="T452">
        <v>42.342789000000003</v>
      </c>
      <c r="U452">
        <v>0.129417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1.1226E-2</v>
      </c>
      <c r="AG452">
        <v>0</v>
      </c>
      <c r="AH452" t="s">
        <v>11</v>
      </c>
      <c r="AI452">
        <v>0.98101400000000005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1065.4634739999999</v>
      </c>
      <c r="I453">
        <v>28.734145999999999</v>
      </c>
      <c r="J453" t="s">
        <v>3</v>
      </c>
      <c r="K453">
        <v>1063.8063059999999</v>
      </c>
      <c r="L453">
        <v>28.682983</v>
      </c>
      <c r="M453" t="s">
        <v>4</v>
      </c>
      <c r="N453">
        <v>77.997221999999994</v>
      </c>
      <c r="O453">
        <v>0.83841699999999997</v>
      </c>
      <c r="P453" t="s">
        <v>5</v>
      </c>
      <c r="Q453">
        <v>0</v>
      </c>
      <c r="R453">
        <v>0</v>
      </c>
      <c r="S453" t="s">
        <v>6</v>
      </c>
      <c r="T453">
        <v>46.215093000000003</v>
      </c>
      <c r="U453">
        <v>0.14622399999999999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1.1226E-2</v>
      </c>
      <c r="AG453">
        <v>0</v>
      </c>
      <c r="AH453" t="s">
        <v>11</v>
      </c>
      <c r="AI453">
        <v>0.98101400000000005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1154.196138</v>
      </c>
      <c r="I454">
        <v>30.474077999999999</v>
      </c>
      <c r="J454" t="s">
        <v>3</v>
      </c>
      <c r="K454">
        <v>1152.4023050000001</v>
      </c>
      <c r="L454">
        <v>30.423915999999998</v>
      </c>
      <c r="M454" t="s">
        <v>4</v>
      </c>
      <c r="N454">
        <v>84.443082000000004</v>
      </c>
      <c r="O454">
        <v>0.91450200000000004</v>
      </c>
      <c r="P454" t="s">
        <v>5</v>
      </c>
      <c r="Q454">
        <v>0</v>
      </c>
      <c r="R454">
        <v>0</v>
      </c>
      <c r="S454" t="s">
        <v>6</v>
      </c>
      <c r="T454">
        <v>50.060215999999997</v>
      </c>
      <c r="U454">
        <v>0.148289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1.1226E-2</v>
      </c>
      <c r="AG454">
        <v>0</v>
      </c>
      <c r="AH454" t="s">
        <v>11</v>
      </c>
      <c r="AI454">
        <v>0.98101400000000005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1243.107393</v>
      </c>
      <c r="I455">
        <v>39.086939000000001</v>
      </c>
      <c r="J455" t="s">
        <v>3</v>
      </c>
      <c r="K455">
        <v>1241.1775950000001</v>
      </c>
      <c r="L455">
        <v>39.015464000000001</v>
      </c>
      <c r="M455" t="s">
        <v>4</v>
      </c>
      <c r="N455">
        <v>90.964535999999995</v>
      </c>
      <c r="O455">
        <v>1.0620579999999999</v>
      </c>
      <c r="P455" t="s">
        <v>5</v>
      </c>
      <c r="Q455">
        <v>0</v>
      </c>
      <c r="R455">
        <v>0</v>
      </c>
      <c r="S455" t="s">
        <v>6</v>
      </c>
      <c r="T455">
        <v>53.930359000000003</v>
      </c>
      <c r="U455">
        <v>0.19550100000000001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1.1226E-2</v>
      </c>
      <c r="AG455">
        <v>0</v>
      </c>
      <c r="AH455" t="s">
        <v>11</v>
      </c>
      <c r="AI455">
        <v>0.98173900000000003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1332.1838499999999</v>
      </c>
      <c r="I456">
        <v>39.0383</v>
      </c>
      <c r="J456" t="s">
        <v>3</v>
      </c>
      <c r="K456">
        <v>1330.115593</v>
      </c>
      <c r="L456">
        <v>38.997996000000001</v>
      </c>
      <c r="M456" t="s">
        <v>4</v>
      </c>
      <c r="N456">
        <v>97.485755999999995</v>
      </c>
      <c r="O456">
        <v>1.1836690000000001</v>
      </c>
      <c r="P456" t="s">
        <v>5</v>
      </c>
      <c r="Q456">
        <v>0</v>
      </c>
      <c r="R456">
        <v>0</v>
      </c>
      <c r="S456" t="s">
        <v>6</v>
      </c>
      <c r="T456">
        <v>57.796340999999998</v>
      </c>
      <c r="U456">
        <v>0.20405499999999999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1.1226E-2</v>
      </c>
      <c r="AG456">
        <v>0</v>
      </c>
      <c r="AH456" t="s">
        <v>11</v>
      </c>
      <c r="AI456">
        <v>0.98173900000000003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1420.88741</v>
      </c>
      <c r="I457">
        <v>44.094776000000003</v>
      </c>
      <c r="J457" t="s">
        <v>3</v>
      </c>
      <c r="K457">
        <v>1418.680889</v>
      </c>
      <c r="L457">
        <v>44.053241999999997</v>
      </c>
      <c r="M457" t="s">
        <v>4</v>
      </c>
      <c r="N457">
        <v>103.949144</v>
      </c>
      <c r="O457">
        <v>1.4021110000000001</v>
      </c>
      <c r="P457" t="s">
        <v>5</v>
      </c>
      <c r="Q457">
        <v>0</v>
      </c>
      <c r="R457">
        <v>0</v>
      </c>
      <c r="S457" t="s">
        <v>6</v>
      </c>
      <c r="T457">
        <v>61.664257999999997</v>
      </c>
      <c r="U457">
        <v>0.20688500000000001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1.1226E-2</v>
      </c>
      <c r="AG457">
        <v>0</v>
      </c>
      <c r="AH457" t="s">
        <v>11</v>
      </c>
      <c r="AI457">
        <v>0.98173900000000003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1509.9174169999999</v>
      </c>
      <c r="I458">
        <v>44.707563</v>
      </c>
      <c r="J458" t="s">
        <v>3</v>
      </c>
      <c r="K458">
        <v>1507.5735299999999</v>
      </c>
      <c r="L458">
        <v>44.689312999999999</v>
      </c>
      <c r="M458" t="s">
        <v>4</v>
      </c>
      <c r="N458">
        <v>110.47662699999999</v>
      </c>
      <c r="O458">
        <v>1.5228470000000001</v>
      </c>
      <c r="P458" t="s">
        <v>5</v>
      </c>
      <c r="Q458">
        <v>0</v>
      </c>
      <c r="R458">
        <v>0</v>
      </c>
      <c r="S458" t="s">
        <v>6</v>
      </c>
      <c r="T458">
        <v>65.506186</v>
      </c>
      <c r="U458">
        <v>0.19648499999999999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1.1226E-2</v>
      </c>
      <c r="AG458">
        <v>0</v>
      </c>
      <c r="AH458" t="s">
        <v>11</v>
      </c>
      <c r="AI458">
        <v>0.98173900000000003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1598.7193139999999</v>
      </c>
      <c r="I459">
        <v>48.064861999999998</v>
      </c>
      <c r="J459" t="s">
        <v>3</v>
      </c>
      <c r="K459">
        <v>1596.2383010000001</v>
      </c>
      <c r="L459">
        <v>48.035448000000002</v>
      </c>
      <c r="M459" t="s">
        <v>4</v>
      </c>
      <c r="N459">
        <v>116.965976</v>
      </c>
      <c r="O459">
        <v>1.635856</v>
      </c>
      <c r="P459" t="s">
        <v>5</v>
      </c>
      <c r="Q459">
        <v>0</v>
      </c>
      <c r="R459">
        <v>0</v>
      </c>
      <c r="S459" t="s">
        <v>6</v>
      </c>
      <c r="T459">
        <v>69.305650999999997</v>
      </c>
      <c r="U459">
        <v>0.20913300000000001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1.1226E-2</v>
      </c>
      <c r="AG459">
        <v>0</v>
      </c>
      <c r="AH459" t="s">
        <v>11</v>
      </c>
      <c r="AI459">
        <v>0.98173900000000003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1687.8096169999999</v>
      </c>
      <c r="I460">
        <v>53.228836999999999</v>
      </c>
      <c r="J460" t="s">
        <v>3</v>
      </c>
      <c r="K460">
        <v>1685.188496</v>
      </c>
      <c r="L460">
        <v>53.169578999999999</v>
      </c>
      <c r="M460" t="s">
        <v>4</v>
      </c>
      <c r="N460">
        <v>123.488412</v>
      </c>
      <c r="O460">
        <v>1.7004049999999999</v>
      </c>
      <c r="P460" t="s">
        <v>5</v>
      </c>
      <c r="Q460">
        <v>0</v>
      </c>
      <c r="R460">
        <v>0</v>
      </c>
      <c r="S460" t="s">
        <v>6</v>
      </c>
      <c r="T460">
        <v>73.141451000000004</v>
      </c>
      <c r="U460">
        <v>0.242234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1.1226E-2</v>
      </c>
      <c r="AG460">
        <v>0</v>
      </c>
      <c r="AH460" t="s">
        <v>11</v>
      </c>
      <c r="AI460">
        <v>0.98173900000000003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1776.3244950000001</v>
      </c>
      <c r="I461">
        <v>53.788558000000002</v>
      </c>
      <c r="J461" t="s">
        <v>3</v>
      </c>
      <c r="K461">
        <v>1773.567002</v>
      </c>
      <c r="L461">
        <v>53.731225999999999</v>
      </c>
      <c r="M461" t="s">
        <v>4</v>
      </c>
      <c r="N461">
        <v>129.93213800000001</v>
      </c>
      <c r="O461">
        <v>1.795706</v>
      </c>
      <c r="P461" t="s">
        <v>5</v>
      </c>
      <c r="Q461">
        <v>0</v>
      </c>
      <c r="R461">
        <v>0</v>
      </c>
      <c r="S461" t="s">
        <v>6</v>
      </c>
      <c r="T461">
        <v>76.943860000000001</v>
      </c>
      <c r="U461">
        <v>0.25455899999999998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1.1226E-2</v>
      </c>
      <c r="AG461">
        <v>0</v>
      </c>
      <c r="AH461" t="s">
        <v>11</v>
      </c>
      <c r="AI461">
        <v>0.98173900000000003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98.974574000000004</v>
      </c>
      <c r="I462">
        <v>4.4094110000000004</v>
      </c>
      <c r="J462" t="s">
        <v>3</v>
      </c>
      <c r="K462">
        <v>98.730192000000002</v>
      </c>
      <c r="L462">
        <v>4.3069110000000004</v>
      </c>
      <c r="M462" t="s">
        <v>4</v>
      </c>
      <c r="N462">
        <v>6.537382</v>
      </c>
      <c r="O462">
        <v>0.13811799999999999</v>
      </c>
      <c r="P462" t="s">
        <v>5</v>
      </c>
      <c r="Q462">
        <v>13.070862</v>
      </c>
      <c r="R462">
        <v>0.12937899999999999</v>
      </c>
      <c r="S462" t="s">
        <v>6</v>
      </c>
      <c r="T462">
        <v>3.8829099999999999</v>
      </c>
      <c r="U462">
        <v>7.718E-3</v>
      </c>
      <c r="V462" t="s">
        <v>7</v>
      </c>
      <c r="W462">
        <v>2.9435500000000001</v>
      </c>
      <c r="X462">
        <v>1.4423999999999999E-2</v>
      </c>
      <c r="Y462" t="s">
        <v>8</v>
      </c>
      <c r="Z462">
        <v>4.7793469999999996</v>
      </c>
      <c r="AA462">
        <v>5.8581000000000001E-2</v>
      </c>
      <c r="AB462" t="s">
        <v>9</v>
      </c>
      <c r="AC462">
        <v>78.139595999999997</v>
      </c>
      <c r="AD462">
        <v>2.3692760000000002</v>
      </c>
      <c r="AE462" t="s">
        <v>10</v>
      </c>
      <c r="AF462">
        <v>2.6714999999999999E-2</v>
      </c>
      <c r="AG462">
        <v>3.4999999999999997E-5</v>
      </c>
      <c r="AH462" t="s">
        <v>11</v>
      </c>
      <c r="AI462">
        <v>0.97434900000000002</v>
      </c>
      <c r="AJ462">
        <v>6.9999999999999994E-5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197.80997600000001</v>
      </c>
      <c r="I463">
        <v>6.5201479999999998</v>
      </c>
      <c r="J463" t="s">
        <v>3</v>
      </c>
      <c r="K463">
        <v>197.345348</v>
      </c>
      <c r="L463">
        <v>6.5034470000000004</v>
      </c>
      <c r="M463" t="s">
        <v>4</v>
      </c>
      <c r="N463">
        <v>12.963317999999999</v>
      </c>
      <c r="O463">
        <v>0.24459</v>
      </c>
      <c r="P463" t="s">
        <v>5</v>
      </c>
      <c r="Q463">
        <v>26.085235000000001</v>
      </c>
      <c r="R463">
        <v>0.33555400000000002</v>
      </c>
      <c r="S463" t="s">
        <v>6</v>
      </c>
      <c r="T463">
        <v>7.8100839999999998</v>
      </c>
      <c r="U463">
        <v>5.0882999999999998E-2</v>
      </c>
      <c r="V463" t="s">
        <v>7</v>
      </c>
      <c r="W463">
        <v>5.8764219999999998</v>
      </c>
      <c r="X463">
        <v>2.8045E-2</v>
      </c>
      <c r="Y463" t="s">
        <v>8</v>
      </c>
      <c r="Z463">
        <v>9.4778680000000008</v>
      </c>
      <c r="AA463">
        <v>8.7554999999999994E-2</v>
      </c>
      <c r="AB463" t="s">
        <v>9</v>
      </c>
      <c r="AC463">
        <v>156.33538899999999</v>
      </c>
      <c r="AD463">
        <v>3.2380330000000002</v>
      </c>
      <c r="AE463" t="s">
        <v>10</v>
      </c>
      <c r="AF463">
        <v>2.4746000000000001E-2</v>
      </c>
      <c r="AG463">
        <v>4.6999999999999997E-5</v>
      </c>
      <c r="AH463" t="s">
        <v>11</v>
      </c>
      <c r="AI463">
        <v>0.97835799999999995</v>
      </c>
      <c r="AJ463">
        <v>2.5000000000000001E-5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296.82370700000001</v>
      </c>
      <c r="I464">
        <v>10.663294</v>
      </c>
      <c r="J464" t="s">
        <v>3</v>
      </c>
      <c r="K464">
        <v>296.14355499999999</v>
      </c>
      <c r="L464">
        <v>10.608442</v>
      </c>
      <c r="M464" t="s">
        <v>4</v>
      </c>
      <c r="N464">
        <v>19.408747999999999</v>
      </c>
      <c r="O464">
        <v>0.32630599999999998</v>
      </c>
      <c r="P464" t="s">
        <v>5</v>
      </c>
      <c r="Q464">
        <v>39.059646000000001</v>
      </c>
      <c r="R464">
        <v>0.44695400000000002</v>
      </c>
      <c r="S464" t="s">
        <v>6</v>
      </c>
      <c r="T464">
        <v>11.738942</v>
      </c>
      <c r="U464">
        <v>6.1163000000000002E-2</v>
      </c>
      <c r="V464" t="s">
        <v>7</v>
      </c>
      <c r="W464">
        <v>8.8284889999999994</v>
      </c>
      <c r="X464">
        <v>6.3614000000000004E-2</v>
      </c>
      <c r="Y464" t="s">
        <v>8</v>
      </c>
      <c r="Z464">
        <v>14.114398</v>
      </c>
      <c r="AA464">
        <v>9.9274000000000001E-2</v>
      </c>
      <c r="AB464" t="s">
        <v>9</v>
      </c>
      <c r="AC464">
        <v>234.73277200000001</v>
      </c>
      <c r="AD464">
        <v>6.0476479999999997</v>
      </c>
      <c r="AE464" t="s">
        <v>10</v>
      </c>
      <c r="AF464">
        <v>2.3247E-2</v>
      </c>
      <c r="AG464">
        <v>5.3000000000000001E-5</v>
      </c>
      <c r="AH464" t="s">
        <v>11</v>
      </c>
      <c r="AI464">
        <v>0.98021800000000003</v>
      </c>
      <c r="AJ464">
        <v>1.5E-5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395.51965000000001</v>
      </c>
      <c r="I465">
        <v>9.6030379999999997</v>
      </c>
      <c r="J465" t="s">
        <v>3</v>
      </c>
      <c r="K465">
        <v>394.616422</v>
      </c>
      <c r="L465">
        <v>9.5645500000000006</v>
      </c>
      <c r="M465" t="s">
        <v>4</v>
      </c>
      <c r="N465">
        <v>25.890664000000001</v>
      </c>
      <c r="O465">
        <v>0.44839200000000001</v>
      </c>
      <c r="P465" t="s">
        <v>5</v>
      </c>
      <c r="Q465">
        <v>52.063245000000002</v>
      </c>
      <c r="R465">
        <v>0.54396</v>
      </c>
      <c r="S465" t="s">
        <v>6</v>
      </c>
      <c r="T465">
        <v>15.664578000000001</v>
      </c>
      <c r="U465">
        <v>0.100873</v>
      </c>
      <c r="V465" t="s">
        <v>7</v>
      </c>
      <c r="W465">
        <v>11.769278</v>
      </c>
      <c r="X465">
        <v>6.0836000000000001E-2</v>
      </c>
      <c r="Y465" t="s">
        <v>8</v>
      </c>
      <c r="Z465">
        <v>18.797404</v>
      </c>
      <c r="AA465">
        <v>0.139707</v>
      </c>
      <c r="AB465" t="s">
        <v>9</v>
      </c>
      <c r="AC465">
        <v>312.73348499999997</v>
      </c>
      <c r="AD465">
        <v>5.3022720000000003</v>
      </c>
      <c r="AE465" t="s">
        <v>10</v>
      </c>
      <c r="AF465">
        <v>2.0348000000000002E-2</v>
      </c>
      <c r="AG465">
        <v>5.7000000000000003E-5</v>
      </c>
      <c r="AH465" t="s">
        <v>11</v>
      </c>
      <c r="AI465">
        <v>0.98064399999999996</v>
      </c>
      <c r="AJ465">
        <v>6.9999999999999999E-6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494.473229</v>
      </c>
      <c r="I466">
        <v>18.680016999999999</v>
      </c>
      <c r="J466" t="s">
        <v>3</v>
      </c>
      <c r="K466">
        <v>493.35446400000001</v>
      </c>
      <c r="L466">
        <v>18.249247</v>
      </c>
      <c r="M466" t="s">
        <v>4</v>
      </c>
      <c r="N466">
        <v>32.328868999999997</v>
      </c>
      <c r="O466">
        <v>0.61230300000000004</v>
      </c>
      <c r="P466" t="s">
        <v>5</v>
      </c>
      <c r="Q466">
        <v>65.000153999999995</v>
      </c>
      <c r="R466">
        <v>0.99143199999999998</v>
      </c>
      <c r="S466" t="s">
        <v>6</v>
      </c>
      <c r="T466">
        <v>19.546437000000001</v>
      </c>
      <c r="U466">
        <v>0.114097</v>
      </c>
      <c r="V466" t="s">
        <v>7</v>
      </c>
      <c r="W466">
        <v>14.742393</v>
      </c>
      <c r="X466">
        <v>0.15360799999999999</v>
      </c>
      <c r="Y466" t="s">
        <v>8</v>
      </c>
      <c r="Z466">
        <v>23.426772</v>
      </c>
      <c r="AA466">
        <v>0.217859</v>
      </c>
      <c r="AB466" t="s">
        <v>9</v>
      </c>
      <c r="AC466">
        <v>391.09564799999998</v>
      </c>
      <c r="AD466">
        <v>10.328612</v>
      </c>
      <c r="AE466" t="s">
        <v>10</v>
      </c>
      <c r="AF466">
        <v>1.9300000000000001E-2</v>
      </c>
      <c r="AG466">
        <v>5.5000000000000002E-5</v>
      </c>
      <c r="AH466" t="s">
        <v>11</v>
      </c>
      <c r="AI466">
        <v>0.98117399999999999</v>
      </c>
      <c r="AJ466">
        <v>9.0000000000000002E-6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593.33071800000005</v>
      </c>
      <c r="I467">
        <v>19.008227999999999</v>
      </c>
      <c r="J467" t="s">
        <v>3</v>
      </c>
      <c r="K467">
        <v>591.98944600000004</v>
      </c>
      <c r="L467">
        <v>18.601761</v>
      </c>
      <c r="M467" t="s">
        <v>4</v>
      </c>
      <c r="N467">
        <v>38.803006000000003</v>
      </c>
      <c r="O467">
        <v>0.86725799999999997</v>
      </c>
      <c r="P467" t="s">
        <v>5</v>
      </c>
      <c r="Q467">
        <v>78.077028999999996</v>
      </c>
      <c r="R467">
        <v>1.044662</v>
      </c>
      <c r="S467" t="s">
        <v>6</v>
      </c>
      <c r="T467">
        <v>23.462821000000002</v>
      </c>
      <c r="U467">
        <v>0.14533599999999999</v>
      </c>
      <c r="V467" t="s">
        <v>7</v>
      </c>
      <c r="W467">
        <v>17.707685999999999</v>
      </c>
      <c r="X467">
        <v>0.16725200000000001</v>
      </c>
      <c r="Y467" t="s">
        <v>8</v>
      </c>
      <c r="Z467">
        <v>28.157043000000002</v>
      </c>
      <c r="AA467">
        <v>0.21690599999999999</v>
      </c>
      <c r="AB467" t="s">
        <v>9</v>
      </c>
      <c r="AC467">
        <v>469.17368599999998</v>
      </c>
      <c r="AD467">
        <v>10.391647000000001</v>
      </c>
      <c r="AE467" t="s">
        <v>10</v>
      </c>
      <c r="AF467">
        <v>1.8678E-2</v>
      </c>
      <c r="AG467">
        <v>5.1999999999999997E-5</v>
      </c>
      <c r="AH467" t="s">
        <v>11</v>
      </c>
      <c r="AI467">
        <v>0.98133300000000001</v>
      </c>
      <c r="AJ467">
        <v>9.0000000000000002E-6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692.15043700000001</v>
      </c>
      <c r="I468">
        <v>28.686634000000002</v>
      </c>
      <c r="J468" t="s">
        <v>3</v>
      </c>
      <c r="K468">
        <v>690.58552399999996</v>
      </c>
      <c r="L468">
        <v>28.302973000000001</v>
      </c>
      <c r="M468" t="s">
        <v>4</v>
      </c>
      <c r="N468">
        <v>45.295489000000003</v>
      </c>
      <c r="O468">
        <v>1.066981</v>
      </c>
      <c r="P468" t="s">
        <v>5</v>
      </c>
      <c r="Q468">
        <v>91.035275999999996</v>
      </c>
      <c r="R468">
        <v>1.4866630000000001</v>
      </c>
      <c r="S468" t="s">
        <v>6</v>
      </c>
      <c r="T468">
        <v>27.344978000000001</v>
      </c>
      <c r="U468">
        <v>0.207846</v>
      </c>
      <c r="V468" t="s">
        <v>7</v>
      </c>
      <c r="W468">
        <v>20.617919000000001</v>
      </c>
      <c r="X468">
        <v>0.18429400000000001</v>
      </c>
      <c r="Y468" t="s">
        <v>8</v>
      </c>
      <c r="Z468">
        <v>32.861638999999997</v>
      </c>
      <c r="AA468">
        <v>0.44846399999999997</v>
      </c>
      <c r="AB468" t="s">
        <v>9</v>
      </c>
      <c r="AC468">
        <v>547.31780600000002</v>
      </c>
      <c r="AD468">
        <v>15.849045</v>
      </c>
      <c r="AE468" t="s">
        <v>10</v>
      </c>
      <c r="AF468">
        <v>1.8537999999999999E-2</v>
      </c>
      <c r="AG468">
        <v>5.3999999999999998E-5</v>
      </c>
      <c r="AH468" t="s">
        <v>11</v>
      </c>
      <c r="AI468">
        <v>0.98192199999999996</v>
      </c>
      <c r="AJ468">
        <v>1.4E-5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791.20262000000002</v>
      </c>
      <c r="I469">
        <v>38.267921000000001</v>
      </c>
      <c r="J469" t="s">
        <v>3</v>
      </c>
      <c r="K469">
        <v>789.41712900000005</v>
      </c>
      <c r="L469">
        <v>37.760057000000003</v>
      </c>
      <c r="M469" t="s">
        <v>4</v>
      </c>
      <c r="N469">
        <v>51.823070999999999</v>
      </c>
      <c r="O469">
        <v>1.4595800000000001</v>
      </c>
      <c r="P469" t="s">
        <v>5</v>
      </c>
      <c r="Q469">
        <v>104.14762899999999</v>
      </c>
      <c r="R469">
        <v>1.924415</v>
      </c>
      <c r="S469" t="s">
        <v>6</v>
      </c>
      <c r="T469">
        <v>31.341307</v>
      </c>
      <c r="U469">
        <v>0.31304100000000001</v>
      </c>
      <c r="V469" t="s">
        <v>7</v>
      </c>
      <c r="W469">
        <v>23.580074</v>
      </c>
      <c r="X469">
        <v>0.24673700000000001</v>
      </c>
      <c r="Y469" t="s">
        <v>8</v>
      </c>
      <c r="Z469">
        <v>37.570700000000002</v>
      </c>
      <c r="AA469">
        <v>0.49692599999999998</v>
      </c>
      <c r="AB469" t="s">
        <v>9</v>
      </c>
      <c r="AC469">
        <v>625.53444500000001</v>
      </c>
      <c r="AD469">
        <v>19.540005000000001</v>
      </c>
      <c r="AE469" t="s">
        <v>10</v>
      </c>
      <c r="AF469">
        <v>1.8006999999999999E-2</v>
      </c>
      <c r="AG469">
        <v>5.0000000000000002E-5</v>
      </c>
      <c r="AH469" t="s">
        <v>11</v>
      </c>
      <c r="AI469">
        <v>0.98197800000000002</v>
      </c>
      <c r="AJ469">
        <v>1.4E-5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889.89796000000001</v>
      </c>
      <c r="I470">
        <v>39.940072999999998</v>
      </c>
      <c r="J470" t="s">
        <v>3</v>
      </c>
      <c r="K470">
        <v>887.88376500000004</v>
      </c>
      <c r="L470">
        <v>39.379981999999998</v>
      </c>
      <c r="M470" t="s">
        <v>4</v>
      </c>
      <c r="N470">
        <v>58.295777999999999</v>
      </c>
      <c r="O470">
        <v>1.6694720000000001</v>
      </c>
      <c r="P470" t="s">
        <v>5</v>
      </c>
      <c r="Q470">
        <v>117.179411</v>
      </c>
      <c r="R470">
        <v>2.1404869999999998</v>
      </c>
      <c r="S470" t="s">
        <v>6</v>
      </c>
      <c r="T470">
        <v>35.340470000000003</v>
      </c>
      <c r="U470">
        <v>0.46447300000000002</v>
      </c>
      <c r="V470" t="s">
        <v>7</v>
      </c>
      <c r="W470">
        <v>26.550563</v>
      </c>
      <c r="X470">
        <v>0.26426300000000003</v>
      </c>
      <c r="Y470" t="s">
        <v>8</v>
      </c>
      <c r="Z470">
        <v>42.207531000000003</v>
      </c>
      <c r="AA470">
        <v>0.55557900000000005</v>
      </c>
      <c r="AB470" t="s">
        <v>9</v>
      </c>
      <c r="AC470">
        <v>703.49982499999999</v>
      </c>
      <c r="AD470">
        <v>20.925056999999999</v>
      </c>
      <c r="AE470" t="s">
        <v>10</v>
      </c>
      <c r="AF470">
        <v>1.6140000000000002E-2</v>
      </c>
      <c r="AG470">
        <v>4.1999999999999998E-5</v>
      </c>
      <c r="AH470" t="s">
        <v>11</v>
      </c>
      <c r="AI470">
        <v>0.98206300000000002</v>
      </c>
      <c r="AJ470">
        <v>1.2999999999999999E-5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989.06457999999998</v>
      </c>
      <c r="I471">
        <v>39.582534000000003</v>
      </c>
      <c r="J471" t="s">
        <v>3</v>
      </c>
      <c r="K471">
        <v>986.82749899999999</v>
      </c>
      <c r="L471">
        <v>39.030816999999999</v>
      </c>
      <c r="M471" t="s">
        <v>4</v>
      </c>
      <c r="N471">
        <v>64.855587</v>
      </c>
      <c r="O471">
        <v>2.0330210000000002</v>
      </c>
      <c r="P471" t="s">
        <v>5</v>
      </c>
      <c r="Q471">
        <v>130.34418199999999</v>
      </c>
      <c r="R471">
        <v>2.5804109999999998</v>
      </c>
      <c r="S471" t="s">
        <v>6</v>
      </c>
      <c r="T471">
        <v>39.302660000000003</v>
      </c>
      <c r="U471">
        <v>0.56508499999999995</v>
      </c>
      <c r="V471" t="s">
        <v>7</v>
      </c>
      <c r="W471">
        <v>29.534824</v>
      </c>
      <c r="X471">
        <v>0.41759099999999999</v>
      </c>
      <c r="Y471" t="s">
        <v>8</v>
      </c>
      <c r="Z471">
        <v>46.977826999999998</v>
      </c>
      <c r="AA471">
        <v>0.61205100000000001</v>
      </c>
      <c r="AB471" t="s">
        <v>9</v>
      </c>
      <c r="AC471">
        <v>781.73400100000003</v>
      </c>
      <c r="AD471">
        <v>19.243921</v>
      </c>
      <c r="AE471" t="s">
        <v>10</v>
      </c>
      <c r="AF471">
        <v>1.5748000000000002E-2</v>
      </c>
      <c r="AG471">
        <v>3.8999999999999999E-5</v>
      </c>
      <c r="AH471" t="s">
        <v>11</v>
      </c>
      <c r="AI471">
        <v>0.98236100000000004</v>
      </c>
      <c r="AJ471">
        <v>1.7E-5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1088.1046220000001</v>
      </c>
      <c r="I472">
        <v>49.713608000000001</v>
      </c>
      <c r="J472" t="s">
        <v>3</v>
      </c>
      <c r="K472">
        <v>1085.625037</v>
      </c>
      <c r="L472">
        <v>49.001559999999998</v>
      </c>
      <c r="M472" t="s">
        <v>4</v>
      </c>
      <c r="N472">
        <v>71.319101000000003</v>
      </c>
      <c r="O472">
        <v>2.3682029999999998</v>
      </c>
      <c r="P472" t="s">
        <v>5</v>
      </c>
      <c r="Q472">
        <v>143.41502800000001</v>
      </c>
      <c r="R472">
        <v>2.8330700000000002</v>
      </c>
      <c r="S472" t="s">
        <v>6</v>
      </c>
      <c r="T472">
        <v>43.253689000000001</v>
      </c>
      <c r="U472">
        <v>0.62969399999999998</v>
      </c>
      <c r="V472" t="s">
        <v>7</v>
      </c>
      <c r="W472">
        <v>32.468063999999998</v>
      </c>
      <c r="X472">
        <v>0.45094000000000001</v>
      </c>
      <c r="Y472" t="s">
        <v>8</v>
      </c>
      <c r="Z472">
        <v>51.678502000000002</v>
      </c>
      <c r="AA472">
        <v>0.74539900000000003</v>
      </c>
      <c r="AB472" t="s">
        <v>9</v>
      </c>
      <c r="AC472">
        <v>860.07239500000003</v>
      </c>
      <c r="AD472">
        <v>25.639527000000001</v>
      </c>
      <c r="AE472" t="s">
        <v>10</v>
      </c>
      <c r="AF472">
        <v>1.5408E-2</v>
      </c>
      <c r="AG472">
        <v>3.4E-5</v>
      </c>
      <c r="AH472" t="s">
        <v>11</v>
      </c>
      <c r="AI472">
        <v>0.98286799999999996</v>
      </c>
      <c r="AJ472">
        <v>2.0000000000000002E-5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1187.158901</v>
      </c>
      <c r="I473">
        <v>55.577444</v>
      </c>
      <c r="J473" t="s">
        <v>3</v>
      </c>
      <c r="K473">
        <v>1184.4486669999999</v>
      </c>
      <c r="L473">
        <v>54.648780000000002</v>
      </c>
      <c r="M473" t="s">
        <v>4</v>
      </c>
      <c r="N473">
        <v>77.780364000000006</v>
      </c>
      <c r="O473">
        <v>2.6282199999999998</v>
      </c>
      <c r="P473" t="s">
        <v>5</v>
      </c>
      <c r="Q473">
        <v>156.65239399999999</v>
      </c>
      <c r="R473">
        <v>3.0474830000000002</v>
      </c>
      <c r="S473" t="s">
        <v>6</v>
      </c>
      <c r="T473">
        <v>47.244615000000003</v>
      </c>
      <c r="U473">
        <v>0.75229699999999999</v>
      </c>
      <c r="V473" t="s">
        <v>7</v>
      </c>
      <c r="W473">
        <v>35.424061000000002</v>
      </c>
      <c r="X473">
        <v>0.46077499999999999</v>
      </c>
      <c r="Y473" t="s">
        <v>8</v>
      </c>
      <c r="Z473">
        <v>56.468901000000002</v>
      </c>
      <c r="AA473">
        <v>0.83369700000000002</v>
      </c>
      <c r="AB473" t="s">
        <v>9</v>
      </c>
      <c r="AC473">
        <v>938.265308</v>
      </c>
      <c r="AD473">
        <v>28.115897</v>
      </c>
      <c r="AE473" t="s">
        <v>10</v>
      </c>
      <c r="AF473">
        <v>1.4843E-2</v>
      </c>
      <c r="AG473">
        <v>2.8E-5</v>
      </c>
      <c r="AH473" t="s">
        <v>11</v>
      </c>
      <c r="AI473">
        <v>0.98303700000000005</v>
      </c>
      <c r="AJ473">
        <v>2.0999999999999999E-5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1285.9458959999999</v>
      </c>
      <c r="I474">
        <v>63.407229999999998</v>
      </c>
      <c r="J474" t="s">
        <v>3</v>
      </c>
      <c r="K474">
        <v>1283.0206760000001</v>
      </c>
      <c r="L474">
        <v>62.435307000000002</v>
      </c>
      <c r="M474" t="s">
        <v>4</v>
      </c>
      <c r="N474">
        <v>84.264836000000003</v>
      </c>
      <c r="O474">
        <v>2.9890279999999998</v>
      </c>
      <c r="P474" t="s">
        <v>5</v>
      </c>
      <c r="Q474">
        <v>169.691025</v>
      </c>
      <c r="R474">
        <v>3.3251710000000001</v>
      </c>
      <c r="S474" t="s">
        <v>6</v>
      </c>
      <c r="T474">
        <v>51.194411000000002</v>
      </c>
      <c r="U474">
        <v>0.74685900000000005</v>
      </c>
      <c r="V474" t="s">
        <v>7</v>
      </c>
      <c r="W474">
        <v>38.337097</v>
      </c>
      <c r="X474">
        <v>0.46042100000000002</v>
      </c>
      <c r="Y474" t="s">
        <v>8</v>
      </c>
      <c r="Z474">
        <v>61.150826000000002</v>
      </c>
      <c r="AA474">
        <v>0.98345700000000003</v>
      </c>
      <c r="AB474" t="s">
        <v>9</v>
      </c>
      <c r="AC474">
        <v>1016.376711</v>
      </c>
      <c r="AD474">
        <v>32.521234999999997</v>
      </c>
      <c r="AE474" t="s">
        <v>10</v>
      </c>
      <c r="AF474">
        <v>1.4795000000000001E-2</v>
      </c>
      <c r="AG474">
        <v>2.6999999999999999E-5</v>
      </c>
      <c r="AH474" t="s">
        <v>11</v>
      </c>
      <c r="AI474">
        <v>0.98368900000000004</v>
      </c>
      <c r="AJ474">
        <v>2.8E-5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1385.044832</v>
      </c>
      <c r="I475">
        <v>65.661548999999994</v>
      </c>
      <c r="J475" t="s">
        <v>3</v>
      </c>
      <c r="K475">
        <v>1381.898547</v>
      </c>
      <c r="L475">
        <v>64.681940999999995</v>
      </c>
      <c r="M475" t="s">
        <v>4</v>
      </c>
      <c r="N475">
        <v>90.744241000000002</v>
      </c>
      <c r="O475">
        <v>3.580692</v>
      </c>
      <c r="P475" t="s">
        <v>5</v>
      </c>
      <c r="Q475">
        <v>182.87366499999999</v>
      </c>
      <c r="R475">
        <v>3.4680279999999999</v>
      </c>
      <c r="S475" t="s">
        <v>6</v>
      </c>
      <c r="T475">
        <v>55.153829999999999</v>
      </c>
      <c r="U475">
        <v>0.74987700000000002</v>
      </c>
      <c r="V475" t="s">
        <v>7</v>
      </c>
      <c r="W475">
        <v>41.281137999999999</v>
      </c>
      <c r="X475">
        <v>0.46298499999999998</v>
      </c>
      <c r="Y475" t="s">
        <v>8</v>
      </c>
      <c r="Z475">
        <v>65.919844999999995</v>
      </c>
      <c r="AA475">
        <v>1.085799</v>
      </c>
      <c r="AB475" t="s">
        <v>9</v>
      </c>
      <c r="AC475">
        <v>1094.581731</v>
      </c>
      <c r="AD475">
        <v>32.786709000000002</v>
      </c>
      <c r="AE475" t="s">
        <v>10</v>
      </c>
      <c r="AF475">
        <v>1.4694E-2</v>
      </c>
      <c r="AG475">
        <v>2.6999999999999999E-5</v>
      </c>
      <c r="AH475" t="s">
        <v>11</v>
      </c>
      <c r="AI475">
        <v>0.98369799999999996</v>
      </c>
      <c r="AJ475">
        <v>2.8E-5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1483.7070630000001</v>
      </c>
      <c r="I476">
        <v>73.885987999999998</v>
      </c>
      <c r="J476" t="s">
        <v>3</v>
      </c>
      <c r="K476">
        <v>1480.3491409999999</v>
      </c>
      <c r="L476">
        <v>72.501892999999995</v>
      </c>
      <c r="M476" t="s">
        <v>4</v>
      </c>
      <c r="N476">
        <v>97.187583000000004</v>
      </c>
      <c r="O476">
        <v>4.0605399999999996</v>
      </c>
      <c r="P476" t="s">
        <v>5</v>
      </c>
      <c r="Q476">
        <v>195.952561</v>
      </c>
      <c r="R476">
        <v>4.0987239999999998</v>
      </c>
      <c r="S476" t="s">
        <v>6</v>
      </c>
      <c r="T476">
        <v>59.159745000000001</v>
      </c>
      <c r="U476">
        <v>0.84051299999999995</v>
      </c>
      <c r="V476" t="s">
        <v>7</v>
      </c>
      <c r="W476">
        <v>44.235163</v>
      </c>
      <c r="X476">
        <v>0.47711399999999998</v>
      </c>
      <c r="Y476" t="s">
        <v>8</v>
      </c>
      <c r="Z476">
        <v>70.506691000000004</v>
      </c>
      <c r="AA476">
        <v>1.19478</v>
      </c>
      <c r="AB476" t="s">
        <v>9</v>
      </c>
      <c r="AC476">
        <v>1172.5167630000001</v>
      </c>
      <c r="AD476">
        <v>35.846919</v>
      </c>
      <c r="AE476" t="s">
        <v>10</v>
      </c>
      <c r="AF476">
        <v>1.4107E-2</v>
      </c>
      <c r="AG476">
        <v>2.3E-5</v>
      </c>
      <c r="AH476" t="s">
        <v>11</v>
      </c>
      <c r="AI476">
        <v>0.98370899999999994</v>
      </c>
      <c r="AJ476">
        <v>2.8E-5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1582.886667</v>
      </c>
      <c r="I477">
        <v>79.687387999999999</v>
      </c>
      <c r="J477" t="s">
        <v>3</v>
      </c>
      <c r="K477">
        <v>1579.306182</v>
      </c>
      <c r="L477">
        <v>78.343476999999993</v>
      </c>
      <c r="M477" t="s">
        <v>4</v>
      </c>
      <c r="N477">
        <v>103.712419</v>
      </c>
      <c r="O477">
        <v>4.4038199999999996</v>
      </c>
      <c r="P477" t="s">
        <v>5</v>
      </c>
      <c r="Q477">
        <v>209.11498900000001</v>
      </c>
      <c r="R477">
        <v>4.537236</v>
      </c>
      <c r="S477" t="s">
        <v>6</v>
      </c>
      <c r="T477">
        <v>63.101188999999998</v>
      </c>
      <c r="U477">
        <v>0.84778900000000001</v>
      </c>
      <c r="V477" t="s">
        <v>7</v>
      </c>
      <c r="W477">
        <v>47.212612999999997</v>
      </c>
      <c r="X477">
        <v>0.48702800000000002</v>
      </c>
      <c r="Y477" t="s">
        <v>8</v>
      </c>
      <c r="Z477">
        <v>75.230048999999994</v>
      </c>
      <c r="AA477">
        <v>1.276996</v>
      </c>
      <c r="AB477" t="s">
        <v>9</v>
      </c>
      <c r="AC477">
        <v>1250.7958080000001</v>
      </c>
      <c r="AD477">
        <v>38.603693</v>
      </c>
      <c r="AE477" t="s">
        <v>10</v>
      </c>
      <c r="AF477">
        <v>1.4095E-2</v>
      </c>
      <c r="AG477">
        <v>2.3E-5</v>
      </c>
      <c r="AH477" t="s">
        <v>11</v>
      </c>
      <c r="AI477">
        <v>0.98370899999999994</v>
      </c>
      <c r="AJ477">
        <v>2.8E-5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1681.6058909999999</v>
      </c>
      <c r="I478">
        <v>82.545258000000004</v>
      </c>
      <c r="J478" t="s">
        <v>3</v>
      </c>
      <c r="K478">
        <v>1677.809702</v>
      </c>
      <c r="L478">
        <v>81.249171000000004</v>
      </c>
      <c r="M478" t="s">
        <v>4</v>
      </c>
      <c r="N478">
        <v>110.221965</v>
      </c>
      <c r="O478">
        <v>4.7635949999999996</v>
      </c>
      <c r="P478" t="s">
        <v>5</v>
      </c>
      <c r="Q478">
        <v>222.16306299999999</v>
      </c>
      <c r="R478">
        <v>5.3517190000000001</v>
      </c>
      <c r="S478" t="s">
        <v>6</v>
      </c>
      <c r="T478">
        <v>66.971744999999999</v>
      </c>
      <c r="U478">
        <v>0.84940800000000005</v>
      </c>
      <c r="V478" t="s">
        <v>7</v>
      </c>
      <c r="W478">
        <v>50.139254000000001</v>
      </c>
      <c r="X478">
        <v>0.54522099999999996</v>
      </c>
      <c r="Y478" t="s">
        <v>8</v>
      </c>
      <c r="Z478">
        <v>79.917011000000002</v>
      </c>
      <c r="AA478">
        <v>1.7024410000000001</v>
      </c>
      <c r="AB478" t="s">
        <v>9</v>
      </c>
      <c r="AC478">
        <v>1328.751094</v>
      </c>
      <c r="AD478">
        <v>38.625061000000002</v>
      </c>
      <c r="AE478" t="s">
        <v>10</v>
      </c>
      <c r="AF478">
        <v>1.3927E-2</v>
      </c>
      <c r="AG478">
        <v>2.1999999999999999E-5</v>
      </c>
      <c r="AH478" t="s">
        <v>11</v>
      </c>
      <c r="AI478">
        <v>0.98382599999999998</v>
      </c>
      <c r="AJ478">
        <v>2.8E-5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1780.8305760000001</v>
      </c>
      <c r="I479">
        <v>90.556584000000001</v>
      </c>
      <c r="J479" t="s">
        <v>3</v>
      </c>
      <c r="K479">
        <v>1776.8077780000001</v>
      </c>
      <c r="L479">
        <v>89.165274999999994</v>
      </c>
      <c r="M479" t="s">
        <v>4</v>
      </c>
      <c r="N479">
        <v>116.719718</v>
      </c>
      <c r="O479">
        <v>5.0579169999999998</v>
      </c>
      <c r="P479" t="s">
        <v>5</v>
      </c>
      <c r="Q479">
        <v>235.355323</v>
      </c>
      <c r="R479">
        <v>5.7729739999999996</v>
      </c>
      <c r="S479" t="s">
        <v>6</v>
      </c>
      <c r="T479">
        <v>70.870069999999998</v>
      </c>
      <c r="U479">
        <v>0.88206700000000005</v>
      </c>
      <c r="V479" t="s">
        <v>7</v>
      </c>
      <c r="W479">
        <v>53.065652999999998</v>
      </c>
      <c r="X479">
        <v>0.55457699999999999</v>
      </c>
      <c r="Y479" t="s">
        <v>8</v>
      </c>
      <c r="Z479">
        <v>84.641087999999996</v>
      </c>
      <c r="AA479">
        <v>1.8739490000000001</v>
      </c>
      <c r="AB479" t="s">
        <v>9</v>
      </c>
      <c r="AC479">
        <v>1407.046973</v>
      </c>
      <c r="AD479">
        <v>40.700130000000001</v>
      </c>
      <c r="AE479" t="s">
        <v>10</v>
      </c>
      <c r="AF479">
        <v>1.354E-2</v>
      </c>
      <c r="AG479">
        <v>1.7E-5</v>
      </c>
      <c r="AH479" t="s">
        <v>11</v>
      </c>
      <c r="AI479">
        <v>0.98382800000000004</v>
      </c>
      <c r="AJ479">
        <v>2.8E-5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1879.1170870000001</v>
      </c>
      <c r="I480">
        <v>88.705848000000003</v>
      </c>
      <c r="J480" t="s">
        <v>3</v>
      </c>
      <c r="K480">
        <v>1874.881423</v>
      </c>
      <c r="L480">
        <v>87.313092999999995</v>
      </c>
      <c r="M480" t="s">
        <v>4</v>
      </c>
      <c r="N480">
        <v>123.135441</v>
      </c>
      <c r="O480">
        <v>5.3799260000000002</v>
      </c>
      <c r="P480" t="s">
        <v>5</v>
      </c>
      <c r="Q480">
        <v>248.37046000000001</v>
      </c>
      <c r="R480">
        <v>5.7499580000000003</v>
      </c>
      <c r="S480" t="s">
        <v>6</v>
      </c>
      <c r="T480">
        <v>74.750861</v>
      </c>
      <c r="U480">
        <v>0.87187099999999995</v>
      </c>
      <c r="V480" t="s">
        <v>7</v>
      </c>
      <c r="W480">
        <v>55.979624000000001</v>
      </c>
      <c r="X480">
        <v>0.56245100000000003</v>
      </c>
      <c r="Y480" t="s">
        <v>8</v>
      </c>
      <c r="Z480">
        <v>89.244742000000002</v>
      </c>
      <c r="AA480">
        <v>1.8954800000000001</v>
      </c>
      <c r="AB480" t="s">
        <v>9</v>
      </c>
      <c r="AC480">
        <v>1484.7050899999999</v>
      </c>
      <c r="AD480">
        <v>39.121375999999998</v>
      </c>
      <c r="AE480" t="s">
        <v>10</v>
      </c>
      <c r="AF480">
        <v>1.3486E-2</v>
      </c>
      <c r="AG480">
        <v>1.7E-5</v>
      </c>
      <c r="AH480" t="s">
        <v>11</v>
      </c>
      <c r="AI480">
        <v>0.98383100000000001</v>
      </c>
      <c r="AJ480">
        <v>2.8E-5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1978.3201590000001</v>
      </c>
      <c r="I481">
        <v>87.964096999999995</v>
      </c>
      <c r="J481" t="s">
        <v>3</v>
      </c>
      <c r="K481">
        <v>1973.86105</v>
      </c>
      <c r="L481">
        <v>86.793234999999996</v>
      </c>
      <c r="M481" t="s">
        <v>4</v>
      </c>
      <c r="N481">
        <v>129.62825100000001</v>
      </c>
      <c r="O481">
        <v>5.7682099999999998</v>
      </c>
      <c r="P481" t="s">
        <v>5</v>
      </c>
      <c r="Q481">
        <v>261.52299199999999</v>
      </c>
      <c r="R481">
        <v>5.6696710000000001</v>
      </c>
      <c r="S481" t="s">
        <v>6</v>
      </c>
      <c r="T481">
        <v>78.634341000000006</v>
      </c>
      <c r="U481">
        <v>0.87915600000000005</v>
      </c>
      <c r="V481" t="s">
        <v>7</v>
      </c>
      <c r="W481">
        <v>58.928218999999999</v>
      </c>
      <c r="X481">
        <v>0.55867999999999995</v>
      </c>
      <c r="Y481" t="s">
        <v>8</v>
      </c>
      <c r="Z481">
        <v>93.983554999999996</v>
      </c>
      <c r="AA481">
        <v>1.8403560000000001</v>
      </c>
      <c r="AB481" t="s">
        <v>9</v>
      </c>
      <c r="AC481">
        <v>1563.015005</v>
      </c>
      <c r="AD481">
        <v>37.518991999999997</v>
      </c>
      <c r="AE481" t="s">
        <v>10</v>
      </c>
      <c r="AF481">
        <v>1.3403999999999999E-2</v>
      </c>
      <c r="AG481">
        <v>1.7E-5</v>
      </c>
      <c r="AH481" t="s">
        <v>11</v>
      </c>
      <c r="AI481">
        <v>0.98409599999999997</v>
      </c>
      <c r="AJ481">
        <v>2.9E-5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90.208347000000003</v>
      </c>
      <c r="I502">
        <v>4.1652240000000003</v>
      </c>
      <c r="J502" t="s">
        <v>3</v>
      </c>
      <c r="K502">
        <v>89.975252999999995</v>
      </c>
      <c r="L502">
        <v>4.1175889999999997</v>
      </c>
      <c r="M502" t="s">
        <v>4</v>
      </c>
      <c r="N502">
        <v>6.5678419999999997</v>
      </c>
      <c r="O502">
        <v>0.260017</v>
      </c>
      <c r="P502" t="s">
        <v>5</v>
      </c>
      <c r="Q502">
        <v>0</v>
      </c>
      <c r="R502">
        <v>0</v>
      </c>
      <c r="S502" t="s">
        <v>6</v>
      </c>
      <c r="T502">
        <v>3.9953850000000002</v>
      </c>
      <c r="U502">
        <v>6.7241999999999996E-2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2.6497E-2</v>
      </c>
      <c r="AD502">
        <v>4.3999999999999999E-5</v>
      </c>
      <c r="AE502" t="s">
        <v>10</v>
      </c>
      <c r="AF502">
        <v>0</v>
      </c>
      <c r="AG502">
        <v>0</v>
      </c>
      <c r="AH502" t="s">
        <v>11</v>
      </c>
      <c r="AI502">
        <v>0.97317900000000002</v>
      </c>
      <c r="AJ502">
        <v>7.3999999999999996E-5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179.31163900000001</v>
      </c>
      <c r="I503">
        <v>7.0549369999999998</v>
      </c>
      <c r="J503" t="s">
        <v>3</v>
      </c>
      <c r="K503">
        <v>178.85742200000001</v>
      </c>
      <c r="L503">
        <v>7.0469759999999999</v>
      </c>
      <c r="M503" t="s">
        <v>4</v>
      </c>
      <c r="N503">
        <v>12.99798</v>
      </c>
      <c r="O503">
        <v>0.292296</v>
      </c>
      <c r="P503" t="s">
        <v>5</v>
      </c>
      <c r="Q503">
        <v>0</v>
      </c>
      <c r="R503">
        <v>0</v>
      </c>
      <c r="S503" t="s">
        <v>6</v>
      </c>
      <c r="T503">
        <v>7.9169280000000004</v>
      </c>
      <c r="U503">
        <v>7.6597999999999999E-2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2.3879999999999998E-2</v>
      </c>
      <c r="AD503">
        <v>5.1999999999999997E-5</v>
      </c>
      <c r="AE503" t="s">
        <v>10</v>
      </c>
      <c r="AF503">
        <v>0</v>
      </c>
      <c r="AG503">
        <v>0</v>
      </c>
      <c r="AH503" t="s">
        <v>11</v>
      </c>
      <c r="AI503">
        <v>0.97777899999999995</v>
      </c>
      <c r="AJ503">
        <v>3.4999999999999997E-5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268.82467500000001</v>
      </c>
      <c r="I504">
        <v>12.790532000000001</v>
      </c>
      <c r="J504" t="s">
        <v>3</v>
      </c>
      <c r="K504">
        <v>268.15454799999998</v>
      </c>
      <c r="L504">
        <v>12.776040999999999</v>
      </c>
      <c r="M504" t="s">
        <v>4</v>
      </c>
      <c r="N504">
        <v>19.433658000000001</v>
      </c>
      <c r="O504">
        <v>0.38071199999999999</v>
      </c>
      <c r="P504" t="s">
        <v>5</v>
      </c>
      <c r="Q504">
        <v>0</v>
      </c>
      <c r="R504">
        <v>0</v>
      </c>
      <c r="S504" t="s">
        <v>6</v>
      </c>
      <c r="T504">
        <v>11.858732</v>
      </c>
      <c r="U504">
        <v>9.3396999999999994E-2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2.2162000000000001E-2</v>
      </c>
      <c r="AD504">
        <v>5.8999999999999998E-5</v>
      </c>
      <c r="AE504" t="s">
        <v>10</v>
      </c>
      <c r="AF504">
        <v>0</v>
      </c>
      <c r="AG504">
        <v>0</v>
      </c>
      <c r="AH504" t="s">
        <v>11</v>
      </c>
      <c r="AI504">
        <v>0.97909800000000002</v>
      </c>
      <c r="AJ504">
        <v>1.2E-5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358.153502</v>
      </c>
      <c r="I505">
        <v>20.278134000000001</v>
      </c>
      <c r="J505" t="s">
        <v>3</v>
      </c>
      <c r="K505">
        <v>357.26782100000003</v>
      </c>
      <c r="L505">
        <v>20.200514999999999</v>
      </c>
      <c r="M505" t="s">
        <v>4</v>
      </c>
      <c r="N505">
        <v>25.881848000000002</v>
      </c>
      <c r="O505">
        <v>0.471414</v>
      </c>
      <c r="P505" t="s">
        <v>5</v>
      </c>
      <c r="Q505">
        <v>0</v>
      </c>
      <c r="R505">
        <v>0</v>
      </c>
      <c r="S505" t="s">
        <v>6</v>
      </c>
      <c r="T505">
        <v>15.810681000000001</v>
      </c>
      <c r="U505">
        <v>0.122254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2.0622999999999999E-2</v>
      </c>
      <c r="AD505">
        <v>6.2000000000000003E-5</v>
      </c>
      <c r="AE505" t="s">
        <v>10</v>
      </c>
      <c r="AF505">
        <v>0</v>
      </c>
      <c r="AG505">
        <v>0</v>
      </c>
      <c r="AH505" t="s">
        <v>11</v>
      </c>
      <c r="AI505">
        <v>0.98028800000000005</v>
      </c>
      <c r="AJ505">
        <v>9.0000000000000002E-6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447.132203</v>
      </c>
      <c r="I506">
        <v>32.001058999999998</v>
      </c>
      <c r="J506" t="s">
        <v>3</v>
      </c>
      <c r="K506">
        <v>446.03387300000003</v>
      </c>
      <c r="L506">
        <v>31.704682999999999</v>
      </c>
      <c r="M506" t="s">
        <v>4</v>
      </c>
      <c r="N506">
        <v>32.328668</v>
      </c>
      <c r="O506">
        <v>0.607626</v>
      </c>
      <c r="P506" t="s">
        <v>5</v>
      </c>
      <c r="Q506">
        <v>0</v>
      </c>
      <c r="R506">
        <v>0</v>
      </c>
      <c r="S506" t="s">
        <v>6</v>
      </c>
      <c r="T506">
        <v>19.767958</v>
      </c>
      <c r="U506">
        <v>0.32570199999999999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1.8613000000000001E-2</v>
      </c>
      <c r="AD506">
        <v>5.7000000000000003E-5</v>
      </c>
      <c r="AE506" t="s">
        <v>10</v>
      </c>
      <c r="AF506">
        <v>0</v>
      </c>
      <c r="AG506">
        <v>0</v>
      </c>
      <c r="AH506" t="s">
        <v>11</v>
      </c>
      <c r="AI506">
        <v>0.98075199999999996</v>
      </c>
      <c r="AJ506">
        <v>6.0000000000000002E-6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536.42901099999995</v>
      </c>
      <c r="I507">
        <v>37.185882999999997</v>
      </c>
      <c r="J507" t="s">
        <v>3</v>
      </c>
      <c r="K507">
        <v>535.10920299999998</v>
      </c>
      <c r="L507">
        <v>36.712758000000001</v>
      </c>
      <c r="M507" t="s">
        <v>4</v>
      </c>
      <c r="N507">
        <v>38.782456000000003</v>
      </c>
      <c r="O507">
        <v>0.64906699999999995</v>
      </c>
      <c r="P507" t="s">
        <v>5</v>
      </c>
      <c r="Q507">
        <v>0</v>
      </c>
      <c r="R507">
        <v>0</v>
      </c>
      <c r="S507" t="s">
        <v>6</v>
      </c>
      <c r="T507">
        <v>23.677947</v>
      </c>
      <c r="U507">
        <v>0.37854399999999999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1.7177999999999999E-2</v>
      </c>
      <c r="AD507">
        <v>5.1E-5</v>
      </c>
      <c r="AE507" t="s">
        <v>10</v>
      </c>
      <c r="AF507">
        <v>0</v>
      </c>
      <c r="AG507">
        <v>0</v>
      </c>
      <c r="AH507" t="s">
        <v>11</v>
      </c>
      <c r="AI507">
        <v>0.98101899999999997</v>
      </c>
      <c r="AJ507">
        <v>5.0000000000000004E-6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625.60995800000001</v>
      </c>
      <c r="I508">
        <v>41.932074999999998</v>
      </c>
      <c r="J508" t="s">
        <v>3</v>
      </c>
      <c r="K508">
        <v>624.07030299999997</v>
      </c>
      <c r="L508">
        <v>41.359563999999999</v>
      </c>
      <c r="M508" t="s">
        <v>4</v>
      </c>
      <c r="N508">
        <v>45.231507000000001</v>
      </c>
      <c r="O508">
        <v>0.76802400000000004</v>
      </c>
      <c r="P508" t="s">
        <v>5</v>
      </c>
      <c r="Q508">
        <v>0</v>
      </c>
      <c r="R508">
        <v>0</v>
      </c>
      <c r="S508" t="s">
        <v>6</v>
      </c>
      <c r="T508">
        <v>27.573488000000001</v>
      </c>
      <c r="U508">
        <v>0.38504500000000003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1.6872000000000002E-2</v>
      </c>
      <c r="AD508">
        <v>4.8000000000000001E-5</v>
      </c>
      <c r="AE508" t="s">
        <v>10</v>
      </c>
      <c r="AF508">
        <v>0</v>
      </c>
      <c r="AG508">
        <v>0</v>
      </c>
      <c r="AH508" t="s">
        <v>11</v>
      </c>
      <c r="AI508">
        <v>0.981321</v>
      </c>
      <c r="AJ508">
        <v>6.0000000000000002E-6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714.72281299999997</v>
      </c>
      <c r="I509">
        <v>47.722990000000003</v>
      </c>
      <c r="J509" t="s">
        <v>3</v>
      </c>
      <c r="K509">
        <v>712.96917699999995</v>
      </c>
      <c r="L509">
        <v>47.139518000000002</v>
      </c>
      <c r="M509" t="s">
        <v>4</v>
      </c>
      <c r="N509">
        <v>51.679001</v>
      </c>
      <c r="O509">
        <v>0.89872399999999997</v>
      </c>
      <c r="P509" t="s">
        <v>5</v>
      </c>
      <c r="Q509">
        <v>0</v>
      </c>
      <c r="R509">
        <v>0</v>
      </c>
      <c r="S509" t="s">
        <v>6</v>
      </c>
      <c r="T509">
        <v>31.483934999999999</v>
      </c>
      <c r="U509">
        <v>0.446685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1.6400000000000001E-2</v>
      </c>
      <c r="AD509">
        <v>4.1999999999999998E-5</v>
      </c>
      <c r="AE509" t="s">
        <v>10</v>
      </c>
      <c r="AF509">
        <v>0</v>
      </c>
      <c r="AG509">
        <v>0</v>
      </c>
      <c r="AH509" t="s">
        <v>11</v>
      </c>
      <c r="AI509">
        <v>0.98166500000000001</v>
      </c>
      <c r="AJ509">
        <v>7.9999999999999996E-6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804.24408700000004</v>
      </c>
      <c r="I510">
        <v>49.799506000000001</v>
      </c>
      <c r="J510" t="s">
        <v>3</v>
      </c>
      <c r="K510">
        <v>802.27678000000003</v>
      </c>
      <c r="L510">
        <v>49.279566000000003</v>
      </c>
      <c r="M510" t="s">
        <v>4</v>
      </c>
      <c r="N510">
        <v>58.208613</v>
      </c>
      <c r="O510">
        <v>0.99539200000000005</v>
      </c>
      <c r="P510" t="s">
        <v>5</v>
      </c>
      <c r="Q510">
        <v>0</v>
      </c>
      <c r="R510">
        <v>0</v>
      </c>
      <c r="S510" t="s">
        <v>6</v>
      </c>
      <c r="T510">
        <v>35.436957</v>
      </c>
      <c r="U510">
        <v>0.46664099999999997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1.5890000000000001E-2</v>
      </c>
      <c r="AD510">
        <v>3.8000000000000002E-5</v>
      </c>
      <c r="AE510" t="s">
        <v>10</v>
      </c>
      <c r="AF510">
        <v>0</v>
      </c>
      <c r="AG510">
        <v>0</v>
      </c>
      <c r="AH510" t="s">
        <v>11</v>
      </c>
      <c r="AI510">
        <v>0.98168299999999997</v>
      </c>
      <c r="AJ510">
        <v>7.9999999999999996E-6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893.39444000000003</v>
      </c>
      <c r="I511">
        <v>52.767232</v>
      </c>
      <c r="J511" t="s">
        <v>3</v>
      </c>
      <c r="K511">
        <v>891.21221100000002</v>
      </c>
      <c r="L511">
        <v>52.232199999999999</v>
      </c>
      <c r="M511" t="s">
        <v>4</v>
      </c>
      <c r="N511">
        <v>64.598872999999998</v>
      </c>
      <c r="O511">
        <v>1.0626599999999999</v>
      </c>
      <c r="P511" t="s">
        <v>5</v>
      </c>
      <c r="Q511">
        <v>0</v>
      </c>
      <c r="R511">
        <v>0</v>
      </c>
      <c r="S511" t="s">
        <v>6</v>
      </c>
      <c r="T511">
        <v>39.389567999999997</v>
      </c>
      <c r="U511">
        <v>0.479605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1.585E-2</v>
      </c>
      <c r="AD511">
        <v>3.8000000000000002E-5</v>
      </c>
      <c r="AE511" t="s">
        <v>10</v>
      </c>
      <c r="AF511">
        <v>0</v>
      </c>
      <c r="AG511">
        <v>0</v>
      </c>
      <c r="AH511" t="s">
        <v>11</v>
      </c>
      <c r="AI511">
        <v>0.98168500000000003</v>
      </c>
      <c r="AJ511">
        <v>7.9999999999999996E-6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982.89889400000004</v>
      </c>
      <c r="I512">
        <v>53.408268999999997</v>
      </c>
      <c r="J512" t="s">
        <v>3</v>
      </c>
      <c r="K512">
        <v>980.50617199999999</v>
      </c>
      <c r="L512">
        <v>52.929814999999998</v>
      </c>
      <c r="M512" t="s">
        <v>4</v>
      </c>
      <c r="N512">
        <v>71.013409999999993</v>
      </c>
      <c r="O512">
        <v>1.0997840000000001</v>
      </c>
      <c r="P512" t="s">
        <v>5</v>
      </c>
      <c r="Q512">
        <v>0</v>
      </c>
      <c r="R512">
        <v>0</v>
      </c>
      <c r="S512" t="s">
        <v>6</v>
      </c>
      <c r="T512">
        <v>43.326622</v>
      </c>
      <c r="U512">
        <v>0.50756100000000004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1.585E-2</v>
      </c>
      <c r="AD512">
        <v>3.8000000000000002E-5</v>
      </c>
      <c r="AE512" t="s">
        <v>10</v>
      </c>
      <c r="AF512">
        <v>0</v>
      </c>
      <c r="AG512">
        <v>0</v>
      </c>
      <c r="AH512" t="s">
        <v>11</v>
      </c>
      <c r="AI512">
        <v>0.98198399999999997</v>
      </c>
      <c r="AJ512">
        <v>1.0000000000000001E-5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1071.7760720000001</v>
      </c>
      <c r="I513">
        <v>57.589585999999997</v>
      </c>
      <c r="J513" t="s">
        <v>3</v>
      </c>
      <c r="K513">
        <v>1069.170339</v>
      </c>
      <c r="L513">
        <v>57.029367999999998</v>
      </c>
      <c r="M513" t="s">
        <v>4</v>
      </c>
      <c r="N513">
        <v>77.415752999999995</v>
      </c>
      <c r="O513">
        <v>1.1769339999999999</v>
      </c>
      <c r="P513" t="s">
        <v>5</v>
      </c>
      <c r="Q513">
        <v>0</v>
      </c>
      <c r="R513">
        <v>0</v>
      </c>
      <c r="S513" t="s">
        <v>6</v>
      </c>
      <c r="T513">
        <v>47.232956000000001</v>
      </c>
      <c r="U513">
        <v>0.51809499999999997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1.5299E-2</v>
      </c>
      <c r="AD513">
        <v>3.6999999999999998E-5</v>
      </c>
      <c r="AE513" t="s">
        <v>10</v>
      </c>
      <c r="AF513">
        <v>0</v>
      </c>
      <c r="AG513">
        <v>0</v>
      </c>
      <c r="AH513" t="s">
        <v>11</v>
      </c>
      <c r="AI513">
        <v>0.98227900000000001</v>
      </c>
      <c r="AJ513">
        <v>1.2999999999999999E-5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1161.1795729999999</v>
      </c>
      <c r="I514">
        <v>60.222501000000001</v>
      </c>
      <c r="J514" t="s">
        <v>3</v>
      </c>
      <c r="K514">
        <v>1158.3336549999999</v>
      </c>
      <c r="L514">
        <v>59.715525999999997</v>
      </c>
      <c r="M514" t="s">
        <v>4</v>
      </c>
      <c r="N514">
        <v>83.841369999999998</v>
      </c>
      <c r="O514">
        <v>1.225841</v>
      </c>
      <c r="P514" t="s">
        <v>5</v>
      </c>
      <c r="Q514">
        <v>0</v>
      </c>
      <c r="R514">
        <v>0</v>
      </c>
      <c r="S514" t="s">
        <v>6</v>
      </c>
      <c r="T514">
        <v>51.165498999999997</v>
      </c>
      <c r="U514">
        <v>0.521285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1.4947E-2</v>
      </c>
      <c r="AD514">
        <v>3.3000000000000003E-5</v>
      </c>
      <c r="AE514" t="s">
        <v>10</v>
      </c>
      <c r="AF514">
        <v>0</v>
      </c>
      <c r="AG514">
        <v>0</v>
      </c>
      <c r="AH514" t="s">
        <v>11</v>
      </c>
      <c r="AI514">
        <v>0.98262400000000005</v>
      </c>
      <c r="AJ514">
        <v>1.5E-5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1250.6983809999999</v>
      </c>
      <c r="I515">
        <v>69.988155000000006</v>
      </c>
      <c r="J515" t="s">
        <v>3</v>
      </c>
      <c r="K515">
        <v>1247.642795</v>
      </c>
      <c r="L515">
        <v>69.431808000000004</v>
      </c>
      <c r="M515" t="s">
        <v>4</v>
      </c>
      <c r="N515">
        <v>90.285931000000005</v>
      </c>
      <c r="O515">
        <v>1.363243</v>
      </c>
      <c r="P515" t="s">
        <v>5</v>
      </c>
      <c r="Q515">
        <v>0</v>
      </c>
      <c r="R515">
        <v>0</v>
      </c>
      <c r="S515" t="s">
        <v>6</v>
      </c>
      <c r="T515">
        <v>55.104590000000002</v>
      </c>
      <c r="U515">
        <v>0.53685700000000003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1.4493000000000001E-2</v>
      </c>
      <c r="AD515">
        <v>2.8E-5</v>
      </c>
      <c r="AE515" t="s">
        <v>10</v>
      </c>
      <c r="AF515">
        <v>0</v>
      </c>
      <c r="AG515">
        <v>0</v>
      </c>
      <c r="AH515" t="s">
        <v>11</v>
      </c>
      <c r="AI515">
        <v>0.982626</v>
      </c>
      <c r="AJ515">
        <v>1.5E-5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1340.0946899999999</v>
      </c>
      <c r="I516">
        <v>83.243965000000003</v>
      </c>
      <c r="J516" t="s">
        <v>3</v>
      </c>
      <c r="K516">
        <v>1336.8219529999999</v>
      </c>
      <c r="L516">
        <v>82.517340000000004</v>
      </c>
      <c r="M516" t="s">
        <v>4</v>
      </c>
      <c r="N516">
        <v>96.689857000000003</v>
      </c>
      <c r="O516">
        <v>1.406487</v>
      </c>
      <c r="P516" t="s">
        <v>5</v>
      </c>
      <c r="Q516">
        <v>0</v>
      </c>
      <c r="R516">
        <v>0</v>
      </c>
      <c r="S516" t="s">
        <v>6</v>
      </c>
      <c r="T516">
        <v>59.058872000000001</v>
      </c>
      <c r="U516">
        <v>0.57711299999999999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1.4037000000000001E-2</v>
      </c>
      <c r="AD516">
        <v>2.5000000000000001E-5</v>
      </c>
      <c r="AE516" t="s">
        <v>10</v>
      </c>
      <c r="AF516">
        <v>0</v>
      </c>
      <c r="AG516">
        <v>0</v>
      </c>
      <c r="AH516" t="s">
        <v>11</v>
      </c>
      <c r="AI516">
        <v>0.98262899999999997</v>
      </c>
      <c r="AJ516">
        <v>1.5E-5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1429.299233</v>
      </c>
      <c r="I517">
        <v>97.493660000000006</v>
      </c>
      <c r="J517" t="s">
        <v>3</v>
      </c>
      <c r="K517">
        <v>1425.807869</v>
      </c>
      <c r="L517">
        <v>96.663290000000003</v>
      </c>
      <c r="M517" t="s">
        <v>4</v>
      </c>
      <c r="N517">
        <v>103.14883500000001</v>
      </c>
      <c r="O517">
        <v>1.612106</v>
      </c>
      <c r="P517" t="s">
        <v>5</v>
      </c>
      <c r="Q517">
        <v>0</v>
      </c>
      <c r="R517">
        <v>0</v>
      </c>
      <c r="S517" t="s">
        <v>6</v>
      </c>
      <c r="T517">
        <v>62.977981999999997</v>
      </c>
      <c r="U517">
        <v>0.61510500000000001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1.3618E-2</v>
      </c>
      <c r="AD517">
        <v>1.9000000000000001E-5</v>
      </c>
      <c r="AE517" t="s">
        <v>10</v>
      </c>
      <c r="AF517">
        <v>0</v>
      </c>
      <c r="AG517">
        <v>0</v>
      </c>
      <c r="AH517" t="s">
        <v>11</v>
      </c>
      <c r="AI517">
        <v>0.98307100000000003</v>
      </c>
      <c r="AJ517">
        <v>1.9000000000000001E-5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1518.8064670000001</v>
      </c>
      <c r="I518">
        <v>113.12244800000001</v>
      </c>
      <c r="J518" t="s">
        <v>3</v>
      </c>
      <c r="K518">
        <v>1515.095176</v>
      </c>
      <c r="L518">
        <v>111.83882699999999</v>
      </c>
      <c r="M518" t="s">
        <v>4</v>
      </c>
      <c r="N518">
        <v>109.596024</v>
      </c>
      <c r="O518">
        <v>1.7866120000000001</v>
      </c>
      <c r="P518" t="s">
        <v>5</v>
      </c>
      <c r="Q518">
        <v>0</v>
      </c>
      <c r="R518">
        <v>0</v>
      </c>
      <c r="S518" t="s">
        <v>6</v>
      </c>
      <c r="T518">
        <v>66.885862000000003</v>
      </c>
      <c r="U518">
        <v>0.63867600000000002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1.3441E-2</v>
      </c>
      <c r="AD518">
        <v>1.8E-5</v>
      </c>
      <c r="AE518" t="s">
        <v>10</v>
      </c>
      <c r="AF518">
        <v>0</v>
      </c>
      <c r="AG518">
        <v>0</v>
      </c>
      <c r="AH518" t="s">
        <v>11</v>
      </c>
      <c r="AI518">
        <v>0.98316800000000004</v>
      </c>
      <c r="AJ518">
        <v>2.0000000000000002E-5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1608.048501</v>
      </c>
      <c r="I519">
        <v>112.424353</v>
      </c>
      <c r="J519" t="s">
        <v>3</v>
      </c>
      <c r="K519">
        <v>1604.1208839999999</v>
      </c>
      <c r="L519">
        <v>111.10681599999999</v>
      </c>
      <c r="M519" t="s">
        <v>4</v>
      </c>
      <c r="N519">
        <v>116.06547</v>
      </c>
      <c r="O519">
        <v>1.84205</v>
      </c>
      <c r="P519" t="s">
        <v>5</v>
      </c>
      <c r="Q519">
        <v>0</v>
      </c>
      <c r="R519">
        <v>0</v>
      </c>
      <c r="S519" t="s">
        <v>6</v>
      </c>
      <c r="T519">
        <v>70.780445</v>
      </c>
      <c r="U519">
        <v>0.62838300000000002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1.3368E-2</v>
      </c>
      <c r="AD519">
        <v>1.8E-5</v>
      </c>
      <c r="AE519" t="s">
        <v>10</v>
      </c>
      <c r="AF519">
        <v>0</v>
      </c>
      <c r="AG519">
        <v>0</v>
      </c>
      <c r="AH519" t="s">
        <v>11</v>
      </c>
      <c r="AI519">
        <v>0.98316899999999996</v>
      </c>
      <c r="AJ519">
        <v>2.0000000000000002E-5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1697.3255489999999</v>
      </c>
      <c r="I520">
        <v>111.796237</v>
      </c>
      <c r="J520" t="s">
        <v>3</v>
      </c>
      <c r="K520">
        <v>1693.1706469999999</v>
      </c>
      <c r="L520">
        <v>110.364835</v>
      </c>
      <c r="M520" t="s">
        <v>4</v>
      </c>
      <c r="N520">
        <v>122.506704</v>
      </c>
      <c r="O520">
        <v>1.8559570000000001</v>
      </c>
      <c r="P520" t="s">
        <v>5</v>
      </c>
      <c r="Q520">
        <v>0</v>
      </c>
      <c r="R520">
        <v>0</v>
      </c>
      <c r="S520" t="s">
        <v>6</v>
      </c>
      <c r="T520">
        <v>74.675257000000002</v>
      </c>
      <c r="U520">
        <v>0.72252400000000006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1.3143E-2</v>
      </c>
      <c r="AD520">
        <v>1.8E-5</v>
      </c>
      <c r="AE520" t="s">
        <v>10</v>
      </c>
      <c r="AF520">
        <v>0</v>
      </c>
      <c r="AG520">
        <v>0</v>
      </c>
      <c r="AH520" t="s">
        <v>11</v>
      </c>
      <c r="AI520">
        <v>0.98316999999999999</v>
      </c>
      <c r="AJ520">
        <v>2.0000000000000002E-5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1786.633411</v>
      </c>
      <c r="I521">
        <v>110.45668499999999</v>
      </c>
      <c r="J521" t="s">
        <v>3</v>
      </c>
      <c r="K521">
        <v>1782.264829</v>
      </c>
      <c r="L521">
        <v>109.066163</v>
      </c>
      <c r="M521" t="s">
        <v>4</v>
      </c>
      <c r="N521">
        <v>128.94279599999999</v>
      </c>
      <c r="O521">
        <v>1.9092260000000001</v>
      </c>
      <c r="P521" t="s">
        <v>5</v>
      </c>
      <c r="Q521">
        <v>0</v>
      </c>
      <c r="R521">
        <v>0</v>
      </c>
      <c r="S521" t="s">
        <v>6</v>
      </c>
      <c r="T521">
        <v>78.559348</v>
      </c>
      <c r="U521">
        <v>0.81245299999999998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1.2866000000000001E-2</v>
      </c>
      <c r="AD521">
        <v>1.5999999999999999E-5</v>
      </c>
      <c r="AE521" t="s">
        <v>10</v>
      </c>
      <c r="AF521">
        <v>0</v>
      </c>
      <c r="AG521">
        <v>0</v>
      </c>
      <c r="AH521" t="s">
        <v>11</v>
      </c>
      <c r="AI521">
        <v>0.98317399999999999</v>
      </c>
      <c r="AJ521">
        <v>2.0000000000000002E-5</v>
      </c>
      <c r="AK521" t="s">
        <v>12</v>
      </c>
      <c r="AL521">
        <v>0</v>
      </c>
      <c r="AM521">
        <v>0</v>
      </c>
    </row>
    <row r="522" spans="1:39" x14ac:dyDescent="0.25">
      <c r="A522" t="s">
        <v>163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102.201036</v>
      </c>
      <c r="I522">
        <v>2.2438690000000001</v>
      </c>
      <c r="J522" t="s">
        <v>3</v>
      </c>
      <c r="K522">
        <v>101.99616</v>
      </c>
      <c r="L522">
        <v>2.2248540000000001</v>
      </c>
      <c r="M522" t="s">
        <v>4</v>
      </c>
      <c r="N522">
        <v>7.0760040000000002</v>
      </c>
      <c r="O522">
        <v>2.6171E-2</v>
      </c>
      <c r="P522" t="s">
        <v>5</v>
      </c>
      <c r="Q522">
        <v>14.565348</v>
      </c>
      <c r="R522">
        <v>0.13202800000000001</v>
      </c>
      <c r="S522" t="s">
        <v>6</v>
      </c>
      <c r="T522">
        <v>5.3696910000000004</v>
      </c>
      <c r="U522">
        <v>3.0859999999999999E-2</v>
      </c>
      <c r="V522" t="s">
        <v>7</v>
      </c>
      <c r="W522">
        <v>2.92353</v>
      </c>
      <c r="X522">
        <v>2.4461E-2</v>
      </c>
      <c r="Y522" t="s">
        <v>8</v>
      </c>
      <c r="Z522">
        <v>4.7964609999999999</v>
      </c>
      <c r="AA522">
        <v>2.6124999999999999E-2</v>
      </c>
      <c r="AB522" t="s">
        <v>9</v>
      </c>
      <c r="AC522">
        <v>79.348803000000004</v>
      </c>
      <c r="AD522">
        <v>1.556487</v>
      </c>
      <c r="AE522" t="s">
        <v>10</v>
      </c>
      <c r="AF522">
        <v>2.7203000000000001E-2</v>
      </c>
      <c r="AG522">
        <v>3.6000000000000001E-5</v>
      </c>
      <c r="AH522" t="s">
        <v>11</v>
      </c>
      <c r="AI522">
        <v>0.97288799999999998</v>
      </c>
      <c r="AJ522">
        <v>7.1000000000000005E-5</v>
      </c>
      <c r="AK522" t="s">
        <v>12</v>
      </c>
      <c r="AL522">
        <v>0</v>
      </c>
      <c r="AM522">
        <v>0</v>
      </c>
    </row>
    <row r="523" spans="1:39" x14ac:dyDescent="0.25">
      <c r="A523" t="s">
        <v>163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204.046108</v>
      </c>
      <c r="I523">
        <v>4.0414849999999998</v>
      </c>
      <c r="J523" t="s">
        <v>3</v>
      </c>
      <c r="K523">
        <v>203.63901100000001</v>
      </c>
      <c r="L523">
        <v>4.0170769999999996</v>
      </c>
      <c r="M523" t="s">
        <v>4</v>
      </c>
      <c r="N523">
        <v>14.167695999999999</v>
      </c>
      <c r="O523">
        <v>5.6354000000000001E-2</v>
      </c>
      <c r="P523" t="s">
        <v>5</v>
      </c>
      <c r="Q523">
        <v>29.056891</v>
      </c>
      <c r="R523">
        <v>0.25225199999999998</v>
      </c>
      <c r="S523" t="s">
        <v>6</v>
      </c>
      <c r="T523">
        <v>10.701511999999999</v>
      </c>
      <c r="U523">
        <v>4.6781000000000003E-2</v>
      </c>
      <c r="V523" t="s">
        <v>7</v>
      </c>
      <c r="W523">
        <v>5.7948550000000001</v>
      </c>
      <c r="X523">
        <v>2.8792999999999999E-2</v>
      </c>
      <c r="Y523" t="s">
        <v>8</v>
      </c>
      <c r="Z523">
        <v>9.5969899999999999</v>
      </c>
      <c r="AA523">
        <v>0.15805</v>
      </c>
      <c r="AB523" t="s">
        <v>9</v>
      </c>
      <c r="AC523">
        <v>158.42378400000001</v>
      </c>
      <c r="AD523">
        <v>2.8378290000000002</v>
      </c>
      <c r="AE523" t="s">
        <v>10</v>
      </c>
      <c r="AF523">
        <v>2.4674999999999999E-2</v>
      </c>
      <c r="AG523">
        <v>4.1E-5</v>
      </c>
      <c r="AH523" t="s">
        <v>11</v>
      </c>
      <c r="AI523">
        <v>0.97701199999999999</v>
      </c>
      <c r="AJ523">
        <v>3.8000000000000002E-5</v>
      </c>
      <c r="AK523" t="s">
        <v>12</v>
      </c>
      <c r="AL523">
        <v>0</v>
      </c>
      <c r="AM523">
        <v>0</v>
      </c>
    </row>
    <row r="524" spans="1:39" x14ac:dyDescent="0.25">
      <c r="A524" t="s">
        <v>163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306.32467700000001</v>
      </c>
      <c r="I524">
        <v>8.1382949999999994</v>
      </c>
      <c r="J524" t="s">
        <v>3</v>
      </c>
      <c r="K524">
        <v>305.71418</v>
      </c>
      <c r="L524">
        <v>8.0805950000000006</v>
      </c>
      <c r="M524" t="s">
        <v>4</v>
      </c>
      <c r="N524">
        <v>21.295183999999999</v>
      </c>
      <c r="O524">
        <v>0.186894</v>
      </c>
      <c r="P524" t="s">
        <v>5</v>
      </c>
      <c r="Q524">
        <v>43.538032999999999</v>
      </c>
      <c r="R524">
        <v>0.48609999999999998</v>
      </c>
      <c r="S524" t="s">
        <v>6</v>
      </c>
      <c r="T524">
        <v>16.049263</v>
      </c>
      <c r="U524">
        <v>8.6905999999999997E-2</v>
      </c>
      <c r="V524" t="s">
        <v>7</v>
      </c>
      <c r="W524">
        <v>8.6838770000000007</v>
      </c>
      <c r="X524">
        <v>3.3140000000000003E-2</v>
      </c>
      <c r="Y524" t="s">
        <v>8</v>
      </c>
      <c r="Z524">
        <v>14.325737</v>
      </c>
      <c r="AA524">
        <v>0.234545</v>
      </c>
      <c r="AB524" t="s">
        <v>9</v>
      </c>
      <c r="AC524">
        <v>237.88588999999999</v>
      </c>
      <c r="AD524">
        <v>5.965509</v>
      </c>
      <c r="AE524" t="s">
        <v>10</v>
      </c>
      <c r="AF524">
        <v>2.2015E-2</v>
      </c>
      <c r="AG524">
        <v>5.1E-5</v>
      </c>
      <c r="AH524" t="s">
        <v>11</v>
      </c>
      <c r="AI524">
        <v>0.97952600000000001</v>
      </c>
      <c r="AJ524">
        <v>6.9999999999999999E-6</v>
      </c>
      <c r="AK524" t="s">
        <v>12</v>
      </c>
      <c r="AL524">
        <v>0</v>
      </c>
      <c r="AM524">
        <v>0</v>
      </c>
    </row>
    <row r="525" spans="1:39" x14ac:dyDescent="0.25">
      <c r="A525" t="s">
        <v>163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408.83675399999998</v>
      </c>
      <c r="I525">
        <v>11.912046999999999</v>
      </c>
      <c r="J525" t="s">
        <v>3</v>
      </c>
      <c r="K525">
        <v>408.024699</v>
      </c>
      <c r="L525">
        <v>11.877539000000001</v>
      </c>
      <c r="M525" t="s">
        <v>4</v>
      </c>
      <c r="N525">
        <v>28.418257000000001</v>
      </c>
      <c r="O525">
        <v>0.21865799999999999</v>
      </c>
      <c r="P525" t="s">
        <v>5</v>
      </c>
      <c r="Q525">
        <v>58.042766</v>
      </c>
      <c r="R525">
        <v>0.54045500000000002</v>
      </c>
      <c r="S525" t="s">
        <v>6</v>
      </c>
      <c r="T525">
        <v>21.370754999999999</v>
      </c>
      <c r="U525">
        <v>0.103298</v>
      </c>
      <c r="V525" t="s">
        <v>7</v>
      </c>
      <c r="W525">
        <v>11.590776</v>
      </c>
      <c r="X525">
        <v>4.6288000000000003E-2</v>
      </c>
      <c r="Y525" t="s">
        <v>8</v>
      </c>
      <c r="Z525">
        <v>19.130886</v>
      </c>
      <c r="AA525">
        <v>0.33427400000000002</v>
      </c>
      <c r="AB525" t="s">
        <v>9</v>
      </c>
      <c r="AC525">
        <v>317.55957000000001</v>
      </c>
      <c r="AD525">
        <v>9.3311309999999992</v>
      </c>
      <c r="AE525" t="s">
        <v>10</v>
      </c>
      <c r="AF525">
        <v>2.0906999999999999E-2</v>
      </c>
      <c r="AG525">
        <v>5.7000000000000003E-5</v>
      </c>
      <c r="AH525" t="s">
        <v>11</v>
      </c>
      <c r="AI525">
        <v>0.98024199999999995</v>
      </c>
      <c r="AJ525">
        <v>5.0000000000000004E-6</v>
      </c>
      <c r="AK525" t="s">
        <v>12</v>
      </c>
      <c r="AL525">
        <v>0</v>
      </c>
      <c r="AM525">
        <v>0</v>
      </c>
    </row>
    <row r="526" spans="1:39" x14ac:dyDescent="0.25">
      <c r="A526" t="s">
        <v>163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510.701618</v>
      </c>
      <c r="I526">
        <v>15.438174</v>
      </c>
      <c r="J526" t="s">
        <v>3</v>
      </c>
      <c r="K526">
        <v>509.68956500000002</v>
      </c>
      <c r="L526">
        <v>15.350377</v>
      </c>
      <c r="M526" t="s">
        <v>4</v>
      </c>
      <c r="N526">
        <v>35.486524000000003</v>
      </c>
      <c r="O526">
        <v>0.35315800000000003</v>
      </c>
      <c r="P526" t="s">
        <v>5</v>
      </c>
      <c r="Q526">
        <v>72.522324999999995</v>
      </c>
      <c r="R526">
        <v>0.825322</v>
      </c>
      <c r="S526" t="s">
        <v>6</v>
      </c>
      <c r="T526">
        <v>26.715047999999999</v>
      </c>
      <c r="U526">
        <v>0.153172</v>
      </c>
      <c r="V526" t="s">
        <v>7</v>
      </c>
      <c r="W526">
        <v>14.484192999999999</v>
      </c>
      <c r="X526">
        <v>6.8953E-2</v>
      </c>
      <c r="Y526" t="s">
        <v>8</v>
      </c>
      <c r="Z526">
        <v>23.890763</v>
      </c>
      <c r="AA526">
        <v>0.37066900000000003</v>
      </c>
      <c r="AB526" t="s">
        <v>9</v>
      </c>
      <c r="AC526">
        <v>396.66783900000001</v>
      </c>
      <c r="AD526">
        <v>10.764165</v>
      </c>
      <c r="AE526" t="s">
        <v>10</v>
      </c>
      <c r="AF526">
        <v>1.9859999999999999E-2</v>
      </c>
      <c r="AG526">
        <v>5.3999999999999998E-5</v>
      </c>
      <c r="AH526" t="s">
        <v>11</v>
      </c>
      <c r="AI526">
        <v>0.98081499999999999</v>
      </c>
      <c r="AJ526">
        <v>9.9999999999999995E-7</v>
      </c>
      <c r="AK526" t="s">
        <v>12</v>
      </c>
      <c r="AL526">
        <v>0</v>
      </c>
      <c r="AM526">
        <v>0</v>
      </c>
    </row>
    <row r="527" spans="1:39" x14ac:dyDescent="0.25">
      <c r="A527" t="s">
        <v>163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613.07518200000004</v>
      </c>
      <c r="I527">
        <v>16.782364999999999</v>
      </c>
      <c r="J527" t="s">
        <v>3</v>
      </c>
      <c r="K527">
        <v>611.85323400000004</v>
      </c>
      <c r="L527">
        <v>16.798642999999998</v>
      </c>
      <c r="M527" t="s">
        <v>4</v>
      </c>
      <c r="N527">
        <v>42.573855000000002</v>
      </c>
      <c r="O527">
        <v>0.33840799999999999</v>
      </c>
      <c r="P527" t="s">
        <v>5</v>
      </c>
      <c r="Q527">
        <v>87.049588999999997</v>
      </c>
      <c r="R527">
        <v>1.1656850000000001</v>
      </c>
      <c r="S527" t="s">
        <v>6</v>
      </c>
      <c r="T527">
        <v>32.126510000000003</v>
      </c>
      <c r="U527">
        <v>0.253276</v>
      </c>
      <c r="V527" t="s">
        <v>7</v>
      </c>
      <c r="W527">
        <v>17.395403999999999</v>
      </c>
      <c r="X527">
        <v>0.112357</v>
      </c>
      <c r="Y527" t="s">
        <v>8</v>
      </c>
      <c r="Z527">
        <v>28.620618</v>
      </c>
      <c r="AA527">
        <v>0.35916300000000001</v>
      </c>
      <c r="AB527" t="s">
        <v>9</v>
      </c>
      <c r="AC527">
        <v>476.198466</v>
      </c>
      <c r="AD527">
        <v>11.559827</v>
      </c>
      <c r="AE527" t="s">
        <v>10</v>
      </c>
      <c r="AF527">
        <v>1.8724000000000001E-2</v>
      </c>
      <c r="AG527">
        <v>4.6999999999999997E-5</v>
      </c>
      <c r="AH527" t="s">
        <v>11</v>
      </c>
      <c r="AI527">
        <v>0.98098300000000005</v>
      </c>
      <c r="AJ527">
        <v>1.9999999999999999E-6</v>
      </c>
      <c r="AK527" t="s">
        <v>12</v>
      </c>
      <c r="AL527">
        <v>0</v>
      </c>
      <c r="AM527">
        <v>0</v>
      </c>
    </row>
    <row r="528" spans="1:39" x14ac:dyDescent="0.25">
      <c r="A528" t="s">
        <v>163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715.02446999999995</v>
      </c>
      <c r="I528">
        <v>18.393848999999999</v>
      </c>
      <c r="J528" t="s">
        <v>3</v>
      </c>
      <c r="K528">
        <v>713.60230799999999</v>
      </c>
      <c r="L528">
        <v>18.408194000000002</v>
      </c>
      <c r="M528" t="s">
        <v>4</v>
      </c>
      <c r="N528">
        <v>49.623539000000001</v>
      </c>
      <c r="O528">
        <v>0.37435299999999999</v>
      </c>
      <c r="P528" t="s">
        <v>5</v>
      </c>
      <c r="Q528">
        <v>101.41732</v>
      </c>
      <c r="R528">
        <v>1.24055</v>
      </c>
      <c r="S528" t="s">
        <v>6</v>
      </c>
      <c r="T528">
        <v>37.435681000000002</v>
      </c>
      <c r="U528">
        <v>0.27754299999999998</v>
      </c>
      <c r="V528" t="s">
        <v>7</v>
      </c>
      <c r="W528">
        <v>20.289735</v>
      </c>
      <c r="X528">
        <v>0.13455500000000001</v>
      </c>
      <c r="Y528" t="s">
        <v>8</v>
      </c>
      <c r="Z528">
        <v>33.316679999999998</v>
      </c>
      <c r="AA528">
        <v>0.38020199999999998</v>
      </c>
      <c r="AB528" t="s">
        <v>9</v>
      </c>
      <c r="AC528">
        <v>555.50103899999999</v>
      </c>
      <c r="AD528">
        <v>12.13063</v>
      </c>
      <c r="AE528" t="s">
        <v>10</v>
      </c>
      <c r="AF528">
        <v>1.7585E-2</v>
      </c>
      <c r="AG528">
        <v>4.1999999999999998E-5</v>
      </c>
      <c r="AH528" t="s">
        <v>11</v>
      </c>
      <c r="AI528">
        <v>0.98128300000000002</v>
      </c>
      <c r="AJ528">
        <v>5.0000000000000004E-6</v>
      </c>
      <c r="AK528" t="s">
        <v>12</v>
      </c>
      <c r="AL528">
        <v>0</v>
      </c>
      <c r="AM528">
        <v>0</v>
      </c>
    </row>
    <row r="529" spans="1:39" x14ac:dyDescent="0.25">
      <c r="A529" t="s">
        <v>163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817.13731099999995</v>
      </c>
      <c r="I529">
        <v>32.599345</v>
      </c>
      <c r="J529" t="s">
        <v>3</v>
      </c>
      <c r="K529">
        <v>815.511481</v>
      </c>
      <c r="L529">
        <v>32.484397000000001</v>
      </c>
      <c r="M529" t="s">
        <v>4</v>
      </c>
      <c r="N529">
        <v>56.724637999999999</v>
      </c>
      <c r="O529">
        <v>0.444907</v>
      </c>
      <c r="P529" t="s">
        <v>5</v>
      </c>
      <c r="Q529">
        <v>115.87542500000001</v>
      </c>
      <c r="R529">
        <v>1.7732209999999999</v>
      </c>
      <c r="S529" t="s">
        <v>6</v>
      </c>
      <c r="T529">
        <v>42.758012000000001</v>
      </c>
      <c r="U529">
        <v>0.30169200000000002</v>
      </c>
      <c r="V529" t="s">
        <v>7</v>
      </c>
      <c r="W529">
        <v>23.172553000000001</v>
      </c>
      <c r="X529">
        <v>0.145063</v>
      </c>
      <c r="Y529" t="s">
        <v>8</v>
      </c>
      <c r="Z529">
        <v>38.098236</v>
      </c>
      <c r="AA529">
        <v>0.62187000000000003</v>
      </c>
      <c r="AB529" t="s">
        <v>9</v>
      </c>
      <c r="AC529">
        <v>634.84534900000006</v>
      </c>
      <c r="AD529">
        <v>19.849423000000002</v>
      </c>
      <c r="AE529" t="s">
        <v>10</v>
      </c>
      <c r="AF529">
        <v>1.7177000000000001E-2</v>
      </c>
      <c r="AG529">
        <v>4.1E-5</v>
      </c>
      <c r="AH529" t="s">
        <v>11</v>
      </c>
      <c r="AI529">
        <v>0.98138599999999998</v>
      </c>
      <c r="AJ529">
        <v>5.0000000000000004E-6</v>
      </c>
      <c r="AK529" t="s">
        <v>12</v>
      </c>
      <c r="AL529">
        <v>0</v>
      </c>
      <c r="AM529">
        <v>0</v>
      </c>
    </row>
    <row r="530" spans="1:39" x14ac:dyDescent="0.25">
      <c r="A530" t="s">
        <v>163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919.38119099999994</v>
      </c>
      <c r="I530">
        <v>36.754179999999998</v>
      </c>
      <c r="J530" t="s">
        <v>3</v>
      </c>
      <c r="K530">
        <v>917.55104100000005</v>
      </c>
      <c r="L530">
        <v>36.642083999999997</v>
      </c>
      <c r="M530" t="s">
        <v>4</v>
      </c>
      <c r="N530">
        <v>63.854807999999998</v>
      </c>
      <c r="O530">
        <v>0.485767</v>
      </c>
      <c r="P530" t="s">
        <v>5</v>
      </c>
      <c r="Q530">
        <v>130.33027300000001</v>
      </c>
      <c r="R530">
        <v>2.0212590000000001</v>
      </c>
      <c r="S530" t="s">
        <v>6</v>
      </c>
      <c r="T530">
        <v>48.096592999999999</v>
      </c>
      <c r="U530">
        <v>0.32981199999999999</v>
      </c>
      <c r="V530" t="s">
        <v>7</v>
      </c>
      <c r="W530">
        <v>26.094973</v>
      </c>
      <c r="X530">
        <v>0.23658799999999999</v>
      </c>
      <c r="Y530" t="s">
        <v>8</v>
      </c>
      <c r="Z530">
        <v>42.844796000000002</v>
      </c>
      <c r="AA530">
        <v>0.67243399999999998</v>
      </c>
      <c r="AB530" t="s">
        <v>9</v>
      </c>
      <c r="AC530">
        <v>714.27181399999995</v>
      </c>
      <c r="AD530">
        <v>21.823871</v>
      </c>
      <c r="AE530" t="s">
        <v>10</v>
      </c>
      <c r="AF530">
        <v>1.6441999999999998E-2</v>
      </c>
      <c r="AG530">
        <v>3.4999999999999997E-5</v>
      </c>
      <c r="AH530" t="s">
        <v>11</v>
      </c>
      <c r="AI530">
        <v>0.98167800000000005</v>
      </c>
      <c r="AJ530">
        <v>9.0000000000000002E-6</v>
      </c>
      <c r="AK530" t="s">
        <v>12</v>
      </c>
      <c r="AL530">
        <v>0</v>
      </c>
      <c r="AM530">
        <v>0</v>
      </c>
    </row>
    <row r="531" spans="1:39" x14ac:dyDescent="0.25">
      <c r="A531" t="s">
        <v>163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1021.82041</v>
      </c>
      <c r="I531">
        <v>41.107568000000001</v>
      </c>
      <c r="J531" t="s">
        <v>3</v>
      </c>
      <c r="K531">
        <v>1019.781145</v>
      </c>
      <c r="L531">
        <v>40.940233999999997</v>
      </c>
      <c r="M531" t="s">
        <v>4</v>
      </c>
      <c r="N531">
        <v>70.994912999999997</v>
      </c>
      <c r="O531">
        <v>0.58605600000000002</v>
      </c>
      <c r="P531" t="s">
        <v>5</v>
      </c>
      <c r="Q531">
        <v>144.864135</v>
      </c>
      <c r="R531">
        <v>2.2190340000000002</v>
      </c>
      <c r="S531" t="s">
        <v>6</v>
      </c>
      <c r="T531">
        <v>53.428728</v>
      </c>
      <c r="U531">
        <v>0.32828499999999999</v>
      </c>
      <c r="V531" t="s">
        <v>7</v>
      </c>
      <c r="W531">
        <v>29.002065999999999</v>
      </c>
      <c r="X531">
        <v>0.244453</v>
      </c>
      <c r="Y531" t="s">
        <v>8</v>
      </c>
      <c r="Z531">
        <v>47.660659000000003</v>
      </c>
      <c r="AA531">
        <v>0.85830300000000004</v>
      </c>
      <c r="AB531" t="s">
        <v>9</v>
      </c>
      <c r="AC531">
        <v>793.849467</v>
      </c>
      <c r="AD531">
        <v>23.445810999999999</v>
      </c>
      <c r="AE531" t="s">
        <v>10</v>
      </c>
      <c r="AF531">
        <v>1.6135E-2</v>
      </c>
      <c r="AG531">
        <v>3.1000000000000001E-5</v>
      </c>
      <c r="AH531" t="s">
        <v>11</v>
      </c>
      <c r="AI531">
        <v>0.98180699999999999</v>
      </c>
      <c r="AJ531">
        <v>9.0000000000000002E-6</v>
      </c>
      <c r="AK531" t="s">
        <v>12</v>
      </c>
      <c r="AL531">
        <v>0</v>
      </c>
      <c r="AM531">
        <v>0</v>
      </c>
    </row>
    <row r="532" spans="1:39" x14ac:dyDescent="0.25">
      <c r="A532" t="s">
        <v>163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1124.133574</v>
      </c>
      <c r="I532">
        <v>50.164355999999998</v>
      </c>
      <c r="J532" t="s">
        <v>3</v>
      </c>
      <c r="K532">
        <v>1121.8871240000001</v>
      </c>
      <c r="L532">
        <v>49.720806000000003</v>
      </c>
      <c r="M532" t="s">
        <v>4</v>
      </c>
      <c r="N532">
        <v>78.128349999999998</v>
      </c>
      <c r="O532">
        <v>0.80665399999999998</v>
      </c>
      <c r="P532" t="s">
        <v>5</v>
      </c>
      <c r="Q532">
        <v>159.445842</v>
      </c>
      <c r="R532">
        <v>2.6417120000000001</v>
      </c>
      <c r="S532" t="s">
        <v>6</v>
      </c>
      <c r="T532">
        <v>58.806851000000002</v>
      </c>
      <c r="U532">
        <v>0.34315200000000001</v>
      </c>
      <c r="V532" t="s">
        <v>7</v>
      </c>
      <c r="W532">
        <v>31.920572</v>
      </c>
      <c r="X532">
        <v>0.28080699999999997</v>
      </c>
      <c r="Y532" t="s">
        <v>8</v>
      </c>
      <c r="Z532">
        <v>52.385204999999999</v>
      </c>
      <c r="AA532">
        <v>1.0245979999999999</v>
      </c>
      <c r="AB532" t="s">
        <v>9</v>
      </c>
      <c r="AC532">
        <v>873.25905899999998</v>
      </c>
      <c r="AD532">
        <v>27.963125000000002</v>
      </c>
      <c r="AE532" t="s">
        <v>10</v>
      </c>
      <c r="AF532">
        <v>1.5769999999999999E-2</v>
      </c>
      <c r="AG532">
        <v>2.8E-5</v>
      </c>
      <c r="AH532" t="s">
        <v>11</v>
      </c>
      <c r="AI532">
        <v>0.98191200000000001</v>
      </c>
      <c r="AJ532">
        <v>9.0000000000000002E-6</v>
      </c>
      <c r="AK532" t="s">
        <v>12</v>
      </c>
      <c r="AL532">
        <v>0</v>
      </c>
      <c r="AM532">
        <v>0</v>
      </c>
    </row>
    <row r="533" spans="1:39" x14ac:dyDescent="0.25">
      <c r="A533" t="s">
        <v>163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1226.535674</v>
      </c>
      <c r="I533">
        <v>64.874160000000003</v>
      </c>
      <c r="J533" t="s">
        <v>3</v>
      </c>
      <c r="K533">
        <v>1224.089829</v>
      </c>
      <c r="L533">
        <v>64.246823000000006</v>
      </c>
      <c r="M533" t="s">
        <v>4</v>
      </c>
      <c r="N533">
        <v>85.276846000000006</v>
      </c>
      <c r="O533">
        <v>1.175853</v>
      </c>
      <c r="P533" t="s">
        <v>5</v>
      </c>
      <c r="Q533">
        <v>174.12312</v>
      </c>
      <c r="R533">
        <v>3.8152460000000001</v>
      </c>
      <c r="S533" t="s">
        <v>6</v>
      </c>
      <c r="T533">
        <v>64.287589999999994</v>
      </c>
      <c r="U533">
        <v>0.69631200000000004</v>
      </c>
      <c r="V533" t="s">
        <v>7</v>
      </c>
      <c r="W533">
        <v>34.831656000000002</v>
      </c>
      <c r="X533">
        <v>0.330372</v>
      </c>
      <c r="Y533" t="s">
        <v>8</v>
      </c>
      <c r="Z533">
        <v>57.153126999999998</v>
      </c>
      <c r="AA533">
        <v>1.2283539999999999</v>
      </c>
      <c r="AB533" t="s">
        <v>9</v>
      </c>
      <c r="AC533">
        <v>952.64949000000001</v>
      </c>
      <c r="AD533">
        <v>34.316490000000002</v>
      </c>
      <c r="AE533" t="s">
        <v>10</v>
      </c>
      <c r="AF533">
        <v>1.5216E-2</v>
      </c>
      <c r="AG533">
        <v>2.8E-5</v>
      </c>
      <c r="AH533" t="s">
        <v>11</v>
      </c>
      <c r="AI533">
        <v>0.98214199999999996</v>
      </c>
      <c r="AJ533">
        <v>1.1E-5</v>
      </c>
      <c r="AK533" t="s">
        <v>12</v>
      </c>
      <c r="AL533">
        <v>0</v>
      </c>
      <c r="AM533">
        <v>0</v>
      </c>
    </row>
    <row r="534" spans="1:39" x14ac:dyDescent="0.25">
      <c r="A534" t="s">
        <v>163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1328.8939479999999</v>
      </c>
      <c r="I534">
        <v>72.497146999999998</v>
      </c>
      <c r="J534" t="s">
        <v>3</v>
      </c>
      <c r="K534">
        <v>1326.251084</v>
      </c>
      <c r="L534">
        <v>71.774620999999996</v>
      </c>
      <c r="M534" t="s">
        <v>4</v>
      </c>
      <c r="N534">
        <v>92.347323000000003</v>
      </c>
      <c r="O534">
        <v>1.476083</v>
      </c>
      <c r="P534" t="s">
        <v>5</v>
      </c>
      <c r="Q534">
        <v>188.74617599999999</v>
      </c>
      <c r="R534">
        <v>4.1500389999999996</v>
      </c>
      <c r="S534" t="s">
        <v>6</v>
      </c>
      <c r="T534">
        <v>69.721479000000002</v>
      </c>
      <c r="U534">
        <v>0.91830699999999998</v>
      </c>
      <c r="V534" t="s">
        <v>7</v>
      </c>
      <c r="W534">
        <v>37.739361000000002</v>
      </c>
      <c r="X534">
        <v>0.36965100000000001</v>
      </c>
      <c r="Y534" t="s">
        <v>8</v>
      </c>
      <c r="Z534">
        <v>61.905096</v>
      </c>
      <c r="AA534">
        <v>1.2457020000000001</v>
      </c>
      <c r="AB534" t="s">
        <v>9</v>
      </c>
      <c r="AC534">
        <v>1032.127418</v>
      </c>
      <c r="AD534">
        <v>40.612347</v>
      </c>
      <c r="AE534" t="s">
        <v>10</v>
      </c>
      <c r="AF534">
        <v>1.5204000000000001E-2</v>
      </c>
      <c r="AG534">
        <v>2.8E-5</v>
      </c>
      <c r="AH534" t="s">
        <v>11</v>
      </c>
      <c r="AI534">
        <v>0.98228400000000005</v>
      </c>
      <c r="AJ534">
        <v>1.2999999999999999E-5</v>
      </c>
      <c r="AK534" t="s">
        <v>12</v>
      </c>
      <c r="AL534">
        <v>0</v>
      </c>
      <c r="AM534">
        <v>0</v>
      </c>
    </row>
    <row r="535" spans="1:39" x14ac:dyDescent="0.25">
      <c r="A535" t="s">
        <v>163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1431.100371</v>
      </c>
      <c r="I535">
        <v>74.906380999999996</v>
      </c>
      <c r="J535" t="s">
        <v>3</v>
      </c>
      <c r="K535">
        <v>1428.2588040000001</v>
      </c>
      <c r="L535">
        <v>73.959579000000005</v>
      </c>
      <c r="M535" t="s">
        <v>4</v>
      </c>
      <c r="N535">
        <v>99.432306999999994</v>
      </c>
      <c r="O535">
        <v>1.5776539999999999</v>
      </c>
      <c r="P535" t="s">
        <v>5</v>
      </c>
      <c r="Q535">
        <v>203.30323300000001</v>
      </c>
      <c r="R535">
        <v>4.2571669999999999</v>
      </c>
      <c r="S535" t="s">
        <v>6</v>
      </c>
      <c r="T535">
        <v>75.100688000000005</v>
      </c>
      <c r="U535">
        <v>0.92918900000000004</v>
      </c>
      <c r="V535" t="s">
        <v>7</v>
      </c>
      <c r="W535">
        <v>40.610819999999997</v>
      </c>
      <c r="X535">
        <v>0.36965100000000001</v>
      </c>
      <c r="Y535" t="s">
        <v>8</v>
      </c>
      <c r="Z535">
        <v>66.676429999999996</v>
      </c>
      <c r="AA535">
        <v>1.455109</v>
      </c>
      <c r="AB535" t="s">
        <v>9</v>
      </c>
      <c r="AC535">
        <v>1111.46812</v>
      </c>
      <c r="AD535">
        <v>41.738405</v>
      </c>
      <c r="AE535" t="s">
        <v>10</v>
      </c>
      <c r="AF535">
        <v>1.4515E-2</v>
      </c>
      <c r="AG535">
        <v>2.1999999999999999E-5</v>
      </c>
      <c r="AH535" t="s">
        <v>11</v>
      </c>
      <c r="AI535">
        <v>0.98228800000000005</v>
      </c>
      <c r="AJ535">
        <v>1.2999999999999999E-5</v>
      </c>
      <c r="AK535" t="s">
        <v>12</v>
      </c>
      <c r="AL535">
        <v>0</v>
      </c>
      <c r="AM535">
        <v>0</v>
      </c>
    </row>
    <row r="536" spans="1:39" x14ac:dyDescent="0.25">
      <c r="A536" t="s">
        <v>163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1533.8060499999999</v>
      </c>
      <c r="I536">
        <v>83.165811000000005</v>
      </c>
      <c r="J536" t="s">
        <v>3</v>
      </c>
      <c r="K536">
        <v>1530.7545680000001</v>
      </c>
      <c r="L536">
        <v>82.022537999999997</v>
      </c>
      <c r="M536" t="s">
        <v>4</v>
      </c>
      <c r="N536">
        <v>106.582465</v>
      </c>
      <c r="O536">
        <v>1.653656</v>
      </c>
      <c r="P536" t="s">
        <v>5</v>
      </c>
      <c r="Q536">
        <v>217.988293</v>
      </c>
      <c r="R536">
        <v>4.8938990000000002</v>
      </c>
      <c r="S536" t="s">
        <v>6</v>
      </c>
      <c r="T536">
        <v>80.464205000000007</v>
      </c>
      <c r="U536">
        <v>1.0110490000000001</v>
      </c>
      <c r="V536" t="s">
        <v>7</v>
      </c>
      <c r="W536">
        <v>43.555196000000002</v>
      </c>
      <c r="X536">
        <v>0.42160500000000001</v>
      </c>
      <c r="Y536" t="s">
        <v>8</v>
      </c>
      <c r="Z536">
        <v>71.439284999999998</v>
      </c>
      <c r="AA536">
        <v>1.580093</v>
      </c>
      <c r="AB536" t="s">
        <v>9</v>
      </c>
      <c r="AC536">
        <v>1191.1040379999999</v>
      </c>
      <c r="AD536">
        <v>46.425732000000004</v>
      </c>
      <c r="AE536" t="s">
        <v>10</v>
      </c>
      <c r="AF536">
        <v>1.4205000000000001E-2</v>
      </c>
      <c r="AG536">
        <v>2.0999999999999999E-5</v>
      </c>
      <c r="AH536" t="s">
        <v>11</v>
      </c>
      <c r="AI536">
        <v>0.98229599999999995</v>
      </c>
      <c r="AJ536">
        <v>1.2999999999999999E-5</v>
      </c>
      <c r="AK536" t="s">
        <v>12</v>
      </c>
      <c r="AL536">
        <v>0</v>
      </c>
      <c r="AM536">
        <v>0</v>
      </c>
    </row>
    <row r="537" spans="1:39" x14ac:dyDescent="0.25">
      <c r="A537" t="s">
        <v>163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1636.2253049999999</v>
      </c>
      <c r="I537">
        <v>88.069989000000007</v>
      </c>
      <c r="J537" t="s">
        <v>3</v>
      </c>
      <c r="K537">
        <v>1632.974314</v>
      </c>
      <c r="L537">
        <v>87.003432000000004</v>
      </c>
      <c r="M537" t="s">
        <v>4</v>
      </c>
      <c r="N537">
        <v>113.789248</v>
      </c>
      <c r="O537">
        <v>1.9142049999999999</v>
      </c>
      <c r="P537" t="s">
        <v>5</v>
      </c>
      <c r="Q537">
        <v>232.62952899999999</v>
      </c>
      <c r="R537">
        <v>5.2934619999999999</v>
      </c>
      <c r="S537" t="s">
        <v>6</v>
      </c>
      <c r="T537">
        <v>85.812094000000002</v>
      </c>
      <c r="U537">
        <v>1.1234379999999999</v>
      </c>
      <c r="V537" t="s">
        <v>7</v>
      </c>
      <c r="W537">
        <v>46.467145000000002</v>
      </c>
      <c r="X537">
        <v>0.47122000000000003</v>
      </c>
      <c r="Y537" t="s">
        <v>8</v>
      </c>
      <c r="Z537">
        <v>76.193377999999996</v>
      </c>
      <c r="AA537">
        <v>1.701784</v>
      </c>
      <c r="AB537" t="s">
        <v>9</v>
      </c>
      <c r="AC537">
        <v>1270.454954</v>
      </c>
      <c r="AD537">
        <v>48.592824999999998</v>
      </c>
      <c r="AE537" t="s">
        <v>10</v>
      </c>
      <c r="AF537">
        <v>1.4137E-2</v>
      </c>
      <c r="AG537">
        <v>2.0999999999999999E-5</v>
      </c>
      <c r="AH537" t="s">
        <v>11</v>
      </c>
      <c r="AI537">
        <v>0.98255599999999998</v>
      </c>
      <c r="AJ537">
        <v>1.5999999999999999E-5</v>
      </c>
      <c r="AK537" t="s">
        <v>12</v>
      </c>
      <c r="AL537">
        <v>0</v>
      </c>
      <c r="AM537">
        <v>0</v>
      </c>
    </row>
    <row r="538" spans="1:39" x14ac:dyDescent="0.25">
      <c r="A538" t="s">
        <v>163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1738.072058</v>
      </c>
      <c r="I538">
        <v>104.944913</v>
      </c>
      <c r="J538" t="s">
        <v>3</v>
      </c>
      <c r="K538">
        <v>1734.6215549999999</v>
      </c>
      <c r="L538">
        <v>103.686689</v>
      </c>
      <c r="M538" t="s">
        <v>4</v>
      </c>
      <c r="N538">
        <v>120.866882</v>
      </c>
      <c r="O538">
        <v>2.0526450000000001</v>
      </c>
      <c r="P538" t="s">
        <v>5</v>
      </c>
      <c r="Q538">
        <v>247.08910599999999</v>
      </c>
      <c r="R538">
        <v>5.6077360000000001</v>
      </c>
      <c r="S538" t="s">
        <v>6</v>
      </c>
      <c r="T538">
        <v>91.120502999999999</v>
      </c>
      <c r="U538">
        <v>1.092201</v>
      </c>
      <c r="V538" t="s">
        <v>7</v>
      </c>
      <c r="W538">
        <v>49.316619000000003</v>
      </c>
      <c r="X538">
        <v>0.47281600000000001</v>
      </c>
      <c r="Y538" t="s">
        <v>8</v>
      </c>
      <c r="Z538">
        <v>80.915248000000005</v>
      </c>
      <c r="AA538">
        <v>1.87643</v>
      </c>
      <c r="AB538" t="s">
        <v>9</v>
      </c>
      <c r="AC538">
        <v>1349.5564429999999</v>
      </c>
      <c r="AD538">
        <v>58.716943000000001</v>
      </c>
      <c r="AE538" t="s">
        <v>10</v>
      </c>
      <c r="AF538">
        <v>1.3798E-2</v>
      </c>
      <c r="AG538">
        <v>1.5999999999999999E-5</v>
      </c>
      <c r="AH538" t="s">
        <v>11</v>
      </c>
      <c r="AI538">
        <v>0.982626</v>
      </c>
      <c r="AJ538">
        <v>1.7E-5</v>
      </c>
      <c r="AK538" t="s">
        <v>12</v>
      </c>
      <c r="AL538">
        <v>0</v>
      </c>
      <c r="AM538">
        <v>0</v>
      </c>
    </row>
    <row r="539" spans="1:39" x14ac:dyDescent="0.25">
      <c r="A539" t="s">
        <v>163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1840.218533</v>
      </c>
      <c r="I539">
        <v>110.585103</v>
      </c>
      <c r="J539" t="s">
        <v>3</v>
      </c>
      <c r="K539">
        <v>1836.5666819999999</v>
      </c>
      <c r="L539">
        <v>109.265522</v>
      </c>
      <c r="M539" t="s">
        <v>4</v>
      </c>
      <c r="N539">
        <v>128.03891899999999</v>
      </c>
      <c r="O539">
        <v>2.3199860000000001</v>
      </c>
      <c r="P539" t="s">
        <v>5</v>
      </c>
      <c r="Q539">
        <v>261.64127999999999</v>
      </c>
      <c r="R539">
        <v>5.9170400000000001</v>
      </c>
      <c r="S539" t="s">
        <v>6</v>
      </c>
      <c r="T539">
        <v>96.465429</v>
      </c>
      <c r="U539">
        <v>0.991286</v>
      </c>
      <c r="V539" t="s">
        <v>7</v>
      </c>
      <c r="W539">
        <v>52.212322</v>
      </c>
      <c r="X539">
        <v>0.45604699999999998</v>
      </c>
      <c r="Y539" t="s">
        <v>8</v>
      </c>
      <c r="Z539">
        <v>85.672100999999998</v>
      </c>
      <c r="AA539">
        <v>2.356941</v>
      </c>
      <c r="AB539" t="s">
        <v>9</v>
      </c>
      <c r="AC539">
        <v>1428.7560229999999</v>
      </c>
      <c r="AD539">
        <v>61.840944999999998</v>
      </c>
      <c r="AE539" t="s">
        <v>10</v>
      </c>
      <c r="AF539">
        <v>1.3486E-2</v>
      </c>
      <c r="AG539">
        <v>1.5E-5</v>
      </c>
      <c r="AH539" t="s">
        <v>11</v>
      </c>
      <c r="AI539">
        <v>0.98263</v>
      </c>
      <c r="AJ539">
        <v>1.7E-5</v>
      </c>
      <c r="AK539" t="s">
        <v>12</v>
      </c>
      <c r="AL539">
        <v>0</v>
      </c>
      <c r="AM539">
        <v>0</v>
      </c>
    </row>
    <row r="540" spans="1:39" x14ac:dyDescent="0.25">
      <c r="A540" t="s">
        <v>163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1942.440366</v>
      </c>
      <c r="I540">
        <v>119.002892</v>
      </c>
      <c r="J540" t="s">
        <v>3</v>
      </c>
      <c r="K540">
        <v>1938.5889139999999</v>
      </c>
      <c r="L540">
        <v>117.348327</v>
      </c>
      <c r="M540" t="s">
        <v>4</v>
      </c>
      <c r="N540">
        <v>135.124416</v>
      </c>
      <c r="O540">
        <v>2.5287280000000001</v>
      </c>
      <c r="P540" t="s">
        <v>5</v>
      </c>
      <c r="Q540">
        <v>276.08403199999998</v>
      </c>
      <c r="R540">
        <v>5.8579499999999998</v>
      </c>
      <c r="S540" t="s">
        <v>6</v>
      </c>
      <c r="T540">
        <v>101.771153</v>
      </c>
      <c r="U540">
        <v>0.96654600000000002</v>
      </c>
      <c r="V540" t="s">
        <v>7</v>
      </c>
      <c r="W540">
        <v>55.117221999999998</v>
      </c>
      <c r="X540">
        <v>0.44911499999999999</v>
      </c>
      <c r="Y540" t="s">
        <v>8</v>
      </c>
      <c r="Z540">
        <v>90.385007999999999</v>
      </c>
      <c r="AA540">
        <v>2.4088910000000001</v>
      </c>
      <c r="AB540" t="s">
        <v>9</v>
      </c>
      <c r="AC540">
        <v>1508.1908330000001</v>
      </c>
      <c r="AD540">
        <v>68.077312000000006</v>
      </c>
      <c r="AE540" t="s">
        <v>10</v>
      </c>
      <c r="AF540">
        <v>1.3383000000000001E-2</v>
      </c>
      <c r="AG540">
        <v>1.5E-5</v>
      </c>
      <c r="AH540" t="s">
        <v>11</v>
      </c>
      <c r="AI540">
        <v>0.98275699999999999</v>
      </c>
      <c r="AJ540">
        <v>1.7E-5</v>
      </c>
      <c r="AK540" t="s">
        <v>12</v>
      </c>
      <c r="AL540">
        <v>0</v>
      </c>
      <c r="AM540">
        <v>0</v>
      </c>
    </row>
    <row r="541" spans="1:39" x14ac:dyDescent="0.25">
      <c r="A541" t="s">
        <v>163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2044.878704</v>
      </c>
      <c r="I541">
        <v>125.48998</v>
      </c>
      <c r="J541" t="s">
        <v>3</v>
      </c>
      <c r="K541">
        <v>2040.809319</v>
      </c>
      <c r="L541">
        <v>123.40875200000001</v>
      </c>
      <c r="M541" t="s">
        <v>4</v>
      </c>
      <c r="N541">
        <v>142.37071</v>
      </c>
      <c r="O541">
        <v>2.8595679999999999</v>
      </c>
      <c r="P541" t="s">
        <v>5</v>
      </c>
      <c r="Q541">
        <v>290.553066</v>
      </c>
      <c r="R541">
        <v>5.9685050000000004</v>
      </c>
      <c r="S541" t="s">
        <v>6</v>
      </c>
      <c r="T541">
        <v>107.077544</v>
      </c>
      <c r="U541">
        <v>0.93392299999999995</v>
      </c>
      <c r="V541" t="s">
        <v>7</v>
      </c>
      <c r="W541">
        <v>58.004182</v>
      </c>
      <c r="X541">
        <v>0.46951500000000002</v>
      </c>
      <c r="Y541" t="s">
        <v>8</v>
      </c>
      <c r="Z541">
        <v>95.132660000000001</v>
      </c>
      <c r="AA541">
        <v>2.4796070000000001</v>
      </c>
      <c r="AB541" t="s">
        <v>9</v>
      </c>
      <c r="AC541">
        <v>1587.640095</v>
      </c>
      <c r="AD541">
        <v>72.800252999999998</v>
      </c>
      <c r="AE541" t="s">
        <v>10</v>
      </c>
      <c r="AF541">
        <v>1.3324000000000001E-2</v>
      </c>
      <c r="AG541">
        <v>1.5E-5</v>
      </c>
      <c r="AH541" t="s">
        <v>11</v>
      </c>
      <c r="AI541">
        <v>0.98276399999999997</v>
      </c>
      <c r="AJ541">
        <v>1.7E-5</v>
      </c>
      <c r="AK541" t="s">
        <v>12</v>
      </c>
      <c r="AL541">
        <v>0</v>
      </c>
      <c r="AM541">
        <v>0</v>
      </c>
    </row>
    <row r="542" spans="1:39" x14ac:dyDescent="0.25">
      <c r="A542" t="s">
        <v>164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93.450968000000003</v>
      </c>
      <c r="I562">
        <v>3.4500090000000001</v>
      </c>
      <c r="J562" t="s">
        <v>3</v>
      </c>
      <c r="K562">
        <v>93.240734000000003</v>
      </c>
      <c r="L562">
        <v>3.4235259999999998</v>
      </c>
      <c r="M562" t="s">
        <v>4</v>
      </c>
      <c r="N562">
        <v>7.181114</v>
      </c>
      <c r="O562">
        <v>5.8958000000000003E-2</v>
      </c>
      <c r="P562" t="s">
        <v>5</v>
      </c>
      <c r="Q562">
        <v>0</v>
      </c>
      <c r="R562">
        <v>0</v>
      </c>
      <c r="S562" t="s">
        <v>6</v>
      </c>
      <c r="T562">
        <v>5.3559429999999999</v>
      </c>
      <c r="U562">
        <v>2.5498E-2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2.6388999999999999E-2</v>
      </c>
      <c r="AD562">
        <v>4.1E-5</v>
      </c>
      <c r="AE562" t="s">
        <v>10</v>
      </c>
      <c r="AF562">
        <v>0</v>
      </c>
      <c r="AG562">
        <v>0</v>
      </c>
      <c r="AH562" t="s">
        <v>11</v>
      </c>
      <c r="AI562">
        <v>0.97488399999999997</v>
      </c>
      <c r="AJ562">
        <v>5.8E-5</v>
      </c>
      <c r="AK562" t="s">
        <v>12</v>
      </c>
      <c r="AL562">
        <v>0</v>
      </c>
      <c r="AM562">
        <v>0</v>
      </c>
    </row>
    <row r="563" spans="1:39" x14ac:dyDescent="0.25">
      <c r="A563" t="s">
        <v>165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185.67114699999999</v>
      </c>
      <c r="I563">
        <v>5.7610669999999997</v>
      </c>
      <c r="J563" t="s">
        <v>3</v>
      </c>
      <c r="K563">
        <v>185.25437400000001</v>
      </c>
      <c r="L563">
        <v>5.6563319999999999</v>
      </c>
      <c r="M563" t="s">
        <v>4</v>
      </c>
      <c r="N563">
        <v>14.214392</v>
      </c>
      <c r="O563">
        <v>0.10663499999999999</v>
      </c>
      <c r="P563" t="s">
        <v>5</v>
      </c>
      <c r="Q563">
        <v>0</v>
      </c>
      <c r="R563">
        <v>0</v>
      </c>
      <c r="S563" t="s">
        <v>6</v>
      </c>
      <c r="T563">
        <v>10.634084</v>
      </c>
      <c r="U563">
        <v>4.6309000000000003E-2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2.2700000000000001E-2</v>
      </c>
      <c r="AD563">
        <v>6.0000000000000002E-5</v>
      </c>
      <c r="AE563" t="s">
        <v>10</v>
      </c>
      <c r="AF563">
        <v>0</v>
      </c>
      <c r="AG563">
        <v>0</v>
      </c>
      <c r="AH563" t="s">
        <v>11</v>
      </c>
      <c r="AI563">
        <v>0.97823400000000005</v>
      </c>
      <c r="AJ563">
        <v>3.6999999999999998E-5</v>
      </c>
      <c r="AK563" t="s">
        <v>12</v>
      </c>
      <c r="AL563">
        <v>0</v>
      </c>
      <c r="AM563">
        <v>0</v>
      </c>
    </row>
    <row r="564" spans="1:39" x14ac:dyDescent="0.25">
      <c r="A564" t="s">
        <v>165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278.53923600000002</v>
      </c>
      <c r="I564">
        <v>7.3617290000000004</v>
      </c>
      <c r="J564" t="s">
        <v>3</v>
      </c>
      <c r="K564">
        <v>277.90866499999998</v>
      </c>
      <c r="L564">
        <v>7.21448</v>
      </c>
      <c r="M564" t="s">
        <v>4</v>
      </c>
      <c r="N564">
        <v>21.373899999999999</v>
      </c>
      <c r="O564">
        <v>0.174259</v>
      </c>
      <c r="P564" t="s">
        <v>5</v>
      </c>
      <c r="Q564">
        <v>0</v>
      </c>
      <c r="R564">
        <v>0</v>
      </c>
      <c r="S564" t="s">
        <v>6</v>
      </c>
      <c r="T564">
        <v>15.925091</v>
      </c>
      <c r="U564">
        <v>7.0907999999999999E-2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2.1176E-2</v>
      </c>
      <c r="AD564">
        <v>6.3999999999999997E-5</v>
      </c>
      <c r="AE564" t="s">
        <v>10</v>
      </c>
      <c r="AF564">
        <v>0</v>
      </c>
      <c r="AG564">
        <v>0</v>
      </c>
      <c r="AH564" t="s">
        <v>11</v>
      </c>
      <c r="AI564">
        <v>0.980217</v>
      </c>
      <c r="AJ564">
        <v>1.0000000000000001E-5</v>
      </c>
      <c r="AK564" t="s">
        <v>12</v>
      </c>
      <c r="AL564">
        <v>0</v>
      </c>
      <c r="AM564">
        <v>0</v>
      </c>
    </row>
    <row r="565" spans="1:39" x14ac:dyDescent="0.25">
      <c r="A565" t="s">
        <v>165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370.74539499999997</v>
      </c>
      <c r="I565">
        <v>7.6536679999999997</v>
      </c>
      <c r="J565" t="s">
        <v>3</v>
      </c>
      <c r="K565">
        <v>369.92043000000001</v>
      </c>
      <c r="L565">
        <v>7.628984</v>
      </c>
      <c r="M565" t="s">
        <v>4</v>
      </c>
      <c r="N565">
        <v>28.500171999999999</v>
      </c>
      <c r="O565">
        <v>0.26228400000000002</v>
      </c>
      <c r="P565" t="s">
        <v>5</v>
      </c>
      <c r="Q565">
        <v>0</v>
      </c>
      <c r="R565">
        <v>0</v>
      </c>
      <c r="S565" t="s">
        <v>6</v>
      </c>
      <c r="T565">
        <v>21.201657999999998</v>
      </c>
      <c r="U565">
        <v>0.10857799999999999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2.0487999999999999E-2</v>
      </c>
      <c r="AD565">
        <v>6.3E-5</v>
      </c>
      <c r="AE565" t="s">
        <v>10</v>
      </c>
      <c r="AF565">
        <v>0</v>
      </c>
      <c r="AG565">
        <v>0</v>
      </c>
      <c r="AH565" t="s">
        <v>11</v>
      </c>
      <c r="AI565">
        <v>0.98062800000000006</v>
      </c>
      <c r="AJ565">
        <v>6.9999999999999999E-6</v>
      </c>
      <c r="AK565" t="s">
        <v>12</v>
      </c>
      <c r="AL565">
        <v>0</v>
      </c>
      <c r="AM565">
        <v>0</v>
      </c>
    </row>
    <row r="566" spans="1:39" x14ac:dyDescent="0.25">
      <c r="A566" t="s">
        <v>165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463.41486500000002</v>
      </c>
      <c r="I566">
        <v>9.5218150000000001</v>
      </c>
      <c r="J566" t="s">
        <v>3</v>
      </c>
      <c r="K566">
        <v>462.39456899999999</v>
      </c>
      <c r="L566">
        <v>9.4643049999999995</v>
      </c>
      <c r="M566" t="s">
        <v>4</v>
      </c>
      <c r="N566">
        <v>35.648471999999998</v>
      </c>
      <c r="O566">
        <v>0.55129700000000004</v>
      </c>
      <c r="P566" t="s">
        <v>5</v>
      </c>
      <c r="Q566">
        <v>0</v>
      </c>
      <c r="R566">
        <v>0</v>
      </c>
      <c r="S566" t="s">
        <v>6</v>
      </c>
      <c r="T566">
        <v>26.498847000000001</v>
      </c>
      <c r="U566">
        <v>0.14899399999999999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1.8704999999999999E-2</v>
      </c>
      <c r="AD566">
        <v>6.0000000000000002E-5</v>
      </c>
      <c r="AE566" t="s">
        <v>10</v>
      </c>
      <c r="AF566">
        <v>0</v>
      </c>
      <c r="AG566">
        <v>0</v>
      </c>
      <c r="AH566" t="s">
        <v>11</v>
      </c>
      <c r="AI566">
        <v>0.98069399999999995</v>
      </c>
      <c r="AJ566">
        <v>6.9999999999999999E-6</v>
      </c>
      <c r="AK566" t="s">
        <v>12</v>
      </c>
      <c r="AL566">
        <v>0</v>
      </c>
      <c r="AM566">
        <v>0</v>
      </c>
    </row>
    <row r="567" spans="1:39" x14ac:dyDescent="0.25">
      <c r="A567" t="s">
        <v>165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556.32040800000004</v>
      </c>
      <c r="I567">
        <v>13.404327</v>
      </c>
      <c r="J567" t="s">
        <v>3</v>
      </c>
      <c r="K567">
        <v>555.100101</v>
      </c>
      <c r="L567">
        <v>13.342205999999999</v>
      </c>
      <c r="M567" t="s">
        <v>4</v>
      </c>
      <c r="N567">
        <v>42.719434999999997</v>
      </c>
      <c r="O567">
        <v>0.557952</v>
      </c>
      <c r="P567" t="s">
        <v>5</v>
      </c>
      <c r="Q567">
        <v>0</v>
      </c>
      <c r="R567">
        <v>0</v>
      </c>
      <c r="S567" t="s">
        <v>6</v>
      </c>
      <c r="T567">
        <v>31.800521</v>
      </c>
      <c r="U567">
        <v>0.18726100000000001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1.7811E-2</v>
      </c>
      <c r="AD567">
        <v>5.5000000000000002E-5</v>
      </c>
      <c r="AE567" t="s">
        <v>10</v>
      </c>
      <c r="AF567">
        <v>0</v>
      </c>
      <c r="AG567">
        <v>0</v>
      </c>
      <c r="AH567" t="s">
        <v>11</v>
      </c>
      <c r="AI567">
        <v>0.98099800000000004</v>
      </c>
      <c r="AJ567">
        <v>5.0000000000000004E-6</v>
      </c>
      <c r="AK567" t="s">
        <v>12</v>
      </c>
      <c r="AL567">
        <v>0</v>
      </c>
      <c r="AM567">
        <v>0</v>
      </c>
    </row>
    <row r="568" spans="1:39" x14ac:dyDescent="0.25">
      <c r="A568" t="s">
        <v>165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648.64531099999999</v>
      </c>
      <c r="I568">
        <v>12.553663999999999</v>
      </c>
      <c r="J568" t="s">
        <v>3</v>
      </c>
      <c r="K568">
        <v>647.22466199999997</v>
      </c>
      <c r="L568">
        <v>12.490220000000001</v>
      </c>
      <c r="M568" t="s">
        <v>4</v>
      </c>
      <c r="N568">
        <v>49.743904999999998</v>
      </c>
      <c r="O568">
        <v>0.540296</v>
      </c>
      <c r="P568" t="s">
        <v>5</v>
      </c>
      <c r="Q568">
        <v>0</v>
      </c>
      <c r="R568">
        <v>0</v>
      </c>
      <c r="S568" t="s">
        <v>6</v>
      </c>
      <c r="T568">
        <v>37.076917999999999</v>
      </c>
      <c r="U568">
        <v>0.20946899999999999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1.6979999999999999E-2</v>
      </c>
      <c r="AD568">
        <v>4.8000000000000001E-5</v>
      </c>
      <c r="AE568" t="s">
        <v>10</v>
      </c>
      <c r="AF568">
        <v>0</v>
      </c>
      <c r="AG568">
        <v>0</v>
      </c>
      <c r="AH568" t="s">
        <v>11</v>
      </c>
      <c r="AI568">
        <v>0.98165500000000006</v>
      </c>
      <c r="AJ568">
        <v>1.1E-5</v>
      </c>
      <c r="AK568" t="s">
        <v>12</v>
      </c>
      <c r="AL568">
        <v>0</v>
      </c>
      <c r="AM568">
        <v>0</v>
      </c>
    </row>
    <row r="569" spans="1:39" x14ac:dyDescent="0.25">
      <c r="A569" t="s">
        <v>165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741.206459</v>
      </c>
      <c r="I569">
        <v>14.816380000000001</v>
      </c>
      <c r="J569" t="s">
        <v>3</v>
      </c>
      <c r="K569">
        <v>739.58137899999997</v>
      </c>
      <c r="L569">
        <v>14.734026</v>
      </c>
      <c r="M569" t="s">
        <v>4</v>
      </c>
      <c r="N569">
        <v>56.848039999999997</v>
      </c>
      <c r="O569">
        <v>0.57512300000000005</v>
      </c>
      <c r="P569" t="s">
        <v>5</v>
      </c>
      <c r="Q569">
        <v>0</v>
      </c>
      <c r="R569">
        <v>0</v>
      </c>
      <c r="S569" t="s">
        <v>6</v>
      </c>
      <c r="T569">
        <v>42.377350999999997</v>
      </c>
      <c r="U569">
        <v>0.22201699999999999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1.6379999999999999E-2</v>
      </c>
      <c r="AD569">
        <v>4.3000000000000002E-5</v>
      </c>
      <c r="AE569" t="s">
        <v>10</v>
      </c>
      <c r="AF569">
        <v>0</v>
      </c>
      <c r="AG569">
        <v>0</v>
      </c>
      <c r="AH569" t="s">
        <v>11</v>
      </c>
      <c r="AI569">
        <v>0.98184300000000002</v>
      </c>
      <c r="AJ569">
        <v>1.2E-5</v>
      </c>
      <c r="AK569" t="s">
        <v>12</v>
      </c>
      <c r="AL569">
        <v>0</v>
      </c>
      <c r="AM569">
        <v>0</v>
      </c>
    </row>
    <row r="570" spans="1:39" x14ac:dyDescent="0.25">
      <c r="A570" t="s">
        <v>165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833.85884299999998</v>
      </c>
      <c r="I570">
        <v>14.955259</v>
      </c>
      <c r="J570" t="s">
        <v>3</v>
      </c>
      <c r="K570">
        <v>832.038319</v>
      </c>
      <c r="L570">
        <v>14.890993</v>
      </c>
      <c r="M570" t="s">
        <v>4</v>
      </c>
      <c r="N570">
        <v>63.993954000000002</v>
      </c>
      <c r="O570">
        <v>0.64124700000000001</v>
      </c>
      <c r="P570" t="s">
        <v>5</v>
      </c>
      <c r="Q570">
        <v>0</v>
      </c>
      <c r="R570">
        <v>0</v>
      </c>
      <c r="S570" t="s">
        <v>6</v>
      </c>
      <c r="T570">
        <v>47.719760999999998</v>
      </c>
      <c r="U570">
        <v>0.247834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1.499E-2</v>
      </c>
      <c r="AD570">
        <v>3.1999999999999999E-5</v>
      </c>
      <c r="AE570" t="s">
        <v>10</v>
      </c>
      <c r="AF570">
        <v>0</v>
      </c>
      <c r="AG570">
        <v>0</v>
      </c>
      <c r="AH570" t="s">
        <v>11</v>
      </c>
      <c r="AI570">
        <v>0.98213099999999998</v>
      </c>
      <c r="AJ570">
        <v>1.2999999999999999E-5</v>
      </c>
      <c r="AK570" t="s">
        <v>12</v>
      </c>
      <c r="AL570">
        <v>0</v>
      </c>
      <c r="AM570">
        <v>0</v>
      </c>
    </row>
    <row r="571" spans="1:39" x14ac:dyDescent="0.25">
      <c r="A571" t="s">
        <v>165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926.75388499999997</v>
      </c>
      <c r="I571">
        <v>16.497526000000001</v>
      </c>
      <c r="J571" t="s">
        <v>3</v>
      </c>
      <c r="K571">
        <v>924.72963100000004</v>
      </c>
      <c r="L571">
        <v>16.322078999999999</v>
      </c>
      <c r="M571" t="s">
        <v>4</v>
      </c>
      <c r="N571">
        <v>71.112290999999999</v>
      </c>
      <c r="O571">
        <v>0.69534300000000004</v>
      </c>
      <c r="P571" t="s">
        <v>5</v>
      </c>
      <c r="Q571">
        <v>0</v>
      </c>
      <c r="R571">
        <v>0</v>
      </c>
      <c r="S571" t="s">
        <v>6</v>
      </c>
      <c r="T571">
        <v>53.072059000000003</v>
      </c>
      <c r="U571">
        <v>0.24285100000000001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1.4612999999999999E-2</v>
      </c>
      <c r="AD571">
        <v>2.9E-5</v>
      </c>
      <c r="AE571" t="s">
        <v>10</v>
      </c>
      <c r="AF571">
        <v>0</v>
      </c>
      <c r="AG571">
        <v>0</v>
      </c>
      <c r="AH571" t="s">
        <v>11</v>
      </c>
      <c r="AI571">
        <v>0.98215200000000003</v>
      </c>
      <c r="AJ571">
        <v>1.2999999999999999E-5</v>
      </c>
      <c r="AK571" t="s">
        <v>12</v>
      </c>
      <c r="AL571">
        <v>0</v>
      </c>
      <c r="AM571">
        <v>0</v>
      </c>
    </row>
    <row r="572" spans="1:39" x14ac:dyDescent="0.25">
      <c r="A572" t="s">
        <v>165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1019.283943</v>
      </c>
      <c r="I572">
        <v>13.547942000000001</v>
      </c>
      <c r="J572" t="s">
        <v>3</v>
      </c>
      <c r="K572">
        <v>1017.059336</v>
      </c>
      <c r="L572">
        <v>13.490679999999999</v>
      </c>
      <c r="M572" t="s">
        <v>4</v>
      </c>
      <c r="N572">
        <v>78.187130999999994</v>
      </c>
      <c r="O572">
        <v>0.90656800000000004</v>
      </c>
      <c r="P572" t="s">
        <v>5</v>
      </c>
      <c r="Q572">
        <v>0</v>
      </c>
      <c r="R572">
        <v>0</v>
      </c>
      <c r="S572" t="s">
        <v>6</v>
      </c>
      <c r="T572">
        <v>58.369165000000002</v>
      </c>
      <c r="U572">
        <v>0.27425300000000002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1.4378999999999999E-2</v>
      </c>
      <c r="AD572">
        <v>2.5999999999999998E-5</v>
      </c>
      <c r="AE572" t="s">
        <v>10</v>
      </c>
      <c r="AF572">
        <v>0</v>
      </c>
      <c r="AG572">
        <v>0</v>
      </c>
      <c r="AH572" t="s">
        <v>11</v>
      </c>
      <c r="AI572">
        <v>0.98215699999999995</v>
      </c>
      <c r="AJ572">
        <v>1.2999999999999999E-5</v>
      </c>
      <c r="AK572" t="s">
        <v>12</v>
      </c>
      <c r="AL572">
        <v>0</v>
      </c>
      <c r="AM572">
        <v>0</v>
      </c>
    </row>
    <row r="573" spans="1:39" x14ac:dyDescent="0.25">
      <c r="A573" t="s">
        <v>165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1112.0112280000001</v>
      </c>
      <c r="I573">
        <v>16.855982000000001</v>
      </c>
      <c r="J573" t="s">
        <v>3</v>
      </c>
      <c r="K573">
        <v>1109.582917</v>
      </c>
      <c r="L573">
        <v>16.768612000000001</v>
      </c>
      <c r="M573" t="s">
        <v>4</v>
      </c>
      <c r="N573">
        <v>85.292398000000006</v>
      </c>
      <c r="O573">
        <v>1.001895</v>
      </c>
      <c r="P573" t="s">
        <v>5</v>
      </c>
      <c r="Q573">
        <v>0</v>
      </c>
      <c r="R573">
        <v>0</v>
      </c>
      <c r="S573" t="s">
        <v>6</v>
      </c>
      <c r="T573">
        <v>63.682768000000003</v>
      </c>
      <c r="U573">
        <v>0.24252499999999999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1.4281E-2</v>
      </c>
      <c r="AD573">
        <v>2.5999999999999998E-5</v>
      </c>
      <c r="AE573" t="s">
        <v>10</v>
      </c>
      <c r="AF573">
        <v>0</v>
      </c>
      <c r="AG573">
        <v>0</v>
      </c>
      <c r="AH573" t="s">
        <v>11</v>
      </c>
      <c r="AI573">
        <v>0.98219699999999999</v>
      </c>
      <c r="AJ573">
        <v>1.2999999999999999E-5</v>
      </c>
      <c r="AK573" t="s">
        <v>12</v>
      </c>
      <c r="AL573">
        <v>0</v>
      </c>
      <c r="AM573">
        <v>0</v>
      </c>
    </row>
    <row r="574" spans="1:39" x14ac:dyDescent="0.25">
      <c r="A574" t="s">
        <v>165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1204.2592529999999</v>
      </c>
      <c r="I574">
        <v>18.487949</v>
      </c>
      <c r="J574" t="s">
        <v>3</v>
      </c>
      <c r="K574">
        <v>1201.6319410000001</v>
      </c>
      <c r="L574">
        <v>18.345780999999999</v>
      </c>
      <c r="M574" t="s">
        <v>4</v>
      </c>
      <c r="N574">
        <v>92.364405000000005</v>
      </c>
      <c r="O574">
        <v>1.081299</v>
      </c>
      <c r="P574" t="s">
        <v>5</v>
      </c>
      <c r="Q574">
        <v>0</v>
      </c>
      <c r="R574">
        <v>0</v>
      </c>
      <c r="S574" t="s">
        <v>6</v>
      </c>
      <c r="T574">
        <v>68.935361999999998</v>
      </c>
      <c r="U574">
        <v>0.26606400000000002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1.3809E-2</v>
      </c>
      <c r="AD574">
        <v>2.0999999999999999E-5</v>
      </c>
      <c r="AE574" t="s">
        <v>10</v>
      </c>
      <c r="AF574">
        <v>0</v>
      </c>
      <c r="AG574">
        <v>0</v>
      </c>
      <c r="AH574" t="s">
        <v>11</v>
      </c>
      <c r="AI574">
        <v>0.98220399999999997</v>
      </c>
      <c r="AJ574">
        <v>1.2999999999999999E-5</v>
      </c>
      <c r="AK574" t="s">
        <v>12</v>
      </c>
      <c r="AL574">
        <v>0</v>
      </c>
      <c r="AM574">
        <v>0</v>
      </c>
    </row>
    <row r="575" spans="1:39" x14ac:dyDescent="0.25">
      <c r="A575" t="s">
        <v>165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1297.0883759999999</v>
      </c>
      <c r="I575">
        <v>23.732524999999999</v>
      </c>
      <c r="J575" t="s">
        <v>3</v>
      </c>
      <c r="K575">
        <v>1294.25459</v>
      </c>
      <c r="L575">
        <v>23.523897000000002</v>
      </c>
      <c r="M575" t="s">
        <v>4</v>
      </c>
      <c r="N575">
        <v>99.495722999999998</v>
      </c>
      <c r="O575">
        <v>1.046603</v>
      </c>
      <c r="P575" t="s">
        <v>5</v>
      </c>
      <c r="Q575">
        <v>0</v>
      </c>
      <c r="R575">
        <v>0</v>
      </c>
      <c r="S575" t="s">
        <v>6</v>
      </c>
      <c r="T575">
        <v>74.220155000000005</v>
      </c>
      <c r="U575">
        <v>0.27649600000000002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1.3417E-2</v>
      </c>
      <c r="AD575">
        <v>1.5999999999999999E-5</v>
      </c>
      <c r="AE575" t="s">
        <v>10</v>
      </c>
      <c r="AF575">
        <v>0</v>
      </c>
      <c r="AG575">
        <v>0</v>
      </c>
      <c r="AH575" t="s">
        <v>11</v>
      </c>
      <c r="AI575">
        <v>0.98248599999999997</v>
      </c>
      <c r="AJ575">
        <v>1.5999999999999999E-5</v>
      </c>
      <c r="AK575" t="s">
        <v>12</v>
      </c>
      <c r="AL575">
        <v>0</v>
      </c>
      <c r="AM575">
        <v>0</v>
      </c>
    </row>
    <row r="576" spans="1:39" x14ac:dyDescent="0.25">
      <c r="A576" t="s">
        <v>165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1389.5616259999999</v>
      </c>
      <c r="I576">
        <v>30.130165000000002</v>
      </c>
      <c r="J576" t="s">
        <v>3</v>
      </c>
      <c r="K576">
        <v>1386.528086</v>
      </c>
      <c r="L576">
        <v>30.026546</v>
      </c>
      <c r="M576" t="s">
        <v>4</v>
      </c>
      <c r="N576">
        <v>106.556681</v>
      </c>
      <c r="O576">
        <v>1.137316</v>
      </c>
      <c r="P576" t="s">
        <v>5</v>
      </c>
      <c r="Q576">
        <v>0</v>
      </c>
      <c r="R576">
        <v>0</v>
      </c>
      <c r="S576" t="s">
        <v>6</v>
      </c>
      <c r="T576">
        <v>79.538396000000006</v>
      </c>
      <c r="U576">
        <v>0.56580600000000003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1.3124E-2</v>
      </c>
      <c r="AD576">
        <v>1.2999999999999999E-5</v>
      </c>
      <c r="AE576" t="s">
        <v>10</v>
      </c>
      <c r="AF576">
        <v>0</v>
      </c>
      <c r="AG576">
        <v>0</v>
      </c>
      <c r="AH576" t="s">
        <v>11</v>
      </c>
      <c r="AI576">
        <v>0.982487</v>
      </c>
      <c r="AJ576">
        <v>1.5999999999999999E-5</v>
      </c>
      <c r="AK576" t="s">
        <v>12</v>
      </c>
      <c r="AL576">
        <v>0</v>
      </c>
      <c r="AM576">
        <v>0</v>
      </c>
    </row>
    <row r="577" spans="1:39" x14ac:dyDescent="0.25">
      <c r="A577" t="s">
        <v>165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1482.0185329999999</v>
      </c>
      <c r="I577">
        <v>37.702196000000001</v>
      </c>
      <c r="J577" t="s">
        <v>3</v>
      </c>
      <c r="K577">
        <v>1478.783623</v>
      </c>
      <c r="L577">
        <v>37.604661999999998</v>
      </c>
      <c r="M577" t="s">
        <v>4</v>
      </c>
      <c r="N577">
        <v>113.65780599999999</v>
      </c>
      <c r="O577">
        <v>1.1977450000000001</v>
      </c>
      <c r="P577" t="s">
        <v>5</v>
      </c>
      <c r="Q577">
        <v>0</v>
      </c>
      <c r="R577">
        <v>0</v>
      </c>
      <c r="S577" t="s">
        <v>6</v>
      </c>
      <c r="T577">
        <v>84.792806999999996</v>
      </c>
      <c r="U577">
        <v>0.57841699999999996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1.2997999999999999E-2</v>
      </c>
      <c r="AD577">
        <v>1.2999999999999999E-5</v>
      </c>
      <c r="AE577" t="s">
        <v>10</v>
      </c>
      <c r="AF577">
        <v>0</v>
      </c>
      <c r="AG577">
        <v>0</v>
      </c>
      <c r="AH577" t="s">
        <v>11</v>
      </c>
      <c r="AI577">
        <v>0.98248999999999997</v>
      </c>
      <c r="AJ577">
        <v>1.5999999999999999E-5</v>
      </c>
      <c r="AK577" t="s">
        <v>12</v>
      </c>
      <c r="AL577">
        <v>0</v>
      </c>
      <c r="AM577">
        <v>0</v>
      </c>
    </row>
    <row r="578" spans="1:39" x14ac:dyDescent="0.25">
      <c r="A578" t="s">
        <v>165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1574.8902169999999</v>
      </c>
      <c r="I578">
        <v>49.069816000000003</v>
      </c>
      <c r="J578" t="s">
        <v>3</v>
      </c>
      <c r="K578">
        <v>1571.4537499999999</v>
      </c>
      <c r="L578">
        <v>48.956985000000003</v>
      </c>
      <c r="M578" t="s">
        <v>4</v>
      </c>
      <c r="N578">
        <v>120.77924299999999</v>
      </c>
      <c r="O578">
        <v>1.4044490000000001</v>
      </c>
      <c r="P578" t="s">
        <v>5</v>
      </c>
      <c r="Q578">
        <v>0</v>
      </c>
      <c r="R578">
        <v>0</v>
      </c>
      <c r="S578" t="s">
        <v>6</v>
      </c>
      <c r="T578">
        <v>90.128240000000005</v>
      </c>
      <c r="U578">
        <v>0.68202099999999999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1.2921E-2</v>
      </c>
      <c r="AD578">
        <v>1.2999999999999999E-5</v>
      </c>
      <c r="AE578" t="s">
        <v>10</v>
      </c>
      <c r="AF578">
        <v>0</v>
      </c>
      <c r="AG578">
        <v>0</v>
      </c>
      <c r="AH578" t="s">
        <v>11</v>
      </c>
      <c r="AI578">
        <v>0.98248999999999997</v>
      </c>
      <c r="AJ578">
        <v>1.5999999999999999E-5</v>
      </c>
      <c r="AK578" t="s">
        <v>12</v>
      </c>
      <c r="AL578">
        <v>0</v>
      </c>
      <c r="AM578">
        <v>0</v>
      </c>
    </row>
    <row r="579" spans="1:39" x14ac:dyDescent="0.25">
      <c r="A579" t="s">
        <v>165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1667.137966</v>
      </c>
      <c r="I579">
        <v>50.482993</v>
      </c>
      <c r="J579" t="s">
        <v>3</v>
      </c>
      <c r="K579">
        <v>1663.5032670000001</v>
      </c>
      <c r="L579">
        <v>50.376072999999998</v>
      </c>
      <c r="M579" t="s">
        <v>4</v>
      </c>
      <c r="N579">
        <v>127.87443399999999</v>
      </c>
      <c r="O579">
        <v>1.568519</v>
      </c>
      <c r="P579" t="s">
        <v>5</v>
      </c>
      <c r="Q579">
        <v>0</v>
      </c>
      <c r="R579">
        <v>0</v>
      </c>
      <c r="S579" t="s">
        <v>6</v>
      </c>
      <c r="T579">
        <v>95.367721000000003</v>
      </c>
      <c r="U579">
        <v>0.69296199999999997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1.2921E-2</v>
      </c>
      <c r="AD579">
        <v>1.2999999999999999E-5</v>
      </c>
      <c r="AE579" t="s">
        <v>10</v>
      </c>
      <c r="AF579">
        <v>0</v>
      </c>
      <c r="AG579">
        <v>0</v>
      </c>
      <c r="AH579" t="s">
        <v>11</v>
      </c>
      <c r="AI579">
        <v>0.98270199999999996</v>
      </c>
      <c r="AJ579">
        <v>1.8E-5</v>
      </c>
      <c r="AK579" t="s">
        <v>12</v>
      </c>
      <c r="AL579">
        <v>0</v>
      </c>
      <c r="AM579">
        <v>0</v>
      </c>
    </row>
    <row r="580" spans="1:39" x14ac:dyDescent="0.25">
      <c r="A580" t="s">
        <v>165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1759.5334789999999</v>
      </c>
      <c r="I580">
        <v>52.165581000000003</v>
      </c>
      <c r="J580" t="s">
        <v>3</v>
      </c>
      <c r="K580">
        <v>1755.700198</v>
      </c>
      <c r="L580">
        <v>52.042082999999998</v>
      </c>
      <c r="M580" t="s">
        <v>4</v>
      </c>
      <c r="N580">
        <v>135.006182</v>
      </c>
      <c r="O580">
        <v>1.770654</v>
      </c>
      <c r="P580" t="s">
        <v>5</v>
      </c>
      <c r="Q580">
        <v>0</v>
      </c>
      <c r="R580">
        <v>0</v>
      </c>
      <c r="S580" t="s">
        <v>6</v>
      </c>
      <c r="T580">
        <v>100.629729</v>
      </c>
      <c r="U580">
        <v>0.70879999999999999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1.2872E-2</v>
      </c>
      <c r="AD580">
        <v>1.2999999999999999E-5</v>
      </c>
      <c r="AE580" t="s">
        <v>10</v>
      </c>
      <c r="AF580">
        <v>0</v>
      </c>
      <c r="AG580">
        <v>0</v>
      </c>
      <c r="AH580" t="s">
        <v>11</v>
      </c>
      <c r="AI580">
        <v>0.98270800000000003</v>
      </c>
      <c r="AJ580">
        <v>1.8E-5</v>
      </c>
      <c r="AK580" t="s">
        <v>12</v>
      </c>
      <c r="AL580">
        <v>0</v>
      </c>
      <c r="AM580">
        <v>0</v>
      </c>
    </row>
    <row r="581" spans="1:39" x14ac:dyDescent="0.25">
      <c r="A581" t="s">
        <v>165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1852.368516</v>
      </c>
      <c r="I581">
        <v>53.500030000000002</v>
      </c>
      <c r="J581" t="s">
        <v>3</v>
      </c>
      <c r="K581">
        <v>1848.3393410000001</v>
      </c>
      <c r="L581">
        <v>53.312919999999998</v>
      </c>
      <c r="M581" t="s">
        <v>4</v>
      </c>
      <c r="N581">
        <v>142.13791499999999</v>
      </c>
      <c r="O581">
        <v>1.906825</v>
      </c>
      <c r="P581" t="s">
        <v>5</v>
      </c>
      <c r="Q581">
        <v>0</v>
      </c>
      <c r="R581">
        <v>0</v>
      </c>
      <c r="S581" t="s">
        <v>6</v>
      </c>
      <c r="T581">
        <v>105.93595500000001</v>
      </c>
      <c r="U581">
        <v>0.86632900000000002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1.2831E-2</v>
      </c>
      <c r="AD581">
        <v>1.2999999999999999E-5</v>
      </c>
      <c r="AE581" t="s">
        <v>10</v>
      </c>
      <c r="AF581">
        <v>0</v>
      </c>
      <c r="AG581">
        <v>0</v>
      </c>
      <c r="AH581" t="s">
        <v>11</v>
      </c>
      <c r="AI581">
        <v>0.98270999999999997</v>
      </c>
      <c r="AJ581">
        <v>1.8E-5</v>
      </c>
      <c r="AK581" t="s">
        <v>12</v>
      </c>
      <c r="AL581">
        <v>0</v>
      </c>
      <c r="AM581">
        <v>0</v>
      </c>
    </row>
    <row r="582" spans="1:39" x14ac:dyDescent="0.25">
      <c r="A582" t="s">
        <v>166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103.009944</v>
      </c>
      <c r="I582">
        <v>4.3705170000000004</v>
      </c>
      <c r="J582" t="s">
        <v>3</v>
      </c>
      <c r="K582">
        <v>102.80907000000001</v>
      </c>
      <c r="L582">
        <v>4.3410209999999996</v>
      </c>
      <c r="M582" t="s">
        <v>4</v>
      </c>
      <c r="N582">
        <v>7.1557360000000001</v>
      </c>
      <c r="O582">
        <v>5.9447E-2</v>
      </c>
      <c r="P582" t="s">
        <v>5</v>
      </c>
      <c r="Q582">
        <v>14.677148000000001</v>
      </c>
      <c r="R582">
        <v>0.34896199999999999</v>
      </c>
      <c r="S582" t="s">
        <v>6</v>
      </c>
      <c r="T582">
        <v>5.3858069999999998</v>
      </c>
      <c r="U582">
        <v>8.0015000000000003E-2</v>
      </c>
      <c r="V582" t="s">
        <v>7</v>
      </c>
      <c r="W582">
        <v>2.9351379999999998</v>
      </c>
      <c r="X582">
        <v>2.1732999999999999E-2</v>
      </c>
      <c r="Y582" t="s">
        <v>8</v>
      </c>
      <c r="Z582">
        <v>4.8672459999999997</v>
      </c>
      <c r="AA582">
        <v>0.169991</v>
      </c>
      <c r="AB582" t="s">
        <v>9</v>
      </c>
      <c r="AC582">
        <v>79.977142999999998</v>
      </c>
      <c r="AD582">
        <v>2.9383729999999999</v>
      </c>
      <c r="AE582" t="s">
        <v>10</v>
      </c>
      <c r="AF582">
        <v>2.7618E-2</v>
      </c>
      <c r="AG582">
        <v>3.0000000000000001E-5</v>
      </c>
      <c r="AH582" t="s">
        <v>11</v>
      </c>
      <c r="AI582">
        <v>0.97408700000000004</v>
      </c>
      <c r="AJ582">
        <v>7.4999999999999993E-5</v>
      </c>
      <c r="AK582" t="s">
        <v>12</v>
      </c>
      <c r="AL582">
        <v>0</v>
      </c>
      <c r="AM582">
        <v>0</v>
      </c>
    </row>
    <row r="583" spans="1:39" x14ac:dyDescent="0.25">
      <c r="A583" t="s">
        <v>166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205.66663700000001</v>
      </c>
      <c r="I583">
        <v>7.5004470000000003</v>
      </c>
      <c r="J583" t="s">
        <v>3</v>
      </c>
      <c r="K583">
        <v>205.265524</v>
      </c>
      <c r="L583">
        <v>7.4319309999999996</v>
      </c>
      <c r="M583" t="s">
        <v>4</v>
      </c>
      <c r="N583">
        <v>14.271032</v>
      </c>
      <c r="O583">
        <v>0.111169</v>
      </c>
      <c r="P583" t="s">
        <v>5</v>
      </c>
      <c r="Q583">
        <v>29.149037</v>
      </c>
      <c r="R583">
        <v>0.422898</v>
      </c>
      <c r="S583" t="s">
        <v>6</v>
      </c>
      <c r="T583">
        <v>10.731723000000001</v>
      </c>
      <c r="U583">
        <v>0.114971</v>
      </c>
      <c r="V583" t="s">
        <v>7</v>
      </c>
      <c r="W583">
        <v>5.8182309999999999</v>
      </c>
      <c r="X583">
        <v>3.5103000000000002E-2</v>
      </c>
      <c r="Y583" t="s">
        <v>8</v>
      </c>
      <c r="Z583">
        <v>9.6091689999999996</v>
      </c>
      <c r="AA583">
        <v>0.18906000000000001</v>
      </c>
      <c r="AB583" t="s">
        <v>9</v>
      </c>
      <c r="AC583">
        <v>159.83184</v>
      </c>
      <c r="AD583">
        <v>5.2620050000000003</v>
      </c>
      <c r="AE583" t="s">
        <v>10</v>
      </c>
      <c r="AF583">
        <v>2.4743999999999999E-2</v>
      </c>
      <c r="AG583">
        <v>5.1E-5</v>
      </c>
      <c r="AH583" t="s">
        <v>11</v>
      </c>
      <c r="AI583">
        <v>0.97798399999999996</v>
      </c>
      <c r="AJ583">
        <v>2.8E-5</v>
      </c>
      <c r="AK583" t="s">
        <v>12</v>
      </c>
      <c r="AL583">
        <v>0</v>
      </c>
      <c r="AM583">
        <v>0</v>
      </c>
    </row>
    <row r="584" spans="1:39" x14ac:dyDescent="0.25">
      <c r="A584" t="s">
        <v>166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308.629976</v>
      </c>
      <c r="I584">
        <v>10.461480999999999</v>
      </c>
      <c r="J584" t="s">
        <v>3</v>
      </c>
      <c r="K584">
        <v>308.02887399999997</v>
      </c>
      <c r="L584">
        <v>10.413071</v>
      </c>
      <c r="M584" t="s">
        <v>4</v>
      </c>
      <c r="N584">
        <v>21.402622000000001</v>
      </c>
      <c r="O584">
        <v>0.21765899999999999</v>
      </c>
      <c r="P584" t="s">
        <v>5</v>
      </c>
      <c r="Q584">
        <v>43.666505999999998</v>
      </c>
      <c r="R584">
        <v>0.67507799999999996</v>
      </c>
      <c r="S584" t="s">
        <v>6</v>
      </c>
      <c r="T584">
        <v>16.060002999999998</v>
      </c>
      <c r="U584">
        <v>0.15621599999999999</v>
      </c>
      <c r="V584" t="s">
        <v>7</v>
      </c>
      <c r="W584">
        <v>8.7217749999999992</v>
      </c>
      <c r="X584">
        <v>7.4188000000000004E-2</v>
      </c>
      <c r="Y584" t="s">
        <v>8</v>
      </c>
      <c r="Z584">
        <v>14.409001999999999</v>
      </c>
      <c r="AA584">
        <v>0.29264499999999999</v>
      </c>
      <c r="AB584" t="s">
        <v>9</v>
      </c>
      <c r="AC584">
        <v>239.917779</v>
      </c>
      <c r="AD584">
        <v>6.8849239999999998</v>
      </c>
      <c r="AE584" t="s">
        <v>10</v>
      </c>
      <c r="AF584">
        <v>2.3061000000000002E-2</v>
      </c>
      <c r="AG584">
        <v>5.8E-5</v>
      </c>
      <c r="AH584" t="s">
        <v>11</v>
      </c>
      <c r="AI584">
        <v>0.97975400000000001</v>
      </c>
      <c r="AJ584">
        <v>1.5E-5</v>
      </c>
      <c r="AK584" t="s">
        <v>12</v>
      </c>
      <c r="AL584">
        <v>0</v>
      </c>
      <c r="AM584">
        <v>0</v>
      </c>
    </row>
    <row r="585" spans="1:39" x14ac:dyDescent="0.25">
      <c r="A585" t="s">
        <v>166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411.56172299999997</v>
      </c>
      <c r="I585">
        <v>12.115328</v>
      </c>
      <c r="J585" t="s">
        <v>3</v>
      </c>
      <c r="K585">
        <v>410.753601</v>
      </c>
      <c r="L585">
        <v>12.025556999999999</v>
      </c>
      <c r="M585" t="s">
        <v>4</v>
      </c>
      <c r="N585">
        <v>28.552368000000001</v>
      </c>
      <c r="O585">
        <v>0.30025400000000002</v>
      </c>
      <c r="P585" t="s">
        <v>5</v>
      </c>
      <c r="Q585">
        <v>58.156765999999998</v>
      </c>
      <c r="R585">
        <v>0.75160400000000005</v>
      </c>
      <c r="S585" t="s">
        <v>6</v>
      </c>
      <c r="T585">
        <v>21.405481000000002</v>
      </c>
      <c r="U585">
        <v>0.16967499999999999</v>
      </c>
      <c r="V585" t="s">
        <v>7</v>
      </c>
      <c r="W585">
        <v>11.634145999999999</v>
      </c>
      <c r="X585">
        <v>8.7583999999999995E-2</v>
      </c>
      <c r="Y585" t="s">
        <v>8</v>
      </c>
      <c r="Z585">
        <v>19.178032999999999</v>
      </c>
      <c r="AA585">
        <v>0.319826</v>
      </c>
      <c r="AB585" t="s">
        <v>9</v>
      </c>
      <c r="AC585">
        <v>319.981674</v>
      </c>
      <c r="AD585">
        <v>7.8421139999999996</v>
      </c>
      <c r="AE585" t="s">
        <v>10</v>
      </c>
      <c r="AF585">
        <v>2.1853000000000001E-2</v>
      </c>
      <c r="AG585">
        <v>6.0999999999999999E-5</v>
      </c>
      <c r="AH585" t="s">
        <v>11</v>
      </c>
      <c r="AI585">
        <v>0.98025600000000002</v>
      </c>
      <c r="AJ585">
        <v>1.0000000000000001E-5</v>
      </c>
      <c r="AK585" t="s">
        <v>12</v>
      </c>
      <c r="AL585">
        <v>0</v>
      </c>
      <c r="AM585">
        <v>0</v>
      </c>
    </row>
    <row r="586" spans="1:39" x14ac:dyDescent="0.25">
      <c r="A586" t="s">
        <v>166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514.32446700000003</v>
      </c>
      <c r="I586">
        <v>15.387419</v>
      </c>
      <c r="J586" t="s">
        <v>3</v>
      </c>
      <c r="K586">
        <v>513.316732</v>
      </c>
      <c r="L586">
        <v>15.255281999999999</v>
      </c>
      <c r="M586" t="s">
        <v>4</v>
      </c>
      <c r="N586">
        <v>35.718888999999997</v>
      </c>
      <c r="O586">
        <v>0.41168900000000003</v>
      </c>
      <c r="P586" t="s">
        <v>5</v>
      </c>
      <c r="Q586">
        <v>72.688132999999993</v>
      </c>
      <c r="R586">
        <v>1.019172</v>
      </c>
      <c r="S586" t="s">
        <v>6</v>
      </c>
      <c r="T586">
        <v>26.758239</v>
      </c>
      <c r="U586">
        <v>0.19162399999999999</v>
      </c>
      <c r="V586" t="s">
        <v>7</v>
      </c>
      <c r="W586">
        <v>14.553834999999999</v>
      </c>
      <c r="X586">
        <v>0.114575</v>
      </c>
      <c r="Y586" t="s">
        <v>8</v>
      </c>
      <c r="Z586">
        <v>23.957744000000002</v>
      </c>
      <c r="AA586">
        <v>0.38533899999999999</v>
      </c>
      <c r="AB586" t="s">
        <v>9</v>
      </c>
      <c r="AC586">
        <v>399.805024</v>
      </c>
      <c r="AD586">
        <v>9.9127050000000008</v>
      </c>
      <c r="AE586" t="s">
        <v>10</v>
      </c>
      <c r="AF586">
        <v>2.0729000000000001E-2</v>
      </c>
      <c r="AG586">
        <v>6.0999999999999999E-5</v>
      </c>
      <c r="AH586" t="s">
        <v>11</v>
      </c>
      <c r="AI586">
        <v>0.98097299999999998</v>
      </c>
      <c r="AJ586">
        <v>3.9999999999999998E-6</v>
      </c>
      <c r="AK586" t="s">
        <v>12</v>
      </c>
      <c r="AL586">
        <v>0</v>
      </c>
      <c r="AM586">
        <v>0</v>
      </c>
    </row>
    <row r="587" spans="1:39" x14ac:dyDescent="0.25">
      <c r="A587" t="s">
        <v>166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617.394766</v>
      </c>
      <c r="I587">
        <v>21.889153</v>
      </c>
      <c r="J587" t="s">
        <v>3</v>
      </c>
      <c r="K587">
        <v>616.18782999999996</v>
      </c>
      <c r="L587">
        <v>21.779198000000001</v>
      </c>
      <c r="M587" t="s">
        <v>4</v>
      </c>
      <c r="N587">
        <v>42.880733999999997</v>
      </c>
      <c r="O587">
        <v>0.50316899999999998</v>
      </c>
      <c r="P587" t="s">
        <v>5</v>
      </c>
      <c r="Q587">
        <v>87.310925999999995</v>
      </c>
      <c r="R587">
        <v>1.5625309999999999</v>
      </c>
      <c r="S587" t="s">
        <v>6</v>
      </c>
      <c r="T587">
        <v>32.153061000000001</v>
      </c>
      <c r="U587">
        <v>0.244726</v>
      </c>
      <c r="V587" t="s">
        <v>7</v>
      </c>
      <c r="W587">
        <v>17.468342</v>
      </c>
      <c r="X587">
        <v>0.14949699999999999</v>
      </c>
      <c r="Y587" t="s">
        <v>8</v>
      </c>
      <c r="Z587">
        <v>28.801628000000001</v>
      </c>
      <c r="AA587">
        <v>0.48859799999999998</v>
      </c>
      <c r="AB587" t="s">
        <v>9</v>
      </c>
      <c r="AC587">
        <v>479.86893700000002</v>
      </c>
      <c r="AD587">
        <v>14.525812</v>
      </c>
      <c r="AE587" t="s">
        <v>10</v>
      </c>
      <c r="AF587">
        <v>1.9802E-2</v>
      </c>
      <c r="AG587">
        <v>5.5999999999999999E-5</v>
      </c>
      <c r="AH587" t="s">
        <v>11</v>
      </c>
      <c r="AI587">
        <v>0.98103600000000002</v>
      </c>
      <c r="AJ587">
        <v>3.9999999999999998E-6</v>
      </c>
      <c r="AK587" t="s">
        <v>12</v>
      </c>
      <c r="AL587">
        <v>0</v>
      </c>
      <c r="AM587">
        <v>0</v>
      </c>
    </row>
    <row r="588" spans="1:39" x14ac:dyDescent="0.25">
      <c r="A588" t="s">
        <v>166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720.28663500000005</v>
      </c>
      <c r="I588">
        <v>28.959540000000001</v>
      </c>
      <c r="J588" t="s">
        <v>3</v>
      </c>
      <c r="K588">
        <v>718.87244799999996</v>
      </c>
      <c r="L588">
        <v>28.924067000000001</v>
      </c>
      <c r="M588" t="s">
        <v>4</v>
      </c>
      <c r="N588">
        <v>50.016272999999998</v>
      </c>
      <c r="O588">
        <v>0.65058300000000002</v>
      </c>
      <c r="P588" t="s">
        <v>5</v>
      </c>
      <c r="Q588">
        <v>101.88955199999999</v>
      </c>
      <c r="R588">
        <v>1.8983639999999999</v>
      </c>
      <c r="S588" t="s">
        <v>6</v>
      </c>
      <c r="T588">
        <v>37.514544000000001</v>
      </c>
      <c r="U588">
        <v>0.25614500000000001</v>
      </c>
      <c r="V588" t="s">
        <v>7</v>
      </c>
      <c r="W588">
        <v>20.381654999999999</v>
      </c>
      <c r="X588">
        <v>0.14576900000000001</v>
      </c>
      <c r="Y588" t="s">
        <v>8</v>
      </c>
      <c r="Z588">
        <v>33.625712</v>
      </c>
      <c r="AA588">
        <v>0.60043899999999994</v>
      </c>
      <c r="AB588" t="s">
        <v>9</v>
      </c>
      <c r="AC588">
        <v>559.79760599999997</v>
      </c>
      <c r="AD588">
        <v>18.281568</v>
      </c>
      <c r="AE588" t="s">
        <v>10</v>
      </c>
      <c r="AF588">
        <v>1.8269000000000001E-2</v>
      </c>
      <c r="AG588">
        <v>4.8000000000000001E-5</v>
      </c>
      <c r="AH588" t="s">
        <v>11</v>
      </c>
      <c r="AI588">
        <v>0.98146</v>
      </c>
      <c r="AJ588">
        <v>6.9999999999999999E-6</v>
      </c>
      <c r="AK588" t="s">
        <v>12</v>
      </c>
      <c r="AL588">
        <v>0</v>
      </c>
      <c r="AM588">
        <v>0</v>
      </c>
    </row>
    <row r="589" spans="1:39" x14ac:dyDescent="0.25">
      <c r="A589" t="s">
        <v>166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823.04462999999998</v>
      </c>
      <c r="I589">
        <v>37.548448</v>
      </c>
      <c r="J589" t="s">
        <v>3</v>
      </c>
      <c r="K589">
        <v>821.43421999999998</v>
      </c>
      <c r="L589">
        <v>37.263171</v>
      </c>
      <c r="M589" t="s">
        <v>4</v>
      </c>
      <c r="N589">
        <v>57.160665000000002</v>
      </c>
      <c r="O589">
        <v>0.897007</v>
      </c>
      <c r="P589" t="s">
        <v>5</v>
      </c>
      <c r="Q589">
        <v>116.434915</v>
      </c>
      <c r="R589">
        <v>2.285901</v>
      </c>
      <c r="S589" t="s">
        <v>6</v>
      </c>
      <c r="T589">
        <v>42.852749000000003</v>
      </c>
      <c r="U589">
        <v>0.29855999999999999</v>
      </c>
      <c r="V589" t="s">
        <v>7</v>
      </c>
      <c r="W589">
        <v>23.305268000000002</v>
      </c>
      <c r="X589">
        <v>0.193185</v>
      </c>
      <c r="Y589" t="s">
        <v>8</v>
      </c>
      <c r="Z589">
        <v>38.455902000000002</v>
      </c>
      <c r="AA589">
        <v>0.74335300000000004</v>
      </c>
      <c r="AB589" t="s">
        <v>9</v>
      </c>
      <c r="AC589">
        <v>639.64624500000002</v>
      </c>
      <c r="AD589">
        <v>22.834568000000001</v>
      </c>
      <c r="AE589" t="s">
        <v>10</v>
      </c>
      <c r="AF589">
        <v>1.7299999999999999E-2</v>
      </c>
      <c r="AG589">
        <v>4.1E-5</v>
      </c>
      <c r="AH589" t="s">
        <v>11</v>
      </c>
      <c r="AI589">
        <v>0.98147300000000004</v>
      </c>
      <c r="AJ589">
        <v>6.9999999999999999E-6</v>
      </c>
      <c r="AK589" t="s">
        <v>12</v>
      </c>
      <c r="AL589">
        <v>0</v>
      </c>
      <c r="AM589">
        <v>0</v>
      </c>
    </row>
    <row r="590" spans="1:39" x14ac:dyDescent="0.25">
      <c r="A590" t="s">
        <v>166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925.82829300000003</v>
      </c>
      <c r="I590">
        <v>47.001154999999997</v>
      </c>
      <c r="J590" t="s">
        <v>3</v>
      </c>
      <c r="K590">
        <v>923.94703900000002</v>
      </c>
      <c r="L590">
        <v>46.229934999999998</v>
      </c>
      <c r="M590" t="s">
        <v>4</v>
      </c>
      <c r="N590">
        <v>64.332386999999997</v>
      </c>
      <c r="O590">
        <v>1.1434420000000001</v>
      </c>
      <c r="P590" t="s">
        <v>5</v>
      </c>
      <c r="Q590">
        <v>130.989158</v>
      </c>
      <c r="R590">
        <v>2.6953399999999998</v>
      </c>
      <c r="S590" t="s">
        <v>6</v>
      </c>
      <c r="T590">
        <v>48.232666000000002</v>
      </c>
      <c r="U590">
        <v>0.39181700000000003</v>
      </c>
      <c r="V590" t="s">
        <v>7</v>
      </c>
      <c r="W590">
        <v>26.226711000000002</v>
      </c>
      <c r="X590">
        <v>0.20285700000000001</v>
      </c>
      <c r="Y590" t="s">
        <v>8</v>
      </c>
      <c r="Z590">
        <v>43.245043000000003</v>
      </c>
      <c r="AA590">
        <v>0.77559800000000001</v>
      </c>
      <c r="AB590" t="s">
        <v>9</v>
      </c>
      <c r="AC590">
        <v>719.41637600000001</v>
      </c>
      <c r="AD590">
        <v>28.003415</v>
      </c>
      <c r="AE590" t="s">
        <v>10</v>
      </c>
      <c r="AF590">
        <v>1.6167000000000001E-2</v>
      </c>
      <c r="AG590">
        <v>2.9E-5</v>
      </c>
      <c r="AH590" t="s">
        <v>11</v>
      </c>
      <c r="AI590">
        <v>0.98147399999999996</v>
      </c>
      <c r="AJ590">
        <v>6.9999999999999999E-6</v>
      </c>
      <c r="AK590" t="s">
        <v>12</v>
      </c>
      <c r="AL590">
        <v>0</v>
      </c>
      <c r="AM590">
        <v>0</v>
      </c>
    </row>
    <row r="591" spans="1:39" x14ac:dyDescent="0.25">
      <c r="A591" t="s">
        <v>166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1028.496449</v>
      </c>
      <c r="I591">
        <v>48.369484</v>
      </c>
      <c r="J591" t="s">
        <v>3</v>
      </c>
      <c r="K591">
        <v>1026.4196509999999</v>
      </c>
      <c r="L591">
        <v>47.729281999999998</v>
      </c>
      <c r="M591" t="s">
        <v>4</v>
      </c>
      <c r="N591">
        <v>71.537959000000001</v>
      </c>
      <c r="O591">
        <v>1.4330719999999999</v>
      </c>
      <c r="P591" t="s">
        <v>5</v>
      </c>
      <c r="Q591">
        <v>145.58690100000001</v>
      </c>
      <c r="R591">
        <v>2.8086790000000001</v>
      </c>
      <c r="S591" t="s">
        <v>6</v>
      </c>
      <c r="T591">
        <v>53.544533000000001</v>
      </c>
      <c r="U591">
        <v>0.38438499999999998</v>
      </c>
      <c r="V591" t="s">
        <v>7</v>
      </c>
      <c r="W591">
        <v>29.170750999999999</v>
      </c>
      <c r="X591">
        <v>0.28041100000000002</v>
      </c>
      <c r="Y591" t="s">
        <v>8</v>
      </c>
      <c r="Z591">
        <v>48.088318999999998</v>
      </c>
      <c r="AA591">
        <v>0.83876200000000001</v>
      </c>
      <c r="AB591" t="s">
        <v>9</v>
      </c>
      <c r="AC591">
        <v>799.07863399999997</v>
      </c>
      <c r="AD591">
        <v>28.006777</v>
      </c>
      <c r="AE591" t="s">
        <v>10</v>
      </c>
      <c r="AF591">
        <v>1.5872000000000001E-2</v>
      </c>
      <c r="AG591">
        <v>2.5000000000000001E-5</v>
      </c>
      <c r="AH591" t="s">
        <v>11</v>
      </c>
      <c r="AI591">
        <v>0.982012</v>
      </c>
      <c r="AJ591">
        <v>1.2999999999999999E-5</v>
      </c>
      <c r="AK591" t="s">
        <v>12</v>
      </c>
      <c r="AL591">
        <v>0</v>
      </c>
      <c r="AM591">
        <v>0</v>
      </c>
    </row>
    <row r="592" spans="1:39" x14ac:dyDescent="0.25">
      <c r="A592" t="s">
        <v>166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1131.9192479999999</v>
      </c>
      <c r="I592">
        <v>52.039389</v>
      </c>
      <c r="J592" t="s">
        <v>3</v>
      </c>
      <c r="K592">
        <v>1129.5842210000001</v>
      </c>
      <c r="L592">
        <v>51.03322</v>
      </c>
      <c r="M592" t="s">
        <v>4</v>
      </c>
      <c r="N592">
        <v>78.695593000000002</v>
      </c>
      <c r="O592">
        <v>1.541561</v>
      </c>
      <c r="P592" t="s">
        <v>5</v>
      </c>
      <c r="Q592">
        <v>160.38851099999999</v>
      </c>
      <c r="R592">
        <v>3.287722</v>
      </c>
      <c r="S592" t="s">
        <v>6</v>
      </c>
      <c r="T592">
        <v>59.060217000000002</v>
      </c>
      <c r="U592">
        <v>0.560554</v>
      </c>
      <c r="V592" t="s">
        <v>7</v>
      </c>
      <c r="W592">
        <v>32.118454999999997</v>
      </c>
      <c r="X592">
        <v>0.34692899999999999</v>
      </c>
      <c r="Y592" t="s">
        <v>8</v>
      </c>
      <c r="Z592">
        <v>52.900626000000003</v>
      </c>
      <c r="AA592">
        <v>0.86399800000000004</v>
      </c>
      <c r="AB592" t="s">
        <v>9</v>
      </c>
      <c r="AC592">
        <v>879.27971200000002</v>
      </c>
      <c r="AD592">
        <v>30.975733999999999</v>
      </c>
      <c r="AE592" t="s">
        <v>10</v>
      </c>
      <c r="AF592">
        <v>1.5299999999999999E-2</v>
      </c>
      <c r="AG592">
        <v>2.1999999999999999E-5</v>
      </c>
      <c r="AH592" t="s">
        <v>11</v>
      </c>
      <c r="AI592">
        <v>0.98211999999999999</v>
      </c>
      <c r="AJ592">
        <v>1.4E-5</v>
      </c>
      <c r="AK592" t="s">
        <v>12</v>
      </c>
      <c r="AL592">
        <v>0</v>
      </c>
      <c r="AM592">
        <v>0</v>
      </c>
    </row>
    <row r="593" spans="1:39" x14ac:dyDescent="0.25">
      <c r="A593" t="s">
        <v>166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1234.7693409999999</v>
      </c>
      <c r="I593">
        <v>67.061089999999993</v>
      </c>
      <c r="J593" t="s">
        <v>3</v>
      </c>
      <c r="K593">
        <v>1232.235696</v>
      </c>
      <c r="L593">
        <v>66.122772999999995</v>
      </c>
      <c r="M593" t="s">
        <v>4</v>
      </c>
      <c r="N593">
        <v>85.821862999999993</v>
      </c>
      <c r="O593">
        <v>1.8773340000000001</v>
      </c>
      <c r="P593" t="s">
        <v>5</v>
      </c>
      <c r="Q593">
        <v>175.05612500000001</v>
      </c>
      <c r="R593">
        <v>4.1769230000000004</v>
      </c>
      <c r="S593" t="s">
        <v>6</v>
      </c>
      <c r="T593">
        <v>64.492238</v>
      </c>
      <c r="U593">
        <v>0.74164099999999999</v>
      </c>
      <c r="V593" t="s">
        <v>7</v>
      </c>
      <c r="W593">
        <v>35.010908000000001</v>
      </c>
      <c r="X593">
        <v>0.35522599999999999</v>
      </c>
      <c r="Y593" t="s">
        <v>8</v>
      </c>
      <c r="Z593">
        <v>57.720008</v>
      </c>
      <c r="AA593">
        <v>1.041239</v>
      </c>
      <c r="AB593" t="s">
        <v>9</v>
      </c>
      <c r="AC593">
        <v>959.14615500000002</v>
      </c>
      <c r="AD593">
        <v>39.662658</v>
      </c>
      <c r="AE593" t="s">
        <v>10</v>
      </c>
      <c r="AF593">
        <v>1.5115E-2</v>
      </c>
      <c r="AG593">
        <v>2.1999999999999999E-5</v>
      </c>
      <c r="AH593" t="s">
        <v>11</v>
      </c>
      <c r="AI593">
        <v>0.98212299999999997</v>
      </c>
      <c r="AJ593">
        <v>1.4E-5</v>
      </c>
      <c r="AK593" t="s">
        <v>12</v>
      </c>
      <c r="AL593">
        <v>0</v>
      </c>
      <c r="AM593">
        <v>0</v>
      </c>
    </row>
    <row r="594" spans="1:39" x14ac:dyDescent="0.25">
      <c r="A594" t="s">
        <v>166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1337.906853</v>
      </c>
      <c r="I594">
        <v>72.493240999999998</v>
      </c>
      <c r="J594" t="s">
        <v>3</v>
      </c>
      <c r="K594">
        <v>1335.169529</v>
      </c>
      <c r="L594">
        <v>71.232882000000004</v>
      </c>
      <c r="M594" t="s">
        <v>4</v>
      </c>
      <c r="N594">
        <v>93.047048000000004</v>
      </c>
      <c r="O594">
        <v>2.047282</v>
      </c>
      <c r="P594" t="s">
        <v>5</v>
      </c>
      <c r="Q594">
        <v>189.789467</v>
      </c>
      <c r="R594">
        <v>4.7491909999999997</v>
      </c>
      <c r="S594" t="s">
        <v>6</v>
      </c>
      <c r="T594">
        <v>69.858829</v>
      </c>
      <c r="U594">
        <v>0.75448300000000001</v>
      </c>
      <c r="V594" t="s">
        <v>7</v>
      </c>
      <c r="W594">
        <v>37.910338000000003</v>
      </c>
      <c r="X594">
        <v>0.35983599999999999</v>
      </c>
      <c r="Y594" t="s">
        <v>8</v>
      </c>
      <c r="Z594">
        <v>62.629910000000002</v>
      </c>
      <c r="AA594">
        <v>1.4452160000000001</v>
      </c>
      <c r="AB594" t="s">
        <v>9</v>
      </c>
      <c r="AC594">
        <v>1039.124634</v>
      </c>
      <c r="AD594">
        <v>40.462108000000001</v>
      </c>
      <c r="AE594" t="s">
        <v>10</v>
      </c>
      <c r="AF594">
        <v>1.4742999999999999E-2</v>
      </c>
      <c r="AG594">
        <v>2.0999999999999999E-5</v>
      </c>
      <c r="AH594" t="s">
        <v>11</v>
      </c>
      <c r="AI594">
        <v>0.98213099999999998</v>
      </c>
      <c r="AJ594">
        <v>1.2999999999999999E-5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166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1440.605869</v>
      </c>
      <c r="I595">
        <v>68.873180000000005</v>
      </c>
      <c r="J595" t="s">
        <v>3</v>
      </c>
      <c r="K595">
        <v>1437.623147</v>
      </c>
      <c r="L595">
        <v>68.376316000000003</v>
      </c>
      <c r="M595" t="s">
        <v>4</v>
      </c>
      <c r="N595">
        <v>100.194682</v>
      </c>
      <c r="O595">
        <v>2.308046</v>
      </c>
      <c r="P595" t="s">
        <v>5</v>
      </c>
      <c r="Q595">
        <v>204.364676</v>
      </c>
      <c r="R595">
        <v>4.4043469999999996</v>
      </c>
      <c r="S595" t="s">
        <v>6</v>
      </c>
      <c r="T595">
        <v>75.201599999999999</v>
      </c>
      <c r="U595">
        <v>0.72612100000000002</v>
      </c>
      <c r="V595" t="s">
        <v>7</v>
      </c>
      <c r="W595">
        <v>40.833908999999998</v>
      </c>
      <c r="X595">
        <v>0.37802200000000002</v>
      </c>
      <c r="Y595" t="s">
        <v>8</v>
      </c>
      <c r="Z595">
        <v>67.379622999999995</v>
      </c>
      <c r="AA595">
        <v>1.4726090000000001</v>
      </c>
      <c r="AB595" t="s">
        <v>9</v>
      </c>
      <c r="AC595">
        <v>1118.8331929999999</v>
      </c>
      <c r="AD595">
        <v>38.832317000000003</v>
      </c>
      <c r="AE595" t="s">
        <v>10</v>
      </c>
      <c r="AF595">
        <v>1.4527999999999999E-2</v>
      </c>
      <c r="AG595">
        <v>2.0999999999999999E-5</v>
      </c>
      <c r="AH595" t="s">
        <v>11</v>
      </c>
      <c r="AI595">
        <v>0.98213700000000004</v>
      </c>
      <c r="AJ595">
        <v>1.2999999999999999E-5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166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1543.5812570000001</v>
      </c>
      <c r="I596">
        <v>77.503688999999994</v>
      </c>
      <c r="J596" t="s">
        <v>3</v>
      </c>
      <c r="K596">
        <v>1540.3852690000001</v>
      </c>
      <c r="L596">
        <v>76.260839000000004</v>
      </c>
      <c r="M596" t="s">
        <v>4</v>
      </c>
      <c r="N596">
        <v>107.447907</v>
      </c>
      <c r="O596">
        <v>3.2764639999999998</v>
      </c>
      <c r="P596" t="s">
        <v>5</v>
      </c>
      <c r="Q596">
        <v>219.05839900000001</v>
      </c>
      <c r="R596">
        <v>5.2939759999999998</v>
      </c>
      <c r="S596" t="s">
        <v>6</v>
      </c>
      <c r="T596">
        <v>80.567971</v>
      </c>
      <c r="U596">
        <v>0.83934200000000003</v>
      </c>
      <c r="V596" t="s">
        <v>7</v>
      </c>
      <c r="W596">
        <v>43.744658000000001</v>
      </c>
      <c r="X596">
        <v>0.38903399999999999</v>
      </c>
      <c r="Y596" t="s">
        <v>8</v>
      </c>
      <c r="Z596">
        <v>72.213718999999998</v>
      </c>
      <c r="AA596">
        <v>1.7115610000000001</v>
      </c>
      <c r="AB596" t="s">
        <v>9</v>
      </c>
      <c r="AC596">
        <v>1198.637295</v>
      </c>
      <c r="AD596">
        <v>41.202979999999997</v>
      </c>
      <c r="AE596" t="s">
        <v>10</v>
      </c>
      <c r="AF596">
        <v>1.4206E-2</v>
      </c>
      <c r="AG596">
        <v>1.8E-5</v>
      </c>
      <c r="AH596" t="s">
        <v>11</v>
      </c>
      <c r="AI596">
        <v>0.98214199999999996</v>
      </c>
      <c r="AJ596">
        <v>1.2999999999999999E-5</v>
      </c>
      <c r="AK596" t="s">
        <v>12</v>
      </c>
      <c r="AL596">
        <v>0</v>
      </c>
      <c r="AM596">
        <v>0</v>
      </c>
    </row>
    <row r="597" spans="1:39" x14ac:dyDescent="0.25">
      <c r="A597" t="s">
        <v>166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1646.488889</v>
      </c>
      <c r="I597">
        <v>82.584993999999995</v>
      </c>
      <c r="J597" t="s">
        <v>3</v>
      </c>
      <c r="K597">
        <v>1643.097029</v>
      </c>
      <c r="L597">
        <v>81.137607000000003</v>
      </c>
      <c r="M597" t="s">
        <v>4</v>
      </c>
      <c r="N597">
        <v>114.61009799999999</v>
      </c>
      <c r="O597">
        <v>3.6831119999999999</v>
      </c>
      <c r="P597" t="s">
        <v>5</v>
      </c>
      <c r="Q597">
        <v>233.690775</v>
      </c>
      <c r="R597">
        <v>5.4777839999999998</v>
      </c>
      <c r="S597" t="s">
        <v>6</v>
      </c>
      <c r="T597">
        <v>85.90419</v>
      </c>
      <c r="U597">
        <v>0.86392999999999998</v>
      </c>
      <c r="V597" t="s">
        <v>7</v>
      </c>
      <c r="W597">
        <v>46.668264999999998</v>
      </c>
      <c r="X597">
        <v>0.40366299999999999</v>
      </c>
      <c r="Y597" t="s">
        <v>8</v>
      </c>
      <c r="Z597">
        <v>77.009896999999995</v>
      </c>
      <c r="AA597">
        <v>1.8133330000000001</v>
      </c>
      <c r="AB597" t="s">
        <v>9</v>
      </c>
      <c r="AC597">
        <v>1278.5267630000001</v>
      </c>
      <c r="AD597">
        <v>44.248196999999998</v>
      </c>
      <c r="AE597" t="s">
        <v>10</v>
      </c>
      <c r="AF597">
        <v>1.3849999999999999E-2</v>
      </c>
      <c r="AG597">
        <v>1.4E-5</v>
      </c>
      <c r="AH597" t="s">
        <v>11</v>
      </c>
      <c r="AI597">
        <v>0.98215399999999997</v>
      </c>
      <c r="AJ597">
        <v>1.2999999999999999E-5</v>
      </c>
      <c r="AK597" t="s">
        <v>12</v>
      </c>
      <c r="AL597">
        <v>0</v>
      </c>
      <c r="AM597">
        <v>0</v>
      </c>
    </row>
    <row r="598" spans="1:39" x14ac:dyDescent="0.25">
      <c r="A598" t="s">
        <v>166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1749.3274409999999</v>
      </c>
      <c r="I598">
        <v>82.147756999999999</v>
      </c>
      <c r="J598" t="s">
        <v>3</v>
      </c>
      <c r="K598">
        <v>1745.706606</v>
      </c>
      <c r="L598">
        <v>80.576041000000004</v>
      </c>
      <c r="M598" t="s">
        <v>4</v>
      </c>
      <c r="N598">
        <v>121.76566699999999</v>
      </c>
      <c r="O598">
        <v>3.9672369999999999</v>
      </c>
      <c r="P598" t="s">
        <v>5</v>
      </c>
      <c r="Q598">
        <v>248.30643699999999</v>
      </c>
      <c r="R598">
        <v>5.7366739999999998</v>
      </c>
      <c r="S598" t="s">
        <v>6</v>
      </c>
      <c r="T598">
        <v>91.271261999999993</v>
      </c>
      <c r="U598">
        <v>0.91655399999999998</v>
      </c>
      <c r="V598" t="s">
        <v>7</v>
      </c>
      <c r="W598">
        <v>49.563741999999998</v>
      </c>
      <c r="X598">
        <v>0.40233600000000003</v>
      </c>
      <c r="Y598" t="s">
        <v>8</v>
      </c>
      <c r="Z598">
        <v>81.777321000000001</v>
      </c>
      <c r="AA598">
        <v>1.7907280000000001</v>
      </c>
      <c r="AB598" t="s">
        <v>9</v>
      </c>
      <c r="AC598">
        <v>1358.3530760000001</v>
      </c>
      <c r="AD598">
        <v>43.974781999999998</v>
      </c>
      <c r="AE598" t="s">
        <v>10</v>
      </c>
      <c r="AF598">
        <v>1.354E-2</v>
      </c>
      <c r="AG598">
        <v>1.2E-5</v>
      </c>
      <c r="AH598" t="s">
        <v>11</v>
      </c>
      <c r="AI598">
        <v>0.98251299999999997</v>
      </c>
      <c r="AJ598">
        <v>1.5999999999999999E-5</v>
      </c>
      <c r="AK598" t="s">
        <v>12</v>
      </c>
      <c r="AL598">
        <v>0</v>
      </c>
      <c r="AM598">
        <v>0</v>
      </c>
    </row>
    <row r="599" spans="1:39" x14ac:dyDescent="0.25">
      <c r="A599" t="s">
        <v>166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1852.1726510000001</v>
      </c>
      <c r="I599">
        <v>88.646141</v>
      </c>
      <c r="J599" t="s">
        <v>3</v>
      </c>
      <c r="K599">
        <v>1848.3531009999999</v>
      </c>
      <c r="L599">
        <v>87.060023999999999</v>
      </c>
      <c r="M599" t="s">
        <v>4</v>
      </c>
      <c r="N599">
        <v>128.90284700000001</v>
      </c>
      <c r="O599">
        <v>4.3329570000000004</v>
      </c>
      <c r="P599" t="s">
        <v>5</v>
      </c>
      <c r="Q599">
        <v>262.94408399999998</v>
      </c>
      <c r="R599">
        <v>6.5836560000000004</v>
      </c>
      <c r="S599" t="s">
        <v>6</v>
      </c>
      <c r="T599">
        <v>96.580095999999998</v>
      </c>
      <c r="U599">
        <v>1.0178769999999999</v>
      </c>
      <c r="V599" t="s">
        <v>7</v>
      </c>
      <c r="W599">
        <v>52.496738999999998</v>
      </c>
      <c r="X599">
        <v>0.430336</v>
      </c>
      <c r="Y599" t="s">
        <v>8</v>
      </c>
      <c r="Z599">
        <v>86.551421000000005</v>
      </c>
      <c r="AA599">
        <v>1.8980760000000001</v>
      </c>
      <c r="AB599" t="s">
        <v>9</v>
      </c>
      <c r="AC599">
        <v>1438.1845390000001</v>
      </c>
      <c r="AD599">
        <v>45.969866000000003</v>
      </c>
      <c r="AE599" t="s">
        <v>10</v>
      </c>
      <c r="AF599">
        <v>1.3342E-2</v>
      </c>
      <c r="AG599">
        <v>1.2E-5</v>
      </c>
      <c r="AH599" t="s">
        <v>11</v>
      </c>
      <c r="AI599">
        <v>0.98263999999999996</v>
      </c>
      <c r="AJ599">
        <v>1.7E-5</v>
      </c>
      <c r="AK599" t="s">
        <v>12</v>
      </c>
      <c r="AL599">
        <v>0</v>
      </c>
      <c r="AM599">
        <v>0</v>
      </c>
    </row>
    <row r="600" spans="1:39" x14ac:dyDescent="0.25">
      <c r="A600" t="s">
        <v>166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1955.0496969999999</v>
      </c>
      <c r="I600">
        <v>96.983108999999999</v>
      </c>
      <c r="J600" t="s">
        <v>3</v>
      </c>
      <c r="K600">
        <v>1951.031841</v>
      </c>
      <c r="L600">
        <v>95.292636999999999</v>
      </c>
      <c r="M600" t="s">
        <v>4</v>
      </c>
      <c r="N600">
        <v>136.07977199999999</v>
      </c>
      <c r="O600">
        <v>4.4776480000000003</v>
      </c>
      <c r="P600" t="s">
        <v>5</v>
      </c>
      <c r="Q600">
        <v>277.55823900000001</v>
      </c>
      <c r="R600">
        <v>7.8182510000000001</v>
      </c>
      <c r="S600" t="s">
        <v>6</v>
      </c>
      <c r="T600">
        <v>101.921514</v>
      </c>
      <c r="U600">
        <v>1.140666</v>
      </c>
      <c r="V600" t="s">
        <v>7</v>
      </c>
      <c r="W600">
        <v>55.463864000000001</v>
      </c>
      <c r="X600">
        <v>0.60627200000000003</v>
      </c>
      <c r="Y600" t="s">
        <v>8</v>
      </c>
      <c r="Z600">
        <v>91.323817000000005</v>
      </c>
      <c r="AA600">
        <v>2.0464129999999998</v>
      </c>
      <c r="AB600" t="s">
        <v>9</v>
      </c>
      <c r="AC600">
        <v>1517.9726169999999</v>
      </c>
      <c r="AD600">
        <v>48.145285999999999</v>
      </c>
      <c r="AE600" t="s">
        <v>10</v>
      </c>
      <c r="AF600">
        <v>1.3313999999999999E-2</v>
      </c>
      <c r="AG600">
        <v>1.2E-5</v>
      </c>
      <c r="AH600" t="s">
        <v>11</v>
      </c>
      <c r="AI600">
        <v>0.98263999999999996</v>
      </c>
      <c r="AJ600">
        <v>1.7E-5</v>
      </c>
      <c r="AK600" t="s">
        <v>12</v>
      </c>
      <c r="AL600">
        <v>0</v>
      </c>
      <c r="AM600">
        <v>0</v>
      </c>
    </row>
    <row r="601" spans="1:39" x14ac:dyDescent="0.25">
      <c r="A601" t="s">
        <v>166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2057.69281</v>
      </c>
      <c r="I601">
        <v>105.138875</v>
      </c>
      <c r="J601" t="s">
        <v>3</v>
      </c>
      <c r="K601">
        <v>2053.4787620000002</v>
      </c>
      <c r="L601">
        <v>101.91121099999999</v>
      </c>
      <c r="M601" t="s">
        <v>4</v>
      </c>
      <c r="N601">
        <v>143.18608399999999</v>
      </c>
      <c r="O601">
        <v>5.0418640000000003</v>
      </c>
      <c r="P601" t="s">
        <v>5</v>
      </c>
      <c r="Q601">
        <v>292.10121800000002</v>
      </c>
      <c r="R601">
        <v>7.9205030000000001</v>
      </c>
      <c r="S601" t="s">
        <v>6</v>
      </c>
      <c r="T601">
        <v>107.287729</v>
      </c>
      <c r="U601">
        <v>1.092425</v>
      </c>
      <c r="V601" t="s">
        <v>7</v>
      </c>
      <c r="W601">
        <v>58.375109999999999</v>
      </c>
      <c r="X601">
        <v>0.66603100000000004</v>
      </c>
      <c r="Y601" t="s">
        <v>8</v>
      </c>
      <c r="Z601">
        <v>96.055797999999996</v>
      </c>
      <c r="AA601">
        <v>2.1250439999999999</v>
      </c>
      <c r="AB601" t="s">
        <v>9</v>
      </c>
      <c r="AC601">
        <v>1597.6588790000001</v>
      </c>
      <c r="AD601">
        <v>49.172150999999999</v>
      </c>
      <c r="AE601" t="s">
        <v>10</v>
      </c>
      <c r="AF601">
        <v>1.3306E-2</v>
      </c>
      <c r="AG601">
        <v>1.2E-5</v>
      </c>
      <c r="AH601" t="s">
        <v>11</v>
      </c>
      <c r="AI601">
        <v>0.98263999999999996</v>
      </c>
      <c r="AJ601">
        <v>1.7E-5</v>
      </c>
      <c r="AK601" t="s">
        <v>12</v>
      </c>
      <c r="AL601">
        <v>0</v>
      </c>
      <c r="AM601">
        <v>0</v>
      </c>
    </row>
    <row r="602" spans="1:39" x14ac:dyDescent="0.25">
      <c r="A602" t="s">
        <v>167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167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167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167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167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167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167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167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167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167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167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167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167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167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167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167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167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167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167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167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168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93.164834999999997</v>
      </c>
      <c r="I622">
        <v>1.21383</v>
      </c>
      <c r="J622" t="s">
        <v>3</v>
      </c>
      <c r="K622">
        <v>92.958189000000004</v>
      </c>
      <c r="L622">
        <v>1.186231</v>
      </c>
      <c r="M622" t="s">
        <v>4</v>
      </c>
      <c r="N622">
        <v>7.1783919999999997</v>
      </c>
      <c r="O622">
        <v>5.3579000000000002E-2</v>
      </c>
      <c r="P622" t="s">
        <v>5</v>
      </c>
      <c r="Q622">
        <v>0</v>
      </c>
      <c r="R622">
        <v>0</v>
      </c>
      <c r="S622" t="s">
        <v>6</v>
      </c>
      <c r="T622">
        <v>5.3475419999999998</v>
      </c>
      <c r="U622">
        <v>2.9859E-2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2.6218000000000002E-2</v>
      </c>
      <c r="AD622">
        <v>4.3999999999999999E-5</v>
      </c>
      <c r="AE622" t="s">
        <v>10</v>
      </c>
      <c r="AF622">
        <v>0</v>
      </c>
      <c r="AG622">
        <v>0</v>
      </c>
      <c r="AH622" t="s">
        <v>11</v>
      </c>
      <c r="AI622">
        <v>0.973441</v>
      </c>
      <c r="AJ622">
        <v>7.3999999999999996E-5</v>
      </c>
      <c r="AK622" t="s">
        <v>12</v>
      </c>
      <c r="AL622">
        <v>0</v>
      </c>
      <c r="AM622">
        <v>0</v>
      </c>
    </row>
    <row r="623" spans="1:39" x14ac:dyDescent="0.25">
      <c r="A623" t="s">
        <v>168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186.352844</v>
      </c>
      <c r="I623">
        <v>5.118627</v>
      </c>
      <c r="J623" t="s">
        <v>3</v>
      </c>
      <c r="K623">
        <v>185.95005599999999</v>
      </c>
      <c r="L623">
        <v>5.0495950000000001</v>
      </c>
      <c r="M623" t="s">
        <v>4</v>
      </c>
      <c r="N623">
        <v>14.349410000000001</v>
      </c>
      <c r="O623">
        <v>0.24862999999999999</v>
      </c>
      <c r="P623" t="s">
        <v>5</v>
      </c>
      <c r="Q623">
        <v>0</v>
      </c>
      <c r="R623">
        <v>0</v>
      </c>
      <c r="S623" t="s">
        <v>6</v>
      </c>
      <c r="T623">
        <v>10.682942000000001</v>
      </c>
      <c r="U623">
        <v>8.1363000000000005E-2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2.4688000000000002E-2</v>
      </c>
      <c r="AD623">
        <v>5.0000000000000002E-5</v>
      </c>
      <c r="AE623" t="s">
        <v>10</v>
      </c>
      <c r="AF623">
        <v>0</v>
      </c>
      <c r="AG623">
        <v>0</v>
      </c>
      <c r="AH623" t="s">
        <v>11</v>
      </c>
      <c r="AI623">
        <v>0.977935</v>
      </c>
      <c r="AJ623">
        <v>2.8E-5</v>
      </c>
      <c r="AK623" t="s">
        <v>12</v>
      </c>
      <c r="AL623">
        <v>0</v>
      </c>
      <c r="AM623">
        <v>0</v>
      </c>
    </row>
    <row r="624" spans="1:39" x14ac:dyDescent="0.25">
      <c r="A624" t="s">
        <v>168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279.287802</v>
      </c>
      <c r="I624">
        <v>8.0315530000000006</v>
      </c>
      <c r="J624" t="s">
        <v>3</v>
      </c>
      <c r="K624">
        <v>278.69122099999998</v>
      </c>
      <c r="L624">
        <v>7.9369180000000004</v>
      </c>
      <c r="M624" t="s">
        <v>4</v>
      </c>
      <c r="N624">
        <v>21.467497000000002</v>
      </c>
      <c r="O624">
        <v>0.29297800000000002</v>
      </c>
      <c r="P624" t="s">
        <v>5</v>
      </c>
      <c r="Q624">
        <v>0</v>
      </c>
      <c r="R624">
        <v>0</v>
      </c>
      <c r="S624" t="s">
        <v>6</v>
      </c>
      <c r="T624">
        <v>16.015201999999999</v>
      </c>
      <c r="U624">
        <v>0.11232399999999999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2.2002000000000001E-2</v>
      </c>
      <c r="AD624">
        <v>6.3999999999999997E-5</v>
      </c>
      <c r="AE624" t="s">
        <v>10</v>
      </c>
      <c r="AF624">
        <v>0</v>
      </c>
      <c r="AG624">
        <v>0</v>
      </c>
      <c r="AH624" t="s">
        <v>11</v>
      </c>
      <c r="AI624">
        <v>0.97998600000000002</v>
      </c>
      <c r="AJ624">
        <v>1.9999999999999999E-6</v>
      </c>
      <c r="AK624" t="s">
        <v>12</v>
      </c>
      <c r="AL624">
        <v>0</v>
      </c>
      <c r="AM624">
        <v>0</v>
      </c>
    </row>
    <row r="625" spans="1:39" x14ac:dyDescent="0.25">
      <c r="A625" t="s">
        <v>168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372.49679600000002</v>
      </c>
      <c r="I625">
        <v>10.948453000000001</v>
      </c>
      <c r="J625" t="s">
        <v>3</v>
      </c>
      <c r="K625">
        <v>371.70223700000003</v>
      </c>
      <c r="L625">
        <v>10.880948</v>
      </c>
      <c r="M625" t="s">
        <v>4</v>
      </c>
      <c r="N625">
        <v>28.582418000000001</v>
      </c>
      <c r="O625">
        <v>0.39056600000000002</v>
      </c>
      <c r="P625" t="s">
        <v>5</v>
      </c>
      <c r="Q625">
        <v>0</v>
      </c>
      <c r="R625">
        <v>0</v>
      </c>
      <c r="S625" t="s">
        <v>6</v>
      </c>
      <c r="T625">
        <v>21.336364</v>
      </c>
      <c r="U625">
        <v>0.125976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2.1035000000000002E-2</v>
      </c>
      <c r="AD625">
        <v>6.4999999999999994E-5</v>
      </c>
      <c r="AE625" t="s">
        <v>10</v>
      </c>
      <c r="AF625">
        <v>0</v>
      </c>
      <c r="AG625">
        <v>0</v>
      </c>
      <c r="AH625" t="s">
        <v>11</v>
      </c>
      <c r="AI625">
        <v>0.980626</v>
      </c>
      <c r="AJ625">
        <v>5.0000000000000004E-6</v>
      </c>
      <c r="AK625" t="s">
        <v>12</v>
      </c>
      <c r="AL625">
        <v>0</v>
      </c>
      <c r="AM625">
        <v>0</v>
      </c>
    </row>
    <row r="626" spans="1:39" x14ac:dyDescent="0.25">
      <c r="A626" t="s">
        <v>168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465.47379799999999</v>
      </c>
      <c r="I626">
        <v>10.187949</v>
      </c>
      <c r="J626" t="s">
        <v>3</v>
      </c>
      <c r="K626">
        <v>464.45980800000001</v>
      </c>
      <c r="L626">
        <v>10.263392</v>
      </c>
      <c r="M626" t="s">
        <v>4</v>
      </c>
      <c r="N626">
        <v>35.724589000000002</v>
      </c>
      <c r="O626">
        <v>0.55033299999999996</v>
      </c>
      <c r="P626" t="s">
        <v>5</v>
      </c>
      <c r="Q626">
        <v>0</v>
      </c>
      <c r="R626">
        <v>0</v>
      </c>
      <c r="S626" t="s">
        <v>6</v>
      </c>
      <c r="T626">
        <v>26.696318999999999</v>
      </c>
      <c r="U626">
        <v>0.18875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1.9937E-2</v>
      </c>
      <c r="AD626">
        <v>6.4999999999999994E-5</v>
      </c>
      <c r="AE626" t="s">
        <v>10</v>
      </c>
      <c r="AF626">
        <v>0</v>
      </c>
      <c r="AG626">
        <v>0</v>
      </c>
      <c r="AH626" t="s">
        <v>11</v>
      </c>
      <c r="AI626">
        <v>0.98114900000000005</v>
      </c>
      <c r="AJ626">
        <v>7.9999999999999996E-6</v>
      </c>
      <c r="AK626" t="s">
        <v>12</v>
      </c>
      <c r="AL626">
        <v>0</v>
      </c>
      <c r="AM626">
        <v>0</v>
      </c>
    </row>
    <row r="627" spans="1:39" x14ac:dyDescent="0.25">
      <c r="A627" t="s">
        <v>168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558.52942700000006</v>
      </c>
      <c r="I627">
        <v>16.009032999999999</v>
      </c>
      <c r="J627" t="s">
        <v>3</v>
      </c>
      <c r="K627">
        <v>557.31800499999997</v>
      </c>
      <c r="L627">
        <v>16.009022999999999</v>
      </c>
      <c r="M627" t="s">
        <v>4</v>
      </c>
      <c r="N627">
        <v>42.854458000000001</v>
      </c>
      <c r="O627">
        <v>0.86906399999999995</v>
      </c>
      <c r="P627" t="s">
        <v>5</v>
      </c>
      <c r="Q627">
        <v>0</v>
      </c>
      <c r="R627">
        <v>0</v>
      </c>
      <c r="S627" t="s">
        <v>6</v>
      </c>
      <c r="T627">
        <v>32.041716999999998</v>
      </c>
      <c r="U627">
        <v>0.20061100000000001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1.8651000000000001E-2</v>
      </c>
      <c r="AD627">
        <v>6.2000000000000003E-5</v>
      </c>
      <c r="AE627" t="s">
        <v>10</v>
      </c>
      <c r="AF627">
        <v>0</v>
      </c>
      <c r="AG627">
        <v>0</v>
      </c>
      <c r="AH627" t="s">
        <v>11</v>
      </c>
      <c r="AI627">
        <v>0.98131400000000002</v>
      </c>
      <c r="AJ627">
        <v>6.9999999999999999E-6</v>
      </c>
      <c r="AK627" t="s">
        <v>12</v>
      </c>
      <c r="AL627">
        <v>0</v>
      </c>
      <c r="AM627">
        <v>0</v>
      </c>
    </row>
    <row r="628" spans="1:39" x14ac:dyDescent="0.25">
      <c r="A628" t="s">
        <v>168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651.34117700000002</v>
      </c>
      <c r="I628">
        <v>18.981465</v>
      </c>
      <c r="J628" t="s">
        <v>3</v>
      </c>
      <c r="K628">
        <v>649.93907999999999</v>
      </c>
      <c r="L628">
        <v>19.011096999999999</v>
      </c>
      <c r="M628" t="s">
        <v>4</v>
      </c>
      <c r="N628">
        <v>50.016477000000002</v>
      </c>
      <c r="O628">
        <v>0.92378099999999996</v>
      </c>
      <c r="P628" t="s">
        <v>5</v>
      </c>
      <c r="Q628">
        <v>0</v>
      </c>
      <c r="R628">
        <v>0</v>
      </c>
      <c r="S628" t="s">
        <v>6</v>
      </c>
      <c r="T628">
        <v>37.368265999999998</v>
      </c>
      <c r="U628">
        <v>0.20585100000000001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1.772E-2</v>
      </c>
      <c r="AD628">
        <v>5.8999999999999998E-5</v>
      </c>
      <c r="AE628" t="s">
        <v>10</v>
      </c>
      <c r="AF628">
        <v>0</v>
      </c>
      <c r="AG628">
        <v>0</v>
      </c>
      <c r="AH628" t="s">
        <v>11</v>
      </c>
      <c r="AI628">
        <v>0.98134200000000005</v>
      </c>
      <c r="AJ628">
        <v>6.9999999999999999E-6</v>
      </c>
      <c r="AK628" t="s">
        <v>12</v>
      </c>
      <c r="AL628">
        <v>0</v>
      </c>
      <c r="AM628">
        <v>0</v>
      </c>
    </row>
    <row r="629" spans="1:39" x14ac:dyDescent="0.25">
      <c r="A629" t="s">
        <v>168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744.47052699999995</v>
      </c>
      <c r="I629">
        <v>21.559701</v>
      </c>
      <c r="J629" t="s">
        <v>3</v>
      </c>
      <c r="K629">
        <v>742.84969100000001</v>
      </c>
      <c r="L629">
        <v>21.467177</v>
      </c>
      <c r="M629" t="s">
        <v>4</v>
      </c>
      <c r="N629">
        <v>57.162052000000003</v>
      </c>
      <c r="O629">
        <v>1.0964069999999999</v>
      </c>
      <c r="P629" t="s">
        <v>5</v>
      </c>
      <c r="Q629">
        <v>0</v>
      </c>
      <c r="R629">
        <v>0</v>
      </c>
      <c r="S629" t="s">
        <v>6</v>
      </c>
      <c r="T629">
        <v>42.76108</v>
      </c>
      <c r="U629">
        <v>0.26762399999999997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1.7106E-2</v>
      </c>
      <c r="AD629">
        <v>5.5999999999999999E-5</v>
      </c>
      <c r="AE629" t="s">
        <v>10</v>
      </c>
      <c r="AF629">
        <v>0</v>
      </c>
      <c r="AG629">
        <v>0</v>
      </c>
      <c r="AH629" t="s">
        <v>11</v>
      </c>
      <c r="AI629">
        <v>0.98163999999999996</v>
      </c>
      <c r="AJ629">
        <v>1.0000000000000001E-5</v>
      </c>
      <c r="AK629" t="s">
        <v>12</v>
      </c>
      <c r="AL629">
        <v>0</v>
      </c>
      <c r="AM629">
        <v>0</v>
      </c>
    </row>
    <row r="630" spans="1:39" x14ac:dyDescent="0.25">
      <c r="A630" t="s">
        <v>168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837.205916</v>
      </c>
      <c r="I630">
        <v>25.918634000000001</v>
      </c>
      <c r="J630" t="s">
        <v>3</v>
      </c>
      <c r="K630">
        <v>835.38893399999995</v>
      </c>
      <c r="L630">
        <v>25.725186999999998</v>
      </c>
      <c r="M630" t="s">
        <v>4</v>
      </c>
      <c r="N630">
        <v>64.429150000000007</v>
      </c>
      <c r="O630">
        <v>1.3885449999999999</v>
      </c>
      <c r="P630" t="s">
        <v>5</v>
      </c>
      <c r="Q630">
        <v>0</v>
      </c>
      <c r="R630">
        <v>0</v>
      </c>
      <c r="S630" t="s">
        <v>6</v>
      </c>
      <c r="T630">
        <v>48.120317</v>
      </c>
      <c r="U630">
        <v>0.38412099999999999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1.5671000000000001E-2</v>
      </c>
      <c r="AD630">
        <v>4.1999999999999998E-5</v>
      </c>
      <c r="AE630" t="s">
        <v>10</v>
      </c>
      <c r="AF630">
        <v>0</v>
      </c>
      <c r="AG630">
        <v>0</v>
      </c>
      <c r="AH630" t="s">
        <v>11</v>
      </c>
      <c r="AI630">
        <v>0.98190200000000005</v>
      </c>
      <c r="AJ630">
        <v>1.2E-5</v>
      </c>
      <c r="AK630" t="s">
        <v>12</v>
      </c>
      <c r="AL630">
        <v>0</v>
      </c>
      <c r="AM630">
        <v>0</v>
      </c>
    </row>
    <row r="631" spans="1:39" x14ac:dyDescent="0.25">
      <c r="A631" t="s">
        <v>168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930.32719699999996</v>
      </c>
      <c r="I631">
        <v>35.367148</v>
      </c>
      <c r="J631" t="s">
        <v>3</v>
      </c>
      <c r="K631">
        <v>928.30516999999998</v>
      </c>
      <c r="L631">
        <v>35.142032</v>
      </c>
      <c r="M631" t="s">
        <v>4</v>
      </c>
      <c r="N631">
        <v>71.702081000000007</v>
      </c>
      <c r="O631">
        <v>1.779676</v>
      </c>
      <c r="P631" t="s">
        <v>5</v>
      </c>
      <c r="Q631">
        <v>0</v>
      </c>
      <c r="R631">
        <v>0</v>
      </c>
      <c r="S631" t="s">
        <v>6</v>
      </c>
      <c r="T631">
        <v>53.474513000000002</v>
      </c>
      <c r="U631">
        <v>0.47661399999999998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1.5088000000000001E-2</v>
      </c>
      <c r="AD631">
        <v>3.8000000000000002E-5</v>
      </c>
      <c r="AE631" t="s">
        <v>10</v>
      </c>
      <c r="AF631">
        <v>0</v>
      </c>
      <c r="AG631">
        <v>0</v>
      </c>
      <c r="AH631" t="s">
        <v>11</v>
      </c>
      <c r="AI631">
        <v>0.98212900000000003</v>
      </c>
      <c r="AJ631">
        <v>1.2999999999999999E-5</v>
      </c>
      <c r="AK631" t="s">
        <v>12</v>
      </c>
      <c r="AL631">
        <v>0</v>
      </c>
      <c r="AM631">
        <v>0</v>
      </c>
    </row>
    <row r="632" spans="1:39" x14ac:dyDescent="0.25">
      <c r="A632" t="s">
        <v>168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1023.1479859999999</v>
      </c>
      <c r="I632">
        <v>37.894005</v>
      </c>
      <c r="J632" t="s">
        <v>3</v>
      </c>
      <c r="K632">
        <v>1020.931636</v>
      </c>
      <c r="L632">
        <v>37.607874000000002</v>
      </c>
      <c r="M632" t="s">
        <v>4</v>
      </c>
      <c r="N632">
        <v>78.916461999999996</v>
      </c>
      <c r="O632">
        <v>1.931033</v>
      </c>
      <c r="P632" t="s">
        <v>5</v>
      </c>
      <c r="Q632">
        <v>0</v>
      </c>
      <c r="R632">
        <v>0</v>
      </c>
      <c r="S632" t="s">
        <v>6</v>
      </c>
      <c r="T632">
        <v>58.802365000000002</v>
      </c>
      <c r="U632">
        <v>0.523559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1.3906E-2</v>
      </c>
      <c r="AD632">
        <v>2.5999999999999998E-5</v>
      </c>
      <c r="AE632" t="s">
        <v>10</v>
      </c>
      <c r="AF632">
        <v>0</v>
      </c>
      <c r="AG632">
        <v>0</v>
      </c>
      <c r="AH632" t="s">
        <v>11</v>
      </c>
      <c r="AI632">
        <v>0.98213499999999998</v>
      </c>
      <c r="AJ632">
        <v>1.2999999999999999E-5</v>
      </c>
      <c r="AK632" t="s">
        <v>12</v>
      </c>
      <c r="AL632">
        <v>0</v>
      </c>
      <c r="AM632">
        <v>0</v>
      </c>
    </row>
    <row r="633" spans="1:39" x14ac:dyDescent="0.25">
      <c r="A633" t="s">
        <v>168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1116.138293</v>
      </c>
      <c r="I633">
        <v>42.997816</v>
      </c>
      <c r="J633" t="s">
        <v>3</v>
      </c>
      <c r="K633">
        <v>1113.728179</v>
      </c>
      <c r="L633">
        <v>42.892529000000003</v>
      </c>
      <c r="M633" t="s">
        <v>4</v>
      </c>
      <c r="N633">
        <v>86.053137000000007</v>
      </c>
      <c r="O633">
        <v>2.0663109999999998</v>
      </c>
      <c r="P633" t="s">
        <v>5</v>
      </c>
      <c r="Q633">
        <v>0</v>
      </c>
      <c r="R633">
        <v>0</v>
      </c>
      <c r="S633" t="s">
        <v>6</v>
      </c>
      <c r="T633">
        <v>64.130168999999995</v>
      </c>
      <c r="U633">
        <v>0.56168499999999999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1.3866E-2</v>
      </c>
      <c r="AD633">
        <v>2.5999999999999998E-5</v>
      </c>
      <c r="AE633" t="s">
        <v>10</v>
      </c>
      <c r="AF633">
        <v>0</v>
      </c>
      <c r="AG633">
        <v>0</v>
      </c>
      <c r="AH633" t="s">
        <v>11</v>
      </c>
      <c r="AI633">
        <v>0.98220300000000005</v>
      </c>
      <c r="AJ633">
        <v>1.2E-5</v>
      </c>
      <c r="AK633" t="s">
        <v>12</v>
      </c>
      <c r="AL633">
        <v>0</v>
      </c>
      <c r="AM633">
        <v>0</v>
      </c>
    </row>
    <row r="634" spans="1:39" x14ac:dyDescent="0.25">
      <c r="A634" t="s">
        <v>168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1209.02</v>
      </c>
      <c r="I634">
        <v>47.331029000000001</v>
      </c>
      <c r="J634" t="s">
        <v>3</v>
      </c>
      <c r="K634">
        <v>1206.4139600000001</v>
      </c>
      <c r="L634">
        <v>47.065277000000002</v>
      </c>
      <c r="M634" t="s">
        <v>4</v>
      </c>
      <c r="N634">
        <v>93.205495999999997</v>
      </c>
      <c r="O634">
        <v>2.2934230000000002</v>
      </c>
      <c r="P634" t="s">
        <v>5</v>
      </c>
      <c r="Q634">
        <v>0</v>
      </c>
      <c r="R634">
        <v>0</v>
      </c>
      <c r="S634" t="s">
        <v>6</v>
      </c>
      <c r="T634">
        <v>69.415639999999996</v>
      </c>
      <c r="U634">
        <v>0.57649799999999995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1.362E-2</v>
      </c>
      <c r="AD634">
        <v>2.0999999999999999E-5</v>
      </c>
      <c r="AE634" t="s">
        <v>10</v>
      </c>
      <c r="AF634">
        <v>0</v>
      </c>
      <c r="AG634">
        <v>0</v>
      </c>
      <c r="AH634" t="s">
        <v>11</v>
      </c>
      <c r="AI634">
        <v>0.98221199999999997</v>
      </c>
      <c r="AJ634">
        <v>1.2E-5</v>
      </c>
      <c r="AK634" t="s">
        <v>12</v>
      </c>
      <c r="AL634">
        <v>0</v>
      </c>
      <c r="AM634">
        <v>0</v>
      </c>
    </row>
    <row r="635" spans="1:39" x14ac:dyDescent="0.25">
      <c r="A635" t="s">
        <v>168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1302.459478</v>
      </c>
      <c r="I635">
        <v>53.817138999999997</v>
      </c>
      <c r="J635" t="s">
        <v>3</v>
      </c>
      <c r="K635">
        <v>1299.6617429999999</v>
      </c>
      <c r="L635">
        <v>53.648809</v>
      </c>
      <c r="M635" t="s">
        <v>4</v>
      </c>
      <c r="N635">
        <v>100.394381</v>
      </c>
      <c r="O635">
        <v>2.7440709999999999</v>
      </c>
      <c r="P635" t="s">
        <v>5</v>
      </c>
      <c r="Q635">
        <v>0</v>
      </c>
      <c r="R635">
        <v>0</v>
      </c>
      <c r="S635" t="s">
        <v>6</v>
      </c>
      <c r="T635">
        <v>74.772604999999999</v>
      </c>
      <c r="U635">
        <v>0.69211199999999995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1.2884E-2</v>
      </c>
      <c r="AD635">
        <v>1.1E-5</v>
      </c>
      <c r="AE635" t="s">
        <v>10</v>
      </c>
      <c r="AF635">
        <v>0</v>
      </c>
      <c r="AG635">
        <v>0</v>
      </c>
      <c r="AH635" t="s">
        <v>11</v>
      </c>
      <c r="AI635">
        <v>0.98221899999999995</v>
      </c>
      <c r="AJ635">
        <v>1.2E-5</v>
      </c>
      <c r="AK635" t="s">
        <v>12</v>
      </c>
      <c r="AL635">
        <v>0</v>
      </c>
      <c r="AM635">
        <v>0</v>
      </c>
    </row>
    <row r="636" spans="1:39" x14ac:dyDescent="0.25">
      <c r="A636" t="s">
        <v>168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1395.814292</v>
      </c>
      <c r="I636">
        <v>64.417700999999994</v>
      </c>
      <c r="J636" t="s">
        <v>3</v>
      </c>
      <c r="K636">
        <v>1392.8197290000001</v>
      </c>
      <c r="L636">
        <v>64.304327999999998</v>
      </c>
      <c r="M636" t="s">
        <v>4</v>
      </c>
      <c r="N636">
        <v>107.599276</v>
      </c>
      <c r="O636">
        <v>3.1697150000000001</v>
      </c>
      <c r="P636" t="s">
        <v>5</v>
      </c>
      <c r="Q636">
        <v>0</v>
      </c>
      <c r="R636">
        <v>0</v>
      </c>
      <c r="S636" t="s">
        <v>6</v>
      </c>
      <c r="T636">
        <v>80.068593000000007</v>
      </c>
      <c r="U636">
        <v>0.79528799999999999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1.2814000000000001E-2</v>
      </c>
      <c r="AD636">
        <v>1.2E-5</v>
      </c>
      <c r="AE636" t="s">
        <v>10</v>
      </c>
      <c r="AF636">
        <v>0</v>
      </c>
      <c r="AG636">
        <v>0</v>
      </c>
      <c r="AH636" t="s">
        <v>11</v>
      </c>
      <c r="AI636">
        <v>0.98224199999999995</v>
      </c>
      <c r="AJ636">
        <v>1.2E-5</v>
      </c>
      <c r="AK636" t="s">
        <v>12</v>
      </c>
      <c r="AL636">
        <v>0</v>
      </c>
      <c r="AM636">
        <v>0</v>
      </c>
    </row>
    <row r="637" spans="1:39" x14ac:dyDescent="0.25">
      <c r="A637" t="s">
        <v>168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1488.844961</v>
      </c>
      <c r="I637">
        <v>76.667677999999995</v>
      </c>
      <c r="J637" t="s">
        <v>3</v>
      </c>
      <c r="K637">
        <v>1485.6518699999999</v>
      </c>
      <c r="L637">
        <v>76.765771000000001</v>
      </c>
      <c r="M637" t="s">
        <v>4</v>
      </c>
      <c r="N637">
        <v>114.721594</v>
      </c>
      <c r="O637">
        <v>3.5135230000000002</v>
      </c>
      <c r="P637" t="s">
        <v>5</v>
      </c>
      <c r="Q637">
        <v>0</v>
      </c>
      <c r="R637">
        <v>0</v>
      </c>
      <c r="S637" t="s">
        <v>6</v>
      </c>
      <c r="T637">
        <v>85.412046000000004</v>
      </c>
      <c r="U637">
        <v>1.16622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1.2675000000000001E-2</v>
      </c>
      <c r="AD637">
        <v>1.1E-5</v>
      </c>
      <c r="AE637" t="s">
        <v>10</v>
      </c>
      <c r="AF637">
        <v>0</v>
      </c>
      <c r="AG637">
        <v>0</v>
      </c>
      <c r="AH637" t="s">
        <v>11</v>
      </c>
      <c r="AI637">
        <v>0.98224400000000001</v>
      </c>
      <c r="AJ637">
        <v>1.2E-5</v>
      </c>
      <c r="AK637" t="s">
        <v>12</v>
      </c>
      <c r="AL637">
        <v>0</v>
      </c>
      <c r="AM637">
        <v>0</v>
      </c>
    </row>
    <row r="638" spans="1:39" x14ac:dyDescent="0.25">
      <c r="A638" t="s">
        <v>168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1582.1632890000001</v>
      </c>
      <c r="I638">
        <v>84.034728000000001</v>
      </c>
      <c r="J638" t="s">
        <v>3</v>
      </c>
      <c r="K638">
        <v>1578.768789</v>
      </c>
      <c r="L638">
        <v>84.124714999999995</v>
      </c>
      <c r="M638" t="s">
        <v>4</v>
      </c>
      <c r="N638">
        <v>121.942714</v>
      </c>
      <c r="O638">
        <v>4.1799189999999999</v>
      </c>
      <c r="P638" t="s">
        <v>5</v>
      </c>
      <c r="Q638">
        <v>0</v>
      </c>
      <c r="R638">
        <v>0</v>
      </c>
      <c r="S638" t="s">
        <v>6</v>
      </c>
      <c r="T638">
        <v>90.756489000000002</v>
      </c>
      <c r="U638">
        <v>1.1871430000000001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1.2487E-2</v>
      </c>
      <c r="AD638">
        <v>1.0000000000000001E-5</v>
      </c>
      <c r="AE638" t="s">
        <v>10</v>
      </c>
      <c r="AF638">
        <v>0</v>
      </c>
      <c r="AG638">
        <v>0</v>
      </c>
      <c r="AH638" t="s">
        <v>11</v>
      </c>
      <c r="AI638">
        <v>0.98224500000000003</v>
      </c>
      <c r="AJ638">
        <v>1.2E-5</v>
      </c>
      <c r="AK638" t="s">
        <v>12</v>
      </c>
      <c r="AL638">
        <v>0</v>
      </c>
      <c r="AM638">
        <v>0</v>
      </c>
    </row>
    <row r="639" spans="1:39" x14ac:dyDescent="0.25">
      <c r="A639" t="s">
        <v>168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1675.1622829999999</v>
      </c>
      <c r="I639">
        <v>86.78501</v>
      </c>
      <c r="J639" t="s">
        <v>3</v>
      </c>
      <c r="K639">
        <v>1671.574067</v>
      </c>
      <c r="L639">
        <v>86.791853000000003</v>
      </c>
      <c r="M639" t="s">
        <v>4</v>
      </c>
      <c r="N639">
        <v>129.09947299999999</v>
      </c>
      <c r="O639">
        <v>4.2823900000000004</v>
      </c>
      <c r="P639" t="s">
        <v>5</v>
      </c>
      <c r="Q639">
        <v>0</v>
      </c>
      <c r="R639">
        <v>0</v>
      </c>
      <c r="S639" t="s">
        <v>6</v>
      </c>
      <c r="T639">
        <v>96.047825000000003</v>
      </c>
      <c r="U639">
        <v>1.2725340000000001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1.2466E-2</v>
      </c>
      <c r="AD639">
        <v>1.0000000000000001E-5</v>
      </c>
      <c r="AE639" t="s">
        <v>10</v>
      </c>
      <c r="AF639">
        <v>0</v>
      </c>
      <c r="AG639">
        <v>0</v>
      </c>
      <c r="AH639" t="s">
        <v>11</v>
      </c>
      <c r="AI639">
        <v>0.982576</v>
      </c>
      <c r="AJ639">
        <v>1.5E-5</v>
      </c>
      <c r="AK639" t="s">
        <v>12</v>
      </c>
      <c r="AL639">
        <v>0</v>
      </c>
      <c r="AM639">
        <v>0</v>
      </c>
    </row>
    <row r="640" spans="1:39" x14ac:dyDescent="0.25">
      <c r="A640" t="s">
        <v>168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1768.332463</v>
      </c>
      <c r="I640">
        <v>96.976911999999999</v>
      </c>
      <c r="J640" t="s">
        <v>3</v>
      </c>
      <c r="K640">
        <v>1764.5424390000001</v>
      </c>
      <c r="L640">
        <v>96.957618999999994</v>
      </c>
      <c r="M640" t="s">
        <v>4</v>
      </c>
      <c r="N640">
        <v>136.25909799999999</v>
      </c>
      <c r="O640">
        <v>4.7776649999999998</v>
      </c>
      <c r="P640" t="s">
        <v>5</v>
      </c>
      <c r="Q640">
        <v>0</v>
      </c>
      <c r="R640">
        <v>0</v>
      </c>
      <c r="S640" t="s">
        <v>6</v>
      </c>
      <c r="T640">
        <v>101.367912</v>
      </c>
      <c r="U640">
        <v>1.40184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1.2222E-2</v>
      </c>
      <c r="AD640">
        <v>7.9999999999999996E-6</v>
      </c>
      <c r="AE640" t="s">
        <v>10</v>
      </c>
      <c r="AF640">
        <v>0</v>
      </c>
      <c r="AG640">
        <v>0</v>
      </c>
      <c r="AH640" t="s">
        <v>11</v>
      </c>
      <c r="AI640">
        <v>0.98284499999999997</v>
      </c>
      <c r="AJ640">
        <v>1.8E-5</v>
      </c>
      <c r="AK640" t="s">
        <v>12</v>
      </c>
      <c r="AL640">
        <v>0</v>
      </c>
      <c r="AM640">
        <v>0</v>
      </c>
    </row>
    <row r="641" spans="1:39" x14ac:dyDescent="0.25">
      <c r="A641" t="s">
        <v>168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1861.3059109999999</v>
      </c>
      <c r="I641">
        <v>106.091244</v>
      </c>
      <c r="J641" t="s">
        <v>3</v>
      </c>
      <c r="K641">
        <v>1857.3164939999999</v>
      </c>
      <c r="L641">
        <v>105.69152699999999</v>
      </c>
      <c r="M641" t="s">
        <v>4</v>
      </c>
      <c r="N641">
        <v>143.35827599999999</v>
      </c>
      <c r="O641">
        <v>5.1915649999999998</v>
      </c>
      <c r="P641" t="s">
        <v>5</v>
      </c>
      <c r="Q641">
        <v>0</v>
      </c>
      <c r="R641">
        <v>0</v>
      </c>
      <c r="S641" t="s">
        <v>6</v>
      </c>
      <c r="T641">
        <v>106.73262699999999</v>
      </c>
      <c r="U641">
        <v>1.661902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1.2009000000000001E-2</v>
      </c>
      <c r="AD641">
        <v>6.0000000000000002E-6</v>
      </c>
      <c r="AE641" t="s">
        <v>10</v>
      </c>
      <c r="AF641">
        <v>0</v>
      </c>
      <c r="AG641">
        <v>0</v>
      </c>
      <c r="AH641" t="s">
        <v>11</v>
      </c>
      <c r="AI641">
        <v>0.98311099999999996</v>
      </c>
      <c r="AJ641">
        <v>1.8E-5</v>
      </c>
      <c r="AK641" t="s">
        <v>12</v>
      </c>
      <c r="AL641">
        <v>0</v>
      </c>
      <c r="AM641">
        <v>0</v>
      </c>
    </row>
    <row r="642" spans="1:39" x14ac:dyDescent="0.25">
      <c r="A642" t="s">
        <v>169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49.82188</v>
      </c>
      <c r="I642">
        <v>5.3125869999999997</v>
      </c>
      <c r="J642" t="s">
        <v>3</v>
      </c>
      <c r="K642">
        <v>49.679481000000003</v>
      </c>
      <c r="L642">
        <v>5.3983639999999999</v>
      </c>
      <c r="M642" t="s">
        <v>4</v>
      </c>
      <c r="N642">
        <v>7.5618319999999999</v>
      </c>
      <c r="O642">
        <v>2.2975279999999998</v>
      </c>
      <c r="P642" t="s">
        <v>5</v>
      </c>
      <c r="Q642">
        <v>0.34077200000000002</v>
      </c>
      <c r="R642">
        <v>5.5560000000000002E-3</v>
      </c>
      <c r="S642" t="s">
        <v>6</v>
      </c>
      <c r="T642">
        <v>37.851565999999998</v>
      </c>
      <c r="U642">
        <v>3.5434E-2</v>
      </c>
      <c r="V642" t="s">
        <v>7</v>
      </c>
      <c r="W642">
        <v>0.287582</v>
      </c>
      <c r="X642">
        <v>8.3169999999999997E-3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2.6953999999999999E-2</v>
      </c>
      <c r="AG642">
        <v>3.1000000000000001E-5</v>
      </c>
      <c r="AH642" t="s">
        <v>11</v>
      </c>
      <c r="AI642">
        <v>0.97449300000000005</v>
      </c>
      <c r="AJ642">
        <v>5.3000000000000001E-5</v>
      </c>
      <c r="AK642" t="s">
        <v>12</v>
      </c>
      <c r="AL642">
        <v>0</v>
      </c>
      <c r="AM642">
        <v>0</v>
      </c>
    </row>
    <row r="643" spans="1:39" x14ac:dyDescent="0.25">
      <c r="A643" t="s">
        <v>169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99.454446000000004</v>
      </c>
      <c r="I643">
        <v>23.499562000000001</v>
      </c>
      <c r="J643" t="s">
        <v>3</v>
      </c>
      <c r="K643">
        <v>99.158800999999997</v>
      </c>
      <c r="L643">
        <v>23.186381999999998</v>
      </c>
      <c r="M643" t="s">
        <v>4</v>
      </c>
      <c r="N643">
        <v>15.144746</v>
      </c>
      <c r="O643">
        <v>8.4824319999999993</v>
      </c>
      <c r="P643" t="s">
        <v>5</v>
      </c>
      <c r="Q643">
        <v>0.65229000000000004</v>
      </c>
      <c r="R643">
        <v>1.7524000000000001E-2</v>
      </c>
      <c r="S643" t="s">
        <v>6</v>
      </c>
      <c r="T643">
        <v>75.576792999999995</v>
      </c>
      <c r="U643">
        <v>0.102511</v>
      </c>
      <c r="V643" t="s">
        <v>7</v>
      </c>
      <c r="W643">
        <v>0.53556400000000004</v>
      </c>
      <c r="X643">
        <v>1.7423000000000001E-2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2.4315E-2</v>
      </c>
      <c r="AG643">
        <v>4.3000000000000002E-5</v>
      </c>
      <c r="AH643" t="s">
        <v>11</v>
      </c>
      <c r="AI643">
        <v>0.97845300000000002</v>
      </c>
      <c r="AJ643">
        <v>2.0000000000000002E-5</v>
      </c>
      <c r="AK643" t="s">
        <v>12</v>
      </c>
      <c r="AL643">
        <v>0</v>
      </c>
      <c r="AM643">
        <v>0</v>
      </c>
    </row>
    <row r="644" spans="1:39" x14ac:dyDescent="0.25">
      <c r="A644" t="s">
        <v>169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150.25027800000001</v>
      </c>
      <c r="I644">
        <v>152.61386300000001</v>
      </c>
      <c r="J644" t="s">
        <v>3</v>
      </c>
      <c r="K644">
        <v>149.804633</v>
      </c>
      <c r="L644">
        <v>151.595067</v>
      </c>
      <c r="M644" t="s">
        <v>4</v>
      </c>
      <c r="N644">
        <v>23.813921000000001</v>
      </c>
      <c r="O644">
        <v>76.433096000000006</v>
      </c>
      <c r="P644" t="s">
        <v>5</v>
      </c>
      <c r="Q644">
        <v>0.95600399999999996</v>
      </c>
      <c r="R644">
        <v>2.9621000000000001E-2</v>
      </c>
      <c r="S644" t="s">
        <v>6</v>
      </c>
      <c r="T644">
        <v>113.30507</v>
      </c>
      <c r="U644">
        <v>0.20607</v>
      </c>
      <c r="V644" t="s">
        <v>7</v>
      </c>
      <c r="W644">
        <v>0.77027000000000001</v>
      </c>
      <c r="X644">
        <v>3.0044000000000001E-2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2.3695000000000001E-2</v>
      </c>
      <c r="AG644">
        <v>4.5000000000000003E-5</v>
      </c>
      <c r="AH644" t="s">
        <v>11</v>
      </c>
      <c r="AI644">
        <v>0.97996099999999997</v>
      </c>
      <c r="AJ644">
        <v>1.8E-5</v>
      </c>
      <c r="AK644" t="s">
        <v>12</v>
      </c>
      <c r="AL644">
        <v>0</v>
      </c>
      <c r="AM644">
        <v>0</v>
      </c>
    </row>
    <row r="645" spans="1:39" x14ac:dyDescent="0.25">
      <c r="A645" t="s">
        <v>169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199.951708</v>
      </c>
      <c r="I645">
        <v>218.872421</v>
      </c>
      <c r="J645" t="s">
        <v>3</v>
      </c>
      <c r="K645">
        <v>199.27995100000001</v>
      </c>
      <c r="L645">
        <v>214.01093800000001</v>
      </c>
      <c r="M645" t="s">
        <v>4</v>
      </c>
      <c r="N645">
        <v>31.431131000000001</v>
      </c>
      <c r="O645">
        <v>99.913976000000005</v>
      </c>
      <c r="P645" t="s">
        <v>5</v>
      </c>
      <c r="Q645">
        <v>1.2782119999999999</v>
      </c>
      <c r="R645">
        <v>4.8586999999999998E-2</v>
      </c>
      <c r="S645" t="s">
        <v>6</v>
      </c>
      <c r="T645">
        <v>151.073115</v>
      </c>
      <c r="U645">
        <v>0.38050099999999998</v>
      </c>
      <c r="V645" t="s">
        <v>7</v>
      </c>
      <c r="W645">
        <v>1.028764</v>
      </c>
      <c r="X645">
        <v>6.6942000000000002E-2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2.2020000000000001E-2</v>
      </c>
      <c r="AG645">
        <v>4.6999999999999997E-5</v>
      </c>
      <c r="AH645" t="s">
        <v>11</v>
      </c>
      <c r="AI645">
        <v>0.98104100000000005</v>
      </c>
      <c r="AJ645">
        <v>1.1E-5</v>
      </c>
      <c r="AK645" t="s">
        <v>12</v>
      </c>
      <c r="AL645">
        <v>0</v>
      </c>
      <c r="AM645">
        <v>0</v>
      </c>
    </row>
    <row r="646" spans="1:39" x14ac:dyDescent="0.25">
      <c r="A646" t="s">
        <v>169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249.67720600000001</v>
      </c>
      <c r="I646">
        <v>291.61062500000003</v>
      </c>
      <c r="J646" t="s">
        <v>3</v>
      </c>
      <c r="K646">
        <v>248.83025699999999</v>
      </c>
      <c r="L646">
        <v>284.63119899999998</v>
      </c>
      <c r="M646" t="s">
        <v>4</v>
      </c>
      <c r="N646">
        <v>39.050989999999999</v>
      </c>
      <c r="O646">
        <v>125.582561</v>
      </c>
      <c r="P646" t="s">
        <v>5</v>
      </c>
      <c r="Q646">
        <v>1.6085199999999999</v>
      </c>
      <c r="R646">
        <v>6.6294000000000006E-2</v>
      </c>
      <c r="S646" t="s">
        <v>6</v>
      </c>
      <c r="T646">
        <v>188.84593899999999</v>
      </c>
      <c r="U646">
        <v>0.58060900000000004</v>
      </c>
      <c r="V646" t="s">
        <v>7</v>
      </c>
      <c r="W646">
        <v>1.2962800000000001</v>
      </c>
      <c r="X646">
        <v>0.13712199999999999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2.0733000000000001E-2</v>
      </c>
      <c r="AG646">
        <v>4.3999999999999999E-5</v>
      </c>
      <c r="AH646" t="s">
        <v>11</v>
      </c>
      <c r="AI646">
        <v>0.98116899999999996</v>
      </c>
      <c r="AJ646">
        <v>1.1E-5</v>
      </c>
      <c r="AK646" t="s">
        <v>12</v>
      </c>
      <c r="AL646">
        <v>0</v>
      </c>
      <c r="AM646">
        <v>0</v>
      </c>
    </row>
    <row r="647" spans="1:39" x14ac:dyDescent="0.25">
      <c r="A647" t="s">
        <v>169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299.31006100000002</v>
      </c>
      <c r="I647">
        <v>366.99805099999998</v>
      </c>
      <c r="J647" t="s">
        <v>3</v>
      </c>
      <c r="K647">
        <v>298.305071</v>
      </c>
      <c r="L647">
        <v>356.06109900000001</v>
      </c>
      <c r="M647" t="s">
        <v>4</v>
      </c>
      <c r="N647">
        <v>46.694803</v>
      </c>
      <c r="O647">
        <v>150.68399199999999</v>
      </c>
      <c r="P647" t="s">
        <v>5</v>
      </c>
      <c r="Q647">
        <v>1.9364779999999999</v>
      </c>
      <c r="R647">
        <v>0.102622</v>
      </c>
      <c r="S647" t="s">
        <v>6</v>
      </c>
      <c r="T647">
        <v>226.61790099999999</v>
      </c>
      <c r="U647">
        <v>0.827982</v>
      </c>
      <c r="V647" t="s">
        <v>7</v>
      </c>
      <c r="W647">
        <v>1.558924</v>
      </c>
      <c r="X647">
        <v>0.18309900000000001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1.9706000000000001E-2</v>
      </c>
      <c r="AG647">
        <v>4.3000000000000002E-5</v>
      </c>
      <c r="AH647" t="s">
        <v>11</v>
      </c>
      <c r="AI647">
        <v>0.98117299999999996</v>
      </c>
      <c r="AJ647">
        <v>1.1E-5</v>
      </c>
      <c r="AK647" t="s">
        <v>12</v>
      </c>
      <c r="AL647">
        <v>0</v>
      </c>
      <c r="AM647">
        <v>0</v>
      </c>
    </row>
    <row r="648" spans="1:39" x14ac:dyDescent="0.25">
      <c r="A648" t="s">
        <v>169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349.764117</v>
      </c>
      <c r="I648">
        <v>506.81423000000001</v>
      </c>
      <c r="J648" t="s">
        <v>3</v>
      </c>
      <c r="K648">
        <v>348.53974899999997</v>
      </c>
      <c r="L648">
        <v>494.99190299999998</v>
      </c>
      <c r="M648" t="s">
        <v>4</v>
      </c>
      <c r="N648">
        <v>54.524071999999997</v>
      </c>
      <c r="O648">
        <v>192.27071799999999</v>
      </c>
      <c r="P648" t="s">
        <v>5</v>
      </c>
      <c r="Q648">
        <v>2.305574</v>
      </c>
      <c r="R648">
        <v>0.15306600000000001</v>
      </c>
      <c r="S648" t="s">
        <v>6</v>
      </c>
      <c r="T648">
        <v>264.46039500000001</v>
      </c>
      <c r="U648">
        <v>1.2787470000000001</v>
      </c>
      <c r="V648" t="s">
        <v>7</v>
      </c>
      <c r="W648">
        <v>1.872528</v>
      </c>
      <c r="X648">
        <v>0.456648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1.8713E-2</v>
      </c>
      <c r="AG648">
        <v>4.1999999999999998E-5</v>
      </c>
      <c r="AH648" t="s">
        <v>11</v>
      </c>
      <c r="AI648">
        <v>0.98180699999999999</v>
      </c>
      <c r="AJ648">
        <v>1.1E-5</v>
      </c>
      <c r="AK648" t="s">
        <v>12</v>
      </c>
      <c r="AL648">
        <v>0</v>
      </c>
      <c r="AM648">
        <v>0</v>
      </c>
    </row>
    <row r="649" spans="1:39" x14ac:dyDescent="0.25">
      <c r="A649" t="s">
        <v>169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399.25651699999997</v>
      </c>
      <c r="I649">
        <v>634.68969900000002</v>
      </c>
      <c r="J649" t="s">
        <v>3</v>
      </c>
      <c r="K649">
        <v>397.89189900000002</v>
      </c>
      <c r="L649">
        <v>619.76555099999996</v>
      </c>
      <c r="M649" t="s">
        <v>4</v>
      </c>
      <c r="N649">
        <v>62.155537000000002</v>
      </c>
      <c r="O649">
        <v>240.351856</v>
      </c>
      <c r="P649" t="s">
        <v>5</v>
      </c>
      <c r="Q649">
        <v>2.6160999999999999</v>
      </c>
      <c r="R649">
        <v>0.210119</v>
      </c>
      <c r="S649" t="s">
        <v>6</v>
      </c>
      <c r="T649">
        <v>302.198802</v>
      </c>
      <c r="U649">
        <v>1.662374</v>
      </c>
      <c r="V649" t="s">
        <v>7</v>
      </c>
      <c r="W649">
        <v>2.1251959999999999</v>
      </c>
      <c r="X649">
        <v>0.58084000000000002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1.8350999999999999E-2</v>
      </c>
      <c r="AG649">
        <v>4.1999999999999998E-5</v>
      </c>
      <c r="AH649" t="s">
        <v>11</v>
      </c>
      <c r="AI649">
        <v>0.98210500000000001</v>
      </c>
      <c r="AJ649">
        <v>1.4E-5</v>
      </c>
      <c r="AK649" t="s">
        <v>12</v>
      </c>
      <c r="AL649">
        <v>0</v>
      </c>
      <c r="AM649">
        <v>0</v>
      </c>
    </row>
    <row r="650" spans="1:39" x14ac:dyDescent="0.25">
      <c r="A650" t="s">
        <v>169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449.258241</v>
      </c>
      <c r="I650">
        <v>798.55911700000001</v>
      </c>
      <c r="J650" t="s">
        <v>3</v>
      </c>
      <c r="K650">
        <v>447.75178</v>
      </c>
      <c r="L650">
        <v>780.11300400000005</v>
      </c>
      <c r="M650" t="s">
        <v>4</v>
      </c>
      <c r="N650">
        <v>69.925576000000007</v>
      </c>
      <c r="O650">
        <v>290.42143399999998</v>
      </c>
      <c r="P650" t="s">
        <v>5</v>
      </c>
      <c r="Q650">
        <v>2.9282979999999998</v>
      </c>
      <c r="R650">
        <v>0.244479</v>
      </c>
      <c r="S650" t="s">
        <v>6</v>
      </c>
      <c r="T650">
        <v>339.97297800000001</v>
      </c>
      <c r="U650">
        <v>2.0582539999999998</v>
      </c>
      <c r="V650" t="s">
        <v>7</v>
      </c>
      <c r="W650">
        <v>2.390314</v>
      </c>
      <c r="X650">
        <v>0.67555100000000001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1.7840999999999999E-2</v>
      </c>
      <c r="AG650">
        <v>4.1999999999999998E-5</v>
      </c>
      <c r="AH650" t="s">
        <v>11</v>
      </c>
      <c r="AI650">
        <v>0.98212600000000005</v>
      </c>
      <c r="AJ650">
        <v>1.2999999999999999E-5</v>
      </c>
      <c r="AK650" t="s">
        <v>12</v>
      </c>
      <c r="AL650">
        <v>0</v>
      </c>
      <c r="AM650">
        <v>0</v>
      </c>
    </row>
    <row r="651" spans="1:39" x14ac:dyDescent="0.25">
      <c r="A651" t="s">
        <v>169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499.36574200000001</v>
      </c>
      <c r="I651">
        <v>999.891572</v>
      </c>
      <c r="J651" t="s">
        <v>3</v>
      </c>
      <c r="K651">
        <v>497.70949899999999</v>
      </c>
      <c r="L651">
        <v>978.89270599999998</v>
      </c>
      <c r="M651" t="s">
        <v>4</v>
      </c>
      <c r="N651">
        <v>78.038081000000005</v>
      </c>
      <c r="O651">
        <v>378.15026399999999</v>
      </c>
      <c r="P651" t="s">
        <v>5</v>
      </c>
      <c r="Q651">
        <v>3.2392560000000001</v>
      </c>
      <c r="R651">
        <v>0.28722999999999999</v>
      </c>
      <c r="S651" t="s">
        <v>6</v>
      </c>
      <c r="T651">
        <v>377.75478900000002</v>
      </c>
      <c r="U651">
        <v>2.3789099999999999</v>
      </c>
      <c r="V651" t="s">
        <v>7</v>
      </c>
      <c r="W651">
        <v>2.6759759999999999</v>
      </c>
      <c r="X651">
        <v>0.73074600000000001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1.6879000000000002E-2</v>
      </c>
      <c r="AG651">
        <v>3.4E-5</v>
      </c>
      <c r="AH651" t="s">
        <v>11</v>
      </c>
      <c r="AI651">
        <v>0.98220600000000002</v>
      </c>
      <c r="AJ651">
        <v>1.2999999999999999E-5</v>
      </c>
      <c r="AK651" t="s">
        <v>12</v>
      </c>
      <c r="AL651">
        <v>0</v>
      </c>
      <c r="AM651">
        <v>0</v>
      </c>
    </row>
    <row r="652" spans="1:39" x14ac:dyDescent="0.25">
      <c r="A652" t="s">
        <v>169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548.77535399999999</v>
      </c>
      <c r="I652">
        <v>1161.8820780000001</v>
      </c>
      <c r="J652" t="s">
        <v>3</v>
      </c>
      <c r="K652">
        <v>546.91809699999999</v>
      </c>
      <c r="L652">
        <v>1122.9944109999999</v>
      </c>
      <c r="M652" t="s">
        <v>4</v>
      </c>
      <c r="N652">
        <v>85.594161</v>
      </c>
      <c r="O652">
        <v>431.56361700000002</v>
      </c>
      <c r="P652" t="s">
        <v>5</v>
      </c>
      <c r="Q652">
        <v>3.5451899999999998</v>
      </c>
      <c r="R652">
        <v>0.33984999999999999</v>
      </c>
      <c r="S652" t="s">
        <v>6</v>
      </c>
      <c r="T652">
        <v>415.53015699999997</v>
      </c>
      <c r="U652">
        <v>3.0820720000000001</v>
      </c>
      <c r="V652" t="s">
        <v>7</v>
      </c>
      <c r="W652">
        <v>2.97275</v>
      </c>
      <c r="X652">
        <v>1.037622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1.6471E-2</v>
      </c>
      <c r="AG652">
        <v>3.1999999999999999E-5</v>
      </c>
      <c r="AH652" t="s">
        <v>11</v>
      </c>
      <c r="AI652">
        <v>0.98224500000000003</v>
      </c>
      <c r="AJ652">
        <v>1.2999999999999999E-5</v>
      </c>
      <c r="AK652" t="s">
        <v>12</v>
      </c>
      <c r="AL652">
        <v>0</v>
      </c>
      <c r="AM652">
        <v>0</v>
      </c>
    </row>
    <row r="653" spans="1:39" x14ac:dyDescent="0.25">
      <c r="A653" t="s">
        <v>169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598.243966</v>
      </c>
      <c r="I653">
        <v>1345.7306840000001</v>
      </c>
      <c r="J653" t="s">
        <v>3</v>
      </c>
      <c r="K653">
        <v>596.271522</v>
      </c>
      <c r="L653">
        <v>1303.8596709999999</v>
      </c>
      <c r="M653" t="s">
        <v>4</v>
      </c>
      <c r="N653">
        <v>93.287301999999997</v>
      </c>
      <c r="O653">
        <v>504.18209300000001</v>
      </c>
      <c r="P653" t="s">
        <v>5</v>
      </c>
      <c r="Q653">
        <v>3.8484919999999998</v>
      </c>
      <c r="R653">
        <v>0.40783000000000003</v>
      </c>
      <c r="S653" t="s">
        <v>6</v>
      </c>
      <c r="T653">
        <v>453.29318499999999</v>
      </c>
      <c r="U653">
        <v>3.5634440000000001</v>
      </c>
      <c r="V653" t="s">
        <v>7</v>
      </c>
      <c r="W653">
        <v>3.2278959999999999</v>
      </c>
      <c r="X653">
        <v>1.206167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1.5977999999999999E-2</v>
      </c>
      <c r="AG653">
        <v>2.9E-5</v>
      </c>
      <c r="AH653" t="s">
        <v>11</v>
      </c>
      <c r="AI653">
        <v>0.98226400000000003</v>
      </c>
      <c r="AJ653">
        <v>1.2999999999999999E-5</v>
      </c>
      <c r="AK653" t="s">
        <v>12</v>
      </c>
      <c r="AL653">
        <v>0</v>
      </c>
      <c r="AM653">
        <v>0</v>
      </c>
    </row>
    <row r="654" spans="1:39" x14ac:dyDescent="0.25">
      <c r="A654" t="s">
        <v>169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647.91601100000003</v>
      </c>
      <c r="I654">
        <v>1572.913051</v>
      </c>
      <c r="J654" t="s">
        <v>3</v>
      </c>
      <c r="K654">
        <v>645.82602699999995</v>
      </c>
      <c r="L654">
        <v>1525.765502</v>
      </c>
      <c r="M654" t="s">
        <v>4</v>
      </c>
      <c r="N654">
        <v>101.011791</v>
      </c>
      <c r="O654">
        <v>585.88899900000001</v>
      </c>
      <c r="P654" t="s">
        <v>5</v>
      </c>
      <c r="Q654">
        <v>4.1435919999999999</v>
      </c>
      <c r="R654">
        <v>0.46801500000000001</v>
      </c>
      <c r="S654" t="s">
        <v>6</v>
      </c>
      <c r="T654">
        <v>491.05238600000001</v>
      </c>
      <c r="U654">
        <v>4.1226229999999999</v>
      </c>
      <c r="V654" t="s">
        <v>7</v>
      </c>
      <c r="W654">
        <v>3.4802170000000001</v>
      </c>
      <c r="X654">
        <v>1.3427070000000001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1.4817E-2</v>
      </c>
      <c r="AG654">
        <v>2.1999999999999999E-5</v>
      </c>
      <c r="AH654" t="s">
        <v>11</v>
      </c>
      <c r="AI654">
        <v>0.982267</v>
      </c>
      <c r="AJ654">
        <v>1.2999999999999999E-5</v>
      </c>
      <c r="AK654" t="s">
        <v>12</v>
      </c>
      <c r="AL654">
        <v>0</v>
      </c>
      <c r="AM654">
        <v>0</v>
      </c>
    </row>
    <row r="655" spans="1:39" x14ac:dyDescent="0.25">
      <c r="A655" t="s">
        <v>169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697.69792399999994</v>
      </c>
      <c r="I655">
        <v>1770.6026400000001</v>
      </c>
      <c r="J655" t="s">
        <v>3</v>
      </c>
      <c r="K655">
        <v>695.48419799999999</v>
      </c>
      <c r="L655">
        <v>1716.975171</v>
      </c>
      <c r="M655" t="s">
        <v>4</v>
      </c>
      <c r="N655">
        <v>108.688389</v>
      </c>
      <c r="O655">
        <v>656.90544399999999</v>
      </c>
      <c r="P655" t="s">
        <v>5</v>
      </c>
      <c r="Q655">
        <v>4.4612119999999997</v>
      </c>
      <c r="R655">
        <v>0.51775000000000004</v>
      </c>
      <c r="S655" t="s">
        <v>6</v>
      </c>
      <c r="T655">
        <v>528.83277699999996</v>
      </c>
      <c r="U655">
        <v>4.7718980000000002</v>
      </c>
      <c r="V655" t="s">
        <v>7</v>
      </c>
      <c r="W655">
        <v>3.7398389999999999</v>
      </c>
      <c r="X655">
        <v>1.491166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1.435E-2</v>
      </c>
      <c r="AG655">
        <v>2.3E-5</v>
      </c>
      <c r="AH655" t="s">
        <v>11</v>
      </c>
      <c r="AI655">
        <v>0.98257899999999998</v>
      </c>
      <c r="AJ655">
        <v>1.5999999999999999E-5</v>
      </c>
      <c r="AK655" t="s">
        <v>12</v>
      </c>
      <c r="AL655">
        <v>0</v>
      </c>
      <c r="AM655">
        <v>0</v>
      </c>
    </row>
    <row r="656" spans="1:39" x14ac:dyDescent="0.25">
      <c r="A656" t="s">
        <v>169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747.65577499999995</v>
      </c>
      <c r="I656">
        <v>2039.1793319999999</v>
      </c>
      <c r="J656" t="s">
        <v>3</v>
      </c>
      <c r="K656">
        <v>745.30905600000006</v>
      </c>
      <c r="L656">
        <v>1981.746312</v>
      </c>
      <c r="M656" t="s">
        <v>4</v>
      </c>
      <c r="N656">
        <v>116.47063</v>
      </c>
      <c r="O656">
        <v>755.36009999999999</v>
      </c>
      <c r="P656" t="s">
        <v>5</v>
      </c>
      <c r="Q656">
        <v>4.7795719999999999</v>
      </c>
      <c r="R656">
        <v>0.57930099999999995</v>
      </c>
      <c r="S656" t="s">
        <v>6</v>
      </c>
      <c r="T656">
        <v>566.60309199999995</v>
      </c>
      <c r="U656">
        <v>5.3246820000000001</v>
      </c>
      <c r="V656" t="s">
        <v>7</v>
      </c>
      <c r="W656">
        <v>3.995025</v>
      </c>
      <c r="X656">
        <v>1.6424209999999999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1.3793E-2</v>
      </c>
      <c r="AG656">
        <v>1.5999999999999999E-5</v>
      </c>
      <c r="AH656" t="s">
        <v>11</v>
      </c>
      <c r="AI656">
        <v>0.98258800000000002</v>
      </c>
      <c r="AJ656">
        <v>1.5999999999999999E-5</v>
      </c>
      <c r="AK656" t="s">
        <v>12</v>
      </c>
      <c r="AL656">
        <v>0</v>
      </c>
      <c r="AM656">
        <v>0</v>
      </c>
    </row>
    <row r="657" spans="1:39" x14ac:dyDescent="0.25">
      <c r="A657" t="s">
        <v>169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797.51264800000001</v>
      </c>
      <c r="I657">
        <v>2322.0558030000002</v>
      </c>
      <c r="J657" t="s">
        <v>3</v>
      </c>
      <c r="K657">
        <v>795.01534500000002</v>
      </c>
      <c r="L657">
        <v>2255.7947770000001</v>
      </c>
      <c r="M657" t="s">
        <v>4</v>
      </c>
      <c r="N657">
        <v>124.15249300000001</v>
      </c>
      <c r="O657">
        <v>847.49169800000004</v>
      </c>
      <c r="P657" t="s">
        <v>5</v>
      </c>
      <c r="Q657">
        <v>5.0914140000000003</v>
      </c>
      <c r="R657">
        <v>0.67136200000000001</v>
      </c>
      <c r="S657" t="s">
        <v>6</v>
      </c>
      <c r="T657">
        <v>604.36903900000004</v>
      </c>
      <c r="U657">
        <v>5.9566720000000002</v>
      </c>
      <c r="V657" t="s">
        <v>7</v>
      </c>
      <c r="W657">
        <v>4.247395</v>
      </c>
      <c r="X657">
        <v>1.818112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1.3577000000000001E-2</v>
      </c>
      <c r="AG657">
        <v>1.5999999999999999E-5</v>
      </c>
      <c r="AH657" t="s">
        <v>11</v>
      </c>
      <c r="AI657">
        <v>0.98260199999999998</v>
      </c>
      <c r="AJ657">
        <v>1.5999999999999999E-5</v>
      </c>
      <c r="AK657" t="s">
        <v>12</v>
      </c>
      <c r="AL657">
        <v>0</v>
      </c>
      <c r="AM657">
        <v>0</v>
      </c>
    </row>
    <row r="658" spans="1:39" x14ac:dyDescent="0.25">
      <c r="A658" t="s">
        <v>169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847.02518999999995</v>
      </c>
      <c r="I658">
        <v>2595.7729140000001</v>
      </c>
      <c r="J658" t="s">
        <v>3</v>
      </c>
      <c r="K658">
        <v>844.43082900000002</v>
      </c>
      <c r="L658">
        <v>2529.3553259999999</v>
      </c>
      <c r="M658" t="s">
        <v>4</v>
      </c>
      <c r="N658">
        <v>131.78507999999999</v>
      </c>
      <c r="O658">
        <v>936.85961999999995</v>
      </c>
      <c r="P658" t="s">
        <v>5</v>
      </c>
      <c r="Q658">
        <v>5.3872840000000002</v>
      </c>
      <c r="R658">
        <v>0.75951800000000003</v>
      </c>
      <c r="S658" t="s">
        <v>6</v>
      </c>
      <c r="T658">
        <v>642.12924699999996</v>
      </c>
      <c r="U658">
        <v>6.5147389999999996</v>
      </c>
      <c r="V658" t="s">
        <v>7</v>
      </c>
      <c r="W658">
        <v>4.5178950000000002</v>
      </c>
      <c r="X658">
        <v>2.0869149999999999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1.3527000000000001E-2</v>
      </c>
      <c r="AG658">
        <v>1.5999999999999999E-5</v>
      </c>
      <c r="AH658" t="s">
        <v>11</v>
      </c>
      <c r="AI658">
        <v>0.98260199999999998</v>
      </c>
      <c r="AJ658">
        <v>1.5999999999999999E-5</v>
      </c>
      <c r="AK658" t="s">
        <v>12</v>
      </c>
      <c r="AL658">
        <v>0</v>
      </c>
      <c r="AM658">
        <v>0</v>
      </c>
    </row>
    <row r="659" spans="1:39" x14ac:dyDescent="0.25">
      <c r="A659" t="s">
        <v>169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896.632383</v>
      </c>
      <c r="I659">
        <v>2815.3108889999999</v>
      </c>
      <c r="J659" t="s">
        <v>3</v>
      </c>
      <c r="K659">
        <v>893.91794400000003</v>
      </c>
      <c r="L659">
        <v>2744.54619</v>
      </c>
      <c r="M659" t="s">
        <v>4</v>
      </c>
      <c r="N659">
        <v>139.38623100000001</v>
      </c>
      <c r="O659">
        <v>1021.0801310000001</v>
      </c>
      <c r="P659" t="s">
        <v>5</v>
      </c>
      <c r="Q659">
        <v>5.6890280000000004</v>
      </c>
      <c r="R659">
        <v>0.82725400000000004</v>
      </c>
      <c r="S659" t="s">
        <v>6</v>
      </c>
      <c r="T659">
        <v>679.90119500000003</v>
      </c>
      <c r="U659">
        <v>7.1961740000000001</v>
      </c>
      <c r="V659" t="s">
        <v>7</v>
      </c>
      <c r="W659">
        <v>4.7827029999999997</v>
      </c>
      <c r="X659">
        <v>2.287471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1.3438E-2</v>
      </c>
      <c r="AG659">
        <v>1.4E-5</v>
      </c>
      <c r="AH659" t="s">
        <v>11</v>
      </c>
      <c r="AI659">
        <v>0.98260199999999998</v>
      </c>
      <c r="AJ659">
        <v>1.5999999999999999E-5</v>
      </c>
      <c r="AK659" t="s">
        <v>12</v>
      </c>
      <c r="AL659">
        <v>0</v>
      </c>
      <c r="AM659">
        <v>0</v>
      </c>
    </row>
    <row r="660" spans="1:39" x14ac:dyDescent="0.25">
      <c r="A660" t="s">
        <v>169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946.14335200000005</v>
      </c>
      <c r="I660">
        <v>3047.6402680000001</v>
      </c>
      <c r="J660" t="s">
        <v>3</v>
      </c>
      <c r="K660">
        <v>943.26249399999995</v>
      </c>
      <c r="L660">
        <v>2971.0291430000002</v>
      </c>
      <c r="M660" t="s">
        <v>4</v>
      </c>
      <c r="N660">
        <v>146.90847299999999</v>
      </c>
      <c r="O660">
        <v>1094.0815259999999</v>
      </c>
      <c r="P660" t="s">
        <v>5</v>
      </c>
      <c r="Q660">
        <v>6.0079200000000004</v>
      </c>
      <c r="R660">
        <v>0.89931099999999997</v>
      </c>
      <c r="S660" t="s">
        <v>6</v>
      </c>
      <c r="T660">
        <v>717.68359899999996</v>
      </c>
      <c r="U660">
        <v>7.8274970000000001</v>
      </c>
      <c r="V660" t="s">
        <v>7</v>
      </c>
      <c r="W660">
        <v>5.0353250000000003</v>
      </c>
      <c r="X660">
        <v>2.4359299999999999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1.3172E-2</v>
      </c>
      <c r="AG660">
        <v>1.2E-5</v>
      </c>
      <c r="AH660" t="s">
        <v>11</v>
      </c>
      <c r="AI660">
        <v>0.98260199999999998</v>
      </c>
      <c r="AJ660">
        <v>1.5999999999999999E-5</v>
      </c>
      <c r="AK660" t="s">
        <v>12</v>
      </c>
      <c r="AL660">
        <v>0</v>
      </c>
      <c r="AM660">
        <v>0</v>
      </c>
    </row>
    <row r="661" spans="1:39" x14ac:dyDescent="0.25">
      <c r="A661" t="s">
        <v>169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996.05059200000005</v>
      </c>
      <c r="I661">
        <v>3352.2909060000002</v>
      </c>
      <c r="J661" t="s">
        <v>3</v>
      </c>
      <c r="K661">
        <v>993.02542600000004</v>
      </c>
      <c r="L661">
        <v>3285.7326469999998</v>
      </c>
      <c r="M661" t="s">
        <v>4</v>
      </c>
      <c r="N661">
        <v>154.406644</v>
      </c>
      <c r="O661">
        <v>1178.7125510000001</v>
      </c>
      <c r="P661" t="s">
        <v>5</v>
      </c>
      <c r="Q661">
        <v>6.3462360000000002</v>
      </c>
      <c r="R661">
        <v>0.97853900000000005</v>
      </c>
      <c r="S661" t="s">
        <v>6</v>
      </c>
      <c r="T661">
        <v>755.49232099999995</v>
      </c>
      <c r="U661">
        <v>8.5255369999999999</v>
      </c>
      <c r="V661" t="s">
        <v>7</v>
      </c>
      <c r="W661">
        <v>5.3045030000000004</v>
      </c>
      <c r="X661">
        <v>2.5523720000000001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1.3076000000000001E-2</v>
      </c>
      <c r="AG661">
        <v>1.2E-5</v>
      </c>
      <c r="AH661" t="s">
        <v>11</v>
      </c>
      <c r="AI661">
        <v>0.98289800000000005</v>
      </c>
      <c r="AJ661">
        <v>1.8E-5</v>
      </c>
      <c r="AK661" t="s">
        <v>12</v>
      </c>
      <c r="AL661">
        <v>0</v>
      </c>
      <c r="AM661">
        <v>0</v>
      </c>
    </row>
    <row r="662" spans="1:39" x14ac:dyDescent="0.25">
      <c r="A662" t="s">
        <v>170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170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170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170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170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170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170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170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170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170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170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170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170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170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170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170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170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170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170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170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171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39.694733999999997</v>
      </c>
      <c r="I682">
        <v>0.54469599999999996</v>
      </c>
      <c r="J682" t="s">
        <v>3</v>
      </c>
      <c r="K682">
        <v>39.504384999999999</v>
      </c>
      <c r="L682">
        <v>0.50249999999999995</v>
      </c>
      <c r="M682" t="s">
        <v>4</v>
      </c>
      <c r="N682">
        <v>6.8421079999999996</v>
      </c>
      <c r="O682">
        <v>6.5598000000000004E-2</v>
      </c>
      <c r="P682" t="s">
        <v>5</v>
      </c>
      <c r="Q682">
        <v>0.28012199999999998</v>
      </c>
      <c r="R682">
        <v>4.7140000000000003E-3</v>
      </c>
      <c r="S682" t="s">
        <v>6</v>
      </c>
      <c r="T682">
        <v>29.206914999999999</v>
      </c>
      <c r="U682">
        <v>1.4186000000000001E-2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2.6542E-2</v>
      </c>
      <c r="AG682">
        <v>3.4999999999999997E-5</v>
      </c>
      <c r="AH682" t="s">
        <v>11</v>
      </c>
      <c r="AI682">
        <v>0.97284099999999996</v>
      </c>
      <c r="AJ682">
        <v>7.4999999999999993E-5</v>
      </c>
      <c r="AK682" t="s">
        <v>12</v>
      </c>
      <c r="AL682">
        <v>0</v>
      </c>
      <c r="AM682">
        <v>0</v>
      </c>
    </row>
    <row r="683" spans="1:39" x14ac:dyDescent="0.25">
      <c r="A683" t="s">
        <v>171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79.083409000000003</v>
      </c>
      <c r="I683">
        <v>1.5344340000000001</v>
      </c>
      <c r="J683" t="s">
        <v>3</v>
      </c>
      <c r="K683">
        <v>78.713711000000004</v>
      </c>
      <c r="L683">
        <v>1.486545</v>
      </c>
      <c r="M683" t="s">
        <v>4</v>
      </c>
      <c r="N683">
        <v>13.68985</v>
      </c>
      <c r="O683">
        <v>0.50660799999999995</v>
      </c>
      <c r="P683" t="s">
        <v>5</v>
      </c>
      <c r="Q683">
        <v>0.53817199999999998</v>
      </c>
      <c r="R683">
        <v>8.914E-3</v>
      </c>
      <c r="S683" t="s">
        <v>6</v>
      </c>
      <c r="T683">
        <v>58.344262000000001</v>
      </c>
      <c r="U683">
        <v>1.9571999999999999E-2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2.4622000000000002E-2</v>
      </c>
      <c r="AG683">
        <v>4.5000000000000003E-5</v>
      </c>
      <c r="AH683" t="s">
        <v>11</v>
      </c>
      <c r="AI683">
        <v>0.97799000000000003</v>
      </c>
      <c r="AJ683">
        <v>3.8000000000000002E-5</v>
      </c>
      <c r="AK683" t="s">
        <v>12</v>
      </c>
      <c r="AL683">
        <v>0</v>
      </c>
      <c r="AM683">
        <v>0</v>
      </c>
    </row>
    <row r="684" spans="1:39" x14ac:dyDescent="0.25">
      <c r="A684" t="s">
        <v>171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118.587836</v>
      </c>
      <c r="I684">
        <v>3.099853</v>
      </c>
      <c r="J684" t="s">
        <v>3</v>
      </c>
      <c r="K684">
        <v>118.03899800000001</v>
      </c>
      <c r="L684">
        <v>3.0105789999999999</v>
      </c>
      <c r="M684" t="s">
        <v>4</v>
      </c>
      <c r="N684">
        <v>20.539321999999999</v>
      </c>
      <c r="O684">
        <v>0.72722100000000001</v>
      </c>
      <c r="P684" t="s">
        <v>5</v>
      </c>
      <c r="Q684">
        <v>0.80072200000000004</v>
      </c>
      <c r="R684">
        <v>1.5879999999999998E-2</v>
      </c>
      <c r="S684" t="s">
        <v>6</v>
      </c>
      <c r="T684">
        <v>87.488670999999997</v>
      </c>
      <c r="U684">
        <v>3.7526999999999998E-2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2.3369999999999998E-2</v>
      </c>
      <c r="AG684">
        <v>5.0000000000000002E-5</v>
      </c>
      <c r="AH684" t="s">
        <v>11</v>
      </c>
      <c r="AI684">
        <v>0.97947899999999999</v>
      </c>
      <c r="AJ684">
        <v>2.6999999999999999E-5</v>
      </c>
      <c r="AK684" t="s">
        <v>12</v>
      </c>
      <c r="AL684">
        <v>0</v>
      </c>
      <c r="AM684">
        <v>0</v>
      </c>
    </row>
    <row r="685" spans="1:39" x14ac:dyDescent="0.25">
      <c r="A685" t="s">
        <v>171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157.953599</v>
      </c>
      <c r="I685">
        <v>3.6247340000000001</v>
      </c>
      <c r="J685" t="s">
        <v>3</v>
      </c>
      <c r="K685">
        <v>157.20660899999999</v>
      </c>
      <c r="L685">
        <v>3.4845739999999998</v>
      </c>
      <c r="M685" t="s">
        <v>4</v>
      </c>
      <c r="N685">
        <v>27.345602</v>
      </c>
      <c r="O685">
        <v>0.81645900000000005</v>
      </c>
      <c r="P685" t="s">
        <v>5</v>
      </c>
      <c r="Q685">
        <v>1.0676479999999999</v>
      </c>
      <c r="R685">
        <v>2.2712E-2</v>
      </c>
      <c r="S685" t="s">
        <v>6</v>
      </c>
      <c r="T685">
        <v>116.62249199999999</v>
      </c>
      <c r="U685">
        <v>4.6959000000000001E-2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2.1659000000000001E-2</v>
      </c>
      <c r="AG685">
        <v>5.8E-5</v>
      </c>
      <c r="AH685" t="s">
        <v>11</v>
      </c>
      <c r="AI685">
        <v>0.98021899999999995</v>
      </c>
      <c r="AJ685">
        <v>1.5999999999999999E-5</v>
      </c>
      <c r="AK685" t="s">
        <v>12</v>
      </c>
      <c r="AL685">
        <v>0</v>
      </c>
      <c r="AM685">
        <v>0</v>
      </c>
    </row>
    <row r="686" spans="1:39" x14ac:dyDescent="0.25">
      <c r="A686" t="s">
        <v>171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197.66725500000001</v>
      </c>
      <c r="I686">
        <v>5.9778580000000003</v>
      </c>
      <c r="J686" t="s">
        <v>3</v>
      </c>
      <c r="K686">
        <v>196.68739500000001</v>
      </c>
      <c r="L686">
        <v>5.1850379999999996</v>
      </c>
      <c r="M686" t="s">
        <v>4</v>
      </c>
      <c r="N686">
        <v>34.225585000000002</v>
      </c>
      <c r="O686">
        <v>1.2395959999999999</v>
      </c>
      <c r="P686" t="s">
        <v>5</v>
      </c>
      <c r="Q686">
        <v>1.4011400000000001</v>
      </c>
      <c r="R686">
        <v>0.25638699999999998</v>
      </c>
      <c r="S686" t="s">
        <v>6</v>
      </c>
      <c r="T686">
        <v>145.76900800000001</v>
      </c>
      <c r="U686">
        <v>6.2806000000000001E-2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2.0175999999999999E-2</v>
      </c>
      <c r="AG686">
        <v>5.8E-5</v>
      </c>
      <c r="AH686" t="s">
        <v>11</v>
      </c>
      <c r="AI686">
        <v>0.98087999999999997</v>
      </c>
      <c r="AJ686">
        <v>1.2999999999999999E-5</v>
      </c>
      <c r="AK686" t="s">
        <v>12</v>
      </c>
      <c r="AL686">
        <v>0</v>
      </c>
      <c r="AM686">
        <v>0</v>
      </c>
    </row>
    <row r="687" spans="1:39" x14ac:dyDescent="0.25">
      <c r="A687" t="s">
        <v>171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237.02017699999999</v>
      </c>
      <c r="I687">
        <v>10.42375</v>
      </c>
      <c r="J687" t="s">
        <v>3</v>
      </c>
      <c r="K687">
        <v>235.85369700000001</v>
      </c>
      <c r="L687">
        <v>9.3140619999999998</v>
      </c>
      <c r="M687" t="s">
        <v>4</v>
      </c>
      <c r="N687">
        <v>40.965110000000003</v>
      </c>
      <c r="O687">
        <v>1.593494</v>
      </c>
      <c r="P687" t="s">
        <v>5</v>
      </c>
      <c r="Q687">
        <v>1.655748</v>
      </c>
      <c r="R687">
        <v>0.264683</v>
      </c>
      <c r="S687" t="s">
        <v>6</v>
      </c>
      <c r="T687">
        <v>174.89989499999999</v>
      </c>
      <c r="U687">
        <v>8.5125000000000006E-2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1.9719E-2</v>
      </c>
      <c r="AG687">
        <v>5.7000000000000003E-5</v>
      </c>
      <c r="AH687" t="s">
        <v>11</v>
      </c>
      <c r="AI687">
        <v>0.98095699999999997</v>
      </c>
      <c r="AJ687">
        <v>1.2999999999999999E-5</v>
      </c>
      <c r="AK687" t="s">
        <v>12</v>
      </c>
      <c r="AL687">
        <v>0</v>
      </c>
      <c r="AM687">
        <v>0</v>
      </c>
    </row>
    <row r="688" spans="1:39" x14ac:dyDescent="0.25">
      <c r="A688" t="s">
        <v>171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276.43713000000002</v>
      </c>
      <c r="I688">
        <v>12.789357000000001</v>
      </c>
      <c r="J688" t="s">
        <v>3</v>
      </c>
      <c r="K688">
        <v>275.11086399999999</v>
      </c>
      <c r="L688">
        <v>11.636578</v>
      </c>
      <c r="M688" t="s">
        <v>4</v>
      </c>
      <c r="N688">
        <v>47.836682000000003</v>
      </c>
      <c r="O688">
        <v>2.0282070000000001</v>
      </c>
      <c r="P688" t="s">
        <v>5</v>
      </c>
      <c r="Q688">
        <v>1.9163760000000001</v>
      </c>
      <c r="R688">
        <v>0.29318300000000003</v>
      </c>
      <c r="S688" t="s">
        <v>6</v>
      </c>
      <c r="T688">
        <v>204.02989299999999</v>
      </c>
      <c r="U688">
        <v>0.11748699999999999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1.9036000000000001E-2</v>
      </c>
      <c r="AG688">
        <v>5.5000000000000002E-5</v>
      </c>
      <c r="AH688" t="s">
        <v>11</v>
      </c>
      <c r="AI688">
        <v>0.98166799999999999</v>
      </c>
      <c r="AJ688">
        <v>1.2E-5</v>
      </c>
      <c r="AK688" t="s">
        <v>12</v>
      </c>
      <c r="AL688">
        <v>0</v>
      </c>
      <c r="AM688">
        <v>0</v>
      </c>
    </row>
    <row r="689" spans="1:39" x14ac:dyDescent="0.25">
      <c r="A689" t="s">
        <v>171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315.600281</v>
      </c>
      <c r="I689">
        <v>15.171499000000001</v>
      </c>
      <c r="J689" t="s">
        <v>3</v>
      </c>
      <c r="K689">
        <v>314.11870499999998</v>
      </c>
      <c r="L689">
        <v>13.822578</v>
      </c>
      <c r="M689" t="s">
        <v>4</v>
      </c>
      <c r="N689">
        <v>54.626294999999999</v>
      </c>
      <c r="O689">
        <v>2.3958140000000001</v>
      </c>
      <c r="P689" t="s">
        <v>5</v>
      </c>
      <c r="Q689">
        <v>2.1523300000000001</v>
      </c>
      <c r="R689">
        <v>0.30120799999999998</v>
      </c>
      <c r="S689" t="s">
        <v>6</v>
      </c>
      <c r="T689">
        <v>233.156203</v>
      </c>
      <c r="U689">
        <v>0.14807400000000001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1.7465000000000001E-2</v>
      </c>
      <c r="AG689">
        <v>4.5000000000000003E-5</v>
      </c>
      <c r="AH689" t="s">
        <v>11</v>
      </c>
      <c r="AI689">
        <v>0.98181700000000005</v>
      </c>
      <c r="AJ689">
        <v>1.1E-5</v>
      </c>
      <c r="AK689" t="s">
        <v>12</v>
      </c>
      <c r="AL689">
        <v>0</v>
      </c>
      <c r="AM689">
        <v>0</v>
      </c>
    </row>
    <row r="690" spans="1:39" x14ac:dyDescent="0.25">
      <c r="A690" t="s">
        <v>171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355.14841999999999</v>
      </c>
      <c r="I690">
        <v>16.664380000000001</v>
      </c>
      <c r="J690" t="s">
        <v>3</v>
      </c>
      <c r="K690">
        <v>353.51657799999998</v>
      </c>
      <c r="L690">
        <v>15.016807999999999</v>
      </c>
      <c r="M690" t="s">
        <v>4</v>
      </c>
      <c r="N690">
        <v>61.486488000000001</v>
      </c>
      <c r="O690">
        <v>2.7652760000000001</v>
      </c>
      <c r="P690" t="s">
        <v>5</v>
      </c>
      <c r="Q690">
        <v>2.4029820000000002</v>
      </c>
      <c r="R690">
        <v>0.31458799999999998</v>
      </c>
      <c r="S690" t="s">
        <v>6</v>
      </c>
      <c r="T690">
        <v>262.29133200000001</v>
      </c>
      <c r="U690">
        <v>0.17785999999999999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1.6917000000000001E-2</v>
      </c>
      <c r="AG690">
        <v>3.6999999999999998E-5</v>
      </c>
      <c r="AH690" t="s">
        <v>11</v>
      </c>
      <c r="AI690">
        <v>0.98189300000000002</v>
      </c>
      <c r="AJ690">
        <v>1.1E-5</v>
      </c>
      <c r="AK690" t="s">
        <v>12</v>
      </c>
      <c r="AL690">
        <v>0</v>
      </c>
      <c r="AM690">
        <v>0</v>
      </c>
    </row>
    <row r="691" spans="1:39" x14ac:dyDescent="0.25">
      <c r="A691" t="s">
        <v>171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394.64361100000002</v>
      </c>
      <c r="I691">
        <v>19.780377999999999</v>
      </c>
      <c r="J691" t="s">
        <v>3</v>
      </c>
      <c r="K691">
        <v>392.83275099999997</v>
      </c>
      <c r="L691">
        <v>17.918233000000001</v>
      </c>
      <c r="M691" t="s">
        <v>4</v>
      </c>
      <c r="N691">
        <v>68.322474999999997</v>
      </c>
      <c r="O691">
        <v>3.0270329999999999</v>
      </c>
      <c r="P691" t="s">
        <v>5</v>
      </c>
      <c r="Q691">
        <v>2.669664</v>
      </c>
      <c r="R691">
        <v>0.319247</v>
      </c>
      <c r="S691" t="s">
        <v>6</v>
      </c>
      <c r="T691">
        <v>291.43686400000001</v>
      </c>
      <c r="U691">
        <v>0.21585399999999999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1.6650999999999999E-2</v>
      </c>
      <c r="AG691">
        <v>3.6000000000000001E-5</v>
      </c>
      <c r="AH691" t="s">
        <v>11</v>
      </c>
      <c r="AI691">
        <v>0.98190999999999995</v>
      </c>
      <c r="AJ691">
        <v>1.1E-5</v>
      </c>
      <c r="AK691" t="s">
        <v>12</v>
      </c>
      <c r="AL691">
        <v>0</v>
      </c>
      <c r="AM691">
        <v>0</v>
      </c>
    </row>
    <row r="692" spans="1:39" x14ac:dyDescent="0.25">
      <c r="A692" t="s">
        <v>171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434.24799100000001</v>
      </c>
      <c r="I692">
        <v>21.757193999999998</v>
      </c>
      <c r="J692" t="s">
        <v>3</v>
      </c>
      <c r="K692">
        <v>432.242277</v>
      </c>
      <c r="L692">
        <v>19.603579</v>
      </c>
      <c r="M692" t="s">
        <v>4</v>
      </c>
      <c r="N692">
        <v>75.112610000000004</v>
      </c>
      <c r="O692">
        <v>3.3467419999999999</v>
      </c>
      <c r="P692" t="s">
        <v>5</v>
      </c>
      <c r="Q692">
        <v>2.9458280000000001</v>
      </c>
      <c r="R692">
        <v>0.32735199999999998</v>
      </c>
      <c r="S692" t="s">
        <v>6</v>
      </c>
      <c r="T692">
        <v>320.59607599999998</v>
      </c>
      <c r="U692">
        <v>0.23843400000000001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1.6202999999999999E-2</v>
      </c>
      <c r="AG692">
        <v>3.4999999999999997E-5</v>
      </c>
      <c r="AH692" t="s">
        <v>11</v>
      </c>
      <c r="AI692">
        <v>0.98193299999999994</v>
      </c>
      <c r="AJ692">
        <v>1.1E-5</v>
      </c>
      <c r="AK692" t="s">
        <v>12</v>
      </c>
      <c r="AL692">
        <v>0</v>
      </c>
      <c r="AM692">
        <v>0</v>
      </c>
    </row>
    <row r="693" spans="1:39" x14ac:dyDescent="0.25">
      <c r="A693" t="s">
        <v>171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473.77835099999999</v>
      </c>
      <c r="I693">
        <v>23.957916000000001</v>
      </c>
      <c r="J693" t="s">
        <v>3</v>
      </c>
      <c r="K693">
        <v>471.58200299999999</v>
      </c>
      <c r="L693">
        <v>21.713236999999999</v>
      </c>
      <c r="M693" t="s">
        <v>4</v>
      </c>
      <c r="N693">
        <v>81.865027999999995</v>
      </c>
      <c r="O693">
        <v>3.8133759999999999</v>
      </c>
      <c r="P693" t="s">
        <v>5</v>
      </c>
      <c r="Q693">
        <v>3.2149160000000001</v>
      </c>
      <c r="R693">
        <v>0.32288099999999997</v>
      </c>
      <c r="S693" t="s">
        <v>6</v>
      </c>
      <c r="T693">
        <v>349.75818700000002</v>
      </c>
      <c r="U693">
        <v>0.26319100000000001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1.5667E-2</v>
      </c>
      <c r="AG693">
        <v>3.3000000000000003E-5</v>
      </c>
      <c r="AH693" t="s">
        <v>11</v>
      </c>
      <c r="AI693">
        <v>0.98193299999999994</v>
      </c>
      <c r="AJ693">
        <v>1.1E-5</v>
      </c>
      <c r="AK693" t="s">
        <v>12</v>
      </c>
      <c r="AL693">
        <v>0</v>
      </c>
      <c r="AM693">
        <v>0</v>
      </c>
    </row>
    <row r="694" spans="1:39" x14ac:dyDescent="0.25">
      <c r="A694" t="s">
        <v>171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513.35533699999996</v>
      </c>
      <c r="I694">
        <v>26.837769999999999</v>
      </c>
      <c r="J694" t="s">
        <v>3</v>
      </c>
      <c r="K694">
        <v>510.996352</v>
      </c>
      <c r="L694">
        <v>24.788767</v>
      </c>
      <c r="M694" t="s">
        <v>4</v>
      </c>
      <c r="N694">
        <v>88.762647999999999</v>
      </c>
      <c r="O694">
        <v>4.4212150000000001</v>
      </c>
      <c r="P694" t="s">
        <v>5</v>
      </c>
      <c r="Q694">
        <v>3.4707140000000001</v>
      </c>
      <c r="R694">
        <v>0.30846600000000002</v>
      </c>
      <c r="S694" t="s">
        <v>6</v>
      </c>
      <c r="T694">
        <v>378.90541300000001</v>
      </c>
      <c r="U694">
        <v>0.27210000000000001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1.5266999999999999E-2</v>
      </c>
      <c r="AG694">
        <v>3.1999999999999999E-5</v>
      </c>
      <c r="AH694" t="s">
        <v>11</v>
      </c>
      <c r="AI694">
        <v>0.98213899999999998</v>
      </c>
      <c r="AJ694">
        <v>1.2999999999999999E-5</v>
      </c>
      <c r="AK694" t="s">
        <v>12</v>
      </c>
      <c r="AL694">
        <v>0</v>
      </c>
      <c r="AM694">
        <v>0</v>
      </c>
    </row>
    <row r="695" spans="1:39" x14ac:dyDescent="0.25">
      <c r="A695" t="s">
        <v>171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553.00349900000003</v>
      </c>
      <c r="I695">
        <v>28.199666000000001</v>
      </c>
      <c r="J695" t="s">
        <v>3</v>
      </c>
      <c r="K695">
        <v>550.47809900000004</v>
      </c>
      <c r="L695">
        <v>25.949573999999998</v>
      </c>
      <c r="M695" t="s">
        <v>4</v>
      </c>
      <c r="N695">
        <v>95.753190000000004</v>
      </c>
      <c r="O695">
        <v>4.4182519999999998</v>
      </c>
      <c r="P695" t="s">
        <v>5</v>
      </c>
      <c r="Q695">
        <v>3.7393999999999998</v>
      </c>
      <c r="R695">
        <v>0.32325399999999999</v>
      </c>
      <c r="S695" t="s">
        <v>6</v>
      </c>
      <c r="T695">
        <v>408.05144799999999</v>
      </c>
      <c r="U695">
        <v>0.31533899999999998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1.5254999999999999E-2</v>
      </c>
      <c r="AG695">
        <v>3.1999999999999999E-5</v>
      </c>
      <c r="AH695" t="s">
        <v>11</v>
      </c>
      <c r="AI695">
        <v>0.98216800000000004</v>
      </c>
      <c r="AJ695">
        <v>1.2999999999999999E-5</v>
      </c>
      <c r="AK695" t="s">
        <v>12</v>
      </c>
      <c r="AL695">
        <v>0</v>
      </c>
      <c r="AM695">
        <v>0</v>
      </c>
    </row>
    <row r="696" spans="1:39" x14ac:dyDescent="0.25">
      <c r="A696" t="s">
        <v>171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592.64595099999997</v>
      </c>
      <c r="I696">
        <v>28.277718</v>
      </c>
      <c r="J696" t="s">
        <v>3</v>
      </c>
      <c r="K696">
        <v>589.90774899999997</v>
      </c>
      <c r="L696">
        <v>26.055385000000001</v>
      </c>
      <c r="M696" t="s">
        <v>4</v>
      </c>
      <c r="N696">
        <v>102.582892</v>
      </c>
      <c r="O696">
        <v>4.6393329999999997</v>
      </c>
      <c r="P696" t="s">
        <v>5</v>
      </c>
      <c r="Q696">
        <v>4.0314079999999999</v>
      </c>
      <c r="R696">
        <v>0.33205200000000001</v>
      </c>
      <c r="S696" t="s">
        <v>6</v>
      </c>
      <c r="T696">
        <v>437.23039499999999</v>
      </c>
      <c r="U696">
        <v>0.31120999999999999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1.5203E-2</v>
      </c>
      <c r="AG696">
        <v>3.1999999999999999E-5</v>
      </c>
      <c r="AH696" t="s">
        <v>11</v>
      </c>
      <c r="AI696">
        <v>0.98217900000000002</v>
      </c>
      <c r="AJ696">
        <v>1.2E-5</v>
      </c>
      <c r="AK696" t="s">
        <v>12</v>
      </c>
      <c r="AL696">
        <v>0</v>
      </c>
      <c r="AM696">
        <v>0</v>
      </c>
    </row>
    <row r="697" spans="1:39" x14ac:dyDescent="0.25">
      <c r="A697" t="s">
        <v>171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631.97125000000005</v>
      </c>
      <c r="I697">
        <v>29.963896999999999</v>
      </c>
      <c r="J697" t="s">
        <v>3</v>
      </c>
      <c r="K697">
        <v>629.04269199999999</v>
      </c>
      <c r="L697">
        <v>27.332630999999999</v>
      </c>
      <c r="M697" t="s">
        <v>4</v>
      </c>
      <c r="N697">
        <v>109.35191500000001</v>
      </c>
      <c r="O697">
        <v>5.1561170000000001</v>
      </c>
      <c r="P697" t="s">
        <v>5</v>
      </c>
      <c r="Q697">
        <v>4.303134</v>
      </c>
      <c r="R697">
        <v>0.34801900000000002</v>
      </c>
      <c r="S697" t="s">
        <v>6</v>
      </c>
      <c r="T697">
        <v>466.36729300000002</v>
      </c>
      <c r="U697">
        <v>0.32586199999999999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1.4867E-2</v>
      </c>
      <c r="AG697">
        <v>3.1999999999999999E-5</v>
      </c>
      <c r="AH697" t="s">
        <v>11</v>
      </c>
      <c r="AI697">
        <v>0.98218000000000005</v>
      </c>
      <c r="AJ697">
        <v>1.2E-5</v>
      </c>
      <c r="AK697" t="s">
        <v>12</v>
      </c>
      <c r="AL697">
        <v>0</v>
      </c>
      <c r="AM697">
        <v>0</v>
      </c>
    </row>
    <row r="698" spans="1:39" x14ac:dyDescent="0.25">
      <c r="A698" t="s">
        <v>171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671.43523700000003</v>
      </c>
      <c r="I698">
        <v>32.948951999999998</v>
      </c>
      <c r="J698" t="s">
        <v>3</v>
      </c>
      <c r="K698">
        <v>668.31726300000003</v>
      </c>
      <c r="L698">
        <v>29.791875999999998</v>
      </c>
      <c r="M698" t="s">
        <v>4</v>
      </c>
      <c r="N698">
        <v>116.163793</v>
      </c>
      <c r="O698">
        <v>5.3121229999999997</v>
      </c>
      <c r="P698" t="s">
        <v>5</v>
      </c>
      <c r="Q698">
        <v>4.5713189999999999</v>
      </c>
      <c r="R698">
        <v>0.37178</v>
      </c>
      <c r="S698" t="s">
        <v>6</v>
      </c>
      <c r="T698">
        <v>495.51009900000003</v>
      </c>
      <c r="U698">
        <v>0.37357400000000002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1.3786E-2</v>
      </c>
      <c r="AG698">
        <v>2.5999999999999998E-5</v>
      </c>
      <c r="AH698" t="s">
        <v>11</v>
      </c>
      <c r="AI698">
        <v>0.98218099999999997</v>
      </c>
      <c r="AJ698">
        <v>1.2E-5</v>
      </c>
      <c r="AK698" t="s">
        <v>12</v>
      </c>
      <c r="AL698">
        <v>0</v>
      </c>
      <c r="AM698">
        <v>0</v>
      </c>
    </row>
    <row r="699" spans="1:39" x14ac:dyDescent="0.25">
      <c r="A699" t="s">
        <v>171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710.96461099999999</v>
      </c>
      <c r="I699">
        <v>33.019616999999997</v>
      </c>
      <c r="J699" t="s">
        <v>3</v>
      </c>
      <c r="K699">
        <v>707.66017299999999</v>
      </c>
      <c r="L699">
        <v>29.845288</v>
      </c>
      <c r="M699" t="s">
        <v>4</v>
      </c>
      <c r="N699">
        <v>122.99669400000001</v>
      </c>
      <c r="O699">
        <v>5.5203550000000003</v>
      </c>
      <c r="P699" t="s">
        <v>5</v>
      </c>
      <c r="Q699">
        <v>4.8420550000000002</v>
      </c>
      <c r="R699">
        <v>0.37332900000000002</v>
      </c>
      <c r="S699" t="s">
        <v>6</v>
      </c>
      <c r="T699">
        <v>524.65298800000005</v>
      </c>
      <c r="U699">
        <v>0.38582499999999997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1.2873000000000001E-2</v>
      </c>
      <c r="AG699">
        <v>1.2E-5</v>
      </c>
      <c r="AH699" t="s">
        <v>11</v>
      </c>
      <c r="AI699">
        <v>0.98218399999999995</v>
      </c>
      <c r="AJ699">
        <v>1.2E-5</v>
      </c>
      <c r="AK699" t="s">
        <v>12</v>
      </c>
      <c r="AL699">
        <v>0</v>
      </c>
      <c r="AM699">
        <v>0</v>
      </c>
    </row>
    <row r="700" spans="1:39" x14ac:dyDescent="0.25">
      <c r="A700" t="s">
        <v>171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750.692904</v>
      </c>
      <c r="I700">
        <v>32.786025000000002</v>
      </c>
      <c r="J700" t="s">
        <v>3</v>
      </c>
      <c r="K700">
        <v>747.20595200000002</v>
      </c>
      <c r="L700">
        <v>29.499269999999999</v>
      </c>
      <c r="M700" t="s">
        <v>4</v>
      </c>
      <c r="N700">
        <v>129.89119199999999</v>
      </c>
      <c r="O700">
        <v>5.3642279999999998</v>
      </c>
      <c r="P700" t="s">
        <v>5</v>
      </c>
      <c r="Q700">
        <v>5.1068809999999996</v>
      </c>
      <c r="R700">
        <v>0.39173599999999997</v>
      </c>
      <c r="S700" t="s">
        <v>6</v>
      </c>
      <c r="T700">
        <v>553.80117900000005</v>
      </c>
      <c r="U700">
        <v>0.404032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1.2869E-2</v>
      </c>
      <c r="AG700">
        <v>1.2E-5</v>
      </c>
      <c r="AH700" t="s">
        <v>11</v>
      </c>
      <c r="AI700">
        <v>0.982298</v>
      </c>
      <c r="AJ700">
        <v>1.2999999999999999E-5</v>
      </c>
      <c r="AK700" t="s">
        <v>12</v>
      </c>
      <c r="AL700">
        <v>0</v>
      </c>
      <c r="AM700">
        <v>0</v>
      </c>
    </row>
    <row r="701" spans="1:39" x14ac:dyDescent="0.25">
      <c r="A701" t="s">
        <v>171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790.22394899999995</v>
      </c>
      <c r="I701">
        <v>34.248044999999998</v>
      </c>
      <c r="J701" t="s">
        <v>3</v>
      </c>
      <c r="K701">
        <v>786.55948999999998</v>
      </c>
      <c r="L701">
        <v>30.897936999999999</v>
      </c>
      <c r="M701" t="s">
        <v>4</v>
      </c>
      <c r="N701">
        <v>136.74045100000001</v>
      </c>
      <c r="O701">
        <v>5.4504260000000002</v>
      </c>
      <c r="P701" t="s">
        <v>5</v>
      </c>
      <c r="Q701">
        <v>5.3756630000000003</v>
      </c>
      <c r="R701">
        <v>0.40720400000000001</v>
      </c>
      <c r="S701" t="s">
        <v>6</v>
      </c>
      <c r="T701">
        <v>582.95008199999995</v>
      </c>
      <c r="U701">
        <v>0.42364200000000002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1.2426E-2</v>
      </c>
      <c r="AG701">
        <v>1.1E-5</v>
      </c>
      <c r="AH701" t="s">
        <v>11</v>
      </c>
      <c r="AI701">
        <v>0.982298</v>
      </c>
      <c r="AJ701">
        <v>1.2999999999999999E-5</v>
      </c>
      <c r="AK701" t="s">
        <v>12</v>
      </c>
      <c r="AL701">
        <v>0</v>
      </c>
      <c r="AM70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214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214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214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214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214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214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214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214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214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214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214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214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214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214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214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214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214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214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214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214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215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215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215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215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215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215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215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215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215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215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215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215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215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215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215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215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215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215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215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215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216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121.68241999999999</v>
      </c>
      <c r="I762">
        <v>3.5195999999999998E-2</v>
      </c>
      <c r="J762" t="s">
        <v>3</v>
      </c>
      <c r="K762">
        <v>120.358186</v>
      </c>
      <c r="L762">
        <v>1.1466E-2</v>
      </c>
      <c r="M762" t="s">
        <v>4</v>
      </c>
      <c r="N762">
        <v>17.810770000000002</v>
      </c>
      <c r="O762">
        <v>1.5899999999999999E-4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0.80832300000000001</v>
      </c>
      <c r="AG762">
        <v>7.1318999999999994E-2</v>
      </c>
      <c r="AH762" t="s">
        <v>11</v>
      </c>
      <c r="AI762">
        <v>1</v>
      </c>
      <c r="AJ762">
        <v>0</v>
      </c>
      <c r="AK762" t="s">
        <v>12</v>
      </c>
      <c r="AL762">
        <v>-170840</v>
      </c>
      <c r="AM762">
        <v>0</v>
      </c>
    </row>
    <row r="763" spans="1:39" x14ac:dyDescent="0.25">
      <c r="A763" t="s">
        <v>216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243.39574999999999</v>
      </c>
      <c r="I763">
        <v>0.14423</v>
      </c>
      <c r="J763" t="s">
        <v>3</v>
      </c>
      <c r="K763">
        <v>240.706761</v>
      </c>
      <c r="L763">
        <v>4.5039000000000003E-2</v>
      </c>
      <c r="M763" t="s">
        <v>4</v>
      </c>
      <c r="N763">
        <v>35.620032000000002</v>
      </c>
      <c r="O763">
        <v>6.3199999999999997E-4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0.77449699999999999</v>
      </c>
      <c r="AG763">
        <v>7.6276999999999998E-2</v>
      </c>
      <c r="AH763" t="s">
        <v>11</v>
      </c>
      <c r="AI763">
        <v>1</v>
      </c>
      <c r="AJ763">
        <v>0</v>
      </c>
      <c r="AK763" t="s">
        <v>12</v>
      </c>
      <c r="AL763">
        <v>-170840</v>
      </c>
      <c r="AM763">
        <v>0</v>
      </c>
    </row>
    <row r="764" spans="1:39" x14ac:dyDescent="0.25">
      <c r="A764" t="s">
        <v>216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365.08976899999999</v>
      </c>
      <c r="I764">
        <v>0.32012200000000002</v>
      </c>
      <c r="J764" t="s">
        <v>3</v>
      </c>
      <c r="K764">
        <v>361.05755499999998</v>
      </c>
      <c r="L764">
        <v>0.10153</v>
      </c>
      <c r="M764" t="s">
        <v>4</v>
      </c>
      <c r="N764">
        <v>53.429847000000002</v>
      </c>
      <c r="O764">
        <v>1.4989999999999999E-3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0.77449699999999999</v>
      </c>
      <c r="AG764">
        <v>7.6276999999999998E-2</v>
      </c>
      <c r="AH764" t="s">
        <v>11</v>
      </c>
      <c r="AI764">
        <v>1</v>
      </c>
      <c r="AJ764">
        <v>0</v>
      </c>
      <c r="AK764" t="s">
        <v>12</v>
      </c>
      <c r="AL764">
        <v>-170840</v>
      </c>
      <c r="AM764">
        <v>0</v>
      </c>
    </row>
    <row r="765" spans="1:39" x14ac:dyDescent="0.25">
      <c r="A765" t="s">
        <v>216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486.80141400000002</v>
      </c>
      <c r="I765">
        <v>0.58713099999999996</v>
      </c>
      <c r="J765" t="s">
        <v>3</v>
      </c>
      <c r="K765">
        <v>481.41389800000002</v>
      </c>
      <c r="L765">
        <v>0.17908399999999999</v>
      </c>
      <c r="M765" t="s">
        <v>4</v>
      </c>
      <c r="N765">
        <v>71.240532000000002</v>
      </c>
      <c r="O765">
        <v>2.624E-3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0.76322199999999996</v>
      </c>
      <c r="AG765">
        <v>7.7422000000000005E-2</v>
      </c>
      <c r="AH765" t="s">
        <v>11</v>
      </c>
      <c r="AI765">
        <v>1</v>
      </c>
      <c r="AJ765">
        <v>0</v>
      </c>
      <c r="AK765" t="s">
        <v>12</v>
      </c>
      <c r="AL765">
        <v>-170840</v>
      </c>
      <c r="AM765">
        <v>0</v>
      </c>
    </row>
    <row r="766" spans="1:39" x14ac:dyDescent="0.25">
      <c r="A766" t="s">
        <v>216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608.47834599999999</v>
      </c>
      <c r="I766">
        <v>0.92099799999999998</v>
      </c>
      <c r="J766" t="s">
        <v>3</v>
      </c>
      <c r="K766">
        <v>601.76876200000004</v>
      </c>
      <c r="L766">
        <v>0.280588</v>
      </c>
      <c r="M766" t="s">
        <v>4</v>
      </c>
      <c r="N766">
        <v>89.050452000000007</v>
      </c>
      <c r="O766">
        <v>3.9789999999999999E-3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0.75194700000000003</v>
      </c>
      <c r="AG766">
        <v>7.8311000000000006E-2</v>
      </c>
      <c r="AH766" t="s">
        <v>11</v>
      </c>
      <c r="AI766">
        <v>1</v>
      </c>
      <c r="AJ766">
        <v>0</v>
      </c>
      <c r="AK766" t="s">
        <v>12</v>
      </c>
      <c r="AL766">
        <v>-170840</v>
      </c>
      <c r="AM766">
        <v>0</v>
      </c>
    </row>
    <row r="767" spans="1:39" x14ac:dyDescent="0.25">
      <c r="A767" t="s">
        <v>216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730.20478800000001</v>
      </c>
      <c r="I767">
        <v>1.3381430000000001</v>
      </c>
      <c r="J767" t="s">
        <v>3</v>
      </c>
      <c r="K767">
        <v>722.12344599999994</v>
      </c>
      <c r="L767">
        <v>0.40254499999999999</v>
      </c>
      <c r="M767" t="s">
        <v>4</v>
      </c>
      <c r="N767">
        <v>106.8609</v>
      </c>
      <c r="O767">
        <v>5.8050000000000003E-3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0.75194700000000003</v>
      </c>
      <c r="AG767">
        <v>7.8311000000000006E-2</v>
      </c>
      <c r="AH767" t="s">
        <v>11</v>
      </c>
      <c r="AI767">
        <v>1</v>
      </c>
      <c r="AJ767">
        <v>0</v>
      </c>
      <c r="AK767" t="s">
        <v>12</v>
      </c>
      <c r="AL767">
        <v>-170840</v>
      </c>
      <c r="AM767">
        <v>0</v>
      </c>
    </row>
    <row r="768" spans="1:39" x14ac:dyDescent="0.25">
      <c r="A768" t="s">
        <v>216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851.92107199999998</v>
      </c>
      <c r="I768">
        <v>1.6666589999999999</v>
      </c>
      <c r="J768" t="s">
        <v>3</v>
      </c>
      <c r="K768">
        <v>842.48411699999997</v>
      </c>
      <c r="L768">
        <v>0.49538599999999999</v>
      </c>
      <c r="M768" t="s">
        <v>4</v>
      </c>
      <c r="N768">
        <v>124.67222099999999</v>
      </c>
      <c r="O768">
        <v>7.639E-3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0.740672</v>
      </c>
      <c r="AG768">
        <v>7.8947000000000003E-2</v>
      </c>
      <c r="AH768" t="s">
        <v>11</v>
      </c>
      <c r="AI768">
        <v>1</v>
      </c>
      <c r="AJ768">
        <v>0</v>
      </c>
      <c r="AK768" t="s">
        <v>12</v>
      </c>
      <c r="AL768">
        <v>-170840</v>
      </c>
      <c r="AM768">
        <v>0</v>
      </c>
    </row>
    <row r="769" spans="1:39" x14ac:dyDescent="0.25">
      <c r="A769" t="s">
        <v>216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973.65863899999999</v>
      </c>
      <c r="I769">
        <v>2.0082420000000001</v>
      </c>
      <c r="J769" t="s">
        <v>3</v>
      </c>
      <c r="K769">
        <v>962.85549800000001</v>
      </c>
      <c r="L769">
        <v>0.495477</v>
      </c>
      <c r="M769" t="s">
        <v>4</v>
      </c>
      <c r="N769">
        <v>142.48342500000001</v>
      </c>
      <c r="O769">
        <v>8.7889999999999999E-3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0.71812100000000001</v>
      </c>
      <c r="AG769">
        <v>7.9455999999999999E-2</v>
      </c>
      <c r="AH769" t="s">
        <v>11</v>
      </c>
      <c r="AI769">
        <v>1</v>
      </c>
      <c r="AJ769">
        <v>0</v>
      </c>
      <c r="AK769" t="s">
        <v>12</v>
      </c>
      <c r="AL769">
        <v>-170840</v>
      </c>
      <c r="AM769">
        <v>0</v>
      </c>
    </row>
    <row r="770" spans="1:39" x14ac:dyDescent="0.25">
      <c r="A770" t="s">
        <v>216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1095.360271</v>
      </c>
      <c r="I770">
        <v>2.3076569999999998</v>
      </c>
      <c r="J770" t="s">
        <v>3</v>
      </c>
      <c r="K770">
        <v>1083.2280270000001</v>
      </c>
      <c r="L770">
        <v>0.497222</v>
      </c>
      <c r="M770" t="s">
        <v>4</v>
      </c>
      <c r="N770">
        <v>160.29518999999999</v>
      </c>
      <c r="O770">
        <v>1.0214000000000001E-2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0.71812100000000001</v>
      </c>
      <c r="AG770">
        <v>7.9455999999999999E-2</v>
      </c>
      <c r="AH770" t="s">
        <v>11</v>
      </c>
      <c r="AI770">
        <v>1</v>
      </c>
      <c r="AJ770">
        <v>0</v>
      </c>
      <c r="AK770" t="s">
        <v>12</v>
      </c>
      <c r="AL770">
        <v>-170840</v>
      </c>
      <c r="AM770">
        <v>0</v>
      </c>
    </row>
    <row r="771" spans="1:39" x14ac:dyDescent="0.25">
      <c r="A771" t="s">
        <v>216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1217.0847409999999</v>
      </c>
      <c r="I771">
        <v>2.7241010000000001</v>
      </c>
      <c r="J771" t="s">
        <v>3</v>
      </c>
      <c r="K771">
        <v>1203.59915</v>
      </c>
      <c r="L771">
        <v>0.49883899999999998</v>
      </c>
      <c r="M771" t="s">
        <v>4</v>
      </c>
      <c r="N771">
        <v>178.10630800000001</v>
      </c>
      <c r="O771">
        <v>1.1852E-2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0.71812100000000001</v>
      </c>
      <c r="AG771">
        <v>7.9455999999999999E-2</v>
      </c>
      <c r="AH771" t="s">
        <v>11</v>
      </c>
      <c r="AI771">
        <v>1</v>
      </c>
      <c r="AJ771">
        <v>0</v>
      </c>
      <c r="AK771" t="s">
        <v>12</v>
      </c>
      <c r="AL771">
        <v>-170840</v>
      </c>
      <c r="AM771">
        <v>0</v>
      </c>
    </row>
    <row r="772" spans="1:39" x14ac:dyDescent="0.25">
      <c r="A772" t="s">
        <v>216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1338.7820650000001</v>
      </c>
      <c r="I772">
        <v>3.1274220000000001</v>
      </c>
      <c r="J772" t="s">
        <v>3</v>
      </c>
      <c r="K772">
        <v>1323.973667</v>
      </c>
      <c r="L772">
        <v>0.50006300000000004</v>
      </c>
      <c r="M772" t="s">
        <v>4</v>
      </c>
      <c r="N772">
        <v>195.91917000000001</v>
      </c>
      <c r="O772">
        <v>1.3867000000000001E-2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0.71812100000000001</v>
      </c>
      <c r="AG772">
        <v>7.9455999999999999E-2</v>
      </c>
      <c r="AH772" t="s">
        <v>11</v>
      </c>
      <c r="AI772">
        <v>1</v>
      </c>
      <c r="AJ772">
        <v>0</v>
      </c>
      <c r="AK772" t="s">
        <v>12</v>
      </c>
      <c r="AL772">
        <v>-170840</v>
      </c>
      <c r="AM772">
        <v>0</v>
      </c>
    </row>
    <row r="773" spans="1:39" x14ac:dyDescent="0.25">
      <c r="A773" t="s">
        <v>216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1460.53342</v>
      </c>
      <c r="I773">
        <v>3.6953680000000002</v>
      </c>
      <c r="J773" t="s">
        <v>3</v>
      </c>
      <c r="K773">
        <v>1444.3477829999999</v>
      </c>
      <c r="L773">
        <v>0.50278100000000003</v>
      </c>
      <c r="M773" t="s">
        <v>4</v>
      </c>
      <c r="N773">
        <v>213.73111900000001</v>
      </c>
      <c r="O773">
        <v>1.5879999999999998E-2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0.71812100000000001</v>
      </c>
      <c r="AG773">
        <v>7.9455999999999999E-2</v>
      </c>
      <c r="AH773" t="s">
        <v>11</v>
      </c>
      <c r="AI773">
        <v>1</v>
      </c>
      <c r="AJ773">
        <v>0</v>
      </c>
      <c r="AK773" t="s">
        <v>12</v>
      </c>
      <c r="AL773">
        <v>-170840</v>
      </c>
      <c r="AM773">
        <v>0</v>
      </c>
    </row>
    <row r="774" spans="1:39" x14ac:dyDescent="0.25">
      <c r="A774" t="s">
        <v>216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1582.2315599999999</v>
      </c>
      <c r="I774">
        <v>4.1587630000000004</v>
      </c>
      <c r="J774" t="s">
        <v>3</v>
      </c>
      <c r="K774">
        <v>1564.7225289999999</v>
      </c>
      <c r="L774">
        <v>0.50390299999999999</v>
      </c>
      <c r="M774" t="s">
        <v>4</v>
      </c>
      <c r="N774">
        <v>231.54298900000001</v>
      </c>
      <c r="O774">
        <v>1.8214000000000001E-2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0.71812100000000001</v>
      </c>
      <c r="AG774">
        <v>7.9455999999999999E-2</v>
      </c>
      <c r="AH774" t="s">
        <v>11</v>
      </c>
      <c r="AI774">
        <v>1</v>
      </c>
      <c r="AJ774">
        <v>0</v>
      </c>
      <c r="AK774" t="s">
        <v>12</v>
      </c>
      <c r="AL774">
        <v>-170840</v>
      </c>
      <c r="AM774">
        <v>0</v>
      </c>
    </row>
    <row r="775" spans="1:39" x14ac:dyDescent="0.25">
      <c r="A775" t="s">
        <v>216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1703.9626860000001</v>
      </c>
      <c r="I775">
        <v>4.7337509999999998</v>
      </c>
      <c r="J775" t="s">
        <v>3</v>
      </c>
      <c r="K775">
        <v>1685.096941</v>
      </c>
      <c r="L775">
        <v>0.50708799999999998</v>
      </c>
      <c r="M775" t="s">
        <v>4</v>
      </c>
      <c r="N775">
        <v>249.35478900000001</v>
      </c>
      <c r="O775">
        <v>2.0442999999999999E-2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0.71812100000000001</v>
      </c>
      <c r="AG775">
        <v>7.9455999999999999E-2</v>
      </c>
      <c r="AH775" t="s">
        <v>11</v>
      </c>
      <c r="AI775">
        <v>1</v>
      </c>
      <c r="AJ775">
        <v>0</v>
      </c>
      <c r="AK775" t="s">
        <v>12</v>
      </c>
      <c r="AL775">
        <v>-170840</v>
      </c>
      <c r="AM775">
        <v>0</v>
      </c>
    </row>
    <row r="776" spans="1:39" x14ac:dyDescent="0.25">
      <c r="A776" t="s">
        <v>216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1825.676917</v>
      </c>
      <c r="I776">
        <v>5.2872849999999998</v>
      </c>
      <c r="J776" t="s">
        <v>3</v>
      </c>
      <c r="K776">
        <v>1805.474189</v>
      </c>
      <c r="L776">
        <v>0.50729999999999997</v>
      </c>
      <c r="M776" t="s">
        <v>4</v>
      </c>
      <c r="N776">
        <v>267.16619100000003</v>
      </c>
      <c r="O776">
        <v>2.2932999999999999E-2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0.71812100000000001</v>
      </c>
      <c r="AG776">
        <v>7.9455999999999999E-2</v>
      </c>
      <c r="AH776" t="s">
        <v>11</v>
      </c>
      <c r="AI776">
        <v>1</v>
      </c>
      <c r="AJ776">
        <v>0</v>
      </c>
      <c r="AK776" t="s">
        <v>12</v>
      </c>
      <c r="AL776">
        <v>-170840</v>
      </c>
      <c r="AM776">
        <v>0</v>
      </c>
    </row>
    <row r="777" spans="1:39" x14ac:dyDescent="0.25">
      <c r="A777" t="s">
        <v>216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1947.410361</v>
      </c>
      <c r="I777">
        <v>5.5659729999999996</v>
      </c>
      <c r="J777" t="s">
        <v>3</v>
      </c>
      <c r="K777">
        <v>1925.85187</v>
      </c>
      <c r="L777">
        <v>0.50958599999999998</v>
      </c>
      <c r="M777" t="s">
        <v>4</v>
      </c>
      <c r="N777">
        <v>284.97815700000001</v>
      </c>
      <c r="O777">
        <v>2.5554E-2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0.70684599999999997</v>
      </c>
      <c r="AG777">
        <v>7.9327999999999996E-2</v>
      </c>
      <c r="AH777" t="s">
        <v>11</v>
      </c>
      <c r="AI777">
        <v>1</v>
      </c>
      <c r="AJ777">
        <v>0</v>
      </c>
      <c r="AK777" t="s">
        <v>12</v>
      </c>
      <c r="AL777">
        <v>-170840</v>
      </c>
      <c r="AM777">
        <v>0</v>
      </c>
    </row>
    <row r="778" spans="1:39" x14ac:dyDescent="0.25">
      <c r="A778" t="s">
        <v>216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2069.110283</v>
      </c>
      <c r="I778">
        <v>6.0560349999999996</v>
      </c>
      <c r="J778" t="s">
        <v>3</v>
      </c>
      <c r="K778">
        <v>2046.2318359999999</v>
      </c>
      <c r="L778">
        <v>0.51363199999999998</v>
      </c>
      <c r="M778" t="s">
        <v>4</v>
      </c>
      <c r="N778">
        <v>302.79076099999997</v>
      </c>
      <c r="O778">
        <v>2.8409E-2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0.70684599999999997</v>
      </c>
      <c r="AG778">
        <v>7.9327999999999996E-2</v>
      </c>
      <c r="AH778" t="s">
        <v>11</v>
      </c>
      <c r="AI778">
        <v>1</v>
      </c>
      <c r="AJ778">
        <v>0</v>
      </c>
      <c r="AK778" t="s">
        <v>12</v>
      </c>
      <c r="AL778">
        <v>-170840</v>
      </c>
      <c r="AM778">
        <v>0</v>
      </c>
    </row>
    <row r="779" spans="1:39" x14ac:dyDescent="0.25">
      <c r="A779" t="s">
        <v>216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2190.8634520000001</v>
      </c>
      <c r="I779">
        <v>6.6796850000000001</v>
      </c>
      <c r="J779" t="s">
        <v>3</v>
      </c>
      <c r="K779">
        <v>2166.6111820000001</v>
      </c>
      <c r="L779">
        <v>0.51747399999999999</v>
      </c>
      <c r="M779" t="s">
        <v>4</v>
      </c>
      <c r="N779">
        <v>320.60239899999999</v>
      </c>
      <c r="O779">
        <v>3.1662999999999997E-2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0.70684599999999997</v>
      </c>
      <c r="AG779">
        <v>7.9327999999999996E-2</v>
      </c>
      <c r="AH779" t="s">
        <v>11</v>
      </c>
      <c r="AI779">
        <v>1</v>
      </c>
      <c r="AJ779">
        <v>0</v>
      </c>
      <c r="AK779" t="s">
        <v>12</v>
      </c>
      <c r="AL779">
        <v>-170840</v>
      </c>
      <c r="AM779">
        <v>0</v>
      </c>
    </row>
    <row r="780" spans="1:39" x14ac:dyDescent="0.25">
      <c r="A780" t="s">
        <v>216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2312.5615969999999</v>
      </c>
      <c r="I780">
        <v>7.373494</v>
      </c>
      <c r="J780" t="s">
        <v>3</v>
      </c>
      <c r="K780">
        <v>2286.9915719999999</v>
      </c>
      <c r="L780">
        <v>0.52114199999999999</v>
      </c>
      <c r="M780" t="s">
        <v>4</v>
      </c>
      <c r="N780">
        <v>338.41428300000001</v>
      </c>
      <c r="O780">
        <v>3.4661999999999998E-2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0.70684599999999997</v>
      </c>
      <c r="AG780">
        <v>7.9327999999999996E-2</v>
      </c>
      <c r="AH780" t="s">
        <v>11</v>
      </c>
      <c r="AI780">
        <v>1</v>
      </c>
      <c r="AJ780">
        <v>0</v>
      </c>
      <c r="AK780" t="s">
        <v>12</v>
      </c>
      <c r="AL780">
        <v>-170840</v>
      </c>
      <c r="AM780">
        <v>0</v>
      </c>
    </row>
    <row r="781" spans="1:39" x14ac:dyDescent="0.25">
      <c r="A781" t="s">
        <v>216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2434.287476</v>
      </c>
      <c r="I781">
        <v>8.0901569999999996</v>
      </c>
      <c r="J781" t="s">
        <v>3</v>
      </c>
      <c r="K781">
        <v>2407.3732230000001</v>
      </c>
      <c r="L781">
        <v>0.52399499999999999</v>
      </c>
      <c r="M781" t="s">
        <v>4</v>
      </c>
      <c r="N781">
        <v>356.22689400000002</v>
      </c>
      <c r="O781">
        <v>3.8294000000000002E-2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0.70684599999999997</v>
      </c>
      <c r="AG781">
        <v>7.9327999999999996E-2</v>
      </c>
      <c r="AH781" t="s">
        <v>11</v>
      </c>
      <c r="AI781">
        <v>1</v>
      </c>
      <c r="AJ781">
        <v>0</v>
      </c>
      <c r="AK781" t="s">
        <v>12</v>
      </c>
      <c r="AL781">
        <v>-170840</v>
      </c>
      <c r="AM781">
        <v>0</v>
      </c>
    </row>
    <row r="782" spans="1:39" x14ac:dyDescent="0.25">
      <c r="A782" t="s">
        <v>217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61.237338999999999</v>
      </c>
      <c r="I782">
        <v>1.4312E-2</v>
      </c>
      <c r="J782" t="s">
        <v>3</v>
      </c>
      <c r="K782">
        <v>59.980992999999998</v>
      </c>
      <c r="L782">
        <v>8.2200000000000003E-4</v>
      </c>
      <c r="M782" t="s">
        <v>4</v>
      </c>
      <c r="N782">
        <v>21.925225000000001</v>
      </c>
      <c r="O782">
        <v>6.4999999999999994E-5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-28701280</v>
      </c>
      <c r="AM782">
        <v>0</v>
      </c>
    </row>
    <row r="783" spans="1:39" x14ac:dyDescent="0.25">
      <c r="A783" t="s">
        <v>217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122.43557699999999</v>
      </c>
      <c r="I783">
        <v>4.3529999999999999E-2</v>
      </c>
      <c r="J783" t="s">
        <v>3</v>
      </c>
      <c r="K783">
        <v>119.920485</v>
      </c>
      <c r="L783">
        <v>3.1020000000000002E-3</v>
      </c>
      <c r="M783" t="s">
        <v>4</v>
      </c>
      <c r="N783">
        <v>43.850807000000003</v>
      </c>
      <c r="O783">
        <v>1.9599999999999999E-4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-28701280</v>
      </c>
      <c r="AM783">
        <v>0</v>
      </c>
    </row>
    <row r="784" spans="1:39" x14ac:dyDescent="0.25">
      <c r="A784" t="s">
        <v>217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183.64202299999999</v>
      </c>
      <c r="I784">
        <v>9.1885999999999995E-2</v>
      </c>
      <c r="J784" t="s">
        <v>3</v>
      </c>
      <c r="K784">
        <v>179.86548500000001</v>
      </c>
      <c r="L784">
        <v>6.881E-3</v>
      </c>
      <c r="M784" t="s">
        <v>4</v>
      </c>
      <c r="N784">
        <v>65.775799000000006</v>
      </c>
      <c r="O784">
        <v>4.2499999999999998E-4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-28701280</v>
      </c>
      <c r="AM784">
        <v>0</v>
      </c>
    </row>
    <row r="785" spans="1:39" x14ac:dyDescent="0.25">
      <c r="A785" t="s">
        <v>217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244.856021</v>
      </c>
      <c r="I785">
        <v>0.143236</v>
      </c>
      <c r="J785" t="s">
        <v>3</v>
      </c>
      <c r="K785">
        <v>239.81135699999999</v>
      </c>
      <c r="L785">
        <v>1.1631000000000001E-2</v>
      </c>
      <c r="M785" t="s">
        <v>4</v>
      </c>
      <c r="N785">
        <v>87.700142</v>
      </c>
      <c r="O785">
        <v>6.9899999999999997E-4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-28701280</v>
      </c>
      <c r="AM785">
        <v>0</v>
      </c>
    </row>
    <row r="786" spans="1:39" x14ac:dyDescent="0.25">
      <c r="A786" t="s">
        <v>217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306.07150799999999</v>
      </c>
      <c r="I786">
        <v>0.215724</v>
      </c>
      <c r="J786" t="s">
        <v>3</v>
      </c>
      <c r="K786">
        <v>299.76496600000002</v>
      </c>
      <c r="L786">
        <v>1.7950000000000001E-2</v>
      </c>
      <c r="M786" t="s">
        <v>4</v>
      </c>
      <c r="N786">
        <v>109.627071</v>
      </c>
      <c r="O786">
        <v>1.0449999999999999E-3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-28701280</v>
      </c>
      <c r="AM786">
        <v>0</v>
      </c>
    </row>
    <row r="787" spans="1:39" x14ac:dyDescent="0.25">
      <c r="A787" t="s">
        <v>217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367.30980499999998</v>
      </c>
      <c r="I787">
        <v>0.31677100000000002</v>
      </c>
      <c r="J787" t="s">
        <v>3</v>
      </c>
      <c r="K787">
        <v>359.72248400000001</v>
      </c>
      <c r="L787">
        <v>2.7036000000000001E-2</v>
      </c>
      <c r="M787" t="s">
        <v>4</v>
      </c>
      <c r="N787">
        <v>131.55199300000001</v>
      </c>
      <c r="O787">
        <v>1.3649999999999999E-3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-28701280</v>
      </c>
      <c r="AM787">
        <v>0</v>
      </c>
    </row>
    <row r="788" spans="1:39" x14ac:dyDescent="0.25">
      <c r="A788" t="s">
        <v>217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428.53083600000002</v>
      </c>
      <c r="I788">
        <v>0.397366</v>
      </c>
      <c r="J788" t="s">
        <v>3</v>
      </c>
      <c r="K788">
        <v>419.68265100000002</v>
      </c>
      <c r="L788">
        <v>3.5803000000000001E-2</v>
      </c>
      <c r="M788" t="s">
        <v>4</v>
      </c>
      <c r="N788">
        <v>153.477091</v>
      </c>
      <c r="O788">
        <v>1.818E-3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-28701280</v>
      </c>
      <c r="AM788">
        <v>0</v>
      </c>
    </row>
    <row r="789" spans="1:39" x14ac:dyDescent="0.25">
      <c r="A789" t="s">
        <v>217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489.72768100000002</v>
      </c>
      <c r="I789">
        <v>0.51457799999999998</v>
      </c>
      <c r="J789" t="s">
        <v>3</v>
      </c>
      <c r="K789">
        <v>479.64359300000001</v>
      </c>
      <c r="L789">
        <v>4.7241999999999999E-2</v>
      </c>
      <c r="M789" t="s">
        <v>4</v>
      </c>
      <c r="N789">
        <v>175.40140700000001</v>
      </c>
      <c r="O789">
        <v>2.3890000000000001E-3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-28701280</v>
      </c>
      <c r="AM789">
        <v>0</v>
      </c>
    </row>
    <row r="790" spans="1:39" x14ac:dyDescent="0.25">
      <c r="A790" t="s">
        <v>217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550.93709000000001</v>
      </c>
      <c r="I790">
        <v>0.62997700000000001</v>
      </c>
      <c r="J790" t="s">
        <v>3</v>
      </c>
      <c r="K790">
        <v>539.60696800000005</v>
      </c>
      <c r="L790">
        <v>6.0226000000000002E-2</v>
      </c>
      <c r="M790" t="s">
        <v>4</v>
      </c>
      <c r="N790">
        <v>197.32476199999999</v>
      </c>
      <c r="O790">
        <v>2.9910000000000002E-3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-28701280</v>
      </c>
      <c r="AM790">
        <v>0</v>
      </c>
    </row>
    <row r="791" spans="1:39" x14ac:dyDescent="0.25">
      <c r="A791" t="s">
        <v>217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612.17334700000004</v>
      </c>
      <c r="I791">
        <v>0.75894399999999995</v>
      </c>
      <c r="J791" t="s">
        <v>3</v>
      </c>
      <c r="K791">
        <v>599.57120499999996</v>
      </c>
      <c r="L791">
        <v>7.3556999999999997E-2</v>
      </c>
      <c r="M791" t="s">
        <v>4</v>
      </c>
      <c r="N791">
        <v>219.24807699999999</v>
      </c>
      <c r="O791">
        <v>3.5950000000000001E-3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-28701280</v>
      </c>
      <c r="AM791">
        <v>0</v>
      </c>
    </row>
    <row r="792" spans="1:39" x14ac:dyDescent="0.25">
      <c r="A792" t="s">
        <v>217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673.34779500000002</v>
      </c>
      <c r="I792">
        <v>0.88202199999999997</v>
      </c>
      <c r="J792" t="s">
        <v>3</v>
      </c>
      <c r="K792">
        <v>659.53829199999996</v>
      </c>
      <c r="L792">
        <v>8.7985999999999995E-2</v>
      </c>
      <c r="M792" t="s">
        <v>4</v>
      </c>
      <c r="N792">
        <v>241.17210499999999</v>
      </c>
      <c r="O792">
        <v>4.2680000000000001E-3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-28701280</v>
      </c>
      <c r="AM792">
        <v>0</v>
      </c>
    </row>
    <row r="793" spans="1:39" x14ac:dyDescent="0.25">
      <c r="A793" t="s">
        <v>217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734.55313100000001</v>
      </c>
      <c r="I793">
        <v>0.986591</v>
      </c>
      <c r="J793" t="s">
        <v>3</v>
      </c>
      <c r="K793">
        <v>719.51062300000001</v>
      </c>
      <c r="L793">
        <v>0.104806</v>
      </c>
      <c r="M793" t="s">
        <v>4</v>
      </c>
      <c r="N793">
        <v>263.09777200000002</v>
      </c>
      <c r="O793">
        <v>4.9579999999999997E-3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-28701280</v>
      </c>
      <c r="AM793">
        <v>0</v>
      </c>
    </row>
    <row r="794" spans="1:39" x14ac:dyDescent="0.25">
      <c r="A794" t="s">
        <v>217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795.81224199999997</v>
      </c>
      <c r="I794">
        <v>1.168838</v>
      </c>
      <c r="J794" t="s">
        <v>3</v>
      </c>
      <c r="K794">
        <v>779.48613399999999</v>
      </c>
      <c r="L794">
        <v>0.121683</v>
      </c>
      <c r="M794" t="s">
        <v>4</v>
      </c>
      <c r="N794">
        <v>285.023641</v>
      </c>
      <c r="O794">
        <v>5.5500000000000002E-3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-28701280</v>
      </c>
      <c r="AM794">
        <v>0</v>
      </c>
    </row>
    <row r="795" spans="1:39" x14ac:dyDescent="0.25">
      <c r="A795" t="s">
        <v>217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857.03428599999995</v>
      </c>
      <c r="I795">
        <v>1.3292379999999999</v>
      </c>
      <c r="J795" t="s">
        <v>3</v>
      </c>
      <c r="K795">
        <v>839.46136200000001</v>
      </c>
      <c r="L795">
        <v>0.14033399999999999</v>
      </c>
      <c r="M795" t="s">
        <v>4</v>
      </c>
      <c r="N795">
        <v>306.94871899999998</v>
      </c>
      <c r="O795">
        <v>6.4310000000000001E-3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-28701280</v>
      </c>
      <c r="AM795">
        <v>0</v>
      </c>
    </row>
    <row r="796" spans="1:39" x14ac:dyDescent="0.25">
      <c r="A796" t="s">
        <v>217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918.24861299999998</v>
      </c>
      <c r="I796">
        <v>1.494183</v>
      </c>
      <c r="J796" t="s">
        <v>3</v>
      </c>
      <c r="K796">
        <v>899.43776700000001</v>
      </c>
      <c r="L796">
        <v>0.160499</v>
      </c>
      <c r="M796" t="s">
        <v>4</v>
      </c>
      <c r="N796">
        <v>328.87300399999998</v>
      </c>
      <c r="O796">
        <v>7.2709999999999997E-3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-28701280</v>
      </c>
      <c r="AM796">
        <v>0</v>
      </c>
    </row>
    <row r="797" spans="1:39" x14ac:dyDescent="0.25">
      <c r="A797" t="s">
        <v>217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979.49281699999995</v>
      </c>
      <c r="I797">
        <v>1.7433650000000001</v>
      </c>
      <c r="J797" t="s">
        <v>3</v>
      </c>
      <c r="K797">
        <v>959.42191500000001</v>
      </c>
      <c r="L797">
        <v>0.18526300000000001</v>
      </c>
      <c r="M797" t="s">
        <v>4</v>
      </c>
      <c r="N797">
        <v>350.79781700000001</v>
      </c>
      <c r="O797">
        <v>8.4550000000000007E-3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-28701280</v>
      </c>
      <c r="AM797">
        <v>0</v>
      </c>
    </row>
    <row r="798" spans="1:39" x14ac:dyDescent="0.25">
      <c r="A798" t="s">
        <v>217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1040.7601729999999</v>
      </c>
      <c r="I798">
        <v>1.974259</v>
      </c>
      <c r="J798" t="s">
        <v>3</v>
      </c>
      <c r="K798">
        <v>1019.40295</v>
      </c>
      <c r="L798">
        <v>0.20907899999999999</v>
      </c>
      <c r="M798" t="s">
        <v>4</v>
      </c>
      <c r="N798">
        <v>372.72273999999999</v>
      </c>
      <c r="O798">
        <v>9.5289999999999993E-3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-28701280</v>
      </c>
      <c r="AM798">
        <v>0</v>
      </c>
    </row>
    <row r="799" spans="1:39" x14ac:dyDescent="0.25">
      <c r="A799" t="s">
        <v>217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1102.000994</v>
      </c>
      <c r="I799">
        <v>2.1932339999999999</v>
      </c>
      <c r="J799" t="s">
        <v>3</v>
      </c>
      <c r="K799">
        <v>1079.386636</v>
      </c>
      <c r="L799">
        <v>0.23734</v>
      </c>
      <c r="M799" t="s">
        <v>4</v>
      </c>
      <c r="N799">
        <v>394.647288</v>
      </c>
      <c r="O799">
        <v>1.0643E-2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-28701280</v>
      </c>
      <c r="AM799">
        <v>0</v>
      </c>
    </row>
    <row r="800" spans="1:39" x14ac:dyDescent="0.25">
      <c r="A800" t="s">
        <v>217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1163.2561330000001</v>
      </c>
      <c r="I800">
        <v>2.457265</v>
      </c>
      <c r="J800" t="s">
        <v>3</v>
      </c>
      <c r="K800">
        <v>1139.37417</v>
      </c>
      <c r="L800">
        <v>0.26384999999999997</v>
      </c>
      <c r="M800" t="s">
        <v>4</v>
      </c>
      <c r="N800">
        <v>416.57158299999998</v>
      </c>
      <c r="O800">
        <v>1.1806000000000001E-2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-28701280</v>
      </c>
      <c r="AM800">
        <v>0</v>
      </c>
    </row>
    <row r="801" spans="1:39" x14ac:dyDescent="0.25">
      <c r="A801" t="s">
        <v>217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1224.5228219999999</v>
      </c>
      <c r="I801">
        <v>2.7622309999999999</v>
      </c>
      <c r="J801" t="s">
        <v>3</v>
      </c>
      <c r="K801">
        <v>1199.3600630000001</v>
      </c>
      <c r="L801">
        <v>0.29327199999999998</v>
      </c>
      <c r="M801" t="s">
        <v>4</v>
      </c>
      <c r="N801">
        <v>438.49691200000001</v>
      </c>
      <c r="O801">
        <v>1.2970000000000001E-2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-28701280</v>
      </c>
      <c r="AM801">
        <v>0</v>
      </c>
    </row>
    <row r="802" spans="1:39" x14ac:dyDescent="0.25">
      <c r="A802" t="s">
        <v>218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61.097689000000003</v>
      </c>
      <c r="I802">
        <v>6.7790000000000003E-3</v>
      </c>
      <c r="J802" t="s">
        <v>3</v>
      </c>
      <c r="K802">
        <v>59.906852999999998</v>
      </c>
      <c r="L802">
        <v>3.3399999999999999E-4</v>
      </c>
      <c r="M802" t="s">
        <v>4</v>
      </c>
      <c r="N802">
        <v>21.950604999999999</v>
      </c>
      <c r="O802">
        <v>2.5999999999999998E-5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32767</v>
      </c>
      <c r="AG802">
        <v>0</v>
      </c>
      <c r="AH802" t="s">
        <v>11</v>
      </c>
      <c r="AI802">
        <v>-32767</v>
      </c>
      <c r="AJ802">
        <v>0</v>
      </c>
      <c r="AK802" t="s">
        <v>12</v>
      </c>
      <c r="AL802">
        <v>-28701280</v>
      </c>
      <c r="AM802">
        <v>0</v>
      </c>
    </row>
    <row r="803" spans="1:39" x14ac:dyDescent="0.25">
      <c r="A803" t="s">
        <v>218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122.14451</v>
      </c>
      <c r="I803">
        <v>1.8186000000000001E-2</v>
      </c>
      <c r="J803" t="s">
        <v>3</v>
      </c>
      <c r="K803">
        <v>119.766205</v>
      </c>
      <c r="L803">
        <v>3.0899999999999998E-4</v>
      </c>
      <c r="M803" t="s">
        <v>4</v>
      </c>
      <c r="N803">
        <v>43.901152000000003</v>
      </c>
      <c r="O803">
        <v>4.6E-5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32767</v>
      </c>
      <c r="AG803">
        <v>0</v>
      </c>
      <c r="AH803" t="s">
        <v>11</v>
      </c>
      <c r="AI803">
        <v>-32767</v>
      </c>
      <c r="AJ803">
        <v>0</v>
      </c>
      <c r="AK803" t="s">
        <v>12</v>
      </c>
      <c r="AL803">
        <v>-28701280</v>
      </c>
      <c r="AM803">
        <v>0</v>
      </c>
    </row>
    <row r="804" spans="1:39" x14ac:dyDescent="0.25">
      <c r="A804" t="s">
        <v>218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183.18844799999999</v>
      </c>
      <c r="I804">
        <v>3.2209000000000002E-2</v>
      </c>
      <c r="J804" t="s">
        <v>3</v>
      </c>
      <c r="K804">
        <v>179.629808</v>
      </c>
      <c r="L804">
        <v>3.2000000000000003E-4</v>
      </c>
      <c r="M804" t="s">
        <v>4</v>
      </c>
      <c r="N804">
        <v>65.851671999999994</v>
      </c>
      <c r="O804">
        <v>6.8999999999999997E-5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32767</v>
      </c>
      <c r="AG804">
        <v>0</v>
      </c>
      <c r="AH804" t="s">
        <v>11</v>
      </c>
      <c r="AI804">
        <v>-32767</v>
      </c>
      <c r="AJ804">
        <v>0</v>
      </c>
      <c r="AK804" t="s">
        <v>12</v>
      </c>
      <c r="AL804">
        <v>-28701280</v>
      </c>
      <c r="AM804">
        <v>0</v>
      </c>
    </row>
    <row r="805" spans="1:39" x14ac:dyDescent="0.25">
      <c r="A805" t="s">
        <v>218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244.23453499999999</v>
      </c>
      <c r="I805">
        <v>4.6233999999999997E-2</v>
      </c>
      <c r="J805" t="s">
        <v>3</v>
      </c>
      <c r="K805">
        <v>239.49758600000001</v>
      </c>
      <c r="L805">
        <v>3.1399999999999999E-4</v>
      </c>
      <c r="M805" t="s">
        <v>4</v>
      </c>
      <c r="N805">
        <v>87.800437000000002</v>
      </c>
      <c r="O805">
        <v>9.7E-5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32767</v>
      </c>
      <c r="AG805">
        <v>0</v>
      </c>
      <c r="AH805" t="s">
        <v>11</v>
      </c>
      <c r="AI805">
        <v>-32767</v>
      </c>
      <c r="AJ805">
        <v>0</v>
      </c>
      <c r="AK805" t="s">
        <v>12</v>
      </c>
      <c r="AL805">
        <v>-28701280</v>
      </c>
      <c r="AM805">
        <v>0</v>
      </c>
    </row>
    <row r="806" spans="1:39" x14ac:dyDescent="0.25">
      <c r="A806" t="s">
        <v>218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305.28010399999999</v>
      </c>
      <c r="I806">
        <v>4.9121999999999999E-2</v>
      </c>
      <c r="J806" t="s">
        <v>3</v>
      </c>
      <c r="K806">
        <v>299.36908599999998</v>
      </c>
      <c r="L806">
        <v>3.6200000000000002E-4</v>
      </c>
      <c r="M806" t="s">
        <v>4</v>
      </c>
      <c r="N806">
        <v>109.75079599999999</v>
      </c>
      <c r="O806">
        <v>9.7999999999999997E-5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32767</v>
      </c>
      <c r="AG806">
        <v>0</v>
      </c>
      <c r="AH806" t="s">
        <v>11</v>
      </c>
      <c r="AI806">
        <v>-32767</v>
      </c>
      <c r="AJ806">
        <v>0</v>
      </c>
      <c r="AK806" t="s">
        <v>12</v>
      </c>
      <c r="AL806">
        <v>-28701280</v>
      </c>
      <c r="AM806">
        <v>0</v>
      </c>
    </row>
    <row r="807" spans="1:39" x14ac:dyDescent="0.25">
      <c r="A807" t="s">
        <v>218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366.34130699999997</v>
      </c>
      <c r="I807">
        <v>6.4783999999999994E-2</v>
      </c>
      <c r="J807" t="s">
        <v>3</v>
      </c>
      <c r="K807">
        <v>359.24163399999998</v>
      </c>
      <c r="L807">
        <v>3.9899999999999999E-4</v>
      </c>
      <c r="M807" t="s">
        <v>4</v>
      </c>
      <c r="N807">
        <v>131.69989899999999</v>
      </c>
      <c r="O807">
        <v>1.16E-4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32767</v>
      </c>
      <c r="AG807">
        <v>0</v>
      </c>
      <c r="AH807" t="s">
        <v>11</v>
      </c>
      <c r="AI807">
        <v>-32767</v>
      </c>
      <c r="AJ807">
        <v>0</v>
      </c>
      <c r="AK807" t="s">
        <v>12</v>
      </c>
      <c r="AL807">
        <v>-28701280</v>
      </c>
      <c r="AM807">
        <v>0</v>
      </c>
    </row>
    <row r="808" spans="1:39" x14ac:dyDescent="0.25">
      <c r="A808" t="s">
        <v>218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427.41512499999999</v>
      </c>
      <c r="I808">
        <v>9.0680999999999998E-2</v>
      </c>
      <c r="J808" t="s">
        <v>3</v>
      </c>
      <c r="K808">
        <v>419.11798399999998</v>
      </c>
      <c r="L808">
        <v>5.3799999999999996E-4</v>
      </c>
      <c r="M808" t="s">
        <v>4</v>
      </c>
      <c r="N808">
        <v>153.64924600000001</v>
      </c>
      <c r="O808">
        <v>1.5100000000000001E-4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32767</v>
      </c>
      <c r="AG808">
        <v>0</v>
      </c>
      <c r="AH808" t="s">
        <v>11</v>
      </c>
      <c r="AI808">
        <v>-32767</v>
      </c>
      <c r="AJ808">
        <v>0</v>
      </c>
      <c r="AK808" t="s">
        <v>12</v>
      </c>
      <c r="AL808">
        <v>-28701280</v>
      </c>
      <c r="AM808">
        <v>0</v>
      </c>
    </row>
    <row r="809" spans="1:39" x14ac:dyDescent="0.25">
      <c r="A809" t="s">
        <v>218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488.48591900000002</v>
      </c>
      <c r="I809">
        <v>0.131273</v>
      </c>
      <c r="J809" t="s">
        <v>3</v>
      </c>
      <c r="K809">
        <v>479.00125300000002</v>
      </c>
      <c r="L809">
        <v>6.7199999999999996E-4</v>
      </c>
      <c r="M809" t="s">
        <v>4</v>
      </c>
      <c r="N809">
        <v>175.599559</v>
      </c>
      <c r="O809">
        <v>1.9900000000000001E-4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32767</v>
      </c>
      <c r="AG809">
        <v>0</v>
      </c>
      <c r="AH809" t="s">
        <v>11</v>
      </c>
      <c r="AI809">
        <v>-32767</v>
      </c>
      <c r="AJ809">
        <v>0</v>
      </c>
      <c r="AK809" t="s">
        <v>12</v>
      </c>
      <c r="AL809">
        <v>-28701280</v>
      </c>
      <c r="AM809">
        <v>0</v>
      </c>
    </row>
    <row r="810" spans="1:39" x14ac:dyDescent="0.25">
      <c r="A810" t="s">
        <v>218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549.55526399999997</v>
      </c>
      <c r="I810">
        <v>0.18435699999999999</v>
      </c>
      <c r="J810" t="s">
        <v>3</v>
      </c>
      <c r="K810">
        <v>538.88573499999995</v>
      </c>
      <c r="L810">
        <v>7.54E-4</v>
      </c>
      <c r="M810" t="s">
        <v>4</v>
      </c>
      <c r="N810">
        <v>197.55032</v>
      </c>
      <c r="O810">
        <v>2.0799999999999999E-4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32767</v>
      </c>
      <c r="AG810">
        <v>0</v>
      </c>
      <c r="AH810" t="s">
        <v>11</v>
      </c>
      <c r="AI810">
        <v>-32767</v>
      </c>
      <c r="AJ810">
        <v>0</v>
      </c>
      <c r="AK810" t="s">
        <v>12</v>
      </c>
      <c r="AL810">
        <v>-28701280</v>
      </c>
      <c r="AM810">
        <v>0</v>
      </c>
    </row>
    <row r="811" spans="1:39" x14ac:dyDescent="0.25">
      <c r="A811" t="s">
        <v>218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610.61147300000005</v>
      </c>
      <c r="I811">
        <v>0.22786600000000001</v>
      </c>
      <c r="J811" t="s">
        <v>3</v>
      </c>
      <c r="K811">
        <v>598.77005899999995</v>
      </c>
      <c r="L811">
        <v>8.5599999999999999E-4</v>
      </c>
      <c r="M811" t="s">
        <v>4</v>
      </c>
      <c r="N811">
        <v>219.49976699999999</v>
      </c>
      <c r="O811">
        <v>2.8699999999999998E-4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32767</v>
      </c>
      <c r="AG811">
        <v>0</v>
      </c>
      <c r="AH811" t="s">
        <v>11</v>
      </c>
      <c r="AI811">
        <v>-32767</v>
      </c>
      <c r="AJ811">
        <v>0</v>
      </c>
      <c r="AK811" t="s">
        <v>12</v>
      </c>
      <c r="AL811">
        <v>-28701280</v>
      </c>
      <c r="AM811">
        <v>0</v>
      </c>
    </row>
    <row r="812" spans="1:39" x14ac:dyDescent="0.25">
      <c r="A812" t="s">
        <v>218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671.67349400000001</v>
      </c>
      <c r="I812">
        <v>0.246005</v>
      </c>
      <c r="J812" t="s">
        <v>3</v>
      </c>
      <c r="K812">
        <v>658.65781400000003</v>
      </c>
      <c r="L812">
        <v>1.062E-3</v>
      </c>
      <c r="M812" t="s">
        <v>4</v>
      </c>
      <c r="N812">
        <v>241.45073500000001</v>
      </c>
      <c r="O812">
        <v>3.48E-4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32767</v>
      </c>
      <c r="AG812">
        <v>0</v>
      </c>
      <c r="AH812" t="s">
        <v>11</v>
      </c>
      <c r="AI812">
        <v>-32767</v>
      </c>
      <c r="AJ812">
        <v>0</v>
      </c>
      <c r="AK812" t="s">
        <v>12</v>
      </c>
      <c r="AL812">
        <v>-28701280</v>
      </c>
      <c r="AM812">
        <v>0</v>
      </c>
    </row>
    <row r="813" spans="1:39" x14ac:dyDescent="0.25">
      <c r="A813" t="s">
        <v>218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732.73805200000004</v>
      </c>
      <c r="I813">
        <v>0.28959499999999999</v>
      </c>
      <c r="J813" t="s">
        <v>3</v>
      </c>
      <c r="K813">
        <v>718.54704600000002</v>
      </c>
      <c r="L813">
        <v>1.155E-3</v>
      </c>
      <c r="M813" t="s">
        <v>4</v>
      </c>
      <c r="N813">
        <v>263.39952899999997</v>
      </c>
      <c r="O813">
        <v>3.6600000000000001E-4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32767</v>
      </c>
      <c r="AG813">
        <v>0</v>
      </c>
      <c r="AH813" t="s">
        <v>11</v>
      </c>
      <c r="AI813">
        <v>-32767</v>
      </c>
      <c r="AJ813">
        <v>0</v>
      </c>
      <c r="AK813" t="s">
        <v>12</v>
      </c>
      <c r="AL813">
        <v>-28701280</v>
      </c>
      <c r="AM813">
        <v>0</v>
      </c>
    </row>
    <row r="814" spans="1:39" x14ac:dyDescent="0.25">
      <c r="A814" t="s">
        <v>218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793.80186300000003</v>
      </c>
      <c r="I814">
        <v>0.30429400000000001</v>
      </c>
      <c r="J814" t="s">
        <v>3</v>
      </c>
      <c r="K814">
        <v>778.44054600000004</v>
      </c>
      <c r="L814">
        <v>1.4300000000000001E-3</v>
      </c>
      <c r="M814" t="s">
        <v>4</v>
      </c>
      <c r="N814">
        <v>285.34933799999999</v>
      </c>
      <c r="O814">
        <v>4.1300000000000001E-4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32767</v>
      </c>
      <c r="AG814">
        <v>0</v>
      </c>
      <c r="AH814" t="s">
        <v>11</v>
      </c>
      <c r="AI814">
        <v>-32767</v>
      </c>
      <c r="AJ814">
        <v>0</v>
      </c>
      <c r="AK814" t="s">
        <v>12</v>
      </c>
      <c r="AL814">
        <v>-28701280</v>
      </c>
      <c r="AM814">
        <v>0</v>
      </c>
    </row>
    <row r="815" spans="1:39" x14ac:dyDescent="0.25">
      <c r="A815" t="s">
        <v>218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854.87783000000002</v>
      </c>
      <c r="I815">
        <v>0.30116700000000002</v>
      </c>
      <c r="J815" t="s">
        <v>3</v>
      </c>
      <c r="K815">
        <v>838.33453599999996</v>
      </c>
      <c r="L815">
        <v>1.5009999999999999E-3</v>
      </c>
      <c r="M815" t="s">
        <v>4</v>
      </c>
      <c r="N815">
        <v>307.29899499999999</v>
      </c>
      <c r="O815">
        <v>4.7399999999999997E-4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32767</v>
      </c>
      <c r="AG815">
        <v>0</v>
      </c>
      <c r="AH815" t="s">
        <v>11</v>
      </c>
      <c r="AI815">
        <v>-32767</v>
      </c>
      <c r="AJ815">
        <v>0</v>
      </c>
      <c r="AK815" t="s">
        <v>12</v>
      </c>
      <c r="AL815">
        <v>-28701280</v>
      </c>
      <c r="AM815">
        <v>0</v>
      </c>
    </row>
    <row r="816" spans="1:39" x14ac:dyDescent="0.25">
      <c r="A816" t="s">
        <v>218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915.94061299999998</v>
      </c>
      <c r="I816">
        <v>0.30303799999999997</v>
      </c>
      <c r="J816" t="s">
        <v>3</v>
      </c>
      <c r="K816">
        <v>898.23011199999996</v>
      </c>
      <c r="L816">
        <v>1.5430000000000001E-3</v>
      </c>
      <c r="M816" t="s">
        <v>4</v>
      </c>
      <c r="N816">
        <v>329.24877700000002</v>
      </c>
      <c r="O816">
        <v>5.5099999999999995E-4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32767</v>
      </c>
      <c r="AG816">
        <v>0</v>
      </c>
      <c r="AH816" t="s">
        <v>11</v>
      </c>
      <c r="AI816">
        <v>-32767</v>
      </c>
      <c r="AJ816">
        <v>0</v>
      </c>
      <c r="AK816" t="s">
        <v>12</v>
      </c>
      <c r="AL816">
        <v>-28701280</v>
      </c>
      <c r="AM816">
        <v>0</v>
      </c>
    </row>
    <row r="817" spans="1:39" x14ac:dyDescent="0.25">
      <c r="A817" t="s">
        <v>218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977.01426500000002</v>
      </c>
      <c r="I817">
        <v>0.34531400000000001</v>
      </c>
      <c r="J817" t="s">
        <v>3</v>
      </c>
      <c r="K817">
        <v>958.12635899999998</v>
      </c>
      <c r="L817">
        <v>1.6819999999999999E-3</v>
      </c>
      <c r="M817" t="s">
        <v>4</v>
      </c>
      <c r="N817">
        <v>351.19752999999997</v>
      </c>
      <c r="O817">
        <v>5.5599999999999996E-4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32767</v>
      </c>
      <c r="AG817">
        <v>0</v>
      </c>
      <c r="AH817" t="s">
        <v>11</v>
      </c>
      <c r="AI817">
        <v>-32767</v>
      </c>
      <c r="AJ817">
        <v>0</v>
      </c>
      <c r="AK817" t="s">
        <v>12</v>
      </c>
      <c r="AL817">
        <v>-28701280</v>
      </c>
      <c r="AM817">
        <v>0</v>
      </c>
    </row>
    <row r="818" spans="1:39" x14ac:dyDescent="0.25">
      <c r="A818" t="s">
        <v>218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1038.079119</v>
      </c>
      <c r="I818">
        <v>0.35976200000000003</v>
      </c>
      <c r="J818" t="s">
        <v>3</v>
      </c>
      <c r="K818">
        <v>1018.025166</v>
      </c>
      <c r="L818">
        <v>1.846E-3</v>
      </c>
      <c r="M818" t="s">
        <v>4</v>
      </c>
      <c r="N818">
        <v>373.14752900000002</v>
      </c>
      <c r="O818">
        <v>5.9199999999999997E-4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32767</v>
      </c>
      <c r="AG818">
        <v>0</v>
      </c>
      <c r="AH818" t="s">
        <v>11</v>
      </c>
      <c r="AI818">
        <v>-32767</v>
      </c>
      <c r="AJ818">
        <v>0</v>
      </c>
      <c r="AK818" t="s">
        <v>12</v>
      </c>
      <c r="AL818">
        <v>-28701280</v>
      </c>
      <c r="AM818">
        <v>0</v>
      </c>
    </row>
    <row r="819" spans="1:39" x14ac:dyDescent="0.25">
      <c r="A819" t="s">
        <v>218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1099.142153</v>
      </c>
      <c r="I819">
        <v>0.38982600000000001</v>
      </c>
      <c r="J819" t="s">
        <v>3</v>
      </c>
      <c r="K819">
        <v>1077.9257709999999</v>
      </c>
      <c r="L819">
        <v>1.9059999999999999E-3</v>
      </c>
      <c r="M819" t="s">
        <v>4</v>
      </c>
      <c r="N819">
        <v>395.09723600000001</v>
      </c>
      <c r="O819">
        <v>6.5200000000000002E-4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32767</v>
      </c>
      <c r="AG819">
        <v>0</v>
      </c>
      <c r="AH819" t="s">
        <v>11</v>
      </c>
      <c r="AI819">
        <v>-32767</v>
      </c>
      <c r="AJ819">
        <v>0</v>
      </c>
      <c r="AK819" t="s">
        <v>12</v>
      </c>
      <c r="AL819">
        <v>-28701280</v>
      </c>
      <c r="AM819">
        <v>0</v>
      </c>
    </row>
    <row r="820" spans="1:39" x14ac:dyDescent="0.25">
      <c r="A820" t="s">
        <v>218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1160.214363</v>
      </c>
      <c r="I820">
        <v>0.386154</v>
      </c>
      <c r="J820" t="s">
        <v>3</v>
      </c>
      <c r="K820">
        <v>1137.829033</v>
      </c>
      <c r="L820">
        <v>1.8220000000000001E-3</v>
      </c>
      <c r="M820" t="s">
        <v>4</v>
      </c>
      <c r="N820">
        <v>417.04650299999997</v>
      </c>
      <c r="O820">
        <v>7.4100000000000001E-4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32767</v>
      </c>
      <c r="AG820">
        <v>0</v>
      </c>
      <c r="AH820" t="s">
        <v>11</v>
      </c>
      <c r="AI820">
        <v>-32767</v>
      </c>
      <c r="AJ820">
        <v>0</v>
      </c>
      <c r="AK820" t="s">
        <v>12</v>
      </c>
      <c r="AL820">
        <v>-28701280</v>
      </c>
      <c r="AM820">
        <v>0</v>
      </c>
    </row>
    <row r="821" spans="1:39" x14ac:dyDescent="0.25">
      <c r="A821" t="s">
        <v>218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1221.287581</v>
      </c>
      <c r="I821">
        <v>0.42423</v>
      </c>
      <c r="J821" t="s">
        <v>3</v>
      </c>
      <c r="K821">
        <v>1197.7333639999999</v>
      </c>
      <c r="L821">
        <v>1.9629999999999999E-3</v>
      </c>
      <c r="M821" t="s">
        <v>4</v>
      </c>
      <c r="N821">
        <v>438.99647299999998</v>
      </c>
      <c r="O821">
        <v>7.5699999999999997E-4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32767</v>
      </c>
      <c r="AG821">
        <v>0</v>
      </c>
      <c r="AH821" t="s">
        <v>11</v>
      </c>
      <c r="AI821">
        <v>-32767</v>
      </c>
      <c r="AJ821">
        <v>0</v>
      </c>
      <c r="AK821" t="s">
        <v>12</v>
      </c>
      <c r="AL821">
        <v>-28701280</v>
      </c>
      <c r="AM821">
        <v>0</v>
      </c>
    </row>
    <row r="822" spans="1:39" x14ac:dyDescent="0.25">
      <c r="A822" t="s">
        <v>219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47.960194000000001</v>
      </c>
      <c r="I822">
        <v>1.234683</v>
      </c>
      <c r="J822" t="s">
        <v>3</v>
      </c>
      <c r="K822">
        <v>47.804172999999999</v>
      </c>
      <c r="L822">
        <v>1.070727</v>
      </c>
      <c r="M822" t="s">
        <v>4</v>
      </c>
      <c r="N822">
        <v>6.7037120000000003</v>
      </c>
      <c r="O822">
        <v>0.10004200000000001</v>
      </c>
      <c r="P822" t="s">
        <v>5</v>
      </c>
      <c r="Q822">
        <v>0.21670200000000001</v>
      </c>
      <c r="R822">
        <v>8.8409999999999999E-3</v>
      </c>
      <c r="S822" t="s">
        <v>6</v>
      </c>
      <c r="T822">
        <v>38.029404999999997</v>
      </c>
      <c r="U822">
        <v>1.7347000000000001E-2</v>
      </c>
      <c r="V822" t="s">
        <v>7</v>
      </c>
      <c r="W822">
        <v>0.152114</v>
      </c>
      <c r="X822">
        <v>2.3649999999999999E-3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2.7236E-2</v>
      </c>
      <c r="AG822">
        <v>2.9E-5</v>
      </c>
      <c r="AH822" t="s">
        <v>11</v>
      </c>
      <c r="AI822">
        <v>0.97282900000000005</v>
      </c>
      <c r="AJ822">
        <v>8.7000000000000001E-5</v>
      </c>
      <c r="AK822" t="s">
        <v>12</v>
      </c>
      <c r="AL822">
        <v>-28701280</v>
      </c>
      <c r="AM822">
        <v>0</v>
      </c>
    </row>
    <row r="823" spans="1:39" x14ac:dyDescent="0.25">
      <c r="A823" t="s">
        <v>219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95.474305000000001</v>
      </c>
      <c r="I823">
        <v>2.8896809999999999</v>
      </c>
      <c r="J823" t="s">
        <v>3</v>
      </c>
      <c r="K823">
        <v>95.173294999999996</v>
      </c>
      <c r="L823">
        <v>2.4588700000000001</v>
      </c>
      <c r="M823" t="s">
        <v>4</v>
      </c>
      <c r="N823">
        <v>13.311650999999999</v>
      </c>
      <c r="O823">
        <v>0.22245400000000001</v>
      </c>
      <c r="P823" t="s">
        <v>5</v>
      </c>
      <c r="Q823">
        <v>0.415022</v>
      </c>
      <c r="R823">
        <v>2.1319000000000001E-2</v>
      </c>
      <c r="S823" t="s">
        <v>6</v>
      </c>
      <c r="T823">
        <v>75.966247999999993</v>
      </c>
      <c r="U823">
        <v>4.5186999999999998E-2</v>
      </c>
      <c r="V823" t="s">
        <v>7</v>
      </c>
      <c r="W823">
        <v>0.28414200000000001</v>
      </c>
      <c r="X823">
        <v>4.8789999999999997E-3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2.4687000000000001E-2</v>
      </c>
      <c r="AG823">
        <v>5.0000000000000002E-5</v>
      </c>
      <c r="AH823" t="s">
        <v>11</v>
      </c>
      <c r="AI823">
        <v>0.97895299999999996</v>
      </c>
      <c r="AJ823">
        <v>2.0999999999999999E-5</v>
      </c>
      <c r="AK823" t="s">
        <v>12</v>
      </c>
      <c r="AL823">
        <v>-28701280</v>
      </c>
      <c r="AM823">
        <v>0</v>
      </c>
    </row>
    <row r="824" spans="1:39" x14ac:dyDescent="0.25">
      <c r="A824" t="s">
        <v>219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142.81576000000001</v>
      </c>
      <c r="I824">
        <v>3.7138439999999999</v>
      </c>
      <c r="J824" t="s">
        <v>3</v>
      </c>
      <c r="K824">
        <v>142.40407300000001</v>
      </c>
      <c r="L824">
        <v>3.1260180000000002</v>
      </c>
      <c r="M824" t="s">
        <v>4</v>
      </c>
      <c r="N824">
        <v>19.883790000000001</v>
      </c>
      <c r="O824">
        <v>0.25598199999999999</v>
      </c>
      <c r="P824" t="s">
        <v>5</v>
      </c>
      <c r="Q824">
        <v>0.58199400000000001</v>
      </c>
      <c r="R824">
        <v>2.9458999999999999E-2</v>
      </c>
      <c r="S824" t="s">
        <v>6</v>
      </c>
      <c r="T824">
        <v>113.86858599999999</v>
      </c>
      <c r="U824">
        <v>9.0537999999999993E-2</v>
      </c>
      <c r="V824" t="s">
        <v>7</v>
      </c>
      <c r="W824">
        <v>0.403804</v>
      </c>
      <c r="X824">
        <v>6.3899999999999998E-3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2.3269000000000001E-2</v>
      </c>
      <c r="AG824">
        <v>5.5000000000000002E-5</v>
      </c>
      <c r="AH824" t="s">
        <v>11</v>
      </c>
      <c r="AI824">
        <v>0.98078699999999996</v>
      </c>
      <c r="AJ824">
        <v>1.2E-5</v>
      </c>
      <c r="AK824" t="s">
        <v>12</v>
      </c>
      <c r="AL824">
        <v>-28701280</v>
      </c>
      <c r="AM824">
        <v>0</v>
      </c>
    </row>
    <row r="825" spans="1:39" x14ac:dyDescent="0.25">
      <c r="A825" t="s">
        <v>219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190.47287499999999</v>
      </c>
      <c r="I825">
        <v>5.5297989999999997</v>
      </c>
      <c r="J825" t="s">
        <v>3</v>
      </c>
      <c r="K825">
        <v>189.899497</v>
      </c>
      <c r="L825">
        <v>4.6127310000000001</v>
      </c>
      <c r="M825" t="s">
        <v>4</v>
      </c>
      <c r="N825">
        <v>26.511642999999999</v>
      </c>
      <c r="O825">
        <v>0.37937399999999999</v>
      </c>
      <c r="P825" t="s">
        <v>5</v>
      </c>
      <c r="Q825">
        <v>0.797014</v>
      </c>
      <c r="R825">
        <v>5.5299000000000001E-2</v>
      </c>
      <c r="S825" t="s">
        <v>6</v>
      </c>
      <c r="T825">
        <v>151.83704299999999</v>
      </c>
      <c r="U825">
        <v>0.11998</v>
      </c>
      <c r="V825" t="s">
        <v>7</v>
      </c>
      <c r="W825">
        <v>0.54945600000000006</v>
      </c>
      <c r="X825">
        <v>1.2524E-2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2.1637E-2</v>
      </c>
      <c r="AG825">
        <v>6.3E-5</v>
      </c>
      <c r="AH825" t="s">
        <v>11</v>
      </c>
      <c r="AI825">
        <v>0.98118399999999995</v>
      </c>
      <c r="AJ825">
        <v>1.0000000000000001E-5</v>
      </c>
      <c r="AK825" t="s">
        <v>12</v>
      </c>
      <c r="AL825">
        <v>-28701280</v>
      </c>
      <c r="AM825">
        <v>0</v>
      </c>
    </row>
    <row r="826" spans="1:39" x14ac:dyDescent="0.25">
      <c r="A826" t="s">
        <v>219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238.04568</v>
      </c>
      <c r="I826">
        <v>7.8332459999999999</v>
      </c>
      <c r="J826" t="s">
        <v>3</v>
      </c>
      <c r="K826">
        <v>237.32472300000001</v>
      </c>
      <c r="L826">
        <v>6.4214789999999997</v>
      </c>
      <c r="M826" t="s">
        <v>4</v>
      </c>
      <c r="N826">
        <v>33.119790000000002</v>
      </c>
      <c r="O826">
        <v>0.467086</v>
      </c>
      <c r="P826" t="s">
        <v>5</v>
      </c>
      <c r="Q826">
        <v>0.99767399999999995</v>
      </c>
      <c r="R826">
        <v>9.0333999999999998E-2</v>
      </c>
      <c r="S826" t="s">
        <v>6</v>
      </c>
      <c r="T826">
        <v>189.78948600000001</v>
      </c>
      <c r="U826">
        <v>0.177533</v>
      </c>
      <c r="V826" t="s">
        <v>7</v>
      </c>
      <c r="W826">
        <v>0.68288599999999999</v>
      </c>
      <c r="X826">
        <v>1.6795999999999998E-2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2.0192000000000002E-2</v>
      </c>
      <c r="AG826">
        <v>6.3999999999999997E-5</v>
      </c>
      <c r="AH826" t="s">
        <v>11</v>
      </c>
      <c r="AI826">
        <v>0.98125700000000005</v>
      </c>
      <c r="AJ826">
        <v>1.0000000000000001E-5</v>
      </c>
      <c r="AK826" t="s">
        <v>12</v>
      </c>
      <c r="AL826">
        <v>-28701280</v>
      </c>
      <c r="AM826">
        <v>0</v>
      </c>
    </row>
    <row r="827" spans="1:39" x14ac:dyDescent="0.25">
      <c r="A827" t="s">
        <v>219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285.70989100000003</v>
      </c>
      <c r="I827">
        <v>10.784039999999999</v>
      </c>
      <c r="J827" t="s">
        <v>3</v>
      </c>
      <c r="K827">
        <v>284.82370800000001</v>
      </c>
      <c r="L827">
        <v>8.7092589999999994</v>
      </c>
      <c r="M827" t="s">
        <v>4</v>
      </c>
      <c r="N827">
        <v>39.726419</v>
      </c>
      <c r="O827">
        <v>0.57294800000000001</v>
      </c>
      <c r="P827" t="s">
        <v>5</v>
      </c>
      <c r="Q827">
        <v>1.215336</v>
      </c>
      <c r="R827">
        <v>0.13692399999999999</v>
      </c>
      <c r="S827" t="s">
        <v>6</v>
      </c>
      <c r="T827">
        <v>227.76272399999999</v>
      </c>
      <c r="U827">
        <v>0.224023</v>
      </c>
      <c r="V827" t="s">
        <v>7</v>
      </c>
      <c r="W827">
        <v>0.82080799999999998</v>
      </c>
      <c r="X827">
        <v>2.4001999999999999E-2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1.8464000000000001E-2</v>
      </c>
      <c r="AG827">
        <v>6.0999999999999999E-5</v>
      </c>
      <c r="AH827" t="s">
        <v>11</v>
      </c>
      <c r="AI827">
        <v>0.98133899999999996</v>
      </c>
      <c r="AJ827">
        <v>1.0000000000000001E-5</v>
      </c>
      <c r="AK827" t="s">
        <v>12</v>
      </c>
      <c r="AL827">
        <v>-28701280</v>
      </c>
      <c r="AM827">
        <v>0</v>
      </c>
    </row>
    <row r="828" spans="1:39" x14ac:dyDescent="0.25">
      <c r="A828" t="s">
        <v>219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333.16455400000001</v>
      </c>
      <c r="I828">
        <v>12.894422</v>
      </c>
      <c r="J828" t="s">
        <v>3</v>
      </c>
      <c r="K828">
        <v>332.14411000000001</v>
      </c>
      <c r="L828">
        <v>10.358098999999999</v>
      </c>
      <c r="M828" t="s">
        <v>4</v>
      </c>
      <c r="N828">
        <v>46.320041000000003</v>
      </c>
      <c r="O828">
        <v>0.66507799999999995</v>
      </c>
      <c r="P828" t="s">
        <v>5</v>
      </c>
      <c r="Q828">
        <v>1.404228</v>
      </c>
      <c r="R828">
        <v>0.17252999999999999</v>
      </c>
      <c r="S828" t="s">
        <v>6</v>
      </c>
      <c r="T828">
        <v>265.71069999999997</v>
      </c>
      <c r="U828">
        <v>0.290267</v>
      </c>
      <c r="V828" t="s">
        <v>7</v>
      </c>
      <c r="W828">
        <v>0.94956399999999996</v>
      </c>
      <c r="X828">
        <v>3.2146000000000001E-2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1.7214E-2</v>
      </c>
      <c r="AG828">
        <v>5.1999999999999997E-5</v>
      </c>
      <c r="AH828" t="s">
        <v>11</v>
      </c>
      <c r="AI828">
        <v>0.98158199999999995</v>
      </c>
      <c r="AJ828">
        <v>1.1E-5</v>
      </c>
      <c r="AK828" t="s">
        <v>12</v>
      </c>
      <c r="AL828">
        <v>-28701280</v>
      </c>
      <c r="AM828">
        <v>0</v>
      </c>
    </row>
    <row r="829" spans="1:39" x14ac:dyDescent="0.25">
      <c r="A829" t="s">
        <v>219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380.56689499999999</v>
      </c>
      <c r="I829">
        <v>14.984964</v>
      </c>
      <c r="J829" t="s">
        <v>3</v>
      </c>
      <c r="K829">
        <v>379.410707</v>
      </c>
      <c r="L829">
        <v>11.946529999999999</v>
      </c>
      <c r="M829" t="s">
        <v>4</v>
      </c>
      <c r="N829">
        <v>52.902448</v>
      </c>
      <c r="O829">
        <v>0.73884099999999997</v>
      </c>
      <c r="P829" t="s">
        <v>5</v>
      </c>
      <c r="Q829">
        <v>1.590382</v>
      </c>
      <c r="R829">
        <v>0.2082</v>
      </c>
      <c r="S829" t="s">
        <v>6</v>
      </c>
      <c r="T829">
        <v>303.64962100000002</v>
      </c>
      <c r="U829">
        <v>0.37956600000000001</v>
      </c>
      <c r="V829" t="s">
        <v>7</v>
      </c>
      <c r="W829">
        <v>1.07416</v>
      </c>
      <c r="X829">
        <v>3.7095000000000003E-2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1.6570000000000001E-2</v>
      </c>
      <c r="AG829">
        <v>4.8000000000000001E-5</v>
      </c>
      <c r="AH829" t="s">
        <v>11</v>
      </c>
      <c r="AI829">
        <v>0.98163800000000001</v>
      </c>
      <c r="AJ829">
        <v>1.0000000000000001E-5</v>
      </c>
      <c r="AK829" t="s">
        <v>12</v>
      </c>
      <c r="AL829">
        <v>-28701280</v>
      </c>
      <c r="AM829">
        <v>0</v>
      </c>
    </row>
    <row r="830" spans="1:39" x14ac:dyDescent="0.25">
      <c r="A830" t="s">
        <v>219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428.26951300000002</v>
      </c>
      <c r="I830">
        <v>17.054200999999999</v>
      </c>
      <c r="J830" t="s">
        <v>3</v>
      </c>
      <c r="K830">
        <v>426.942138</v>
      </c>
      <c r="L830">
        <v>13.531731000000001</v>
      </c>
      <c r="M830" t="s">
        <v>4</v>
      </c>
      <c r="N830">
        <v>59.506512999999998</v>
      </c>
      <c r="O830">
        <v>0.8569</v>
      </c>
      <c r="P830" t="s">
        <v>5</v>
      </c>
      <c r="Q830">
        <v>1.810594</v>
      </c>
      <c r="R830">
        <v>0.24608099999999999</v>
      </c>
      <c r="S830" t="s">
        <v>6</v>
      </c>
      <c r="T830">
        <v>341.63783999999998</v>
      </c>
      <c r="U830">
        <v>0.44441199999999997</v>
      </c>
      <c r="V830" t="s">
        <v>7</v>
      </c>
      <c r="W830">
        <v>1.2139740000000001</v>
      </c>
      <c r="X830">
        <v>4.2250000000000003E-2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1.6167000000000001E-2</v>
      </c>
      <c r="AG830">
        <v>4.3000000000000002E-5</v>
      </c>
      <c r="AH830" t="s">
        <v>11</v>
      </c>
      <c r="AI830">
        <v>0.98195399999999999</v>
      </c>
      <c r="AJ830">
        <v>1.2E-5</v>
      </c>
      <c r="AK830" t="s">
        <v>12</v>
      </c>
      <c r="AL830">
        <v>-28701280</v>
      </c>
      <c r="AM830">
        <v>0</v>
      </c>
    </row>
    <row r="831" spans="1:39" x14ac:dyDescent="0.25">
      <c r="A831" t="s">
        <v>219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475.94923799999998</v>
      </c>
      <c r="I831">
        <v>20.401551999999999</v>
      </c>
      <c r="J831" t="s">
        <v>3</v>
      </c>
      <c r="K831">
        <v>474.45295099999998</v>
      </c>
      <c r="L831">
        <v>16.063478</v>
      </c>
      <c r="M831" t="s">
        <v>4</v>
      </c>
      <c r="N831">
        <v>66.113916000000003</v>
      </c>
      <c r="O831">
        <v>1.00437</v>
      </c>
      <c r="P831" t="s">
        <v>5</v>
      </c>
      <c r="Q831">
        <v>2.0260410000000002</v>
      </c>
      <c r="R831">
        <v>0.30538999999999999</v>
      </c>
      <c r="S831" t="s">
        <v>6</v>
      </c>
      <c r="T831">
        <v>379.62549899999999</v>
      </c>
      <c r="U831">
        <v>0.50035799999999997</v>
      </c>
      <c r="V831" t="s">
        <v>7</v>
      </c>
      <c r="W831">
        <v>1.348238</v>
      </c>
      <c r="X831">
        <v>4.9071999999999998E-2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1.5601E-2</v>
      </c>
      <c r="AG831">
        <v>4.3000000000000002E-5</v>
      </c>
      <c r="AH831" t="s">
        <v>11</v>
      </c>
      <c r="AI831">
        <v>0.98207500000000003</v>
      </c>
      <c r="AJ831">
        <v>1.2E-5</v>
      </c>
      <c r="AK831" t="s">
        <v>12</v>
      </c>
      <c r="AL831">
        <v>-28701280</v>
      </c>
      <c r="AM831">
        <v>0</v>
      </c>
    </row>
    <row r="832" spans="1:39" x14ac:dyDescent="0.25">
      <c r="A832" t="s">
        <v>219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523.43950700000005</v>
      </c>
      <c r="I832">
        <v>21.807736999999999</v>
      </c>
      <c r="J832" t="s">
        <v>3</v>
      </c>
      <c r="K832">
        <v>521.79392800000005</v>
      </c>
      <c r="L832">
        <v>17.087306999999999</v>
      </c>
      <c r="M832" t="s">
        <v>4</v>
      </c>
      <c r="N832">
        <v>72.705265999999995</v>
      </c>
      <c r="O832">
        <v>1.1100449999999999</v>
      </c>
      <c r="P832" t="s">
        <v>5</v>
      </c>
      <c r="Q832">
        <v>2.2243170000000001</v>
      </c>
      <c r="R832">
        <v>0.34179900000000002</v>
      </c>
      <c r="S832" t="s">
        <v>6</v>
      </c>
      <c r="T832">
        <v>417.59285999999997</v>
      </c>
      <c r="U832">
        <v>0.60503700000000005</v>
      </c>
      <c r="V832" t="s">
        <v>7</v>
      </c>
      <c r="W832">
        <v>1.479784</v>
      </c>
      <c r="X832">
        <v>5.4552000000000003E-2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1.5200999999999999E-2</v>
      </c>
      <c r="AG832">
        <v>4.0000000000000003E-5</v>
      </c>
      <c r="AH832" t="s">
        <v>11</v>
      </c>
      <c r="AI832">
        <v>0.98214299999999999</v>
      </c>
      <c r="AJ832">
        <v>1.2E-5</v>
      </c>
      <c r="AK832" t="s">
        <v>12</v>
      </c>
      <c r="AL832">
        <v>-28701280</v>
      </c>
      <c r="AM832">
        <v>0</v>
      </c>
    </row>
    <row r="833" spans="1:39" x14ac:dyDescent="0.25">
      <c r="A833" t="s">
        <v>219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570.94938999999999</v>
      </c>
      <c r="I833">
        <v>24.478791000000001</v>
      </c>
      <c r="J833" t="s">
        <v>3</v>
      </c>
      <c r="K833">
        <v>569.166156</v>
      </c>
      <c r="L833">
        <v>19.106850000000001</v>
      </c>
      <c r="M833" t="s">
        <v>4</v>
      </c>
      <c r="N833">
        <v>79.302555999999996</v>
      </c>
      <c r="O833">
        <v>1.248265</v>
      </c>
      <c r="P833" t="s">
        <v>5</v>
      </c>
      <c r="Q833">
        <v>2.4192770000000001</v>
      </c>
      <c r="R833">
        <v>0.39182699999999998</v>
      </c>
      <c r="S833" t="s">
        <v>6</v>
      </c>
      <c r="T833">
        <v>455.55868700000002</v>
      </c>
      <c r="U833">
        <v>0.73069200000000001</v>
      </c>
      <c r="V833" t="s">
        <v>7</v>
      </c>
      <c r="W833">
        <v>1.6080939999999999</v>
      </c>
      <c r="X833">
        <v>6.2274000000000003E-2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1.4841999999999999E-2</v>
      </c>
      <c r="AG833">
        <v>3.6000000000000001E-5</v>
      </c>
      <c r="AH833" t="s">
        <v>11</v>
      </c>
      <c r="AI833">
        <v>0.98237600000000003</v>
      </c>
      <c r="AJ833">
        <v>1.4E-5</v>
      </c>
      <c r="AK833" t="s">
        <v>12</v>
      </c>
      <c r="AL833">
        <v>-28701280</v>
      </c>
      <c r="AM833">
        <v>0</v>
      </c>
    </row>
    <row r="834" spans="1:39" x14ac:dyDescent="0.25">
      <c r="A834" t="s">
        <v>219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618.636169</v>
      </c>
      <c r="I834">
        <v>29.199622999999999</v>
      </c>
      <c r="J834" t="s">
        <v>3</v>
      </c>
      <c r="K834">
        <v>616.68593099999998</v>
      </c>
      <c r="L834">
        <v>22.555571</v>
      </c>
      <c r="M834" t="s">
        <v>4</v>
      </c>
      <c r="N834">
        <v>85.917434</v>
      </c>
      <c r="O834">
        <v>1.3975759999999999</v>
      </c>
      <c r="P834" t="s">
        <v>5</v>
      </c>
      <c r="Q834">
        <v>2.6373980000000001</v>
      </c>
      <c r="R834">
        <v>0.48196899999999998</v>
      </c>
      <c r="S834" t="s">
        <v>6</v>
      </c>
      <c r="T834">
        <v>493.55043799999999</v>
      </c>
      <c r="U834">
        <v>0.85421999999999998</v>
      </c>
      <c r="V834" t="s">
        <v>7</v>
      </c>
      <c r="W834">
        <v>1.7451700000000001</v>
      </c>
      <c r="X834">
        <v>7.4184E-2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1.4777999999999999E-2</v>
      </c>
      <c r="AG834">
        <v>3.6999999999999998E-5</v>
      </c>
      <c r="AH834" t="s">
        <v>11</v>
      </c>
      <c r="AI834">
        <v>0.98250599999999999</v>
      </c>
      <c r="AJ834">
        <v>1.4E-5</v>
      </c>
      <c r="AK834" t="s">
        <v>12</v>
      </c>
      <c r="AL834">
        <v>-28701280</v>
      </c>
      <c r="AM834">
        <v>0</v>
      </c>
    </row>
    <row r="835" spans="1:39" x14ac:dyDescent="0.25">
      <c r="A835" t="s">
        <v>219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666.43623400000001</v>
      </c>
      <c r="I835">
        <v>35.820681</v>
      </c>
      <c r="J835" t="s">
        <v>3</v>
      </c>
      <c r="K835">
        <v>664.31454799999995</v>
      </c>
      <c r="L835">
        <v>27.567810999999999</v>
      </c>
      <c r="M835" t="s">
        <v>4</v>
      </c>
      <c r="N835">
        <v>92.547607999999997</v>
      </c>
      <c r="O835">
        <v>1.6447529999999999</v>
      </c>
      <c r="P835" t="s">
        <v>5</v>
      </c>
      <c r="Q835">
        <v>2.8626580000000001</v>
      </c>
      <c r="R835">
        <v>0.59445400000000004</v>
      </c>
      <c r="S835" t="s">
        <v>6</v>
      </c>
      <c r="T835">
        <v>531.55792199999996</v>
      </c>
      <c r="U835">
        <v>0.97080299999999997</v>
      </c>
      <c r="V835" t="s">
        <v>7</v>
      </c>
      <c r="W835">
        <v>1.8839360000000001</v>
      </c>
      <c r="X835">
        <v>8.8183999999999998E-2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1.4564000000000001E-2</v>
      </c>
      <c r="AG835">
        <v>3.4999999999999997E-5</v>
      </c>
      <c r="AH835" t="s">
        <v>11</v>
      </c>
      <c r="AI835">
        <v>0.98250899999999997</v>
      </c>
      <c r="AJ835">
        <v>1.4E-5</v>
      </c>
      <c r="AK835" t="s">
        <v>12</v>
      </c>
      <c r="AL835">
        <v>-28701280</v>
      </c>
      <c r="AM835">
        <v>0</v>
      </c>
    </row>
    <row r="836" spans="1:39" x14ac:dyDescent="0.25">
      <c r="A836" t="s">
        <v>219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714.18182300000001</v>
      </c>
      <c r="I836">
        <v>45.148231000000003</v>
      </c>
      <c r="J836" t="s">
        <v>3</v>
      </c>
      <c r="K836">
        <v>711.894319</v>
      </c>
      <c r="L836">
        <v>34.646920000000001</v>
      </c>
      <c r="M836" t="s">
        <v>4</v>
      </c>
      <c r="N836">
        <v>99.176518000000002</v>
      </c>
      <c r="O836">
        <v>1.9699549999999999</v>
      </c>
      <c r="P836" t="s">
        <v>5</v>
      </c>
      <c r="Q836">
        <v>3.0854550000000001</v>
      </c>
      <c r="R836">
        <v>0.75035399999999997</v>
      </c>
      <c r="S836" t="s">
        <v>6</v>
      </c>
      <c r="T836">
        <v>569.56463699999995</v>
      </c>
      <c r="U836">
        <v>1.065474</v>
      </c>
      <c r="V836" t="s">
        <v>7</v>
      </c>
      <c r="W836">
        <v>2.0226760000000001</v>
      </c>
      <c r="X836">
        <v>0.10520599999999999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1.3887999999999999E-2</v>
      </c>
      <c r="AG836">
        <v>2.6999999999999999E-5</v>
      </c>
      <c r="AH836" t="s">
        <v>11</v>
      </c>
      <c r="AI836">
        <v>0.98251100000000002</v>
      </c>
      <c r="AJ836">
        <v>1.4E-5</v>
      </c>
      <c r="AK836" t="s">
        <v>12</v>
      </c>
      <c r="AL836">
        <v>-28701280</v>
      </c>
      <c r="AM836">
        <v>0</v>
      </c>
    </row>
    <row r="837" spans="1:39" x14ac:dyDescent="0.25">
      <c r="A837" t="s">
        <v>219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761.90146700000003</v>
      </c>
      <c r="I837">
        <v>48.773803000000001</v>
      </c>
      <c r="J837" t="s">
        <v>3</v>
      </c>
      <c r="K837">
        <v>759.45126700000003</v>
      </c>
      <c r="L837">
        <v>37.560668999999997</v>
      </c>
      <c r="M837" t="s">
        <v>4</v>
      </c>
      <c r="N837">
        <v>105.80529900000001</v>
      </c>
      <c r="O837">
        <v>2.2443529999999998</v>
      </c>
      <c r="P837" t="s">
        <v>5</v>
      </c>
      <c r="Q837">
        <v>3.2985929999999999</v>
      </c>
      <c r="R837">
        <v>0.80906699999999998</v>
      </c>
      <c r="S837" t="s">
        <v>6</v>
      </c>
      <c r="T837">
        <v>607.56208700000002</v>
      </c>
      <c r="U837">
        <v>1.219012</v>
      </c>
      <c r="V837" t="s">
        <v>7</v>
      </c>
      <c r="W837">
        <v>2.1597080000000002</v>
      </c>
      <c r="X837">
        <v>0.118287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1.3128000000000001E-2</v>
      </c>
      <c r="AG837">
        <v>2.0000000000000002E-5</v>
      </c>
      <c r="AH837" t="s">
        <v>11</v>
      </c>
      <c r="AI837">
        <v>0.982514</v>
      </c>
      <c r="AJ837">
        <v>1.4E-5</v>
      </c>
      <c r="AK837" t="s">
        <v>12</v>
      </c>
      <c r="AL837">
        <v>-28701280</v>
      </c>
      <c r="AM837">
        <v>0</v>
      </c>
    </row>
    <row r="838" spans="1:39" x14ac:dyDescent="0.25">
      <c r="A838" t="s">
        <v>219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809.231044</v>
      </c>
      <c r="I838">
        <v>48.019374999999997</v>
      </c>
      <c r="J838" t="s">
        <v>3</v>
      </c>
      <c r="K838">
        <v>806.66562099999999</v>
      </c>
      <c r="L838">
        <v>37.056655999999997</v>
      </c>
      <c r="M838" t="s">
        <v>4</v>
      </c>
      <c r="N838">
        <v>112.399371</v>
      </c>
      <c r="O838">
        <v>2.4319639999999998</v>
      </c>
      <c r="P838" t="s">
        <v>5</v>
      </c>
      <c r="Q838">
        <v>3.4711889999999999</v>
      </c>
      <c r="R838">
        <v>0.80114300000000005</v>
      </c>
      <c r="S838" t="s">
        <v>6</v>
      </c>
      <c r="T838">
        <v>645.50145999999995</v>
      </c>
      <c r="U838">
        <v>1.4713000000000001</v>
      </c>
      <c r="V838" t="s">
        <v>7</v>
      </c>
      <c r="W838">
        <v>2.2795269999999999</v>
      </c>
      <c r="X838">
        <v>0.120675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1.3128000000000001E-2</v>
      </c>
      <c r="AG838">
        <v>2.0000000000000002E-5</v>
      </c>
      <c r="AH838" t="s">
        <v>11</v>
      </c>
      <c r="AI838">
        <v>0.982514</v>
      </c>
      <c r="AJ838">
        <v>1.4E-5</v>
      </c>
      <c r="AK838" t="s">
        <v>12</v>
      </c>
      <c r="AL838">
        <v>-28701280</v>
      </c>
      <c r="AM838">
        <v>0</v>
      </c>
    </row>
    <row r="839" spans="1:39" x14ac:dyDescent="0.25">
      <c r="A839" t="s">
        <v>219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856.81772699999999</v>
      </c>
      <c r="I839">
        <v>50.196357999999996</v>
      </c>
      <c r="J839" t="s">
        <v>3</v>
      </c>
      <c r="K839">
        <v>854.10598400000003</v>
      </c>
      <c r="L839">
        <v>38.757246000000002</v>
      </c>
      <c r="M839" t="s">
        <v>4</v>
      </c>
      <c r="N839">
        <v>119.00969600000001</v>
      </c>
      <c r="O839">
        <v>2.5901200000000002</v>
      </c>
      <c r="P839" t="s">
        <v>5</v>
      </c>
      <c r="Q839">
        <v>3.6736080000000002</v>
      </c>
      <c r="R839">
        <v>0.84807600000000005</v>
      </c>
      <c r="S839" t="s">
        <v>6</v>
      </c>
      <c r="T839">
        <v>683.484016</v>
      </c>
      <c r="U839">
        <v>1.70831</v>
      </c>
      <c r="V839" t="s">
        <v>7</v>
      </c>
      <c r="W839">
        <v>2.414901</v>
      </c>
      <c r="X839">
        <v>0.128136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1.3089999999999999E-2</v>
      </c>
      <c r="AG839">
        <v>2.0000000000000002E-5</v>
      </c>
      <c r="AH839" t="s">
        <v>11</v>
      </c>
      <c r="AI839">
        <v>0.98252099999999998</v>
      </c>
      <c r="AJ839">
        <v>1.4E-5</v>
      </c>
      <c r="AK839" t="s">
        <v>12</v>
      </c>
      <c r="AL839">
        <v>-28701280</v>
      </c>
      <c r="AM839">
        <v>0</v>
      </c>
    </row>
    <row r="840" spans="1:39" x14ac:dyDescent="0.25">
      <c r="A840" t="s">
        <v>219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904.46194700000001</v>
      </c>
      <c r="I840">
        <v>57.710261000000003</v>
      </c>
      <c r="J840" t="s">
        <v>3</v>
      </c>
      <c r="K840">
        <v>901.59720100000004</v>
      </c>
      <c r="L840">
        <v>44.463977999999997</v>
      </c>
      <c r="M840" t="s">
        <v>4</v>
      </c>
      <c r="N840">
        <v>125.637208</v>
      </c>
      <c r="O840">
        <v>3.017064</v>
      </c>
      <c r="P840" t="s">
        <v>5</v>
      </c>
      <c r="Q840">
        <v>3.882266</v>
      </c>
      <c r="R840">
        <v>0.98825200000000002</v>
      </c>
      <c r="S840" t="s">
        <v>6</v>
      </c>
      <c r="T840">
        <v>721.47018100000003</v>
      </c>
      <c r="U840">
        <v>1.8029949999999999</v>
      </c>
      <c r="V840" t="s">
        <v>7</v>
      </c>
      <c r="W840">
        <v>2.546967</v>
      </c>
      <c r="X840">
        <v>0.145563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1.3065E-2</v>
      </c>
      <c r="AG840">
        <v>2.0000000000000002E-5</v>
      </c>
      <c r="AH840" t="s">
        <v>11</v>
      </c>
      <c r="AI840">
        <v>0.98252300000000004</v>
      </c>
      <c r="AJ840">
        <v>1.4E-5</v>
      </c>
      <c r="AK840" t="s">
        <v>12</v>
      </c>
      <c r="AL840">
        <v>-28701280</v>
      </c>
      <c r="AM840">
        <v>0</v>
      </c>
    </row>
    <row r="841" spans="1:39" x14ac:dyDescent="0.25">
      <c r="A841" t="s">
        <v>219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952.27137600000003</v>
      </c>
      <c r="I841">
        <v>63.894252000000002</v>
      </c>
      <c r="J841" t="s">
        <v>3</v>
      </c>
      <c r="K841">
        <v>949.24121300000002</v>
      </c>
      <c r="L841">
        <v>49.278334999999998</v>
      </c>
      <c r="M841" t="s">
        <v>4</v>
      </c>
      <c r="N841">
        <v>132.31384399999999</v>
      </c>
      <c r="O841">
        <v>3.5847609999999999</v>
      </c>
      <c r="P841" t="s">
        <v>5</v>
      </c>
      <c r="Q841">
        <v>4.0994380000000001</v>
      </c>
      <c r="R841">
        <v>1.094862</v>
      </c>
      <c r="S841" t="s">
        <v>6</v>
      </c>
      <c r="T841">
        <v>759.47915799999998</v>
      </c>
      <c r="U841">
        <v>1.981813</v>
      </c>
      <c r="V841" t="s">
        <v>7</v>
      </c>
      <c r="W841">
        <v>2.6899730000000002</v>
      </c>
      <c r="X841">
        <v>0.160579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1.2749999999999999E-2</v>
      </c>
      <c r="AG841">
        <v>1.7E-5</v>
      </c>
      <c r="AH841" t="s">
        <v>11</v>
      </c>
      <c r="AI841">
        <v>0.98252399999999995</v>
      </c>
      <c r="AJ841">
        <v>1.4E-5</v>
      </c>
      <c r="AK841" t="s">
        <v>12</v>
      </c>
      <c r="AL841">
        <v>-28701280</v>
      </c>
      <c r="AM841">
        <v>0</v>
      </c>
    </row>
    <row r="842" spans="1:39" x14ac:dyDescent="0.25">
      <c r="A842" t="s">
        <v>220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121.77260699999999</v>
      </c>
      <c r="I842">
        <v>2.1361000000000002E-2</v>
      </c>
      <c r="J842" t="s">
        <v>3</v>
      </c>
      <c r="K842">
        <v>102.551563</v>
      </c>
      <c r="L842">
        <v>9.2999999999999997E-5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-170840</v>
      </c>
      <c r="AM842">
        <v>0</v>
      </c>
    </row>
    <row r="843" spans="1:39" x14ac:dyDescent="0.25">
      <c r="A843" t="s">
        <v>220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243.54571999999999</v>
      </c>
      <c r="I843">
        <v>6.1281000000000002E-2</v>
      </c>
      <c r="J843" t="s">
        <v>3</v>
      </c>
      <c r="K843">
        <v>205.09651500000001</v>
      </c>
      <c r="L843">
        <v>1.65E-4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-170840</v>
      </c>
      <c r="AM843">
        <v>0</v>
      </c>
    </row>
    <row r="844" spans="1:39" x14ac:dyDescent="0.25">
      <c r="A844" t="s">
        <v>220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365.35063300000002</v>
      </c>
      <c r="I844">
        <v>0.127856</v>
      </c>
      <c r="J844" t="s">
        <v>3</v>
      </c>
      <c r="K844">
        <v>307.64482099999998</v>
      </c>
      <c r="L844">
        <v>3.2200000000000002E-4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-170840</v>
      </c>
      <c r="AM844">
        <v>0</v>
      </c>
    </row>
    <row r="845" spans="1:39" x14ac:dyDescent="0.25">
      <c r="A845" t="s">
        <v>220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487.16174100000001</v>
      </c>
      <c r="I845">
        <v>0.22431200000000001</v>
      </c>
      <c r="J845" t="s">
        <v>3</v>
      </c>
      <c r="K845">
        <v>410.19322299999999</v>
      </c>
      <c r="L845">
        <v>4.6200000000000001E-4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-170840</v>
      </c>
      <c r="AM845">
        <v>0</v>
      </c>
    </row>
    <row r="846" spans="1:39" x14ac:dyDescent="0.25">
      <c r="A846" t="s">
        <v>220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608.95931800000005</v>
      </c>
      <c r="I846">
        <v>0.35290300000000002</v>
      </c>
      <c r="J846" t="s">
        <v>3</v>
      </c>
      <c r="K846">
        <v>512.74272699999995</v>
      </c>
      <c r="L846">
        <v>6.5799999999999995E-4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-170840</v>
      </c>
      <c r="AM846">
        <v>0</v>
      </c>
    </row>
    <row r="847" spans="1:39" x14ac:dyDescent="0.25">
      <c r="A847" t="s">
        <v>220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730.75526200000002</v>
      </c>
      <c r="I847">
        <v>0.48382999999999998</v>
      </c>
      <c r="J847" t="s">
        <v>3</v>
      </c>
      <c r="K847">
        <v>615.29377699999998</v>
      </c>
      <c r="L847">
        <v>8.7799999999999998E-4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-170840</v>
      </c>
      <c r="AM847">
        <v>0</v>
      </c>
    </row>
    <row r="848" spans="1:39" x14ac:dyDescent="0.25">
      <c r="A848" t="s">
        <v>220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852.57098499999995</v>
      </c>
      <c r="I848">
        <v>0.69602699999999995</v>
      </c>
      <c r="J848" t="s">
        <v>3</v>
      </c>
      <c r="K848">
        <v>717.84368900000004</v>
      </c>
      <c r="L848">
        <v>1.127E-3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-170840</v>
      </c>
      <c r="AM848">
        <v>0</v>
      </c>
    </row>
    <row r="849" spans="1:39" x14ac:dyDescent="0.25">
      <c r="A849" t="s">
        <v>220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974.35702100000003</v>
      </c>
      <c r="I849">
        <v>0.89874100000000001</v>
      </c>
      <c r="J849" t="s">
        <v>3</v>
      </c>
      <c r="K849">
        <v>820.39470500000004</v>
      </c>
      <c r="L849">
        <v>1.353E-3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-170840</v>
      </c>
      <c r="AM849">
        <v>0</v>
      </c>
    </row>
    <row r="850" spans="1:39" x14ac:dyDescent="0.25">
      <c r="A850" t="s">
        <v>220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1096.168604</v>
      </c>
      <c r="I850">
        <v>1.1376010000000001</v>
      </c>
      <c r="J850" t="s">
        <v>3</v>
      </c>
      <c r="K850">
        <v>922.94883200000004</v>
      </c>
      <c r="L850">
        <v>1.7210000000000001E-3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-170840</v>
      </c>
      <c r="AM850">
        <v>0</v>
      </c>
    </row>
    <row r="851" spans="1:39" x14ac:dyDescent="0.25">
      <c r="A851" t="s">
        <v>220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1217.967283</v>
      </c>
      <c r="I851">
        <v>1.340152</v>
      </c>
      <c r="J851" t="s">
        <v>3</v>
      </c>
      <c r="K851">
        <v>1025.5022269999999</v>
      </c>
      <c r="L851">
        <v>2.0950000000000001E-3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-170840</v>
      </c>
      <c r="AM851">
        <v>0</v>
      </c>
    </row>
    <row r="852" spans="1:39" x14ac:dyDescent="0.25">
      <c r="A852" t="s">
        <v>220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1339.776541</v>
      </c>
      <c r="I852">
        <v>1.631937</v>
      </c>
      <c r="J852" t="s">
        <v>3</v>
      </c>
      <c r="K852">
        <v>1128.057004</v>
      </c>
      <c r="L852">
        <v>2.5899999999999999E-3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-170840</v>
      </c>
      <c r="AM852">
        <v>0</v>
      </c>
    </row>
    <row r="853" spans="1:39" x14ac:dyDescent="0.25">
      <c r="A853" t="s">
        <v>220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1461.5814789999999</v>
      </c>
      <c r="I853">
        <v>1.978858</v>
      </c>
      <c r="J853" t="s">
        <v>3</v>
      </c>
      <c r="K853">
        <v>1230.6129880000001</v>
      </c>
      <c r="L853">
        <v>2.957E-3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-170840</v>
      </c>
      <c r="AM853">
        <v>0</v>
      </c>
    </row>
    <row r="854" spans="1:39" x14ac:dyDescent="0.25">
      <c r="A854" t="s">
        <v>220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1583.3876150000001</v>
      </c>
      <c r="I854">
        <v>2.3002859999999998</v>
      </c>
      <c r="J854" t="s">
        <v>3</v>
      </c>
      <c r="K854">
        <v>1333.168584</v>
      </c>
      <c r="L854">
        <v>3.591E-3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-170840</v>
      </c>
      <c r="AM854">
        <v>0</v>
      </c>
    </row>
    <row r="855" spans="1:39" x14ac:dyDescent="0.25">
      <c r="A855" t="s">
        <v>220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1705.1929789999999</v>
      </c>
      <c r="I855">
        <v>2.6193949999999999</v>
      </c>
      <c r="J855" t="s">
        <v>3</v>
      </c>
      <c r="K855">
        <v>1435.7256010000001</v>
      </c>
      <c r="L855">
        <v>4.1390000000000003E-3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-170840</v>
      </c>
      <c r="AM855">
        <v>0</v>
      </c>
    </row>
    <row r="856" spans="1:39" x14ac:dyDescent="0.25">
      <c r="A856" t="s">
        <v>220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1827.0148830000001</v>
      </c>
      <c r="I856">
        <v>3.0327329999999999</v>
      </c>
      <c r="J856" t="s">
        <v>3</v>
      </c>
      <c r="K856">
        <v>1538.2850980000001</v>
      </c>
      <c r="L856">
        <v>4.8580000000000003E-3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-170840</v>
      </c>
      <c r="AM856">
        <v>0</v>
      </c>
    </row>
    <row r="857" spans="1:39" x14ac:dyDescent="0.25">
      <c r="A857" t="s">
        <v>220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1948.8151029999999</v>
      </c>
      <c r="I857">
        <v>3.451873</v>
      </c>
      <c r="J857" t="s">
        <v>3</v>
      </c>
      <c r="K857">
        <v>1640.8439599999999</v>
      </c>
      <c r="L857">
        <v>5.4710000000000002E-3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-170840</v>
      </c>
      <c r="AM857">
        <v>0</v>
      </c>
    </row>
    <row r="858" spans="1:39" x14ac:dyDescent="0.25">
      <c r="A858" t="s">
        <v>220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2070.6346239999998</v>
      </c>
      <c r="I858">
        <v>3.9113159999999998</v>
      </c>
      <c r="J858" t="s">
        <v>3</v>
      </c>
      <c r="K858">
        <v>1743.4042019999999</v>
      </c>
      <c r="L858">
        <v>6.2810000000000001E-3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-170840</v>
      </c>
      <c r="AM858">
        <v>0</v>
      </c>
    </row>
    <row r="859" spans="1:39" x14ac:dyDescent="0.25">
      <c r="A859" t="s">
        <v>220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2192.4057280000002</v>
      </c>
      <c r="I859">
        <v>4.2836489999999996</v>
      </c>
      <c r="J859" t="s">
        <v>3</v>
      </c>
      <c r="K859">
        <v>1845.9660550000001</v>
      </c>
      <c r="L859">
        <v>7.4770000000000001E-3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-170840</v>
      </c>
      <c r="AM859">
        <v>0</v>
      </c>
    </row>
    <row r="860" spans="1:39" x14ac:dyDescent="0.25">
      <c r="A860" t="s">
        <v>220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2314.229785</v>
      </c>
      <c r="I860">
        <v>4.8243080000000003</v>
      </c>
      <c r="J860" t="s">
        <v>3</v>
      </c>
      <c r="K860">
        <v>1948.527754</v>
      </c>
      <c r="L860">
        <v>8.3269999999999993E-3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-170840</v>
      </c>
      <c r="AM860">
        <v>0</v>
      </c>
    </row>
    <row r="861" spans="1:39" x14ac:dyDescent="0.25">
      <c r="A861" t="s">
        <v>220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2436.0477340000002</v>
      </c>
      <c r="I861">
        <v>5.3531029999999999</v>
      </c>
      <c r="J861" t="s">
        <v>3</v>
      </c>
      <c r="K861">
        <v>2051.09168</v>
      </c>
      <c r="L861">
        <v>9.5940000000000001E-3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-170840</v>
      </c>
      <c r="AM861">
        <v>0</v>
      </c>
    </row>
    <row r="862" spans="1:39" x14ac:dyDescent="0.25">
      <c r="A862" t="s">
        <v>221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60.817560999999998</v>
      </c>
      <c r="I862">
        <v>6.0629999999999998E-3</v>
      </c>
      <c r="J862" t="s">
        <v>3</v>
      </c>
      <c r="K862">
        <v>38.042140000000003</v>
      </c>
      <c r="L862">
        <v>1.2899999999999999E-4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-28701280</v>
      </c>
      <c r="AM862">
        <v>0</v>
      </c>
    </row>
    <row r="863" spans="1:39" x14ac:dyDescent="0.25">
      <c r="A863" t="s">
        <v>221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121.776323</v>
      </c>
      <c r="I863">
        <v>2.2872E-2</v>
      </c>
      <c r="J863" t="s">
        <v>3</v>
      </c>
      <c r="K863">
        <v>76.046812000000003</v>
      </c>
      <c r="L863">
        <v>4.06E-4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-28701280</v>
      </c>
      <c r="AM863">
        <v>0</v>
      </c>
    </row>
    <row r="864" spans="1:39" x14ac:dyDescent="0.25">
      <c r="A864" t="s">
        <v>221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182.752691</v>
      </c>
      <c r="I864">
        <v>5.7965999999999997E-2</v>
      </c>
      <c r="J864" t="s">
        <v>3</v>
      </c>
      <c r="K864">
        <v>114.05616999999999</v>
      </c>
      <c r="L864">
        <v>7.0399999999999998E-4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-28701280</v>
      </c>
      <c r="AM864">
        <v>0</v>
      </c>
    </row>
    <row r="865" spans="1:39" x14ac:dyDescent="0.25">
      <c r="A865" t="s">
        <v>221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243.729399</v>
      </c>
      <c r="I865">
        <v>8.9873999999999996E-2</v>
      </c>
      <c r="J865" t="s">
        <v>3</v>
      </c>
      <c r="K865">
        <v>152.06794199999999</v>
      </c>
      <c r="L865">
        <v>1.039E-3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-28701280</v>
      </c>
      <c r="AM865">
        <v>0</v>
      </c>
    </row>
    <row r="866" spans="1:39" x14ac:dyDescent="0.25">
      <c r="A866" t="s">
        <v>221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304.69963799999999</v>
      </c>
      <c r="I866">
        <v>0.115854</v>
      </c>
      <c r="J866" t="s">
        <v>3</v>
      </c>
      <c r="K866">
        <v>190.08560800000001</v>
      </c>
      <c r="L866">
        <v>1.6670000000000001E-3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-28701280</v>
      </c>
      <c r="AM866">
        <v>0</v>
      </c>
    </row>
    <row r="867" spans="1:39" x14ac:dyDescent="0.25">
      <c r="A867" t="s">
        <v>221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365.68083100000001</v>
      </c>
      <c r="I867">
        <v>0.14960300000000001</v>
      </c>
      <c r="J867" t="s">
        <v>3</v>
      </c>
      <c r="K867">
        <v>228.107091</v>
      </c>
      <c r="L867">
        <v>2.4030000000000002E-3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-28701280</v>
      </c>
      <c r="AM867">
        <v>0</v>
      </c>
    </row>
    <row r="868" spans="1:39" x14ac:dyDescent="0.25">
      <c r="A868" t="s">
        <v>221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426.65867900000001</v>
      </c>
      <c r="I868">
        <v>0.194911</v>
      </c>
      <c r="J868" t="s">
        <v>3</v>
      </c>
      <c r="K868">
        <v>266.132814</v>
      </c>
      <c r="L868">
        <v>3.0349999999999999E-3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-28701280</v>
      </c>
      <c r="AM868">
        <v>0</v>
      </c>
    </row>
    <row r="869" spans="1:39" x14ac:dyDescent="0.25">
      <c r="A869" t="s">
        <v>221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487.65005000000002</v>
      </c>
      <c r="I869">
        <v>0.22836600000000001</v>
      </c>
      <c r="J869" t="s">
        <v>3</v>
      </c>
      <c r="K869">
        <v>304.15834799999999</v>
      </c>
      <c r="L869">
        <v>4.0270000000000002E-3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-28701280</v>
      </c>
      <c r="AM869">
        <v>0</v>
      </c>
    </row>
    <row r="870" spans="1:39" x14ac:dyDescent="0.25">
      <c r="A870" t="s">
        <v>221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548.61251000000004</v>
      </c>
      <c r="I870">
        <v>0.26449899999999998</v>
      </c>
      <c r="J870" t="s">
        <v>3</v>
      </c>
      <c r="K870">
        <v>342.188648</v>
      </c>
      <c r="L870">
        <v>5.2129999999999998E-3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-28701280</v>
      </c>
      <c r="AM870">
        <v>0</v>
      </c>
    </row>
    <row r="871" spans="1:39" x14ac:dyDescent="0.25">
      <c r="A871" t="s">
        <v>221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609.60976300000004</v>
      </c>
      <c r="I871">
        <v>0.31822</v>
      </c>
      <c r="J871" t="s">
        <v>3</v>
      </c>
      <c r="K871">
        <v>380.21977399999997</v>
      </c>
      <c r="L871">
        <v>6.3420000000000004E-3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-28701280</v>
      </c>
      <c r="AM871">
        <v>0</v>
      </c>
    </row>
    <row r="872" spans="1:39" x14ac:dyDescent="0.25">
      <c r="A872" t="s">
        <v>221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670.59336499999995</v>
      </c>
      <c r="I872">
        <v>0.35798000000000002</v>
      </c>
      <c r="J872" t="s">
        <v>3</v>
      </c>
      <c r="K872">
        <v>418.25417099999999</v>
      </c>
      <c r="L872">
        <v>7.378E-3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-28701280</v>
      </c>
      <c r="AM872">
        <v>0</v>
      </c>
    </row>
    <row r="873" spans="1:39" x14ac:dyDescent="0.25">
      <c r="A873" t="s">
        <v>221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731.57330899999999</v>
      </c>
      <c r="I873">
        <v>0.40730899999999998</v>
      </c>
      <c r="J873" t="s">
        <v>3</v>
      </c>
      <c r="K873">
        <v>456.29050699999999</v>
      </c>
      <c r="L873">
        <v>8.3689999999999997E-3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-28701280</v>
      </c>
      <c r="AM873">
        <v>0</v>
      </c>
    </row>
    <row r="874" spans="1:39" x14ac:dyDescent="0.25">
      <c r="A874" t="s">
        <v>221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792.54333399999996</v>
      </c>
      <c r="I874">
        <v>0.435892</v>
      </c>
      <c r="J874" t="s">
        <v>3</v>
      </c>
      <c r="K874">
        <v>494.32820600000002</v>
      </c>
      <c r="L874">
        <v>9.5650000000000006E-3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-28701280</v>
      </c>
      <c r="AM874">
        <v>0</v>
      </c>
    </row>
    <row r="875" spans="1:39" x14ac:dyDescent="0.25">
      <c r="A875" t="s">
        <v>221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853.51699599999995</v>
      </c>
      <c r="I875">
        <v>0.460316</v>
      </c>
      <c r="J875" t="s">
        <v>3</v>
      </c>
      <c r="K875">
        <v>532.36907499999995</v>
      </c>
      <c r="L875">
        <v>1.0805E-2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-28701280</v>
      </c>
      <c r="AM875">
        <v>0</v>
      </c>
    </row>
    <row r="876" spans="1:39" x14ac:dyDescent="0.25">
      <c r="A876" t="s">
        <v>221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914.50191199999995</v>
      </c>
      <c r="I876">
        <v>0.48046899999999998</v>
      </c>
      <c r="J876" t="s">
        <v>3</v>
      </c>
      <c r="K876">
        <v>570.41337399999998</v>
      </c>
      <c r="L876">
        <v>1.2597000000000001E-2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-28701280</v>
      </c>
      <c r="AM876">
        <v>0</v>
      </c>
    </row>
    <row r="877" spans="1:39" x14ac:dyDescent="0.25">
      <c r="A877" t="s">
        <v>221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975.48859600000003</v>
      </c>
      <c r="I877">
        <v>0.50463499999999994</v>
      </c>
      <c r="J877" t="s">
        <v>3</v>
      </c>
      <c r="K877">
        <v>608.45904399999995</v>
      </c>
      <c r="L877">
        <v>1.4525E-2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-28701280</v>
      </c>
      <c r="AM877">
        <v>0</v>
      </c>
    </row>
    <row r="878" spans="1:39" x14ac:dyDescent="0.25">
      <c r="A878" t="s">
        <v>221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1036.479214</v>
      </c>
      <c r="I878">
        <v>0.55280099999999999</v>
      </c>
      <c r="J878" t="s">
        <v>3</v>
      </c>
      <c r="K878">
        <v>646.50567100000001</v>
      </c>
      <c r="L878">
        <v>1.6657000000000002E-2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-28701280</v>
      </c>
      <c r="AM878">
        <v>0</v>
      </c>
    </row>
    <row r="879" spans="1:39" x14ac:dyDescent="0.25">
      <c r="A879" t="s">
        <v>221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1097.488096</v>
      </c>
      <c r="I879">
        <v>0.63416899999999998</v>
      </c>
      <c r="J879" t="s">
        <v>3</v>
      </c>
      <c r="K879">
        <v>684.55394000000001</v>
      </c>
      <c r="L879">
        <v>1.8423999999999999E-2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-28701280</v>
      </c>
      <c r="AM879">
        <v>0</v>
      </c>
    </row>
    <row r="880" spans="1:39" x14ac:dyDescent="0.25">
      <c r="A880" t="s">
        <v>221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1158.4890109999999</v>
      </c>
      <c r="I880">
        <v>0.70532099999999998</v>
      </c>
      <c r="J880" t="s">
        <v>3</v>
      </c>
      <c r="K880">
        <v>722.60480700000005</v>
      </c>
      <c r="L880">
        <v>2.0549999999999999E-2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-28701280</v>
      </c>
      <c r="AM880">
        <v>0</v>
      </c>
    </row>
    <row r="881" spans="1:39" x14ac:dyDescent="0.25">
      <c r="A881" t="s">
        <v>221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1219.508235</v>
      </c>
      <c r="I881">
        <v>0.79132899999999995</v>
      </c>
      <c r="J881" t="s">
        <v>3</v>
      </c>
      <c r="K881">
        <v>760.65588700000001</v>
      </c>
      <c r="L881">
        <v>2.3275000000000001E-2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-28701280</v>
      </c>
      <c r="AM881">
        <v>0</v>
      </c>
    </row>
    <row r="882" spans="1:39" x14ac:dyDescent="0.25">
      <c r="A882" t="s">
        <v>222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60.905303000000004</v>
      </c>
      <c r="I882">
        <v>2.4081999999999999E-2</v>
      </c>
      <c r="J882" t="s">
        <v>3</v>
      </c>
      <c r="K882">
        <v>37.939579999999999</v>
      </c>
      <c r="L882">
        <v>6.7999999999999999E-5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32767</v>
      </c>
      <c r="AG882">
        <v>0</v>
      </c>
      <c r="AH882" t="s">
        <v>11</v>
      </c>
      <c r="AI882">
        <v>-32767</v>
      </c>
      <c r="AJ882">
        <v>0</v>
      </c>
      <c r="AK882" t="s">
        <v>12</v>
      </c>
      <c r="AL882">
        <v>-28701280</v>
      </c>
      <c r="AM882">
        <v>0</v>
      </c>
    </row>
    <row r="883" spans="1:39" x14ac:dyDescent="0.25">
      <c r="A883" t="s">
        <v>222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121.991187</v>
      </c>
      <c r="I883">
        <v>7.1275000000000005E-2</v>
      </c>
      <c r="J883" t="s">
        <v>3</v>
      </c>
      <c r="K883">
        <v>75.839769000000004</v>
      </c>
      <c r="L883">
        <v>1.18E-4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32767</v>
      </c>
      <c r="AG883">
        <v>0</v>
      </c>
      <c r="AH883" t="s">
        <v>11</v>
      </c>
      <c r="AI883">
        <v>-32767</v>
      </c>
      <c r="AJ883">
        <v>0</v>
      </c>
      <c r="AK883" t="s">
        <v>12</v>
      </c>
      <c r="AL883">
        <v>-28701280</v>
      </c>
      <c r="AM883">
        <v>0</v>
      </c>
    </row>
    <row r="884" spans="1:39" x14ac:dyDescent="0.25">
      <c r="A884" t="s">
        <v>222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183.12847500000001</v>
      </c>
      <c r="I884">
        <v>0.13015199999999999</v>
      </c>
      <c r="J884" t="s">
        <v>3</v>
      </c>
      <c r="K884">
        <v>113.744176</v>
      </c>
      <c r="L884">
        <v>2.0900000000000001E-4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32767</v>
      </c>
      <c r="AG884">
        <v>0</v>
      </c>
      <c r="AH884" t="s">
        <v>11</v>
      </c>
      <c r="AI884">
        <v>-32767</v>
      </c>
      <c r="AJ884">
        <v>0</v>
      </c>
      <c r="AK884" t="s">
        <v>12</v>
      </c>
      <c r="AL884">
        <v>-28701280</v>
      </c>
      <c r="AM884">
        <v>0</v>
      </c>
    </row>
    <row r="885" spans="1:39" x14ac:dyDescent="0.25">
      <c r="A885" t="s">
        <v>222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244.278211</v>
      </c>
      <c r="I885">
        <v>0.19308700000000001</v>
      </c>
      <c r="J885" t="s">
        <v>3</v>
      </c>
      <c r="K885">
        <v>151.65364500000001</v>
      </c>
      <c r="L885">
        <v>2.43E-4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32767</v>
      </c>
      <c r="AG885">
        <v>0</v>
      </c>
      <c r="AH885" t="s">
        <v>11</v>
      </c>
      <c r="AI885">
        <v>-32767</v>
      </c>
      <c r="AJ885">
        <v>0</v>
      </c>
      <c r="AK885" t="s">
        <v>12</v>
      </c>
      <c r="AL885">
        <v>-28701280</v>
      </c>
      <c r="AM885">
        <v>0</v>
      </c>
    </row>
    <row r="886" spans="1:39" x14ac:dyDescent="0.25">
      <c r="A886" t="s">
        <v>222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305.42065200000002</v>
      </c>
      <c r="I886">
        <v>0.27019399999999999</v>
      </c>
      <c r="J886" t="s">
        <v>3</v>
      </c>
      <c r="K886">
        <v>189.56484699999999</v>
      </c>
      <c r="L886">
        <v>2.8600000000000001E-4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32767</v>
      </c>
      <c r="AG886">
        <v>0</v>
      </c>
      <c r="AH886" t="s">
        <v>11</v>
      </c>
      <c r="AI886">
        <v>-32767</v>
      </c>
      <c r="AJ886">
        <v>0</v>
      </c>
      <c r="AK886" t="s">
        <v>12</v>
      </c>
      <c r="AL886">
        <v>-28701280</v>
      </c>
      <c r="AM886">
        <v>0</v>
      </c>
    </row>
    <row r="887" spans="1:39" x14ac:dyDescent="0.25">
      <c r="A887" t="s">
        <v>222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366.558403</v>
      </c>
      <c r="I887">
        <v>0.36579</v>
      </c>
      <c r="J887" t="s">
        <v>3</v>
      </c>
      <c r="K887">
        <v>227.48152099999999</v>
      </c>
      <c r="L887">
        <v>3.1599999999999998E-4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32767</v>
      </c>
      <c r="AG887">
        <v>0</v>
      </c>
      <c r="AH887" t="s">
        <v>11</v>
      </c>
      <c r="AI887">
        <v>-32767</v>
      </c>
      <c r="AJ887">
        <v>0</v>
      </c>
      <c r="AK887" t="s">
        <v>12</v>
      </c>
      <c r="AL887">
        <v>-28701280</v>
      </c>
      <c r="AM887">
        <v>0</v>
      </c>
    </row>
    <row r="888" spans="1:39" x14ac:dyDescent="0.25">
      <c r="A888" t="s">
        <v>222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427.68756500000001</v>
      </c>
      <c r="I888">
        <v>0.452212</v>
      </c>
      <c r="J888" t="s">
        <v>3</v>
      </c>
      <c r="K888">
        <v>265.401454</v>
      </c>
      <c r="L888">
        <v>3.19E-4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32767</v>
      </c>
      <c r="AG888">
        <v>0</v>
      </c>
      <c r="AH888" t="s">
        <v>11</v>
      </c>
      <c r="AI888">
        <v>-32767</v>
      </c>
      <c r="AJ888">
        <v>0</v>
      </c>
      <c r="AK888" t="s">
        <v>12</v>
      </c>
      <c r="AL888">
        <v>-28701280</v>
      </c>
      <c r="AM888">
        <v>0</v>
      </c>
    </row>
    <row r="889" spans="1:39" x14ac:dyDescent="0.25">
      <c r="A889" t="s">
        <v>222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488.822429</v>
      </c>
      <c r="I889">
        <v>0.59353800000000001</v>
      </c>
      <c r="J889" t="s">
        <v>3</v>
      </c>
      <c r="K889">
        <v>303.322811</v>
      </c>
      <c r="L889">
        <v>4.1100000000000002E-4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32767</v>
      </c>
      <c r="AG889">
        <v>0</v>
      </c>
      <c r="AH889" t="s">
        <v>11</v>
      </c>
      <c r="AI889">
        <v>-32767</v>
      </c>
      <c r="AJ889">
        <v>0</v>
      </c>
      <c r="AK889" t="s">
        <v>12</v>
      </c>
      <c r="AL889">
        <v>-28701280</v>
      </c>
      <c r="AM889">
        <v>0</v>
      </c>
    </row>
    <row r="890" spans="1:39" x14ac:dyDescent="0.25">
      <c r="A890" t="s">
        <v>222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549.99003300000004</v>
      </c>
      <c r="I890">
        <v>0.74224400000000001</v>
      </c>
      <c r="J890" t="s">
        <v>3</v>
      </c>
      <c r="K890">
        <v>341.24921999999998</v>
      </c>
      <c r="L890">
        <v>4.4299999999999998E-4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32767</v>
      </c>
      <c r="AG890">
        <v>0</v>
      </c>
      <c r="AH890" t="s">
        <v>11</v>
      </c>
      <c r="AI890">
        <v>-32767</v>
      </c>
      <c r="AJ890">
        <v>0</v>
      </c>
      <c r="AK890" t="s">
        <v>12</v>
      </c>
      <c r="AL890">
        <v>-28701280</v>
      </c>
      <c r="AM890">
        <v>0</v>
      </c>
    </row>
    <row r="891" spans="1:39" x14ac:dyDescent="0.25">
      <c r="A891" t="s">
        <v>222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611.14667199999997</v>
      </c>
      <c r="I891">
        <v>0.901509</v>
      </c>
      <c r="J891" t="s">
        <v>3</v>
      </c>
      <c r="K891">
        <v>379.17864500000002</v>
      </c>
      <c r="L891">
        <v>4.7800000000000002E-4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32767</v>
      </c>
      <c r="AG891">
        <v>0</v>
      </c>
      <c r="AH891" t="s">
        <v>11</v>
      </c>
      <c r="AI891">
        <v>-32767</v>
      </c>
      <c r="AJ891">
        <v>0</v>
      </c>
      <c r="AK891" t="s">
        <v>12</v>
      </c>
      <c r="AL891">
        <v>-28701280</v>
      </c>
      <c r="AM891">
        <v>0</v>
      </c>
    </row>
    <row r="892" spans="1:39" x14ac:dyDescent="0.25">
      <c r="A892" t="s">
        <v>222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672.27357800000004</v>
      </c>
      <c r="I892">
        <v>1.0394699999999999</v>
      </c>
      <c r="J892" t="s">
        <v>3</v>
      </c>
      <c r="K892">
        <v>417.106876</v>
      </c>
      <c r="L892">
        <v>6.5899999999999997E-4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32767</v>
      </c>
      <c r="AG892">
        <v>0</v>
      </c>
      <c r="AH892" t="s">
        <v>11</v>
      </c>
      <c r="AI892">
        <v>-32767</v>
      </c>
      <c r="AJ892">
        <v>0</v>
      </c>
      <c r="AK892" t="s">
        <v>12</v>
      </c>
      <c r="AL892">
        <v>-28701280</v>
      </c>
      <c r="AM892">
        <v>0</v>
      </c>
    </row>
    <row r="893" spans="1:39" x14ac:dyDescent="0.25">
      <c r="A893" t="s">
        <v>222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733.43007</v>
      </c>
      <c r="I893">
        <v>1.1853610000000001</v>
      </c>
      <c r="J893" t="s">
        <v>3</v>
      </c>
      <c r="K893">
        <v>455.040278</v>
      </c>
      <c r="L893">
        <v>7.85E-4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32767</v>
      </c>
      <c r="AG893">
        <v>0</v>
      </c>
      <c r="AH893" t="s">
        <v>11</v>
      </c>
      <c r="AI893">
        <v>-32767</v>
      </c>
      <c r="AJ893">
        <v>0</v>
      </c>
      <c r="AK893" t="s">
        <v>12</v>
      </c>
      <c r="AL893">
        <v>-28701280</v>
      </c>
      <c r="AM893">
        <v>0</v>
      </c>
    </row>
    <row r="894" spans="1:39" x14ac:dyDescent="0.25">
      <c r="A894" t="s">
        <v>222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794.58460100000002</v>
      </c>
      <c r="I894">
        <v>1.353361</v>
      </c>
      <c r="J894" t="s">
        <v>3</v>
      </c>
      <c r="K894">
        <v>492.97282000000001</v>
      </c>
      <c r="L894">
        <v>8.3100000000000003E-4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32767</v>
      </c>
      <c r="AG894">
        <v>0</v>
      </c>
      <c r="AH894" t="s">
        <v>11</v>
      </c>
      <c r="AI894">
        <v>-32767</v>
      </c>
      <c r="AJ894">
        <v>0</v>
      </c>
      <c r="AK894" t="s">
        <v>12</v>
      </c>
      <c r="AL894">
        <v>-28701280</v>
      </c>
      <c r="AM894">
        <v>0</v>
      </c>
    </row>
    <row r="895" spans="1:39" x14ac:dyDescent="0.25">
      <c r="A895" t="s">
        <v>222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855.72107700000004</v>
      </c>
      <c r="I895">
        <v>1.5590569999999999</v>
      </c>
      <c r="J895" t="s">
        <v>3</v>
      </c>
      <c r="K895">
        <v>530.911069</v>
      </c>
      <c r="L895">
        <v>8.7200000000000005E-4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32767</v>
      </c>
      <c r="AG895">
        <v>0</v>
      </c>
      <c r="AH895" t="s">
        <v>11</v>
      </c>
      <c r="AI895">
        <v>-32767</v>
      </c>
      <c r="AJ895">
        <v>0</v>
      </c>
      <c r="AK895" t="s">
        <v>12</v>
      </c>
      <c r="AL895">
        <v>-28701280</v>
      </c>
      <c r="AM895">
        <v>0</v>
      </c>
    </row>
    <row r="896" spans="1:39" x14ac:dyDescent="0.25">
      <c r="A896" t="s">
        <v>222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916.83038299999998</v>
      </c>
      <c r="I896">
        <v>1.7179139999999999</v>
      </c>
      <c r="J896" t="s">
        <v>3</v>
      </c>
      <c r="K896">
        <v>568.85100999999997</v>
      </c>
      <c r="L896">
        <v>9.2900000000000003E-4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32767</v>
      </c>
      <c r="AG896">
        <v>0</v>
      </c>
      <c r="AH896" t="s">
        <v>11</v>
      </c>
      <c r="AI896">
        <v>-32767</v>
      </c>
      <c r="AJ896">
        <v>0</v>
      </c>
      <c r="AK896" t="s">
        <v>12</v>
      </c>
      <c r="AL896">
        <v>-28701280</v>
      </c>
      <c r="AM896">
        <v>0</v>
      </c>
    </row>
    <row r="897" spans="1:39" x14ac:dyDescent="0.25">
      <c r="A897" t="s">
        <v>222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977.98424599999998</v>
      </c>
      <c r="I897">
        <v>1.922704</v>
      </c>
      <c r="J897" t="s">
        <v>3</v>
      </c>
      <c r="K897">
        <v>606.79022199999997</v>
      </c>
      <c r="L897">
        <v>1.119E-3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32767</v>
      </c>
      <c r="AG897">
        <v>0</v>
      </c>
      <c r="AH897" t="s">
        <v>11</v>
      </c>
      <c r="AI897">
        <v>-32767</v>
      </c>
      <c r="AJ897">
        <v>0</v>
      </c>
      <c r="AK897" t="s">
        <v>12</v>
      </c>
      <c r="AL897">
        <v>-28701280</v>
      </c>
      <c r="AM897">
        <v>0</v>
      </c>
    </row>
    <row r="898" spans="1:39" x14ac:dyDescent="0.25">
      <c r="A898" t="s">
        <v>222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1039.1646900000001</v>
      </c>
      <c r="I898">
        <v>2.1305770000000002</v>
      </c>
      <c r="J898" t="s">
        <v>3</v>
      </c>
      <c r="K898">
        <v>644.73248799999999</v>
      </c>
      <c r="L898">
        <v>1.372E-3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32767</v>
      </c>
      <c r="AG898">
        <v>0</v>
      </c>
      <c r="AH898" t="s">
        <v>11</v>
      </c>
      <c r="AI898">
        <v>-32767</v>
      </c>
      <c r="AJ898">
        <v>0</v>
      </c>
      <c r="AK898" t="s">
        <v>12</v>
      </c>
      <c r="AL898">
        <v>-28701280</v>
      </c>
      <c r="AM898">
        <v>0</v>
      </c>
    </row>
    <row r="899" spans="1:39" x14ac:dyDescent="0.25">
      <c r="A899" t="s">
        <v>222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1100.348945</v>
      </c>
      <c r="I899">
        <v>2.3916879999999998</v>
      </c>
      <c r="J899" t="s">
        <v>3</v>
      </c>
      <c r="K899">
        <v>682.67636000000005</v>
      </c>
      <c r="L899">
        <v>1.4909999999999999E-3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32767</v>
      </c>
      <c r="AG899">
        <v>0</v>
      </c>
      <c r="AH899" t="s">
        <v>11</v>
      </c>
      <c r="AI899">
        <v>-32767</v>
      </c>
      <c r="AJ899">
        <v>0</v>
      </c>
      <c r="AK899" t="s">
        <v>12</v>
      </c>
      <c r="AL899">
        <v>-28701280</v>
      </c>
      <c r="AM899">
        <v>0</v>
      </c>
    </row>
    <row r="900" spans="1:39" x14ac:dyDescent="0.25">
      <c r="A900" t="s">
        <v>222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1161.5142189999999</v>
      </c>
      <c r="I900">
        <v>2.6833629999999999</v>
      </c>
      <c r="J900" t="s">
        <v>3</v>
      </c>
      <c r="K900">
        <v>720.62217199999998</v>
      </c>
      <c r="L900">
        <v>1.6249999999999999E-3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32767</v>
      </c>
      <c r="AG900">
        <v>0</v>
      </c>
      <c r="AH900" t="s">
        <v>11</v>
      </c>
      <c r="AI900">
        <v>-32767</v>
      </c>
      <c r="AJ900">
        <v>0</v>
      </c>
      <c r="AK900" t="s">
        <v>12</v>
      </c>
      <c r="AL900">
        <v>-28701280</v>
      </c>
      <c r="AM900">
        <v>0</v>
      </c>
    </row>
    <row r="901" spans="1:39" x14ac:dyDescent="0.25">
      <c r="A901" t="s">
        <v>222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1222.683098</v>
      </c>
      <c r="I901">
        <v>2.9345949999999998</v>
      </c>
      <c r="J901" t="s">
        <v>3</v>
      </c>
      <c r="K901">
        <v>758.56850599999996</v>
      </c>
      <c r="L901">
        <v>1.8320000000000001E-3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32767</v>
      </c>
      <c r="AG901">
        <v>0</v>
      </c>
      <c r="AH901" t="s">
        <v>11</v>
      </c>
      <c r="AI901">
        <v>-32767</v>
      </c>
      <c r="AJ901">
        <v>0</v>
      </c>
      <c r="AK901" t="s">
        <v>12</v>
      </c>
      <c r="AL901">
        <v>-28701280</v>
      </c>
      <c r="AM901">
        <v>0</v>
      </c>
    </row>
    <row r="902" spans="1:39" x14ac:dyDescent="0.25">
      <c r="A902" t="s">
        <v>226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61.137954999999998</v>
      </c>
      <c r="I902">
        <v>6.4771999999999996E-2</v>
      </c>
      <c r="J902" t="s">
        <v>3</v>
      </c>
      <c r="K902">
        <v>59.776783999999999</v>
      </c>
      <c r="L902">
        <v>6.0297000000000003E-2</v>
      </c>
      <c r="M902" t="s">
        <v>4</v>
      </c>
      <c r="N902">
        <v>21.631903999999999</v>
      </c>
      <c r="O902">
        <v>7.7210000000000004E-3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226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122.26092</v>
      </c>
      <c r="I903">
        <v>0.18753</v>
      </c>
      <c r="J903" t="s">
        <v>3</v>
      </c>
      <c r="K903">
        <v>119.533083</v>
      </c>
      <c r="L903">
        <v>0.242536</v>
      </c>
      <c r="M903" t="s">
        <v>4</v>
      </c>
      <c r="N903">
        <v>43.262752999999996</v>
      </c>
      <c r="O903">
        <v>3.0713000000000001E-2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226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183.36111600000001</v>
      </c>
      <c r="I904">
        <v>0.42794500000000002</v>
      </c>
      <c r="J904" t="s">
        <v>3</v>
      </c>
      <c r="K904">
        <v>179.29213799999999</v>
      </c>
      <c r="L904">
        <v>0.54615199999999997</v>
      </c>
      <c r="M904" t="s">
        <v>4</v>
      </c>
      <c r="N904">
        <v>64.895318000000003</v>
      </c>
      <c r="O904">
        <v>6.9491999999999998E-2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226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244.47812999999999</v>
      </c>
      <c r="I905">
        <v>0.71413599999999999</v>
      </c>
      <c r="J905" t="s">
        <v>3</v>
      </c>
      <c r="K905">
        <v>239.05669599999999</v>
      </c>
      <c r="L905">
        <v>0.97618499999999997</v>
      </c>
      <c r="M905" t="s">
        <v>4</v>
      </c>
      <c r="N905">
        <v>86.527088000000006</v>
      </c>
      <c r="O905">
        <v>0.12489500000000001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226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305.60697599999997</v>
      </c>
      <c r="I906">
        <v>1.0799540000000001</v>
      </c>
      <c r="J906" t="s">
        <v>3</v>
      </c>
      <c r="K906">
        <v>298.82627000000002</v>
      </c>
      <c r="L906">
        <v>1.5345329999999999</v>
      </c>
      <c r="M906" t="s">
        <v>4</v>
      </c>
      <c r="N906">
        <v>108.15878600000001</v>
      </c>
      <c r="O906">
        <v>0.195607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226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366.716658</v>
      </c>
      <c r="I907">
        <v>1.542089</v>
      </c>
      <c r="J907" t="s">
        <v>3</v>
      </c>
      <c r="K907">
        <v>358.59441900000002</v>
      </c>
      <c r="L907">
        <v>2.2098200000000001</v>
      </c>
      <c r="M907" t="s">
        <v>4</v>
      </c>
      <c r="N907">
        <v>129.79002700000001</v>
      </c>
      <c r="O907">
        <v>0.281306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226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427.82531599999999</v>
      </c>
      <c r="I908">
        <v>2.0990259999999998</v>
      </c>
      <c r="J908" t="s">
        <v>3</v>
      </c>
      <c r="K908">
        <v>418.37113399999998</v>
      </c>
      <c r="L908">
        <v>3.0018400000000001</v>
      </c>
      <c r="M908" t="s">
        <v>4</v>
      </c>
      <c r="N908">
        <v>151.422436</v>
      </c>
      <c r="O908">
        <v>0.38361299999999998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226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488.99900600000001</v>
      </c>
      <c r="I909">
        <v>2.791204</v>
      </c>
      <c r="J909" t="s">
        <v>3</v>
      </c>
      <c r="K909">
        <v>478.14887599999997</v>
      </c>
      <c r="L909">
        <v>3.9199920000000001</v>
      </c>
      <c r="M909" t="s">
        <v>4</v>
      </c>
      <c r="N909">
        <v>173.05374</v>
      </c>
      <c r="O909">
        <v>0.499751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226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550.15176099999996</v>
      </c>
      <c r="I910">
        <v>3.4997639999999999</v>
      </c>
      <c r="J910" t="s">
        <v>3</v>
      </c>
      <c r="K910">
        <v>537.92899199999999</v>
      </c>
      <c r="L910">
        <v>4.9499430000000002</v>
      </c>
      <c r="M910" t="s">
        <v>4</v>
      </c>
      <c r="N910">
        <v>194.68565799999999</v>
      </c>
      <c r="O910">
        <v>0.63321099999999997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226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611.27530200000001</v>
      </c>
      <c r="I911">
        <v>4.3479590000000004</v>
      </c>
      <c r="J911" t="s">
        <v>3</v>
      </c>
      <c r="K911">
        <v>597.71400900000003</v>
      </c>
      <c r="L911">
        <v>6.1204530000000004</v>
      </c>
      <c r="M911" t="s">
        <v>4</v>
      </c>
      <c r="N911">
        <v>216.317936</v>
      </c>
      <c r="O911">
        <v>0.78121099999999999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226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672.45268799999997</v>
      </c>
      <c r="I912">
        <v>5.2347929999999998</v>
      </c>
      <c r="J912" t="s">
        <v>3</v>
      </c>
      <c r="K912">
        <v>657.49790499999995</v>
      </c>
      <c r="L912">
        <v>7.3878760000000003</v>
      </c>
      <c r="M912" t="s">
        <v>4</v>
      </c>
      <c r="N912">
        <v>237.949928</v>
      </c>
      <c r="O912">
        <v>0.94523100000000004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226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733.619056</v>
      </c>
      <c r="I913">
        <v>6.1844359999999998</v>
      </c>
      <c r="J913" t="s">
        <v>3</v>
      </c>
      <c r="K913">
        <v>717.28529800000001</v>
      </c>
      <c r="L913">
        <v>8.7667260000000002</v>
      </c>
      <c r="M913" t="s">
        <v>4</v>
      </c>
      <c r="N913">
        <v>259.58161899999999</v>
      </c>
      <c r="O913">
        <v>1.124628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226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794.79265999999996</v>
      </c>
      <c r="I914">
        <v>7.1647239999999996</v>
      </c>
      <c r="J914" t="s">
        <v>3</v>
      </c>
      <c r="K914">
        <v>777.08045800000002</v>
      </c>
      <c r="L914">
        <v>10.235946</v>
      </c>
      <c r="M914" t="s">
        <v>4</v>
      </c>
      <c r="N914">
        <v>281.212648</v>
      </c>
      <c r="O914">
        <v>1.322344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226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855.92960200000005</v>
      </c>
      <c r="I915">
        <v>8.3630089999999999</v>
      </c>
      <c r="J915" t="s">
        <v>3</v>
      </c>
      <c r="K915">
        <v>836.87257299999999</v>
      </c>
      <c r="L915">
        <v>11.846220000000001</v>
      </c>
      <c r="M915" t="s">
        <v>4</v>
      </c>
      <c r="N915">
        <v>302.84458899999998</v>
      </c>
      <c r="O915">
        <v>1.5349120000000001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226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917.123873</v>
      </c>
      <c r="I916">
        <v>9.7132380000000005</v>
      </c>
      <c r="J916" t="s">
        <v>3</v>
      </c>
      <c r="K916">
        <v>896.66625899999997</v>
      </c>
      <c r="L916">
        <v>13.578298999999999</v>
      </c>
      <c r="M916" t="s">
        <v>4</v>
      </c>
      <c r="N916">
        <v>324.47663299999999</v>
      </c>
      <c r="O916">
        <v>1.7633650000000001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226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978.27121299999999</v>
      </c>
      <c r="I917">
        <v>11.246052000000001</v>
      </c>
      <c r="J917" t="s">
        <v>3</v>
      </c>
      <c r="K917">
        <v>956.45801600000004</v>
      </c>
      <c r="L917">
        <v>15.472284999999999</v>
      </c>
      <c r="M917" t="s">
        <v>4</v>
      </c>
      <c r="N917">
        <v>346.108091</v>
      </c>
      <c r="O917">
        <v>2.0066259999999998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226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1039.439089</v>
      </c>
      <c r="I918">
        <v>12.861635</v>
      </c>
      <c r="J918" t="s">
        <v>3</v>
      </c>
      <c r="K918">
        <v>1016.265201</v>
      </c>
      <c r="L918">
        <v>17.534003999999999</v>
      </c>
      <c r="M918" t="s">
        <v>4</v>
      </c>
      <c r="N918">
        <v>367.73959400000001</v>
      </c>
      <c r="O918">
        <v>2.2695449999999999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226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1100.629304</v>
      </c>
      <c r="I919">
        <v>14.691478999999999</v>
      </c>
      <c r="J919" t="s">
        <v>3</v>
      </c>
      <c r="K919">
        <v>1076.05917</v>
      </c>
      <c r="L919">
        <v>19.656105</v>
      </c>
      <c r="M919" t="s">
        <v>4</v>
      </c>
      <c r="N919">
        <v>389.37167499999998</v>
      </c>
      <c r="O919">
        <v>2.5461140000000002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226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1161.814192</v>
      </c>
      <c r="I920">
        <v>16.341176999999998</v>
      </c>
      <c r="J920" t="s">
        <v>3</v>
      </c>
      <c r="K920">
        <v>1135.8574510000001</v>
      </c>
      <c r="L920">
        <v>21.913640000000001</v>
      </c>
      <c r="M920" t="s">
        <v>4</v>
      </c>
      <c r="N920">
        <v>411.00341200000003</v>
      </c>
      <c r="O920">
        <v>2.8407079999999998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226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1222.9925370000001</v>
      </c>
      <c r="I921">
        <v>18.111547999999999</v>
      </c>
      <c r="J921" t="s">
        <v>3</v>
      </c>
      <c r="K921">
        <v>1195.6538129999999</v>
      </c>
      <c r="L921">
        <v>24.22184</v>
      </c>
      <c r="M921" t="s">
        <v>4</v>
      </c>
      <c r="N921">
        <v>432.63198399999999</v>
      </c>
      <c r="O921">
        <v>3.1386970000000001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227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49.343440000000001</v>
      </c>
      <c r="I922">
        <v>1.982578</v>
      </c>
      <c r="J922" t="s">
        <v>3</v>
      </c>
      <c r="K922">
        <v>49.225565000000003</v>
      </c>
      <c r="L922">
        <v>2.0001380000000002</v>
      </c>
      <c r="M922" t="s">
        <v>4</v>
      </c>
      <c r="N922">
        <v>7.1675180000000003</v>
      </c>
      <c r="O922">
        <v>0.173482</v>
      </c>
      <c r="P922" t="s">
        <v>5</v>
      </c>
      <c r="Q922">
        <v>0.22834199999999999</v>
      </c>
      <c r="R922">
        <v>4.0460000000000001E-3</v>
      </c>
      <c r="S922" t="s">
        <v>6</v>
      </c>
      <c r="T922">
        <v>38.175094999999999</v>
      </c>
      <c r="U922">
        <v>1.0682000000000001E-2</v>
      </c>
      <c r="V922" t="s">
        <v>7</v>
      </c>
      <c r="W922">
        <v>0.23452000000000001</v>
      </c>
      <c r="X922">
        <v>2.4840000000000001E-3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2.5981000000000001E-2</v>
      </c>
      <c r="AG922">
        <v>4.3000000000000002E-5</v>
      </c>
      <c r="AH922" t="s">
        <v>11</v>
      </c>
      <c r="AI922">
        <v>0.97453699999999999</v>
      </c>
      <c r="AJ922">
        <v>5.5000000000000002E-5</v>
      </c>
      <c r="AK922" t="s">
        <v>12</v>
      </c>
      <c r="AL922">
        <v>0</v>
      </c>
      <c r="AM922">
        <v>0</v>
      </c>
    </row>
    <row r="923" spans="1:39" x14ac:dyDescent="0.25">
      <c r="A923" t="s">
        <v>227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98.708138000000005</v>
      </c>
      <c r="I923">
        <v>2.7032669999999999</v>
      </c>
      <c r="J923" t="s">
        <v>3</v>
      </c>
      <c r="K923">
        <v>98.423995000000005</v>
      </c>
      <c r="L923">
        <v>2.6535449999999998</v>
      </c>
      <c r="M923" t="s">
        <v>4</v>
      </c>
      <c r="N923">
        <v>14.280824000000001</v>
      </c>
      <c r="O923">
        <v>0.34537000000000001</v>
      </c>
      <c r="P923" t="s">
        <v>5</v>
      </c>
      <c r="Q923">
        <v>0.50304000000000004</v>
      </c>
      <c r="R923">
        <v>1.7094000000000002E-2</v>
      </c>
      <c r="S923" t="s">
        <v>6</v>
      </c>
      <c r="T923">
        <v>76.362100999999996</v>
      </c>
      <c r="U923">
        <v>3.5646999999999998E-2</v>
      </c>
      <c r="V923" t="s">
        <v>7</v>
      </c>
      <c r="W923">
        <v>0.46656999999999998</v>
      </c>
      <c r="X923">
        <v>8.4740000000000006E-3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2.4164000000000001E-2</v>
      </c>
      <c r="AG923">
        <v>5.1999999999999997E-5</v>
      </c>
      <c r="AH923" t="s">
        <v>11</v>
      </c>
      <c r="AI923">
        <v>0.97870900000000005</v>
      </c>
      <c r="AJ923">
        <v>1.5E-5</v>
      </c>
      <c r="AK923" t="s">
        <v>12</v>
      </c>
      <c r="AL923">
        <v>0</v>
      </c>
      <c r="AM923">
        <v>0</v>
      </c>
    </row>
    <row r="924" spans="1:39" x14ac:dyDescent="0.25">
      <c r="A924" t="s">
        <v>227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147.917697</v>
      </c>
      <c r="I924">
        <v>3.7883589999999998</v>
      </c>
      <c r="J924" t="s">
        <v>3</v>
      </c>
      <c r="K924">
        <v>147.44603900000001</v>
      </c>
      <c r="L924">
        <v>3.5484770000000001</v>
      </c>
      <c r="M924" t="s">
        <v>4</v>
      </c>
      <c r="N924">
        <v>21.314257000000001</v>
      </c>
      <c r="O924">
        <v>0.46120299999999997</v>
      </c>
      <c r="P924" t="s">
        <v>5</v>
      </c>
      <c r="Q924">
        <v>0.78007400000000005</v>
      </c>
      <c r="R924">
        <v>3.1230000000000001E-2</v>
      </c>
      <c r="S924" t="s">
        <v>6</v>
      </c>
      <c r="T924">
        <v>114.53831099999999</v>
      </c>
      <c r="U924">
        <v>6.5437999999999996E-2</v>
      </c>
      <c r="V924" t="s">
        <v>7</v>
      </c>
      <c r="W924">
        <v>0.68941799999999998</v>
      </c>
      <c r="X924">
        <v>1.0404E-2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2.1666999999999999E-2</v>
      </c>
      <c r="AG924">
        <v>6.2000000000000003E-5</v>
      </c>
      <c r="AH924" t="s">
        <v>11</v>
      </c>
      <c r="AI924">
        <v>0.97989099999999996</v>
      </c>
      <c r="AJ924">
        <v>6.0000000000000002E-6</v>
      </c>
      <c r="AK924" t="s">
        <v>12</v>
      </c>
      <c r="AL924">
        <v>0</v>
      </c>
      <c r="AM924">
        <v>0</v>
      </c>
    </row>
    <row r="925" spans="1:39" x14ac:dyDescent="0.25">
      <c r="A925" t="s">
        <v>227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197.17786699999999</v>
      </c>
      <c r="I925">
        <v>5.9293139999999998</v>
      </c>
      <c r="J925" t="s">
        <v>3</v>
      </c>
      <c r="K925">
        <v>196.59887599999999</v>
      </c>
      <c r="L925">
        <v>5.3101940000000001</v>
      </c>
      <c r="M925" t="s">
        <v>4</v>
      </c>
      <c r="N925">
        <v>28.488237000000002</v>
      </c>
      <c r="O925">
        <v>0.478209</v>
      </c>
      <c r="P925" t="s">
        <v>5</v>
      </c>
      <c r="Q925">
        <v>1.01335</v>
      </c>
      <c r="R925">
        <v>5.1700000000000003E-2</v>
      </c>
      <c r="S925" t="s">
        <v>6</v>
      </c>
      <c r="T925">
        <v>152.677245</v>
      </c>
      <c r="U925">
        <v>0.108391</v>
      </c>
      <c r="V925" t="s">
        <v>7</v>
      </c>
      <c r="W925">
        <v>0.90907199999999999</v>
      </c>
      <c r="X925">
        <v>1.1442000000000001E-2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2.1010000000000001E-2</v>
      </c>
      <c r="AG925">
        <v>5.8999999999999998E-5</v>
      </c>
      <c r="AH925" t="s">
        <v>11</v>
      </c>
      <c r="AI925">
        <v>0.98117900000000002</v>
      </c>
      <c r="AJ925">
        <v>1.2E-5</v>
      </c>
      <c r="AK925" t="s">
        <v>12</v>
      </c>
      <c r="AL925">
        <v>0</v>
      </c>
      <c r="AM925">
        <v>0</v>
      </c>
    </row>
    <row r="926" spans="1:39" x14ac:dyDescent="0.25">
      <c r="A926" t="s">
        <v>227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246.32670899999999</v>
      </c>
      <c r="I926">
        <v>8.6418130000000009</v>
      </c>
      <c r="J926" t="s">
        <v>3</v>
      </c>
      <c r="K926">
        <v>245.60111000000001</v>
      </c>
      <c r="L926">
        <v>7.6154890000000002</v>
      </c>
      <c r="M926" t="s">
        <v>4</v>
      </c>
      <c r="N926">
        <v>35.561314000000003</v>
      </c>
      <c r="O926">
        <v>0.49602000000000002</v>
      </c>
      <c r="P926" t="s">
        <v>5</v>
      </c>
      <c r="Q926">
        <v>1.260934</v>
      </c>
      <c r="R926">
        <v>7.5098999999999999E-2</v>
      </c>
      <c r="S926" t="s">
        <v>6</v>
      </c>
      <c r="T926">
        <v>190.84150399999999</v>
      </c>
      <c r="U926">
        <v>0.141817</v>
      </c>
      <c r="V926" t="s">
        <v>7</v>
      </c>
      <c r="W926">
        <v>1.133734</v>
      </c>
      <c r="X926">
        <v>1.5301E-2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1.9758000000000001E-2</v>
      </c>
      <c r="AG926">
        <v>5.7000000000000003E-5</v>
      </c>
      <c r="AH926" t="s">
        <v>11</v>
      </c>
      <c r="AI926">
        <v>0.98145300000000002</v>
      </c>
      <c r="AJ926">
        <v>1.0000000000000001E-5</v>
      </c>
      <c r="AK926" t="s">
        <v>12</v>
      </c>
      <c r="AL926">
        <v>0</v>
      </c>
      <c r="AM926">
        <v>0</v>
      </c>
    </row>
    <row r="927" spans="1:39" x14ac:dyDescent="0.25">
      <c r="A927" t="s">
        <v>227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295.40176000000002</v>
      </c>
      <c r="I927">
        <v>11.332964</v>
      </c>
      <c r="J927" t="s">
        <v>3</v>
      </c>
      <c r="K927">
        <v>294.51586099999997</v>
      </c>
      <c r="L927">
        <v>9.8839780000000008</v>
      </c>
      <c r="M927" t="s">
        <v>4</v>
      </c>
      <c r="N927">
        <v>42.525226000000004</v>
      </c>
      <c r="O927">
        <v>0.63067300000000004</v>
      </c>
      <c r="P927" t="s">
        <v>5</v>
      </c>
      <c r="Q927">
        <v>1.518162</v>
      </c>
      <c r="R927">
        <v>0.112077</v>
      </c>
      <c r="S927" t="s">
        <v>6</v>
      </c>
      <c r="T927">
        <v>229.02288999999999</v>
      </c>
      <c r="U927">
        <v>0.19526399999999999</v>
      </c>
      <c r="V927" t="s">
        <v>7</v>
      </c>
      <c r="W927">
        <v>1.3589279999999999</v>
      </c>
      <c r="X927">
        <v>1.9647999999999999E-2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1.8363999999999998E-2</v>
      </c>
      <c r="AG927">
        <v>5.3000000000000001E-5</v>
      </c>
      <c r="AH927" t="s">
        <v>11</v>
      </c>
      <c r="AI927">
        <v>0.98153599999999996</v>
      </c>
      <c r="AJ927">
        <v>9.0000000000000002E-6</v>
      </c>
      <c r="AK927" t="s">
        <v>12</v>
      </c>
      <c r="AL927">
        <v>0</v>
      </c>
      <c r="AM927">
        <v>0</v>
      </c>
    </row>
    <row r="928" spans="1:39" x14ac:dyDescent="0.25">
      <c r="A928" t="s">
        <v>227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344.33133199999997</v>
      </c>
      <c r="I928">
        <v>13.604263</v>
      </c>
      <c r="J928" t="s">
        <v>3</v>
      </c>
      <c r="K928">
        <v>343.307095</v>
      </c>
      <c r="L928">
        <v>11.55925</v>
      </c>
      <c r="M928" t="s">
        <v>4</v>
      </c>
      <c r="N928">
        <v>49.480291000000001</v>
      </c>
      <c r="O928">
        <v>0.65260899999999999</v>
      </c>
      <c r="P928" t="s">
        <v>5</v>
      </c>
      <c r="Q928">
        <v>1.7611619999999999</v>
      </c>
      <c r="R928">
        <v>0.16023999999999999</v>
      </c>
      <c r="S928" t="s">
        <v>6</v>
      </c>
      <c r="T928">
        <v>267.16503299999999</v>
      </c>
      <c r="U928">
        <v>0.26480799999999999</v>
      </c>
      <c r="V928" t="s">
        <v>7</v>
      </c>
      <c r="W928">
        <v>1.5648200000000001</v>
      </c>
      <c r="X928">
        <v>1.9512000000000002E-2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1.695E-2</v>
      </c>
      <c r="AG928">
        <v>4.3999999999999999E-5</v>
      </c>
      <c r="AH928" t="s">
        <v>11</v>
      </c>
      <c r="AI928">
        <v>0.98171399999999998</v>
      </c>
      <c r="AJ928">
        <v>1.0000000000000001E-5</v>
      </c>
      <c r="AK928" t="s">
        <v>12</v>
      </c>
      <c r="AL928">
        <v>0</v>
      </c>
      <c r="AM928">
        <v>0</v>
      </c>
    </row>
    <row r="929" spans="1:39" x14ac:dyDescent="0.25">
      <c r="A929" t="s">
        <v>227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393.38565299999999</v>
      </c>
      <c r="I929">
        <v>16.940863</v>
      </c>
      <c r="J929" t="s">
        <v>3</v>
      </c>
      <c r="K929">
        <v>392.248763</v>
      </c>
      <c r="L929">
        <v>14.123645</v>
      </c>
      <c r="M929" t="s">
        <v>4</v>
      </c>
      <c r="N929">
        <v>56.611277999999999</v>
      </c>
      <c r="O929">
        <v>1.0383500000000001</v>
      </c>
      <c r="P929" t="s">
        <v>5</v>
      </c>
      <c r="Q929">
        <v>1.9833419999999999</v>
      </c>
      <c r="R929">
        <v>0.19103400000000001</v>
      </c>
      <c r="S929" t="s">
        <v>6</v>
      </c>
      <c r="T929">
        <v>305.303515</v>
      </c>
      <c r="U929">
        <v>0.31962299999999999</v>
      </c>
      <c r="V929" t="s">
        <v>7</v>
      </c>
      <c r="W929">
        <v>1.791696</v>
      </c>
      <c r="X929">
        <v>2.0726000000000001E-2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1.5695000000000001E-2</v>
      </c>
      <c r="AG929">
        <v>3.0000000000000001E-5</v>
      </c>
      <c r="AH929" t="s">
        <v>11</v>
      </c>
      <c r="AI929">
        <v>0.98176300000000005</v>
      </c>
      <c r="AJ929">
        <v>1.0000000000000001E-5</v>
      </c>
      <c r="AK929" t="s">
        <v>12</v>
      </c>
      <c r="AL929">
        <v>0</v>
      </c>
      <c r="AM929">
        <v>0</v>
      </c>
    </row>
    <row r="930" spans="1:39" x14ac:dyDescent="0.25">
      <c r="A930" t="s">
        <v>227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442.35089699999997</v>
      </c>
      <c r="I930">
        <v>21.492615000000001</v>
      </c>
      <c r="J930" t="s">
        <v>3</v>
      </c>
      <c r="K930">
        <v>441.06963400000001</v>
      </c>
      <c r="L930">
        <v>18.119992</v>
      </c>
      <c r="M930" t="s">
        <v>4</v>
      </c>
      <c r="N930">
        <v>63.566173999999997</v>
      </c>
      <c r="O930">
        <v>1.1045</v>
      </c>
      <c r="P930" t="s">
        <v>5</v>
      </c>
      <c r="Q930">
        <v>2.2186249999999998</v>
      </c>
      <c r="R930">
        <v>0.22366900000000001</v>
      </c>
      <c r="S930" t="s">
        <v>6</v>
      </c>
      <c r="T930">
        <v>343.447045</v>
      </c>
      <c r="U930">
        <v>0.37118299999999999</v>
      </c>
      <c r="V930" t="s">
        <v>7</v>
      </c>
      <c r="W930">
        <v>2.0000819999999999</v>
      </c>
      <c r="X930">
        <v>2.6242000000000001E-2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1.5592E-2</v>
      </c>
      <c r="AG930">
        <v>3.0000000000000001E-5</v>
      </c>
      <c r="AH930" t="s">
        <v>11</v>
      </c>
      <c r="AI930">
        <v>0.98230499999999998</v>
      </c>
      <c r="AJ930">
        <v>1.5999999999999999E-5</v>
      </c>
      <c r="AK930" t="s">
        <v>12</v>
      </c>
      <c r="AL930">
        <v>0</v>
      </c>
      <c r="AM930">
        <v>0</v>
      </c>
    </row>
    <row r="931" spans="1:39" x14ac:dyDescent="0.25">
      <c r="A931" t="s">
        <v>227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491.41027500000001</v>
      </c>
      <c r="I931">
        <v>26.0032</v>
      </c>
      <c r="J931" t="s">
        <v>3</v>
      </c>
      <c r="K931">
        <v>489.97792800000002</v>
      </c>
      <c r="L931">
        <v>21.6678</v>
      </c>
      <c r="M931" t="s">
        <v>4</v>
      </c>
      <c r="N931">
        <v>70.484592000000006</v>
      </c>
      <c r="O931">
        <v>1.204591</v>
      </c>
      <c r="P931" t="s">
        <v>5</v>
      </c>
      <c r="Q931">
        <v>2.474577</v>
      </c>
      <c r="R931">
        <v>0.29010599999999998</v>
      </c>
      <c r="S931" t="s">
        <v>6</v>
      </c>
      <c r="T931">
        <v>381.625925</v>
      </c>
      <c r="U931">
        <v>0.47447499999999998</v>
      </c>
      <c r="V931" t="s">
        <v>7</v>
      </c>
      <c r="W931">
        <v>2.2208800000000002</v>
      </c>
      <c r="X931">
        <v>3.1210000000000002E-2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1.4813E-2</v>
      </c>
      <c r="AG931">
        <v>2.1999999999999999E-5</v>
      </c>
      <c r="AH931" t="s">
        <v>11</v>
      </c>
      <c r="AI931">
        <v>0.98233300000000001</v>
      </c>
      <c r="AJ931">
        <v>1.5999999999999999E-5</v>
      </c>
      <c r="AK931" t="s">
        <v>12</v>
      </c>
      <c r="AL931">
        <v>0</v>
      </c>
      <c r="AM931">
        <v>0</v>
      </c>
    </row>
    <row r="932" spans="1:39" x14ac:dyDescent="0.25">
      <c r="A932" t="s">
        <v>227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540.68671300000005</v>
      </c>
      <c r="I932">
        <v>31.964945</v>
      </c>
      <c r="J932" t="s">
        <v>3</v>
      </c>
      <c r="K932">
        <v>539.08744100000001</v>
      </c>
      <c r="L932">
        <v>26.235831999999998</v>
      </c>
      <c r="M932" t="s">
        <v>4</v>
      </c>
      <c r="N932">
        <v>77.543486999999999</v>
      </c>
      <c r="O932">
        <v>1.3666720000000001</v>
      </c>
      <c r="P932" t="s">
        <v>5</v>
      </c>
      <c r="Q932">
        <v>2.7363189999999999</v>
      </c>
      <c r="R932">
        <v>0.36732599999999999</v>
      </c>
      <c r="S932" t="s">
        <v>6</v>
      </c>
      <c r="T932">
        <v>419.813243</v>
      </c>
      <c r="U932">
        <v>0.59169700000000003</v>
      </c>
      <c r="V932" t="s">
        <v>7</v>
      </c>
      <c r="W932">
        <v>2.4418199999999999</v>
      </c>
      <c r="X932">
        <v>2.9558000000000001E-2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1.4755000000000001E-2</v>
      </c>
      <c r="AG932">
        <v>2.0999999999999999E-5</v>
      </c>
      <c r="AH932" t="s">
        <v>11</v>
      </c>
      <c r="AI932">
        <v>0.98237799999999997</v>
      </c>
      <c r="AJ932">
        <v>1.5E-5</v>
      </c>
      <c r="AK932" t="s">
        <v>12</v>
      </c>
      <c r="AL932">
        <v>0</v>
      </c>
      <c r="AM932">
        <v>0</v>
      </c>
    </row>
    <row r="933" spans="1:39" x14ac:dyDescent="0.25">
      <c r="A933" t="s">
        <v>227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589.91778799999997</v>
      </c>
      <c r="I933">
        <v>37.199964000000001</v>
      </c>
      <c r="J933" t="s">
        <v>3</v>
      </c>
      <c r="K933">
        <v>588.21069799999998</v>
      </c>
      <c r="L933">
        <v>30.729742000000002</v>
      </c>
      <c r="M933" t="s">
        <v>4</v>
      </c>
      <c r="N933">
        <v>84.702888000000002</v>
      </c>
      <c r="O933">
        <v>1.7438480000000001</v>
      </c>
      <c r="P933" t="s">
        <v>5</v>
      </c>
      <c r="Q933">
        <v>2.9644629999999998</v>
      </c>
      <c r="R933">
        <v>0.40009400000000001</v>
      </c>
      <c r="S933" t="s">
        <v>6</v>
      </c>
      <c r="T933">
        <v>457.98094099999997</v>
      </c>
      <c r="U933">
        <v>0.64632400000000001</v>
      </c>
      <c r="V933" t="s">
        <v>7</v>
      </c>
      <c r="W933">
        <v>2.6833119999999999</v>
      </c>
      <c r="X933">
        <v>2.9603999999999998E-2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1.4367E-2</v>
      </c>
      <c r="AG933">
        <v>1.9000000000000001E-5</v>
      </c>
      <c r="AH933" t="s">
        <v>11</v>
      </c>
      <c r="AI933">
        <v>0.98239200000000004</v>
      </c>
      <c r="AJ933">
        <v>1.5E-5</v>
      </c>
      <c r="AK933" t="s">
        <v>12</v>
      </c>
      <c r="AL933">
        <v>0</v>
      </c>
      <c r="AM933">
        <v>0</v>
      </c>
    </row>
    <row r="934" spans="1:39" x14ac:dyDescent="0.25">
      <c r="A934" t="s">
        <v>227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638.85136399999999</v>
      </c>
      <c r="I934">
        <v>41.742764999999999</v>
      </c>
      <c r="J934" t="s">
        <v>3</v>
      </c>
      <c r="K934">
        <v>637.00353299999995</v>
      </c>
      <c r="L934">
        <v>34.613883999999999</v>
      </c>
      <c r="M934" t="s">
        <v>4</v>
      </c>
      <c r="N934">
        <v>91.628390999999993</v>
      </c>
      <c r="O934">
        <v>1.8584909999999999</v>
      </c>
      <c r="P934" t="s">
        <v>5</v>
      </c>
      <c r="Q934">
        <v>3.2016529999999999</v>
      </c>
      <c r="R934">
        <v>0.44970300000000002</v>
      </c>
      <c r="S934" t="s">
        <v>6</v>
      </c>
      <c r="T934">
        <v>496.13516399999997</v>
      </c>
      <c r="U934">
        <v>0.714144</v>
      </c>
      <c r="V934" t="s">
        <v>7</v>
      </c>
      <c r="W934">
        <v>2.8979620000000001</v>
      </c>
      <c r="X934">
        <v>3.5443000000000002E-2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1.3946999999999999E-2</v>
      </c>
      <c r="AG934">
        <v>1.5E-5</v>
      </c>
      <c r="AH934" t="s">
        <v>11</v>
      </c>
      <c r="AI934">
        <v>0.98239200000000004</v>
      </c>
      <c r="AJ934">
        <v>1.5E-5</v>
      </c>
      <c r="AK934" t="s">
        <v>12</v>
      </c>
      <c r="AL934">
        <v>0</v>
      </c>
      <c r="AM934">
        <v>0</v>
      </c>
    </row>
    <row r="935" spans="1:39" x14ac:dyDescent="0.25">
      <c r="A935" t="s">
        <v>227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687.92400599999996</v>
      </c>
      <c r="I935">
        <v>48.638665000000003</v>
      </c>
      <c r="J935" t="s">
        <v>3</v>
      </c>
      <c r="K935">
        <v>685.93649700000003</v>
      </c>
      <c r="L935">
        <v>40.601070999999997</v>
      </c>
      <c r="M935" t="s">
        <v>4</v>
      </c>
      <c r="N935">
        <v>98.722403999999997</v>
      </c>
      <c r="O935">
        <v>2.6170040000000001</v>
      </c>
      <c r="P935" t="s">
        <v>5</v>
      </c>
      <c r="Q935">
        <v>3.4395889999999998</v>
      </c>
      <c r="R935">
        <v>0.50583599999999995</v>
      </c>
      <c r="S935" t="s">
        <v>6</v>
      </c>
      <c r="T935">
        <v>534.30205899999999</v>
      </c>
      <c r="U935">
        <v>0.79355900000000001</v>
      </c>
      <c r="V935" t="s">
        <v>7</v>
      </c>
      <c r="W935">
        <v>3.1152850000000001</v>
      </c>
      <c r="X935">
        <v>3.8564000000000001E-2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1.3880999999999999E-2</v>
      </c>
      <c r="AG935">
        <v>1.5E-5</v>
      </c>
      <c r="AH935" t="s">
        <v>11</v>
      </c>
      <c r="AI935">
        <v>0.98239600000000005</v>
      </c>
      <c r="AJ935">
        <v>1.5E-5</v>
      </c>
      <c r="AK935" t="s">
        <v>12</v>
      </c>
      <c r="AL935">
        <v>0</v>
      </c>
      <c r="AM935">
        <v>0</v>
      </c>
    </row>
    <row r="936" spans="1:39" x14ac:dyDescent="0.25">
      <c r="A936" t="s">
        <v>227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736.95967499999995</v>
      </c>
      <c r="I936">
        <v>53.779020000000003</v>
      </c>
      <c r="J936" t="s">
        <v>3</v>
      </c>
      <c r="K936">
        <v>734.80046100000004</v>
      </c>
      <c r="L936">
        <v>44.567419999999998</v>
      </c>
      <c r="M936" t="s">
        <v>4</v>
      </c>
      <c r="N936">
        <v>105.67173</v>
      </c>
      <c r="O936">
        <v>2.6408140000000002</v>
      </c>
      <c r="P936" t="s">
        <v>5</v>
      </c>
      <c r="Q936">
        <v>3.6921460000000002</v>
      </c>
      <c r="R936">
        <v>0.58364499999999997</v>
      </c>
      <c r="S936" t="s">
        <v>6</v>
      </c>
      <c r="T936">
        <v>572.47621100000003</v>
      </c>
      <c r="U936">
        <v>0.91789600000000005</v>
      </c>
      <c r="V936" t="s">
        <v>7</v>
      </c>
      <c r="W936">
        <v>3.3283109999999998</v>
      </c>
      <c r="X936">
        <v>4.0336999999999998E-2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1.3459E-2</v>
      </c>
      <c r="AG936">
        <v>1.2999999999999999E-5</v>
      </c>
      <c r="AH936" t="s">
        <v>11</v>
      </c>
      <c r="AI936">
        <v>0.98239900000000002</v>
      </c>
      <c r="AJ936">
        <v>1.5E-5</v>
      </c>
      <c r="AK936" t="s">
        <v>12</v>
      </c>
      <c r="AL936">
        <v>0</v>
      </c>
      <c r="AM936">
        <v>0</v>
      </c>
    </row>
    <row r="937" spans="1:39" x14ac:dyDescent="0.25">
      <c r="A937" t="s">
        <v>227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786.11426900000004</v>
      </c>
      <c r="I937">
        <v>59.415806000000003</v>
      </c>
      <c r="J937" t="s">
        <v>3</v>
      </c>
      <c r="K937">
        <v>783.85128099999997</v>
      </c>
      <c r="L937">
        <v>49.589123999999998</v>
      </c>
      <c r="M937" t="s">
        <v>4</v>
      </c>
      <c r="N937">
        <v>112.84092</v>
      </c>
      <c r="O937">
        <v>2.9666839999999999</v>
      </c>
      <c r="P937" t="s">
        <v>5</v>
      </c>
      <c r="Q937">
        <v>3.9127719999999999</v>
      </c>
      <c r="R937">
        <v>0.62303200000000003</v>
      </c>
      <c r="S937" t="s">
        <v>6</v>
      </c>
      <c r="T937">
        <v>610.66400399999998</v>
      </c>
      <c r="U937">
        <v>0.98460999999999999</v>
      </c>
      <c r="V937" t="s">
        <v>7</v>
      </c>
      <c r="W937">
        <v>3.562481</v>
      </c>
      <c r="X937">
        <v>4.2000000000000003E-2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1.3459E-2</v>
      </c>
      <c r="AG937">
        <v>1.2999999999999999E-5</v>
      </c>
      <c r="AH937" t="s">
        <v>11</v>
      </c>
      <c r="AI937">
        <v>0.98268699999999998</v>
      </c>
      <c r="AJ937">
        <v>1.7E-5</v>
      </c>
      <c r="AK937" t="s">
        <v>12</v>
      </c>
      <c r="AL937">
        <v>0</v>
      </c>
      <c r="AM937">
        <v>0</v>
      </c>
    </row>
    <row r="938" spans="1:39" x14ac:dyDescent="0.25">
      <c r="A938" t="s">
        <v>227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834.91995199999997</v>
      </c>
      <c r="I938">
        <v>63.372354999999999</v>
      </c>
      <c r="J938" t="s">
        <v>3</v>
      </c>
      <c r="K938">
        <v>832.527649</v>
      </c>
      <c r="L938">
        <v>52.377622000000002</v>
      </c>
      <c r="M938" t="s">
        <v>4</v>
      </c>
      <c r="N938">
        <v>119.77000200000001</v>
      </c>
      <c r="O938">
        <v>2.9855689999999999</v>
      </c>
      <c r="P938" t="s">
        <v>5</v>
      </c>
      <c r="Q938">
        <v>4.1399140000000001</v>
      </c>
      <c r="R938">
        <v>0.68384400000000001</v>
      </c>
      <c r="S938" t="s">
        <v>6</v>
      </c>
      <c r="T938">
        <v>648.82221400000003</v>
      </c>
      <c r="U938">
        <v>1.08392</v>
      </c>
      <c r="V938" t="s">
        <v>7</v>
      </c>
      <c r="W938">
        <v>3.769387</v>
      </c>
      <c r="X938">
        <v>4.4831000000000003E-2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1.3143E-2</v>
      </c>
      <c r="AG938">
        <v>9.0000000000000002E-6</v>
      </c>
      <c r="AH938" t="s">
        <v>11</v>
      </c>
      <c r="AI938">
        <v>0.98269099999999998</v>
      </c>
      <c r="AJ938">
        <v>1.7E-5</v>
      </c>
      <c r="AK938" t="s">
        <v>12</v>
      </c>
      <c r="AL938">
        <v>0</v>
      </c>
      <c r="AM938">
        <v>0</v>
      </c>
    </row>
    <row r="939" spans="1:39" x14ac:dyDescent="0.25">
      <c r="A939" t="s">
        <v>227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884.11829999999998</v>
      </c>
      <c r="I939">
        <v>68.197990000000004</v>
      </c>
      <c r="J939" t="s">
        <v>3</v>
      </c>
      <c r="K939">
        <v>881.57456100000002</v>
      </c>
      <c r="L939">
        <v>56.150143999999997</v>
      </c>
      <c r="M939" t="s">
        <v>4</v>
      </c>
      <c r="N939">
        <v>126.818648</v>
      </c>
      <c r="O939">
        <v>2.9885670000000002</v>
      </c>
      <c r="P939" t="s">
        <v>5</v>
      </c>
      <c r="Q939">
        <v>4.3998939999999997</v>
      </c>
      <c r="R939">
        <v>0.73863500000000004</v>
      </c>
      <c r="S939" t="s">
        <v>6</v>
      </c>
      <c r="T939">
        <v>687.01816499999995</v>
      </c>
      <c r="U939">
        <v>1.177765</v>
      </c>
      <c r="V939" t="s">
        <v>7</v>
      </c>
      <c r="W939">
        <v>3.9881169999999999</v>
      </c>
      <c r="X939">
        <v>4.8268999999999999E-2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1.2945999999999999E-2</v>
      </c>
      <c r="AG939">
        <v>7.9999999999999996E-6</v>
      </c>
      <c r="AH939" t="s">
        <v>11</v>
      </c>
      <c r="AI939">
        <v>0.98269399999999996</v>
      </c>
      <c r="AJ939">
        <v>1.7E-5</v>
      </c>
      <c r="AK939" t="s">
        <v>12</v>
      </c>
      <c r="AL939">
        <v>0</v>
      </c>
      <c r="AM939">
        <v>0</v>
      </c>
    </row>
    <row r="940" spans="1:39" x14ac:dyDescent="0.25">
      <c r="A940" t="s">
        <v>227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933.40662999999995</v>
      </c>
      <c r="I940">
        <v>73.489363999999995</v>
      </c>
      <c r="J940" t="s">
        <v>3</v>
      </c>
      <c r="K940">
        <v>930.67551400000002</v>
      </c>
      <c r="L940">
        <v>60.601669000000001</v>
      </c>
      <c r="M940" t="s">
        <v>4</v>
      </c>
      <c r="N940">
        <v>133.840394</v>
      </c>
      <c r="O940">
        <v>3.2978269999999998</v>
      </c>
      <c r="P940" t="s">
        <v>5</v>
      </c>
      <c r="Q940">
        <v>4.6755120000000003</v>
      </c>
      <c r="R940">
        <v>0.78184699999999996</v>
      </c>
      <c r="S940" t="s">
        <v>6</v>
      </c>
      <c r="T940">
        <v>725.25486699999999</v>
      </c>
      <c r="U940">
        <v>1.2413479999999999</v>
      </c>
      <c r="V940" t="s">
        <v>7</v>
      </c>
      <c r="W940">
        <v>4.2243969999999997</v>
      </c>
      <c r="X940">
        <v>6.2151999999999999E-2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1.2714E-2</v>
      </c>
      <c r="AG940">
        <v>6.0000000000000002E-6</v>
      </c>
      <c r="AH940" t="s">
        <v>11</v>
      </c>
      <c r="AI940">
        <v>0.98269899999999999</v>
      </c>
      <c r="AJ940">
        <v>1.7E-5</v>
      </c>
      <c r="AK940" t="s">
        <v>12</v>
      </c>
      <c r="AL940">
        <v>0</v>
      </c>
      <c r="AM940">
        <v>0</v>
      </c>
    </row>
    <row r="941" spans="1:39" x14ac:dyDescent="0.25">
      <c r="A941" t="s">
        <v>227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982.96604500000001</v>
      </c>
      <c r="I941">
        <v>74.026883999999995</v>
      </c>
      <c r="J941" t="s">
        <v>3</v>
      </c>
      <c r="K941">
        <v>980.10151599999995</v>
      </c>
      <c r="L941">
        <v>61.461835000000001</v>
      </c>
      <c r="M941" t="s">
        <v>4</v>
      </c>
      <c r="N941">
        <v>141.09030200000001</v>
      </c>
      <c r="O941">
        <v>3.2623880000000001</v>
      </c>
      <c r="P941" t="s">
        <v>5</v>
      </c>
      <c r="Q941">
        <v>4.9253179999999999</v>
      </c>
      <c r="R941">
        <v>0.78207400000000005</v>
      </c>
      <c r="S941" t="s">
        <v>6</v>
      </c>
      <c r="T941">
        <v>763.46971199999996</v>
      </c>
      <c r="U941">
        <v>1.2921320000000001</v>
      </c>
      <c r="V941" t="s">
        <v>7</v>
      </c>
      <c r="W941">
        <v>4.4679489999999999</v>
      </c>
      <c r="X941">
        <v>6.6595000000000001E-2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1.2640999999999999E-2</v>
      </c>
      <c r="AG941">
        <v>6.0000000000000002E-6</v>
      </c>
      <c r="AH941" t="s">
        <v>11</v>
      </c>
      <c r="AI941">
        <v>0.98288799999999998</v>
      </c>
      <c r="AJ941">
        <v>1.8E-5</v>
      </c>
      <c r="AK941" t="s">
        <v>12</v>
      </c>
      <c r="AL941">
        <v>0</v>
      </c>
      <c r="AM941">
        <v>0</v>
      </c>
    </row>
    <row r="942" spans="1:39" x14ac:dyDescent="0.25">
      <c r="A942" t="s">
        <v>228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60.490988999999999</v>
      </c>
      <c r="I942">
        <v>8.8940000000000009E-3</v>
      </c>
      <c r="J942" t="s">
        <v>3</v>
      </c>
      <c r="K942">
        <v>37.894635999999998</v>
      </c>
      <c r="L942">
        <v>6.7000000000000002E-5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228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121.174481</v>
      </c>
      <c r="I943">
        <v>4.5462000000000002E-2</v>
      </c>
      <c r="J943" t="s">
        <v>3</v>
      </c>
      <c r="K943">
        <v>75.771366999999998</v>
      </c>
      <c r="L943">
        <v>1.22E-4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228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181.84770599999999</v>
      </c>
      <c r="I944">
        <v>5.3985999999999999E-2</v>
      </c>
      <c r="J944" t="s">
        <v>3</v>
      </c>
      <c r="K944">
        <v>113.651776</v>
      </c>
      <c r="L944">
        <v>1.7100000000000001E-4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228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242.51346599999999</v>
      </c>
      <c r="I945">
        <v>5.8244999999999998E-2</v>
      </c>
      <c r="J945" t="s">
        <v>3</v>
      </c>
      <c r="K945">
        <v>151.534302</v>
      </c>
      <c r="L945">
        <v>1.9100000000000001E-4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228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303.16940899999997</v>
      </c>
      <c r="I946">
        <v>7.4551999999999993E-2</v>
      </c>
      <c r="J946" t="s">
        <v>3</v>
      </c>
      <c r="K946">
        <v>189.41922199999999</v>
      </c>
      <c r="L946">
        <v>2.8299999999999999E-4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228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363.83051499999999</v>
      </c>
      <c r="I947">
        <v>9.2596999999999999E-2</v>
      </c>
      <c r="J947" t="s">
        <v>3</v>
      </c>
      <c r="K947">
        <v>227.30753999999999</v>
      </c>
      <c r="L947">
        <v>3.6200000000000002E-4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228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424.498065</v>
      </c>
      <c r="I948">
        <v>9.5689999999999997E-2</v>
      </c>
      <c r="J948" t="s">
        <v>3</v>
      </c>
      <c r="K948">
        <v>265.19843300000002</v>
      </c>
      <c r="L948">
        <v>3.8999999999999999E-4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228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485.17446999999999</v>
      </c>
      <c r="I949">
        <v>0.10828599999999999</v>
      </c>
      <c r="J949" t="s">
        <v>3</v>
      </c>
      <c r="K949">
        <v>303.09101700000002</v>
      </c>
      <c r="L949">
        <v>4.3399999999999998E-4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228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545.85334999999998</v>
      </c>
      <c r="I950">
        <v>0.11332299999999999</v>
      </c>
      <c r="J950" t="s">
        <v>3</v>
      </c>
      <c r="K950">
        <v>340.98452800000001</v>
      </c>
      <c r="L950">
        <v>4.6799999999999999E-4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228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606.50991799999997</v>
      </c>
      <c r="I951">
        <v>0.125948</v>
      </c>
      <c r="J951" t="s">
        <v>3</v>
      </c>
      <c r="K951">
        <v>378.88343500000002</v>
      </c>
      <c r="L951">
        <v>6.0099999999999997E-4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228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667.18647299999998</v>
      </c>
      <c r="I952">
        <v>0.124941</v>
      </c>
      <c r="J952" t="s">
        <v>3</v>
      </c>
      <c r="K952">
        <v>416.781791</v>
      </c>
      <c r="L952">
        <v>6.9800000000000005E-4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228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727.89429199999995</v>
      </c>
      <c r="I953">
        <v>0.18695899999999999</v>
      </c>
      <c r="J953" t="s">
        <v>3</v>
      </c>
      <c r="K953">
        <v>454.68320299999999</v>
      </c>
      <c r="L953">
        <v>7.6099999999999996E-4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228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788.56252199999994</v>
      </c>
      <c r="I954">
        <v>0.198851</v>
      </c>
      <c r="J954" t="s">
        <v>3</v>
      </c>
      <c r="K954">
        <v>492.58509199999997</v>
      </c>
      <c r="L954">
        <v>8.5599999999999999E-4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228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849.22503200000006</v>
      </c>
      <c r="I955">
        <v>0.217865</v>
      </c>
      <c r="J955" t="s">
        <v>3</v>
      </c>
      <c r="K955">
        <v>530.491128</v>
      </c>
      <c r="L955">
        <v>9.1699999999999995E-4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228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909.90201200000001</v>
      </c>
      <c r="I956">
        <v>0.22928499999999999</v>
      </c>
      <c r="J956" t="s">
        <v>3</v>
      </c>
      <c r="K956">
        <v>568.39846699999998</v>
      </c>
      <c r="L956">
        <v>9.4600000000000001E-4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228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970.55622300000005</v>
      </c>
      <c r="I957">
        <v>0.24503800000000001</v>
      </c>
      <c r="J957" t="s">
        <v>3</v>
      </c>
      <c r="K957">
        <v>606.30531399999995</v>
      </c>
      <c r="L957">
        <v>1.0020000000000001E-3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228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1031.2458790000001</v>
      </c>
      <c r="I958">
        <v>0.26575700000000002</v>
      </c>
      <c r="J958" t="s">
        <v>3</v>
      </c>
      <c r="K958">
        <v>644.21651699999995</v>
      </c>
      <c r="L958">
        <v>1.1000000000000001E-3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228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1091.9267769999999</v>
      </c>
      <c r="I959">
        <v>0.28940500000000002</v>
      </c>
      <c r="J959" t="s">
        <v>3</v>
      </c>
      <c r="K959">
        <v>682.12649899999997</v>
      </c>
      <c r="L959">
        <v>1.0889999999999999E-3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228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1152.6204519999999</v>
      </c>
      <c r="I960">
        <v>0.29977799999999999</v>
      </c>
      <c r="J960" t="s">
        <v>3</v>
      </c>
      <c r="K960">
        <v>720.03942300000006</v>
      </c>
      <c r="L960">
        <v>1.0399999999999999E-3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228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1213.3291939999999</v>
      </c>
      <c r="I961">
        <v>0.35048099999999999</v>
      </c>
      <c r="J961" t="s">
        <v>3</v>
      </c>
      <c r="K961">
        <v>757.95245399999999</v>
      </c>
      <c r="L961">
        <v>9.990000000000001E-4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1781" workbookViewId="0">
      <selection activeCell="R1781" sqref="R1:Y1048576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107</v>
      </c>
      <c r="B1" t="s">
        <v>108</v>
      </c>
      <c r="C1" t="s">
        <v>109</v>
      </c>
      <c r="D1" t="s">
        <v>110</v>
      </c>
      <c r="E1" t="s">
        <v>72</v>
      </c>
      <c r="F1" t="s">
        <v>25</v>
      </c>
      <c r="G1" t="s">
        <v>73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3047.07</v>
      </c>
      <c r="C2">
        <v>2544.77</v>
      </c>
      <c r="D2">
        <v>2478.66</v>
      </c>
      <c r="E2">
        <v>2449.02</v>
      </c>
      <c r="F2">
        <v>359.94</v>
      </c>
      <c r="G2">
        <v>0</v>
      </c>
      <c r="H2">
        <v>359.94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2503.9899999999998</v>
      </c>
      <c r="C3">
        <v>2492.06</v>
      </c>
      <c r="D3">
        <v>2441.64</v>
      </c>
      <c r="E3">
        <v>2414.9299999999998</v>
      </c>
      <c r="F3">
        <v>355.84699999999998</v>
      </c>
      <c r="G3">
        <v>0</v>
      </c>
      <c r="H3">
        <v>355.84699999999998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2508.0500000000002</v>
      </c>
      <c r="C4">
        <v>2499.38</v>
      </c>
      <c r="D4">
        <v>2450.9899999999998</v>
      </c>
      <c r="E4">
        <v>2424.5500000000002</v>
      </c>
      <c r="F4">
        <v>357.04599999999999</v>
      </c>
      <c r="G4">
        <v>0</v>
      </c>
      <c r="H4">
        <v>357.04599999999999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2510.36</v>
      </c>
      <c r="C5">
        <v>2499.5</v>
      </c>
      <c r="D5">
        <v>2450.79</v>
      </c>
      <c r="E5">
        <v>2424.6</v>
      </c>
      <c r="F5">
        <v>357.053</v>
      </c>
      <c r="G5">
        <v>0</v>
      </c>
      <c r="H5">
        <v>357.053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2505.48</v>
      </c>
      <c r="C6">
        <v>2496.7399999999998</v>
      </c>
      <c r="D6">
        <v>2449.9299999999998</v>
      </c>
      <c r="E6">
        <v>2424.19</v>
      </c>
      <c r="F6">
        <v>356.95400000000001</v>
      </c>
      <c r="G6">
        <v>0</v>
      </c>
      <c r="H6">
        <v>356.95400000000001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2511.77</v>
      </c>
      <c r="C7">
        <v>2503.19</v>
      </c>
      <c r="D7">
        <v>2450.8000000000002</v>
      </c>
      <c r="E7">
        <v>2424.33</v>
      </c>
      <c r="F7">
        <v>356.976</v>
      </c>
      <c r="G7">
        <v>0</v>
      </c>
      <c r="H7">
        <v>356.976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2506.58</v>
      </c>
      <c r="C8">
        <v>2498.0300000000002</v>
      </c>
      <c r="D8">
        <v>2450.06</v>
      </c>
      <c r="E8">
        <v>2423.91</v>
      </c>
      <c r="F8">
        <v>356.94499999999999</v>
      </c>
      <c r="G8">
        <v>0</v>
      </c>
      <c r="H8">
        <v>356.94499999999999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2497.2600000000002</v>
      </c>
      <c r="C9">
        <v>2488.37</v>
      </c>
      <c r="D9">
        <v>2438.59</v>
      </c>
      <c r="E9">
        <v>2412.87</v>
      </c>
      <c r="F9">
        <v>355.71699999999998</v>
      </c>
      <c r="G9">
        <v>0</v>
      </c>
      <c r="H9">
        <v>355.71699999999998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2491.9299999999998</v>
      </c>
      <c r="C10">
        <v>2483.04</v>
      </c>
      <c r="D10">
        <v>2432.61</v>
      </c>
      <c r="E10">
        <v>2405.81</v>
      </c>
      <c r="F10">
        <v>354.983</v>
      </c>
      <c r="G10">
        <v>0</v>
      </c>
      <c r="H10">
        <v>354.983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2492.08</v>
      </c>
      <c r="C11">
        <v>2483.16</v>
      </c>
      <c r="D11">
        <v>2432.66</v>
      </c>
      <c r="E11">
        <v>2405.89</v>
      </c>
      <c r="F11">
        <v>354.97800000000001</v>
      </c>
      <c r="G11">
        <v>0</v>
      </c>
      <c r="H11">
        <v>354.97800000000001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2485.7199999999998</v>
      </c>
      <c r="C12">
        <v>2476.9899999999998</v>
      </c>
      <c r="D12">
        <v>2430.65</v>
      </c>
      <c r="E12">
        <v>2405.54</v>
      </c>
      <c r="F12">
        <v>354.93799999999999</v>
      </c>
      <c r="G12">
        <v>0</v>
      </c>
      <c r="H12">
        <v>354.93799999999999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2492.0500000000002</v>
      </c>
      <c r="C13">
        <v>2483.2600000000002</v>
      </c>
      <c r="D13">
        <v>2432.7399999999998</v>
      </c>
      <c r="E13">
        <v>2405.87</v>
      </c>
      <c r="F13">
        <v>354.98500000000001</v>
      </c>
      <c r="G13">
        <v>0</v>
      </c>
      <c r="H13">
        <v>354.98500000000001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2491.7399999999998</v>
      </c>
      <c r="C14">
        <v>2483.0500000000002</v>
      </c>
      <c r="D14">
        <v>2431.79</v>
      </c>
      <c r="E14">
        <v>2405.59</v>
      </c>
      <c r="F14">
        <v>354.98599999999999</v>
      </c>
      <c r="G14">
        <v>0</v>
      </c>
      <c r="H14">
        <v>354.98599999999999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2491.64</v>
      </c>
      <c r="C15">
        <v>2483.25</v>
      </c>
      <c r="D15">
        <v>2432.63</v>
      </c>
      <c r="E15">
        <v>2405.89</v>
      </c>
      <c r="F15">
        <v>354.98</v>
      </c>
      <c r="G15">
        <v>0</v>
      </c>
      <c r="H15">
        <v>354.98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2495.33</v>
      </c>
      <c r="C16">
        <v>2486.85</v>
      </c>
      <c r="D16">
        <v>2433.62</v>
      </c>
      <c r="E16">
        <v>2405.71</v>
      </c>
      <c r="F16">
        <v>354.97800000000001</v>
      </c>
      <c r="G16">
        <v>0</v>
      </c>
      <c r="H16">
        <v>354.97800000000001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2492.66</v>
      </c>
      <c r="C17">
        <v>2483.9699999999998</v>
      </c>
      <c r="D17">
        <v>2433.04</v>
      </c>
      <c r="E17">
        <v>2406</v>
      </c>
      <c r="F17">
        <v>354.98500000000001</v>
      </c>
      <c r="G17">
        <v>0</v>
      </c>
      <c r="H17">
        <v>354.98500000000001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2485.39</v>
      </c>
      <c r="C18">
        <v>2476.89</v>
      </c>
      <c r="D18">
        <v>2430.81</v>
      </c>
      <c r="E18">
        <v>2405.6999999999998</v>
      </c>
      <c r="F18">
        <v>354.97699999999998</v>
      </c>
      <c r="G18">
        <v>0</v>
      </c>
      <c r="H18">
        <v>354.97699999999998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2492.1999999999998</v>
      </c>
      <c r="C19">
        <v>2483.41</v>
      </c>
      <c r="D19">
        <v>2434.1</v>
      </c>
      <c r="E19">
        <v>2407.56</v>
      </c>
      <c r="F19">
        <v>355.09199999999998</v>
      </c>
      <c r="G19">
        <v>0</v>
      </c>
      <c r="H19">
        <v>355.09199999999998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2504.08</v>
      </c>
      <c r="C20">
        <v>2495.11</v>
      </c>
      <c r="D20">
        <v>2442.64</v>
      </c>
      <c r="E20">
        <v>2414.69</v>
      </c>
      <c r="F20">
        <v>355.48</v>
      </c>
      <c r="G20">
        <v>0</v>
      </c>
      <c r="H20">
        <v>355.48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2500.48</v>
      </c>
      <c r="C21">
        <v>2492.3000000000002</v>
      </c>
      <c r="D21">
        <v>2441.81</v>
      </c>
      <c r="E21">
        <v>2414.67</v>
      </c>
      <c r="F21">
        <v>355.52800000000002</v>
      </c>
      <c r="G21">
        <v>0</v>
      </c>
      <c r="H21">
        <v>355.52800000000002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2496.0100000000002</v>
      </c>
      <c r="C22">
        <v>2488.0100000000002</v>
      </c>
      <c r="D22">
        <v>2440.69</v>
      </c>
      <c r="E22">
        <v>2414.69</v>
      </c>
      <c r="F22">
        <v>355.70699999999999</v>
      </c>
      <c r="G22">
        <v>0</v>
      </c>
      <c r="H22">
        <v>355.70699999999999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2508.44</v>
      </c>
      <c r="C23">
        <v>2500.69</v>
      </c>
      <c r="D23">
        <v>2444.27</v>
      </c>
      <c r="E23">
        <v>2414.75</v>
      </c>
      <c r="F23">
        <v>355.637</v>
      </c>
      <c r="G23">
        <v>0</v>
      </c>
      <c r="H23">
        <v>355.637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2504.4499999999998</v>
      </c>
      <c r="C24">
        <v>2496.11</v>
      </c>
      <c r="D24">
        <v>2443.17</v>
      </c>
      <c r="E24">
        <v>2414.5300000000002</v>
      </c>
      <c r="F24">
        <v>355.65600000000001</v>
      </c>
      <c r="G24">
        <v>0</v>
      </c>
      <c r="H24">
        <v>355.65600000000001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2504</v>
      </c>
      <c r="C25">
        <v>2495.7600000000002</v>
      </c>
      <c r="D25">
        <v>2442.67</v>
      </c>
      <c r="E25">
        <v>2414.7399999999998</v>
      </c>
      <c r="F25">
        <v>355.53300000000002</v>
      </c>
      <c r="G25">
        <v>0</v>
      </c>
      <c r="H25">
        <v>355.53300000000002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2504.1799999999998</v>
      </c>
      <c r="C26">
        <v>2496.3000000000002</v>
      </c>
      <c r="D26">
        <v>2442.9</v>
      </c>
      <c r="E26">
        <v>2414.7399999999998</v>
      </c>
      <c r="F26">
        <v>355.66899999999998</v>
      </c>
      <c r="G26">
        <v>0</v>
      </c>
      <c r="H26">
        <v>355.66899999999998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2502.2800000000002</v>
      </c>
      <c r="C27">
        <v>2494.36</v>
      </c>
      <c r="D27">
        <v>2442.2399999999998</v>
      </c>
      <c r="E27">
        <v>2414.8200000000002</v>
      </c>
      <c r="F27">
        <v>355.48200000000003</v>
      </c>
      <c r="G27">
        <v>0</v>
      </c>
      <c r="H27">
        <v>355.48200000000003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2494.94</v>
      </c>
      <c r="C28">
        <v>2487.11</v>
      </c>
      <c r="D28">
        <v>2440.06</v>
      </c>
      <c r="E28">
        <v>2414.42</v>
      </c>
      <c r="F28">
        <v>355.60199999999998</v>
      </c>
      <c r="G28">
        <v>0</v>
      </c>
      <c r="H28">
        <v>355.60199999999998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2496.5500000000002</v>
      </c>
      <c r="C29">
        <v>2488.67</v>
      </c>
      <c r="D29">
        <v>2440.19</v>
      </c>
      <c r="E29">
        <v>2414.2600000000002</v>
      </c>
      <c r="F29">
        <v>355.61</v>
      </c>
      <c r="G29">
        <v>0</v>
      </c>
      <c r="H29">
        <v>355.61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2503.3200000000002</v>
      </c>
      <c r="C30">
        <v>2495.46</v>
      </c>
      <c r="D30">
        <v>2442.79</v>
      </c>
      <c r="E30">
        <v>2414.4499999999998</v>
      </c>
      <c r="F30">
        <v>355.62799999999999</v>
      </c>
      <c r="G30">
        <v>0</v>
      </c>
      <c r="H30">
        <v>355.62799999999999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2508.38</v>
      </c>
      <c r="C31">
        <v>2500.3000000000002</v>
      </c>
      <c r="D31">
        <v>2443.61</v>
      </c>
      <c r="E31">
        <v>2414.62</v>
      </c>
      <c r="F31">
        <v>355.66</v>
      </c>
      <c r="G31">
        <v>0</v>
      </c>
      <c r="H31">
        <v>355.66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2496.71</v>
      </c>
      <c r="C32">
        <v>2488.7199999999998</v>
      </c>
      <c r="D32">
        <v>2440.42</v>
      </c>
      <c r="E32">
        <v>2414.06</v>
      </c>
      <c r="F32">
        <v>355.47</v>
      </c>
      <c r="G32">
        <v>0</v>
      </c>
      <c r="H32">
        <v>355.47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2496.08</v>
      </c>
      <c r="C33">
        <v>2488.11</v>
      </c>
      <c r="D33">
        <v>2440.73</v>
      </c>
      <c r="E33">
        <v>2414.5100000000002</v>
      </c>
      <c r="F33">
        <v>355.59100000000001</v>
      </c>
      <c r="G33">
        <v>0</v>
      </c>
      <c r="H33">
        <v>355.59100000000001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2501.89</v>
      </c>
      <c r="C34">
        <v>2493.73</v>
      </c>
      <c r="D34">
        <v>2441.46</v>
      </c>
      <c r="E34">
        <v>2414.0300000000002</v>
      </c>
      <c r="F34">
        <v>355.45800000000003</v>
      </c>
      <c r="G34">
        <v>0</v>
      </c>
      <c r="H34">
        <v>355.45800000000003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2495.67</v>
      </c>
      <c r="C35">
        <v>2486.77</v>
      </c>
      <c r="D35">
        <v>2440.1799999999998</v>
      </c>
      <c r="E35">
        <v>2414.31</v>
      </c>
      <c r="F35">
        <v>355.45699999999999</v>
      </c>
      <c r="G35">
        <v>0</v>
      </c>
      <c r="H35">
        <v>355.45699999999999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2503.81</v>
      </c>
      <c r="C36">
        <v>2495.54</v>
      </c>
      <c r="D36">
        <v>2442.3200000000002</v>
      </c>
      <c r="E36">
        <v>2413.87</v>
      </c>
      <c r="F36">
        <v>355.42500000000001</v>
      </c>
      <c r="G36">
        <v>0</v>
      </c>
      <c r="H36">
        <v>355.42500000000001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2493.59</v>
      </c>
      <c r="C37">
        <v>2485.15</v>
      </c>
      <c r="D37">
        <v>2440.12</v>
      </c>
      <c r="E37">
        <v>2414.69</v>
      </c>
      <c r="F37">
        <v>355.88799999999998</v>
      </c>
      <c r="G37">
        <v>0</v>
      </c>
      <c r="H37">
        <v>355.88799999999998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2501.67</v>
      </c>
      <c r="C38">
        <v>2493.9699999999998</v>
      </c>
      <c r="D38">
        <v>2442.13</v>
      </c>
      <c r="E38">
        <v>2414.25</v>
      </c>
      <c r="F38">
        <v>355.44600000000003</v>
      </c>
      <c r="G38">
        <v>0</v>
      </c>
      <c r="H38">
        <v>355.44600000000003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2506.77</v>
      </c>
      <c r="C39">
        <v>2498.34</v>
      </c>
      <c r="D39">
        <v>2442.94</v>
      </c>
      <c r="E39">
        <v>2414.14</v>
      </c>
      <c r="F39">
        <v>355.54700000000003</v>
      </c>
      <c r="G39">
        <v>0</v>
      </c>
      <c r="H39">
        <v>355.54700000000003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2503.44</v>
      </c>
      <c r="C40">
        <v>2495.2800000000002</v>
      </c>
      <c r="D40">
        <v>2442.4499999999998</v>
      </c>
      <c r="E40">
        <v>2414.33</v>
      </c>
      <c r="F40">
        <v>355.85199999999998</v>
      </c>
      <c r="G40">
        <v>0</v>
      </c>
      <c r="H40">
        <v>355.85199999999998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2496.59</v>
      </c>
      <c r="C41">
        <v>2488.66</v>
      </c>
      <c r="D41">
        <v>2440.09</v>
      </c>
      <c r="E41">
        <v>2414.25</v>
      </c>
      <c r="F41">
        <v>355.64100000000002</v>
      </c>
      <c r="G41">
        <v>0</v>
      </c>
      <c r="H41">
        <v>355.64100000000002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2496.9499999999998</v>
      </c>
      <c r="C42">
        <v>2488.66</v>
      </c>
      <c r="D42">
        <v>2440.63</v>
      </c>
      <c r="E42">
        <v>2414.35</v>
      </c>
      <c r="F42">
        <v>355.64699999999999</v>
      </c>
      <c r="G42">
        <v>0</v>
      </c>
      <c r="H42">
        <v>355.64699999999999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2503.11</v>
      </c>
      <c r="C43">
        <v>2495.25</v>
      </c>
      <c r="D43">
        <v>2442.19</v>
      </c>
      <c r="E43">
        <v>2414.23</v>
      </c>
      <c r="F43">
        <v>355.65800000000002</v>
      </c>
      <c r="G43">
        <v>0</v>
      </c>
      <c r="H43">
        <v>355.65800000000002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2509.7399999999998</v>
      </c>
      <c r="C44">
        <v>2501.77</v>
      </c>
      <c r="D44">
        <v>2444.19</v>
      </c>
      <c r="E44">
        <v>2414.34</v>
      </c>
      <c r="F44">
        <v>355.72</v>
      </c>
      <c r="G44">
        <v>0</v>
      </c>
      <c r="H44">
        <v>355.72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2505.89</v>
      </c>
      <c r="C45">
        <v>2497.66</v>
      </c>
      <c r="D45">
        <v>2442.86</v>
      </c>
      <c r="E45">
        <v>2414.04</v>
      </c>
      <c r="F45">
        <v>355.57</v>
      </c>
      <c r="G45">
        <v>0</v>
      </c>
      <c r="H45">
        <v>355.57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2505.56</v>
      </c>
      <c r="C46">
        <v>2497.1999999999998</v>
      </c>
      <c r="D46">
        <v>2442.5700000000002</v>
      </c>
      <c r="E46">
        <v>2414.17</v>
      </c>
      <c r="F46">
        <v>355.59500000000003</v>
      </c>
      <c r="G46">
        <v>0</v>
      </c>
      <c r="H46">
        <v>355.59500000000003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2493.7600000000002</v>
      </c>
      <c r="C47">
        <v>2485.7800000000002</v>
      </c>
      <c r="D47">
        <v>2439.42</v>
      </c>
      <c r="E47">
        <v>2413.96</v>
      </c>
      <c r="F47">
        <v>355.63499999999999</v>
      </c>
      <c r="G47">
        <v>0</v>
      </c>
      <c r="H47">
        <v>355.63499999999999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2513.88</v>
      </c>
      <c r="C48">
        <v>2505.44</v>
      </c>
      <c r="D48">
        <v>2449.0500000000002</v>
      </c>
      <c r="E48">
        <v>2419.6799999999998</v>
      </c>
      <c r="F48">
        <v>356.28800000000001</v>
      </c>
      <c r="G48">
        <v>0</v>
      </c>
      <c r="H48">
        <v>356.28800000000001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2519.34</v>
      </c>
      <c r="C49">
        <v>2510.81</v>
      </c>
      <c r="D49">
        <v>2457.92</v>
      </c>
      <c r="E49">
        <v>2429.4699999999998</v>
      </c>
      <c r="F49">
        <v>357.55</v>
      </c>
      <c r="G49">
        <v>0</v>
      </c>
      <c r="H49">
        <v>357.55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2513.2399999999998</v>
      </c>
      <c r="C50">
        <v>2505.2199999999998</v>
      </c>
      <c r="D50">
        <v>2456.41</v>
      </c>
      <c r="E50">
        <v>2429.64</v>
      </c>
      <c r="F50">
        <v>357.55200000000002</v>
      </c>
      <c r="G50">
        <v>0</v>
      </c>
      <c r="H50">
        <v>357.55200000000002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2518.5700000000002</v>
      </c>
      <c r="C51">
        <v>2509.69</v>
      </c>
      <c r="D51">
        <v>2457.59</v>
      </c>
      <c r="E51">
        <v>2429.86</v>
      </c>
      <c r="F51">
        <v>357.75400000000002</v>
      </c>
      <c r="G51">
        <v>0</v>
      </c>
      <c r="H51">
        <v>357.75400000000002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2522.8200000000002</v>
      </c>
      <c r="C52">
        <v>2514.61</v>
      </c>
      <c r="D52">
        <v>2459.1</v>
      </c>
      <c r="E52">
        <v>2429.73</v>
      </c>
      <c r="F52">
        <v>357.77600000000001</v>
      </c>
      <c r="G52">
        <v>0</v>
      </c>
      <c r="H52">
        <v>357.77600000000001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2513.09</v>
      </c>
      <c r="C53">
        <v>2505.0500000000002</v>
      </c>
      <c r="D53">
        <v>2456</v>
      </c>
      <c r="E53">
        <v>2429.66</v>
      </c>
      <c r="F53">
        <v>357.733</v>
      </c>
      <c r="G53">
        <v>0</v>
      </c>
      <c r="H53">
        <v>357.733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2525.6999999999998</v>
      </c>
      <c r="C54">
        <v>2517.11</v>
      </c>
      <c r="D54">
        <v>2459.06</v>
      </c>
      <c r="E54">
        <v>2429.77</v>
      </c>
      <c r="F54">
        <v>357.74700000000001</v>
      </c>
      <c r="G54">
        <v>0</v>
      </c>
      <c r="H54">
        <v>357.74700000000001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2520.48</v>
      </c>
      <c r="C55">
        <v>2511.9899999999998</v>
      </c>
      <c r="D55">
        <v>2458.0500000000002</v>
      </c>
      <c r="E55">
        <v>2429.9299999999998</v>
      </c>
      <c r="F55">
        <v>357.733</v>
      </c>
      <c r="G55">
        <v>0</v>
      </c>
      <c r="H55">
        <v>357.733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2516.25</v>
      </c>
      <c r="C56">
        <v>2508.1799999999998</v>
      </c>
      <c r="D56">
        <v>2457.7600000000002</v>
      </c>
      <c r="E56">
        <v>2430</v>
      </c>
      <c r="F56">
        <v>357.77499999999998</v>
      </c>
      <c r="G56">
        <v>0</v>
      </c>
      <c r="H56">
        <v>357.77499999999998</v>
      </c>
      <c r="I56">
        <v>1</v>
      </c>
      <c r="J56">
        <v>1</v>
      </c>
      <c r="K56">
        <v>0</v>
      </c>
      <c r="R56">
        <f>AVERAGE(B7:B56)</f>
        <v>2502.5612000000001</v>
      </c>
      <c r="S56">
        <f>AVERAGE(C7:C56)</f>
        <v>2494.2466000000004</v>
      </c>
      <c r="U56">
        <f>_xlfn.VAR.P(B7:B56)</f>
        <v>90.863458560000367</v>
      </c>
      <c r="V56">
        <f>_xlfn.VAR.P(C7:C56)</f>
        <v>91.932326440000367</v>
      </c>
      <c r="X56">
        <f>1.96*SQRT(U56)/50</f>
        <v>0.37366351837132689</v>
      </c>
      <c r="Y56">
        <f>1.96*SQRT(V56)/50</f>
        <v>0.37585487904344433</v>
      </c>
    </row>
    <row r="57" spans="1:25" x14ac:dyDescent="0.25">
      <c r="A57" t="s">
        <v>111</v>
      </c>
      <c r="B57">
        <v>125191.42879999999</v>
      </c>
      <c r="C57" t="s">
        <v>37</v>
      </c>
    </row>
    <row r="58" spans="1:25" x14ac:dyDescent="0.25">
      <c r="A58" t="s">
        <v>36</v>
      </c>
      <c r="B58">
        <v>2527.2199999999998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2528.4699999999998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2527.7199999999998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2531.59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2534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2528.0700000000002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2528.65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2531.98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2530.9699999999998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2530.2800000000002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2530.17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2530.8200000000002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2528.8000000000002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2529.56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2534.42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2527.08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2528.36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2529.52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2530.41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2532.7800000000002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2527.02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2524.5100000000002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2528.34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2528.9899999999998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2531.7399999999998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2532.88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2528.04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2530.2800000000002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2524.87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2535.13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2531.66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2532.38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2540.06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2538.33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2539.83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2538.2800000000002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2541.6799999999998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2535.81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2543.08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2541.37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2534.59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2542.37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2537.69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2541.4499999999998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2539.63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2541.0100000000002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2539.34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2537.21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2535.42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2534.42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2538.6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2542.33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2531.35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2526.27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2518.88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2533.3341999999998</v>
      </c>
      <c r="S112">
        <f>AVERAGE(C63:C112)</f>
        <v>0</v>
      </c>
      <c r="U112">
        <f>_xlfn.VAR.P(B63:B112)</f>
        <v>31.061244359999719</v>
      </c>
      <c r="V112">
        <f>_xlfn.VAR.P(C63:C112)</f>
        <v>0</v>
      </c>
      <c r="X112">
        <f>1.96*SQRT(U112)/50</f>
        <v>0.21847185295444807</v>
      </c>
      <c r="Y112">
        <f>1.96*SQRT(V112)/50</f>
        <v>0</v>
      </c>
    </row>
    <row r="113" spans="1:9" x14ac:dyDescent="0.25">
      <c r="A113" t="s">
        <v>36</v>
      </c>
      <c r="B113">
        <v>126734.0243</v>
      </c>
      <c r="C113" t="s">
        <v>37</v>
      </c>
    </row>
    <row r="114" spans="1:9" x14ac:dyDescent="0.25">
      <c r="A114" t="s">
        <v>38</v>
      </c>
      <c r="B114">
        <v>1875.84</v>
      </c>
      <c r="C114">
        <v>1873.3</v>
      </c>
      <c r="D114">
        <v>1833.46</v>
      </c>
      <c r="E114">
        <v>1805.99</v>
      </c>
      <c r="F114">
        <v>357.952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1889.53</v>
      </c>
      <c r="C115">
        <v>1887.23</v>
      </c>
      <c r="D115">
        <v>1852.44</v>
      </c>
      <c r="E115">
        <v>1826.37</v>
      </c>
      <c r="F115">
        <v>357.95699999999999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1841.2</v>
      </c>
      <c r="C116">
        <v>1838.85</v>
      </c>
      <c r="D116">
        <v>1805.74</v>
      </c>
      <c r="E116">
        <v>1779.86</v>
      </c>
      <c r="F116">
        <v>357.95400000000001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1901.33</v>
      </c>
      <c r="C117">
        <v>1898.98</v>
      </c>
      <c r="D117">
        <v>1860.18</v>
      </c>
      <c r="E117">
        <v>1833.2</v>
      </c>
      <c r="F117">
        <v>357.952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1897.16</v>
      </c>
      <c r="C118">
        <v>1894.78</v>
      </c>
      <c r="D118">
        <v>1857.67</v>
      </c>
      <c r="E118">
        <v>1830.9</v>
      </c>
      <c r="F118">
        <v>357.93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1917.65</v>
      </c>
      <c r="C119">
        <v>1915.21</v>
      </c>
      <c r="D119">
        <v>1878.22</v>
      </c>
      <c r="E119">
        <v>1851.75</v>
      </c>
      <c r="F119">
        <v>357.94099999999997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1879.04</v>
      </c>
      <c r="C120">
        <v>1876.64</v>
      </c>
      <c r="D120">
        <v>1846.65</v>
      </c>
      <c r="E120">
        <v>1821.9</v>
      </c>
      <c r="F120">
        <v>357.99099999999999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1886.77</v>
      </c>
      <c r="C121">
        <v>1884</v>
      </c>
      <c r="D121">
        <v>1843.96</v>
      </c>
      <c r="E121">
        <v>1816.62</v>
      </c>
      <c r="F121">
        <v>357.89100000000002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1849.53</v>
      </c>
      <c r="C122">
        <v>1847.09</v>
      </c>
      <c r="D122">
        <v>1815.32</v>
      </c>
      <c r="E122">
        <v>1789.88</v>
      </c>
      <c r="F122">
        <v>357.892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1880.8</v>
      </c>
      <c r="C123">
        <v>1878.42</v>
      </c>
      <c r="D123">
        <v>1840.63</v>
      </c>
      <c r="E123">
        <v>1813.64</v>
      </c>
      <c r="F123">
        <v>357.93599999999998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1839.49</v>
      </c>
      <c r="C124">
        <v>1836.81</v>
      </c>
      <c r="D124">
        <v>1803.7</v>
      </c>
      <c r="E124">
        <v>1778.09</v>
      </c>
      <c r="F124">
        <v>357.96100000000001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1849.46</v>
      </c>
      <c r="C125">
        <v>1846.93</v>
      </c>
      <c r="D125">
        <v>1812.33</v>
      </c>
      <c r="E125">
        <v>1786.25</v>
      </c>
      <c r="F125">
        <v>357.91699999999997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1831.97</v>
      </c>
      <c r="C126">
        <v>1829.57</v>
      </c>
      <c r="D126">
        <v>1799.33</v>
      </c>
      <c r="E126">
        <v>1774.27</v>
      </c>
      <c r="F126">
        <v>357.911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1826.95</v>
      </c>
      <c r="C127">
        <v>1824.6</v>
      </c>
      <c r="D127">
        <v>1796.59</v>
      </c>
      <c r="E127">
        <v>1772.18</v>
      </c>
      <c r="F127">
        <v>357.88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1843.79</v>
      </c>
      <c r="C128">
        <v>1841.08</v>
      </c>
      <c r="D128">
        <v>1809.97</v>
      </c>
      <c r="E128">
        <v>1784.43</v>
      </c>
      <c r="F128">
        <v>357.93400000000003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1837.79</v>
      </c>
      <c r="C129">
        <v>1835.48</v>
      </c>
      <c r="D129">
        <v>1802.84</v>
      </c>
      <c r="E129">
        <v>1777.16</v>
      </c>
      <c r="F129">
        <v>357.911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1839.11</v>
      </c>
      <c r="C130">
        <v>1836.87</v>
      </c>
      <c r="D130">
        <v>1804</v>
      </c>
      <c r="E130">
        <v>1778.04</v>
      </c>
      <c r="F130">
        <v>357.92500000000001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1841.7</v>
      </c>
      <c r="C131">
        <v>1839.15</v>
      </c>
      <c r="D131">
        <v>1806.7</v>
      </c>
      <c r="E131">
        <v>1781.24</v>
      </c>
      <c r="F131">
        <v>357.90100000000001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1821.37</v>
      </c>
      <c r="C132">
        <v>1819.09</v>
      </c>
      <c r="D132">
        <v>1789.01</v>
      </c>
      <c r="E132">
        <v>1764.31</v>
      </c>
      <c r="F132">
        <v>357.89800000000002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1843.1</v>
      </c>
      <c r="C133">
        <v>1840.66</v>
      </c>
      <c r="D133">
        <v>1810.31</v>
      </c>
      <c r="E133">
        <v>1786.01</v>
      </c>
      <c r="F133">
        <v>357.87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1825.47</v>
      </c>
      <c r="C134">
        <v>1822.98</v>
      </c>
      <c r="D134">
        <v>1781.17</v>
      </c>
      <c r="E134">
        <v>1754.94</v>
      </c>
      <c r="F134">
        <v>357.88499999999999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1803.61</v>
      </c>
      <c r="C135">
        <v>1801.27</v>
      </c>
      <c r="D135">
        <v>1765.91</v>
      </c>
      <c r="E135">
        <v>1741.49</v>
      </c>
      <c r="F135">
        <v>357.87799999999999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1802.73</v>
      </c>
      <c r="C136">
        <v>1800.47</v>
      </c>
      <c r="D136">
        <v>1762.42</v>
      </c>
      <c r="E136">
        <v>1736.56</v>
      </c>
      <c r="F136">
        <v>357.87700000000001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1802.57</v>
      </c>
      <c r="C137">
        <v>1800.2</v>
      </c>
      <c r="D137">
        <v>1762.93</v>
      </c>
      <c r="E137">
        <v>1737.42</v>
      </c>
      <c r="F137">
        <v>357.86500000000001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1823.69</v>
      </c>
      <c r="C138">
        <v>1821.32</v>
      </c>
      <c r="D138">
        <v>1774.29</v>
      </c>
      <c r="E138">
        <v>1746.25</v>
      </c>
      <c r="F138">
        <v>357.88799999999998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1808.42</v>
      </c>
      <c r="C139">
        <v>1806.1</v>
      </c>
      <c r="D139">
        <v>1761.34</v>
      </c>
      <c r="E139">
        <v>1733.49</v>
      </c>
      <c r="F139">
        <v>357.851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1800.73</v>
      </c>
      <c r="C140">
        <v>1798.55</v>
      </c>
      <c r="D140">
        <v>1761.17</v>
      </c>
      <c r="E140">
        <v>1735.81</v>
      </c>
      <c r="F140">
        <v>357.85700000000003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1799.83</v>
      </c>
      <c r="C141">
        <v>1797.5</v>
      </c>
      <c r="D141">
        <v>1758.13</v>
      </c>
      <c r="E141">
        <v>1731.99</v>
      </c>
      <c r="F141">
        <v>357.892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1801.83</v>
      </c>
      <c r="C142">
        <v>1799.57</v>
      </c>
      <c r="D142">
        <v>1766.04</v>
      </c>
      <c r="E142">
        <v>1741.62</v>
      </c>
      <c r="F142">
        <v>357.84800000000001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1804.48</v>
      </c>
      <c r="C143">
        <v>1802.21</v>
      </c>
      <c r="D143">
        <v>1767.74</v>
      </c>
      <c r="E143">
        <v>1742.97</v>
      </c>
      <c r="F143">
        <v>357.887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1807.43</v>
      </c>
      <c r="C144">
        <v>1805.11</v>
      </c>
      <c r="D144">
        <v>1766.36</v>
      </c>
      <c r="E144">
        <v>1740.49</v>
      </c>
      <c r="F144">
        <v>357.86500000000001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1803.13</v>
      </c>
      <c r="C145">
        <v>1800.92</v>
      </c>
      <c r="D145">
        <v>1763.44</v>
      </c>
      <c r="E145">
        <v>1738.15</v>
      </c>
      <c r="F145">
        <v>357.89100000000002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1806.65</v>
      </c>
      <c r="C146">
        <v>1804.25</v>
      </c>
      <c r="D146">
        <v>1762.92</v>
      </c>
      <c r="E146">
        <v>1735.89</v>
      </c>
      <c r="F146">
        <v>357.89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1802.96</v>
      </c>
      <c r="C147">
        <v>1800.61</v>
      </c>
      <c r="D147">
        <v>1764.34</v>
      </c>
      <c r="E147">
        <v>1738.95</v>
      </c>
      <c r="F147">
        <v>357.858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1800.26</v>
      </c>
      <c r="C148">
        <v>1797.91</v>
      </c>
      <c r="D148">
        <v>1763.31</v>
      </c>
      <c r="E148">
        <v>1738.89</v>
      </c>
      <c r="F148">
        <v>357.858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1805.21</v>
      </c>
      <c r="C149">
        <v>1802.92</v>
      </c>
      <c r="D149">
        <v>1768.53</v>
      </c>
      <c r="E149">
        <v>1743.76</v>
      </c>
      <c r="F149">
        <v>357.88099999999997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1811.56</v>
      </c>
      <c r="C150">
        <v>1809.02</v>
      </c>
      <c r="D150">
        <v>1774.12</v>
      </c>
      <c r="E150">
        <v>1749.43</v>
      </c>
      <c r="F150">
        <v>357.88600000000002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1800.49</v>
      </c>
      <c r="C151">
        <v>1798.02</v>
      </c>
      <c r="D151">
        <v>1763.6</v>
      </c>
      <c r="E151">
        <v>1738.96</v>
      </c>
      <c r="F151">
        <v>357.86700000000002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1806.93</v>
      </c>
      <c r="C152">
        <v>1804.71</v>
      </c>
      <c r="D152">
        <v>1767.92</v>
      </c>
      <c r="E152">
        <v>1742.66</v>
      </c>
      <c r="F152">
        <v>357.84899999999999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1804.77</v>
      </c>
      <c r="C153">
        <v>1801.79</v>
      </c>
      <c r="D153">
        <v>1764.7</v>
      </c>
      <c r="E153">
        <v>1739.18</v>
      </c>
      <c r="F153">
        <v>357.87799999999999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1829.9</v>
      </c>
      <c r="C154">
        <v>1827.38</v>
      </c>
      <c r="D154">
        <v>1779.83</v>
      </c>
      <c r="E154">
        <v>1751.51</v>
      </c>
      <c r="F154">
        <v>357.839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1807.61</v>
      </c>
      <c r="C155">
        <v>1805.22</v>
      </c>
      <c r="D155">
        <v>1764.07</v>
      </c>
      <c r="E155">
        <v>1738.03</v>
      </c>
      <c r="F155">
        <v>357.88200000000001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1802</v>
      </c>
      <c r="C156">
        <v>1799.5</v>
      </c>
      <c r="D156">
        <v>1757.56</v>
      </c>
      <c r="E156">
        <v>1730.8</v>
      </c>
      <c r="F156">
        <v>357.84899999999999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1799.48</v>
      </c>
      <c r="C157">
        <v>1796.88</v>
      </c>
      <c r="D157">
        <v>1764.92</v>
      </c>
      <c r="E157">
        <v>1740.83</v>
      </c>
      <c r="F157">
        <v>357.87900000000002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1798.76</v>
      </c>
      <c r="C158">
        <v>1796.3</v>
      </c>
      <c r="D158">
        <v>1762.46</v>
      </c>
      <c r="E158">
        <v>1737.82</v>
      </c>
      <c r="F158">
        <v>357.86599999999999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1802.99</v>
      </c>
      <c r="C159">
        <v>1800.64</v>
      </c>
      <c r="D159">
        <v>1766.79</v>
      </c>
      <c r="E159">
        <v>1741.99</v>
      </c>
      <c r="F159">
        <v>357.87700000000001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1804.22</v>
      </c>
      <c r="C160">
        <v>1801.89</v>
      </c>
      <c r="D160">
        <v>1768.68</v>
      </c>
      <c r="E160">
        <v>1744.19</v>
      </c>
      <c r="F160">
        <v>357.86599999999999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1796.86</v>
      </c>
      <c r="C161">
        <v>1794.56</v>
      </c>
      <c r="D161">
        <v>1760.96</v>
      </c>
      <c r="E161">
        <v>1736.21</v>
      </c>
      <c r="F161">
        <v>357.85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1810.39</v>
      </c>
      <c r="C162">
        <v>1807.45</v>
      </c>
      <c r="D162">
        <v>1763.8</v>
      </c>
      <c r="E162">
        <v>1736.54</v>
      </c>
      <c r="F162">
        <v>357.86200000000002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1798.69</v>
      </c>
      <c r="C163">
        <v>1796.22</v>
      </c>
      <c r="D163">
        <v>1762.11</v>
      </c>
      <c r="E163">
        <v>1737.15</v>
      </c>
      <c r="F163">
        <v>357.87799999999999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1813.77</v>
      </c>
      <c r="C164">
        <v>1811.44</v>
      </c>
      <c r="D164">
        <v>1762.74</v>
      </c>
      <c r="E164">
        <v>1734.02</v>
      </c>
      <c r="F164">
        <v>357.87799999999999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1804.77</v>
      </c>
      <c r="C165">
        <v>1801.62</v>
      </c>
      <c r="D165">
        <v>1767.24</v>
      </c>
      <c r="E165">
        <v>1742.97</v>
      </c>
      <c r="F165">
        <v>357.85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1806.19</v>
      </c>
      <c r="C166">
        <v>1803.61</v>
      </c>
      <c r="D166">
        <v>1760.03</v>
      </c>
      <c r="E166">
        <v>1733.14</v>
      </c>
      <c r="F166">
        <v>357.87599999999998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1809.23</v>
      </c>
      <c r="C167">
        <v>1806.87</v>
      </c>
      <c r="D167">
        <v>1767.79</v>
      </c>
      <c r="E167">
        <v>1741.81</v>
      </c>
      <c r="F167">
        <v>357.88400000000001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1801.73</v>
      </c>
      <c r="C168">
        <v>1799.28</v>
      </c>
      <c r="D168">
        <v>1761.06</v>
      </c>
      <c r="E168">
        <v>1735.4</v>
      </c>
      <c r="F168">
        <v>357.89100000000002</v>
      </c>
      <c r="G168">
        <v>1</v>
      </c>
      <c r="H168">
        <v>1</v>
      </c>
      <c r="I168">
        <v>0</v>
      </c>
      <c r="R168">
        <f>AVERAGE(B119:B168)</f>
        <v>1819.9572000000001</v>
      </c>
      <c r="S168">
        <f>AVERAGE(C119:C168)</f>
        <v>1817.5177999999996</v>
      </c>
      <c r="U168">
        <f>_xlfn.VAR.P(B119:B168)</f>
        <v>689.8485241599999</v>
      </c>
      <c r="V168">
        <f>_xlfn.VAR.P(C119:C168)</f>
        <v>688.4388331600004</v>
      </c>
      <c r="X168">
        <f>1.96*SQRT(U168)/50</f>
        <v>1.0295867307639615</v>
      </c>
      <c r="Y168">
        <f>1.96*SQRT(V168)/50</f>
        <v>1.0285342233426085</v>
      </c>
    </row>
    <row r="169" spans="1:25" x14ac:dyDescent="0.25">
      <c r="A169" t="s">
        <v>38</v>
      </c>
      <c r="B169">
        <v>91081.337499999994</v>
      </c>
      <c r="C169" t="s">
        <v>37</v>
      </c>
    </row>
    <row r="170" spans="1:25" x14ac:dyDescent="0.25">
      <c r="A170" t="s">
        <v>96</v>
      </c>
      <c r="B170">
        <v>1284.72</v>
      </c>
      <c r="C170">
        <v>1276.69</v>
      </c>
      <c r="D170">
        <v>1240.3900000000001</v>
      </c>
      <c r="E170">
        <v>1217.1300000000001</v>
      </c>
      <c r="F170">
        <v>438.12099999999998</v>
      </c>
      <c r="G170">
        <v>2.9037899999999998E-2</v>
      </c>
      <c r="H170">
        <v>0.98101099999999997</v>
      </c>
      <c r="I170">
        <v>0</v>
      </c>
    </row>
    <row r="171" spans="1:25" x14ac:dyDescent="0.25">
      <c r="A171" t="s">
        <v>96</v>
      </c>
      <c r="B171">
        <v>1282.0899999999999</v>
      </c>
      <c r="C171">
        <v>1273.53</v>
      </c>
      <c r="D171">
        <v>1239.69</v>
      </c>
      <c r="E171">
        <v>1216.71</v>
      </c>
      <c r="F171">
        <v>438.17099999999999</v>
      </c>
      <c r="G171">
        <v>1.0869500000000001E-2</v>
      </c>
      <c r="H171">
        <v>0.99497599999999997</v>
      </c>
      <c r="I171">
        <v>0</v>
      </c>
    </row>
    <row r="172" spans="1:25" x14ac:dyDescent="0.25">
      <c r="A172" t="s">
        <v>96</v>
      </c>
      <c r="B172">
        <v>1283.6600000000001</v>
      </c>
      <c r="C172">
        <v>1275.1099999999999</v>
      </c>
      <c r="D172">
        <v>1240.1199999999999</v>
      </c>
      <c r="E172">
        <v>1216.8599999999999</v>
      </c>
      <c r="F172">
        <v>438.11200000000002</v>
      </c>
      <c r="G172">
        <v>1.12795E-2</v>
      </c>
      <c r="H172">
        <v>0.98092699999999999</v>
      </c>
      <c r="I172">
        <v>0</v>
      </c>
    </row>
    <row r="173" spans="1:25" x14ac:dyDescent="0.25">
      <c r="A173" t="s">
        <v>96</v>
      </c>
      <c r="B173">
        <v>1285.42</v>
      </c>
      <c r="C173">
        <v>1276.8599999999999</v>
      </c>
      <c r="D173">
        <v>1240.4000000000001</v>
      </c>
      <c r="E173">
        <v>1217</v>
      </c>
      <c r="F173">
        <v>438.142</v>
      </c>
      <c r="G173">
        <v>1.6726700000000001E-2</v>
      </c>
      <c r="H173">
        <v>0.98101799999999995</v>
      </c>
      <c r="I173">
        <v>0</v>
      </c>
    </row>
    <row r="174" spans="1:25" x14ac:dyDescent="0.25">
      <c r="A174" t="s">
        <v>96</v>
      </c>
      <c r="B174">
        <v>1284.0899999999999</v>
      </c>
      <c r="C174">
        <v>1275.46</v>
      </c>
      <c r="D174">
        <v>1240.8800000000001</v>
      </c>
      <c r="E174">
        <v>1217.8900000000001</v>
      </c>
      <c r="F174">
        <v>438.14100000000002</v>
      </c>
      <c r="G174">
        <v>1.08608E-2</v>
      </c>
      <c r="H174">
        <v>0.98098799999999997</v>
      </c>
      <c r="I174">
        <v>0</v>
      </c>
    </row>
    <row r="175" spans="1:25" x14ac:dyDescent="0.25">
      <c r="A175" t="s">
        <v>96</v>
      </c>
      <c r="B175">
        <v>1279.96</v>
      </c>
      <c r="C175">
        <v>1271.54</v>
      </c>
      <c r="D175">
        <v>1238.93</v>
      </c>
      <c r="E175">
        <v>1216.6400000000001</v>
      </c>
      <c r="F175">
        <v>437.90800000000002</v>
      </c>
      <c r="G175">
        <v>1.1861699999999999E-2</v>
      </c>
      <c r="H175">
        <v>0.980738</v>
      </c>
      <c r="I175">
        <v>0</v>
      </c>
    </row>
    <row r="176" spans="1:25" x14ac:dyDescent="0.25">
      <c r="A176" t="s">
        <v>96</v>
      </c>
      <c r="B176">
        <v>1286.92</v>
      </c>
      <c r="C176">
        <v>1278.17</v>
      </c>
      <c r="D176">
        <v>1240.73</v>
      </c>
      <c r="E176">
        <v>1217.05</v>
      </c>
      <c r="F176">
        <v>437.86500000000001</v>
      </c>
      <c r="G176">
        <v>1.39092E-2</v>
      </c>
      <c r="H176">
        <v>0.98096000000000005</v>
      </c>
      <c r="I176">
        <v>0</v>
      </c>
    </row>
    <row r="177" spans="1:9" x14ac:dyDescent="0.25">
      <c r="A177" t="s">
        <v>96</v>
      </c>
      <c r="B177">
        <v>1281.08</v>
      </c>
      <c r="C177">
        <v>1272.56</v>
      </c>
      <c r="D177">
        <v>1233.45</v>
      </c>
      <c r="E177">
        <v>1209.03</v>
      </c>
      <c r="F177">
        <v>435.03399999999999</v>
      </c>
      <c r="G177">
        <v>1.12184E-2</v>
      </c>
      <c r="H177">
        <v>0.98101499999999997</v>
      </c>
      <c r="I177">
        <v>0</v>
      </c>
    </row>
    <row r="178" spans="1:9" x14ac:dyDescent="0.25">
      <c r="A178" t="s">
        <v>96</v>
      </c>
      <c r="B178">
        <v>1288.68</v>
      </c>
      <c r="C178">
        <v>1279.72</v>
      </c>
      <c r="D178">
        <v>1233.71</v>
      </c>
      <c r="E178">
        <v>1207.3800000000001</v>
      </c>
      <c r="F178">
        <v>435.03399999999999</v>
      </c>
      <c r="G178">
        <v>1.08576E-2</v>
      </c>
      <c r="H178">
        <v>0.98096399999999995</v>
      </c>
      <c r="I178">
        <v>0</v>
      </c>
    </row>
    <row r="179" spans="1:9" x14ac:dyDescent="0.25">
      <c r="A179" t="s">
        <v>96</v>
      </c>
      <c r="B179">
        <v>1281.8</v>
      </c>
      <c r="C179">
        <v>1272.97</v>
      </c>
      <c r="D179">
        <v>1233.06</v>
      </c>
      <c r="E179">
        <v>1208.3</v>
      </c>
      <c r="F179">
        <v>435.202</v>
      </c>
      <c r="G179">
        <v>1.9384800000000001E-2</v>
      </c>
      <c r="H179">
        <v>0.98101700000000003</v>
      </c>
      <c r="I179">
        <v>0</v>
      </c>
    </row>
    <row r="180" spans="1:9" x14ac:dyDescent="0.25">
      <c r="A180" t="s">
        <v>96</v>
      </c>
      <c r="B180">
        <v>1272.06</v>
      </c>
      <c r="C180">
        <v>1263.27</v>
      </c>
      <c r="D180">
        <v>1231.25</v>
      </c>
      <c r="E180">
        <v>1209.01</v>
      </c>
      <c r="F180">
        <v>435.18400000000003</v>
      </c>
      <c r="G180">
        <v>1.10346E-2</v>
      </c>
      <c r="H180">
        <v>0.98101899999999997</v>
      </c>
      <c r="I180">
        <v>0</v>
      </c>
    </row>
    <row r="181" spans="1:9" x14ac:dyDescent="0.25">
      <c r="A181" t="s">
        <v>96</v>
      </c>
      <c r="B181">
        <v>1286.93</v>
      </c>
      <c r="C181">
        <v>1278.57</v>
      </c>
      <c r="D181">
        <v>1234.3</v>
      </c>
      <c r="E181">
        <v>1208.17</v>
      </c>
      <c r="F181">
        <v>435.06799999999998</v>
      </c>
      <c r="G181">
        <v>1.35783E-2</v>
      </c>
      <c r="H181">
        <v>0.99419599999999997</v>
      </c>
      <c r="I181">
        <v>0</v>
      </c>
    </row>
    <row r="182" spans="1:9" x14ac:dyDescent="0.25">
      <c r="A182" t="s">
        <v>96</v>
      </c>
      <c r="B182">
        <v>1286.04</v>
      </c>
      <c r="C182">
        <v>1277.8399999999999</v>
      </c>
      <c r="D182">
        <v>1234.21</v>
      </c>
      <c r="E182">
        <v>1208.7</v>
      </c>
      <c r="F182">
        <v>435.19900000000001</v>
      </c>
      <c r="G182">
        <v>1.1229899999999999E-2</v>
      </c>
      <c r="H182">
        <v>0.98101099999999997</v>
      </c>
      <c r="I182">
        <v>0</v>
      </c>
    </row>
    <row r="183" spans="1:9" x14ac:dyDescent="0.25">
      <c r="A183" t="s">
        <v>96</v>
      </c>
      <c r="B183">
        <v>1284.24</v>
      </c>
      <c r="C183">
        <v>1275.45</v>
      </c>
      <c r="D183">
        <v>1233.75</v>
      </c>
      <c r="E183">
        <v>1208.8599999999999</v>
      </c>
      <c r="F183">
        <v>435.16</v>
      </c>
      <c r="G183">
        <v>1.09733E-2</v>
      </c>
      <c r="H183">
        <v>0.99008799999999997</v>
      </c>
      <c r="I183">
        <v>0</v>
      </c>
    </row>
    <row r="184" spans="1:9" x14ac:dyDescent="0.25">
      <c r="A184" t="s">
        <v>96</v>
      </c>
      <c r="B184">
        <v>1278.55</v>
      </c>
      <c r="C184">
        <v>1269.94</v>
      </c>
      <c r="D184">
        <v>1232.3800000000001</v>
      </c>
      <c r="E184">
        <v>1208.52</v>
      </c>
      <c r="F184">
        <v>435.03300000000002</v>
      </c>
      <c r="G184">
        <v>1.0893699999999999E-2</v>
      </c>
      <c r="H184">
        <v>0.980962</v>
      </c>
      <c r="I184">
        <v>0</v>
      </c>
    </row>
    <row r="185" spans="1:9" x14ac:dyDescent="0.25">
      <c r="A185" t="s">
        <v>96</v>
      </c>
      <c r="B185">
        <v>1276.55</v>
      </c>
      <c r="C185">
        <v>1267.67</v>
      </c>
      <c r="D185">
        <v>1231.99</v>
      </c>
      <c r="E185">
        <v>1208.92</v>
      </c>
      <c r="F185">
        <v>435.178</v>
      </c>
      <c r="G185">
        <v>1.5154000000000001E-2</v>
      </c>
      <c r="H185">
        <v>0.98101499999999997</v>
      </c>
      <c r="I185">
        <v>0</v>
      </c>
    </row>
    <row r="186" spans="1:9" x14ac:dyDescent="0.25">
      <c r="A186" t="s">
        <v>96</v>
      </c>
      <c r="B186">
        <v>1275.32</v>
      </c>
      <c r="C186">
        <v>1267.17</v>
      </c>
      <c r="D186">
        <v>1232.44</v>
      </c>
      <c r="E186">
        <v>1209.01</v>
      </c>
      <c r="F186">
        <v>435.17099999999999</v>
      </c>
      <c r="G186">
        <v>1.1511800000000001E-2</v>
      </c>
      <c r="H186">
        <v>0.99299700000000002</v>
      </c>
      <c r="I186">
        <v>0</v>
      </c>
    </row>
    <row r="187" spans="1:9" x14ac:dyDescent="0.25">
      <c r="A187" t="s">
        <v>96</v>
      </c>
      <c r="B187">
        <v>1276.76</v>
      </c>
      <c r="C187">
        <v>1268.29</v>
      </c>
      <c r="D187">
        <v>1232.0999999999999</v>
      </c>
      <c r="E187">
        <v>1208.93</v>
      </c>
      <c r="F187">
        <v>434.98200000000003</v>
      </c>
      <c r="G187">
        <v>2.3024699999999999E-2</v>
      </c>
      <c r="H187">
        <v>0.993174</v>
      </c>
      <c r="I187">
        <v>0</v>
      </c>
    </row>
    <row r="188" spans="1:9" x14ac:dyDescent="0.25">
      <c r="A188" t="s">
        <v>96</v>
      </c>
      <c r="B188">
        <v>1279.75</v>
      </c>
      <c r="C188">
        <v>1271.3499999999999</v>
      </c>
      <c r="D188">
        <v>1233.75</v>
      </c>
      <c r="E188">
        <v>1209.17</v>
      </c>
      <c r="F188">
        <v>435.03699999999998</v>
      </c>
      <c r="G188">
        <v>1.38286E-2</v>
      </c>
      <c r="H188">
        <v>0.98101899999999997</v>
      </c>
      <c r="I188">
        <v>0</v>
      </c>
    </row>
    <row r="189" spans="1:9" x14ac:dyDescent="0.25">
      <c r="A189" t="s">
        <v>96</v>
      </c>
      <c r="B189">
        <v>1292.93</v>
      </c>
      <c r="C189">
        <v>1282.79</v>
      </c>
      <c r="D189">
        <v>1234.3</v>
      </c>
      <c r="E189">
        <v>1208.67</v>
      </c>
      <c r="F189">
        <v>435.20499999999998</v>
      </c>
      <c r="G189">
        <v>1.1491100000000001E-2</v>
      </c>
      <c r="H189">
        <v>0.98101799999999995</v>
      </c>
      <c r="I189">
        <v>0</v>
      </c>
    </row>
    <row r="190" spans="1:9" x14ac:dyDescent="0.25">
      <c r="A190" t="s">
        <v>96</v>
      </c>
      <c r="B190">
        <v>1283.5899999999999</v>
      </c>
      <c r="C190">
        <v>1274.83</v>
      </c>
      <c r="D190">
        <v>1235.1500000000001</v>
      </c>
      <c r="E190">
        <v>1210.0999999999999</v>
      </c>
      <c r="F190">
        <v>434.96600000000001</v>
      </c>
      <c r="G190">
        <v>2.06368E-2</v>
      </c>
      <c r="H190">
        <v>0.97968900000000003</v>
      </c>
      <c r="I190">
        <v>0</v>
      </c>
    </row>
    <row r="191" spans="1:9" x14ac:dyDescent="0.25">
      <c r="A191" t="s">
        <v>96</v>
      </c>
      <c r="B191">
        <v>1277.03</v>
      </c>
      <c r="C191">
        <v>1268.5999999999999</v>
      </c>
      <c r="D191">
        <v>1231.5</v>
      </c>
      <c r="E191">
        <v>1207.8399999999999</v>
      </c>
      <c r="F191">
        <v>435.18700000000001</v>
      </c>
      <c r="G191">
        <v>1.0888999999999999E-2</v>
      </c>
      <c r="H191">
        <v>0.99268199999999995</v>
      </c>
      <c r="I191">
        <v>0</v>
      </c>
    </row>
    <row r="192" spans="1:9" x14ac:dyDescent="0.25">
      <c r="A192" t="s">
        <v>96</v>
      </c>
      <c r="B192">
        <v>1283.77</v>
      </c>
      <c r="C192">
        <v>1275.33</v>
      </c>
      <c r="D192">
        <v>1233.6400000000001</v>
      </c>
      <c r="E192">
        <v>1208.8499999999999</v>
      </c>
      <c r="F192">
        <v>435.13600000000002</v>
      </c>
      <c r="G192">
        <v>1.11357E-2</v>
      </c>
      <c r="H192">
        <v>0.99262799999999995</v>
      </c>
      <c r="I192">
        <v>0</v>
      </c>
    </row>
    <row r="193" spans="1:9" x14ac:dyDescent="0.25">
      <c r="A193" t="s">
        <v>96</v>
      </c>
      <c r="B193">
        <v>1273.79</v>
      </c>
      <c r="C193">
        <v>1265.48</v>
      </c>
      <c r="D193">
        <v>1231.3599999999999</v>
      </c>
      <c r="E193">
        <v>1208.08</v>
      </c>
      <c r="F193">
        <v>434.99599999999998</v>
      </c>
      <c r="G193">
        <v>1.6585800000000001E-2</v>
      </c>
      <c r="H193">
        <v>0.98099700000000001</v>
      </c>
      <c r="I193">
        <v>0</v>
      </c>
    </row>
    <row r="194" spans="1:9" x14ac:dyDescent="0.25">
      <c r="A194" t="s">
        <v>96</v>
      </c>
      <c r="B194">
        <v>1282.52</v>
      </c>
      <c r="C194">
        <v>1274.08</v>
      </c>
      <c r="D194">
        <v>1233.32</v>
      </c>
      <c r="E194">
        <v>1209.1400000000001</v>
      </c>
      <c r="F194">
        <v>435.04399999999998</v>
      </c>
      <c r="G194">
        <v>2.0204799999999998E-2</v>
      </c>
      <c r="H194">
        <v>0.98101300000000002</v>
      </c>
      <c r="I194">
        <v>0</v>
      </c>
    </row>
    <row r="195" spans="1:9" x14ac:dyDescent="0.25">
      <c r="A195" t="s">
        <v>96</v>
      </c>
      <c r="B195">
        <v>1278.4000000000001</v>
      </c>
      <c r="C195">
        <v>1269.32</v>
      </c>
      <c r="D195">
        <v>1232.83</v>
      </c>
      <c r="E195">
        <v>1209.1099999999999</v>
      </c>
      <c r="F195">
        <v>435.03100000000001</v>
      </c>
      <c r="G195">
        <v>1.14828E-2</v>
      </c>
      <c r="H195">
        <v>0.99486200000000002</v>
      </c>
      <c r="I195">
        <v>0</v>
      </c>
    </row>
    <row r="196" spans="1:9" x14ac:dyDescent="0.25">
      <c r="A196" t="s">
        <v>96</v>
      </c>
      <c r="B196">
        <v>1274.76</v>
      </c>
      <c r="C196">
        <v>1265.95</v>
      </c>
      <c r="D196">
        <v>1231.33</v>
      </c>
      <c r="E196">
        <v>1208.3499999999999</v>
      </c>
      <c r="F196">
        <v>435.209</v>
      </c>
      <c r="G196">
        <v>1.6369600000000002E-2</v>
      </c>
      <c r="H196">
        <v>0.98101700000000003</v>
      </c>
      <c r="I196">
        <v>0</v>
      </c>
    </row>
    <row r="197" spans="1:9" x14ac:dyDescent="0.25">
      <c r="A197" t="s">
        <v>96</v>
      </c>
      <c r="B197">
        <v>1283.18</v>
      </c>
      <c r="C197">
        <v>1274.3</v>
      </c>
      <c r="D197">
        <v>1233.3599999999999</v>
      </c>
      <c r="E197">
        <v>1208.46</v>
      </c>
      <c r="F197">
        <v>435.03899999999999</v>
      </c>
      <c r="G197">
        <v>1.09391E-2</v>
      </c>
      <c r="H197">
        <v>0.98101700000000003</v>
      </c>
      <c r="I197">
        <v>0</v>
      </c>
    </row>
    <row r="198" spans="1:9" x14ac:dyDescent="0.25">
      <c r="A198" t="s">
        <v>96</v>
      </c>
      <c r="B198">
        <v>1286.19</v>
      </c>
      <c r="C198">
        <v>1277.3399999999999</v>
      </c>
      <c r="D198">
        <v>1235.2</v>
      </c>
      <c r="E198">
        <v>1209.24</v>
      </c>
      <c r="F198">
        <v>435.22</v>
      </c>
      <c r="G198">
        <v>1.08872E-2</v>
      </c>
      <c r="H198">
        <v>0.98101799999999995</v>
      </c>
      <c r="I198">
        <v>0</v>
      </c>
    </row>
    <row r="199" spans="1:9" x14ac:dyDescent="0.25">
      <c r="A199" t="s">
        <v>96</v>
      </c>
      <c r="B199">
        <v>1277.08</v>
      </c>
      <c r="C199">
        <v>1268.44</v>
      </c>
      <c r="D199">
        <v>1231.94</v>
      </c>
      <c r="E199">
        <v>1208.26</v>
      </c>
      <c r="F199">
        <v>435.048</v>
      </c>
      <c r="G199">
        <v>1.08714E-2</v>
      </c>
      <c r="H199">
        <v>0.99443099999999995</v>
      </c>
      <c r="I199">
        <v>0</v>
      </c>
    </row>
    <row r="200" spans="1:9" x14ac:dyDescent="0.25">
      <c r="A200" t="s">
        <v>96</v>
      </c>
      <c r="B200">
        <v>1279.46</v>
      </c>
      <c r="C200">
        <v>1271.1099999999999</v>
      </c>
      <c r="D200">
        <v>1234</v>
      </c>
      <c r="E200">
        <v>1209.5999999999999</v>
      </c>
      <c r="F200">
        <v>435.08300000000003</v>
      </c>
      <c r="G200">
        <v>1.08614E-2</v>
      </c>
      <c r="H200">
        <v>0.98088799999999998</v>
      </c>
      <c r="I200">
        <v>0</v>
      </c>
    </row>
    <row r="201" spans="1:9" x14ac:dyDescent="0.25">
      <c r="A201" t="s">
        <v>96</v>
      </c>
      <c r="B201">
        <v>1280.68</v>
      </c>
      <c r="C201">
        <v>1272.01</v>
      </c>
      <c r="D201">
        <v>1232.3</v>
      </c>
      <c r="E201">
        <v>1208.42</v>
      </c>
      <c r="F201">
        <v>435.04399999999998</v>
      </c>
      <c r="G201">
        <v>1.21344E-2</v>
      </c>
      <c r="H201">
        <v>0.99381600000000003</v>
      </c>
      <c r="I201">
        <v>0</v>
      </c>
    </row>
    <row r="202" spans="1:9" x14ac:dyDescent="0.25">
      <c r="A202" t="s">
        <v>96</v>
      </c>
      <c r="B202">
        <v>1277.4100000000001</v>
      </c>
      <c r="C202">
        <v>1268.29</v>
      </c>
      <c r="D202">
        <v>1231.69</v>
      </c>
      <c r="E202">
        <v>1208.54</v>
      </c>
      <c r="F202">
        <v>435.23200000000003</v>
      </c>
      <c r="G202">
        <v>1.48112E-2</v>
      </c>
      <c r="H202">
        <v>0.99237699999999995</v>
      </c>
      <c r="I202">
        <v>0</v>
      </c>
    </row>
    <row r="203" spans="1:9" x14ac:dyDescent="0.25">
      <c r="A203" t="s">
        <v>96</v>
      </c>
      <c r="B203">
        <v>1292.02</v>
      </c>
      <c r="C203">
        <v>1283.6600000000001</v>
      </c>
      <c r="D203">
        <v>1236.02</v>
      </c>
      <c r="E203">
        <v>1208.95</v>
      </c>
      <c r="F203">
        <v>435.31900000000002</v>
      </c>
      <c r="G203">
        <v>1.28437E-2</v>
      </c>
      <c r="H203">
        <v>0.981016</v>
      </c>
      <c r="I203">
        <v>0</v>
      </c>
    </row>
    <row r="204" spans="1:9" x14ac:dyDescent="0.25">
      <c r="A204" t="s">
        <v>96</v>
      </c>
      <c r="B204">
        <v>1281.8699999999999</v>
      </c>
      <c r="C204">
        <v>1273.1199999999999</v>
      </c>
      <c r="D204">
        <v>1232.77</v>
      </c>
      <c r="E204">
        <v>1207.99</v>
      </c>
      <c r="F204">
        <v>435.23099999999999</v>
      </c>
      <c r="G204">
        <v>1.08894E-2</v>
      </c>
      <c r="H204">
        <v>0.981016</v>
      </c>
      <c r="I204">
        <v>0</v>
      </c>
    </row>
    <row r="205" spans="1:9" x14ac:dyDescent="0.25">
      <c r="A205" t="s">
        <v>96</v>
      </c>
      <c r="B205">
        <v>1280.74</v>
      </c>
      <c r="C205">
        <v>1272.45</v>
      </c>
      <c r="D205">
        <v>1232.8699999999999</v>
      </c>
      <c r="E205">
        <v>1208.23</v>
      </c>
      <c r="F205">
        <v>435.214</v>
      </c>
      <c r="G205">
        <v>1.09465E-2</v>
      </c>
      <c r="H205">
        <v>0.98101899999999997</v>
      </c>
      <c r="I205">
        <v>0</v>
      </c>
    </row>
    <row r="206" spans="1:9" x14ac:dyDescent="0.25">
      <c r="A206" t="s">
        <v>96</v>
      </c>
      <c r="B206">
        <v>1282.69</v>
      </c>
      <c r="C206">
        <v>1274.5899999999999</v>
      </c>
      <c r="D206">
        <v>1234.69</v>
      </c>
      <c r="E206">
        <v>1210.0899999999999</v>
      </c>
      <c r="F206">
        <v>435.09699999999998</v>
      </c>
      <c r="G206">
        <v>1.17121E-2</v>
      </c>
      <c r="H206">
        <v>0.98097100000000004</v>
      </c>
      <c r="I206">
        <v>0</v>
      </c>
    </row>
    <row r="207" spans="1:9" x14ac:dyDescent="0.25">
      <c r="A207" t="s">
        <v>96</v>
      </c>
      <c r="B207">
        <v>1281.8499999999999</v>
      </c>
      <c r="C207">
        <v>1273.42</v>
      </c>
      <c r="D207">
        <v>1233.28</v>
      </c>
      <c r="E207">
        <v>1208.4100000000001</v>
      </c>
      <c r="F207">
        <v>435.10599999999999</v>
      </c>
      <c r="G207">
        <v>1.08643E-2</v>
      </c>
      <c r="H207">
        <v>0.98101899999999997</v>
      </c>
      <c r="I207">
        <v>0</v>
      </c>
    </row>
    <row r="208" spans="1:9" x14ac:dyDescent="0.25">
      <c r="A208" t="s">
        <v>96</v>
      </c>
      <c r="B208">
        <v>1285.2</v>
      </c>
      <c r="C208">
        <v>1276.1400000000001</v>
      </c>
      <c r="D208">
        <v>1233.4000000000001</v>
      </c>
      <c r="E208">
        <v>1208.21</v>
      </c>
      <c r="F208">
        <v>435.09</v>
      </c>
      <c r="G208">
        <v>1.09543E-2</v>
      </c>
      <c r="H208">
        <v>0.98101499999999997</v>
      </c>
      <c r="I208">
        <v>0</v>
      </c>
    </row>
    <row r="209" spans="1:25" x14ac:dyDescent="0.25">
      <c r="A209" t="s">
        <v>96</v>
      </c>
      <c r="B209">
        <v>1276.82</v>
      </c>
      <c r="C209">
        <v>1268.31</v>
      </c>
      <c r="D209">
        <v>1231.93</v>
      </c>
      <c r="E209">
        <v>1208.44</v>
      </c>
      <c r="F209">
        <v>435.28899999999999</v>
      </c>
      <c r="G209">
        <v>1.3095300000000001E-2</v>
      </c>
      <c r="H209">
        <v>0.99204099999999995</v>
      </c>
      <c r="I209">
        <v>0</v>
      </c>
    </row>
    <row r="210" spans="1:25" x14ac:dyDescent="0.25">
      <c r="A210" t="s">
        <v>96</v>
      </c>
      <c r="B210">
        <v>1279.4000000000001</v>
      </c>
      <c r="C210">
        <v>1271.05</v>
      </c>
      <c r="D210">
        <v>1233.67</v>
      </c>
      <c r="E210">
        <v>1209.53</v>
      </c>
      <c r="F210">
        <v>435.06900000000002</v>
      </c>
      <c r="G210">
        <v>1.0881999999999999E-2</v>
      </c>
      <c r="H210">
        <v>0.98083699999999996</v>
      </c>
      <c r="I210">
        <v>0</v>
      </c>
    </row>
    <row r="211" spans="1:25" x14ac:dyDescent="0.25">
      <c r="A211" t="s">
        <v>96</v>
      </c>
      <c r="B211">
        <v>1280.17</v>
      </c>
      <c r="C211">
        <v>1271.52</v>
      </c>
      <c r="D211">
        <v>1232.24</v>
      </c>
      <c r="E211">
        <v>1208.0899999999999</v>
      </c>
      <c r="F211">
        <v>435</v>
      </c>
      <c r="G211">
        <v>1.15338E-2</v>
      </c>
      <c r="H211">
        <v>0.98101899999999997</v>
      </c>
      <c r="I211">
        <v>0</v>
      </c>
    </row>
    <row r="212" spans="1:25" x14ac:dyDescent="0.25">
      <c r="A212" t="s">
        <v>96</v>
      </c>
      <c r="B212">
        <v>1279.6199999999999</v>
      </c>
      <c r="C212">
        <v>1271.0899999999999</v>
      </c>
      <c r="D212">
        <v>1234.3900000000001</v>
      </c>
      <c r="E212">
        <v>1210.1600000000001</v>
      </c>
      <c r="F212">
        <v>435.25299999999999</v>
      </c>
      <c r="G212">
        <v>1.11594E-2</v>
      </c>
      <c r="H212">
        <v>0.98787999999999998</v>
      </c>
      <c r="I212">
        <v>0</v>
      </c>
    </row>
    <row r="213" spans="1:25" x14ac:dyDescent="0.25">
      <c r="A213" t="s">
        <v>96</v>
      </c>
      <c r="B213">
        <v>1279.94</v>
      </c>
      <c r="C213">
        <v>1271.18</v>
      </c>
      <c r="D213">
        <v>1233.4000000000001</v>
      </c>
      <c r="E213">
        <v>1209.1400000000001</v>
      </c>
      <c r="F213">
        <v>434.97899999999998</v>
      </c>
      <c r="G213">
        <v>2.4986299999999999E-2</v>
      </c>
      <c r="H213">
        <v>0.981016</v>
      </c>
      <c r="I213">
        <v>0</v>
      </c>
    </row>
    <row r="214" spans="1:25" x14ac:dyDescent="0.25">
      <c r="A214" t="s">
        <v>96</v>
      </c>
      <c r="B214">
        <v>1282.29</v>
      </c>
      <c r="C214">
        <v>1273.99</v>
      </c>
      <c r="D214">
        <v>1233.52</v>
      </c>
      <c r="E214">
        <v>1208.3599999999999</v>
      </c>
      <c r="F214">
        <v>435.13099999999997</v>
      </c>
      <c r="G214">
        <v>1.0950700000000001E-2</v>
      </c>
      <c r="H214">
        <v>0.99465499999999996</v>
      </c>
      <c r="I214">
        <v>0</v>
      </c>
    </row>
    <row r="215" spans="1:25" x14ac:dyDescent="0.25">
      <c r="A215" t="s">
        <v>96</v>
      </c>
      <c r="B215">
        <v>1281.6300000000001</v>
      </c>
      <c r="C215">
        <v>1270.81</v>
      </c>
      <c r="D215">
        <v>1233.05</v>
      </c>
      <c r="E215">
        <v>1208.97</v>
      </c>
      <c r="F215">
        <v>434.976</v>
      </c>
      <c r="G215">
        <v>1.09926E-2</v>
      </c>
      <c r="H215">
        <v>0.98095299999999996</v>
      </c>
      <c r="I215">
        <v>0</v>
      </c>
    </row>
    <row r="216" spans="1:25" x14ac:dyDescent="0.25">
      <c r="A216" t="s">
        <v>96</v>
      </c>
      <c r="B216">
        <v>1282.78</v>
      </c>
      <c r="C216">
        <v>1274.2</v>
      </c>
      <c r="D216">
        <v>1234.22</v>
      </c>
      <c r="E216">
        <v>1209.9000000000001</v>
      </c>
      <c r="F216">
        <v>435.12900000000002</v>
      </c>
      <c r="G216">
        <v>1.14211E-2</v>
      </c>
      <c r="H216">
        <v>0.98100100000000001</v>
      </c>
      <c r="I216">
        <v>0</v>
      </c>
    </row>
    <row r="217" spans="1:25" x14ac:dyDescent="0.25">
      <c r="A217" t="s">
        <v>96</v>
      </c>
      <c r="B217">
        <v>1279.76</v>
      </c>
      <c r="C217">
        <v>1270.43</v>
      </c>
      <c r="D217">
        <v>1232.5</v>
      </c>
      <c r="E217">
        <v>1208.02</v>
      </c>
      <c r="F217">
        <v>434.97500000000002</v>
      </c>
      <c r="G217">
        <v>1.9996799999999999E-2</v>
      </c>
      <c r="H217">
        <v>0.98101499999999997</v>
      </c>
      <c r="I217">
        <v>0</v>
      </c>
    </row>
    <row r="218" spans="1:25" x14ac:dyDescent="0.25">
      <c r="A218" t="s">
        <v>96</v>
      </c>
      <c r="B218">
        <v>1284.31</v>
      </c>
      <c r="C218">
        <v>1275.2</v>
      </c>
      <c r="D218">
        <v>1233.81</v>
      </c>
      <c r="E218">
        <v>1208.17</v>
      </c>
      <c r="F218">
        <v>435.00700000000001</v>
      </c>
      <c r="G218">
        <v>1.53787E-2</v>
      </c>
      <c r="H218">
        <v>0.98101099999999997</v>
      </c>
      <c r="I218">
        <v>0</v>
      </c>
    </row>
    <row r="219" spans="1:25" x14ac:dyDescent="0.25">
      <c r="A219" t="s">
        <v>96</v>
      </c>
      <c r="B219">
        <v>1279.08</v>
      </c>
      <c r="C219">
        <v>1270.56</v>
      </c>
      <c r="D219">
        <v>1233.54</v>
      </c>
      <c r="E219">
        <v>1209.3900000000001</v>
      </c>
      <c r="F219">
        <v>434.93400000000003</v>
      </c>
      <c r="G219">
        <v>9.75525E-3</v>
      </c>
      <c r="H219">
        <v>0.98092900000000005</v>
      </c>
      <c r="I219">
        <v>0</v>
      </c>
    </row>
    <row r="220" spans="1:25" x14ac:dyDescent="0.25">
      <c r="A220" t="s">
        <v>96</v>
      </c>
      <c r="B220">
        <v>1283.03</v>
      </c>
      <c r="C220">
        <v>1274.28</v>
      </c>
      <c r="D220">
        <v>1232.98</v>
      </c>
      <c r="E220">
        <v>1207.8599999999999</v>
      </c>
      <c r="F220">
        <v>435.053</v>
      </c>
      <c r="G220">
        <v>1.15412E-2</v>
      </c>
      <c r="H220">
        <v>0.98097999999999996</v>
      </c>
      <c r="I220">
        <v>0</v>
      </c>
    </row>
    <row r="221" spans="1:25" x14ac:dyDescent="0.25">
      <c r="A221" t="s">
        <v>96</v>
      </c>
      <c r="B221">
        <v>1278.4100000000001</v>
      </c>
      <c r="C221">
        <v>1269.8499999999999</v>
      </c>
      <c r="D221">
        <v>1232.24</v>
      </c>
      <c r="E221">
        <v>1208.1400000000001</v>
      </c>
      <c r="F221">
        <v>435.17500000000001</v>
      </c>
      <c r="G221">
        <v>1.08629E-2</v>
      </c>
      <c r="H221">
        <v>0.98097599999999996</v>
      </c>
      <c r="I221">
        <v>0</v>
      </c>
    </row>
    <row r="222" spans="1:25" x14ac:dyDescent="0.25">
      <c r="A222" t="s">
        <v>96</v>
      </c>
      <c r="B222">
        <v>1283.97</v>
      </c>
      <c r="C222">
        <v>1275.71</v>
      </c>
      <c r="D222">
        <v>1235.5999999999999</v>
      </c>
      <c r="E222">
        <v>1210.1199999999999</v>
      </c>
      <c r="F222">
        <v>435.04399999999998</v>
      </c>
      <c r="G222">
        <v>1.31139E-2</v>
      </c>
      <c r="H222">
        <v>0.98093600000000003</v>
      </c>
      <c r="I222">
        <v>0</v>
      </c>
    </row>
    <row r="223" spans="1:25" x14ac:dyDescent="0.25">
      <c r="A223" t="s">
        <v>96</v>
      </c>
      <c r="B223">
        <v>1279.31</v>
      </c>
      <c r="C223">
        <v>1271.18</v>
      </c>
      <c r="D223">
        <v>1232.0999999999999</v>
      </c>
      <c r="E223">
        <v>1207.56</v>
      </c>
      <c r="F223">
        <v>435.029</v>
      </c>
      <c r="G223">
        <v>1.08602E-2</v>
      </c>
      <c r="H223">
        <v>0.98101799999999995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1278.26</v>
      </c>
      <c r="C224">
        <v>1269.79</v>
      </c>
      <c r="D224">
        <v>1233.1099999999999</v>
      </c>
      <c r="E224">
        <v>1209.3499999999999</v>
      </c>
      <c r="F224">
        <v>435.03500000000003</v>
      </c>
      <c r="G224">
        <v>1.22562E-2</v>
      </c>
      <c r="H224">
        <v>0.98101799999999995</v>
      </c>
      <c r="I224">
        <v>0</v>
      </c>
      <c r="R224">
        <f>AVERAGE(B175:B224)</f>
        <v>1281.1716000000001</v>
      </c>
      <c r="S224">
        <f>AVERAGE(C175:C224)</f>
        <v>1272.4981999999995</v>
      </c>
      <c r="U224">
        <f>_xlfn.VAR.P(B175:B224)</f>
        <v>17.528229440000128</v>
      </c>
      <c r="V224">
        <f>_xlfn.VAR.P(C175:C224)</f>
        <v>16.900370760000012</v>
      </c>
      <c r="X224">
        <f>1.96*SQRT(U224)/50</f>
        <v>0.16411757519132983</v>
      </c>
      <c r="Y224">
        <f>1.96*SQRT(V224)/50</f>
        <v>0.16115143724039949</v>
      </c>
    </row>
    <row r="225" spans="1:9" x14ac:dyDescent="0.25">
      <c r="A225" t="s">
        <v>96</v>
      </c>
      <c r="B225">
        <v>64146.931499999999</v>
      </c>
      <c r="C225" t="s">
        <v>37</v>
      </c>
    </row>
    <row r="226" spans="1:9" x14ac:dyDescent="0.25">
      <c r="A226" t="s">
        <v>112</v>
      </c>
      <c r="B226">
        <v>1276.6500000000001</v>
      </c>
      <c r="C226">
        <v>1268.03</v>
      </c>
      <c r="D226">
        <v>1231.43</v>
      </c>
      <c r="E226">
        <v>1206.31</v>
      </c>
      <c r="F226">
        <v>435.42</v>
      </c>
      <c r="G226">
        <v>1.18475E-2</v>
      </c>
      <c r="H226">
        <v>0.98101000000000005</v>
      </c>
      <c r="I226">
        <v>0</v>
      </c>
    </row>
    <row r="227" spans="1:9" x14ac:dyDescent="0.25">
      <c r="A227" t="s">
        <v>112</v>
      </c>
      <c r="B227">
        <v>1275.77</v>
      </c>
      <c r="C227">
        <v>1267.47</v>
      </c>
      <c r="D227">
        <v>1231.22</v>
      </c>
      <c r="E227">
        <v>1206.0999999999999</v>
      </c>
      <c r="F227">
        <v>435.29599999999999</v>
      </c>
      <c r="G227">
        <v>1.2034100000000001E-2</v>
      </c>
      <c r="H227">
        <v>0.99502900000000005</v>
      </c>
      <c r="I227">
        <v>0</v>
      </c>
    </row>
    <row r="228" spans="1:9" x14ac:dyDescent="0.25">
      <c r="A228" t="s">
        <v>112</v>
      </c>
      <c r="B228">
        <v>1279.0999999999999</v>
      </c>
      <c r="C228">
        <v>1270.68</v>
      </c>
      <c r="D228">
        <v>1231.77</v>
      </c>
      <c r="E228">
        <v>1206.0999999999999</v>
      </c>
      <c r="F228">
        <v>435.298</v>
      </c>
      <c r="G228">
        <v>1.12412E-2</v>
      </c>
      <c r="H228">
        <v>0.98087500000000005</v>
      </c>
      <c r="I228">
        <v>0</v>
      </c>
    </row>
    <row r="229" spans="1:9" x14ac:dyDescent="0.25">
      <c r="A229" t="s">
        <v>112</v>
      </c>
      <c r="B229">
        <v>1275.94</v>
      </c>
      <c r="C229">
        <v>1267.3699999999999</v>
      </c>
      <c r="D229">
        <v>1230.6600000000001</v>
      </c>
      <c r="E229">
        <v>1206.26</v>
      </c>
      <c r="F229">
        <v>435.32499999999999</v>
      </c>
      <c r="G229">
        <v>1.30177E-2</v>
      </c>
      <c r="H229">
        <v>0.981012</v>
      </c>
      <c r="I229">
        <v>0</v>
      </c>
    </row>
    <row r="230" spans="1:9" x14ac:dyDescent="0.25">
      <c r="A230" t="s">
        <v>112</v>
      </c>
      <c r="B230">
        <v>1272.71</v>
      </c>
      <c r="C230">
        <v>1264.2</v>
      </c>
      <c r="D230">
        <v>1230.43</v>
      </c>
      <c r="E230">
        <v>1206.06</v>
      </c>
      <c r="F230">
        <v>435.32600000000002</v>
      </c>
      <c r="G230">
        <v>1.5489299999999999E-2</v>
      </c>
      <c r="H230">
        <v>0.98099099999999995</v>
      </c>
      <c r="I230">
        <v>0</v>
      </c>
    </row>
    <row r="231" spans="1:9" x14ac:dyDescent="0.25">
      <c r="A231" t="s">
        <v>112</v>
      </c>
      <c r="B231">
        <v>1277.29</v>
      </c>
      <c r="C231">
        <v>1268.32</v>
      </c>
      <c r="D231">
        <v>1230.95</v>
      </c>
      <c r="E231">
        <v>1206.1199999999999</v>
      </c>
      <c r="F231">
        <v>435.37</v>
      </c>
      <c r="G231">
        <v>1.92652E-2</v>
      </c>
      <c r="H231">
        <v>0.98073500000000002</v>
      </c>
      <c r="I231">
        <v>0</v>
      </c>
    </row>
    <row r="232" spans="1:9" x14ac:dyDescent="0.25">
      <c r="A232" t="s">
        <v>112</v>
      </c>
      <c r="B232">
        <v>1276.3499999999999</v>
      </c>
      <c r="C232">
        <v>1267.6600000000001</v>
      </c>
      <c r="D232">
        <v>1230.8</v>
      </c>
      <c r="E232">
        <v>1206.3800000000001</v>
      </c>
      <c r="F232">
        <v>435.39699999999999</v>
      </c>
      <c r="G232">
        <v>1.12429E-2</v>
      </c>
      <c r="H232">
        <v>0.99466200000000005</v>
      </c>
      <c r="I232">
        <v>0</v>
      </c>
    </row>
    <row r="233" spans="1:9" x14ac:dyDescent="0.25">
      <c r="A233" t="s">
        <v>112</v>
      </c>
      <c r="B233">
        <v>1274.01</v>
      </c>
      <c r="C233">
        <v>1265.3800000000001</v>
      </c>
      <c r="D233">
        <v>1231.3</v>
      </c>
      <c r="E233">
        <v>1206.31</v>
      </c>
      <c r="F233">
        <v>435.34300000000002</v>
      </c>
      <c r="G233">
        <v>1.1300899999999999E-2</v>
      </c>
      <c r="H233">
        <v>0.98100799999999999</v>
      </c>
      <c r="I233">
        <v>0</v>
      </c>
    </row>
    <row r="234" spans="1:9" x14ac:dyDescent="0.25">
      <c r="A234" t="s">
        <v>112</v>
      </c>
      <c r="B234">
        <v>1273.01</v>
      </c>
      <c r="C234">
        <v>1264.33</v>
      </c>
      <c r="D234">
        <v>1230.4100000000001</v>
      </c>
      <c r="E234">
        <v>1206.43</v>
      </c>
      <c r="F234">
        <v>435.36200000000002</v>
      </c>
      <c r="G234">
        <v>1.1501000000000001E-2</v>
      </c>
      <c r="H234">
        <v>0.98294700000000002</v>
      </c>
      <c r="I234">
        <v>0</v>
      </c>
    </row>
    <row r="235" spans="1:9" x14ac:dyDescent="0.25">
      <c r="A235" t="s">
        <v>112</v>
      </c>
      <c r="B235">
        <v>1276.43</v>
      </c>
      <c r="C235">
        <v>1268.21</v>
      </c>
      <c r="D235">
        <v>1231.3499999999999</v>
      </c>
      <c r="E235">
        <v>1206.31</v>
      </c>
      <c r="F235">
        <v>435.32499999999999</v>
      </c>
      <c r="G235">
        <v>1.1965099999999999E-2</v>
      </c>
      <c r="H235">
        <v>0.98091799999999996</v>
      </c>
      <c r="I235">
        <v>0</v>
      </c>
    </row>
    <row r="236" spans="1:9" x14ac:dyDescent="0.25">
      <c r="A236" t="s">
        <v>112</v>
      </c>
      <c r="B236">
        <v>1280.0999999999999</v>
      </c>
      <c r="C236">
        <v>1270.5</v>
      </c>
      <c r="D236">
        <v>1231.45</v>
      </c>
      <c r="E236">
        <v>1206.3</v>
      </c>
      <c r="F236">
        <v>435.35700000000003</v>
      </c>
      <c r="G236">
        <v>1.12546E-2</v>
      </c>
      <c r="H236">
        <v>0.98743499999999995</v>
      </c>
      <c r="I236">
        <v>0</v>
      </c>
    </row>
    <row r="237" spans="1:9" x14ac:dyDescent="0.25">
      <c r="A237" t="s">
        <v>112</v>
      </c>
      <c r="B237">
        <v>1286.1500000000001</v>
      </c>
      <c r="C237">
        <v>1276.53</v>
      </c>
      <c r="D237">
        <v>1232.96</v>
      </c>
      <c r="E237">
        <v>1206.18</v>
      </c>
      <c r="F237">
        <v>435.31799999999998</v>
      </c>
      <c r="G237">
        <v>1.08599E-2</v>
      </c>
      <c r="H237">
        <v>0.98101700000000003</v>
      </c>
      <c r="I237">
        <v>0</v>
      </c>
    </row>
    <row r="238" spans="1:9" x14ac:dyDescent="0.25">
      <c r="A238" t="s">
        <v>112</v>
      </c>
      <c r="B238">
        <v>1275.47</v>
      </c>
      <c r="C238">
        <v>1266.79</v>
      </c>
      <c r="D238">
        <v>1230.6400000000001</v>
      </c>
      <c r="E238">
        <v>1206.08</v>
      </c>
      <c r="F238">
        <v>435.31599999999997</v>
      </c>
      <c r="G238">
        <v>1.1414799999999999E-2</v>
      </c>
      <c r="H238">
        <v>0.98101499999999997</v>
      </c>
      <c r="I238">
        <v>0</v>
      </c>
    </row>
    <row r="239" spans="1:9" x14ac:dyDescent="0.25">
      <c r="A239" t="s">
        <v>112</v>
      </c>
      <c r="B239">
        <v>1276.9100000000001</v>
      </c>
      <c r="C239">
        <v>1267.97</v>
      </c>
      <c r="D239">
        <v>1231.25</v>
      </c>
      <c r="E239">
        <v>1206.2</v>
      </c>
      <c r="F239">
        <v>435.33</v>
      </c>
      <c r="G239">
        <v>1.0909800000000001E-2</v>
      </c>
      <c r="H239">
        <v>0.98097100000000004</v>
      </c>
      <c r="I239">
        <v>0</v>
      </c>
    </row>
    <row r="240" spans="1:9" x14ac:dyDescent="0.25">
      <c r="A240" t="s">
        <v>112</v>
      </c>
      <c r="B240">
        <v>1273.53</v>
      </c>
      <c r="C240">
        <v>1265.3699999999999</v>
      </c>
      <c r="D240">
        <v>1230.01</v>
      </c>
      <c r="E240">
        <v>1206.06</v>
      </c>
      <c r="F240">
        <v>435.28800000000001</v>
      </c>
      <c r="G240">
        <v>1.11918E-2</v>
      </c>
      <c r="H240">
        <v>0.98101000000000005</v>
      </c>
      <c r="I240">
        <v>0</v>
      </c>
    </row>
    <row r="241" spans="1:9" x14ac:dyDescent="0.25">
      <c r="A241" t="s">
        <v>112</v>
      </c>
      <c r="B241">
        <v>1274.78</v>
      </c>
      <c r="C241">
        <v>1266.25</v>
      </c>
      <c r="D241">
        <v>1231.25</v>
      </c>
      <c r="E241">
        <v>1206.1199999999999</v>
      </c>
      <c r="F241">
        <v>435.3</v>
      </c>
      <c r="G241">
        <v>1.0857800000000001E-2</v>
      </c>
      <c r="H241">
        <v>0.98099199999999998</v>
      </c>
      <c r="I241">
        <v>0</v>
      </c>
    </row>
    <row r="242" spans="1:9" x14ac:dyDescent="0.25">
      <c r="A242" t="s">
        <v>112</v>
      </c>
      <c r="B242">
        <v>1277.28</v>
      </c>
      <c r="C242">
        <v>1268.4000000000001</v>
      </c>
      <c r="D242">
        <v>1231.3599999999999</v>
      </c>
      <c r="E242">
        <v>1206.1300000000001</v>
      </c>
      <c r="F242">
        <v>435.27300000000002</v>
      </c>
      <c r="G242">
        <v>1.11565E-2</v>
      </c>
      <c r="H242">
        <v>0.99151100000000003</v>
      </c>
      <c r="I242">
        <v>0</v>
      </c>
    </row>
    <row r="243" spans="1:9" x14ac:dyDescent="0.25">
      <c r="A243" t="s">
        <v>112</v>
      </c>
      <c r="B243">
        <v>1273.25</v>
      </c>
      <c r="C243">
        <v>1264.57</v>
      </c>
      <c r="D243">
        <v>1230.1500000000001</v>
      </c>
      <c r="E243">
        <v>1206.17</v>
      </c>
      <c r="F243">
        <v>435.29700000000003</v>
      </c>
      <c r="G243">
        <v>1.7353400000000001E-2</v>
      </c>
      <c r="H243">
        <v>0.981016</v>
      </c>
      <c r="I243">
        <v>0</v>
      </c>
    </row>
    <row r="244" spans="1:9" x14ac:dyDescent="0.25">
      <c r="A244" t="s">
        <v>112</v>
      </c>
      <c r="B244">
        <v>1274.46</v>
      </c>
      <c r="C244">
        <v>1265.6400000000001</v>
      </c>
      <c r="D244">
        <v>1230.6199999999999</v>
      </c>
      <c r="E244">
        <v>1206.23</v>
      </c>
      <c r="F244">
        <v>435.36</v>
      </c>
      <c r="G244">
        <v>1.10604E-2</v>
      </c>
      <c r="H244">
        <v>0.98101700000000003</v>
      </c>
      <c r="I244">
        <v>0</v>
      </c>
    </row>
    <row r="245" spans="1:9" x14ac:dyDescent="0.25">
      <c r="A245" t="s">
        <v>112</v>
      </c>
      <c r="B245">
        <v>1275.3</v>
      </c>
      <c r="C245">
        <v>1266.82</v>
      </c>
      <c r="D245">
        <v>1230.57</v>
      </c>
      <c r="E245">
        <v>1206.26</v>
      </c>
      <c r="F245">
        <v>435.363</v>
      </c>
      <c r="G245">
        <v>1.2626999999999999E-2</v>
      </c>
      <c r="H245">
        <v>0.98025200000000001</v>
      </c>
      <c r="I245">
        <v>0</v>
      </c>
    </row>
    <row r="246" spans="1:9" x14ac:dyDescent="0.25">
      <c r="A246" t="s">
        <v>112</v>
      </c>
      <c r="B246">
        <v>1273.55</v>
      </c>
      <c r="C246">
        <v>1264.68</v>
      </c>
      <c r="D246">
        <v>1230.53</v>
      </c>
      <c r="E246">
        <v>1206.1600000000001</v>
      </c>
      <c r="F246">
        <v>435.31099999999998</v>
      </c>
      <c r="G246">
        <v>1.6670000000000001E-2</v>
      </c>
      <c r="H246">
        <v>0.98100500000000002</v>
      </c>
      <c r="I246">
        <v>0</v>
      </c>
    </row>
    <row r="247" spans="1:9" x14ac:dyDescent="0.25">
      <c r="A247" t="s">
        <v>112</v>
      </c>
      <c r="B247">
        <v>1275.6199999999999</v>
      </c>
      <c r="C247">
        <v>1267.0999999999999</v>
      </c>
      <c r="D247">
        <v>1230.8699999999999</v>
      </c>
      <c r="E247">
        <v>1206.28</v>
      </c>
      <c r="F247">
        <v>435.34300000000002</v>
      </c>
      <c r="G247">
        <v>1.08571E-2</v>
      </c>
      <c r="H247">
        <v>0.994278</v>
      </c>
      <c r="I247">
        <v>0</v>
      </c>
    </row>
    <row r="248" spans="1:9" x14ac:dyDescent="0.25">
      <c r="A248" t="s">
        <v>112</v>
      </c>
      <c r="B248">
        <v>1276.25</v>
      </c>
      <c r="C248">
        <v>1268.04</v>
      </c>
      <c r="D248">
        <v>1230.82</v>
      </c>
      <c r="E248">
        <v>1206.4100000000001</v>
      </c>
      <c r="F248">
        <v>435.315</v>
      </c>
      <c r="G248">
        <v>1.1116900000000001E-2</v>
      </c>
      <c r="H248">
        <v>0.98101899999999997</v>
      </c>
      <c r="I248">
        <v>0</v>
      </c>
    </row>
    <row r="249" spans="1:9" x14ac:dyDescent="0.25">
      <c r="A249" t="s">
        <v>112</v>
      </c>
      <c r="B249">
        <v>1279.3699999999999</v>
      </c>
      <c r="C249">
        <v>1271</v>
      </c>
      <c r="D249">
        <v>1231.55</v>
      </c>
      <c r="E249">
        <v>1206.1099999999999</v>
      </c>
      <c r="F249">
        <v>435.31099999999998</v>
      </c>
      <c r="G249">
        <v>1.3993500000000001E-2</v>
      </c>
      <c r="H249">
        <v>0.98101300000000002</v>
      </c>
      <c r="I249">
        <v>0</v>
      </c>
    </row>
    <row r="250" spans="1:9" x14ac:dyDescent="0.25">
      <c r="A250" t="s">
        <v>112</v>
      </c>
      <c r="B250">
        <v>1275.05</v>
      </c>
      <c r="C250">
        <v>1266.5899999999999</v>
      </c>
      <c r="D250">
        <v>1231.1600000000001</v>
      </c>
      <c r="E250">
        <v>1206.1500000000001</v>
      </c>
      <c r="F250">
        <v>435.29899999999998</v>
      </c>
      <c r="G250">
        <v>1.1793400000000001E-2</v>
      </c>
      <c r="H250">
        <v>0.981012</v>
      </c>
      <c r="I250">
        <v>0</v>
      </c>
    </row>
    <row r="251" spans="1:9" x14ac:dyDescent="0.25">
      <c r="A251" t="s">
        <v>112</v>
      </c>
      <c r="B251">
        <v>1279.54</v>
      </c>
      <c r="C251">
        <v>1271.0999999999999</v>
      </c>
      <c r="D251">
        <v>1231.8699999999999</v>
      </c>
      <c r="E251">
        <v>1206.1099999999999</v>
      </c>
      <c r="F251">
        <v>435.32499999999999</v>
      </c>
      <c r="G251">
        <v>1.09447E-2</v>
      </c>
      <c r="H251">
        <v>0.981016</v>
      </c>
      <c r="I251">
        <v>0</v>
      </c>
    </row>
    <row r="252" spans="1:9" x14ac:dyDescent="0.25">
      <c r="A252" t="s">
        <v>112</v>
      </c>
      <c r="B252">
        <v>1271.95</v>
      </c>
      <c r="C252">
        <v>1263.23</v>
      </c>
      <c r="D252">
        <v>1229.77</v>
      </c>
      <c r="E252">
        <v>1206.1300000000001</v>
      </c>
      <c r="F252">
        <v>435.29899999999998</v>
      </c>
      <c r="G252">
        <v>1.19971E-2</v>
      </c>
      <c r="H252">
        <v>0.98101400000000005</v>
      </c>
      <c r="I252">
        <v>0</v>
      </c>
    </row>
    <row r="253" spans="1:9" x14ac:dyDescent="0.25">
      <c r="A253" t="s">
        <v>112</v>
      </c>
      <c r="B253">
        <v>1274.52</v>
      </c>
      <c r="C253">
        <v>1265.6600000000001</v>
      </c>
      <c r="D253">
        <v>1230.3599999999999</v>
      </c>
      <c r="E253">
        <v>1206.1199999999999</v>
      </c>
      <c r="F253">
        <v>435.29500000000002</v>
      </c>
      <c r="G253">
        <v>1.90969E-2</v>
      </c>
      <c r="H253">
        <v>0.99468000000000001</v>
      </c>
      <c r="I253">
        <v>0</v>
      </c>
    </row>
    <row r="254" spans="1:9" x14ac:dyDescent="0.25">
      <c r="A254" t="s">
        <v>112</v>
      </c>
      <c r="B254">
        <v>1277</v>
      </c>
      <c r="C254">
        <v>1267.97</v>
      </c>
      <c r="D254">
        <v>1231.2</v>
      </c>
      <c r="E254">
        <v>1206.1300000000001</v>
      </c>
      <c r="F254">
        <v>435.28399999999999</v>
      </c>
      <c r="G254">
        <v>1.0904199999999999E-2</v>
      </c>
      <c r="H254">
        <v>0.988653</v>
      </c>
      <c r="I254">
        <v>0</v>
      </c>
    </row>
    <row r="255" spans="1:9" x14ac:dyDescent="0.25">
      <c r="A255" t="s">
        <v>112</v>
      </c>
      <c r="B255">
        <v>1277.77</v>
      </c>
      <c r="C255">
        <v>1268.9000000000001</v>
      </c>
      <c r="D255">
        <v>1230.83</v>
      </c>
      <c r="E255">
        <v>1205.97</v>
      </c>
      <c r="F255">
        <v>435.23599999999999</v>
      </c>
      <c r="G255">
        <v>2.1643200000000001E-2</v>
      </c>
      <c r="H255">
        <v>0.98101300000000002</v>
      </c>
      <c r="I255">
        <v>0</v>
      </c>
    </row>
    <row r="256" spans="1:9" x14ac:dyDescent="0.25">
      <c r="A256" t="s">
        <v>112</v>
      </c>
      <c r="B256">
        <v>1273.04</v>
      </c>
      <c r="C256">
        <v>1264.51</v>
      </c>
      <c r="D256">
        <v>1230.6199999999999</v>
      </c>
      <c r="E256">
        <v>1206.53</v>
      </c>
      <c r="F256">
        <v>435.34199999999998</v>
      </c>
      <c r="G256">
        <v>1.0872400000000001E-2</v>
      </c>
      <c r="H256">
        <v>0.98101499999999997</v>
      </c>
      <c r="I256">
        <v>0</v>
      </c>
    </row>
    <row r="257" spans="1:9" x14ac:dyDescent="0.25">
      <c r="A257" t="s">
        <v>112</v>
      </c>
      <c r="B257">
        <v>1275.46</v>
      </c>
      <c r="C257">
        <v>1266.81</v>
      </c>
      <c r="D257">
        <v>1230.6400000000001</v>
      </c>
      <c r="E257">
        <v>1206.29</v>
      </c>
      <c r="F257">
        <v>435.39400000000001</v>
      </c>
      <c r="G257">
        <v>1.1538100000000001E-2</v>
      </c>
      <c r="H257">
        <v>0.98097800000000002</v>
      </c>
      <c r="I257">
        <v>0</v>
      </c>
    </row>
    <row r="258" spans="1:9" x14ac:dyDescent="0.25">
      <c r="A258" t="s">
        <v>112</v>
      </c>
      <c r="B258">
        <v>1279.8599999999999</v>
      </c>
      <c r="C258">
        <v>1271.71</v>
      </c>
      <c r="D258">
        <v>1231.81</v>
      </c>
      <c r="E258">
        <v>1206.29</v>
      </c>
      <c r="F258">
        <v>435.37</v>
      </c>
      <c r="G258">
        <v>1.31325E-2</v>
      </c>
      <c r="H258">
        <v>0.98101400000000005</v>
      </c>
      <c r="I258">
        <v>0</v>
      </c>
    </row>
    <row r="259" spans="1:9" x14ac:dyDescent="0.25">
      <c r="A259" t="s">
        <v>112</v>
      </c>
      <c r="B259">
        <v>1276.75</v>
      </c>
      <c r="C259">
        <v>1268.3900000000001</v>
      </c>
      <c r="D259">
        <v>1230.73</v>
      </c>
      <c r="E259">
        <v>1206.29</v>
      </c>
      <c r="F259">
        <v>435.392</v>
      </c>
      <c r="G259">
        <v>1.09491E-2</v>
      </c>
      <c r="H259">
        <v>0.98101700000000003</v>
      </c>
      <c r="I259">
        <v>0</v>
      </c>
    </row>
    <row r="260" spans="1:9" x14ac:dyDescent="0.25">
      <c r="A260" t="s">
        <v>112</v>
      </c>
      <c r="B260">
        <v>1275.6300000000001</v>
      </c>
      <c r="C260">
        <v>1267.2</v>
      </c>
      <c r="D260">
        <v>1232.17</v>
      </c>
      <c r="E260">
        <v>1206.43</v>
      </c>
      <c r="F260">
        <v>435.399</v>
      </c>
      <c r="G260">
        <v>1.0973699999999999E-2</v>
      </c>
      <c r="H260">
        <v>0.98275800000000002</v>
      </c>
      <c r="I260">
        <v>0</v>
      </c>
    </row>
    <row r="261" spans="1:9" x14ac:dyDescent="0.25">
      <c r="A261" t="s">
        <v>112</v>
      </c>
      <c r="B261">
        <v>1279.71</v>
      </c>
      <c r="C261">
        <v>1271.3499999999999</v>
      </c>
      <c r="D261">
        <v>1231.81</v>
      </c>
      <c r="E261">
        <v>1206.53</v>
      </c>
      <c r="F261">
        <v>435.44099999999997</v>
      </c>
      <c r="G261">
        <v>1.08573E-2</v>
      </c>
      <c r="H261">
        <v>0.99415200000000004</v>
      </c>
      <c r="I261">
        <v>0</v>
      </c>
    </row>
    <row r="262" spans="1:9" x14ac:dyDescent="0.25">
      <c r="A262" t="s">
        <v>112</v>
      </c>
      <c r="B262">
        <v>1274.3499999999999</v>
      </c>
      <c r="C262">
        <v>1265.42</v>
      </c>
      <c r="D262">
        <v>1230.54</v>
      </c>
      <c r="E262">
        <v>1206.3599999999999</v>
      </c>
      <c r="F262">
        <v>435.39100000000002</v>
      </c>
      <c r="G262">
        <v>1.1654899999999999E-2</v>
      </c>
      <c r="H262">
        <v>0.981016</v>
      </c>
      <c r="I262">
        <v>0</v>
      </c>
    </row>
    <row r="263" spans="1:9" x14ac:dyDescent="0.25">
      <c r="A263" t="s">
        <v>112</v>
      </c>
      <c r="B263">
        <v>1276.8399999999999</v>
      </c>
      <c r="C263">
        <v>1268.31</v>
      </c>
      <c r="D263">
        <v>1231.22</v>
      </c>
      <c r="E263">
        <v>1206.31</v>
      </c>
      <c r="F263">
        <v>435.40300000000002</v>
      </c>
      <c r="G263">
        <v>1.1127700000000001E-2</v>
      </c>
      <c r="H263">
        <v>0.98101300000000002</v>
      </c>
      <c r="I263">
        <v>0</v>
      </c>
    </row>
    <row r="264" spans="1:9" x14ac:dyDescent="0.25">
      <c r="A264" t="s">
        <v>112</v>
      </c>
      <c r="B264">
        <v>1271.95</v>
      </c>
      <c r="C264">
        <v>1263.6099999999999</v>
      </c>
      <c r="D264">
        <v>1230.43</v>
      </c>
      <c r="E264">
        <v>1206.45</v>
      </c>
      <c r="F264">
        <v>435.37799999999999</v>
      </c>
      <c r="G264">
        <v>1.14999E-2</v>
      </c>
      <c r="H264">
        <v>0.98101899999999997</v>
      </c>
      <c r="I264">
        <v>0</v>
      </c>
    </row>
    <row r="265" spans="1:9" x14ac:dyDescent="0.25">
      <c r="A265" t="s">
        <v>112</v>
      </c>
      <c r="B265">
        <v>1275.28</v>
      </c>
      <c r="C265">
        <v>1266.6500000000001</v>
      </c>
      <c r="D265">
        <v>1230.98</v>
      </c>
      <c r="E265">
        <v>1206.29</v>
      </c>
      <c r="F265">
        <v>435.36</v>
      </c>
      <c r="G265">
        <v>1.1898300000000001E-2</v>
      </c>
      <c r="H265">
        <v>0.98101899999999997</v>
      </c>
      <c r="I265">
        <v>0</v>
      </c>
    </row>
    <row r="266" spans="1:9" x14ac:dyDescent="0.25">
      <c r="A266" t="s">
        <v>112</v>
      </c>
      <c r="B266">
        <v>1279.69</v>
      </c>
      <c r="C266">
        <v>1270.46</v>
      </c>
      <c r="D266">
        <v>1230.96</v>
      </c>
      <c r="E266">
        <v>1206.1300000000001</v>
      </c>
      <c r="F266">
        <v>435.32100000000003</v>
      </c>
      <c r="G266">
        <v>1.2172000000000001E-2</v>
      </c>
      <c r="H266">
        <v>0.98099599999999998</v>
      </c>
      <c r="I266">
        <v>0</v>
      </c>
    </row>
    <row r="267" spans="1:9" x14ac:dyDescent="0.25">
      <c r="A267" t="s">
        <v>112</v>
      </c>
      <c r="B267">
        <v>1274.22</v>
      </c>
      <c r="C267">
        <v>1265.73</v>
      </c>
      <c r="D267">
        <v>1230.3499999999999</v>
      </c>
      <c r="E267">
        <v>1206.18</v>
      </c>
      <c r="F267">
        <v>435.34199999999998</v>
      </c>
      <c r="G267">
        <v>1.1173000000000001E-2</v>
      </c>
      <c r="H267">
        <v>0.981012</v>
      </c>
      <c r="I267">
        <v>0</v>
      </c>
    </row>
    <row r="268" spans="1:9" x14ac:dyDescent="0.25">
      <c r="A268" t="s">
        <v>112</v>
      </c>
      <c r="B268">
        <v>1275.56</v>
      </c>
      <c r="C268">
        <v>1267.01</v>
      </c>
      <c r="D268">
        <v>1231.1300000000001</v>
      </c>
      <c r="E268">
        <v>1206.4100000000001</v>
      </c>
      <c r="F268">
        <v>435.363</v>
      </c>
      <c r="G268">
        <v>1.32724E-2</v>
      </c>
      <c r="H268">
        <v>0.981012</v>
      </c>
      <c r="I268">
        <v>0</v>
      </c>
    </row>
    <row r="269" spans="1:9" x14ac:dyDescent="0.25">
      <c r="A269" t="s">
        <v>112</v>
      </c>
      <c r="B269">
        <v>1279.52</v>
      </c>
      <c r="C269">
        <v>1271.22</v>
      </c>
      <c r="D269">
        <v>1231.94</v>
      </c>
      <c r="E269">
        <v>1206.1500000000001</v>
      </c>
      <c r="F269">
        <v>435.30099999999999</v>
      </c>
      <c r="G269">
        <v>1.38776E-2</v>
      </c>
      <c r="H269">
        <v>0.98101400000000005</v>
      </c>
      <c r="I269">
        <v>0</v>
      </c>
    </row>
    <row r="270" spans="1:9" x14ac:dyDescent="0.25">
      <c r="A270" t="s">
        <v>112</v>
      </c>
      <c r="B270">
        <v>1279.49</v>
      </c>
      <c r="C270">
        <v>1270.81</v>
      </c>
      <c r="D270">
        <v>1232.05</v>
      </c>
      <c r="E270">
        <v>1206.3</v>
      </c>
      <c r="F270">
        <v>435.41199999999998</v>
      </c>
      <c r="G270">
        <v>1.11865E-2</v>
      </c>
      <c r="H270">
        <v>0.98097999999999996</v>
      </c>
      <c r="I270">
        <v>0</v>
      </c>
    </row>
    <row r="271" spans="1:9" x14ac:dyDescent="0.25">
      <c r="A271" t="s">
        <v>112</v>
      </c>
      <c r="B271">
        <v>1276.82</v>
      </c>
      <c r="C271">
        <v>1267.77</v>
      </c>
      <c r="D271">
        <v>1231.17</v>
      </c>
      <c r="E271">
        <v>1206.42</v>
      </c>
      <c r="F271">
        <v>435.40899999999999</v>
      </c>
      <c r="G271">
        <v>1.14016E-2</v>
      </c>
      <c r="H271">
        <v>0.980568</v>
      </c>
      <c r="I271">
        <v>0</v>
      </c>
    </row>
    <row r="272" spans="1:9" x14ac:dyDescent="0.25">
      <c r="A272" t="s">
        <v>112</v>
      </c>
      <c r="B272">
        <v>1273.08</v>
      </c>
      <c r="C272">
        <v>1264.68</v>
      </c>
      <c r="D272">
        <v>1230.24</v>
      </c>
      <c r="E272">
        <v>1206.1500000000001</v>
      </c>
      <c r="F272">
        <v>435.34</v>
      </c>
      <c r="G272">
        <v>1.11935E-2</v>
      </c>
      <c r="H272">
        <v>0.98086300000000004</v>
      </c>
      <c r="I272">
        <v>0</v>
      </c>
    </row>
    <row r="273" spans="1:25" x14ac:dyDescent="0.25">
      <c r="A273" t="s">
        <v>112</v>
      </c>
      <c r="B273">
        <v>1277.01</v>
      </c>
      <c r="C273">
        <v>1268.3499999999999</v>
      </c>
      <c r="D273">
        <v>1230.81</v>
      </c>
      <c r="E273">
        <v>1206.06</v>
      </c>
      <c r="F273">
        <v>435.30399999999997</v>
      </c>
      <c r="G273">
        <v>1.086E-2</v>
      </c>
      <c r="H273">
        <v>0.98101799999999995</v>
      </c>
      <c r="I273">
        <v>0</v>
      </c>
    </row>
    <row r="274" spans="1:25" x14ac:dyDescent="0.25">
      <c r="A274" t="s">
        <v>112</v>
      </c>
      <c r="B274">
        <v>1280.6600000000001</v>
      </c>
      <c r="C274">
        <v>1271.97</v>
      </c>
      <c r="D274">
        <v>1231.5899999999999</v>
      </c>
      <c r="E274">
        <v>1206.1500000000001</v>
      </c>
      <c r="F274">
        <v>435.34199999999998</v>
      </c>
      <c r="G274">
        <v>1.13832E-2</v>
      </c>
      <c r="H274">
        <v>0.98101899999999997</v>
      </c>
      <c r="I274">
        <v>0</v>
      </c>
    </row>
    <row r="275" spans="1:25" x14ac:dyDescent="0.25">
      <c r="A275" t="s">
        <v>112</v>
      </c>
      <c r="B275">
        <v>1275.26</v>
      </c>
      <c r="C275">
        <v>1266.53</v>
      </c>
      <c r="D275">
        <v>1230.43</v>
      </c>
      <c r="E275">
        <v>1206.25</v>
      </c>
      <c r="F275">
        <v>435.35399999999998</v>
      </c>
      <c r="G275">
        <v>1.38069E-2</v>
      </c>
      <c r="H275">
        <v>0.98101899999999997</v>
      </c>
      <c r="I275">
        <v>0</v>
      </c>
    </row>
    <row r="276" spans="1:25" x14ac:dyDescent="0.25">
      <c r="A276" t="s">
        <v>112</v>
      </c>
      <c r="B276">
        <v>1273.25</v>
      </c>
      <c r="C276">
        <v>1264.8</v>
      </c>
      <c r="D276">
        <v>1230.0899999999999</v>
      </c>
      <c r="E276">
        <v>1206.23</v>
      </c>
      <c r="F276">
        <v>435.41</v>
      </c>
      <c r="G276">
        <v>1.1146E-2</v>
      </c>
      <c r="H276">
        <v>0.98100399999999999</v>
      </c>
      <c r="I276">
        <v>0</v>
      </c>
    </row>
    <row r="277" spans="1:25" x14ac:dyDescent="0.25">
      <c r="A277" t="s">
        <v>112</v>
      </c>
      <c r="B277">
        <v>1278.7</v>
      </c>
      <c r="C277">
        <v>1270.02</v>
      </c>
      <c r="D277">
        <v>1231.43</v>
      </c>
      <c r="E277">
        <v>1206.48</v>
      </c>
      <c r="F277">
        <v>435.46699999999998</v>
      </c>
      <c r="G277">
        <v>1.48927E-2</v>
      </c>
      <c r="H277">
        <v>0.98099400000000003</v>
      </c>
      <c r="I277">
        <v>0</v>
      </c>
    </row>
    <row r="278" spans="1:25" x14ac:dyDescent="0.25">
      <c r="A278" t="s">
        <v>112</v>
      </c>
      <c r="B278">
        <v>1277.4100000000001</v>
      </c>
      <c r="C278">
        <v>1268.7</v>
      </c>
      <c r="D278">
        <v>1231.44</v>
      </c>
      <c r="E278">
        <v>1206.53</v>
      </c>
      <c r="F278">
        <v>435.459</v>
      </c>
      <c r="G278">
        <v>1.10724E-2</v>
      </c>
      <c r="H278">
        <v>0.98101899999999997</v>
      </c>
      <c r="I278">
        <v>0</v>
      </c>
    </row>
    <row r="279" spans="1:25" x14ac:dyDescent="0.25">
      <c r="A279" t="s">
        <v>112</v>
      </c>
      <c r="B279">
        <v>1273.8800000000001</v>
      </c>
      <c r="C279">
        <v>1265.1500000000001</v>
      </c>
      <c r="D279">
        <v>1230.56</v>
      </c>
      <c r="E279">
        <v>1206.43</v>
      </c>
      <c r="F279">
        <v>435.42</v>
      </c>
      <c r="G279">
        <v>1.18061E-2</v>
      </c>
      <c r="H279">
        <v>0.99245300000000003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1280</v>
      </c>
      <c r="C280">
        <v>1271.9000000000001</v>
      </c>
      <c r="D280">
        <v>1231.68</v>
      </c>
      <c r="E280">
        <v>1206.17</v>
      </c>
      <c r="F280">
        <v>435.32</v>
      </c>
      <c r="G280">
        <v>1.0937000000000001E-2</v>
      </c>
      <c r="H280">
        <v>0.980881</v>
      </c>
      <c r="I280">
        <v>0</v>
      </c>
      <c r="R280">
        <f>AVERAGE(B231:B280)</f>
        <v>1276.3671999999997</v>
      </c>
      <c r="S280">
        <f>AVERAGE(C231:C280)</f>
        <v>1267.7213999999999</v>
      </c>
      <c r="U280">
        <f>_xlfn.VAR.P(B231:B280)</f>
        <v>7.4516081600000277</v>
      </c>
      <c r="V280">
        <f>_xlfn.VAR.P(C231:C280)</f>
        <v>7.0492360399999958</v>
      </c>
      <c r="X280">
        <f>1.96*SQRT(U280)/50</f>
        <v>0.10700672484934039</v>
      </c>
      <c r="Y280">
        <f>1.96*SQRT(V280)/50</f>
        <v>0.10407755794841457</v>
      </c>
    </row>
    <row r="281" spans="1:25" x14ac:dyDescent="0.25">
      <c r="A281" t="s">
        <v>112</v>
      </c>
      <c r="B281">
        <v>63919.072099999998</v>
      </c>
      <c r="C281" t="s">
        <v>37</v>
      </c>
    </row>
    <row r="282" spans="1:25" x14ac:dyDescent="0.25">
      <c r="A282" t="s">
        <v>97</v>
      </c>
      <c r="B282">
        <v>1098.6600000000001</v>
      </c>
      <c r="C282">
        <v>1089.72</v>
      </c>
      <c r="D282">
        <v>1053.43</v>
      </c>
      <c r="E282">
        <v>1029.1600000000001</v>
      </c>
      <c r="F282">
        <v>435.10300000000001</v>
      </c>
      <c r="G282">
        <v>1.0953600000000001E-2</v>
      </c>
      <c r="H282">
        <v>0.98060199999999997</v>
      </c>
      <c r="I282">
        <v>0</v>
      </c>
    </row>
    <row r="283" spans="1:25" x14ac:dyDescent="0.25">
      <c r="A283" t="s">
        <v>97</v>
      </c>
      <c r="B283">
        <v>1091.6300000000001</v>
      </c>
      <c r="C283">
        <v>1083.21</v>
      </c>
      <c r="D283">
        <v>1049.8399999999999</v>
      </c>
      <c r="E283">
        <v>1026.52</v>
      </c>
      <c r="F283">
        <v>435.26499999999999</v>
      </c>
      <c r="G283">
        <v>1.1217599999999999E-2</v>
      </c>
      <c r="H283">
        <v>0.98101700000000003</v>
      </c>
      <c r="I283">
        <v>0</v>
      </c>
    </row>
    <row r="284" spans="1:25" x14ac:dyDescent="0.25">
      <c r="A284" t="s">
        <v>97</v>
      </c>
      <c r="B284">
        <v>1091.76</v>
      </c>
      <c r="C284">
        <v>1083.43</v>
      </c>
      <c r="D284">
        <v>1049.46</v>
      </c>
      <c r="E284">
        <v>1026.06</v>
      </c>
      <c r="F284">
        <v>435.34699999999998</v>
      </c>
      <c r="G284">
        <v>1.14208E-2</v>
      </c>
      <c r="H284">
        <v>0.98101099999999997</v>
      </c>
      <c r="I284">
        <v>0</v>
      </c>
    </row>
    <row r="285" spans="1:25" x14ac:dyDescent="0.25">
      <c r="A285" t="s">
        <v>97</v>
      </c>
      <c r="B285">
        <v>1092.8599999999999</v>
      </c>
      <c r="C285">
        <v>1083.3800000000001</v>
      </c>
      <c r="D285">
        <v>1049.4000000000001</v>
      </c>
      <c r="E285">
        <v>1026.2</v>
      </c>
      <c r="F285">
        <v>435.00700000000001</v>
      </c>
      <c r="G285">
        <v>1.17755E-2</v>
      </c>
      <c r="H285">
        <v>0.99222699999999997</v>
      </c>
      <c r="I285">
        <v>0</v>
      </c>
    </row>
    <row r="286" spans="1:25" x14ac:dyDescent="0.25">
      <c r="A286" t="s">
        <v>97</v>
      </c>
      <c r="B286">
        <v>1092.71</v>
      </c>
      <c r="C286">
        <v>1082.94</v>
      </c>
      <c r="D286">
        <v>1049.0999999999999</v>
      </c>
      <c r="E286">
        <v>1025.8599999999999</v>
      </c>
      <c r="F286">
        <v>435.24799999999999</v>
      </c>
      <c r="G286">
        <v>1.38596E-2</v>
      </c>
      <c r="H286">
        <v>0.98101799999999995</v>
      </c>
      <c r="I286">
        <v>0</v>
      </c>
    </row>
    <row r="287" spans="1:25" x14ac:dyDescent="0.25">
      <c r="A287" t="s">
        <v>97</v>
      </c>
      <c r="B287">
        <v>1099.01</v>
      </c>
      <c r="C287">
        <v>1090.49</v>
      </c>
      <c r="D287">
        <v>1050.2</v>
      </c>
      <c r="E287">
        <v>1026.4000000000001</v>
      </c>
      <c r="F287">
        <v>434.98200000000003</v>
      </c>
      <c r="G287">
        <v>1.0862800000000001E-2</v>
      </c>
      <c r="H287">
        <v>0.98096499999999998</v>
      </c>
      <c r="I287">
        <v>0</v>
      </c>
    </row>
    <row r="288" spans="1:25" x14ac:dyDescent="0.25">
      <c r="A288" t="s">
        <v>97</v>
      </c>
      <c r="B288">
        <v>1095.8</v>
      </c>
      <c r="C288">
        <v>1087.1600000000001</v>
      </c>
      <c r="D288">
        <v>1049.76</v>
      </c>
      <c r="E288">
        <v>1025.77</v>
      </c>
      <c r="F288">
        <v>435.10300000000001</v>
      </c>
      <c r="G288">
        <v>1.3668700000000001E-2</v>
      </c>
      <c r="H288">
        <v>0.98101899999999997</v>
      </c>
      <c r="I288">
        <v>0</v>
      </c>
    </row>
    <row r="289" spans="1:9" x14ac:dyDescent="0.25">
      <c r="A289" t="s">
        <v>97</v>
      </c>
      <c r="B289">
        <v>1095.33</v>
      </c>
      <c r="C289">
        <v>1086.5</v>
      </c>
      <c r="D289">
        <v>1050.29</v>
      </c>
      <c r="E289">
        <v>1026.4000000000001</v>
      </c>
      <c r="F289">
        <v>435.09100000000001</v>
      </c>
      <c r="G289">
        <v>1.09744E-2</v>
      </c>
      <c r="H289">
        <v>0.98096399999999995</v>
      </c>
      <c r="I289">
        <v>0</v>
      </c>
    </row>
    <row r="290" spans="1:9" x14ac:dyDescent="0.25">
      <c r="A290" t="s">
        <v>97</v>
      </c>
      <c r="B290">
        <v>1086.02</v>
      </c>
      <c r="C290">
        <v>1077.5899999999999</v>
      </c>
      <c r="D290">
        <v>1048.1099999999999</v>
      </c>
      <c r="E290">
        <v>1025.9100000000001</v>
      </c>
      <c r="F290">
        <v>435.27800000000002</v>
      </c>
      <c r="G290">
        <v>1.1515600000000001E-2</v>
      </c>
      <c r="H290">
        <v>0.98101899999999997</v>
      </c>
      <c r="I290">
        <v>0</v>
      </c>
    </row>
    <row r="291" spans="1:9" x14ac:dyDescent="0.25">
      <c r="A291" t="s">
        <v>97</v>
      </c>
      <c r="B291">
        <v>1091.31</v>
      </c>
      <c r="C291">
        <v>1082.46</v>
      </c>
      <c r="D291">
        <v>1048.99</v>
      </c>
      <c r="E291">
        <v>1026</v>
      </c>
      <c r="F291">
        <v>435.21199999999999</v>
      </c>
      <c r="G291">
        <v>1.10283E-2</v>
      </c>
      <c r="H291">
        <v>0.98087000000000002</v>
      </c>
      <c r="I291">
        <v>0</v>
      </c>
    </row>
    <row r="292" spans="1:9" x14ac:dyDescent="0.25">
      <c r="A292" t="s">
        <v>97</v>
      </c>
      <c r="B292">
        <v>1085.92</v>
      </c>
      <c r="C292">
        <v>1077.42</v>
      </c>
      <c r="D292">
        <v>1047.92</v>
      </c>
      <c r="E292">
        <v>1025.81</v>
      </c>
      <c r="F292">
        <v>435.24099999999999</v>
      </c>
      <c r="G292">
        <v>1.09452E-2</v>
      </c>
      <c r="H292">
        <v>0.98770000000000002</v>
      </c>
      <c r="I292">
        <v>0</v>
      </c>
    </row>
    <row r="293" spans="1:9" x14ac:dyDescent="0.25">
      <c r="A293" t="s">
        <v>97</v>
      </c>
      <c r="B293">
        <v>1090.75</v>
      </c>
      <c r="C293">
        <v>1082.28</v>
      </c>
      <c r="D293">
        <v>1049.81</v>
      </c>
      <c r="E293">
        <v>1026.68</v>
      </c>
      <c r="F293">
        <v>435.30799999999999</v>
      </c>
      <c r="G293">
        <v>1.08617E-2</v>
      </c>
      <c r="H293">
        <v>0.98100500000000002</v>
      </c>
      <c r="I293">
        <v>0</v>
      </c>
    </row>
    <row r="294" spans="1:9" x14ac:dyDescent="0.25">
      <c r="A294" t="s">
        <v>97</v>
      </c>
      <c r="B294">
        <v>1087.5899999999999</v>
      </c>
      <c r="C294">
        <v>1078.97</v>
      </c>
      <c r="D294">
        <v>1048.3399999999999</v>
      </c>
      <c r="E294">
        <v>1025.78</v>
      </c>
      <c r="F294">
        <v>435.04300000000001</v>
      </c>
      <c r="G294">
        <v>1.37679E-2</v>
      </c>
      <c r="H294">
        <v>0.98097900000000005</v>
      </c>
      <c r="I294">
        <v>0</v>
      </c>
    </row>
    <row r="295" spans="1:9" x14ac:dyDescent="0.25">
      <c r="A295" t="s">
        <v>97</v>
      </c>
      <c r="B295">
        <v>1101.3499999999999</v>
      </c>
      <c r="C295">
        <v>1092.76</v>
      </c>
      <c r="D295">
        <v>1050.81</v>
      </c>
      <c r="E295">
        <v>1025.77</v>
      </c>
      <c r="F295">
        <v>435.05099999999999</v>
      </c>
      <c r="G295">
        <v>1.0862500000000001E-2</v>
      </c>
      <c r="H295">
        <v>0.99216199999999999</v>
      </c>
      <c r="I295">
        <v>0</v>
      </c>
    </row>
    <row r="296" spans="1:9" x14ac:dyDescent="0.25">
      <c r="A296" t="s">
        <v>97</v>
      </c>
      <c r="B296">
        <v>1089.4000000000001</v>
      </c>
      <c r="C296">
        <v>1080.6600000000001</v>
      </c>
      <c r="D296">
        <v>1048.68</v>
      </c>
      <c r="E296">
        <v>1025.8800000000001</v>
      </c>
      <c r="F296">
        <v>435.30200000000002</v>
      </c>
      <c r="G296">
        <v>1.12856E-2</v>
      </c>
      <c r="H296">
        <v>0.98101899999999997</v>
      </c>
      <c r="I296">
        <v>0</v>
      </c>
    </row>
    <row r="297" spans="1:9" x14ac:dyDescent="0.25">
      <c r="A297" t="s">
        <v>97</v>
      </c>
      <c r="B297">
        <v>1088.68</v>
      </c>
      <c r="C297">
        <v>1079.83</v>
      </c>
      <c r="D297">
        <v>1049.1600000000001</v>
      </c>
      <c r="E297">
        <v>1026.54</v>
      </c>
      <c r="F297">
        <v>435.09399999999999</v>
      </c>
      <c r="G297">
        <v>1.0933399999999999E-2</v>
      </c>
      <c r="H297">
        <v>0.98101899999999997</v>
      </c>
      <c r="I297">
        <v>0</v>
      </c>
    </row>
    <row r="298" spans="1:9" x14ac:dyDescent="0.25">
      <c r="A298" t="s">
        <v>97</v>
      </c>
      <c r="B298">
        <v>1091.51</v>
      </c>
      <c r="C298">
        <v>1082.6500000000001</v>
      </c>
      <c r="D298">
        <v>1048.94</v>
      </c>
      <c r="E298">
        <v>1025.8399999999999</v>
      </c>
      <c r="F298">
        <v>435.221</v>
      </c>
      <c r="G298">
        <v>1.1506799999999999E-2</v>
      </c>
      <c r="H298">
        <v>0.98080400000000001</v>
      </c>
      <c r="I298">
        <v>0</v>
      </c>
    </row>
    <row r="299" spans="1:9" x14ac:dyDescent="0.25">
      <c r="A299" t="s">
        <v>97</v>
      </c>
      <c r="B299">
        <v>1088.77</v>
      </c>
      <c r="C299">
        <v>1080.06</v>
      </c>
      <c r="D299">
        <v>1049.53</v>
      </c>
      <c r="E299">
        <v>1027.0999999999999</v>
      </c>
      <c r="F299">
        <v>435.15499999999997</v>
      </c>
      <c r="G299">
        <v>1.1169E-2</v>
      </c>
      <c r="H299">
        <v>0.98101700000000003</v>
      </c>
      <c r="I299">
        <v>0</v>
      </c>
    </row>
    <row r="300" spans="1:9" x14ac:dyDescent="0.25">
      <c r="A300" t="s">
        <v>97</v>
      </c>
      <c r="B300">
        <v>1083.4000000000001</v>
      </c>
      <c r="C300">
        <v>1074.76</v>
      </c>
      <c r="D300">
        <v>1047.3699999999999</v>
      </c>
      <c r="E300">
        <v>1025.77</v>
      </c>
      <c r="F300">
        <v>435.22300000000001</v>
      </c>
      <c r="G300">
        <v>1.08749E-2</v>
      </c>
      <c r="H300">
        <v>0.98090999999999995</v>
      </c>
      <c r="I300">
        <v>0</v>
      </c>
    </row>
    <row r="301" spans="1:9" x14ac:dyDescent="0.25">
      <c r="A301" t="s">
        <v>97</v>
      </c>
      <c r="B301">
        <v>1093.26</v>
      </c>
      <c r="C301">
        <v>1084.7</v>
      </c>
      <c r="D301">
        <v>1049.1600000000001</v>
      </c>
      <c r="E301">
        <v>1025.6300000000001</v>
      </c>
      <c r="F301">
        <v>435</v>
      </c>
      <c r="G301">
        <v>1.31468E-2</v>
      </c>
      <c r="H301">
        <v>0.98101899999999997</v>
      </c>
      <c r="I301">
        <v>0</v>
      </c>
    </row>
    <row r="302" spans="1:9" x14ac:dyDescent="0.25">
      <c r="A302" t="s">
        <v>97</v>
      </c>
      <c r="B302">
        <v>1089.74</v>
      </c>
      <c r="C302">
        <v>1080.8699999999999</v>
      </c>
      <c r="D302">
        <v>1048.4000000000001</v>
      </c>
      <c r="E302">
        <v>1025.8599999999999</v>
      </c>
      <c r="F302">
        <v>435.26400000000001</v>
      </c>
      <c r="G302">
        <v>1.1275800000000001E-2</v>
      </c>
      <c r="H302">
        <v>0.99475499999999994</v>
      </c>
      <c r="I302">
        <v>0</v>
      </c>
    </row>
    <row r="303" spans="1:9" x14ac:dyDescent="0.25">
      <c r="A303" t="s">
        <v>97</v>
      </c>
      <c r="B303">
        <v>1091.95</v>
      </c>
      <c r="C303">
        <v>1083.21</v>
      </c>
      <c r="D303">
        <v>1049.3800000000001</v>
      </c>
      <c r="E303">
        <v>1026.05</v>
      </c>
      <c r="F303">
        <v>435.16</v>
      </c>
      <c r="G303">
        <v>1.2775E-2</v>
      </c>
      <c r="H303">
        <v>0.99502800000000002</v>
      </c>
      <c r="I303">
        <v>0</v>
      </c>
    </row>
    <row r="304" spans="1:9" x14ac:dyDescent="0.25">
      <c r="A304" t="s">
        <v>97</v>
      </c>
      <c r="B304">
        <v>1093.1199999999999</v>
      </c>
      <c r="C304">
        <v>1084.57</v>
      </c>
      <c r="D304">
        <v>1049.03</v>
      </c>
      <c r="E304">
        <v>1025.5999999999999</v>
      </c>
      <c r="F304">
        <v>435.02</v>
      </c>
      <c r="G304">
        <v>1.26164E-2</v>
      </c>
      <c r="H304">
        <v>0.98101899999999997</v>
      </c>
      <c r="I304">
        <v>0</v>
      </c>
    </row>
    <row r="305" spans="1:9" x14ac:dyDescent="0.25">
      <c r="A305" t="s">
        <v>97</v>
      </c>
      <c r="B305">
        <v>1099.1300000000001</v>
      </c>
      <c r="C305">
        <v>1090.8499999999999</v>
      </c>
      <c r="D305">
        <v>1050.6199999999999</v>
      </c>
      <c r="E305">
        <v>1025.78</v>
      </c>
      <c r="F305">
        <v>435.20499999999998</v>
      </c>
      <c r="G305">
        <v>1.0881399999999999E-2</v>
      </c>
      <c r="H305">
        <v>0.98101899999999997</v>
      </c>
      <c r="I305">
        <v>0</v>
      </c>
    </row>
    <row r="306" spans="1:9" x14ac:dyDescent="0.25">
      <c r="A306" t="s">
        <v>97</v>
      </c>
      <c r="B306">
        <v>1087.45</v>
      </c>
      <c r="C306">
        <v>1078.79</v>
      </c>
      <c r="D306">
        <v>1048.1400000000001</v>
      </c>
      <c r="E306">
        <v>1025.72</v>
      </c>
      <c r="F306">
        <v>435.20699999999999</v>
      </c>
      <c r="G306">
        <v>1.38478E-2</v>
      </c>
      <c r="H306">
        <v>0.994815</v>
      </c>
      <c r="I306">
        <v>0</v>
      </c>
    </row>
    <row r="307" spans="1:9" x14ac:dyDescent="0.25">
      <c r="A307" t="s">
        <v>97</v>
      </c>
      <c r="B307">
        <v>1095.73</v>
      </c>
      <c r="C307">
        <v>1087.06</v>
      </c>
      <c r="D307">
        <v>1050.6500000000001</v>
      </c>
      <c r="E307">
        <v>1026.58</v>
      </c>
      <c r="F307">
        <v>435.08800000000002</v>
      </c>
      <c r="G307">
        <v>1.09946E-2</v>
      </c>
      <c r="H307">
        <v>0.98100299999999996</v>
      </c>
      <c r="I307">
        <v>0</v>
      </c>
    </row>
    <row r="308" spans="1:9" x14ac:dyDescent="0.25">
      <c r="A308" t="s">
        <v>97</v>
      </c>
      <c r="B308">
        <v>1088.68</v>
      </c>
      <c r="C308">
        <v>1080.1099999999999</v>
      </c>
      <c r="D308">
        <v>1048.48</v>
      </c>
      <c r="E308">
        <v>1025.67</v>
      </c>
      <c r="F308">
        <v>434.99200000000002</v>
      </c>
      <c r="G308">
        <v>1.08696E-2</v>
      </c>
      <c r="H308">
        <v>0.99329199999999995</v>
      </c>
      <c r="I308">
        <v>0</v>
      </c>
    </row>
    <row r="309" spans="1:9" x14ac:dyDescent="0.25">
      <c r="A309" t="s">
        <v>97</v>
      </c>
      <c r="B309">
        <v>1089.1400000000001</v>
      </c>
      <c r="C309">
        <v>1080.23</v>
      </c>
      <c r="D309">
        <v>1049.27</v>
      </c>
      <c r="E309">
        <v>1026.46</v>
      </c>
      <c r="F309">
        <v>435.161</v>
      </c>
      <c r="G309">
        <v>1.0894300000000001E-2</v>
      </c>
      <c r="H309">
        <v>0.99054500000000001</v>
      </c>
      <c r="I309">
        <v>0</v>
      </c>
    </row>
    <row r="310" spans="1:9" x14ac:dyDescent="0.25">
      <c r="A310" t="s">
        <v>97</v>
      </c>
      <c r="B310">
        <v>1086.8800000000001</v>
      </c>
      <c r="C310">
        <v>1078.3499999999999</v>
      </c>
      <c r="D310">
        <v>1047.8800000000001</v>
      </c>
      <c r="E310">
        <v>1025.47</v>
      </c>
      <c r="F310">
        <v>434.96</v>
      </c>
      <c r="G310">
        <v>1.09418E-2</v>
      </c>
      <c r="H310">
        <v>0.980989</v>
      </c>
      <c r="I310">
        <v>0</v>
      </c>
    </row>
    <row r="311" spans="1:9" x14ac:dyDescent="0.25">
      <c r="A311" t="s">
        <v>97</v>
      </c>
      <c r="B311">
        <v>1087.73</v>
      </c>
      <c r="C311">
        <v>1079.1600000000001</v>
      </c>
      <c r="D311">
        <v>1049.04</v>
      </c>
      <c r="E311">
        <v>1026.43</v>
      </c>
      <c r="F311">
        <v>435.137</v>
      </c>
      <c r="G311">
        <v>1.10034E-2</v>
      </c>
      <c r="H311">
        <v>0.98100399999999999</v>
      </c>
      <c r="I311">
        <v>0</v>
      </c>
    </row>
    <row r="312" spans="1:9" x14ac:dyDescent="0.25">
      <c r="A312" t="s">
        <v>97</v>
      </c>
      <c r="B312">
        <v>1088.18</v>
      </c>
      <c r="C312">
        <v>1079.6300000000001</v>
      </c>
      <c r="D312">
        <v>1048.1199999999999</v>
      </c>
      <c r="E312">
        <v>1025.43</v>
      </c>
      <c r="F312">
        <v>434.92700000000002</v>
      </c>
      <c r="G312">
        <v>1.0859799999999999E-2</v>
      </c>
      <c r="H312">
        <v>0.98097199999999996</v>
      </c>
      <c r="I312">
        <v>0</v>
      </c>
    </row>
    <row r="313" spans="1:9" x14ac:dyDescent="0.25">
      <c r="A313" t="s">
        <v>97</v>
      </c>
      <c r="B313">
        <v>1086.2</v>
      </c>
      <c r="C313">
        <v>1077.8699999999999</v>
      </c>
      <c r="D313">
        <v>1048.5899999999999</v>
      </c>
      <c r="E313">
        <v>1026.29</v>
      </c>
      <c r="F313">
        <v>435.09399999999999</v>
      </c>
      <c r="G313">
        <v>2.09775E-2</v>
      </c>
      <c r="H313">
        <v>0.981012</v>
      </c>
      <c r="I313">
        <v>0</v>
      </c>
    </row>
    <row r="314" spans="1:9" x14ac:dyDescent="0.25">
      <c r="A314" t="s">
        <v>97</v>
      </c>
      <c r="B314">
        <v>1091</v>
      </c>
      <c r="C314">
        <v>1081.8599999999999</v>
      </c>
      <c r="D314">
        <v>1048.67</v>
      </c>
      <c r="E314">
        <v>1025.77</v>
      </c>
      <c r="F314">
        <v>435.226</v>
      </c>
      <c r="G314">
        <v>1.13606E-2</v>
      </c>
      <c r="H314">
        <v>0.98095699999999997</v>
      </c>
      <c r="I314">
        <v>0</v>
      </c>
    </row>
    <row r="315" spans="1:9" x14ac:dyDescent="0.25">
      <c r="A315" t="s">
        <v>97</v>
      </c>
      <c r="B315">
        <v>1098.33</v>
      </c>
      <c r="C315">
        <v>1088.56</v>
      </c>
      <c r="D315">
        <v>1050.01</v>
      </c>
      <c r="E315">
        <v>1025.71</v>
      </c>
      <c r="F315">
        <v>435.19799999999998</v>
      </c>
      <c r="G315">
        <v>1.0969100000000001E-2</v>
      </c>
      <c r="H315">
        <v>0.98101700000000003</v>
      </c>
      <c r="I315">
        <v>0</v>
      </c>
    </row>
    <row r="316" spans="1:9" x14ac:dyDescent="0.25">
      <c r="A316" t="s">
        <v>97</v>
      </c>
      <c r="B316">
        <v>1102.24</v>
      </c>
      <c r="C316">
        <v>1093.24</v>
      </c>
      <c r="D316">
        <v>1050.92</v>
      </c>
      <c r="E316">
        <v>1025.47</v>
      </c>
      <c r="F316">
        <v>434.97500000000002</v>
      </c>
      <c r="G316">
        <v>1.24589E-2</v>
      </c>
      <c r="H316">
        <v>0.98101000000000005</v>
      </c>
      <c r="I316">
        <v>0</v>
      </c>
    </row>
    <row r="317" spans="1:9" x14ac:dyDescent="0.25">
      <c r="A317" t="s">
        <v>97</v>
      </c>
      <c r="B317">
        <v>1094.3699999999999</v>
      </c>
      <c r="C317">
        <v>1085.6600000000001</v>
      </c>
      <c r="D317">
        <v>1049.55</v>
      </c>
      <c r="E317">
        <v>1025.5999999999999</v>
      </c>
      <c r="F317">
        <v>435.13099999999997</v>
      </c>
      <c r="G317">
        <v>1.08617E-2</v>
      </c>
      <c r="H317">
        <v>0.98101799999999995</v>
      </c>
      <c r="I317">
        <v>0</v>
      </c>
    </row>
    <row r="318" spans="1:9" x14ac:dyDescent="0.25">
      <c r="A318" t="s">
        <v>97</v>
      </c>
      <c r="B318">
        <v>1087.98</v>
      </c>
      <c r="C318">
        <v>1079.46</v>
      </c>
      <c r="D318">
        <v>1048.92</v>
      </c>
      <c r="E318">
        <v>1026.54</v>
      </c>
      <c r="F318">
        <v>435.19499999999999</v>
      </c>
      <c r="G318">
        <v>2.90377E-2</v>
      </c>
      <c r="H318">
        <v>0.98101899999999997</v>
      </c>
      <c r="I318">
        <v>0</v>
      </c>
    </row>
    <row r="319" spans="1:9" x14ac:dyDescent="0.25">
      <c r="A319" t="s">
        <v>97</v>
      </c>
      <c r="B319">
        <v>1090.3900000000001</v>
      </c>
      <c r="C319">
        <v>1081.51</v>
      </c>
      <c r="D319">
        <v>1048.49</v>
      </c>
      <c r="E319">
        <v>1025.3900000000001</v>
      </c>
      <c r="F319">
        <v>434.88</v>
      </c>
      <c r="G319">
        <v>1.08685E-2</v>
      </c>
      <c r="H319">
        <v>0.98098200000000002</v>
      </c>
      <c r="I319">
        <v>0</v>
      </c>
    </row>
    <row r="320" spans="1:9" x14ac:dyDescent="0.25">
      <c r="A320" t="s">
        <v>97</v>
      </c>
      <c r="B320">
        <v>1089.2</v>
      </c>
      <c r="C320">
        <v>1080.5</v>
      </c>
      <c r="D320">
        <v>1048.8499999999999</v>
      </c>
      <c r="E320">
        <v>1026.42</v>
      </c>
      <c r="F320">
        <v>435.14100000000002</v>
      </c>
      <c r="G320">
        <v>1.1378600000000001E-2</v>
      </c>
      <c r="H320">
        <v>0.98097699999999999</v>
      </c>
      <c r="I320">
        <v>0</v>
      </c>
    </row>
    <row r="321" spans="1:25" x14ac:dyDescent="0.25">
      <c r="A321" t="s">
        <v>97</v>
      </c>
      <c r="B321">
        <v>1085.19</v>
      </c>
      <c r="C321">
        <v>1076.55</v>
      </c>
      <c r="D321">
        <v>1047.7</v>
      </c>
      <c r="E321">
        <v>1025.3900000000001</v>
      </c>
      <c r="F321">
        <v>434.90499999999997</v>
      </c>
      <c r="G321">
        <v>1.08688E-2</v>
      </c>
      <c r="H321">
        <v>0.98101700000000003</v>
      </c>
      <c r="I321">
        <v>0</v>
      </c>
    </row>
    <row r="322" spans="1:25" x14ac:dyDescent="0.25">
      <c r="A322" t="s">
        <v>97</v>
      </c>
      <c r="B322">
        <v>1083.31</v>
      </c>
      <c r="C322">
        <v>1074.32</v>
      </c>
      <c r="D322">
        <v>1047.3800000000001</v>
      </c>
      <c r="E322">
        <v>1025.56</v>
      </c>
      <c r="F322">
        <v>434.96699999999998</v>
      </c>
      <c r="G322">
        <v>1.09862E-2</v>
      </c>
      <c r="H322">
        <v>0.98099899999999995</v>
      </c>
      <c r="I322">
        <v>0</v>
      </c>
    </row>
    <row r="323" spans="1:25" x14ac:dyDescent="0.25">
      <c r="A323" t="s">
        <v>97</v>
      </c>
      <c r="B323">
        <v>1093.3</v>
      </c>
      <c r="C323">
        <v>1084.6199999999999</v>
      </c>
      <c r="D323">
        <v>1049.72</v>
      </c>
      <c r="E323">
        <v>1025.8800000000001</v>
      </c>
      <c r="F323">
        <v>435.23099999999999</v>
      </c>
      <c r="G323">
        <v>1.1229100000000001E-2</v>
      </c>
      <c r="H323">
        <v>0.98100500000000002</v>
      </c>
      <c r="I323">
        <v>0</v>
      </c>
    </row>
    <row r="324" spans="1:25" x14ac:dyDescent="0.25">
      <c r="A324" t="s">
        <v>97</v>
      </c>
      <c r="B324">
        <v>1086.1300000000001</v>
      </c>
      <c r="C324">
        <v>1077.5</v>
      </c>
      <c r="D324">
        <v>1047.82</v>
      </c>
      <c r="E324">
        <v>1025.54</v>
      </c>
      <c r="F324">
        <v>434.98500000000001</v>
      </c>
      <c r="G324">
        <v>1.1210299999999999E-2</v>
      </c>
      <c r="H324">
        <v>0.98618099999999997</v>
      </c>
      <c r="I324">
        <v>0</v>
      </c>
    </row>
    <row r="325" spans="1:25" x14ac:dyDescent="0.25">
      <c r="A325" t="s">
        <v>97</v>
      </c>
      <c r="B325">
        <v>1090.96</v>
      </c>
      <c r="C325">
        <v>1081.95</v>
      </c>
      <c r="D325">
        <v>1048.8</v>
      </c>
      <c r="E325">
        <v>1025.78</v>
      </c>
      <c r="F325">
        <v>435.214</v>
      </c>
      <c r="G325">
        <v>1.17083E-2</v>
      </c>
      <c r="H325">
        <v>0.98100299999999996</v>
      </c>
      <c r="I325">
        <v>0</v>
      </c>
    </row>
    <row r="326" spans="1:25" x14ac:dyDescent="0.25">
      <c r="A326" t="s">
        <v>97</v>
      </c>
      <c r="B326">
        <v>1087.6600000000001</v>
      </c>
      <c r="C326">
        <v>1079.0899999999999</v>
      </c>
      <c r="D326">
        <v>1048.67</v>
      </c>
      <c r="E326">
        <v>1026.4000000000001</v>
      </c>
      <c r="F326">
        <v>434.97800000000001</v>
      </c>
      <c r="G326">
        <v>1.16405E-2</v>
      </c>
      <c r="H326">
        <v>0.98101700000000003</v>
      </c>
      <c r="I326">
        <v>0</v>
      </c>
    </row>
    <row r="327" spans="1:25" x14ac:dyDescent="0.25">
      <c r="A327" t="s">
        <v>97</v>
      </c>
      <c r="B327">
        <v>1084.3599999999999</v>
      </c>
      <c r="C327">
        <v>1075.05</v>
      </c>
      <c r="D327">
        <v>1047.46</v>
      </c>
      <c r="E327">
        <v>1025.74</v>
      </c>
      <c r="F327">
        <v>435.18099999999998</v>
      </c>
      <c r="G327">
        <v>1.09499E-2</v>
      </c>
      <c r="H327">
        <v>0.98101899999999997</v>
      </c>
      <c r="I327">
        <v>0</v>
      </c>
    </row>
    <row r="328" spans="1:25" x14ac:dyDescent="0.25">
      <c r="A328" t="s">
        <v>97</v>
      </c>
      <c r="B328">
        <v>1086.69</v>
      </c>
      <c r="C328">
        <v>1078.02</v>
      </c>
      <c r="D328">
        <v>1048.56</v>
      </c>
      <c r="E328">
        <v>1026.03</v>
      </c>
      <c r="F328">
        <v>434.93700000000001</v>
      </c>
      <c r="G328">
        <v>1.6423299999999998E-2</v>
      </c>
      <c r="H328">
        <v>0.98097599999999996</v>
      </c>
      <c r="I328">
        <v>0</v>
      </c>
    </row>
    <row r="329" spans="1:25" x14ac:dyDescent="0.25">
      <c r="A329" t="s">
        <v>97</v>
      </c>
      <c r="B329">
        <v>1098.49</v>
      </c>
      <c r="C329">
        <v>1089.73</v>
      </c>
      <c r="D329">
        <v>1050.3900000000001</v>
      </c>
      <c r="E329">
        <v>1025.74</v>
      </c>
      <c r="F329">
        <v>435.22500000000002</v>
      </c>
      <c r="G329">
        <v>1.9327E-2</v>
      </c>
      <c r="H329">
        <v>0.98642799999999997</v>
      </c>
      <c r="I329">
        <v>0</v>
      </c>
    </row>
    <row r="330" spans="1:25" x14ac:dyDescent="0.25">
      <c r="A330" t="s">
        <v>97</v>
      </c>
      <c r="B330">
        <v>1088.52</v>
      </c>
      <c r="C330">
        <v>1079.8900000000001</v>
      </c>
      <c r="D330">
        <v>1049.1400000000001</v>
      </c>
      <c r="E330">
        <v>1026.53</v>
      </c>
      <c r="F330">
        <v>435.17899999999997</v>
      </c>
      <c r="G330">
        <v>1.12532E-2</v>
      </c>
      <c r="H330">
        <v>0.981016</v>
      </c>
      <c r="I330">
        <v>0</v>
      </c>
    </row>
    <row r="331" spans="1:25" x14ac:dyDescent="0.25">
      <c r="A331" t="s">
        <v>97</v>
      </c>
      <c r="B331">
        <v>1096.69</v>
      </c>
      <c r="C331">
        <v>1087.56</v>
      </c>
      <c r="D331">
        <v>1049.92</v>
      </c>
      <c r="E331">
        <v>1025.81</v>
      </c>
      <c r="F331">
        <v>435.161</v>
      </c>
      <c r="G331">
        <v>1.15245E-2</v>
      </c>
      <c r="H331">
        <v>0.98101700000000003</v>
      </c>
      <c r="I331">
        <v>0</v>
      </c>
    </row>
    <row r="332" spans="1:25" x14ac:dyDescent="0.25">
      <c r="A332" t="s">
        <v>97</v>
      </c>
      <c r="B332">
        <v>1088.56</v>
      </c>
      <c r="C332">
        <v>1079.98</v>
      </c>
      <c r="D332">
        <v>1048.08</v>
      </c>
      <c r="E332">
        <v>1025.49</v>
      </c>
      <c r="F332">
        <v>434.92599999999999</v>
      </c>
      <c r="G332">
        <v>1.3027199999999999E-2</v>
      </c>
      <c r="H332">
        <v>0.98101799999999995</v>
      </c>
      <c r="I332">
        <v>0</v>
      </c>
    </row>
    <row r="333" spans="1:25" x14ac:dyDescent="0.25">
      <c r="A333" t="s">
        <v>97</v>
      </c>
      <c r="B333">
        <v>1099.76</v>
      </c>
      <c r="C333">
        <v>1091.23</v>
      </c>
      <c r="D333">
        <v>1051.01</v>
      </c>
      <c r="E333">
        <v>1026.03</v>
      </c>
      <c r="F333">
        <v>435.13600000000002</v>
      </c>
      <c r="G333">
        <v>1.33724E-2</v>
      </c>
      <c r="H333">
        <v>0.98100699999999996</v>
      </c>
      <c r="I333">
        <v>0</v>
      </c>
    </row>
    <row r="334" spans="1:25" x14ac:dyDescent="0.25">
      <c r="A334" t="s">
        <v>97</v>
      </c>
      <c r="B334">
        <v>1091.19</v>
      </c>
      <c r="C334">
        <v>1082.01</v>
      </c>
      <c r="D334">
        <v>1048.56</v>
      </c>
      <c r="E334">
        <v>1025.67</v>
      </c>
      <c r="F334">
        <v>435.16399999999999</v>
      </c>
      <c r="G334">
        <v>1.14387E-2</v>
      </c>
      <c r="H334">
        <v>0.99386200000000002</v>
      </c>
      <c r="I334">
        <v>0</v>
      </c>
    </row>
    <row r="335" spans="1:25" x14ac:dyDescent="0.25">
      <c r="A335" t="s">
        <v>97</v>
      </c>
      <c r="B335">
        <v>1085.81</v>
      </c>
      <c r="C335">
        <v>1076.8599999999999</v>
      </c>
      <c r="D335">
        <v>1047.75</v>
      </c>
      <c r="E335">
        <v>1025.52</v>
      </c>
      <c r="F335">
        <v>434.95400000000001</v>
      </c>
      <c r="G335">
        <v>1.09149E-2</v>
      </c>
      <c r="H335">
        <v>0.98933899999999997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1087.42</v>
      </c>
      <c r="C336">
        <v>1078.57</v>
      </c>
      <c r="D336">
        <v>1047.6199999999999</v>
      </c>
      <c r="E336">
        <v>1025.43</v>
      </c>
      <c r="F336">
        <v>434.91</v>
      </c>
      <c r="G336">
        <v>1.08691E-2</v>
      </c>
      <c r="H336">
        <v>0.981012</v>
      </c>
      <c r="I336">
        <v>0</v>
      </c>
      <c r="R336">
        <f>AVERAGE(B287:B336)</f>
        <v>1090.7916</v>
      </c>
      <c r="S336">
        <f>AVERAGE(C287:C336)</f>
        <v>1082.0542000000003</v>
      </c>
      <c r="U336">
        <f>_xlfn.VAR.P(B287:B336)</f>
        <v>22.837585439999842</v>
      </c>
      <c r="V336">
        <f>_xlfn.VAR.P(C287:C336)</f>
        <v>22.638808360000077</v>
      </c>
      <c r="X336">
        <f>1.96*SQRT(U336)/50</f>
        <v>0.18733165053060671</v>
      </c>
      <c r="Y336">
        <f>1.96*SQRT(V336)/50</f>
        <v>0.18651460660846517</v>
      </c>
    </row>
    <row r="337" spans="1:9" x14ac:dyDescent="0.25">
      <c r="A337" t="s">
        <v>97</v>
      </c>
      <c r="B337">
        <v>54627.487500000003</v>
      </c>
      <c r="C337" t="s">
        <v>37</v>
      </c>
    </row>
    <row r="338" spans="1:9" x14ac:dyDescent="0.25">
      <c r="A338" t="s">
        <v>113</v>
      </c>
      <c r="B338">
        <v>1070.5899999999999</v>
      </c>
      <c r="C338">
        <v>1061.3</v>
      </c>
      <c r="D338">
        <v>1036.94</v>
      </c>
      <c r="E338">
        <v>1035.1300000000001</v>
      </c>
      <c r="F338">
        <v>169.70599999999999</v>
      </c>
      <c r="G338">
        <v>1.0862200000000001E-2</v>
      </c>
      <c r="H338">
        <v>0.99500599999999995</v>
      </c>
      <c r="I338">
        <v>0</v>
      </c>
    </row>
    <row r="339" spans="1:9" x14ac:dyDescent="0.25">
      <c r="A339" t="s">
        <v>113</v>
      </c>
      <c r="B339">
        <v>1079.0899999999999</v>
      </c>
      <c r="C339">
        <v>1070.1600000000001</v>
      </c>
      <c r="D339">
        <v>1045.2</v>
      </c>
      <c r="E339">
        <v>1042.5999999999999</v>
      </c>
      <c r="F339">
        <v>174.07900000000001</v>
      </c>
      <c r="G339">
        <v>1.1578400000000001E-2</v>
      </c>
      <c r="H339">
        <v>0.98098399999999997</v>
      </c>
      <c r="I339">
        <v>0</v>
      </c>
    </row>
    <row r="340" spans="1:9" x14ac:dyDescent="0.25">
      <c r="A340" t="s">
        <v>113</v>
      </c>
      <c r="B340">
        <v>1087.44</v>
      </c>
      <c r="C340">
        <v>1078.69</v>
      </c>
      <c r="D340">
        <v>1052.1099999999999</v>
      </c>
      <c r="E340">
        <v>1049.58</v>
      </c>
      <c r="F340">
        <v>178.095</v>
      </c>
      <c r="G340">
        <v>1.09236E-2</v>
      </c>
      <c r="H340">
        <v>0.98083399999999998</v>
      </c>
      <c r="I340">
        <v>0</v>
      </c>
    </row>
    <row r="341" spans="1:9" x14ac:dyDescent="0.25">
      <c r="A341" t="s">
        <v>113</v>
      </c>
      <c r="B341">
        <v>1100.52</v>
      </c>
      <c r="C341">
        <v>1090.6300000000001</v>
      </c>
      <c r="D341">
        <v>1061.72</v>
      </c>
      <c r="E341">
        <v>1058.8900000000001</v>
      </c>
      <c r="F341">
        <v>182.62100000000001</v>
      </c>
      <c r="G341">
        <v>2.90377E-2</v>
      </c>
      <c r="H341">
        <v>0.98960999999999999</v>
      </c>
      <c r="I341">
        <v>0</v>
      </c>
    </row>
    <row r="342" spans="1:9" x14ac:dyDescent="0.25">
      <c r="A342" t="s">
        <v>113</v>
      </c>
      <c r="B342">
        <v>1093.6199999999999</v>
      </c>
      <c r="C342">
        <v>1083.8599999999999</v>
      </c>
      <c r="D342">
        <v>1057.1099999999999</v>
      </c>
      <c r="E342">
        <v>1054.57</v>
      </c>
      <c r="F342">
        <v>181.34</v>
      </c>
      <c r="G342">
        <v>1.32236E-2</v>
      </c>
      <c r="H342">
        <v>0.98101499999999997</v>
      </c>
      <c r="I342">
        <v>0</v>
      </c>
    </row>
    <row r="343" spans="1:9" x14ac:dyDescent="0.25">
      <c r="A343" t="s">
        <v>113</v>
      </c>
      <c r="B343">
        <v>1075.4000000000001</v>
      </c>
      <c r="C343">
        <v>1066.06</v>
      </c>
      <c r="D343">
        <v>1040.54</v>
      </c>
      <c r="E343">
        <v>1038.6099999999999</v>
      </c>
      <c r="F343">
        <v>170.48400000000001</v>
      </c>
      <c r="G343">
        <v>1.53822E-2</v>
      </c>
      <c r="H343">
        <v>0.981016</v>
      </c>
      <c r="I343">
        <v>0</v>
      </c>
    </row>
    <row r="344" spans="1:9" x14ac:dyDescent="0.25">
      <c r="A344" t="s">
        <v>113</v>
      </c>
      <c r="B344">
        <v>1067.27</v>
      </c>
      <c r="C344">
        <v>1058.42</v>
      </c>
      <c r="D344">
        <v>1035.57</v>
      </c>
      <c r="E344">
        <v>1033.8399999999999</v>
      </c>
      <c r="F344">
        <v>169.03399999999999</v>
      </c>
      <c r="G344">
        <v>1.0981100000000001E-2</v>
      </c>
      <c r="H344">
        <v>0.98101799999999995</v>
      </c>
      <c r="I344">
        <v>0</v>
      </c>
    </row>
    <row r="345" spans="1:9" x14ac:dyDescent="0.25">
      <c r="A345" t="s">
        <v>113</v>
      </c>
      <c r="B345">
        <v>1084.49</v>
      </c>
      <c r="C345">
        <v>1075.58</v>
      </c>
      <c r="D345">
        <v>1049.3900000000001</v>
      </c>
      <c r="E345">
        <v>1047.24</v>
      </c>
      <c r="F345">
        <v>180.065</v>
      </c>
      <c r="G345">
        <v>1.11509E-2</v>
      </c>
      <c r="H345">
        <v>0.990788</v>
      </c>
      <c r="I345">
        <v>0</v>
      </c>
    </row>
    <row r="346" spans="1:9" x14ac:dyDescent="0.25">
      <c r="A346" t="s">
        <v>113</v>
      </c>
      <c r="B346">
        <v>1076.49</v>
      </c>
      <c r="C346">
        <v>1067.83</v>
      </c>
      <c r="D346">
        <v>1043.8800000000001</v>
      </c>
      <c r="E346">
        <v>1041.75</v>
      </c>
      <c r="F346">
        <v>176.078</v>
      </c>
      <c r="G346">
        <v>1.0936700000000001E-2</v>
      </c>
      <c r="H346">
        <v>0.98101899999999997</v>
      </c>
      <c r="I346">
        <v>0</v>
      </c>
    </row>
    <row r="347" spans="1:9" x14ac:dyDescent="0.25">
      <c r="A347" t="s">
        <v>113</v>
      </c>
      <c r="B347">
        <v>1081.8399999999999</v>
      </c>
      <c r="C347">
        <v>1073.29</v>
      </c>
      <c r="D347">
        <v>1048.18</v>
      </c>
      <c r="E347">
        <v>1045.73</v>
      </c>
      <c r="F347">
        <v>177.256</v>
      </c>
      <c r="G347">
        <v>1.14552E-2</v>
      </c>
      <c r="H347">
        <v>0.98101700000000003</v>
      </c>
      <c r="I347">
        <v>0</v>
      </c>
    </row>
    <row r="348" spans="1:9" x14ac:dyDescent="0.25">
      <c r="A348" t="s">
        <v>113</v>
      </c>
      <c r="B348">
        <v>1081.22</v>
      </c>
      <c r="C348">
        <v>1071.96</v>
      </c>
      <c r="D348">
        <v>1046.56</v>
      </c>
      <c r="E348">
        <v>1043.99</v>
      </c>
      <c r="F348">
        <v>174.74</v>
      </c>
      <c r="G348">
        <v>1.0884899999999999E-2</v>
      </c>
      <c r="H348">
        <v>0.98101400000000005</v>
      </c>
      <c r="I348">
        <v>0</v>
      </c>
    </row>
    <row r="349" spans="1:9" x14ac:dyDescent="0.25">
      <c r="A349" t="s">
        <v>113</v>
      </c>
      <c r="B349">
        <v>1066.68</v>
      </c>
      <c r="C349">
        <v>1058.06</v>
      </c>
      <c r="D349">
        <v>1035.3900000000001</v>
      </c>
      <c r="E349">
        <v>1033.6099999999999</v>
      </c>
      <c r="F349">
        <v>170.49600000000001</v>
      </c>
      <c r="G349">
        <v>1.7965399999999999E-2</v>
      </c>
      <c r="H349">
        <v>0.98046999999999995</v>
      </c>
      <c r="I349">
        <v>0</v>
      </c>
    </row>
    <row r="350" spans="1:9" x14ac:dyDescent="0.25">
      <c r="A350" t="s">
        <v>113</v>
      </c>
      <c r="B350">
        <v>1092.21</v>
      </c>
      <c r="C350">
        <v>1082.8599999999999</v>
      </c>
      <c r="D350">
        <v>1056.79</v>
      </c>
      <c r="E350">
        <v>1054.95</v>
      </c>
      <c r="F350">
        <v>180.952</v>
      </c>
      <c r="G350">
        <v>1.16398E-2</v>
      </c>
      <c r="H350">
        <v>0.98101799999999995</v>
      </c>
      <c r="I350">
        <v>0</v>
      </c>
    </row>
    <row r="351" spans="1:9" x14ac:dyDescent="0.25">
      <c r="A351" t="s">
        <v>113</v>
      </c>
      <c r="B351">
        <v>1086.95</v>
      </c>
      <c r="C351">
        <v>1077.42</v>
      </c>
      <c r="D351">
        <v>1049.82</v>
      </c>
      <c r="E351">
        <v>1047.99</v>
      </c>
      <c r="F351">
        <v>174.554</v>
      </c>
      <c r="G351">
        <v>1.0867999999999999E-2</v>
      </c>
      <c r="H351">
        <v>0.99229100000000003</v>
      </c>
      <c r="I351">
        <v>0</v>
      </c>
    </row>
    <row r="352" spans="1:9" x14ac:dyDescent="0.25">
      <c r="A352" t="s">
        <v>113</v>
      </c>
      <c r="B352">
        <v>1075.6600000000001</v>
      </c>
      <c r="C352">
        <v>1065.6199999999999</v>
      </c>
      <c r="D352">
        <v>1042.23</v>
      </c>
      <c r="E352">
        <v>1040.26</v>
      </c>
      <c r="F352">
        <v>175.244</v>
      </c>
      <c r="G352">
        <v>1.0886399999999999E-2</v>
      </c>
      <c r="H352">
        <v>0.98100500000000002</v>
      </c>
      <c r="I352">
        <v>0</v>
      </c>
    </row>
    <row r="353" spans="1:9" x14ac:dyDescent="0.25">
      <c r="A353" t="s">
        <v>113</v>
      </c>
      <c r="B353">
        <v>1060.3699999999999</v>
      </c>
      <c r="C353">
        <v>1050.79</v>
      </c>
      <c r="D353">
        <v>1028.3900000000001</v>
      </c>
      <c r="E353">
        <v>1026.72</v>
      </c>
      <c r="F353">
        <v>166.53800000000001</v>
      </c>
      <c r="G353">
        <v>1.1027800000000001E-2</v>
      </c>
      <c r="H353">
        <v>0.98101799999999995</v>
      </c>
      <c r="I353">
        <v>0</v>
      </c>
    </row>
    <row r="354" spans="1:9" x14ac:dyDescent="0.25">
      <c r="A354" t="s">
        <v>113</v>
      </c>
      <c r="B354">
        <v>1061.0999999999999</v>
      </c>
      <c r="C354">
        <v>1052.29</v>
      </c>
      <c r="D354">
        <v>1030.74</v>
      </c>
      <c r="E354">
        <v>1028.9100000000001</v>
      </c>
      <c r="F354">
        <v>166.744</v>
      </c>
      <c r="G354">
        <v>1.1077E-2</v>
      </c>
      <c r="H354">
        <v>0.98101099999999997</v>
      </c>
      <c r="I354">
        <v>0</v>
      </c>
    </row>
    <row r="355" spans="1:9" x14ac:dyDescent="0.25">
      <c r="A355" t="s">
        <v>113</v>
      </c>
      <c r="B355">
        <v>1078.3599999999999</v>
      </c>
      <c r="C355">
        <v>1069.29</v>
      </c>
      <c r="D355">
        <v>1043.75</v>
      </c>
      <c r="E355">
        <v>1041.57</v>
      </c>
      <c r="F355">
        <v>174.154</v>
      </c>
      <c r="G355">
        <v>1.08608E-2</v>
      </c>
      <c r="H355">
        <v>0.98100699999999996</v>
      </c>
      <c r="I355">
        <v>0</v>
      </c>
    </row>
    <row r="356" spans="1:9" x14ac:dyDescent="0.25">
      <c r="A356" t="s">
        <v>113</v>
      </c>
      <c r="B356">
        <v>1068.69</v>
      </c>
      <c r="C356">
        <v>1060.04</v>
      </c>
      <c r="D356">
        <v>1037.3699999999999</v>
      </c>
      <c r="E356">
        <v>1035.44</v>
      </c>
      <c r="F356">
        <v>172.53200000000001</v>
      </c>
      <c r="G356">
        <v>1.14985E-2</v>
      </c>
      <c r="H356">
        <v>0.986182</v>
      </c>
      <c r="I356">
        <v>0</v>
      </c>
    </row>
    <row r="357" spans="1:9" x14ac:dyDescent="0.25">
      <c r="A357" t="s">
        <v>113</v>
      </c>
      <c r="B357">
        <v>1071.56</v>
      </c>
      <c r="C357">
        <v>1062.43</v>
      </c>
      <c r="D357">
        <v>1039.8699999999999</v>
      </c>
      <c r="E357">
        <v>1037.97</v>
      </c>
      <c r="F357">
        <v>172.02600000000001</v>
      </c>
      <c r="G357">
        <v>1.0858400000000001E-2</v>
      </c>
      <c r="H357">
        <v>0.98093200000000003</v>
      </c>
      <c r="I357">
        <v>0</v>
      </c>
    </row>
    <row r="358" spans="1:9" x14ac:dyDescent="0.25">
      <c r="A358" t="s">
        <v>113</v>
      </c>
      <c r="B358">
        <v>1062.44</v>
      </c>
      <c r="C358">
        <v>1053.69</v>
      </c>
      <c r="D358">
        <v>1031.5899999999999</v>
      </c>
      <c r="E358">
        <v>1029.75</v>
      </c>
      <c r="F358">
        <v>168.53100000000001</v>
      </c>
      <c r="G358">
        <v>1.13341E-2</v>
      </c>
      <c r="H358">
        <v>0.98101400000000005</v>
      </c>
      <c r="I358">
        <v>0</v>
      </c>
    </row>
    <row r="359" spans="1:9" x14ac:dyDescent="0.25">
      <c r="A359" t="s">
        <v>113</v>
      </c>
      <c r="B359">
        <v>1070.57</v>
      </c>
      <c r="C359">
        <v>1061.74</v>
      </c>
      <c r="D359">
        <v>1038.6300000000001</v>
      </c>
      <c r="E359">
        <v>1036.48</v>
      </c>
      <c r="F359">
        <v>171.85</v>
      </c>
      <c r="G359">
        <v>1.13583E-2</v>
      </c>
      <c r="H359">
        <v>0.98099599999999998</v>
      </c>
      <c r="I359">
        <v>0</v>
      </c>
    </row>
    <row r="360" spans="1:9" x14ac:dyDescent="0.25">
      <c r="A360" t="s">
        <v>113</v>
      </c>
      <c r="B360">
        <v>1081.53</v>
      </c>
      <c r="C360">
        <v>1072.8900000000001</v>
      </c>
      <c r="D360">
        <v>1046.0999999999999</v>
      </c>
      <c r="E360">
        <v>1043.6300000000001</v>
      </c>
      <c r="F360">
        <v>173.435</v>
      </c>
      <c r="G360">
        <v>1.16956E-2</v>
      </c>
      <c r="H360">
        <v>0.98099400000000003</v>
      </c>
      <c r="I360">
        <v>0</v>
      </c>
    </row>
    <row r="361" spans="1:9" x14ac:dyDescent="0.25">
      <c r="A361" t="s">
        <v>113</v>
      </c>
      <c r="B361">
        <v>1066.56</v>
      </c>
      <c r="C361">
        <v>1057.8599999999999</v>
      </c>
      <c r="D361">
        <v>1034.79</v>
      </c>
      <c r="E361">
        <v>1032.8800000000001</v>
      </c>
      <c r="F361">
        <v>167.86799999999999</v>
      </c>
      <c r="G361">
        <v>1.5099100000000001E-2</v>
      </c>
      <c r="H361">
        <v>0.99206300000000003</v>
      </c>
      <c r="I361">
        <v>0</v>
      </c>
    </row>
    <row r="362" spans="1:9" x14ac:dyDescent="0.25">
      <c r="A362" t="s">
        <v>113</v>
      </c>
      <c r="B362">
        <v>1057.98</v>
      </c>
      <c r="C362">
        <v>1048.58</v>
      </c>
      <c r="D362">
        <v>1027.75</v>
      </c>
      <c r="E362">
        <v>1026.49</v>
      </c>
      <c r="F362">
        <v>167.80799999999999</v>
      </c>
      <c r="G362">
        <v>1.1323700000000001E-2</v>
      </c>
      <c r="H362">
        <v>0.98101899999999997</v>
      </c>
      <c r="I362">
        <v>0</v>
      </c>
    </row>
    <row r="363" spans="1:9" x14ac:dyDescent="0.25">
      <c r="A363" t="s">
        <v>113</v>
      </c>
      <c r="B363">
        <v>1062.28</v>
      </c>
      <c r="C363">
        <v>1053.24</v>
      </c>
      <c r="D363">
        <v>1031.6500000000001</v>
      </c>
      <c r="E363">
        <v>1029.8399999999999</v>
      </c>
      <c r="F363">
        <v>168.74600000000001</v>
      </c>
      <c r="G363">
        <v>1.7661699999999999E-2</v>
      </c>
      <c r="H363">
        <v>0.98099999999999998</v>
      </c>
      <c r="I363">
        <v>0</v>
      </c>
    </row>
    <row r="364" spans="1:9" x14ac:dyDescent="0.25">
      <c r="A364" t="s">
        <v>113</v>
      </c>
      <c r="B364">
        <v>1063.07</v>
      </c>
      <c r="C364">
        <v>1054.2</v>
      </c>
      <c r="D364">
        <v>1031.69</v>
      </c>
      <c r="E364">
        <v>1030.0999999999999</v>
      </c>
      <c r="F364">
        <v>167.387</v>
      </c>
      <c r="G364">
        <v>1.09111E-2</v>
      </c>
      <c r="H364">
        <v>0.98100600000000004</v>
      </c>
      <c r="I364">
        <v>0</v>
      </c>
    </row>
    <row r="365" spans="1:9" x14ac:dyDescent="0.25">
      <c r="A365" t="s">
        <v>113</v>
      </c>
      <c r="B365">
        <v>1076.46</v>
      </c>
      <c r="C365">
        <v>1067.19</v>
      </c>
      <c r="D365">
        <v>1044.82</v>
      </c>
      <c r="E365">
        <v>1043.32</v>
      </c>
      <c r="F365">
        <v>180.29</v>
      </c>
      <c r="G365">
        <v>1.31197E-2</v>
      </c>
      <c r="H365">
        <v>0.98101899999999997</v>
      </c>
      <c r="I365">
        <v>0</v>
      </c>
    </row>
    <row r="366" spans="1:9" x14ac:dyDescent="0.25">
      <c r="A366" t="s">
        <v>113</v>
      </c>
      <c r="B366">
        <v>1100.8599999999999</v>
      </c>
      <c r="C366">
        <v>1091.81</v>
      </c>
      <c r="D366">
        <v>1062.55</v>
      </c>
      <c r="E366">
        <v>1058.58</v>
      </c>
      <c r="F366">
        <v>178.79</v>
      </c>
      <c r="G366">
        <v>1.08714E-2</v>
      </c>
      <c r="H366">
        <v>0.99511300000000003</v>
      </c>
      <c r="I366">
        <v>0</v>
      </c>
    </row>
    <row r="367" spans="1:9" x14ac:dyDescent="0.25">
      <c r="A367" t="s">
        <v>113</v>
      </c>
      <c r="B367">
        <v>1072.48</v>
      </c>
      <c r="C367">
        <v>1063.27</v>
      </c>
      <c r="D367">
        <v>1038.43</v>
      </c>
      <c r="E367">
        <v>1035.8699999999999</v>
      </c>
      <c r="F367">
        <v>168.24799999999999</v>
      </c>
      <c r="G367">
        <v>1.10007E-2</v>
      </c>
      <c r="H367">
        <v>0.98101799999999995</v>
      </c>
      <c r="I367">
        <v>0</v>
      </c>
    </row>
    <row r="368" spans="1:9" x14ac:dyDescent="0.25">
      <c r="A368" t="s">
        <v>113</v>
      </c>
      <c r="B368">
        <v>1063.6099999999999</v>
      </c>
      <c r="C368">
        <v>1055.1300000000001</v>
      </c>
      <c r="D368">
        <v>1032.8900000000001</v>
      </c>
      <c r="E368">
        <v>1031.3499999999999</v>
      </c>
      <c r="F368">
        <v>168.44399999999999</v>
      </c>
      <c r="G368">
        <v>2.1298899999999999E-2</v>
      </c>
      <c r="H368">
        <v>0.98878200000000005</v>
      </c>
      <c r="I368">
        <v>0</v>
      </c>
    </row>
    <row r="369" spans="1:9" x14ac:dyDescent="0.25">
      <c r="A369" t="s">
        <v>113</v>
      </c>
      <c r="B369">
        <v>1080.6099999999999</v>
      </c>
      <c r="C369">
        <v>1071.6199999999999</v>
      </c>
      <c r="D369">
        <v>1045.8599999999999</v>
      </c>
      <c r="E369">
        <v>1043.8399999999999</v>
      </c>
      <c r="F369">
        <v>174.869</v>
      </c>
      <c r="G369">
        <v>1.1530200000000001E-2</v>
      </c>
      <c r="H369">
        <v>0.98101499999999997</v>
      </c>
      <c r="I369">
        <v>0</v>
      </c>
    </row>
    <row r="370" spans="1:9" x14ac:dyDescent="0.25">
      <c r="A370" t="s">
        <v>113</v>
      </c>
      <c r="B370">
        <v>1070.1099999999999</v>
      </c>
      <c r="C370">
        <v>1061.23</v>
      </c>
      <c r="D370">
        <v>1037.22</v>
      </c>
      <c r="E370">
        <v>1035.21</v>
      </c>
      <c r="F370">
        <v>170.90299999999999</v>
      </c>
      <c r="G370">
        <v>1.1078599999999999E-2</v>
      </c>
      <c r="H370">
        <v>0.98101899999999997</v>
      </c>
      <c r="I370">
        <v>0</v>
      </c>
    </row>
    <row r="371" spans="1:9" x14ac:dyDescent="0.25">
      <c r="A371" t="s">
        <v>113</v>
      </c>
      <c r="B371">
        <v>1084.07</v>
      </c>
      <c r="C371">
        <v>1075.01</v>
      </c>
      <c r="D371">
        <v>1049.3699999999999</v>
      </c>
      <c r="E371">
        <v>1046.82</v>
      </c>
      <c r="F371">
        <v>176.77600000000001</v>
      </c>
      <c r="G371">
        <v>1.0929899999999999E-2</v>
      </c>
      <c r="H371">
        <v>0.99444500000000002</v>
      </c>
      <c r="I371">
        <v>0</v>
      </c>
    </row>
    <row r="372" spans="1:9" x14ac:dyDescent="0.25">
      <c r="A372" t="s">
        <v>113</v>
      </c>
      <c r="B372">
        <v>1087.33</v>
      </c>
      <c r="C372">
        <v>1078.49</v>
      </c>
      <c r="D372">
        <v>1052.6400000000001</v>
      </c>
      <c r="E372">
        <v>1050.33</v>
      </c>
      <c r="F372">
        <v>178.99700000000001</v>
      </c>
      <c r="G372">
        <v>1.5217E-2</v>
      </c>
      <c r="H372">
        <v>0.98101899999999997</v>
      </c>
      <c r="I372">
        <v>0</v>
      </c>
    </row>
    <row r="373" spans="1:9" x14ac:dyDescent="0.25">
      <c r="A373" t="s">
        <v>113</v>
      </c>
      <c r="B373">
        <v>1065.72</v>
      </c>
      <c r="C373">
        <v>1057.03</v>
      </c>
      <c r="D373">
        <v>1034.6099999999999</v>
      </c>
      <c r="E373">
        <v>1032.6300000000001</v>
      </c>
      <c r="F373">
        <v>169.24600000000001</v>
      </c>
      <c r="G373">
        <v>1.0859799999999999E-2</v>
      </c>
      <c r="H373">
        <v>0.99338099999999996</v>
      </c>
      <c r="I373">
        <v>0</v>
      </c>
    </row>
    <row r="374" spans="1:9" x14ac:dyDescent="0.25">
      <c r="A374" t="s">
        <v>113</v>
      </c>
      <c r="B374">
        <v>1081.8499999999999</v>
      </c>
      <c r="C374">
        <v>1072.76</v>
      </c>
      <c r="D374">
        <v>1048.57</v>
      </c>
      <c r="E374">
        <v>1046.54</v>
      </c>
      <c r="F374">
        <v>176.12</v>
      </c>
      <c r="G374">
        <v>1.1092599999999999E-2</v>
      </c>
      <c r="H374">
        <v>0.99177199999999999</v>
      </c>
      <c r="I374">
        <v>0</v>
      </c>
    </row>
    <row r="375" spans="1:9" x14ac:dyDescent="0.25">
      <c r="A375" t="s">
        <v>113</v>
      </c>
      <c r="B375">
        <v>1070.54</v>
      </c>
      <c r="C375">
        <v>1061.6300000000001</v>
      </c>
      <c r="D375">
        <v>1038.08</v>
      </c>
      <c r="E375">
        <v>1036.2</v>
      </c>
      <c r="F375">
        <v>170.85900000000001</v>
      </c>
      <c r="G375">
        <v>1.1694299999999999E-2</v>
      </c>
      <c r="H375">
        <v>0.98089999999999999</v>
      </c>
      <c r="I375">
        <v>0</v>
      </c>
    </row>
    <row r="376" spans="1:9" x14ac:dyDescent="0.25">
      <c r="A376" t="s">
        <v>113</v>
      </c>
      <c r="B376">
        <v>1085.55</v>
      </c>
      <c r="C376">
        <v>1076.78</v>
      </c>
      <c r="D376">
        <v>1051.9100000000001</v>
      </c>
      <c r="E376">
        <v>1049.73</v>
      </c>
      <c r="F376">
        <v>181.108</v>
      </c>
      <c r="G376">
        <v>1.1249200000000001E-2</v>
      </c>
      <c r="H376">
        <v>0.98101700000000003</v>
      </c>
      <c r="I376">
        <v>0</v>
      </c>
    </row>
    <row r="377" spans="1:9" x14ac:dyDescent="0.25">
      <c r="A377" t="s">
        <v>113</v>
      </c>
      <c r="B377">
        <v>1095.6099999999999</v>
      </c>
      <c r="C377">
        <v>1086.24</v>
      </c>
      <c r="D377">
        <v>1057.08</v>
      </c>
      <c r="E377">
        <v>1054.29</v>
      </c>
      <c r="F377">
        <v>177.95699999999999</v>
      </c>
      <c r="G377">
        <v>1.09535E-2</v>
      </c>
      <c r="H377">
        <v>0.98075500000000004</v>
      </c>
      <c r="I377">
        <v>0</v>
      </c>
    </row>
    <row r="378" spans="1:9" x14ac:dyDescent="0.25">
      <c r="A378" t="s">
        <v>113</v>
      </c>
      <c r="B378">
        <v>1088.6400000000001</v>
      </c>
      <c r="C378">
        <v>1080.29</v>
      </c>
      <c r="D378">
        <v>1053.19</v>
      </c>
      <c r="E378">
        <v>1051.27</v>
      </c>
      <c r="F378">
        <v>181.619</v>
      </c>
      <c r="G378">
        <v>1.0936400000000001E-2</v>
      </c>
      <c r="H378">
        <v>0.99228700000000003</v>
      </c>
      <c r="I378">
        <v>0</v>
      </c>
    </row>
    <row r="379" spans="1:9" x14ac:dyDescent="0.25">
      <c r="A379" t="s">
        <v>113</v>
      </c>
      <c r="B379">
        <v>1069.3800000000001</v>
      </c>
      <c r="C379">
        <v>1060.81</v>
      </c>
      <c r="D379">
        <v>1038.28</v>
      </c>
      <c r="E379">
        <v>1036.1600000000001</v>
      </c>
      <c r="F379">
        <v>172.76</v>
      </c>
      <c r="G379">
        <v>1.7990099999999998E-2</v>
      </c>
      <c r="H379">
        <v>0.980993</v>
      </c>
      <c r="I379">
        <v>0</v>
      </c>
    </row>
    <row r="380" spans="1:9" x14ac:dyDescent="0.25">
      <c r="A380" t="s">
        <v>113</v>
      </c>
      <c r="B380">
        <v>1072.2</v>
      </c>
      <c r="C380">
        <v>1063.5</v>
      </c>
      <c r="D380">
        <v>1038.76</v>
      </c>
      <c r="E380">
        <v>1036.3499999999999</v>
      </c>
      <c r="F380">
        <v>169.09899999999999</v>
      </c>
      <c r="G380">
        <v>1.0877599999999999E-2</v>
      </c>
      <c r="H380">
        <v>0.98099599999999998</v>
      </c>
      <c r="I380">
        <v>0</v>
      </c>
    </row>
    <row r="381" spans="1:9" x14ac:dyDescent="0.25">
      <c r="A381" t="s">
        <v>113</v>
      </c>
      <c r="B381">
        <v>1079.06</v>
      </c>
      <c r="C381">
        <v>1069.72</v>
      </c>
      <c r="D381">
        <v>1043.02</v>
      </c>
      <c r="E381">
        <v>1040.33</v>
      </c>
      <c r="F381">
        <v>170.51400000000001</v>
      </c>
      <c r="G381">
        <v>1.1224E-2</v>
      </c>
      <c r="H381">
        <v>0.98101899999999997</v>
      </c>
      <c r="I381">
        <v>0</v>
      </c>
    </row>
    <row r="382" spans="1:9" x14ac:dyDescent="0.25">
      <c r="A382" t="s">
        <v>113</v>
      </c>
      <c r="B382">
        <v>1086.1199999999999</v>
      </c>
      <c r="C382">
        <v>1076.93</v>
      </c>
      <c r="D382">
        <v>1051.74</v>
      </c>
      <c r="E382">
        <v>1049.76</v>
      </c>
      <c r="F382">
        <v>180.86500000000001</v>
      </c>
      <c r="G382">
        <v>1.2430200000000001E-2</v>
      </c>
      <c r="H382">
        <v>0.98097999999999996</v>
      </c>
      <c r="I382">
        <v>0</v>
      </c>
    </row>
    <row r="383" spans="1:9" x14ac:dyDescent="0.25">
      <c r="A383" t="s">
        <v>113</v>
      </c>
      <c r="B383">
        <v>1091.5899999999999</v>
      </c>
      <c r="C383">
        <v>1082.69</v>
      </c>
      <c r="D383">
        <v>1055.5</v>
      </c>
      <c r="E383">
        <v>1053.05</v>
      </c>
      <c r="F383">
        <v>180.58500000000001</v>
      </c>
      <c r="G383">
        <v>1.10057E-2</v>
      </c>
      <c r="H383">
        <v>0.98101899999999997</v>
      </c>
      <c r="I383">
        <v>0</v>
      </c>
    </row>
    <row r="384" spans="1:9" x14ac:dyDescent="0.25">
      <c r="A384" t="s">
        <v>113</v>
      </c>
      <c r="B384">
        <v>1061.3399999999999</v>
      </c>
      <c r="C384">
        <v>1052.3399999999999</v>
      </c>
      <c r="D384">
        <v>1030.49</v>
      </c>
      <c r="E384">
        <v>1028.8699999999999</v>
      </c>
      <c r="F384">
        <v>168.40799999999999</v>
      </c>
      <c r="G384">
        <v>1.27978E-2</v>
      </c>
      <c r="H384">
        <v>0.98101300000000002</v>
      </c>
      <c r="I384">
        <v>0</v>
      </c>
    </row>
    <row r="385" spans="1:25" x14ac:dyDescent="0.25">
      <c r="A385" t="s">
        <v>113</v>
      </c>
      <c r="B385">
        <v>1071</v>
      </c>
      <c r="C385">
        <v>1062.32</v>
      </c>
      <c r="D385">
        <v>1038.5899999999999</v>
      </c>
      <c r="E385">
        <v>1035.82</v>
      </c>
      <c r="F385">
        <v>169.93299999999999</v>
      </c>
      <c r="G385">
        <v>1.1109000000000001E-2</v>
      </c>
      <c r="H385">
        <v>0.98087000000000002</v>
      </c>
      <c r="I385">
        <v>0</v>
      </c>
    </row>
    <row r="386" spans="1:25" x14ac:dyDescent="0.25">
      <c r="A386" t="s">
        <v>113</v>
      </c>
      <c r="B386">
        <v>1075.97</v>
      </c>
      <c r="C386">
        <v>1067.54</v>
      </c>
      <c r="D386">
        <v>1042.1099999999999</v>
      </c>
      <c r="E386">
        <v>1039.6300000000001</v>
      </c>
      <c r="F386">
        <v>170.58600000000001</v>
      </c>
      <c r="G386">
        <v>1.2383E-2</v>
      </c>
      <c r="H386">
        <v>0.98097999999999996</v>
      </c>
      <c r="I386">
        <v>0</v>
      </c>
    </row>
    <row r="387" spans="1:25" x14ac:dyDescent="0.25">
      <c r="A387" t="s">
        <v>113</v>
      </c>
      <c r="B387">
        <v>1067.05</v>
      </c>
      <c r="C387">
        <v>1057.96</v>
      </c>
      <c r="D387">
        <v>1033.99</v>
      </c>
      <c r="E387">
        <v>1032.6099999999999</v>
      </c>
      <c r="F387">
        <v>168.44900000000001</v>
      </c>
      <c r="G387">
        <v>1.33834E-2</v>
      </c>
      <c r="H387">
        <v>0.98101400000000005</v>
      </c>
      <c r="I387">
        <v>0</v>
      </c>
    </row>
    <row r="388" spans="1:25" x14ac:dyDescent="0.25">
      <c r="A388" t="s">
        <v>113</v>
      </c>
      <c r="B388">
        <v>1081.52</v>
      </c>
      <c r="C388">
        <v>1072.69</v>
      </c>
      <c r="D388">
        <v>1048.93</v>
      </c>
      <c r="E388">
        <v>1047.0999999999999</v>
      </c>
      <c r="F388">
        <v>181.40799999999999</v>
      </c>
      <c r="G388">
        <v>1.2626399999999999E-2</v>
      </c>
      <c r="H388">
        <v>0.98206700000000002</v>
      </c>
      <c r="I388">
        <v>0</v>
      </c>
    </row>
    <row r="389" spans="1:25" x14ac:dyDescent="0.25">
      <c r="A389" t="s">
        <v>113</v>
      </c>
      <c r="B389">
        <v>1095.18</v>
      </c>
      <c r="C389">
        <v>1086.26</v>
      </c>
      <c r="D389">
        <v>1055.8</v>
      </c>
      <c r="E389">
        <v>1052.4100000000001</v>
      </c>
      <c r="F389">
        <v>176.321</v>
      </c>
      <c r="G389">
        <v>1.21834E-2</v>
      </c>
      <c r="H389">
        <v>0.98100900000000002</v>
      </c>
      <c r="I389">
        <v>0</v>
      </c>
    </row>
    <row r="390" spans="1:25" x14ac:dyDescent="0.25">
      <c r="A390" t="s">
        <v>113</v>
      </c>
      <c r="B390">
        <v>1084.46</v>
      </c>
      <c r="C390">
        <v>1075.93</v>
      </c>
      <c r="D390">
        <v>1050.53</v>
      </c>
      <c r="E390">
        <v>1047.9100000000001</v>
      </c>
      <c r="F390">
        <v>178.51400000000001</v>
      </c>
      <c r="G390">
        <v>1.0903899999999999E-2</v>
      </c>
      <c r="H390">
        <v>0.98101799999999995</v>
      </c>
      <c r="I390">
        <v>0</v>
      </c>
    </row>
    <row r="391" spans="1:25" x14ac:dyDescent="0.25">
      <c r="A391" t="s">
        <v>113</v>
      </c>
      <c r="B391">
        <v>1096.83</v>
      </c>
      <c r="C391">
        <v>1088.22</v>
      </c>
      <c r="D391">
        <v>1059.8800000000001</v>
      </c>
      <c r="E391">
        <v>1056.27</v>
      </c>
      <c r="F391">
        <v>180.238</v>
      </c>
      <c r="G391">
        <v>1.2171599999999999E-2</v>
      </c>
      <c r="H391">
        <v>0.98101499999999997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1090.6300000000001</v>
      </c>
      <c r="C392">
        <v>1081.43</v>
      </c>
      <c r="D392">
        <v>1054.74</v>
      </c>
      <c r="E392">
        <v>1051.8399999999999</v>
      </c>
      <c r="F392">
        <v>180.179</v>
      </c>
      <c r="G392">
        <v>1.0896899999999999E-2</v>
      </c>
      <c r="H392">
        <v>0.99311499999999997</v>
      </c>
      <c r="I392">
        <v>0</v>
      </c>
      <c r="R392">
        <f>AVERAGE(B343:B392)</f>
        <v>1076.7697999999998</v>
      </c>
      <c r="S392">
        <f>AVERAGE(C343:C392)</f>
        <v>1067.8192000000001</v>
      </c>
      <c r="U392">
        <f>_xlfn.VAR.P(B343:B392)</f>
        <v>117.96486195999999</v>
      </c>
      <c r="V392">
        <f>_xlfn.VAR.P(C343:C392)</f>
        <v>117.57664736000007</v>
      </c>
      <c r="X392">
        <f>1.96*SQRT(U392)/50</f>
        <v>0.4257575900465127</v>
      </c>
      <c r="Y392">
        <f>1.96*SQRT(V392)/50</f>
        <v>0.42505644260412112</v>
      </c>
    </row>
    <row r="393" spans="1:25" x14ac:dyDescent="0.25">
      <c r="A393" t="s">
        <v>113</v>
      </c>
      <c r="B393">
        <v>53930.665000000001</v>
      </c>
      <c r="C393" t="s">
        <v>37</v>
      </c>
    </row>
    <row r="394" spans="1:25" x14ac:dyDescent="0.25">
      <c r="A394" t="s">
        <v>114</v>
      </c>
      <c r="B394">
        <v>1094.8499999999999</v>
      </c>
      <c r="C394">
        <v>0</v>
      </c>
      <c r="D394">
        <v>0</v>
      </c>
      <c r="E394">
        <v>0</v>
      </c>
      <c r="F394">
        <v>0</v>
      </c>
      <c r="G394">
        <v>1.11089E-2</v>
      </c>
      <c r="H394">
        <v>0.98082199999999997</v>
      </c>
      <c r="I394">
        <v>0</v>
      </c>
    </row>
    <row r="395" spans="1:25" x14ac:dyDescent="0.25">
      <c r="A395" t="s">
        <v>114</v>
      </c>
      <c r="B395">
        <v>1097.6600000000001</v>
      </c>
      <c r="C395">
        <v>0</v>
      </c>
      <c r="D395">
        <v>0</v>
      </c>
      <c r="E395">
        <v>0</v>
      </c>
      <c r="F395">
        <v>0</v>
      </c>
      <c r="G395">
        <v>2.90383E-2</v>
      </c>
      <c r="H395">
        <v>0.98101099999999997</v>
      </c>
      <c r="I395">
        <v>0</v>
      </c>
    </row>
    <row r="396" spans="1:25" x14ac:dyDescent="0.25">
      <c r="A396" t="s">
        <v>114</v>
      </c>
      <c r="B396">
        <v>1082.57</v>
      </c>
      <c r="C396">
        <v>0</v>
      </c>
      <c r="D396">
        <v>0</v>
      </c>
      <c r="E396">
        <v>0</v>
      </c>
      <c r="F396">
        <v>0</v>
      </c>
      <c r="G396">
        <v>1.39703E-2</v>
      </c>
      <c r="H396">
        <v>0.98887700000000001</v>
      </c>
      <c r="I396">
        <v>0</v>
      </c>
    </row>
    <row r="397" spans="1:25" x14ac:dyDescent="0.25">
      <c r="A397" t="s">
        <v>114</v>
      </c>
      <c r="B397">
        <v>1090.92</v>
      </c>
      <c r="C397">
        <v>0</v>
      </c>
      <c r="D397">
        <v>0</v>
      </c>
      <c r="E397">
        <v>0</v>
      </c>
      <c r="F397">
        <v>0</v>
      </c>
      <c r="G397">
        <v>1.10594E-2</v>
      </c>
      <c r="H397">
        <v>0.98101899999999997</v>
      </c>
      <c r="I397">
        <v>0</v>
      </c>
    </row>
    <row r="398" spans="1:25" x14ac:dyDescent="0.25">
      <c r="A398" t="s">
        <v>114</v>
      </c>
      <c r="B398">
        <v>1081.19</v>
      </c>
      <c r="C398">
        <v>0</v>
      </c>
      <c r="D398">
        <v>0</v>
      </c>
      <c r="E398">
        <v>0</v>
      </c>
      <c r="F398">
        <v>0</v>
      </c>
      <c r="G398">
        <v>1.19065E-2</v>
      </c>
      <c r="H398">
        <v>0.98101899999999997</v>
      </c>
      <c r="I398">
        <v>0</v>
      </c>
    </row>
    <row r="399" spans="1:25" x14ac:dyDescent="0.25">
      <c r="A399" t="s">
        <v>114</v>
      </c>
      <c r="B399">
        <v>1096.83</v>
      </c>
      <c r="C399">
        <v>0</v>
      </c>
      <c r="D399">
        <v>0</v>
      </c>
      <c r="E399">
        <v>0</v>
      </c>
      <c r="F399">
        <v>0</v>
      </c>
      <c r="G399">
        <v>1.08863E-2</v>
      </c>
      <c r="H399">
        <v>0.98101700000000003</v>
      </c>
      <c r="I399">
        <v>0</v>
      </c>
    </row>
    <row r="400" spans="1:25" x14ac:dyDescent="0.25">
      <c r="A400" t="s">
        <v>114</v>
      </c>
      <c r="B400">
        <v>1087.68</v>
      </c>
      <c r="C400">
        <v>0</v>
      </c>
      <c r="D400">
        <v>0</v>
      </c>
      <c r="E400">
        <v>0</v>
      </c>
      <c r="F400">
        <v>0</v>
      </c>
      <c r="G400">
        <v>1.1178E-2</v>
      </c>
      <c r="H400">
        <v>0.99448899999999996</v>
      </c>
      <c r="I400">
        <v>0</v>
      </c>
    </row>
    <row r="401" spans="1:9" x14ac:dyDescent="0.25">
      <c r="A401" t="s">
        <v>114</v>
      </c>
      <c r="B401">
        <v>1084.31</v>
      </c>
      <c r="C401">
        <v>0</v>
      </c>
      <c r="D401">
        <v>0</v>
      </c>
      <c r="E401">
        <v>0</v>
      </c>
      <c r="F401">
        <v>0</v>
      </c>
      <c r="G401">
        <v>1.2475999999999999E-2</v>
      </c>
      <c r="H401">
        <v>0.98101799999999995</v>
      </c>
      <c r="I401">
        <v>0</v>
      </c>
    </row>
    <row r="402" spans="1:9" x14ac:dyDescent="0.25">
      <c r="A402" t="s">
        <v>114</v>
      </c>
      <c r="B402">
        <v>1088.57</v>
      </c>
      <c r="C402">
        <v>0</v>
      </c>
      <c r="D402">
        <v>0</v>
      </c>
      <c r="E402">
        <v>0</v>
      </c>
      <c r="F402">
        <v>0</v>
      </c>
      <c r="G402">
        <v>1.4434199999999999E-2</v>
      </c>
      <c r="H402">
        <v>0.98100299999999996</v>
      </c>
      <c r="I402">
        <v>0</v>
      </c>
    </row>
    <row r="403" spans="1:9" x14ac:dyDescent="0.25">
      <c r="A403" t="s">
        <v>114</v>
      </c>
      <c r="B403">
        <v>1085.26</v>
      </c>
      <c r="C403">
        <v>0</v>
      </c>
      <c r="D403">
        <v>0</v>
      </c>
      <c r="E403">
        <v>0</v>
      </c>
      <c r="F403">
        <v>0</v>
      </c>
      <c r="G403">
        <v>1.0861600000000001E-2</v>
      </c>
      <c r="H403">
        <v>0.98101899999999997</v>
      </c>
      <c r="I403">
        <v>0</v>
      </c>
    </row>
    <row r="404" spans="1:9" x14ac:dyDescent="0.25">
      <c r="A404" t="s">
        <v>114</v>
      </c>
      <c r="B404">
        <v>1092.92</v>
      </c>
      <c r="C404">
        <v>0</v>
      </c>
      <c r="D404">
        <v>0</v>
      </c>
      <c r="E404">
        <v>0</v>
      </c>
      <c r="F404">
        <v>0</v>
      </c>
      <c r="G404">
        <v>1.4312099999999999E-2</v>
      </c>
      <c r="H404">
        <v>0.98101400000000005</v>
      </c>
      <c r="I404">
        <v>0</v>
      </c>
    </row>
    <row r="405" spans="1:9" x14ac:dyDescent="0.25">
      <c r="A405" t="s">
        <v>114</v>
      </c>
      <c r="B405">
        <v>1087.8699999999999</v>
      </c>
      <c r="C405">
        <v>0</v>
      </c>
      <c r="D405">
        <v>0</v>
      </c>
      <c r="E405">
        <v>0</v>
      </c>
      <c r="F405">
        <v>0</v>
      </c>
      <c r="G405">
        <v>1.5048300000000001E-2</v>
      </c>
      <c r="H405">
        <v>0.98101899999999997</v>
      </c>
      <c r="I405">
        <v>0</v>
      </c>
    </row>
    <row r="406" spans="1:9" x14ac:dyDescent="0.25">
      <c r="A406" t="s">
        <v>114</v>
      </c>
      <c r="B406">
        <v>1082.8800000000001</v>
      </c>
      <c r="C406">
        <v>0</v>
      </c>
      <c r="D406">
        <v>0</v>
      </c>
      <c r="E406">
        <v>0</v>
      </c>
      <c r="F406">
        <v>0</v>
      </c>
      <c r="G406">
        <v>1.1029799999999999E-2</v>
      </c>
      <c r="H406">
        <v>0.981016</v>
      </c>
      <c r="I406">
        <v>0</v>
      </c>
    </row>
    <row r="407" spans="1:9" x14ac:dyDescent="0.25">
      <c r="A407" t="s">
        <v>114</v>
      </c>
      <c r="B407">
        <v>1087.3699999999999</v>
      </c>
      <c r="C407">
        <v>0</v>
      </c>
      <c r="D407">
        <v>0</v>
      </c>
      <c r="E407">
        <v>0</v>
      </c>
      <c r="F407">
        <v>0</v>
      </c>
      <c r="G407">
        <v>1.13808E-2</v>
      </c>
      <c r="H407">
        <v>0.99475400000000003</v>
      </c>
      <c r="I407">
        <v>0</v>
      </c>
    </row>
    <row r="408" spans="1:9" x14ac:dyDescent="0.25">
      <c r="A408" t="s">
        <v>114</v>
      </c>
      <c r="B408">
        <v>1090.1600000000001</v>
      </c>
      <c r="C408">
        <v>0</v>
      </c>
      <c r="D408">
        <v>0</v>
      </c>
      <c r="E408">
        <v>0</v>
      </c>
      <c r="F408">
        <v>0</v>
      </c>
      <c r="G408">
        <v>1.08878E-2</v>
      </c>
      <c r="H408">
        <v>0.98099000000000003</v>
      </c>
      <c r="I408">
        <v>0</v>
      </c>
    </row>
    <row r="409" spans="1:9" x14ac:dyDescent="0.25">
      <c r="A409" t="s">
        <v>114</v>
      </c>
      <c r="B409">
        <v>1088.57</v>
      </c>
      <c r="C409">
        <v>0</v>
      </c>
      <c r="D409">
        <v>0</v>
      </c>
      <c r="E409">
        <v>0</v>
      </c>
      <c r="F409">
        <v>0</v>
      </c>
      <c r="G409">
        <v>1.0857800000000001E-2</v>
      </c>
      <c r="H409">
        <v>0.98101899999999997</v>
      </c>
      <c r="I409">
        <v>0</v>
      </c>
    </row>
    <row r="410" spans="1:9" x14ac:dyDescent="0.25">
      <c r="A410" t="s">
        <v>114</v>
      </c>
      <c r="B410">
        <v>1083.3800000000001</v>
      </c>
      <c r="C410">
        <v>0</v>
      </c>
      <c r="D410">
        <v>0</v>
      </c>
      <c r="E410">
        <v>0</v>
      </c>
      <c r="F410">
        <v>0</v>
      </c>
      <c r="G410">
        <v>1.7295499999999998E-2</v>
      </c>
      <c r="H410">
        <v>0.98087000000000002</v>
      </c>
      <c r="I410">
        <v>0</v>
      </c>
    </row>
    <row r="411" spans="1:9" x14ac:dyDescent="0.25">
      <c r="A411" t="s">
        <v>114</v>
      </c>
      <c r="B411">
        <v>1086.57</v>
      </c>
      <c r="C411">
        <v>0</v>
      </c>
      <c r="D411">
        <v>0</v>
      </c>
      <c r="E411">
        <v>0</v>
      </c>
      <c r="F411">
        <v>0</v>
      </c>
      <c r="G411">
        <v>1.2659699999999999E-2</v>
      </c>
      <c r="H411">
        <v>0.981016</v>
      </c>
      <c r="I411">
        <v>0</v>
      </c>
    </row>
    <row r="412" spans="1:9" x14ac:dyDescent="0.25">
      <c r="A412" t="s">
        <v>114</v>
      </c>
      <c r="B412">
        <v>1087.3</v>
      </c>
      <c r="C412">
        <v>0</v>
      </c>
      <c r="D412">
        <v>0</v>
      </c>
      <c r="E412">
        <v>0</v>
      </c>
      <c r="F412">
        <v>0</v>
      </c>
      <c r="G412">
        <v>1.0857E-2</v>
      </c>
      <c r="H412">
        <v>0.98088299999999995</v>
      </c>
      <c r="I412">
        <v>0</v>
      </c>
    </row>
    <row r="413" spans="1:9" x14ac:dyDescent="0.25">
      <c r="A413" t="s">
        <v>114</v>
      </c>
      <c r="B413">
        <v>1086.79</v>
      </c>
      <c r="C413">
        <v>0</v>
      </c>
      <c r="D413">
        <v>0</v>
      </c>
      <c r="E413">
        <v>0</v>
      </c>
      <c r="F413">
        <v>0</v>
      </c>
      <c r="G413">
        <v>1.0857500000000001E-2</v>
      </c>
      <c r="H413">
        <v>0.98097699999999999</v>
      </c>
      <c r="I413">
        <v>0</v>
      </c>
    </row>
    <row r="414" spans="1:9" x14ac:dyDescent="0.25">
      <c r="A414" t="s">
        <v>114</v>
      </c>
      <c r="B414">
        <v>1089.18</v>
      </c>
      <c r="C414">
        <v>0</v>
      </c>
      <c r="D414">
        <v>0</v>
      </c>
      <c r="E414">
        <v>0</v>
      </c>
      <c r="F414">
        <v>0</v>
      </c>
      <c r="G414">
        <v>1.0995599999999999E-2</v>
      </c>
      <c r="H414">
        <v>0.98101700000000003</v>
      </c>
      <c r="I414">
        <v>0</v>
      </c>
    </row>
    <row r="415" spans="1:9" x14ac:dyDescent="0.25">
      <c r="A415" t="s">
        <v>114</v>
      </c>
      <c r="B415">
        <v>1097.96</v>
      </c>
      <c r="C415">
        <v>0</v>
      </c>
      <c r="D415">
        <v>0</v>
      </c>
      <c r="E415">
        <v>0</v>
      </c>
      <c r="F415">
        <v>0</v>
      </c>
      <c r="G415">
        <v>1.0862999999999999E-2</v>
      </c>
      <c r="H415">
        <v>0.98100699999999996</v>
      </c>
      <c r="I415">
        <v>0</v>
      </c>
    </row>
    <row r="416" spans="1:9" x14ac:dyDescent="0.25">
      <c r="A416" t="s">
        <v>114</v>
      </c>
      <c r="B416">
        <v>1089.24</v>
      </c>
      <c r="C416">
        <v>0</v>
      </c>
      <c r="D416">
        <v>0</v>
      </c>
      <c r="E416">
        <v>0</v>
      </c>
      <c r="F416">
        <v>0</v>
      </c>
      <c r="G416">
        <v>1.4590799999999999E-2</v>
      </c>
      <c r="H416">
        <v>0.98101899999999997</v>
      </c>
      <c r="I416">
        <v>0</v>
      </c>
    </row>
    <row r="417" spans="1:9" x14ac:dyDescent="0.25">
      <c r="A417" t="s">
        <v>114</v>
      </c>
      <c r="B417">
        <v>1090.97</v>
      </c>
      <c r="C417">
        <v>0</v>
      </c>
      <c r="D417">
        <v>0</v>
      </c>
      <c r="E417">
        <v>0</v>
      </c>
      <c r="F417">
        <v>0</v>
      </c>
      <c r="G417">
        <v>1.0923199999999999E-2</v>
      </c>
      <c r="H417">
        <v>0.99507900000000005</v>
      </c>
      <c r="I417">
        <v>0</v>
      </c>
    </row>
    <row r="418" spans="1:9" x14ac:dyDescent="0.25">
      <c r="A418" t="s">
        <v>114</v>
      </c>
      <c r="B418">
        <v>1087.73</v>
      </c>
      <c r="C418">
        <v>0</v>
      </c>
      <c r="D418">
        <v>0</v>
      </c>
      <c r="E418">
        <v>0</v>
      </c>
      <c r="F418">
        <v>0</v>
      </c>
      <c r="G418">
        <v>1.2714E-2</v>
      </c>
      <c r="H418">
        <v>0.98101799999999995</v>
      </c>
      <c r="I418">
        <v>0</v>
      </c>
    </row>
    <row r="419" spans="1:9" x14ac:dyDescent="0.25">
      <c r="A419" t="s">
        <v>114</v>
      </c>
      <c r="B419">
        <v>1088.69</v>
      </c>
      <c r="C419">
        <v>0</v>
      </c>
      <c r="D419">
        <v>0</v>
      </c>
      <c r="E419">
        <v>0</v>
      </c>
      <c r="F419">
        <v>0</v>
      </c>
      <c r="G419">
        <v>1.10595E-2</v>
      </c>
      <c r="H419">
        <v>0.99462600000000001</v>
      </c>
      <c r="I419">
        <v>0</v>
      </c>
    </row>
    <row r="420" spans="1:9" x14ac:dyDescent="0.25">
      <c r="A420" t="s">
        <v>114</v>
      </c>
      <c r="B420">
        <v>1094.96</v>
      </c>
      <c r="C420">
        <v>0</v>
      </c>
      <c r="D420">
        <v>0</v>
      </c>
      <c r="E420">
        <v>0</v>
      </c>
      <c r="F420">
        <v>0</v>
      </c>
      <c r="G420">
        <v>1.31907E-2</v>
      </c>
      <c r="H420">
        <v>0.98097699999999999</v>
      </c>
      <c r="I420">
        <v>0</v>
      </c>
    </row>
    <row r="421" spans="1:9" x14ac:dyDescent="0.25">
      <c r="A421" t="s">
        <v>114</v>
      </c>
      <c r="B421">
        <v>1089.3800000000001</v>
      </c>
      <c r="C421">
        <v>0</v>
      </c>
      <c r="D421">
        <v>0</v>
      </c>
      <c r="E421">
        <v>0</v>
      </c>
      <c r="F421">
        <v>0</v>
      </c>
      <c r="G421">
        <v>1.7973900000000001E-2</v>
      </c>
      <c r="H421">
        <v>0.98100900000000002</v>
      </c>
      <c r="I421">
        <v>0</v>
      </c>
    </row>
    <row r="422" spans="1:9" x14ac:dyDescent="0.25">
      <c r="A422" t="s">
        <v>114</v>
      </c>
      <c r="B422">
        <v>1086.96</v>
      </c>
      <c r="C422">
        <v>0</v>
      </c>
      <c r="D422">
        <v>0</v>
      </c>
      <c r="E422">
        <v>0</v>
      </c>
      <c r="F422">
        <v>0</v>
      </c>
      <c r="G422">
        <v>1.0861600000000001E-2</v>
      </c>
      <c r="H422">
        <v>0.99187000000000003</v>
      </c>
      <c r="I422">
        <v>0</v>
      </c>
    </row>
    <row r="423" spans="1:9" x14ac:dyDescent="0.25">
      <c r="A423" t="s">
        <v>114</v>
      </c>
      <c r="B423">
        <v>1086.76</v>
      </c>
      <c r="C423">
        <v>0</v>
      </c>
      <c r="D423">
        <v>0</v>
      </c>
      <c r="E423">
        <v>0</v>
      </c>
      <c r="F423">
        <v>0</v>
      </c>
      <c r="G423">
        <v>1.08991E-2</v>
      </c>
      <c r="H423">
        <v>0.99501700000000004</v>
      </c>
      <c r="I423">
        <v>0</v>
      </c>
    </row>
    <row r="424" spans="1:9" x14ac:dyDescent="0.25">
      <c r="A424" t="s">
        <v>114</v>
      </c>
      <c r="B424">
        <v>1093.49</v>
      </c>
      <c r="C424">
        <v>0</v>
      </c>
      <c r="D424">
        <v>0</v>
      </c>
      <c r="E424">
        <v>0</v>
      </c>
      <c r="F424">
        <v>0</v>
      </c>
      <c r="G424">
        <v>1.09173E-2</v>
      </c>
      <c r="H424">
        <v>0.98101799999999995</v>
      </c>
      <c r="I424">
        <v>0</v>
      </c>
    </row>
    <row r="425" spans="1:9" x14ac:dyDescent="0.25">
      <c r="A425" t="s">
        <v>114</v>
      </c>
      <c r="B425">
        <v>1093.21</v>
      </c>
      <c r="C425">
        <v>0</v>
      </c>
      <c r="D425">
        <v>0</v>
      </c>
      <c r="E425">
        <v>0</v>
      </c>
      <c r="F425">
        <v>0</v>
      </c>
      <c r="G425">
        <v>1.10901E-2</v>
      </c>
      <c r="H425">
        <v>0.98101499999999997</v>
      </c>
      <c r="I425">
        <v>0</v>
      </c>
    </row>
    <row r="426" spans="1:9" x14ac:dyDescent="0.25">
      <c r="A426" t="s">
        <v>114</v>
      </c>
      <c r="B426">
        <v>1093</v>
      </c>
      <c r="C426">
        <v>0</v>
      </c>
      <c r="D426">
        <v>0</v>
      </c>
      <c r="E426">
        <v>0</v>
      </c>
      <c r="F426">
        <v>0</v>
      </c>
      <c r="G426">
        <v>1.09646E-2</v>
      </c>
      <c r="H426">
        <v>0.98101799999999995</v>
      </c>
      <c r="I426">
        <v>0</v>
      </c>
    </row>
    <row r="427" spans="1:9" x14ac:dyDescent="0.25">
      <c r="A427" t="s">
        <v>114</v>
      </c>
      <c r="B427">
        <v>1090.72</v>
      </c>
      <c r="C427">
        <v>0</v>
      </c>
      <c r="D427">
        <v>0</v>
      </c>
      <c r="E427">
        <v>0</v>
      </c>
      <c r="F427">
        <v>0</v>
      </c>
      <c r="G427">
        <v>1.1546499999999999E-2</v>
      </c>
      <c r="H427">
        <v>0.98927500000000002</v>
      </c>
      <c r="I427">
        <v>0</v>
      </c>
    </row>
    <row r="428" spans="1:9" x14ac:dyDescent="0.25">
      <c r="A428" t="s">
        <v>114</v>
      </c>
      <c r="B428">
        <v>1097.79</v>
      </c>
      <c r="C428">
        <v>0</v>
      </c>
      <c r="D428">
        <v>0</v>
      </c>
      <c r="E428">
        <v>0</v>
      </c>
      <c r="F428">
        <v>0</v>
      </c>
      <c r="G428">
        <v>1.0860399999999999E-2</v>
      </c>
      <c r="H428">
        <v>0.98100900000000002</v>
      </c>
      <c r="I428">
        <v>0</v>
      </c>
    </row>
    <row r="429" spans="1:9" x14ac:dyDescent="0.25">
      <c r="A429" t="s">
        <v>114</v>
      </c>
      <c r="B429">
        <v>1098.31</v>
      </c>
      <c r="C429">
        <v>0</v>
      </c>
      <c r="D429">
        <v>0</v>
      </c>
      <c r="E429">
        <v>0</v>
      </c>
      <c r="F429">
        <v>0</v>
      </c>
      <c r="G429">
        <v>1.1914900000000001E-2</v>
      </c>
      <c r="H429">
        <v>0.98073100000000002</v>
      </c>
      <c r="I429">
        <v>0</v>
      </c>
    </row>
    <row r="430" spans="1:9" x14ac:dyDescent="0.25">
      <c r="A430" t="s">
        <v>114</v>
      </c>
      <c r="B430">
        <v>1085.27</v>
      </c>
      <c r="C430">
        <v>0</v>
      </c>
      <c r="D430">
        <v>0</v>
      </c>
      <c r="E430">
        <v>0</v>
      </c>
      <c r="F430">
        <v>0</v>
      </c>
      <c r="G430">
        <v>1.2559600000000001E-2</v>
      </c>
      <c r="H430">
        <v>0.98098799999999997</v>
      </c>
      <c r="I430">
        <v>0</v>
      </c>
    </row>
    <row r="431" spans="1:9" x14ac:dyDescent="0.25">
      <c r="A431" t="s">
        <v>114</v>
      </c>
      <c r="B431">
        <v>1087.02</v>
      </c>
      <c r="C431">
        <v>0</v>
      </c>
      <c r="D431">
        <v>0</v>
      </c>
      <c r="E431">
        <v>0</v>
      </c>
      <c r="F431">
        <v>0</v>
      </c>
      <c r="G431">
        <v>1.08702E-2</v>
      </c>
      <c r="H431">
        <v>0.98101799999999995</v>
      </c>
      <c r="I431">
        <v>0</v>
      </c>
    </row>
    <row r="432" spans="1:9" x14ac:dyDescent="0.25">
      <c r="A432" t="s">
        <v>114</v>
      </c>
      <c r="B432">
        <v>1093.74</v>
      </c>
      <c r="C432">
        <v>0</v>
      </c>
      <c r="D432">
        <v>0</v>
      </c>
      <c r="E432">
        <v>0</v>
      </c>
      <c r="F432">
        <v>0</v>
      </c>
      <c r="G432">
        <v>1.0911300000000001E-2</v>
      </c>
      <c r="H432">
        <v>0.98970000000000002</v>
      </c>
      <c r="I432">
        <v>0</v>
      </c>
    </row>
    <row r="433" spans="1:25" x14ac:dyDescent="0.25">
      <c r="A433" t="s">
        <v>114</v>
      </c>
      <c r="B433">
        <v>1089.01</v>
      </c>
      <c r="C433">
        <v>0</v>
      </c>
      <c r="D433">
        <v>0</v>
      </c>
      <c r="E433">
        <v>0</v>
      </c>
      <c r="F433">
        <v>0</v>
      </c>
      <c r="G433">
        <v>1.23261E-2</v>
      </c>
      <c r="H433">
        <v>0.98099999999999998</v>
      </c>
      <c r="I433">
        <v>0</v>
      </c>
    </row>
    <row r="434" spans="1:25" x14ac:dyDescent="0.25">
      <c r="A434" t="s">
        <v>114</v>
      </c>
      <c r="B434">
        <v>1086.77</v>
      </c>
      <c r="C434">
        <v>0</v>
      </c>
      <c r="D434">
        <v>0</v>
      </c>
      <c r="E434">
        <v>0</v>
      </c>
      <c r="F434">
        <v>0</v>
      </c>
      <c r="G434">
        <v>1.25535E-2</v>
      </c>
      <c r="H434">
        <v>0.98101400000000005</v>
      </c>
      <c r="I434">
        <v>0</v>
      </c>
    </row>
    <row r="435" spans="1:25" x14ac:dyDescent="0.25">
      <c r="A435" t="s">
        <v>114</v>
      </c>
      <c r="B435">
        <v>1080.3699999999999</v>
      </c>
      <c r="C435">
        <v>0</v>
      </c>
      <c r="D435">
        <v>0</v>
      </c>
      <c r="E435">
        <v>0</v>
      </c>
      <c r="F435">
        <v>0</v>
      </c>
      <c r="G435">
        <v>1.6424000000000001E-2</v>
      </c>
      <c r="H435">
        <v>0.98676799999999998</v>
      </c>
      <c r="I435">
        <v>0</v>
      </c>
    </row>
    <row r="436" spans="1:25" x14ac:dyDescent="0.25">
      <c r="A436" t="s">
        <v>114</v>
      </c>
      <c r="B436">
        <v>1085.22</v>
      </c>
      <c r="C436">
        <v>0</v>
      </c>
      <c r="D436">
        <v>0</v>
      </c>
      <c r="E436">
        <v>0</v>
      </c>
      <c r="F436">
        <v>0</v>
      </c>
      <c r="G436">
        <v>1.24631E-2</v>
      </c>
      <c r="H436">
        <v>0.98100500000000002</v>
      </c>
      <c r="I436">
        <v>0</v>
      </c>
    </row>
    <row r="437" spans="1:25" x14ac:dyDescent="0.25">
      <c r="A437" t="s">
        <v>114</v>
      </c>
      <c r="B437">
        <v>1094.6300000000001</v>
      </c>
      <c r="C437">
        <v>0</v>
      </c>
      <c r="D437">
        <v>0</v>
      </c>
      <c r="E437">
        <v>0</v>
      </c>
      <c r="F437">
        <v>0</v>
      </c>
      <c r="G437">
        <v>1.12849E-2</v>
      </c>
      <c r="H437">
        <v>0.98098600000000002</v>
      </c>
      <c r="I437">
        <v>0</v>
      </c>
    </row>
    <row r="438" spans="1:25" x14ac:dyDescent="0.25">
      <c r="A438" t="s">
        <v>114</v>
      </c>
      <c r="B438">
        <v>1093.81</v>
      </c>
      <c r="C438">
        <v>0</v>
      </c>
      <c r="D438">
        <v>0</v>
      </c>
      <c r="E438">
        <v>0</v>
      </c>
      <c r="F438">
        <v>0</v>
      </c>
      <c r="G438">
        <v>1.4423800000000001E-2</v>
      </c>
      <c r="H438">
        <v>0.981016</v>
      </c>
      <c r="I438">
        <v>0</v>
      </c>
    </row>
    <row r="439" spans="1:25" x14ac:dyDescent="0.25">
      <c r="A439" t="s">
        <v>114</v>
      </c>
      <c r="B439">
        <v>1085.83</v>
      </c>
      <c r="C439">
        <v>0</v>
      </c>
      <c r="D439">
        <v>0</v>
      </c>
      <c r="E439">
        <v>0</v>
      </c>
      <c r="F439">
        <v>0</v>
      </c>
      <c r="G439">
        <v>1.0859199999999999E-2</v>
      </c>
      <c r="H439">
        <v>0.99325399999999997</v>
      </c>
      <c r="I439">
        <v>0</v>
      </c>
    </row>
    <row r="440" spans="1:25" x14ac:dyDescent="0.25">
      <c r="A440" t="s">
        <v>114</v>
      </c>
      <c r="B440">
        <v>1089.29</v>
      </c>
      <c r="C440">
        <v>0</v>
      </c>
      <c r="D440">
        <v>0</v>
      </c>
      <c r="E440">
        <v>0</v>
      </c>
      <c r="F440">
        <v>0</v>
      </c>
      <c r="G440">
        <v>1.0888699999999999E-2</v>
      </c>
      <c r="H440">
        <v>0.98182199999999997</v>
      </c>
      <c r="I440">
        <v>0</v>
      </c>
    </row>
    <row r="441" spans="1:25" x14ac:dyDescent="0.25">
      <c r="A441" t="s">
        <v>114</v>
      </c>
      <c r="B441">
        <v>1097.51</v>
      </c>
      <c r="C441">
        <v>0</v>
      </c>
      <c r="D441">
        <v>0</v>
      </c>
      <c r="E441">
        <v>0</v>
      </c>
      <c r="F441">
        <v>0</v>
      </c>
      <c r="G441">
        <v>1.0993899999999999E-2</v>
      </c>
      <c r="H441">
        <v>0.99429500000000004</v>
      </c>
      <c r="I441">
        <v>0</v>
      </c>
    </row>
    <row r="442" spans="1:25" x14ac:dyDescent="0.25">
      <c r="A442" t="s">
        <v>114</v>
      </c>
      <c r="B442">
        <v>1084.77</v>
      </c>
      <c r="C442">
        <v>0</v>
      </c>
      <c r="D442">
        <v>0</v>
      </c>
      <c r="E442">
        <v>0</v>
      </c>
      <c r="F442">
        <v>0</v>
      </c>
      <c r="G442">
        <v>1.11048E-2</v>
      </c>
      <c r="H442">
        <v>0.99272300000000002</v>
      </c>
      <c r="I442">
        <v>0</v>
      </c>
    </row>
    <row r="443" spans="1:25" x14ac:dyDescent="0.25">
      <c r="A443" t="s">
        <v>114</v>
      </c>
      <c r="B443">
        <v>1081.8900000000001</v>
      </c>
      <c r="C443">
        <v>0</v>
      </c>
      <c r="D443">
        <v>0</v>
      </c>
      <c r="E443">
        <v>0</v>
      </c>
      <c r="F443">
        <v>0</v>
      </c>
      <c r="G443">
        <v>1.1417500000000001E-2</v>
      </c>
      <c r="H443">
        <v>0.98089499999999996</v>
      </c>
      <c r="I443">
        <v>0</v>
      </c>
    </row>
    <row r="444" spans="1:25" x14ac:dyDescent="0.25">
      <c r="A444" t="s">
        <v>114</v>
      </c>
      <c r="B444">
        <v>1086.8499999999999</v>
      </c>
      <c r="C444">
        <v>0</v>
      </c>
      <c r="D444">
        <v>0</v>
      </c>
      <c r="E444">
        <v>0</v>
      </c>
      <c r="F444">
        <v>0</v>
      </c>
      <c r="G444">
        <v>1.14386E-2</v>
      </c>
      <c r="H444">
        <v>0.98100600000000004</v>
      </c>
      <c r="I444">
        <v>0</v>
      </c>
    </row>
    <row r="445" spans="1:25" x14ac:dyDescent="0.25">
      <c r="A445" t="s">
        <v>114</v>
      </c>
      <c r="B445">
        <v>1092.96</v>
      </c>
      <c r="C445">
        <v>0</v>
      </c>
      <c r="D445">
        <v>0</v>
      </c>
      <c r="E445">
        <v>0</v>
      </c>
      <c r="F445">
        <v>0</v>
      </c>
      <c r="G445">
        <v>1.0895500000000001E-2</v>
      </c>
      <c r="H445">
        <v>0.99457899999999999</v>
      </c>
      <c r="I445">
        <v>0</v>
      </c>
    </row>
    <row r="446" spans="1:25" x14ac:dyDescent="0.25">
      <c r="A446" t="s">
        <v>114</v>
      </c>
      <c r="B446">
        <v>1094.81</v>
      </c>
      <c r="C446">
        <v>0</v>
      </c>
      <c r="D446">
        <v>0</v>
      </c>
      <c r="E446">
        <v>0</v>
      </c>
      <c r="F446">
        <v>0</v>
      </c>
      <c r="G446">
        <v>1.1458100000000001E-2</v>
      </c>
      <c r="H446">
        <v>0.98099999999999998</v>
      </c>
      <c r="I446">
        <v>0</v>
      </c>
    </row>
    <row r="447" spans="1:25" x14ac:dyDescent="0.25">
      <c r="A447" t="s">
        <v>114</v>
      </c>
      <c r="B447">
        <v>1092.97</v>
      </c>
      <c r="C447">
        <v>0</v>
      </c>
      <c r="D447">
        <v>0</v>
      </c>
      <c r="E447">
        <v>0</v>
      </c>
      <c r="F447">
        <v>0</v>
      </c>
      <c r="G447">
        <v>1.09391E-2</v>
      </c>
      <c r="H447">
        <v>0.98098700000000005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1097.3599999999999</v>
      </c>
      <c r="C448">
        <v>0</v>
      </c>
      <c r="D448">
        <v>0</v>
      </c>
      <c r="E448">
        <v>0</v>
      </c>
      <c r="F448">
        <v>0</v>
      </c>
      <c r="G448">
        <v>1.08637E-2</v>
      </c>
      <c r="H448">
        <v>0.981016</v>
      </c>
      <c r="I448">
        <v>0</v>
      </c>
      <c r="R448">
        <f>AVERAGE(B399:B448)</f>
        <v>1089.6977999999997</v>
      </c>
      <c r="S448">
        <f>AVERAGE(C399:C448)</f>
        <v>0</v>
      </c>
      <c r="U448">
        <f>_xlfn.VAR.P(B399:B448)</f>
        <v>20.19185315999998</v>
      </c>
      <c r="V448">
        <f>_xlfn.VAR.P(C399:C448)</f>
        <v>0</v>
      </c>
      <c r="X448">
        <f>1.96*SQRT(U448)/50</f>
        <v>0.17614655613943284</v>
      </c>
      <c r="Y448">
        <f>1.96*SQRT(V448)/50</f>
        <v>0</v>
      </c>
    </row>
    <row r="449" spans="1:9" x14ac:dyDescent="0.25">
      <c r="A449" t="s">
        <v>114</v>
      </c>
      <c r="B449">
        <v>54556.9375</v>
      </c>
      <c r="C449" t="s">
        <v>37</v>
      </c>
    </row>
    <row r="450" spans="1:9" x14ac:dyDescent="0.25">
      <c r="A450" t="s">
        <v>115</v>
      </c>
      <c r="B450">
        <v>883.28700000000003</v>
      </c>
      <c r="C450">
        <v>874.56299999999999</v>
      </c>
      <c r="D450">
        <v>853.07600000000002</v>
      </c>
      <c r="E450">
        <v>851.12099999999998</v>
      </c>
      <c r="F450">
        <v>172.77600000000001</v>
      </c>
      <c r="G450">
        <v>1.17582E-2</v>
      </c>
      <c r="H450">
        <v>0.99404999999999999</v>
      </c>
      <c r="I450">
        <v>0</v>
      </c>
    </row>
    <row r="451" spans="1:9" x14ac:dyDescent="0.25">
      <c r="A451" t="s">
        <v>115</v>
      </c>
      <c r="B451">
        <v>909.34400000000005</v>
      </c>
      <c r="C451">
        <v>900.57299999999998</v>
      </c>
      <c r="D451">
        <v>873.88</v>
      </c>
      <c r="E451">
        <v>870.66</v>
      </c>
      <c r="F451">
        <v>180.922</v>
      </c>
      <c r="G451">
        <v>1.0940999999999999E-2</v>
      </c>
      <c r="H451">
        <v>0.98101799999999995</v>
      </c>
      <c r="I451">
        <v>0</v>
      </c>
    </row>
    <row r="452" spans="1:9" x14ac:dyDescent="0.25">
      <c r="A452" t="s">
        <v>115</v>
      </c>
      <c r="B452">
        <v>895.68600000000004</v>
      </c>
      <c r="C452">
        <v>886.67899999999997</v>
      </c>
      <c r="D452">
        <v>862.85699999999997</v>
      </c>
      <c r="E452">
        <v>860.85699999999997</v>
      </c>
      <c r="F452">
        <v>178.82599999999999</v>
      </c>
      <c r="G452">
        <v>1.2079100000000001E-2</v>
      </c>
      <c r="H452">
        <v>0.98101099999999997</v>
      </c>
      <c r="I452">
        <v>0</v>
      </c>
    </row>
    <row r="453" spans="1:9" x14ac:dyDescent="0.25">
      <c r="A453" t="s">
        <v>115</v>
      </c>
      <c r="B453">
        <v>904.05700000000002</v>
      </c>
      <c r="C453">
        <v>895.38599999999997</v>
      </c>
      <c r="D453">
        <v>871.03700000000003</v>
      </c>
      <c r="E453">
        <v>868.77599999999995</v>
      </c>
      <c r="F453">
        <v>183.55</v>
      </c>
      <c r="G453">
        <v>1.6532499999999999E-2</v>
      </c>
      <c r="H453">
        <v>0.98092699999999999</v>
      </c>
      <c r="I453">
        <v>0</v>
      </c>
    </row>
    <row r="454" spans="1:9" x14ac:dyDescent="0.25">
      <c r="A454" t="s">
        <v>115</v>
      </c>
      <c r="B454">
        <v>898.49800000000005</v>
      </c>
      <c r="C454">
        <v>888.85900000000004</v>
      </c>
      <c r="D454">
        <v>866.28</v>
      </c>
      <c r="E454">
        <v>864.27800000000002</v>
      </c>
      <c r="F454">
        <v>179.84299999999999</v>
      </c>
      <c r="G454">
        <v>1.08679E-2</v>
      </c>
      <c r="H454">
        <v>0.980931</v>
      </c>
      <c r="I454">
        <v>0</v>
      </c>
    </row>
    <row r="455" spans="1:9" x14ac:dyDescent="0.25">
      <c r="A455" t="s">
        <v>115</v>
      </c>
      <c r="B455">
        <v>926.54700000000003</v>
      </c>
      <c r="C455">
        <v>916.20100000000002</v>
      </c>
      <c r="D455">
        <v>885.84199999999998</v>
      </c>
      <c r="E455">
        <v>882.85500000000002</v>
      </c>
      <c r="F455">
        <v>181.571</v>
      </c>
      <c r="G455">
        <v>1.38888E-2</v>
      </c>
      <c r="H455">
        <v>0.99506700000000003</v>
      </c>
      <c r="I455">
        <v>0</v>
      </c>
    </row>
    <row r="456" spans="1:9" x14ac:dyDescent="0.25">
      <c r="A456" t="s">
        <v>115</v>
      </c>
      <c r="B456">
        <v>906.29</v>
      </c>
      <c r="C456">
        <v>897.15300000000002</v>
      </c>
      <c r="D456">
        <v>870.31600000000003</v>
      </c>
      <c r="E456">
        <v>867.63499999999999</v>
      </c>
      <c r="F456">
        <v>179.887</v>
      </c>
      <c r="G456">
        <v>1.11158E-2</v>
      </c>
      <c r="H456">
        <v>0.98100299999999996</v>
      </c>
      <c r="I456">
        <v>0</v>
      </c>
    </row>
    <row r="457" spans="1:9" x14ac:dyDescent="0.25">
      <c r="A457" t="s">
        <v>115</v>
      </c>
      <c r="B457">
        <v>892.423</v>
      </c>
      <c r="C457">
        <v>883.37300000000005</v>
      </c>
      <c r="D457">
        <v>860.64400000000001</v>
      </c>
      <c r="E457">
        <v>858.68499999999995</v>
      </c>
      <c r="F457">
        <v>176.61</v>
      </c>
      <c r="G457">
        <v>1.13255E-2</v>
      </c>
      <c r="H457">
        <v>0.98100799999999999</v>
      </c>
      <c r="I457">
        <v>0</v>
      </c>
    </row>
    <row r="458" spans="1:9" x14ac:dyDescent="0.25">
      <c r="A458" t="s">
        <v>115</v>
      </c>
      <c r="B458">
        <v>899.50099999999998</v>
      </c>
      <c r="C458">
        <v>890.221</v>
      </c>
      <c r="D458">
        <v>868.57</v>
      </c>
      <c r="E458">
        <v>866.48699999999997</v>
      </c>
      <c r="F458">
        <v>184.31100000000001</v>
      </c>
      <c r="G458">
        <v>1.10522E-2</v>
      </c>
      <c r="H458">
        <v>0.98101899999999997</v>
      </c>
      <c r="I458">
        <v>0</v>
      </c>
    </row>
    <row r="459" spans="1:9" x14ac:dyDescent="0.25">
      <c r="A459" t="s">
        <v>115</v>
      </c>
      <c r="B459">
        <v>885.596</v>
      </c>
      <c r="C459">
        <v>877.08699999999999</v>
      </c>
      <c r="D459">
        <v>854.46799999999996</v>
      </c>
      <c r="E459">
        <v>852.10299999999995</v>
      </c>
      <c r="F459">
        <v>169.548</v>
      </c>
      <c r="G459">
        <v>2.90377E-2</v>
      </c>
      <c r="H459">
        <v>0.98101899999999997</v>
      </c>
      <c r="I459">
        <v>0</v>
      </c>
    </row>
    <row r="460" spans="1:9" x14ac:dyDescent="0.25">
      <c r="A460" t="s">
        <v>115</v>
      </c>
      <c r="B460">
        <v>888.17899999999997</v>
      </c>
      <c r="C460">
        <v>879.10699999999997</v>
      </c>
      <c r="D460">
        <v>855.39300000000003</v>
      </c>
      <c r="E460">
        <v>853.13</v>
      </c>
      <c r="F460">
        <v>170.80699999999999</v>
      </c>
      <c r="G460">
        <v>1.2637199999999999E-2</v>
      </c>
      <c r="H460">
        <v>0.98094599999999998</v>
      </c>
      <c r="I460">
        <v>0</v>
      </c>
    </row>
    <row r="461" spans="1:9" x14ac:dyDescent="0.25">
      <c r="A461" t="s">
        <v>115</v>
      </c>
      <c r="B461">
        <v>901.12800000000004</v>
      </c>
      <c r="C461">
        <v>892.27599999999995</v>
      </c>
      <c r="D461">
        <v>868.31</v>
      </c>
      <c r="E461">
        <v>866.38699999999994</v>
      </c>
      <c r="F461">
        <v>182.262</v>
      </c>
      <c r="G461">
        <v>1.09008E-2</v>
      </c>
      <c r="H461">
        <v>0.980993</v>
      </c>
      <c r="I461">
        <v>0</v>
      </c>
    </row>
    <row r="462" spans="1:9" x14ac:dyDescent="0.25">
      <c r="A462" t="s">
        <v>115</v>
      </c>
      <c r="B462">
        <v>918.81399999999996</v>
      </c>
      <c r="C462">
        <v>910.11300000000006</v>
      </c>
      <c r="D462">
        <v>880.29499999999996</v>
      </c>
      <c r="E462">
        <v>877.04600000000005</v>
      </c>
      <c r="F462">
        <v>178.76</v>
      </c>
      <c r="G462">
        <v>1.08769E-2</v>
      </c>
      <c r="H462">
        <v>0.99487800000000004</v>
      </c>
      <c r="I462">
        <v>0</v>
      </c>
    </row>
    <row r="463" spans="1:9" x14ac:dyDescent="0.25">
      <c r="A463" t="s">
        <v>115</v>
      </c>
      <c r="B463">
        <v>890.35900000000004</v>
      </c>
      <c r="C463">
        <v>881.351</v>
      </c>
      <c r="D463">
        <v>857.53700000000003</v>
      </c>
      <c r="E463">
        <v>854.77</v>
      </c>
      <c r="F463">
        <v>169.53399999999999</v>
      </c>
      <c r="G463">
        <v>1.08637E-2</v>
      </c>
      <c r="H463">
        <v>0.98101899999999997</v>
      </c>
      <c r="I463">
        <v>0</v>
      </c>
    </row>
    <row r="464" spans="1:9" x14ac:dyDescent="0.25">
      <c r="A464" t="s">
        <v>115</v>
      </c>
      <c r="B464">
        <v>892.54300000000001</v>
      </c>
      <c r="C464">
        <v>883.61500000000001</v>
      </c>
      <c r="D464">
        <v>861.95</v>
      </c>
      <c r="E464">
        <v>860.66899999999998</v>
      </c>
      <c r="F464">
        <v>180.56800000000001</v>
      </c>
      <c r="G464">
        <v>1.40955E-2</v>
      </c>
      <c r="H464">
        <v>0.98097599999999996</v>
      </c>
      <c r="I464">
        <v>0</v>
      </c>
    </row>
    <row r="465" spans="1:9" x14ac:dyDescent="0.25">
      <c r="A465" t="s">
        <v>115</v>
      </c>
      <c r="B465">
        <v>894.01499999999999</v>
      </c>
      <c r="C465">
        <v>885.21199999999999</v>
      </c>
      <c r="D465">
        <v>859.58900000000006</v>
      </c>
      <c r="E465">
        <v>856.85599999999999</v>
      </c>
      <c r="F465">
        <v>171.28200000000001</v>
      </c>
      <c r="G465">
        <v>1.0999999999999999E-2</v>
      </c>
      <c r="H465">
        <v>0.98101899999999997</v>
      </c>
      <c r="I465">
        <v>0</v>
      </c>
    </row>
    <row r="466" spans="1:9" x14ac:dyDescent="0.25">
      <c r="A466" t="s">
        <v>115</v>
      </c>
      <c r="B466">
        <v>876.20299999999997</v>
      </c>
      <c r="C466">
        <v>867.70399999999995</v>
      </c>
      <c r="D466">
        <v>847.72</v>
      </c>
      <c r="E466">
        <v>846.33100000000002</v>
      </c>
      <c r="F466">
        <v>168.27799999999999</v>
      </c>
      <c r="G466">
        <v>1.08909E-2</v>
      </c>
      <c r="H466">
        <v>0.98100600000000004</v>
      </c>
      <c r="I466">
        <v>0</v>
      </c>
    </row>
    <row r="467" spans="1:9" x14ac:dyDescent="0.25">
      <c r="A467" t="s">
        <v>115</v>
      </c>
      <c r="B467">
        <v>898.24099999999999</v>
      </c>
      <c r="C467">
        <v>889.053</v>
      </c>
      <c r="D467">
        <v>865.84500000000003</v>
      </c>
      <c r="E467">
        <v>863.55499999999995</v>
      </c>
      <c r="F467">
        <v>178.01900000000001</v>
      </c>
      <c r="G467">
        <v>1.1696E-2</v>
      </c>
      <c r="H467">
        <v>0.98101799999999995</v>
      </c>
      <c r="I467">
        <v>0</v>
      </c>
    </row>
    <row r="468" spans="1:9" x14ac:dyDescent="0.25">
      <c r="A468" t="s">
        <v>115</v>
      </c>
      <c r="B468">
        <v>906.37699999999995</v>
      </c>
      <c r="C468">
        <v>897.24199999999996</v>
      </c>
      <c r="D468">
        <v>871.274</v>
      </c>
      <c r="E468">
        <v>867.99199999999996</v>
      </c>
      <c r="F468">
        <v>178.596</v>
      </c>
      <c r="G468">
        <v>1.5451400000000001E-2</v>
      </c>
      <c r="H468">
        <v>0.98101899999999997</v>
      </c>
      <c r="I468">
        <v>0</v>
      </c>
    </row>
    <row r="469" spans="1:9" x14ac:dyDescent="0.25">
      <c r="A469" t="s">
        <v>115</v>
      </c>
      <c r="B469">
        <v>886.21299999999997</v>
      </c>
      <c r="C469">
        <v>877.72400000000005</v>
      </c>
      <c r="D469">
        <v>854.12300000000005</v>
      </c>
      <c r="E469">
        <v>851.79200000000003</v>
      </c>
      <c r="F469">
        <v>168.96600000000001</v>
      </c>
      <c r="G469">
        <v>1.18783E-2</v>
      </c>
      <c r="H469">
        <v>0.98101700000000003</v>
      </c>
      <c r="I469">
        <v>0</v>
      </c>
    </row>
    <row r="470" spans="1:9" x14ac:dyDescent="0.25">
      <c r="A470" t="s">
        <v>115</v>
      </c>
      <c r="B470">
        <v>879.50199999999995</v>
      </c>
      <c r="C470">
        <v>870.69899999999996</v>
      </c>
      <c r="D470">
        <v>848.95399999999995</v>
      </c>
      <c r="E470">
        <v>847.51900000000001</v>
      </c>
      <c r="F470">
        <v>167.59899999999999</v>
      </c>
      <c r="G470">
        <v>1.0900399999999999E-2</v>
      </c>
      <c r="H470">
        <v>0.98101499999999997</v>
      </c>
      <c r="I470">
        <v>0</v>
      </c>
    </row>
    <row r="471" spans="1:9" x14ac:dyDescent="0.25">
      <c r="A471" t="s">
        <v>115</v>
      </c>
      <c r="B471">
        <v>910.12199999999996</v>
      </c>
      <c r="C471">
        <v>900.95399999999995</v>
      </c>
      <c r="D471">
        <v>874.57899999999995</v>
      </c>
      <c r="E471">
        <v>871.96799999999996</v>
      </c>
      <c r="F471">
        <v>182.58199999999999</v>
      </c>
      <c r="G471">
        <v>1.0955899999999999E-2</v>
      </c>
      <c r="H471">
        <v>0.98101899999999997</v>
      </c>
      <c r="I471">
        <v>0</v>
      </c>
    </row>
    <row r="472" spans="1:9" x14ac:dyDescent="0.25">
      <c r="A472" t="s">
        <v>115</v>
      </c>
      <c r="B472">
        <v>894.56799999999998</v>
      </c>
      <c r="C472">
        <v>885.59799999999996</v>
      </c>
      <c r="D472">
        <v>862.21</v>
      </c>
      <c r="E472">
        <v>859.96199999999999</v>
      </c>
      <c r="F472">
        <v>175.506</v>
      </c>
      <c r="G472">
        <v>1.2641899999999999E-2</v>
      </c>
      <c r="H472">
        <v>0.98094199999999998</v>
      </c>
      <c r="I472">
        <v>0</v>
      </c>
    </row>
    <row r="473" spans="1:9" x14ac:dyDescent="0.25">
      <c r="A473" t="s">
        <v>115</v>
      </c>
      <c r="B473">
        <v>919.67499999999995</v>
      </c>
      <c r="C473">
        <v>910.64099999999996</v>
      </c>
      <c r="D473">
        <v>880.33500000000004</v>
      </c>
      <c r="E473">
        <v>877.16300000000001</v>
      </c>
      <c r="F473">
        <v>181.84399999999999</v>
      </c>
      <c r="G473">
        <v>1.5216E-2</v>
      </c>
      <c r="H473">
        <v>0.98101899999999997</v>
      </c>
      <c r="I473">
        <v>0</v>
      </c>
    </row>
    <row r="474" spans="1:9" x14ac:dyDescent="0.25">
      <c r="A474" t="s">
        <v>115</v>
      </c>
      <c r="B474">
        <v>894.96600000000001</v>
      </c>
      <c r="C474">
        <v>886.17899999999997</v>
      </c>
      <c r="D474">
        <v>862.67700000000002</v>
      </c>
      <c r="E474">
        <v>860.02300000000002</v>
      </c>
      <c r="F474">
        <v>175.066</v>
      </c>
      <c r="G474">
        <v>1.09944E-2</v>
      </c>
      <c r="H474">
        <v>0.98101899999999997</v>
      </c>
      <c r="I474">
        <v>0</v>
      </c>
    </row>
    <row r="475" spans="1:9" x14ac:dyDescent="0.25">
      <c r="A475" t="s">
        <v>115</v>
      </c>
      <c r="B475">
        <v>883.71</v>
      </c>
      <c r="C475">
        <v>874.59</v>
      </c>
      <c r="D475">
        <v>852.6</v>
      </c>
      <c r="E475">
        <v>850.72</v>
      </c>
      <c r="F475">
        <v>171.50399999999999</v>
      </c>
      <c r="G475">
        <v>1.09053E-2</v>
      </c>
      <c r="H475">
        <v>0.98101899999999997</v>
      </c>
      <c r="I475">
        <v>0</v>
      </c>
    </row>
    <row r="476" spans="1:9" x14ac:dyDescent="0.25">
      <c r="A476" t="s">
        <v>115</v>
      </c>
      <c r="B476">
        <v>909.66499999999996</v>
      </c>
      <c r="C476">
        <v>900.51199999999994</v>
      </c>
      <c r="D476">
        <v>873.42</v>
      </c>
      <c r="E476">
        <v>870.38199999999995</v>
      </c>
      <c r="F476">
        <v>181.75</v>
      </c>
      <c r="G476">
        <v>1.08948E-2</v>
      </c>
      <c r="H476">
        <v>0.98097500000000004</v>
      </c>
      <c r="I476">
        <v>0</v>
      </c>
    </row>
    <row r="477" spans="1:9" x14ac:dyDescent="0.25">
      <c r="A477" t="s">
        <v>115</v>
      </c>
      <c r="B477">
        <v>910.25199999999995</v>
      </c>
      <c r="C477">
        <v>900.88</v>
      </c>
      <c r="D477">
        <v>875.25800000000004</v>
      </c>
      <c r="E477">
        <v>872.92100000000005</v>
      </c>
      <c r="F477">
        <v>184.38800000000001</v>
      </c>
      <c r="G477">
        <v>1.0857199999999999E-2</v>
      </c>
      <c r="H477">
        <v>0.98099999999999998</v>
      </c>
      <c r="I477">
        <v>0</v>
      </c>
    </row>
    <row r="478" spans="1:9" x14ac:dyDescent="0.25">
      <c r="A478" t="s">
        <v>115</v>
      </c>
      <c r="B478">
        <v>896.30899999999997</v>
      </c>
      <c r="C478">
        <v>887.63499999999999</v>
      </c>
      <c r="D478">
        <v>864.202</v>
      </c>
      <c r="E478">
        <v>861.495</v>
      </c>
      <c r="F478">
        <v>177.31299999999999</v>
      </c>
      <c r="G478">
        <v>1.08691E-2</v>
      </c>
      <c r="H478">
        <v>0.98090500000000003</v>
      </c>
      <c r="I478">
        <v>0</v>
      </c>
    </row>
    <row r="479" spans="1:9" x14ac:dyDescent="0.25">
      <c r="A479" t="s">
        <v>115</v>
      </c>
      <c r="B479">
        <v>896.81399999999996</v>
      </c>
      <c r="C479">
        <v>887.46100000000001</v>
      </c>
      <c r="D479">
        <v>865.23099999999999</v>
      </c>
      <c r="E479">
        <v>863.35</v>
      </c>
      <c r="F479">
        <v>181.73500000000001</v>
      </c>
      <c r="G479">
        <v>1.3822900000000001E-2</v>
      </c>
      <c r="H479">
        <v>0.98095200000000005</v>
      </c>
      <c r="I479">
        <v>0</v>
      </c>
    </row>
    <row r="480" spans="1:9" x14ac:dyDescent="0.25">
      <c r="A480" t="s">
        <v>115</v>
      </c>
      <c r="B480">
        <v>909.76199999999994</v>
      </c>
      <c r="C480">
        <v>901.05700000000002</v>
      </c>
      <c r="D480">
        <v>874.303</v>
      </c>
      <c r="E480">
        <v>871.55799999999999</v>
      </c>
      <c r="F480">
        <v>182.208</v>
      </c>
      <c r="G480">
        <v>1.10755E-2</v>
      </c>
      <c r="H480">
        <v>0.98101400000000005</v>
      </c>
      <c r="I480">
        <v>0</v>
      </c>
    </row>
    <row r="481" spans="1:9" x14ac:dyDescent="0.25">
      <c r="A481" t="s">
        <v>115</v>
      </c>
      <c r="B481">
        <v>915.85500000000002</v>
      </c>
      <c r="C481">
        <v>907.274</v>
      </c>
      <c r="D481">
        <v>878.64800000000002</v>
      </c>
      <c r="E481">
        <v>875.75</v>
      </c>
      <c r="F481">
        <v>181.82900000000001</v>
      </c>
      <c r="G481">
        <v>1.34605E-2</v>
      </c>
      <c r="H481">
        <v>0.98101899999999997</v>
      </c>
      <c r="I481">
        <v>0</v>
      </c>
    </row>
    <row r="482" spans="1:9" x14ac:dyDescent="0.25">
      <c r="A482" t="s">
        <v>115</v>
      </c>
      <c r="B482">
        <v>901.43</v>
      </c>
      <c r="C482">
        <v>892.97</v>
      </c>
      <c r="D482">
        <v>866.90899999999999</v>
      </c>
      <c r="E482">
        <v>864.18</v>
      </c>
      <c r="F482">
        <v>176.078</v>
      </c>
      <c r="G482">
        <v>1.1572600000000001E-2</v>
      </c>
      <c r="H482">
        <v>0.98101700000000003</v>
      </c>
      <c r="I482">
        <v>0</v>
      </c>
    </row>
    <row r="483" spans="1:9" x14ac:dyDescent="0.25">
      <c r="A483" t="s">
        <v>115</v>
      </c>
      <c r="B483">
        <v>892.34</v>
      </c>
      <c r="C483">
        <v>883.48099999999999</v>
      </c>
      <c r="D483">
        <v>858.673</v>
      </c>
      <c r="E483">
        <v>856.08500000000004</v>
      </c>
      <c r="F483">
        <v>171.07400000000001</v>
      </c>
      <c r="G483">
        <v>1.1042400000000001E-2</v>
      </c>
      <c r="H483">
        <v>0.98097900000000005</v>
      </c>
      <c r="I483">
        <v>0</v>
      </c>
    </row>
    <row r="484" spans="1:9" x14ac:dyDescent="0.25">
      <c r="A484" t="s">
        <v>115</v>
      </c>
      <c r="B484">
        <v>890.58</v>
      </c>
      <c r="C484">
        <v>881.64499999999998</v>
      </c>
      <c r="D484">
        <v>859.09699999999998</v>
      </c>
      <c r="E484">
        <v>857.13300000000004</v>
      </c>
      <c r="F484">
        <v>174.62899999999999</v>
      </c>
      <c r="G484">
        <v>1.08681E-2</v>
      </c>
      <c r="H484">
        <v>0.98325099999999999</v>
      </c>
      <c r="I484">
        <v>0</v>
      </c>
    </row>
    <row r="485" spans="1:9" x14ac:dyDescent="0.25">
      <c r="A485" t="s">
        <v>115</v>
      </c>
      <c r="B485">
        <v>909.05100000000004</v>
      </c>
      <c r="C485">
        <v>899.57600000000002</v>
      </c>
      <c r="D485">
        <v>873.01300000000003</v>
      </c>
      <c r="E485">
        <v>869.82799999999997</v>
      </c>
      <c r="F485">
        <v>179.922</v>
      </c>
      <c r="G485">
        <v>1.0965600000000001E-2</v>
      </c>
      <c r="H485">
        <v>0.98100699999999996</v>
      </c>
      <c r="I485">
        <v>0</v>
      </c>
    </row>
    <row r="486" spans="1:9" x14ac:dyDescent="0.25">
      <c r="A486" t="s">
        <v>115</v>
      </c>
      <c r="B486">
        <v>885.65700000000004</v>
      </c>
      <c r="C486">
        <v>876.84699999999998</v>
      </c>
      <c r="D486">
        <v>853.94</v>
      </c>
      <c r="E486">
        <v>851.88</v>
      </c>
      <c r="F486">
        <v>171.01</v>
      </c>
      <c r="G486">
        <v>1.09222E-2</v>
      </c>
      <c r="H486">
        <v>0.98098700000000005</v>
      </c>
      <c r="I486">
        <v>0</v>
      </c>
    </row>
    <row r="487" spans="1:9" x14ac:dyDescent="0.25">
      <c r="A487" t="s">
        <v>115</v>
      </c>
      <c r="B487">
        <v>895.346</v>
      </c>
      <c r="C487">
        <v>886.48800000000006</v>
      </c>
      <c r="D487">
        <v>862.12800000000004</v>
      </c>
      <c r="E487">
        <v>859.38900000000001</v>
      </c>
      <c r="F487">
        <v>173.70099999999999</v>
      </c>
      <c r="G487">
        <v>1.0940200000000001E-2</v>
      </c>
      <c r="H487">
        <v>0.98556200000000005</v>
      </c>
      <c r="I487">
        <v>0</v>
      </c>
    </row>
    <row r="488" spans="1:9" x14ac:dyDescent="0.25">
      <c r="A488" t="s">
        <v>115</v>
      </c>
      <c r="B488">
        <v>916.90099999999995</v>
      </c>
      <c r="C488">
        <v>907.59400000000005</v>
      </c>
      <c r="D488">
        <v>878.94899999999996</v>
      </c>
      <c r="E488">
        <v>875.88</v>
      </c>
      <c r="F488">
        <v>183.054</v>
      </c>
      <c r="G488">
        <v>1.08725E-2</v>
      </c>
      <c r="H488">
        <v>0.98101899999999997</v>
      </c>
      <c r="I488">
        <v>0</v>
      </c>
    </row>
    <row r="489" spans="1:9" x14ac:dyDescent="0.25">
      <c r="A489" t="s">
        <v>115</v>
      </c>
      <c r="B489">
        <v>911.67</v>
      </c>
      <c r="C489">
        <v>902.64800000000002</v>
      </c>
      <c r="D489">
        <v>875.19299999999998</v>
      </c>
      <c r="E489">
        <v>871.96100000000001</v>
      </c>
      <c r="F489">
        <v>181.595</v>
      </c>
      <c r="G489">
        <v>1.8462800000000001E-2</v>
      </c>
      <c r="H489">
        <v>0.98101899999999997</v>
      </c>
      <c r="I489">
        <v>0</v>
      </c>
    </row>
    <row r="490" spans="1:9" x14ac:dyDescent="0.25">
      <c r="A490" t="s">
        <v>115</v>
      </c>
      <c r="B490">
        <v>897.55100000000004</v>
      </c>
      <c r="C490">
        <v>888.53700000000003</v>
      </c>
      <c r="D490">
        <v>863.51</v>
      </c>
      <c r="E490">
        <v>860.68399999999997</v>
      </c>
      <c r="F490">
        <v>173.614</v>
      </c>
      <c r="G490">
        <v>1.30432E-2</v>
      </c>
      <c r="H490">
        <v>0.98101499999999997</v>
      </c>
      <c r="I490">
        <v>0</v>
      </c>
    </row>
    <row r="491" spans="1:9" x14ac:dyDescent="0.25">
      <c r="A491" t="s">
        <v>115</v>
      </c>
      <c r="B491">
        <v>905.76099999999997</v>
      </c>
      <c r="C491">
        <v>896.97400000000005</v>
      </c>
      <c r="D491">
        <v>870.59400000000005</v>
      </c>
      <c r="E491">
        <v>867.37699999999995</v>
      </c>
      <c r="F491">
        <v>176.69800000000001</v>
      </c>
      <c r="G491">
        <v>1.0917E-2</v>
      </c>
      <c r="H491">
        <v>0.98100900000000002</v>
      </c>
      <c r="I491">
        <v>0</v>
      </c>
    </row>
    <row r="492" spans="1:9" x14ac:dyDescent="0.25">
      <c r="A492" t="s">
        <v>115</v>
      </c>
      <c r="B492">
        <v>908.89400000000001</v>
      </c>
      <c r="C492">
        <v>900.17499999999995</v>
      </c>
      <c r="D492">
        <v>873.92600000000004</v>
      </c>
      <c r="E492">
        <v>871.05399999999997</v>
      </c>
      <c r="F492">
        <v>181.06299999999999</v>
      </c>
      <c r="G492">
        <v>1.0955899999999999E-2</v>
      </c>
      <c r="H492">
        <v>0.98101899999999997</v>
      </c>
      <c r="I492">
        <v>0</v>
      </c>
    </row>
    <row r="493" spans="1:9" x14ac:dyDescent="0.25">
      <c r="A493" t="s">
        <v>115</v>
      </c>
      <c r="B493">
        <v>904.75199999999995</v>
      </c>
      <c r="C493">
        <v>895.97799999999995</v>
      </c>
      <c r="D493">
        <v>868.80499999999995</v>
      </c>
      <c r="E493">
        <v>865.53499999999997</v>
      </c>
      <c r="F493">
        <v>176.76400000000001</v>
      </c>
      <c r="G493">
        <v>1.089E-2</v>
      </c>
      <c r="H493">
        <v>0.98100500000000002</v>
      </c>
      <c r="I493">
        <v>0</v>
      </c>
    </row>
    <row r="494" spans="1:9" x14ac:dyDescent="0.25">
      <c r="A494" t="s">
        <v>115</v>
      </c>
      <c r="B494">
        <v>912.04700000000003</v>
      </c>
      <c r="C494">
        <v>903.07500000000005</v>
      </c>
      <c r="D494">
        <v>874.577</v>
      </c>
      <c r="E494">
        <v>871.11500000000001</v>
      </c>
      <c r="F494">
        <v>178.36699999999999</v>
      </c>
      <c r="G494">
        <v>1.1035100000000001E-2</v>
      </c>
      <c r="H494">
        <v>0.98101799999999995</v>
      </c>
      <c r="I494">
        <v>0</v>
      </c>
    </row>
    <row r="495" spans="1:9" x14ac:dyDescent="0.25">
      <c r="A495" t="s">
        <v>115</v>
      </c>
      <c r="B495">
        <v>914.37400000000002</v>
      </c>
      <c r="C495">
        <v>904.81299999999999</v>
      </c>
      <c r="D495">
        <v>878.53599999999994</v>
      </c>
      <c r="E495">
        <v>875.79200000000003</v>
      </c>
      <c r="F495">
        <v>183.82</v>
      </c>
      <c r="G495">
        <v>2.1691999999999999E-2</v>
      </c>
      <c r="H495">
        <v>0.98101799999999995</v>
      </c>
      <c r="I495">
        <v>0</v>
      </c>
    </row>
    <row r="496" spans="1:9" x14ac:dyDescent="0.25">
      <c r="A496" t="s">
        <v>115</v>
      </c>
      <c r="B496">
        <v>882.774</v>
      </c>
      <c r="C496">
        <v>873.952</v>
      </c>
      <c r="D496">
        <v>851.69600000000003</v>
      </c>
      <c r="E496">
        <v>849.68499999999995</v>
      </c>
      <c r="F496">
        <v>170.62</v>
      </c>
      <c r="G496">
        <v>1.14792E-2</v>
      </c>
      <c r="H496">
        <v>0.980989</v>
      </c>
      <c r="I496">
        <v>0</v>
      </c>
    </row>
    <row r="497" spans="1:25" x14ac:dyDescent="0.25">
      <c r="A497" t="s">
        <v>115</v>
      </c>
      <c r="B497">
        <v>904.21699999999998</v>
      </c>
      <c r="C497">
        <v>895.37900000000002</v>
      </c>
      <c r="D497">
        <v>871.02599999999995</v>
      </c>
      <c r="E497">
        <v>868.13</v>
      </c>
      <c r="F497">
        <v>181.73599999999999</v>
      </c>
      <c r="G497">
        <v>1.0862E-2</v>
      </c>
      <c r="H497">
        <v>0.981016</v>
      </c>
      <c r="I497">
        <v>0</v>
      </c>
    </row>
    <row r="498" spans="1:25" x14ac:dyDescent="0.25">
      <c r="A498" t="s">
        <v>115</v>
      </c>
      <c r="B498">
        <v>904.66800000000001</v>
      </c>
      <c r="C498">
        <v>895.91899999999998</v>
      </c>
      <c r="D498">
        <v>870.44200000000001</v>
      </c>
      <c r="E498">
        <v>867.97199999999998</v>
      </c>
      <c r="F498">
        <v>179.11600000000001</v>
      </c>
      <c r="G498">
        <v>1.08875E-2</v>
      </c>
      <c r="H498">
        <v>0.98100699999999996</v>
      </c>
      <c r="I498">
        <v>0</v>
      </c>
    </row>
    <row r="499" spans="1:25" x14ac:dyDescent="0.25">
      <c r="A499" t="s">
        <v>115</v>
      </c>
      <c r="B499">
        <v>897.06399999999996</v>
      </c>
      <c r="C499">
        <v>888.18100000000004</v>
      </c>
      <c r="D499">
        <v>863.20500000000004</v>
      </c>
      <c r="E499">
        <v>860.39400000000001</v>
      </c>
      <c r="F499">
        <v>171.619</v>
      </c>
      <c r="G499">
        <v>1.0857E-2</v>
      </c>
      <c r="H499">
        <v>0.98931999999999998</v>
      </c>
      <c r="I499">
        <v>0</v>
      </c>
    </row>
    <row r="500" spans="1:25" x14ac:dyDescent="0.25">
      <c r="A500" t="s">
        <v>115</v>
      </c>
      <c r="B500">
        <v>900.40899999999999</v>
      </c>
      <c r="C500">
        <v>891.30100000000004</v>
      </c>
      <c r="D500">
        <v>864.59400000000005</v>
      </c>
      <c r="E500">
        <v>861.85900000000004</v>
      </c>
      <c r="F500">
        <v>172.167</v>
      </c>
      <c r="G500">
        <v>1.2075000000000001E-2</v>
      </c>
      <c r="H500">
        <v>0.98101000000000005</v>
      </c>
      <c r="I500">
        <v>0</v>
      </c>
    </row>
    <row r="501" spans="1:25" x14ac:dyDescent="0.25">
      <c r="A501" t="s">
        <v>115</v>
      </c>
      <c r="B501">
        <v>897.05600000000004</v>
      </c>
      <c r="C501">
        <v>887.89200000000005</v>
      </c>
      <c r="D501">
        <v>863.75</v>
      </c>
      <c r="E501">
        <v>861.09400000000005</v>
      </c>
      <c r="F501">
        <v>174.19800000000001</v>
      </c>
      <c r="G501">
        <v>1.26061E-2</v>
      </c>
      <c r="H501">
        <v>0.99202900000000005</v>
      </c>
      <c r="I501">
        <v>0</v>
      </c>
    </row>
    <row r="502" spans="1:25" x14ac:dyDescent="0.25">
      <c r="A502" t="s">
        <v>115</v>
      </c>
      <c r="B502">
        <v>910.11900000000003</v>
      </c>
      <c r="C502">
        <v>901.49199999999996</v>
      </c>
      <c r="D502">
        <v>874.52</v>
      </c>
      <c r="E502">
        <v>871.399</v>
      </c>
      <c r="F502">
        <v>180.40199999999999</v>
      </c>
      <c r="G502">
        <v>2.9037799999999999E-2</v>
      </c>
      <c r="H502">
        <v>0.98101899999999997</v>
      </c>
      <c r="I502">
        <v>0</v>
      </c>
    </row>
    <row r="503" spans="1:25" x14ac:dyDescent="0.25">
      <c r="A503" t="s">
        <v>115</v>
      </c>
      <c r="B503">
        <v>901.37300000000005</v>
      </c>
      <c r="C503">
        <v>892.24400000000003</v>
      </c>
      <c r="D503">
        <v>866.21799999999996</v>
      </c>
      <c r="E503">
        <v>863.21100000000001</v>
      </c>
      <c r="F503">
        <v>175.02199999999999</v>
      </c>
      <c r="G503">
        <v>1.9528199999999999E-2</v>
      </c>
      <c r="H503">
        <v>0.98797299999999999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903.654</v>
      </c>
      <c r="C504">
        <v>894.72699999999998</v>
      </c>
      <c r="D504">
        <v>868.86</v>
      </c>
      <c r="E504">
        <v>866.32500000000005</v>
      </c>
      <c r="F504">
        <v>179.03899999999999</v>
      </c>
      <c r="G504">
        <v>1.25915E-2</v>
      </c>
      <c r="H504">
        <v>0.98101000000000005</v>
      </c>
      <c r="I504">
        <v>0</v>
      </c>
      <c r="R504">
        <f>AVERAGE(B455:B504)</f>
        <v>900.6263399999998</v>
      </c>
      <c r="S504">
        <f>AVERAGE(C455:C504)</f>
        <v>891.65600000000006</v>
      </c>
      <c r="U504">
        <f>_xlfn.VAR.P(B455:B504)</f>
        <v>122.25648038439989</v>
      </c>
      <c r="V504">
        <f>_xlfn.VAR.P(C455:C504)</f>
        <v>119.38718400000012</v>
      </c>
      <c r="X504">
        <f>1.96*SQRT(U504)/50</f>
        <v>0.43343303752469564</v>
      </c>
      <c r="Y504">
        <f>1.96*SQRT(V504)/50</f>
        <v>0.42831661469263621</v>
      </c>
    </row>
    <row r="505" spans="1:25" x14ac:dyDescent="0.25">
      <c r="A505" t="s">
        <v>115</v>
      </c>
      <c r="B505">
        <v>45130.842100000002</v>
      </c>
      <c r="C505" t="s">
        <v>37</v>
      </c>
    </row>
    <row r="506" spans="1:25" x14ac:dyDescent="0.25">
      <c r="A506" t="s">
        <v>116</v>
      </c>
      <c r="B506">
        <v>2517.73</v>
      </c>
      <c r="C506">
        <v>2470.1799999999998</v>
      </c>
      <c r="D506">
        <v>2456.9899999999998</v>
      </c>
      <c r="E506">
        <v>2429.12</v>
      </c>
      <c r="F506">
        <v>520.35400000000004</v>
      </c>
      <c r="G506">
        <v>1.34035E-2</v>
      </c>
      <c r="H506">
        <v>0.98114999999999997</v>
      </c>
      <c r="I506">
        <v>0</v>
      </c>
    </row>
    <row r="507" spans="1:25" x14ac:dyDescent="0.25">
      <c r="A507" t="s">
        <v>116</v>
      </c>
      <c r="B507">
        <v>3066.97</v>
      </c>
      <c r="C507">
        <v>3017.18</v>
      </c>
      <c r="D507">
        <v>3001.55</v>
      </c>
      <c r="E507">
        <v>2955.71</v>
      </c>
      <c r="F507">
        <v>872.28</v>
      </c>
      <c r="G507">
        <v>1.17269E-2</v>
      </c>
      <c r="H507">
        <v>0.98101099999999997</v>
      </c>
      <c r="I507">
        <v>0</v>
      </c>
    </row>
    <row r="508" spans="1:25" x14ac:dyDescent="0.25">
      <c r="A508" t="s">
        <v>116</v>
      </c>
      <c r="B508">
        <v>3275.55</v>
      </c>
      <c r="C508">
        <v>3226.19</v>
      </c>
      <c r="D508">
        <v>3214.88</v>
      </c>
      <c r="E508">
        <v>3163.1</v>
      </c>
      <c r="F508">
        <v>1009.69</v>
      </c>
      <c r="G508">
        <v>1.0903599999999999E-2</v>
      </c>
      <c r="H508">
        <v>0.98091600000000001</v>
      </c>
      <c r="I508">
        <v>0</v>
      </c>
    </row>
    <row r="509" spans="1:25" x14ac:dyDescent="0.25">
      <c r="A509" t="s">
        <v>116</v>
      </c>
      <c r="B509">
        <v>3362.63</v>
      </c>
      <c r="C509">
        <v>3315.43</v>
      </c>
      <c r="D509">
        <v>3295.72</v>
      </c>
      <c r="E509">
        <v>3236.58</v>
      </c>
      <c r="F509">
        <v>1071.33</v>
      </c>
      <c r="G509">
        <v>1.19884E-2</v>
      </c>
      <c r="H509">
        <v>0.98101300000000002</v>
      </c>
      <c r="I509">
        <v>0</v>
      </c>
    </row>
    <row r="510" spans="1:25" x14ac:dyDescent="0.25">
      <c r="A510" t="s">
        <v>116</v>
      </c>
      <c r="B510">
        <v>3400.25</v>
      </c>
      <c r="C510">
        <v>3353.27</v>
      </c>
      <c r="D510">
        <v>3336.92</v>
      </c>
      <c r="E510">
        <v>3276.34</v>
      </c>
      <c r="F510">
        <v>1098.77</v>
      </c>
      <c r="G510">
        <v>1.1459799999999999E-2</v>
      </c>
      <c r="H510">
        <v>0.99468999999999996</v>
      </c>
      <c r="I510">
        <v>0</v>
      </c>
    </row>
    <row r="511" spans="1:25" x14ac:dyDescent="0.25">
      <c r="A511" t="s">
        <v>116</v>
      </c>
      <c r="B511">
        <v>3386.07</v>
      </c>
      <c r="C511">
        <v>3339.14</v>
      </c>
      <c r="D511">
        <v>3323.11</v>
      </c>
      <c r="E511">
        <v>3262.16</v>
      </c>
      <c r="F511">
        <v>1101.8800000000001</v>
      </c>
      <c r="G511">
        <v>1.7918900000000001E-2</v>
      </c>
      <c r="H511">
        <v>0.98091899999999999</v>
      </c>
      <c r="I511">
        <v>0</v>
      </c>
    </row>
    <row r="512" spans="1:25" x14ac:dyDescent="0.25">
      <c r="A512" t="s">
        <v>116</v>
      </c>
      <c r="B512">
        <v>3371.69</v>
      </c>
      <c r="C512">
        <v>3322.17</v>
      </c>
      <c r="D512">
        <v>3304.99</v>
      </c>
      <c r="E512">
        <v>3244.79</v>
      </c>
      <c r="F512">
        <v>1082.78</v>
      </c>
      <c r="G512">
        <v>1.1756900000000001E-2</v>
      </c>
      <c r="H512">
        <v>0.981012</v>
      </c>
      <c r="I512">
        <v>0</v>
      </c>
    </row>
    <row r="513" spans="1:9" x14ac:dyDescent="0.25">
      <c r="A513" t="s">
        <v>116</v>
      </c>
      <c r="B513">
        <v>3366.41</v>
      </c>
      <c r="C513">
        <v>3316.6</v>
      </c>
      <c r="D513">
        <v>3299.65</v>
      </c>
      <c r="E513">
        <v>3239.5</v>
      </c>
      <c r="F513">
        <v>1072.33</v>
      </c>
      <c r="G513">
        <v>1.09263E-2</v>
      </c>
      <c r="H513">
        <v>0.98099000000000003</v>
      </c>
      <c r="I513">
        <v>0</v>
      </c>
    </row>
    <row r="514" spans="1:9" x14ac:dyDescent="0.25">
      <c r="A514" t="s">
        <v>116</v>
      </c>
      <c r="B514">
        <v>3374.86</v>
      </c>
      <c r="C514">
        <v>3327.31</v>
      </c>
      <c r="D514">
        <v>3309.94</v>
      </c>
      <c r="E514">
        <v>3249.19</v>
      </c>
      <c r="F514">
        <v>1087.1199999999999</v>
      </c>
      <c r="G514">
        <v>1.2027700000000001E-2</v>
      </c>
      <c r="H514">
        <v>0.99409499999999995</v>
      </c>
      <c r="I514">
        <v>0</v>
      </c>
    </row>
    <row r="515" spans="1:9" x14ac:dyDescent="0.25">
      <c r="A515" t="s">
        <v>116</v>
      </c>
      <c r="B515">
        <v>3387.93</v>
      </c>
      <c r="C515">
        <v>3340.36</v>
      </c>
      <c r="D515">
        <v>3323.72</v>
      </c>
      <c r="E515">
        <v>3260.62</v>
      </c>
      <c r="F515">
        <v>1094.26</v>
      </c>
      <c r="G515">
        <v>1.0999699999999999E-2</v>
      </c>
      <c r="H515">
        <v>0.98101799999999995</v>
      </c>
      <c r="I515">
        <v>0</v>
      </c>
    </row>
    <row r="516" spans="1:9" x14ac:dyDescent="0.25">
      <c r="A516" t="s">
        <v>116</v>
      </c>
      <c r="B516">
        <v>3382.82</v>
      </c>
      <c r="C516">
        <v>3333.65</v>
      </c>
      <c r="D516">
        <v>3315.5</v>
      </c>
      <c r="E516">
        <v>3253.31</v>
      </c>
      <c r="F516">
        <v>1089.06</v>
      </c>
      <c r="G516">
        <v>1.1007100000000001E-2</v>
      </c>
      <c r="H516">
        <v>0.980993</v>
      </c>
      <c r="I516">
        <v>0</v>
      </c>
    </row>
    <row r="517" spans="1:9" x14ac:dyDescent="0.25">
      <c r="A517" t="s">
        <v>116</v>
      </c>
      <c r="B517">
        <v>3390.52</v>
      </c>
      <c r="C517">
        <v>3341.74</v>
      </c>
      <c r="D517">
        <v>3324.66</v>
      </c>
      <c r="E517">
        <v>3262.9</v>
      </c>
      <c r="F517">
        <v>1096.32</v>
      </c>
      <c r="G517">
        <v>1.1291499999999999E-2</v>
      </c>
      <c r="H517">
        <v>0.98101799999999995</v>
      </c>
      <c r="I517">
        <v>0</v>
      </c>
    </row>
    <row r="518" spans="1:9" x14ac:dyDescent="0.25">
      <c r="A518" t="s">
        <v>116</v>
      </c>
      <c r="B518">
        <v>3377.09</v>
      </c>
      <c r="C518">
        <v>3330.68</v>
      </c>
      <c r="D518">
        <v>3314.26</v>
      </c>
      <c r="E518">
        <v>3252.17</v>
      </c>
      <c r="F518">
        <v>1091.47</v>
      </c>
      <c r="G518">
        <v>1.2063900000000001E-2</v>
      </c>
      <c r="H518">
        <v>0.99309099999999995</v>
      </c>
      <c r="I518">
        <v>0</v>
      </c>
    </row>
    <row r="519" spans="1:9" x14ac:dyDescent="0.25">
      <c r="A519" t="s">
        <v>116</v>
      </c>
      <c r="B519">
        <v>3399.62</v>
      </c>
      <c r="C519">
        <v>3350.84</v>
      </c>
      <c r="D519">
        <v>3333.42</v>
      </c>
      <c r="E519">
        <v>3270.61</v>
      </c>
      <c r="F519">
        <v>1103.5999999999999</v>
      </c>
      <c r="G519">
        <v>1.2276499999999999E-2</v>
      </c>
      <c r="H519">
        <v>0.98101899999999997</v>
      </c>
      <c r="I519">
        <v>0</v>
      </c>
    </row>
    <row r="520" spans="1:9" x14ac:dyDescent="0.25">
      <c r="A520" t="s">
        <v>116</v>
      </c>
      <c r="B520">
        <v>3397.26</v>
      </c>
      <c r="C520">
        <v>3350.61</v>
      </c>
      <c r="D520">
        <v>3331.91</v>
      </c>
      <c r="E520">
        <v>3269.46</v>
      </c>
      <c r="F520">
        <v>1103.69</v>
      </c>
      <c r="G520">
        <v>2.01958E-2</v>
      </c>
      <c r="H520">
        <v>0.98101899999999997</v>
      </c>
      <c r="I520">
        <v>0</v>
      </c>
    </row>
    <row r="521" spans="1:9" x14ac:dyDescent="0.25">
      <c r="A521" t="s">
        <v>116</v>
      </c>
      <c r="B521">
        <v>3381.46</v>
      </c>
      <c r="C521">
        <v>3332.29</v>
      </c>
      <c r="D521">
        <v>3317.21</v>
      </c>
      <c r="E521">
        <v>3256.93</v>
      </c>
      <c r="F521">
        <v>1102.93</v>
      </c>
      <c r="G521">
        <v>1.09184E-2</v>
      </c>
      <c r="H521">
        <v>0.98100100000000001</v>
      </c>
      <c r="I521">
        <v>0</v>
      </c>
    </row>
    <row r="522" spans="1:9" x14ac:dyDescent="0.25">
      <c r="A522" t="s">
        <v>116</v>
      </c>
      <c r="B522">
        <v>3390.49</v>
      </c>
      <c r="C522">
        <v>3344.23</v>
      </c>
      <c r="D522">
        <v>3328.43</v>
      </c>
      <c r="E522">
        <v>3268.06</v>
      </c>
      <c r="F522">
        <v>1105.73</v>
      </c>
      <c r="G522">
        <v>1.47463E-2</v>
      </c>
      <c r="H522">
        <v>0.98101799999999995</v>
      </c>
      <c r="I522">
        <v>0</v>
      </c>
    </row>
    <row r="523" spans="1:9" x14ac:dyDescent="0.25">
      <c r="A523" t="s">
        <v>116</v>
      </c>
      <c r="B523">
        <v>3390.66</v>
      </c>
      <c r="C523">
        <v>3342.55</v>
      </c>
      <c r="D523">
        <v>3326.9</v>
      </c>
      <c r="E523">
        <v>3266</v>
      </c>
      <c r="F523">
        <v>1103.08</v>
      </c>
      <c r="G523">
        <v>2.9047099999999999E-2</v>
      </c>
      <c r="H523">
        <v>0.98101300000000002</v>
      </c>
      <c r="I523">
        <v>0</v>
      </c>
    </row>
    <row r="524" spans="1:9" x14ac:dyDescent="0.25">
      <c r="A524" t="s">
        <v>116</v>
      </c>
      <c r="B524">
        <v>3389.48</v>
      </c>
      <c r="C524">
        <v>3339.05</v>
      </c>
      <c r="D524">
        <v>3324.24</v>
      </c>
      <c r="E524">
        <v>3264.05</v>
      </c>
      <c r="F524">
        <v>1102.4000000000001</v>
      </c>
      <c r="G524">
        <v>1.08865E-2</v>
      </c>
      <c r="H524">
        <v>0.98101899999999997</v>
      </c>
      <c r="I524">
        <v>0</v>
      </c>
    </row>
    <row r="525" spans="1:9" x14ac:dyDescent="0.25">
      <c r="A525" t="s">
        <v>116</v>
      </c>
      <c r="B525">
        <v>3381.98</v>
      </c>
      <c r="C525">
        <v>3332.83</v>
      </c>
      <c r="D525">
        <v>3317.27</v>
      </c>
      <c r="E525">
        <v>3256.51</v>
      </c>
      <c r="F525">
        <v>1096.29</v>
      </c>
      <c r="G525">
        <v>1.09499E-2</v>
      </c>
      <c r="H525">
        <v>0.99027100000000001</v>
      </c>
      <c r="I525">
        <v>0</v>
      </c>
    </row>
    <row r="526" spans="1:9" x14ac:dyDescent="0.25">
      <c r="A526" t="s">
        <v>116</v>
      </c>
      <c r="B526">
        <v>3390.17</v>
      </c>
      <c r="C526">
        <v>3338.47</v>
      </c>
      <c r="D526">
        <v>3322.17</v>
      </c>
      <c r="E526">
        <v>3260.59</v>
      </c>
      <c r="F526">
        <v>1098.22</v>
      </c>
      <c r="G526">
        <v>1.29389E-2</v>
      </c>
      <c r="H526">
        <v>0.98101400000000005</v>
      </c>
      <c r="I526">
        <v>0</v>
      </c>
    </row>
    <row r="527" spans="1:9" x14ac:dyDescent="0.25">
      <c r="A527" t="s">
        <v>116</v>
      </c>
      <c r="B527">
        <v>3380.9</v>
      </c>
      <c r="C527">
        <v>3331.01</v>
      </c>
      <c r="D527">
        <v>3314.79</v>
      </c>
      <c r="E527">
        <v>3254.99</v>
      </c>
      <c r="F527">
        <v>1091.6500000000001</v>
      </c>
      <c r="G527">
        <v>1.0986299999999999E-2</v>
      </c>
      <c r="H527">
        <v>0.98095100000000002</v>
      </c>
      <c r="I527">
        <v>0</v>
      </c>
    </row>
    <row r="528" spans="1:9" x14ac:dyDescent="0.25">
      <c r="A528" t="s">
        <v>116</v>
      </c>
      <c r="B528">
        <v>3407.58</v>
      </c>
      <c r="C528">
        <v>3360.39</v>
      </c>
      <c r="D528">
        <v>3342.58</v>
      </c>
      <c r="E528">
        <v>3282.27</v>
      </c>
      <c r="F528">
        <v>1093.51</v>
      </c>
      <c r="G528">
        <v>1.09081E-2</v>
      </c>
      <c r="H528">
        <v>0.99460999999999999</v>
      </c>
      <c r="I528">
        <v>0</v>
      </c>
    </row>
    <row r="529" spans="1:9" x14ac:dyDescent="0.25">
      <c r="A529" t="s">
        <v>116</v>
      </c>
      <c r="B529">
        <v>3389.59</v>
      </c>
      <c r="C529">
        <v>3340.72</v>
      </c>
      <c r="D529">
        <v>3322.51</v>
      </c>
      <c r="E529">
        <v>3260.38</v>
      </c>
      <c r="F529">
        <v>1102.4100000000001</v>
      </c>
      <c r="G529">
        <v>1.28773E-2</v>
      </c>
      <c r="H529">
        <v>0.99269600000000002</v>
      </c>
      <c r="I529">
        <v>0</v>
      </c>
    </row>
    <row r="530" spans="1:9" x14ac:dyDescent="0.25">
      <c r="A530" t="s">
        <v>116</v>
      </c>
      <c r="B530">
        <v>3392.99</v>
      </c>
      <c r="C530">
        <v>3334.11</v>
      </c>
      <c r="D530">
        <v>3318.44</v>
      </c>
      <c r="E530">
        <v>3257.83</v>
      </c>
      <c r="F530">
        <v>1096.6600000000001</v>
      </c>
      <c r="G530">
        <v>1.0864E-2</v>
      </c>
      <c r="H530">
        <v>0.98101899999999997</v>
      </c>
      <c r="I530">
        <v>0</v>
      </c>
    </row>
    <row r="531" spans="1:9" x14ac:dyDescent="0.25">
      <c r="A531" t="s">
        <v>116</v>
      </c>
      <c r="B531">
        <v>3363.13</v>
      </c>
      <c r="C531">
        <v>3312.05</v>
      </c>
      <c r="D531">
        <v>3296.76</v>
      </c>
      <c r="E531">
        <v>3236.75</v>
      </c>
      <c r="F531">
        <v>1080.67</v>
      </c>
      <c r="G531">
        <v>1.0918300000000001E-2</v>
      </c>
      <c r="H531">
        <v>0.98088500000000001</v>
      </c>
      <c r="I531">
        <v>0</v>
      </c>
    </row>
    <row r="532" spans="1:9" x14ac:dyDescent="0.25">
      <c r="A532" t="s">
        <v>116</v>
      </c>
      <c r="B532">
        <v>3375.83</v>
      </c>
      <c r="C532">
        <v>3326.33</v>
      </c>
      <c r="D532">
        <v>3307.85</v>
      </c>
      <c r="E532">
        <v>3247.98</v>
      </c>
      <c r="F532">
        <v>1077.56</v>
      </c>
      <c r="G532">
        <v>1.08656E-2</v>
      </c>
      <c r="H532">
        <v>0.98101899999999997</v>
      </c>
      <c r="I532">
        <v>0</v>
      </c>
    </row>
    <row r="533" spans="1:9" x14ac:dyDescent="0.25">
      <c r="A533" t="s">
        <v>116</v>
      </c>
      <c r="B533">
        <v>3384.72</v>
      </c>
      <c r="C533">
        <v>3335.02</v>
      </c>
      <c r="D533">
        <v>3319.63</v>
      </c>
      <c r="E533">
        <v>3259.26</v>
      </c>
      <c r="F533">
        <v>1102.49</v>
      </c>
      <c r="G533">
        <v>1.10455E-2</v>
      </c>
      <c r="H533">
        <v>0.98101799999999995</v>
      </c>
      <c r="I533">
        <v>0</v>
      </c>
    </row>
    <row r="534" spans="1:9" x14ac:dyDescent="0.25">
      <c r="A534" t="s">
        <v>116</v>
      </c>
      <c r="B534">
        <v>3388.41</v>
      </c>
      <c r="C534">
        <v>3337.6</v>
      </c>
      <c r="D534">
        <v>3321.34</v>
      </c>
      <c r="E534">
        <v>3259.44</v>
      </c>
      <c r="F534">
        <v>1102.3599999999999</v>
      </c>
      <c r="G534">
        <v>1.08583E-2</v>
      </c>
      <c r="H534">
        <v>0.98099599999999998</v>
      </c>
      <c r="I534">
        <v>0</v>
      </c>
    </row>
    <row r="535" spans="1:9" x14ac:dyDescent="0.25">
      <c r="A535" t="s">
        <v>116</v>
      </c>
      <c r="B535">
        <v>3385.32</v>
      </c>
      <c r="C535">
        <v>3334.89</v>
      </c>
      <c r="D535">
        <v>3318.17</v>
      </c>
      <c r="E535">
        <v>3257.38</v>
      </c>
      <c r="F535">
        <v>1098.45</v>
      </c>
      <c r="G535">
        <v>1.11614E-2</v>
      </c>
      <c r="H535">
        <v>0.98101899999999997</v>
      </c>
      <c r="I535">
        <v>0</v>
      </c>
    </row>
    <row r="536" spans="1:9" x14ac:dyDescent="0.25">
      <c r="A536" t="s">
        <v>116</v>
      </c>
      <c r="B536">
        <v>3390.97</v>
      </c>
      <c r="C536">
        <v>3344.06</v>
      </c>
      <c r="D536">
        <v>3324.89</v>
      </c>
      <c r="E536">
        <v>3263.79</v>
      </c>
      <c r="F536">
        <v>1100.23</v>
      </c>
      <c r="G536">
        <v>1.1285099999999999E-2</v>
      </c>
      <c r="H536">
        <v>0.98097400000000001</v>
      </c>
      <c r="I536">
        <v>0</v>
      </c>
    </row>
    <row r="537" spans="1:9" x14ac:dyDescent="0.25">
      <c r="A537" t="s">
        <v>116</v>
      </c>
      <c r="B537">
        <v>3529.39</v>
      </c>
      <c r="C537">
        <v>3480.01</v>
      </c>
      <c r="D537">
        <v>3464.49</v>
      </c>
      <c r="E537">
        <v>3404.56</v>
      </c>
      <c r="F537">
        <v>1124.23</v>
      </c>
      <c r="G537">
        <v>1.0904199999999999E-2</v>
      </c>
      <c r="H537">
        <v>0.98101899999999997</v>
      </c>
      <c r="I537">
        <v>0</v>
      </c>
    </row>
    <row r="538" spans="1:9" x14ac:dyDescent="0.25">
      <c r="A538" t="s">
        <v>116</v>
      </c>
      <c r="B538">
        <v>3389.42</v>
      </c>
      <c r="C538">
        <v>3341.55</v>
      </c>
      <c r="D538">
        <v>3326.85</v>
      </c>
      <c r="E538">
        <v>3267.69</v>
      </c>
      <c r="F538">
        <v>1098.1199999999999</v>
      </c>
      <c r="G538">
        <v>1.0911799999999999E-2</v>
      </c>
      <c r="H538">
        <v>0.98097900000000005</v>
      </c>
      <c r="I538">
        <v>0</v>
      </c>
    </row>
    <row r="539" spans="1:9" x14ac:dyDescent="0.25">
      <c r="A539" t="s">
        <v>116</v>
      </c>
      <c r="B539">
        <v>3393.73</v>
      </c>
      <c r="C539">
        <v>3343.2</v>
      </c>
      <c r="D539">
        <v>3326.9</v>
      </c>
      <c r="E539">
        <v>3266.04</v>
      </c>
      <c r="F539">
        <v>1097.67</v>
      </c>
      <c r="G539">
        <v>1.14786E-2</v>
      </c>
      <c r="H539">
        <v>0.98101400000000005</v>
      </c>
      <c r="I539">
        <v>0</v>
      </c>
    </row>
    <row r="540" spans="1:9" x14ac:dyDescent="0.25">
      <c r="A540" t="s">
        <v>116</v>
      </c>
      <c r="B540">
        <v>3388.1</v>
      </c>
      <c r="C540">
        <v>3341.6</v>
      </c>
      <c r="D540">
        <v>3324.63</v>
      </c>
      <c r="E540">
        <v>3262.3</v>
      </c>
      <c r="F540">
        <v>1104.28</v>
      </c>
      <c r="G540">
        <v>1.14229E-2</v>
      </c>
      <c r="H540">
        <v>0.98101899999999997</v>
      </c>
      <c r="I540">
        <v>0</v>
      </c>
    </row>
    <row r="541" spans="1:9" x14ac:dyDescent="0.25">
      <c r="A541" t="s">
        <v>116</v>
      </c>
      <c r="B541">
        <v>3378.25</v>
      </c>
      <c r="C541">
        <v>3329.49</v>
      </c>
      <c r="D541">
        <v>3313.75</v>
      </c>
      <c r="E541">
        <v>3252.64</v>
      </c>
      <c r="F541">
        <v>1097.53</v>
      </c>
      <c r="G541">
        <v>1.38955E-2</v>
      </c>
      <c r="H541">
        <v>0.995116</v>
      </c>
      <c r="I541">
        <v>0</v>
      </c>
    </row>
    <row r="542" spans="1:9" x14ac:dyDescent="0.25">
      <c r="A542" t="s">
        <v>116</v>
      </c>
      <c r="B542">
        <v>3380.11</v>
      </c>
      <c r="C542">
        <v>3331.96</v>
      </c>
      <c r="D542">
        <v>3316.15</v>
      </c>
      <c r="E542">
        <v>3255.53</v>
      </c>
      <c r="F542">
        <v>1093.6500000000001</v>
      </c>
      <c r="G542">
        <v>1.08705E-2</v>
      </c>
      <c r="H542">
        <v>0.98101899999999997</v>
      </c>
      <c r="I542">
        <v>0</v>
      </c>
    </row>
    <row r="543" spans="1:9" x14ac:dyDescent="0.25">
      <c r="A543" t="s">
        <v>116</v>
      </c>
      <c r="B543">
        <v>3378.65</v>
      </c>
      <c r="C543">
        <v>3329.13</v>
      </c>
      <c r="D543">
        <v>3313.46</v>
      </c>
      <c r="E543">
        <v>3253.66</v>
      </c>
      <c r="F543">
        <v>1092.1099999999999</v>
      </c>
      <c r="G543">
        <v>1.3200699999999999E-2</v>
      </c>
      <c r="H543">
        <v>0.98097199999999996</v>
      </c>
      <c r="I543">
        <v>0</v>
      </c>
    </row>
    <row r="544" spans="1:9" x14ac:dyDescent="0.25">
      <c r="A544" t="s">
        <v>116</v>
      </c>
      <c r="B544">
        <v>3408.18</v>
      </c>
      <c r="C544">
        <v>3360.89</v>
      </c>
      <c r="D544">
        <v>3341.95</v>
      </c>
      <c r="E544">
        <v>3285.33</v>
      </c>
      <c r="F544">
        <v>1105.3699999999999</v>
      </c>
      <c r="G544">
        <v>1.21171E-2</v>
      </c>
      <c r="H544">
        <v>0.98099999999999998</v>
      </c>
      <c r="I544">
        <v>0</v>
      </c>
    </row>
    <row r="545" spans="1:25" x14ac:dyDescent="0.25">
      <c r="A545" t="s">
        <v>116</v>
      </c>
      <c r="B545">
        <v>3402.14</v>
      </c>
      <c r="C545">
        <v>3352.27</v>
      </c>
      <c r="D545">
        <v>3338.02</v>
      </c>
      <c r="E545">
        <v>3281.81</v>
      </c>
      <c r="F545">
        <v>1097.46</v>
      </c>
      <c r="G545">
        <v>1.33746E-2</v>
      </c>
      <c r="H545">
        <v>0.980962</v>
      </c>
      <c r="I545">
        <v>0</v>
      </c>
    </row>
    <row r="546" spans="1:25" x14ac:dyDescent="0.25">
      <c r="A546" t="s">
        <v>116</v>
      </c>
      <c r="B546">
        <v>3419.93</v>
      </c>
      <c r="C546">
        <v>3370.08</v>
      </c>
      <c r="D546">
        <v>3354.22</v>
      </c>
      <c r="E546">
        <v>3296.58</v>
      </c>
      <c r="F546">
        <v>1098.3699999999999</v>
      </c>
      <c r="G546">
        <v>1.47802E-2</v>
      </c>
      <c r="H546">
        <v>0.98101000000000005</v>
      </c>
      <c r="I546">
        <v>0</v>
      </c>
    </row>
    <row r="547" spans="1:25" x14ac:dyDescent="0.25">
      <c r="A547" t="s">
        <v>116</v>
      </c>
      <c r="B547">
        <v>3393.72</v>
      </c>
      <c r="C547">
        <v>3343.77</v>
      </c>
      <c r="D547">
        <v>3330.16</v>
      </c>
      <c r="E547">
        <v>3274.36</v>
      </c>
      <c r="F547">
        <v>1099.21</v>
      </c>
      <c r="G547">
        <v>1.2408499999999999E-2</v>
      </c>
      <c r="H547">
        <v>0.98101700000000003</v>
      </c>
      <c r="I547">
        <v>0</v>
      </c>
    </row>
    <row r="548" spans="1:25" x14ac:dyDescent="0.25">
      <c r="A548" t="s">
        <v>116</v>
      </c>
      <c r="B548">
        <v>3412.44</v>
      </c>
      <c r="C548">
        <v>3365.79</v>
      </c>
      <c r="D548">
        <v>3348.79</v>
      </c>
      <c r="E548">
        <v>3291.46</v>
      </c>
      <c r="F548">
        <v>1105.5999999999999</v>
      </c>
      <c r="G548">
        <v>1.1465899999999999E-2</v>
      </c>
      <c r="H548">
        <v>0.98546299999999998</v>
      </c>
      <c r="I548">
        <v>0</v>
      </c>
    </row>
    <row r="549" spans="1:25" x14ac:dyDescent="0.25">
      <c r="A549" t="s">
        <v>116</v>
      </c>
      <c r="B549">
        <v>3403.31</v>
      </c>
      <c r="C549">
        <v>3356.95</v>
      </c>
      <c r="D549">
        <v>3340.79</v>
      </c>
      <c r="E549">
        <v>3283.82</v>
      </c>
      <c r="F549">
        <v>1102.67</v>
      </c>
      <c r="G549">
        <v>1.10998E-2</v>
      </c>
      <c r="H549">
        <v>0.98100900000000002</v>
      </c>
      <c r="I549">
        <v>0</v>
      </c>
    </row>
    <row r="550" spans="1:25" x14ac:dyDescent="0.25">
      <c r="A550" t="s">
        <v>116</v>
      </c>
      <c r="B550">
        <v>3384.4</v>
      </c>
      <c r="C550">
        <v>3337.84</v>
      </c>
      <c r="D550">
        <v>3322.81</v>
      </c>
      <c r="E550">
        <v>3266.31</v>
      </c>
      <c r="F550">
        <v>1101.8499999999999</v>
      </c>
      <c r="G550">
        <v>2.2103500000000002E-2</v>
      </c>
      <c r="H550">
        <v>0.98088900000000001</v>
      </c>
      <c r="I550">
        <v>0</v>
      </c>
    </row>
    <row r="551" spans="1:25" x14ac:dyDescent="0.25">
      <c r="A551" t="s">
        <v>116</v>
      </c>
      <c r="B551">
        <v>3385.86</v>
      </c>
      <c r="C551">
        <v>3337.2</v>
      </c>
      <c r="D551">
        <v>3319.85</v>
      </c>
      <c r="E551">
        <v>3264.4</v>
      </c>
      <c r="F551">
        <v>1079.08</v>
      </c>
      <c r="G551">
        <v>1.09506E-2</v>
      </c>
      <c r="H551">
        <v>0.99102599999999996</v>
      </c>
      <c r="I551">
        <v>0</v>
      </c>
    </row>
    <row r="552" spans="1:25" x14ac:dyDescent="0.25">
      <c r="A552" t="s">
        <v>116</v>
      </c>
      <c r="B552">
        <v>3371.14</v>
      </c>
      <c r="C552">
        <v>3321.32</v>
      </c>
      <c r="D552">
        <v>3305.94</v>
      </c>
      <c r="E552">
        <v>3250.89</v>
      </c>
      <c r="F552">
        <v>1073.8599999999999</v>
      </c>
      <c r="G552">
        <v>2.9039100000000002E-2</v>
      </c>
      <c r="H552">
        <v>0.98100399999999999</v>
      </c>
      <c r="I552">
        <v>0</v>
      </c>
    </row>
    <row r="553" spans="1:25" x14ac:dyDescent="0.25">
      <c r="A553" t="s">
        <v>116</v>
      </c>
      <c r="B553">
        <v>3383.16</v>
      </c>
      <c r="C553">
        <v>3335.55</v>
      </c>
      <c r="D553">
        <v>3320.06</v>
      </c>
      <c r="E553">
        <v>3263.74</v>
      </c>
      <c r="F553">
        <v>1074.8499999999999</v>
      </c>
      <c r="G553">
        <v>1.1987100000000001E-2</v>
      </c>
      <c r="H553">
        <v>0.98101700000000003</v>
      </c>
      <c r="I553">
        <v>0</v>
      </c>
    </row>
    <row r="554" spans="1:25" x14ac:dyDescent="0.25">
      <c r="A554" t="s">
        <v>116</v>
      </c>
      <c r="B554">
        <v>3352.06</v>
      </c>
      <c r="C554">
        <v>3305.71</v>
      </c>
      <c r="D554">
        <v>3289.41</v>
      </c>
      <c r="E554">
        <v>3233.88</v>
      </c>
      <c r="F554">
        <v>1068.77</v>
      </c>
      <c r="G554">
        <v>1.3028700000000001E-2</v>
      </c>
      <c r="H554">
        <v>0.98100900000000002</v>
      </c>
      <c r="I554">
        <v>0</v>
      </c>
    </row>
    <row r="555" spans="1:25" x14ac:dyDescent="0.25">
      <c r="A555" t="s">
        <v>116</v>
      </c>
      <c r="B555">
        <v>3386.22</v>
      </c>
      <c r="C555">
        <v>3338.35</v>
      </c>
      <c r="D555">
        <v>3322.25</v>
      </c>
      <c r="E555">
        <v>3266.83</v>
      </c>
      <c r="F555">
        <v>1069.22</v>
      </c>
      <c r="G555">
        <v>1.25048E-2</v>
      </c>
      <c r="H555">
        <v>0.98101799999999995</v>
      </c>
      <c r="I555">
        <v>0</v>
      </c>
    </row>
    <row r="556" spans="1:25" x14ac:dyDescent="0.25">
      <c r="A556" t="s">
        <v>116</v>
      </c>
      <c r="B556">
        <v>3405.6</v>
      </c>
      <c r="C556">
        <v>3355.8</v>
      </c>
      <c r="D556">
        <v>3339.29</v>
      </c>
      <c r="E556">
        <v>3282.54</v>
      </c>
      <c r="F556">
        <v>1105</v>
      </c>
      <c r="G556">
        <v>1.13835E-2</v>
      </c>
      <c r="H556">
        <v>0.98096000000000005</v>
      </c>
      <c r="I556">
        <v>0</v>
      </c>
    </row>
    <row r="557" spans="1:25" x14ac:dyDescent="0.25">
      <c r="A557" t="s">
        <v>116</v>
      </c>
      <c r="B557">
        <v>3381.36</v>
      </c>
      <c r="C557">
        <v>3332.11</v>
      </c>
      <c r="D557">
        <v>3315.19</v>
      </c>
      <c r="E557">
        <v>3257.71</v>
      </c>
      <c r="F557">
        <v>1101.44</v>
      </c>
      <c r="G557">
        <v>1.6894699999999999E-2</v>
      </c>
      <c r="H557">
        <v>0.98101499999999997</v>
      </c>
      <c r="I557">
        <v>0</v>
      </c>
    </row>
    <row r="558" spans="1:25" x14ac:dyDescent="0.25">
      <c r="A558" t="s">
        <v>116</v>
      </c>
      <c r="B558">
        <v>3425.03</v>
      </c>
      <c r="C558">
        <v>3376.24</v>
      </c>
      <c r="D558">
        <v>3358.93</v>
      </c>
      <c r="E558">
        <v>3301.93</v>
      </c>
      <c r="F558">
        <v>1101.71</v>
      </c>
      <c r="G558">
        <v>1.0878499999999999E-2</v>
      </c>
      <c r="H558">
        <v>0.980962</v>
      </c>
      <c r="I558">
        <v>0</v>
      </c>
    </row>
    <row r="559" spans="1:25" x14ac:dyDescent="0.25">
      <c r="A559" t="s">
        <v>116</v>
      </c>
      <c r="B559">
        <v>3402.04</v>
      </c>
      <c r="C559">
        <v>3349.36</v>
      </c>
      <c r="D559">
        <v>3332.57</v>
      </c>
      <c r="E559">
        <v>3275.53</v>
      </c>
      <c r="F559">
        <v>1101.19</v>
      </c>
      <c r="G559">
        <v>1.1661700000000001E-2</v>
      </c>
      <c r="H559">
        <v>0.98094300000000001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3420.9</v>
      </c>
      <c r="C560">
        <v>3334.36</v>
      </c>
      <c r="D560">
        <v>3318.79</v>
      </c>
      <c r="E560">
        <v>3263.03</v>
      </c>
      <c r="F560">
        <v>1092.48</v>
      </c>
      <c r="G560">
        <v>1.48025E-2</v>
      </c>
      <c r="H560">
        <v>0.98101899999999997</v>
      </c>
      <c r="I560">
        <v>0</v>
      </c>
      <c r="R560">
        <f>AVERAGE(B511:B560)</f>
        <v>3391.8618000000001</v>
      </c>
      <c r="S560">
        <f>AVERAGE(C511:C560)</f>
        <v>3342.1845999999996</v>
      </c>
      <c r="U560">
        <f>_xlfn.VAR.P(B511:B560)</f>
        <v>585.5266227599991</v>
      </c>
      <c r="V560">
        <f>_xlfn.VAR.P(C511:C560)</f>
        <v>570.69241284000032</v>
      </c>
      <c r="X560">
        <f>1.96*SQRT(U560)/50</f>
        <v>0.94854816936090547</v>
      </c>
      <c r="Y560">
        <f>1.96*SQRT(V560)/50</f>
        <v>0.93645543901803363</v>
      </c>
    </row>
    <row r="561" spans="1:9" x14ac:dyDescent="0.25">
      <c r="A561" t="s">
        <v>117</v>
      </c>
      <c r="B561">
        <v>169712.97159999999</v>
      </c>
      <c r="C561" t="s">
        <v>37</v>
      </c>
    </row>
    <row r="562" spans="1:9" x14ac:dyDescent="0.25">
      <c r="A562" t="s">
        <v>39</v>
      </c>
      <c r="B562">
        <v>2680.11</v>
      </c>
      <c r="C562">
        <v>0</v>
      </c>
      <c r="D562">
        <v>0</v>
      </c>
      <c r="E562">
        <v>0</v>
      </c>
      <c r="F562">
        <v>0</v>
      </c>
      <c r="G562">
        <v>6.1187800000000001E-2</v>
      </c>
      <c r="H562">
        <v>1</v>
      </c>
      <c r="I562">
        <v>0</v>
      </c>
    </row>
    <row r="563" spans="1:9" x14ac:dyDescent="0.25">
      <c r="A563" t="s">
        <v>39</v>
      </c>
      <c r="B563">
        <v>2544.29</v>
      </c>
      <c r="C563">
        <v>0</v>
      </c>
      <c r="D563">
        <v>0</v>
      </c>
      <c r="E563">
        <v>0</v>
      </c>
      <c r="F563">
        <v>0</v>
      </c>
      <c r="G563">
        <v>6.1187800000000001E-2</v>
      </c>
      <c r="H563">
        <v>1</v>
      </c>
      <c r="I563">
        <v>0</v>
      </c>
    </row>
    <row r="564" spans="1:9" x14ac:dyDescent="0.25">
      <c r="A564" t="s">
        <v>39</v>
      </c>
      <c r="B564">
        <v>2530.16</v>
      </c>
      <c r="C564">
        <v>0</v>
      </c>
      <c r="D564">
        <v>0</v>
      </c>
      <c r="E564">
        <v>0</v>
      </c>
      <c r="F564">
        <v>0</v>
      </c>
      <c r="G564">
        <v>8.6265999999999995E-2</v>
      </c>
      <c r="H564">
        <v>1</v>
      </c>
      <c r="I564">
        <v>0</v>
      </c>
    </row>
    <row r="565" spans="1:9" x14ac:dyDescent="0.25">
      <c r="A565" t="s">
        <v>39</v>
      </c>
      <c r="B565">
        <v>2526.9699999999998</v>
      </c>
      <c r="C565">
        <v>0</v>
      </c>
      <c r="D565">
        <v>0</v>
      </c>
      <c r="E565">
        <v>0</v>
      </c>
      <c r="F565">
        <v>0</v>
      </c>
      <c r="G565">
        <v>6.1191099999999998E-2</v>
      </c>
      <c r="H565">
        <v>1</v>
      </c>
      <c r="I565">
        <v>0</v>
      </c>
    </row>
    <row r="566" spans="1:9" x14ac:dyDescent="0.25">
      <c r="A566" t="s">
        <v>39</v>
      </c>
      <c r="B566">
        <v>2522.2199999999998</v>
      </c>
      <c r="C566">
        <v>0</v>
      </c>
      <c r="D566">
        <v>0</v>
      </c>
      <c r="E566">
        <v>0</v>
      </c>
      <c r="F566">
        <v>0</v>
      </c>
      <c r="G566">
        <v>6.1187999999999999E-2</v>
      </c>
      <c r="H566">
        <v>1</v>
      </c>
      <c r="I566">
        <v>0</v>
      </c>
    </row>
    <row r="567" spans="1:9" x14ac:dyDescent="0.25">
      <c r="A567" t="s">
        <v>39</v>
      </c>
      <c r="B567">
        <v>2523.7600000000002</v>
      </c>
      <c r="C567">
        <v>0</v>
      </c>
      <c r="D567">
        <v>0</v>
      </c>
      <c r="E567">
        <v>0</v>
      </c>
      <c r="F567">
        <v>0</v>
      </c>
      <c r="G567">
        <v>8.5966399999999998E-2</v>
      </c>
      <c r="H567">
        <v>1</v>
      </c>
      <c r="I567">
        <v>0</v>
      </c>
    </row>
    <row r="568" spans="1:9" x14ac:dyDescent="0.25">
      <c r="A568" t="s">
        <v>39</v>
      </c>
      <c r="B568">
        <v>2521.4499999999998</v>
      </c>
      <c r="C568">
        <v>0</v>
      </c>
      <c r="D568">
        <v>0</v>
      </c>
      <c r="E568">
        <v>0</v>
      </c>
      <c r="F568">
        <v>0</v>
      </c>
      <c r="G568">
        <v>6.1188100000000002E-2</v>
      </c>
      <c r="H568">
        <v>1</v>
      </c>
      <c r="I568">
        <v>0</v>
      </c>
    </row>
    <row r="569" spans="1:9" x14ac:dyDescent="0.25">
      <c r="A569" t="s">
        <v>39</v>
      </c>
      <c r="B569">
        <v>2519.67</v>
      </c>
      <c r="C569">
        <v>0</v>
      </c>
      <c r="D569">
        <v>0</v>
      </c>
      <c r="E569">
        <v>0</v>
      </c>
      <c r="F569">
        <v>0</v>
      </c>
      <c r="G569">
        <v>6.1187900000000003E-2</v>
      </c>
      <c r="H569">
        <v>1</v>
      </c>
      <c r="I569">
        <v>0</v>
      </c>
    </row>
    <row r="570" spans="1:9" x14ac:dyDescent="0.25">
      <c r="A570" t="s">
        <v>39</v>
      </c>
      <c r="B570">
        <v>2521.1999999999998</v>
      </c>
      <c r="C570">
        <v>0</v>
      </c>
      <c r="D570">
        <v>0</v>
      </c>
      <c r="E570">
        <v>0</v>
      </c>
      <c r="F570">
        <v>0</v>
      </c>
      <c r="G570">
        <v>8.5814600000000005E-2</v>
      </c>
      <c r="H570">
        <v>1</v>
      </c>
      <c r="I570">
        <v>0</v>
      </c>
    </row>
    <row r="571" spans="1:9" x14ac:dyDescent="0.25">
      <c r="A571" t="s">
        <v>39</v>
      </c>
      <c r="B571">
        <v>2525.77</v>
      </c>
      <c r="C571">
        <v>0</v>
      </c>
      <c r="D571">
        <v>0</v>
      </c>
      <c r="E571">
        <v>0</v>
      </c>
      <c r="F571">
        <v>0</v>
      </c>
      <c r="G571">
        <v>8.5834300000000002E-2</v>
      </c>
      <c r="H571">
        <v>1</v>
      </c>
      <c r="I571">
        <v>0</v>
      </c>
    </row>
    <row r="572" spans="1:9" x14ac:dyDescent="0.25">
      <c r="A572" t="s">
        <v>39</v>
      </c>
      <c r="B572">
        <v>2531.44</v>
      </c>
      <c r="C572">
        <v>0</v>
      </c>
      <c r="D572">
        <v>0</v>
      </c>
      <c r="E572">
        <v>0</v>
      </c>
      <c r="F572">
        <v>0</v>
      </c>
      <c r="G572">
        <v>8.6041900000000004E-2</v>
      </c>
      <c r="H572">
        <v>1</v>
      </c>
      <c r="I572">
        <v>0</v>
      </c>
    </row>
    <row r="573" spans="1:9" x14ac:dyDescent="0.25">
      <c r="A573" t="s">
        <v>39</v>
      </c>
      <c r="B573">
        <v>2529.77</v>
      </c>
      <c r="C573">
        <v>0</v>
      </c>
      <c r="D573">
        <v>0</v>
      </c>
      <c r="E573">
        <v>0</v>
      </c>
      <c r="F573">
        <v>0</v>
      </c>
      <c r="G573">
        <v>0.13166800000000001</v>
      </c>
      <c r="H573">
        <v>1</v>
      </c>
      <c r="I573">
        <v>0</v>
      </c>
    </row>
    <row r="574" spans="1:9" x14ac:dyDescent="0.25">
      <c r="A574" t="s">
        <v>39</v>
      </c>
      <c r="B574">
        <v>2527.08</v>
      </c>
      <c r="C574">
        <v>0</v>
      </c>
      <c r="D574">
        <v>0</v>
      </c>
      <c r="E574">
        <v>0</v>
      </c>
      <c r="F574">
        <v>0</v>
      </c>
      <c r="G574">
        <v>8.5562200000000005E-2</v>
      </c>
      <c r="H574">
        <v>1</v>
      </c>
      <c r="I574">
        <v>0</v>
      </c>
    </row>
    <row r="575" spans="1:9" x14ac:dyDescent="0.25">
      <c r="A575" t="s">
        <v>39</v>
      </c>
      <c r="B575">
        <v>2531.7600000000002</v>
      </c>
      <c r="C575">
        <v>0</v>
      </c>
      <c r="D575">
        <v>0</v>
      </c>
      <c r="E575">
        <v>0</v>
      </c>
      <c r="F575">
        <v>0</v>
      </c>
      <c r="G575">
        <v>8.5563700000000006E-2</v>
      </c>
      <c r="H575">
        <v>1</v>
      </c>
      <c r="I575">
        <v>0</v>
      </c>
    </row>
    <row r="576" spans="1:9" x14ac:dyDescent="0.25">
      <c r="A576" t="s">
        <v>39</v>
      </c>
      <c r="B576">
        <v>2535.2399999999998</v>
      </c>
      <c r="C576">
        <v>0</v>
      </c>
      <c r="D576">
        <v>0</v>
      </c>
      <c r="E576">
        <v>0</v>
      </c>
      <c r="F576">
        <v>0</v>
      </c>
      <c r="G576">
        <v>8.5524000000000003E-2</v>
      </c>
      <c r="H576">
        <v>1</v>
      </c>
      <c r="I576">
        <v>0</v>
      </c>
    </row>
    <row r="577" spans="1:9" x14ac:dyDescent="0.25">
      <c r="A577" t="s">
        <v>39</v>
      </c>
      <c r="B577">
        <v>2533.11</v>
      </c>
      <c r="C577">
        <v>0</v>
      </c>
      <c r="D577">
        <v>0</v>
      </c>
      <c r="E577">
        <v>0</v>
      </c>
      <c r="F577">
        <v>0</v>
      </c>
      <c r="G577">
        <v>8.5563700000000006E-2</v>
      </c>
      <c r="H577">
        <v>1</v>
      </c>
      <c r="I577">
        <v>0</v>
      </c>
    </row>
    <row r="578" spans="1:9" x14ac:dyDescent="0.25">
      <c r="A578" t="s">
        <v>39</v>
      </c>
      <c r="B578">
        <v>2528.87</v>
      </c>
      <c r="C578">
        <v>0</v>
      </c>
      <c r="D578">
        <v>0</v>
      </c>
      <c r="E578">
        <v>0</v>
      </c>
      <c r="F578">
        <v>0</v>
      </c>
      <c r="G578">
        <v>8.5523699999999994E-2</v>
      </c>
      <c r="H578">
        <v>1</v>
      </c>
      <c r="I578">
        <v>0</v>
      </c>
    </row>
    <row r="579" spans="1:9" x14ac:dyDescent="0.25">
      <c r="A579" t="s">
        <v>39</v>
      </c>
      <c r="B579">
        <v>2529.9299999999998</v>
      </c>
      <c r="C579">
        <v>0</v>
      </c>
      <c r="D579">
        <v>0</v>
      </c>
      <c r="E579">
        <v>0</v>
      </c>
      <c r="F579">
        <v>0</v>
      </c>
      <c r="G579">
        <v>8.5720500000000005E-2</v>
      </c>
      <c r="H579">
        <v>1</v>
      </c>
      <c r="I579">
        <v>0</v>
      </c>
    </row>
    <row r="580" spans="1:9" x14ac:dyDescent="0.25">
      <c r="A580" t="s">
        <v>39</v>
      </c>
      <c r="B580">
        <v>2527.4699999999998</v>
      </c>
      <c r="C580">
        <v>0</v>
      </c>
      <c r="D580">
        <v>0</v>
      </c>
      <c r="E580">
        <v>0</v>
      </c>
      <c r="F580">
        <v>0</v>
      </c>
      <c r="G580">
        <v>8.55215E-2</v>
      </c>
      <c r="H580">
        <v>1</v>
      </c>
      <c r="I580">
        <v>0</v>
      </c>
    </row>
    <row r="581" spans="1:9" x14ac:dyDescent="0.25">
      <c r="A581" t="s">
        <v>39</v>
      </c>
      <c r="B581">
        <v>2532.23</v>
      </c>
      <c r="C581">
        <v>0</v>
      </c>
      <c r="D581">
        <v>0</v>
      </c>
      <c r="E581">
        <v>0</v>
      </c>
      <c r="F581">
        <v>0</v>
      </c>
      <c r="G581">
        <v>8.5730899999999999E-2</v>
      </c>
      <c r="H581">
        <v>1</v>
      </c>
      <c r="I581">
        <v>0</v>
      </c>
    </row>
    <row r="582" spans="1:9" x14ac:dyDescent="0.25">
      <c r="A582" t="s">
        <v>39</v>
      </c>
      <c r="B582">
        <v>2528.8000000000002</v>
      </c>
      <c r="C582">
        <v>0</v>
      </c>
      <c r="D582">
        <v>0</v>
      </c>
      <c r="E582">
        <v>0</v>
      </c>
      <c r="F582">
        <v>0</v>
      </c>
      <c r="G582">
        <v>8.5566199999999995E-2</v>
      </c>
      <c r="H582">
        <v>1</v>
      </c>
      <c r="I582">
        <v>0</v>
      </c>
    </row>
    <row r="583" spans="1:9" x14ac:dyDescent="0.25">
      <c r="A583" t="s">
        <v>39</v>
      </c>
      <c r="B583">
        <v>2527.7199999999998</v>
      </c>
      <c r="C583">
        <v>0</v>
      </c>
      <c r="D583">
        <v>0</v>
      </c>
      <c r="E583">
        <v>0</v>
      </c>
      <c r="F583">
        <v>0</v>
      </c>
      <c r="G583">
        <v>0.13231499999999999</v>
      </c>
      <c r="H583">
        <v>1</v>
      </c>
      <c r="I583">
        <v>0</v>
      </c>
    </row>
    <row r="584" spans="1:9" x14ac:dyDescent="0.25">
      <c r="A584" t="s">
        <v>39</v>
      </c>
      <c r="B584">
        <v>2529.37</v>
      </c>
      <c r="C584">
        <v>0</v>
      </c>
      <c r="D584">
        <v>0</v>
      </c>
      <c r="E584">
        <v>0</v>
      </c>
      <c r="F584">
        <v>0</v>
      </c>
      <c r="G584">
        <v>8.5825399999999996E-2</v>
      </c>
      <c r="H584">
        <v>1</v>
      </c>
      <c r="I584">
        <v>0</v>
      </c>
    </row>
    <row r="585" spans="1:9" x14ac:dyDescent="0.25">
      <c r="A585" t="s">
        <v>39</v>
      </c>
      <c r="B585">
        <v>2531.0700000000002</v>
      </c>
      <c r="C585">
        <v>0</v>
      </c>
      <c r="D585">
        <v>0</v>
      </c>
      <c r="E585">
        <v>0</v>
      </c>
      <c r="F585">
        <v>0</v>
      </c>
      <c r="G585">
        <v>8.5590399999999997E-2</v>
      </c>
      <c r="H585">
        <v>1</v>
      </c>
      <c r="I585">
        <v>0</v>
      </c>
    </row>
    <row r="586" spans="1:9" x14ac:dyDescent="0.25">
      <c r="A586" t="s">
        <v>39</v>
      </c>
      <c r="B586">
        <v>2525.94</v>
      </c>
      <c r="C586">
        <v>0</v>
      </c>
      <c r="D586">
        <v>0</v>
      </c>
      <c r="E586">
        <v>0</v>
      </c>
      <c r="F586">
        <v>0</v>
      </c>
      <c r="G586">
        <v>8.5651199999999997E-2</v>
      </c>
      <c r="H586">
        <v>1</v>
      </c>
      <c r="I586">
        <v>0</v>
      </c>
    </row>
    <row r="587" spans="1:9" x14ac:dyDescent="0.25">
      <c r="A587" t="s">
        <v>39</v>
      </c>
      <c r="B587">
        <v>2528.21</v>
      </c>
      <c r="C587">
        <v>0</v>
      </c>
      <c r="D587">
        <v>0</v>
      </c>
      <c r="E587">
        <v>0</v>
      </c>
      <c r="F587">
        <v>0</v>
      </c>
      <c r="G587">
        <v>8.5524100000000006E-2</v>
      </c>
      <c r="H587">
        <v>1</v>
      </c>
      <c r="I587">
        <v>0</v>
      </c>
    </row>
    <row r="588" spans="1:9" x14ac:dyDescent="0.25">
      <c r="A588" t="s">
        <v>39</v>
      </c>
      <c r="B588">
        <v>2525.6999999999998</v>
      </c>
      <c r="C588">
        <v>0</v>
      </c>
      <c r="D588">
        <v>0</v>
      </c>
      <c r="E588">
        <v>0</v>
      </c>
      <c r="F588">
        <v>0</v>
      </c>
      <c r="G588">
        <v>8.5525000000000004E-2</v>
      </c>
      <c r="H588">
        <v>1</v>
      </c>
      <c r="I588">
        <v>0</v>
      </c>
    </row>
    <row r="589" spans="1:9" x14ac:dyDescent="0.25">
      <c r="A589" t="s">
        <v>39</v>
      </c>
      <c r="B589">
        <v>2539.6999999999998</v>
      </c>
      <c r="C589">
        <v>0</v>
      </c>
      <c r="D589">
        <v>0</v>
      </c>
      <c r="E589">
        <v>0</v>
      </c>
      <c r="F589">
        <v>0</v>
      </c>
      <c r="G589">
        <v>8.5537100000000005E-2</v>
      </c>
      <c r="H589">
        <v>1</v>
      </c>
      <c r="I589">
        <v>0</v>
      </c>
    </row>
    <row r="590" spans="1:9" x14ac:dyDescent="0.25">
      <c r="A590" t="s">
        <v>39</v>
      </c>
      <c r="B590">
        <v>2547.86</v>
      </c>
      <c r="C590">
        <v>0</v>
      </c>
      <c r="D590">
        <v>0</v>
      </c>
      <c r="E590">
        <v>0</v>
      </c>
      <c r="F590">
        <v>0</v>
      </c>
      <c r="G590">
        <v>8.5521200000000006E-2</v>
      </c>
      <c r="H590">
        <v>1</v>
      </c>
      <c r="I590">
        <v>0</v>
      </c>
    </row>
    <row r="591" spans="1:9" x14ac:dyDescent="0.25">
      <c r="A591" t="s">
        <v>39</v>
      </c>
      <c r="B591">
        <v>2542.7199999999998</v>
      </c>
      <c r="C591">
        <v>0</v>
      </c>
      <c r="D591">
        <v>0</v>
      </c>
      <c r="E591">
        <v>0</v>
      </c>
      <c r="F591">
        <v>0</v>
      </c>
      <c r="G591">
        <v>8.5702399999999998E-2</v>
      </c>
      <c r="H591">
        <v>1</v>
      </c>
      <c r="I591">
        <v>0</v>
      </c>
    </row>
    <row r="592" spans="1:9" x14ac:dyDescent="0.25">
      <c r="A592" t="s">
        <v>39</v>
      </c>
      <c r="B592">
        <v>2540.02</v>
      </c>
      <c r="C592">
        <v>0</v>
      </c>
      <c r="D592">
        <v>0</v>
      </c>
      <c r="E592">
        <v>0</v>
      </c>
      <c r="F592">
        <v>0</v>
      </c>
      <c r="G592">
        <v>8.5563299999999995E-2</v>
      </c>
      <c r="H592">
        <v>1</v>
      </c>
      <c r="I592">
        <v>0</v>
      </c>
    </row>
    <row r="593" spans="1:9" x14ac:dyDescent="0.25">
      <c r="A593" t="s">
        <v>39</v>
      </c>
      <c r="B593">
        <v>2536.5700000000002</v>
      </c>
      <c r="C593">
        <v>0</v>
      </c>
      <c r="D593">
        <v>0</v>
      </c>
      <c r="E593">
        <v>0</v>
      </c>
      <c r="F593">
        <v>0</v>
      </c>
      <c r="G593">
        <v>8.5523199999999994E-2</v>
      </c>
      <c r="H593">
        <v>1</v>
      </c>
      <c r="I593">
        <v>0</v>
      </c>
    </row>
    <row r="594" spans="1:9" x14ac:dyDescent="0.25">
      <c r="A594" t="s">
        <v>39</v>
      </c>
      <c r="B594">
        <v>2535.21</v>
      </c>
      <c r="C594">
        <v>0</v>
      </c>
      <c r="D594">
        <v>0</v>
      </c>
      <c r="E594">
        <v>0</v>
      </c>
      <c r="F594">
        <v>0</v>
      </c>
      <c r="G594">
        <v>8.5522799999999996E-2</v>
      </c>
      <c r="H594">
        <v>1</v>
      </c>
      <c r="I594">
        <v>0</v>
      </c>
    </row>
    <row r="595" spans="1:9" x14ac:dyDescent="0.25">
      <c r="A595" t="s">
        <v>39</v>
      </c>
      <c r="B595">
        <v>2535.16</v>
      </c>
      <c r="C595">
        <v>0</v>
      </c>
      <c r="D595">
        <v>0</v>
      </c>
      <c r="E595">
        <v>0</v>
      </c>
      <c r="F595">
        <v>0</v>
      </c>
      <c r="G595">
        <v>8.5521799999999995E-2</v>
      </c>
      <c r="H595">
        <v>1</v>
      </c>
      <c r="I595">
        <v>0</v>
      </c>
    </row>
    <row r="596" spans="1:9" x14ac:dyDescent="0.25">
      <c r="A596" t="s">
        <v>39</v>
      </c>
      <c r="B596">
        <v>2539.59</v>
      </c>
      <c r="C596">
        <v>0</v>
      </c>
      <c r="D596">
        <v>0</v>
      </c>
      <c r="E596">
        <v>0</v>
      </c>
      <c r="F596">
        <v>0</v>
      </c>
      <c r="G596">
        <v>8.5648000000000002E-2</v>
      </c>
      <c r="H596">
        <v>1</v>
      </c>
      <c r="I596">
        <v>0</v>
      </c>
    </row>
    <row r="597" spans="1:9" x14ac:dyDescent="0.25">
      <c r="A597" t="s">
        <v>39</v>
      </c>
      <c r="B597">
        <v>2543.5300000000002</v>
      </c>
      <c r="C597">
        <v>0</v>
      </c>
      <c r="D597">
        <v>0</v>
      </c>
      <c r="E597">
        <v>0</v>
      </c>
      <c r="F597">
        <v>0</v>
      </c>
      <c r="G597">
        <v>8.5537299999999997E-2</v>
      </c>
      <c r="H597">
        <v>1</v>
      </c>
      <c r="I597">
        <v>0</v>
      </c>
    </row>
    <row r="598" spans="1:9" x14ac:dyDescent="0.25">
      <c r="A598" t="s">
        <v>39</v>
      </c>
      <c r="B598">
        <v>2538.33</v>
      </c>
      <c r="C598">
        <v>0</v>
      </c>
      <c r="D598">
        <v>0</v>
      </c>
      <c r="E598">
        <v>0</v>
      </c>
      <c r="F598">
        <v>0</v>
      </c>
      <c r="G598">
        <v>8.5523199999999994E-2</v>
      </c>
      <c r="H598">
        <v>1</v>
      </c>
      <c r="I598">
        <v>0</v>
      </c>
    </row>
    <row r="599" spans="1:9" x14ac:dyDescent="0.25">
      <c r="A599" t="s">
        <v>39</v>
      </c>
      <c r="B599">
        <v>2540.86</v>
      </c>
      <c r="C599">
        <v>0</v>
      </c>
      <c r="D599">
        <v>0</v>
      </c>
      <c r="E599">
        <v>0</v>
      </c>
      <c r="F599">
        <v>0</v>
      </c>
      <c r="G599">
        <v>8.5523799999999997E-2</v>
      </c>
      <c r="H599">
        <v>1</v>
      </c>
      <c r="I599">
        <v>0</v>
      </c>
    </row>
    <row r="600" spans="1:9" x14ac:dyDescent="0.25">
      <c r="A600" t="s">
        <v>39</v>
      </c>
      <c r="B600">
        <v>2540.94</v>
      </c>
      <c r="C600">
        <v>0</v>
      </c>
      <c r="D600">
        <v>0</v>
      </c>
      <c r="E600">
        <v>0</v>
      </c>
      <c r="F600">
        <v>0</v>
      </c>
      <c r="G600">
        <v>8.5581900000000002E-2</v>
      </c>
      <c r="H600">
        <v>1</v>
      </c>
      <c r="I600">
        <v>0</v>
      </c>
    </row>
    <row r="601" spans="1:9" x14ac:dyDescent="0.25">
      <c r="A601" t="s">
        <v>39</v>
      </c>
      <c r="B601">
        <v>2542.96</v>
      </c>
      <c r="C601">
        <v>0</v>
      </c>
      <c r="D601">
        <v>0</v>
      </c>
      <c r="E601">
        <v>0</v>
      </c>
      <c r="F601">
        <v>0</v>
      </c>
      <c r="G601">
        <v>8.5858199999999996E-2</v>
      </c>
      <c r="H601">
        <v>1</v>
      </c>
      <c r="I601">
        <v>0</v>
      </c>
    </row>
    <row r="602" spans="1:9" x14ac:dyDescent="0.25">
      <c r="A602" t="s">
        <v>39</v>
      </c>
      <c r="B602">
        <v>2536.54</v>
      </c>
      <c r="C602">
        <v>0</v>
      </c>
      <c r="D602">
        <v>0</v>
      </c>
      <c r="E602">
        <v>0</v>
      </c>
      <c r="F602">
        <v>0</v>
      </c>
      <c r="G602">
        <v>8.5566799999999998E-2</v>
      </c>
      <c r="H602">
        <v>1</v>
      </c>
      <c r="I602">
        <v>0</v>
      </c>
    </row>
    <row r="603" spans="1:9" x14ac:dyDescent="0.25">
      <c r="A603" t="s">
        <v>39</v>
      </c>
      <c r="B603">
        <v>2532</v>
      </c>
      <c r="C603">
        <v>0</v>
      </c>
      <c r="D603">
        <v>0</v>
      </c>
      <c r="E603">
        <v>0</v>
      </c>
      <c r="F603">
        <v>0</v>
      </c>
      <c r="G603">
        <v>8.5530999999999996E-2</v>
      </c>
      <c r="H603">
        <v>1</v>
      </c>
      <c r="I603">
        <v>0</v>
      </c>
    </row>
    <row r="604" spans="1:9" x14ac:dyDescent="0.25">
      <c r="A604" t="s">
        <v>39</v>
      </c>
      <c r="B604">
        <v>2539.61</v>
      </c>
      <c r="C604">
        <v>0</v>
      </c>
      <c r="D604">
        <v>0</v>
      </c>
      <c r="E604">
        <v>0</v>
      </c>
      <c r="F604">
        <v>0</v>
      </c>
      <c r="G604">
        <v>8.5892499999999997E-2</v>
      </c>
      <c r="H604">
        <v>1</v>
      </c>
      <c r="I604">
        <v>0</v>
      </c>
    </row>
    <row r="605" spans="1:9" x14ac:dyDescent="0.25">
      <c r="A605" t="s">
        <v>39</v>
      </c>
      <c r="B605">
        <v>2542.9299999999998</v>
      </c>
      <c r="C605">
        <v>0</v>
      </c>
      <c r="D605">
        <v>0</v>
      </c>
      <c r="E605">
        <v>0</v>
      </c>
      <c r="F605">
        <v>0</v>
      </c>
      <c r="G605">
        <v>0.12704399999999999</v>
      </c>
      <c r="H605">
        <v>1</v>
      </c>
      <c r="I605">
        <v>0</v>
      </c>
    </row>
    <row r="606" spans="1:9" x14ac:dyDescent="0.25">
      <c r="A606" t="s">
        <v>39</v>
      </c>
      <c r="B606">
        <v>2541.61</v>
      </c>
      <c r="C606">
        <v>0</v>
      </c>
      <c r="D606">
        <v>0</v>
      </c>
      <c r="E606">
        <v>0</v>
      </c>
      <c r="F606">
        <v>0</v>
      </c>
      <c r="G606">
        <v>8.5564699999999994E-2</v>
      </c>
      <c r="H606">
        <v>1</v>
      </c>
      <c r="I606">
        <v>0</v>
      </c>
    </row>
    <row r="607" spans="1:9" x14ac:dyDescent="0.25">
      <c r="A607" t="s">
        <v>39</v>
      </c>
      <c r="B607">
        <v>2540.39</v>
      </c>
      <c r="C607">
        <v>0</v>
      </c>
      <c r="D607">
        <v>0</v>
      </c>
      <c r="E607">
        <v>0</v>
      </c>
      <c r="F607">
        <v>0</v>
      </c>
      <c r="G607">
        <v>8.56098E-2</v>
      </c>
      <c r="H607">
        <v>1</v>
      </c>
      <c r="I607">
        <v>0</v>
      </c>
    </row>
    <row r="608" spans="1:9" x14ac:dyDescent="0.25">
      <c r="A608" t="s">
        <v>39</v>
      </c>
      <c r="B608">
        <v>2539.9699999999998</v>
      </c>
      <c r="C608">
        <v>0</v>
      </c>
      <c r="D608">
        <v>0</v>
      </c>
      <c r="E608">
        <v>0</v>
      </c>
      <c r="F608">
        <v>0</v>
      </c>
      <c r="G608">
        <v>8.5563899999999998E-2</v>
      </c>
      <c r="H608">
        <v>1</v>
      </c>
      <c r="I608">
        <v>0</v>
      </c>
    </row>
    <row r="609" spans="1:25" x14ac:dyDescent="0.25">
      <c r="A609" t="s">
        <v>39</v>
      </c>
      <c r="B609">
        <v>2540.38</v>
      </c>
      <c r="C609">
        <v>0</v>
      </c>
      <c r="D609">
        <v>0</v>
      </c>
      <c r="E609">
        <v>0</v>
      </c>
      <c r="F609">
        <v>0</v>
      </c>
      <c r="G609">
        <v>8.5694999999999993E-2</v>
      </c>
      <c r="H609">
        <v>1</v>
      </c>
      <c r="I609">
        <v>0</v>
      </c>
    </row>
    <row r="610" spans="1:25" x14ac:dyDescent="0.25">
      <c r="A610" t="s">
        <v>39</v>
      </c>
      <c r="B610">
        <v>2535.09</v>
      </c>
      <c r="C610">
        <v>0</v>
      </c>
      <c r="D610">
        <v>0</v>
      </c>
      <c r="E610">
        <v>0</v>
      </c>
      <c r="F610">
        <v>0</v>
      </c>
      <c r="G610">
        <v>8.5632200000000006E-2</v>
      </c>
      <c r="H610">
        <v>1</v>
      </c>
      <c r="I610">
        <v>0</v>
      </c>
    </row>
    <row r="611" spans="1:25" x14ac:dyDescent="0.25">
      <c r="A611" t="s">
        <v>39</v>
      </c>
      <c r="B611">
        <v>2539.56</v>
      </c>
      <c r="C611">
        <v>0</v>
      </c>
      <c r="D611">
        <v>0</v>
      </c>
      <c r="E611">
        <v>0</v>
      </c>
      <c r="F611">
        <v>0</v>
      </c>
      <c r="G611">
        <v>8.5563799999999995E-2</v>
      </c>
      <c r="H611">
        <v>1</v>
      </c>
      <c r="I611">
        <v>0</v>
      </c>
    </row>
    <row r="612" spans="1:25" x14ac:dyDescent="0.25">
      <c r="A612" t="s">
        <v>39</v>
      </c>
      <c r="B612">
        <v>2536.69</v>
      </c>
      <c r="C612">
        <v>0</v>
      </c>
      <c r="D612">
        <v>0</v>
      </c>
      <c r="E612">
        <v>0</v>
      </c>
      <c r="F612">
        <v>0</v>
      </c>
      <c r="G612">
        <v>8.5521399999999997E-2</v>
      </c>
      <c r="H612">
        <v>1</v>
      </c>
      <c r="I612">
        <v>0</v>
      </c>
    </row>
    <row r="613" spans="1:25" x14ac:dyDescent="0.25">
      <c r="A613" t="s">
        <v>39</v>
      </c>
      <c r="B613">
        <v>2540.12</v>
      </c>
      <c r="C613">
        <v>0</v>
      </c>
      <c r="D613">
        <v>0</v>
      </c>
      <c r="E613">
        <v>0</v>
      </c>
      <c r="F613">
        <v>0</v>
      </c>
      <c r="G613">
        <v>8.5524299999999998E-2</v>
      </c>
      <c r="H613">
        <v>1</v>
      </c>
      <c r="I613">
        <v>0</v>
      </c>
    </row>
    <row r="614" spans="1:25" x14ac:dyDescent="0.25">
      <c r="A614" t="s">
        <v>39</v>
      </c>
      <c r="B614">
        <v>2534.7600000000002</v>
      </c>
      <c r="C614">
        <v>0</v>
      </c>
      <c r="D614">
        <v>0</v>
      </c>
      <c r="E614">
        <v>0</v>
      </c>
      <c r="F614">
        <v>0</v>
      </c>
      <c r="G614">
        <v>8.5569599999999996E-2</v>
      </c>
      <c r="H614">
        <v>1</v>
      </c>
      <c r="I614">
        <v>0</v>
      </c>
    </row>
    <row r="615" spans="1:25" x14ac:dyDescent="0.25">
      <c r="A615" t="s">
        <v>39</v>
      </c>
      <c r="B615">
        <v>2534.8000000000002</v>
      </c>
      <c r="C615">
        <v>0</v>
      </c>
      <c r="D615">
        <v>0</v>
      </c>
      <c r="E615">
        <v>0</v>
      </c>
      <c r="F615">
        <v>0</v>
      </c>
      <c r="G615">
        <v>8.58043E-2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2537.38</v>
      </c>
      <c r="C616">
        <v>0</v>
      </c>
      <c r="D616">
        <v>0</v>
      </c>
      <c r="E616">
        <v>0</v>
      </c>
      <c r="F616">
        <v>0</v>
      </c>
      <c r="G616">
        <v>8.5525599999999993E-2</v>
      </c>
      <c r="H616">
        <v>1</v>
      </c>
      <c r="I616">
        <v>0</v>
      </c>
      <c r="R616">
        <f>AVERAGE(B567:B616)</f>
        <v>2534.2168000000001</v>
      </c>
      <c r="S616">
        <f>AVERAGE(C567:C616)</f>
        <v>0</v>
      </c>
      <c r="U616">
        <f>_xlfn.VAR.P(B567:B616)</f>
        <v>43.55886976000027</v>
      </c>
      <c r="V616">
        <f>_xlfn.VAR.P(C567:C616)</f>
        <v>0</v>
      </c>
      <c r="X616">
        <f>1.96*SQRT(U616)/50</f>
        <v>0.25871664350792511</v>
      </c>
      <c r="Y616">
        <f>1.96*SQRT(V616)/50</f>
        <v>0</v>
      </c>
    </row>
    <row r="617" spans="1:25" x14ac:dyDescent="0.25">
      <c r="A617" t="s">
        <v>39</v>
      </c>
      <c r="B617">
        <v>126780.4581</v>
      </c>
      <c r="C617" t="s">
        <v>37</v>
      </c>
    </row>
    <row r="618" spans="1:25" x14ac:dyDescent="0.25">
      <c r="A618" t="s">
        <v>40</v>
      </c>
      <c r="B618">
        <v>2527.42</v>
      </c>
      <c r="C618">
        <v>2518.38</v>
      </c>
      <c r="D618">
        <v>2461.0300000000002</v>
      </c>
      <c r="E618">
        <v>2071.94</v>
      </c>
      <c r="F618">
        <v>0</v>
      </c>
      <c r="G618">
        <v>8.5578100000000004E-2</v>
      </c>
      <c r="H618">
        <v>1</v>
      </c>
      <c r="I618">
        <v>0</v>
      </c>
    </row>
    <row r="619" spans="1:25" x14ac:dyDescent="0.25">
      <c r="A619" t="s">
        <v>40</v>
      </c>
      <c r="B619">
        <v>2531.98</v>
      </c>
      <c r="C619">
        <v>2523.0700000000002</v>
      </c>
      <c r="D619">
        <v>2461.92</v>
      </c>
      <c r="E619">
        <v>2072.0500000000002</v>
      </c>
      <c r="F619">
        <v>0</v>
      </c>
      <c r="G619">
        <v>8.5523399999999999E-2</v>
      </c>
      <c r="H619">
        <v>1</v>
      </c>
      <c r="I619">
        <v>0</v>
      </c>
    </row>
    <row r="620" spans="1:25" x14ac:dyDescent="0.25">
      <c r="A620" t="s">
        <v>40</v>
      </c>
      <c r="B620">
        <v>2525.7199999999998</v>
      </c>
      <c r="C620">
        <v>2517.0300000000002</v>
      </c>
      <c r="D620">
        <v>2460.65</v>
      </c>
      <c r="E620">
        <v>2071.98</v>
      </c>
      <c r="F620">
        <v>0</v>
      </c>
      <c r="G620">
        <v>8.5789799999999999E-2</v>
      </c>
      <c r="H620">
        <v>1</v>
      </c>
      <c r="I620">
        <v>0</v>
      </c>
    </row>
    <row r="621" spans="1:25" x14ac:dyDescent="0.25">
      <c r="A621" t="s">
        <v>40</v>
      </c>
      <c r="B621">
        <v>2524.33</v>
      </c>
      <c r="C621">
        <v>2514.89</v>
      </c>
      <c r="D621">
        <v>2459.9299999999998</v>
      </c>
      <c r="E621">
        <v>2071.94</v>
      </c>
      <c r="F621">
        <v>0</v>
      </c>
      <c r="G621">
        <v>8.5521700000000006E-2</v>
      </c>
      <c r="H621">
        <v>1</v>
      </c>
      <c r="I621">
        <v>0</v>
      </c>
    </row>
    <row r="622" spans="1:25" x14ac:dyDescent="0.25">
      <c r="A622" t="s">
        <v>40</v>
      </c>
      <c r="B622">
        <v>2527.5700000000002</v>
      </c>
      <c r="C622">
        <v>2518.73</v>
      </c>
      <c r="D622">
        <v>2461.2800000000002</v>
      </c>
      <c r="E622">
        <v>2072.06</v>
      </c>
      <c r="F622">
        <v>0</v>
      </c>
      <c r="G622">
        <v>8.57348E-2</v>
      </c>
      <c r="H622">
        <v>1</v>
      </c>
      <c r="I622">
        <v>0</v>
      </c>
    </row>
    <row r="623" spans="1:25" x14ac:dyDescent="0.25">
      <c r="A623" t="s">
        <v>40</v>
      </c>
      <c r="B623">
        <v>2523.23</v>
      </c>
      <c r="C623">
        <v>2514.37</v>
      </c>
      <c r="D623">
        <v>2459.65</v>
      </c>
      <c r="E623">
        <v>2071.91</v>
      </c>
      <c r="F623">
        <v>0</v>
      </c>
      <c r="G623">
        <v>8.5522699999999993E-2</v>
      </c>
      <c r="H623">
        <v>1</v>
      </c>
      <c r="I623">
        <v>0</v>
      </c>
    </row>
    <row r="624" spans="1:25" x14ac:dyDescent="0.25">
      <c r="A624" t="s">
        <v>40</v>
      </c>
      <c r="B624">
        <v>2525.5700000000002</v>
      </c>
      <c r="C624">
        <v>2516.67</v>
      </c>
      <c r="D624">
        <v>2460.2399999999998</v>
      </c>
      <c r="E624">
        <v>2071.96</v>
      </c>
      <c r="F624">
        <v>0</v>
      </c>
      <c r="G624">
        <v>8.5522299999999996E-2</v>
      </c>
      <c r="H624">
        <v>1</v>
      </c>
      <c r="I624">
        <v>0</v>
      </c>
    </row>
    <row r="625" spans="1:9" x14ac:dyDescent="0.25">
      <c r="A625" t="s">
        <v>40</v>
      </c>
      <c r="B625">
        <v>2530.46</v>
      </c>
      <c r="C625">
        <v>2521.7800000000002</v>
      </c>
      <c r="D625">
        <v>2461.52</v>
      </c>
      <c r="E625">
        <v>2071.84</v>
      </c>
      <c r="F625">
        <v>0</v>
      </c>
      <c r="G625">
        <v>8.5700899999999997E-2</v>
      </c>
      <c r="H625">
        <v>1</v>
      </c>
      <c r="I625">
        <v>0</v>
      </c>
    </row>
    <row r="626" spans="1:9" x14ac:dyDescent="0.25">
      <c r="A626" t="s">
        <v>40</v>
      </c>
      <c r="B626">
        <v>2532.1</v>
      </c>
      <c r="C626">
        <v>2523.0100000000002</v>
      </c>
      <c r="D626">
        <v>2462.3200000000002</v>
      </c>
      <c r="E626">
        <v>2072.06</v>
      </c>
      <c r="F626">
        <v>0</v>
      </c>
      <c r="G626">
        <v>8.5894499999999999E-2</v>
      </c>
      <c r="H626">
        <v>1</v>
      </c>
      <c r="I626">
        <v>0</v>
      </c>
    </row>
    <row r="627" spans="1:9" x14ac:dyDescent="0.25">
      <c r="A627" t="s">
        <v>40</v>
      </c>
      <c r="B627">
        <v>2533.19</v>
      </c>
      <c r="C627">
        <v>2524.09</v>
      </c>
      <c r="D627">
        <v>2461.96</v>
      </c>
      <c r="E627">
        <v>2071.7399999999998</v>
      </c>
      <c r="F627">
        <v>0</v>
      </c>
      <c r="G627">
        <v>8.58511E-2</v>
      </c>
      <c r="H627">
        <v>1</v>
      </c>
      <c r="I627">
        <v>0</v>
      </c>
    </row>
    <row r="628" spans="1:9" x14ac:dyDescent="0.25">
      <c r="A628" t="s">
        <v>40</v>
      </c>
      <c r="B628">
        <v>2528.9299999999998</v>
      </c>
      <c r="C628">
        <v>2520.37</v>
      </c>
      <c r="D628">
        <v>2461.27</v>
      </c>
      <c r="E628">
        <v>2072.0700000000002</v>
      </c>
      <c r="F628">
        <v>0</v>
      </c>
      <c r="G628">
        <v>8.5835499999999995E-2</v>
      </c>
      <c r="H628">
        <v>1</v>
      </c>
      <c r="I628">
        <v>0</v>
      </c>
    </row>
    <row r="629" spans="1:9" x14ac:dyDescent="0.25">
      <c r="A629" t="s">
        <v>40</v>
      </c>
      <c r="B629">
        <v>2526.62</v>
      </c>
      <c r="C629">
        <v>2517.63</v>
      </c>
      <c r="D629">
        <v>2460.8200000000002</v>
      </c>
      <c r="E629">
        <v>2072.17</v>
      </c>
      <c r="F629">
        <v>0</v>
      </c>
      <c r="G629">
        <v>8.5786699999999994E-2</v>
      </c>
      <c r="H629">
        <v>1</v>
      </c>
      <c r="I629">
        <v>0</v>
      </c>
    </row>
    <row r="630" spans="1:9" x14ac:dyDescent="0.25">
      <c r="A630" t="s">
        <v>40</v>
      </c>
      <c r="B630">
        <v>2515.63</v>
      </c>
      <c r="C630">
        <v>2506.62</v>
      </c>
      <c r="D630">
        <v>2458.14</v>
      </c>
      <c r="E630">
        <v>2072.1799999999998</v>
      </c>
      <c r="F630">
        <v>0</v>
      </c>
      <c r="G630">
        <v>8.5657899999999995E-2</v>
      </c>
      <c r="H630">
        <v>1</v>
      </c>
      <c r="I630">
        <v>0</v>
      </c>
    </row>
    <row r="631" spans="1:9" x14ac:dyDescent="0.25">
      <c r="A631" t="s">
        <v>40</v>
      </c>
      <c r="B631">
        <v>2528.2399999999998</v>
      </c>
      <c r="C631">
        <v>2518.9299999999998</v>
      </c>
      <c r="D631">
        <v>2460.9299999999998</v>
      </c>
      <c r="E631">
        <v>2072.17</v>
      </c>
      <c r="F631">
        <v>0</v>
      </c>
      <c r="G631">
        <v>8.5617200000000004E-2</v>
      </c>
      <c r="H631">
        <v>1</v>
      </c>
      <c r="I631">
        <v>0</v>
      </c>
    </row>
    <row r="632" spans="1:9" x14ac:dyDescent="0.25">
      <c r="A632" t="s">
        <v>40</v>
      </c>
      <c r="B632">
        <v>2523.27</v>
      </c>
      <c r="C632">
        <v>2514.5</v>
      </c>
      <c r="D632">
        <v>2459.7800000000002</v>
      </c>
      <c r="E632">
        <v>2072.09</v>
      </c>
      <c r="F632">
        <v>0</v>
      </c>
      <c r="G632">
        <v>8.5850099999999999E-2</v>
      </c>
      <c r="H632">
        <v>1</v>
      </c>
      <c r="I632">
        <v>0</v>
      </c>
    </row>
    <row r="633" spans="1:9" x14ac:dyDescent="0.25">
      <c r="A633" t="s">
        <v>40</v>
      </c>
      <c r="B633">
        <v>2518.89</v>
      </c>
      <c r="C633">
        <v>2509.9</v>
      </c>
      <c r="D633">
        <v>2458.71</v>
      </c>
      <c r="E633">
        <v>2071.81</v>
      </c>
      <c r="F633">
        <v>0</v>
      </c>
      <c r="G633">
        <v>8.5564000000000001E-2</v>
      </c>
      <c r="H633">
        <v>1</v>
      </c>
      <c r="I633">
        <v>0</v>
      </c>
    </row>
    <row r="634" spans="1:9" x14ac:dyDescent="0.25">
      <c r="A634" t="s">
        <v>40</v>
      </c>
      <c r="B634">
        <v>2522.85</v>
      </c>
      <c r="C634">
        <v>2513.62</v>
      </c>
      <c r="D634">
        <v>2459.71</v>
      </c>
      <c r="E634">
        <v>2072.08</v>
      </c>
      <c r="F634">
        <v>0</v>
      </c>
      <c r="G634">
        <v>8.5587499999999997E-2</v>
      </c>
      <c r="H634">
        <v>1</v>
      </c>
      <c r="I634">
        <v>0</v>
      </c>
    </row>
    <row r="635" spans="1:9" x14ac:dyDescent="0.25">
      <c r="A635" t="s">
        <v>40</v>
      </c>
      <c r="B635">
        <v>2521.8200000000002</v>
      </c>
      <c r="C635">
        <v>2512.4699999999998</v>
      </c>
      <c r="D635">
        <v>2460.62</v>
      </c>
      <c r="E635">
        <v>2072.15</v>
      </c>
      <c r="F635">
        <v>0</v>
      </c>
      <c r="G635">
        <v>8.5911699999999994E-2</v>
      </c>
      <c r="H635">
        <v>1</v>
      </c>
      <c r="I635">
        <v>0</v>
      </c>
    </row>
    <row r="636" spans="1:9" x14ac:dyDescent="0.25">
      <c r="A636" t="s">
        <v>40</v>
      </c>
      <c r="B636">
        <v>2522.2399999999998</v>
      </c>
      <c r="C636">
        <v>2513.04</v>
      </c>
      <c r="D636">
        <v>2460.2199999999998</v>
      </c>
      <c r="E636">
        <v>2072.02</v>
      </c>
      <c r="F636">
        <v>0</v>
      </c>
      <c r="G636">
        <v>8.5981600000000005E-2</v>
      </c>
      <c r="H636">
        <v>1</v>
      </c>
      <c r="I636">
        <v>0</v>
      </c>
    </row>
    <row r="637" spans="1:9" x14ac:dyDescent="0.25">
      <c r="A637" t="s">
        <v>40</v>
      </c>
      <c r="B637">
        <v>2518.4499999999998</v>
      </c>
      <c r="C637">
        <v>2508.4</v>
      </c>
      <c r="D637">
        <v>2459.0700000000002</v>
      </c>
      <c r="E637">
        <v>2072.0300000000002</v>
      </c>
      <c r="F637">
        <v>0</v>
      </c>
      <c r="G637">
        <v>8.5706199999999996E-2</v>
      </c>
      <c r="H637">
        <v>1</v>
      </c>
      <c r="I637">
        <v>0</v>
      </c>
    </row>
    <row r="638" spans="1:9" x14ac:dyDescent="0.25">
      <c r="A638" t="s">
        <v>40</v>
      </c>
      <c r="B638">
        <v>2523.59</v>
      </c>
      <c r="C638">
        <v>2512.1</v>
      </c>
      <c r="D638">
        <v>2460.1</v>
      </c>
      <c r="E638">
        <v>2072.0700000000002</v>
      </c>
      <c r="F638">
        <v>0</v>
      </c>
      <c r="G638">
        <v>8.5573700000000003E-2</v>
      </c>
      <c r="H638">
        <v>1</v>
      </c>
      <c r="I638">
        <v>0</v>
      </c>
    </row>
    <row r="639" spans="1:9" x14ac:dyDescent="0.25">
      <c r="A639" t="s">
        <v>40</v>
      </c>
      <c r="B639">
        <v>2521.11</v>
      </c>
      <c r="C639">
        <v>2511.64</v>
      </c>
      <c r="D639">
        <v>2459.88</v>
      </c>
      <c r="E639">
        <v>2071.75</v>
      </c>
      <c r="F639">
        <v>0</v>
      </c>
      <c r="G639">
        <v>8.5581599999999994E-2</v>
      </c>
      <c r="H639">
        <v>1</v>
      </c>
      <c r="I639">
        <v>0</v>
      </c>
    </row>
    <row r="640" spans="1:9" x14ac:dyDescent="0.25">
      <c r="A640" t="s">
        <v>40</v>
      </c>
      <c r="B640">
        <v>2520.38</v>
      </c>
      <c r="C640">
        <v>2510.85</v>
      </c>
      <c r="D640">
        <v>2459.4699999999998</v>
      </c>
      <c r="E640">
        <v>2071.6999999999998</v>
      </c>
      <c r="F640">
        <v>0</v>
      </c>
      <c r="G640">
        <v>8.5522299999999996E-2</v>
      </c>
      <c r="H640">
        <v>1</v>
      </c>
      <c r="I640">
        <v>0</v>
      </c>
    </row>
    <row r="641" spans="1:9" x14ac:dyDescent="0.25">
      <c r="A641" t="s">
        <v>40</v>
      </c>
      <c r="B641">
        <v>2517.86</v>
      </c>
      <c r="C641">
        <v>2508.15</v>
      </c>
      <c r="D641">
        <v>2458.84</v>
      </c>
      <c r="E641">
        <v>2071.7600000000002</v>
      </c>
      <c r="F641">
        <v>0</v>
      </c>
      <c r="G641">
        <v>8.5521600000000003E-2</v>
      </c>
      <c r="H641">
        <v>1</v>
      </c>
      <c r="I641">
        <v>0</v>
      </c>
    </row>
    <row r="642" spans="1:9" x14ac:dyDescent="0.25">
      <c r="A642" t="s">
        <v>40</v>
      </c>
      <c r="B642">
        <v>2517.73</v>
      </c>
      <c r="C642">
        <v>2508.89</v>
      </c>
      <c r="D642">
        <v>2459.0300000000002</v>
      </c>
      <c r="E642">
        <v>2071.7600000000002</v>
      </c>
      <c r="F642">
        <v>0</v>
      </c>
      <c r="G642">
        <v>8.5728700000000005E-2</v>
      </c>
      <c r="H642">
        <v>1</v>
      </c>
      <c r="I642">
        <v>0</v>
      </c>
    </row>
    <row r="643" spans="1:9" x14ac:dyDescent="0.25">
      <c r="A643" t="s">
        <v>40</v>
      </c>
      <c r="B643">
        <v>2517.8200000000002</v>
      </c>
      <c r="C643">
        <v>2508.59</v>
      </c>
      <c r="D643">
        <v>2459.4299999999998</v>
      </c>
      <c r="E643">
        <v>2071.5700000000002</v>
      </c>
      <c r="F643">
        <v>0</v>
      </c>
      <c r="G643">
        <v>8.5873400000000003E-2</v>
      </c>
      <c r="H643">
        <v>1</v>
      </c>
      <c r="I643">
        <v>0</v>
      </c>
    </row>
    <row r="644" spans="1:9" x14ac:dyDescent="0.25">
      <c r="A644" t="s">
        <v>40</v>
      </c>
      <c r="B644">
        <v>2518.42</v>
      </c>
      <c r="C644">
        <v>2508.8000000000002</v>
      </c>
      <c r="D644">
        <v>2459.37</v>
      </c>
      <c r="E644">
        <v>2071.87</v>
      </c>
      <c r="F644">
        <v>0</v>
      </c>
      <c r="G644">
        <v>8.5740300000000005E-2</v>
      </c>
      <c r="H644">
        <v>1</v>
      </c>
      <c r="I644">
        <v>0</v>
      </c>
    </row>
    <row r="645" spans="1:9" x14ac:dyDescent="0.25">
      <c r="A645" t="s">
        <v>40</v>
      </c>
      <c r="B645">
        <v>2524.41</v>
      </c>
      <c r="C645">
        <v>2515.48</v>
      </c>
      <c r="D645">
        <v>2460.96</v>
      </c>
      <c r="E645">
        <v>2071.9</v>
      </c>
      <c r="F645">
        <v>0</v>
      </c>
      <c r="G645">
        <v>8.5813600000000004E-2</v>
      </c>
      <c r="H645">
        <v>1</v>
      </c>
      <c r="I645">
        <v>0</v>
      </c>
    </row>
    <row r="646" spans="1:9" x14ac:dyDescent="0.25">
      <c r="A646" t="s">
        <v>40</v>
      </c>
      <c r="B646">
        <v>2522.6999999999998</v>
      </c>
      <c r="C646">
        <v>2513.75</v>
      </c>
      <c r="D646">
        <v>2460.61</v>
      </c>
      <c r="E646">
        <v>2071.67</v>
      </c>
      <c r="F646">
        <v>0</v>
      </c>
      <c r="G646">
        <v>8.5740899999999995E-2</v>
      </c>
      <c r="H646">
        <v>1</v>
      </c>
      <c r="I646">
        <v>0</v>
      </c>
    </row>
    <row r="647" spans="1:9" x14ac:dyDescent="0.25">
      <c r="A647" t="s">
        <v>40</v>
      </c>
      <c r="B647">
        <v>2519.2800000000002</v>
      </c>
      <c r="C647">
        <v>2509.94</v>
      </c>
      <c r="D647">
        <v>2459.36</v>
      </c>
      <c r="E647">
        <v>2072.09</v>
      </c>
      <c r="F647">
        <v>0</v>
      </c>
      <c r="G647">
        <v>8.5743100000000003E-2</v>
      </c>
      <c r="H647">
        <v>1</v>
      </c>
      <c r="I647">
        <v>0</v>
      </c>
    </row>
    <row r="648" spans="1:9" x14ac:dyDescent="0.25">
      <c r="A648" t="s">
        <v>40</v>
      </c>
      <c r="B648">
        <v>2518.88</v>
      </c>
      <c r="C648">
        <v>2509.21</v>
      </c>
      <c r="D648">
        <v>2458.92</v>
      </c>
      <c r="E648">
        <v>2071.8200000000002</v>
      </c>
      <c r="F648">
        <v>0</v>
      </c>
      <c r="G648">
        <v>8.5741100000000001E-2</v>
      </c>
      <c r="H648">
        <v>1</v>
      </c>
      <c r="I648">
        <v>0</v>
      </c>
    </row>
    <row r="649" spans="1:9" x14ac:dyDescent="0.25">
      <c r="A649" t="s">
        <v>40</v>
      </c>
      <c r="B649">
        <v>2520.52</v>
      </c>
      <c r="C649">
        <v>2511.66</v>
      </c>
      <c r="D649">
        <v>2459.81</v>
      </c>
      <c r="E649">
        <v>2071.79</v>
      </c>
      <c r="F649">
        <v>0</v>
      </c>
      <c r="G649">
        <v>8.5743E-2</v>
      </c>
      <c r="H649">
        <v>1</v>
      </c>
      <c r="I649">
        <v>0</v>
      </c>
    </row>
    <row r="650" spans="1:9" x14ac:dyDescent="0.25">
      <c r="A650" t="s">
        <v>40</v>
      </c>
      <c r="B650">
        <v>2524.69</v>
      </c>
      <c r="C650">
        <v>2515.27</v>
      </c>
      <c r="D650">
        <v>2460.62</v>
      </c>
      <c r="E650">
        <v>2071.87</v>
      </c>
      <c r="F650">
        <v>0</v>
      </c>
      <c r="G650">
        <v>8.5770799999999994E-2</v>
      </c>
      <c r="H650">
        <v>1</v>
      </c>
      <c r="I650">
        <v>0</v>
      </c>
    </row>
    <row r="651" spans="1:9" x14ac:dyDescent="0.25">
      <c r="A651" t="s">
        <v>40</v>
      </c>
      <c r="B651">
        <v>2522.9899999999998</v>
      </c>
      <c r="C651">
        <v>2513.7199999999998</v>
      </c>
      <c r="D651">
        <v>2460.02</v>
      </c>
      <c r="E651">
        <v>2071.92</v>
      </c>
      <c r="F651">
        <v>0</v>
      </c>
      <c r="G651">
        <v>8.5567599999999994E-2</v>
      </c>
      <c r="H651">
        <v>1</v>
      </c>
      <c r="I651">
        <v>0</v>
      </c>
    </row>
    <row r="652" spans="1:9" x14ac:dyDescent="0.25">
      <c r="A652" t="s">
        <v>40</v>
      </c>
      <c r="B652">
        <v>2522.96</v>
      </c>
      <c r="C652">
        <v>2514.0300000000002</v>
      </c>
      <c r="D652">
        <v>2459.9299999999998</v>
      </c>
      <c r="E652">
        <v>2071.83</v>
      </c>
      <c r="F652">
        <v>0</v>
      </c>
      <c r="G652">
        <v>0.24219599999999999</v>
      </c>
      <c r="H652">
        <v>1</v>
      </c>
      <c r="I652">
        <v>0</v>
      </c>
    </row>
    <row r="653" spans="1:9" x14ac:dyDescent="0.25">
      <c r="A653" t="s">
        <v>40</v>
      </c>
      <c r="B653">
        <v>2520.37</v>
      </c>
      <c r="C653">
        <v>2511.5</v>
      </c>
      <c r="D653">
        <v>2459.63</v>
      </c>
      <c r="E653">
        <v>2071.7199999999998</v>
      </c>
      <c r="F653">
        <v>0</v>
      </c>
      <c r="G653">
        <v>8.5522699999999993E-2</v>
      </c>
      <c r="H653">
        <v>1</v>
      </c>
      <c r="I653">
        <v>0</v>
      </c>
    </row>
    <row r="654" spans="1:9" x14ac:dyDescent="0.25">
      <c r="A654" t="s">
        <v>40</v>
      </c>
      <c r="B654">
        <v>2519.09</v>
      </c>
      <c r="C654">
        <v>2509.7399999999998</v>
      </c>
      <c r="D654">
        <v>2459.38</v>
      </c>
      <c r="E654">
        <v>2072.02</v>
      </c>
      <c r="F654">
        <v>0</v>
      </c>
      <c r="G654">
        <v>8.5764499999999994E-2</v>
      </c>
      <c r="H654">
        <v>1</v>
      </c>
      <c r="I654">
        <v>0</v>
      </c>
    </row>
    <row r="655" spans="1:9" x14ac:dyDescent="0.25">
      <c r="A655" t="s">
        <v>40</v>
      </c>
      <c r="B655">
        <v>2523.2600000000002</v>
      </c>
      <c r="C655">
        <v>2513.9899999999998</v>
      </c>
      <c r="D655">
        <v>2460.21</v>
      </c>
      <c r="E655">
        <v>2071.7600000000002</v>
      </c>
      <c r="F655">
        <v>0</v>
      </c>
      <c r="G655">
        <v>8.57401E-2</v>
      </c>
      <c r="H655">
        <v>1</v>
      </c>
      <c r="I655">
        <v>0</v>
      </c>
    </row>
    <row r="656" spans="1:9" x14ac:dyDescent="0.25">
      <c r="A656" t="s">
        <v>40</v>
      </c>
      <c r="B656">
        <v>2522.5300000000002</v>
      </c>
      <c r="C656">
        <v>2513.36</v>
      </c>
      <c r="D656">
        <v>2460.48</v>
      </c>
      <c r="E656">
        <v>2072.19</v>
      </c>
      <c r="F656">
        <v>0</v>
      </c>
      <c r="G656">
        <v>8.5788600000000007E-2</v>
      </c>
      <c r="H656">
        <v>1</v>
      </c>
      <c r="I656">
        <v>0</v>
      </c>
    </row>
    <row r="657" spans="1:25" x14ac:dyDescent="0.25">
      <c r="A657" t="s">
        <v>40</v>
      </c>
      <c r="B657">
        <v>2520.89</v>
      </c>
      <c r="C657">
        <v>2511.4299999999998</v>
      </c>
      <c r="D657">
        <v>2459.83</v>
      </c>
      <c r="E657">
        <v>2071.7600000000002</v>
      </c>
      <c r="F657">
        <v>0</v>
      </c>
      <c r="G657">
        <v>8.5916999999999993E-2</v>
      </c>
      <c r="H657">
        <v>1</v>
      </c>
      <c r="I657">
        <v>0</v>
      </c>
    </row>
    <row r="658" spans="1:25" x14ac:dyDescent="0.25">
      <c r="A658" t="s">
        <v>40</v>
      </c>
      <c r="B658">
        <v>2520.44</v>
      </c>
      <c r="C658">
        <v>2511.14</v>
      </c>
      <c r="D658">
        <v>2460.19</v>
      </c>
      <c r="E658">
        <v>2072.11</v>
      </c>
      <c r="F658">
        <v>0</v>
      </c>
      <c r="G658">
        <v>8.5761900000000002E-2</v>
      </c>
      <c r="H658">
        <v>1</v>
      </c>
      <c r="I658">
        <v>0</v>
      </c>
    </row>
    <row r="659" spans="1:25" x14ac:dyDescent="0.25">
      <c r="A659" t="s">
        <v>40</v>
      </c>
      <c r="B659">
        <v>2516.88</v>
      </c>
      <c r="C659">
        <v>2507.39</v>
      </c>
      <c r="D659">
        <v>2458.4899999999998</v>
      </c>
      <c r="E659">
        <v>2071.88</v>
      </c>
      <c r="F659">
        <v>0</v>
      </c>
      <c r="G659">
        <v>8.5760900000000001E-2</v>
      </c>
      <c r="H659">
        <v>1</v>
      </c>
      <c r="I659">
        <v>0</v>
      </c>
    </row>
    <row r="660" spans="1:25" x14ac:dyDescent="0.25">
      <c r="A660" t="s">
        <v>40</v>
      </c>
      <c r="B660">
        <v>2519.9699999999998</v>
      </c>
      <c r="C660">
        <v>2510.2600000000002</v>
      </c>
      <c r="D660">
        <v>2459.02</v>
      </c>
      <c r="E660">
        <v>2071.9899999999998</v>
      </c>
      <c r="F660">
        <v>0</v>
      </c>
      <c r="G660">
        <v>8.5792400000000005E-2</v>
      </c>
      <c r="H660">
        <v>1</v>
      </c>
      <c r="I660">
        <v>0</v>
      </c>
    </row>
    <row r="661" spans="1:25" x14ac:dyDescent="0.25">
      <c r="A661" t="s">
        <v>40</v>
      </c>
      <c r="B661">
        <v>2525</v>
      </c>
      <c r="C661">
        <v>2513.38</v>
      </c>
      <c r="D661">
        <v>2459.98</v>
      </c>
      <c r="E661">
        <v>2072.13</v>
      </c>
      <c r="F661">
        <v>0</v>
      </c>
      <c r="G661">
        <v>8.5745100000000005E-2</v>
      </c>
      <c r="H661">
        <v>1</v>
      </c>
      <c r="I661">
        <v>0</v>
      </c>
    </row>
    <row r="662" spans="1:25" x14ac:dyDescent="0.25">
      <c r="A662" t="s">
        <v>40</v>
      </c>
      <c r="B662">
        <v>2520.5500000000002</v>
      </c>
      <c r="C662">
        <v>2511.12</v>
      </c>
      <c r="D662">
        <v>2458.96</v>
      </c>
      <c r="E662">
        <v>2071.9499999999998</v>
      </c>
      <c r="F662">
        <v>0</v>
      </c>
      <c r="G662">
        <v>8.5895100000000002E-2</v>
      </c>
      <c r="H662">
        <v>1</v>
      </c>
      <c r="I662">
        <v>0</v>
      </c>
    </row>
    <row r="663" spans="1:25" x14ac:dyDescent="0.25">
      <c r="A663" t="s">
        <v>40</v>
      </c>
      <c r="B663">
        <v>2522.94</v>
      </c>
      <c r="C663">
        <v>2513.27</v>
      </c>
      <c r="D663">
        <v>2459.5</v>
      </c>
      <c r="E663">
        <v>2072.0500000000002</v>
      </c>
      <c r="F663">
        <v>0</v>
      </c>
      <c r="G663">
        <v>8.5801000000000002E-2</v>
      </c>
      <c r="H663">
        <v>1</v>
      </c>
      <c r="I663">
        <v>0</v>
      </c>
    </row>
    <row r="664" spans="1:25" x14ac:dyDescent="0.25">
      <c r="A664" t="s">
        <v>40</v>
      </c>
      <c r="B664">
        <v>2518.77</v>
      </c>
      <c r="C664">
        <v>2509.58</v>
      </c>
      <c r="D664">
        <v>2458.33</v>
      </c>
      <c r="E664">
        <v>2071.88</v>
      </c>
      <c r="F664">
        <v>0</v>
      </c>
      <c r="G664">
        <v>8.5742499999999999E-2</v>
      </c>
      <c r="H664">
        <v>1</v>
      </c>
      <c r="I664">
        <v>0</v>
      </c>
    </row>
    <row r="665" spans="1:25" x14ac:dyDescent="0.25">
      <c r="A665" t="s">
        <v>40</v>
      </c>
      <c r="B665">
        <v>2520.2800000000002</v>
      </c>
      <c r="C665">
        <v>2510.66</v>
      </c>
      <c r="D665">
        <v>2459.4699999999998</v>
      </c>
      <c r="E665">
        <v>2071.8200000000002</v>
      </c>
      <c r="F665">
        <v>0</v>
      </c>
      <c r="G665">
        <v>8.5760900000000001E-2</v>
      </c>
      <c r="H665">
        <v>1</v>
      </c>
      <c r="I665">
        <v>0</v>
      </c>
    </row>
    <row r="666" spans="1:25" x14ac:dyDescent="0.25">
      <c r="A666" t="s">
        <v>40</v>
      </c>
      <c r="B666">
        <v>2519.0700000000002</v>
      </c>
      <c r="C666">
        <v>2509.9</v>
      </c>
      <c r="D666">
        <v>2458.92</v>
      </c>
      <c r="E666">
        <v>2071.9699999999998</v>
      </c>
      <c r="F666">
        <v>0</v>
      </c>
      <c r="G666">
        <v>8.5671700000000003E-2</v>
      </c>
      <c r="H666">
        <v>1</v>
      </c>
      <c r="I666">
        <v>0</v>
      </c>
    </row>
    <row r="667" spans="1:25" x14ac:dyDescent="0.25">
      <c r="A667" t="s">
        <v>40</v>
      </c>
      <c r="B667">
        <v>2520.12</v>
      </c>
      <c r="C667">
        <v>2510.6999999999998</v>
      </c>
      <c r="D667">
        <v>2459</v>
      </c>
      <c r="E667">
        <v>2072.0500000000002</v>
      </c>
      <c r="F667">
        <v>0</v>
      </c>
      <c r="G667">
        <v>8.5970199999999997E-2</v>
      </c>
      <c r="H667">
        <v>1</v>
      </c>
      <c r="I667">
        <v>0</v>
      </c>
    </row>
    <row r="668" spans="1:25" x14ac:dyDescent="0.25">
      <c r="A668" t="s">
        <v>40</v>
      </c>
      <c r="B668">
        <v>2517.11</v>
      </c>
      <c r="C668">
        <v>2507.7600000000002</v>
      </c>
      <c r="D668">
        <v>2458.1</v>
      </c>
      <c r="E668">
        <v>2071.7199999999998</v>
      </c>
      <c r="F668">
        <v>0</v>
      </c>
      <c r="G668">
        <v>8.5752900000000007E-2</v>
      </c>
      <c r="H668">
        <v>1</v>
      </c>
      <c r="I668">
        <v>0</v>
      </c>
    </row>
    <row r="669" spans="1:25" x14ac:dyDescent="0.25">
      <c r="A669" t="s">
        <v>40</v>
      </c>
      <c r="B669">
        <v>2518.25</v>
      </c>
      <c r="C669">
        <v>2508.13</v>
      </c>
      <c r="D669">
        <v>2458.5500000000002</v>
      </c>
      <c r="E669">
        <v>2072.19</v>
      </c>
      <c r="F669">
        <v>0</v>
      </c>
      <c r="G669">
        <v>8.5785500000000001E-2</v>
      </c>
      <c r="H669">
        <v>1</v>
      </c>
      <c r="I669">
        <v>0</v>
      </c>
    </row>
    <row r="670" spans="1:25" x14ac:dyDescent="0.25">
      <c r="A670" t="s">
        <v>40</v>
      </c>
      <c r="B670">
        <v>2520.5100000000002</v>
      </c>
      <c r="C670">
        <v>2510.79</v>
      </c>
      <c r="D670">
        <v>2459.11</v>
      </c>
      <c r="E670">
        <v>2072.0500000000002</v>
      </c>
      <c r="F670">
        <v>0</v>
      </c>
      <c r="G670">
        <v>8.58767E-2</v>
      </c>
      <c r="H670">
        <v>1</v>
      </c>
      <c r="I670">
        <v>0</v>
      </c>
    </row>
    <row r="671" spans="1:25" x14ac:dyDescent="0.25">
      <c r="A671" t="s">
        <v>40</v>
      </c>
      <c r="B671">
        <v>2517.14</v>
      </c>
      <c r="C671">
        <v>2507.89</v>
      </c>
      <c r="D671">
        <v>2458.94</v>
      </c>
      <c r="E671">
        <v>2071.9299999999998</v>
      </c>
      <c r="F671">
        <v>0</v>
      </c>
      <c r="G671">
        <v>8.5521899999999998E-2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2515.59</v>
      </c>
      <c r="C672">
        <v>2506.67</v>
      </c>
      <c r="D672">
        <v>2458.04</v>
      </c>
      <c r="E672">
        <v>2071.73</v>
      </c>
      <c r="F672">
        <v>0</v>
      </c>
      <c r="G672">
        <v>8.5628599999999999E-2</v>
      </c>
      <c r="H672">
        <v>1</v>
      </c>
      <c r="I672">
        <v>0</v>
      </c>
      <c r="R672">
        <f>AVERAGE(B623:B672)</f>
        <v>2521.6718000000001</v>
      </c>
      <c r="S672">
        <f>AVERAGE(C623:C672)</f>
        <v>2512.3227999999999</v>
      </c>
      <c r="U672">
        <f>_xlfn.VAR.P(B623:B672)</f>
        <v>15.540242759999726</v>
      </c>
      <c r="V672">
        <f>_xlfn.VAR.P(C623:C672)</f>
        <v>16.374208160000158</v>
      </c>
      <c r="X672">
        <f>1.96*SQRT(U672)/50</f>
        <v>0.15453076921676789</v>
      </c>
      <c r="Y672">
        <f>1.96*SQRT(V672)/50</f>
        <v>0.15862302237374828</v>
      </c>
    </row>
    <row r="673" spans="1:9" x14ac:dyDescent="0.25">
      <c r="A673" t="s">
        <v>39</v>
      </c>
      <c r="B673">
        <v>126169.92600000001</v>
      </c>
      <c r="C673" t="s">
        <v>37</v>
      </c>
    </row>
    <row r="674" spans="1:9" x14ac:dyDescent="0.25">
      <c r="A674" t="s">
        <v>41</v>
      </c>
      <c r="B674">
        <v>849.26800000000003</v>
      </c>
      <c r="C674">
        <v>846.59299999999996</v>
      </c>
      <c r="D674">
        <v>817.07500000000005</v>
      </c>
      <c r="E674">
        <v>432.81</v>
      </c>
      <c r="F674">
        <v>0</v>
      </c>
      <c r="G674">
        <v>8.5606399999999999E-2</v>
      </c>
      <c r="H674">
        <v>1</v>
      </c>
      <c r="I674">
        <v>0</v>
      </c>
    </row>
    <row r="675" spans="1:9" x14ac:dyDescent="0.25">
      <c r="A675" t="s">
        <v>41</v>
      </c>
      <c r="B675">
        <v>848.70699999999999</v>
      </c>
      <c r="C675">
        <v>846.07100000000003</v>
      </c>
      <c r="D675">
        <v>816.03399999999999</v>
      </c>
      <c r="E675">
        <v>432.79500000000002</v>
      </c>
      <c r="F675">
        <v>0</v>
      </c>
      <c r="G675">
        <v>8.5606399999999999E-2</v>
      </c>
      <c r="H675">
        <v>1</v>
      </c>
      <c r="I675">
        <v>0</v>
      </c>
    </row>
    <row r="676" spans="1:9" x14ac:dyDescent="0.25">
      <c r="A676" t="s">
        <v>41</v>
      </c>
      <c r="B676">
        <v>855.72199999999998</v>
      </c>
      <c r="C676">
        <v>852.596</v>
      </c>
      <c r="D676">
        <v>817.88800000000003</v>
      </c>
      <c r="E676">
        <v>432.8</v>
      </c>
      <c r="F676">
        <v>0</v>
      </c>
      <c r="G676">
        <v>8.5420599999999999E-2</v>
      </c>
      <c r="H676">
        <v>1</v>
      </c>
      <c r="I676">
        <v>0</v>
      </c>
    </row>
    <row r="677" spans="1:9" x14ac:dyDescent="0.25">
      <c r="A677" t="s">
        <v>41</v>
      </c>
      <c r="B677">
        <v>848.66800000000001</v>
      </c>
      <c r="C677">
        <v>845.7</v>
      </c>
      <c r="D677">
        <v>815.93499999999995</v>
      </c>
      <c r="E677">
        <v>432.83600000000001</v>
      </c>
      <c r="F677">
        <v>0</v>
      </c>
      <c r="G677">
        <v>8.5606399999999999E-2</v>
      </c>
      <c r="H677">
        <v>1</v>
      </c>
      <c r="I677">
        <v>0</v>
      </c>
    </row>
    <row r="678" spans="1:9" x14ac:dyDescent="0.25">
      <c r="A678" t="s">
        <v>41</v>
      </c>
      <c r="B678">
        <v>860.08799999999997</v>
      </c>
      <c r="C678">
        <v>857.529</v>
      </c>
      <c r="D678">
        <v>818.94299999999998</v>
      </c>
      <c r="E678">
        <v>432.78699999999998</v>
      </c>
      <c r="F678">
        <v>0</v>
      </c>
      <c r="G678">
        <v>8.5606399999999999E-2</v>
      </c>
      <c r="H678">
        <v>1</v>
      </c>
      <c r="I678">
        <v>0</v>
      </c>
    </row>
    <row r="679" spans="1:9" x14ac:dyDescent="0.25">
      <c r="A679" t="s">
        <v>41</v>
      </c>
      <c r="B679">
        <v>853.45299999999997</v>
      </c>
      <c r="C679">
        <v>849.94399999999996</v>
      </c>
      <c r="D679">
        <v>817.08500000000004</v>
      </c>
      <c r="E679">
        <v>432.80200000000002</v>
      </c>
      <c r="F679">
        <v>0</v>
      </c>
      <c r="G679">
        <v>8.5368899999999998E-2</v>
      </c>
      <c r="H679">
        <v>1</v>
      </c>
      <c r="I679">
        <v>0</v>
      </c>
    </row>
    <row r="680" spans="1:9" x14ac:dyDescent="0.25">
      <c r="A680" t="s">
        <v>41</v>
      </c>
      <c r="B680">
        <v>850.76499999999999</v>
      </c>
      <c r="C680">
        <v>847.86400000000003</v>
      </c>
      <c r="D680">
        <v>817.02</v>
      </c>
      <c r="E680">
        <v>432.81900000000002</v>
      </c>
      <c r="F680">
        <v>0</v>
      </c>
      <c r="G680">
        <v>8.5598900000000006E-2</v>
      </c>
      <c r="H680">
        <v>1</v>
      </c>
      <c r="I680">
        <v>0</v>
      </c>
    </row>
    <row r="681" spans="1:9" x14ac:dyDescent="0.25">
      <c r="A681" t="s">
        <v>41</v>
      </c>
      <c r="B681">
        <v>852.822</v>
      </c>
      <c r="C681">
        <v>850.23500000000001</v>
      </c>
      <c r="D681">
        <v>817.29499999999996</v>
      </c>
      <c r="E681">
        <v>432.84300000000002</v>
      </c>
      <c r="F681">
        <v>0</v>
      </c>
      <c r="G681">
        <v>8.5605100000000003E-2</v>
      </c>
      <c r="H681">
        <v>1</v>
      </c>
      <c r="I681">
        <v>0</v>
      </c>
    </row>
    <row r="682" spans="1:9" x14ac:dyDescent="0.25">
      <c r="A682" t="s">
        <v>41</v>
      </c>
      <c r="B682">
        <v>849.92499999999995</v>
      </c>
      <c r="C682">
        <v>847.25400000000002</v>
      </c>
      <c r="D682">
        <v>816.654</v>
      </c>
      <c r="E682">
        <v>432.78399999999999</v>
      </c>
      <c r="F682">
        <v>0</v>
      </c>
      <c r="G682">
        <v>8.5606399999999999E-2</v>
      </c>
      <c r="H682">
        <v>1</v>
      </c>
      <c r="I682">
        <v>0</v>
      </c>
    </row>
    <row r="683" spans="1:9" x14ac:dyDescent="0.25">
      <c r="A683" t="s">
        <v>41</v>
      </c>
      <c r="B683">
        <v>849.95600000000002</v>
      </c>
      <c r="C683">
        <v>846.73199999999997</v>
      </c>
      <c r="D683">
        <v>816.70799999999997</v>
      </c>
      <c r="E683">
        <v>432.84199999999998</v>
      </c>
      <c r="F683">
        <v>0</v>
      </c>
      <c r="G683">
        <v>8.5606399999999999E-2</v>
      </c>
      <c r="H683">
        <v>1</v>
      </c>
      <c r="I683">
        <v>0</v>
      </c>
    </row>
    <row r="684" spans="1:9" x14ac:dyDescent="0.25">
      <c r="A684" t="s">
        <v>41</v>
      </c>
      <c r="B684">
        <v>854.11800000000005</v>
      </c>
      <c r="C684">
        <v>851.303</v>
      </c>
      <c r="D684">
        <v>817.27300000000002</v>
      </c>
      <c r="E684">
        <v>432.73399999999998</v>
      </c>
      <c r="F684">
        <v>0</v>
      </c>
      <c r="G684">
        <v>8.5530400000000006E-2</v>
      </c>
      <c r="H684">
        <v>1</v>
      </c>
      <c r="I684">
        <v>0</v>
      </c>
    </row>
    <row r="685" spans="1:9" x14ac:dyDescent="0.25">
      <c r="A685" t="s">
        <v>41</v>
      </c>
      <c r="B685">
        <v>851.69299999999998</v>
      </c>
      <c r="C685">
        <v>848.97</v>
      </c>
      <c r="D685">
        <v>817.61500000000001</v>
      </c>
      <c r="E685">
        <v>432.75099999999998</v>
      </c>
      <c r="F685">
        <v>0</v>
      </c>
      <c r="G685">
        <v>8.5604899999999998E-2</v>
      </c>
      <c r="H685">
        <v>1</v>
      </c>
      <c r="I685">
        <v>0</v>
      </c>
    </row>
    <row r="686" spans="1:9" x14ac:dyDescent="0.25">
      <c r="A686" t="s">
        <v>41</v>
      </c>
      <c r="B686">
        <v>856.34</v>
      </c>
      <c r="C686">
        <v>853.15800000000002</v>
      </c>
      <c r="D686">
        <v>817.06500000000005</v>
      </c>
      <c r="E686">
        <v>432.85300000000001</v>
      </c>
      <c r="F686">
        <v>0</v>
      </c>
      <c r="G686">
        <v>8.5606399999999999E-2</v>
      </c>
      <c r="H686">
        <v>1</v>
      </c>
      <c r="I686">
        <v>0</v>
      </c>
    </row>
    <row r="687" spans="1:9" x14ac:dyDescent="0.25">
      <c r="A687" t="s">
        <v>41</v>
      </c>
      <c r="B687">
        <v>849.553</v>
      </c>
      <c r="C687">
        <v>846.80399999999997</v>
      </c>
      <c r="D687">
        <v>816.56399999999996</v>
      </c>
      <c r="E687">
        <v>432.827</v>
      </c>
      <c r="F687">
        <v>0</v>
      </c>
      <c r="G687">
        <v>8.5606399999999999E-2</v>
      </c>
      <c r="H687">
        <v>1</v>
      </c>
      <c r="I687">
        <v>0</v>
      </c>
    </row>
    <row r="688" spans="1:9" x14ac:dyDescent="0.25">
      <c r="A688" t="s">
        <v>41</v>
      </c>
      <c r="B688">
        <v>851.74</v>
      </c>
      <c r="C688">
        <v>848.95100000000002</v>
      </c>
      <c r="D688">
        <v>816.601</v>
      </c>
      <c r="E688">
        <v>432.75900000000001</v>
      </c>
      <c r="F688">
        <v>0</v>
      </c>
      <c r="G688">
        <v>8.3747199999999994E-2</v>
      </c>
      <c r="H688">
        <v>1</v>
      </c>
      <c r="I688">
        <v>0</v>
      </c>
    </row>
    <row r="689" spans="1:9" x14ac:dyDescent="0.25">
      <c r="A689" t="s">
        <v>41</v>
      </c>
      <c r="B689">
        <v>855.14400000000001</v>
      </c>
      <c r="C689">
        <v>852.66</v>
      </c>
      <c r="D689">
        <v>817.97299999999996</v>
      </c>
      <c r="E689">
        <v>432.791</v>
      </c>
      <c r="F689">
        <v>0</v>
      </c>
      <c r="G689">
        <v>8.5034399999999996E-2</v>
      </c>
      <c r="H689">
        <v>1</v>
      </c>
      <c r="I689">
        <v>0</v>
      </c>
    </row>
    <row r="690" spans="1:9" x14ac:dyDescent="0.25">
      <c r="A690" t="s">
        <v>41</v>
      </c>
      <c r="B690">
        <v>855.08299999999997</v>
      </c>
      <c r="C690">
        <v>851.73800000000006</v>
      </c>
      <c r="D690">
        <v>817.22</v>
      </c>
      <c r="E690">
        <v>432.822</v>
      </c>
      <c r="F690">
        <v>0</v>
      </c>
      <c r="G690">
        <v>8.5606399999999999E-2</v>
      </c>
      <c r="H690">
        <v>1</v>
      </c>
      <c r="I690">
        <v>0</v>
      </c>
    </row>
    <row r="691" spans="1:9" x14ac:dyDescent="0.25">
      <c r="A691" t="s">
        <v>41</v>
      </c>
      <c r="B691">
        <v>853.43799999999999</v>
      </c>
      <c r="C691">
        <v>850.68399999999997</v>
      </c>
      <c r="D691">
        <v>817.14499999999998</v>
      </c>
      <c r="E691">
        <v>432.79199999999997</v>
      </c>
      <c r="F691">
        <v>0</v>
      </c>
      <c r="G691">
        <v>8.3651699999999996E-2</v>
      </c>
      <c r="H691">
        <v>1</v>
      </c>
      <c r="I691">
        <v>0</v>
      </c>
    </row>
    <row r="692" spans="1:9" x14ac:dyDescent="0.25">
      <c r="A692" t="s">
        <v>41</v>
      </c>
      <c r="B692">
        <v>851.197</v>
      </c>
      <c r="C692">
        <v>848.43299999999999</v>
      </c>
      <c r="D692">
        <v>816.40899999999999</v>
      </c>
      <c r="E692">
        <v>432.72800000000001</v>
      </c>
      <c r="F692">
        <v>0</v>
      </c>
      <c r="G692">
        <v>8.5606500000000002E-2</v>
      </c>
      <c r="H692">
        <v>1</v>
      </c>
      <c r="I692">
        <v>0</v>
      </c>
    </row>
    <row r="693" spans="1:9" x14ac:dyDescent="0.25">
      <c r="A693" t="s">
        <v>41</v>
      </c>
      <c r="B693">
        <v>848.41700000000003</v>
      </c>
      <c r="C693">
        <v>845.66200000000003</v>
      </c>
      <c r="D693">
        <v>816.21299999999997</v>
      </c>
      <c r="E693">
        <v>432.79700000000003</v>
      </c>
      <c r="F693">
        <v>0</v>
      </c>
      <c r="G693">
        <v>8.5597500000000007E-2</v>
      </c>
      <c r="H693">
        <v>1</v>
      </c>
      <c r="I693">
        <v>0</v>
      </c>
    </row>
    <row r="694" spans="1:9" x14ac:dyDescent="0.25">
      <c r="A694" t="s">
        <v>41</v>
      </c>
      <c r="B694">
        <v>848.25</v>
      </c>
      <c r="C694">
        <v>845.56200000000001</v>
      </c>
      <c r="D694">
        <v>816.15499999999997</v>
      </c>
      <c r="E694">
        <v>432.82100000000003</v>
      </c>
      <c r="F694">
        <v>0</v>
      </c>
      <c r="G694">
        <v>8.5606399999999999E-2</v>
      </c>
      <c r="H694">
        <v>1</v>
      </c>
      <c r="I694">
        <v>0</v>
      </c>
    </row>
    <row r="695" spans="1:9" x14ac:dyDescent="0.25">
      <c r="A695" t="s">
        <v>41</v>
      </c>
      <c r="B695">
        <v>854.54600000000005</v>
      </c>
      <c r="C695">
        <v>851.90700000000004</v>
      </c>
      <c r="D695">
        <v>816.83900000000006</v>
      </c>
      <c r="E695">
        <v>432.815</v>
      </c>
      <c r="F695">
        <v>0</v>
      </c>
      <c r="G695">
        <v>8.5606399999999999E-2</v>
      </c>
      <c r="H695">
        <v>1</v>
      </c>
      <c r="I695">
        <v>0</v>
      </c>
    </row>
    <row r="696" spans="1:9" x14ac:dyDescent="0.25">
      <c r="A696" t="s">
        <v>41</v>
      </c>
      <c r="B696">
        <v>850.31200000000001</v>
      </c>
      <c r="C696">
        <v>846.94</v>
      </c>
      <c r="D696">
        <v>816.51099999999997</v>
      </c>
      <c r="E696">
        <v>432.858</v>
      </c>
      <c r="F696">
        <v>0</v>
      </c>
      <c r="G696">
        <v>8.5606399999999999E-2</v>
      </c>
      <c r="H696">
        <v>1</v>
      </c>
      <c r="I696">
        <v>0</v>
      </c>
    </row>
    <row r="697" spans="1:9" x14ac:dyDescent="0.25">
      <c r="A697" t="s">
        <v>41</v>
      </c>
      <c r="B697">
        <v>850.03499999999997</v>
      </c>
      <c r="C697">
        <v>847.24699999999996</v>
      </c>
      <c r="D697">
        <v>816.59</v>
      </c>
      <c r="E697">
        <v>432.82600000000002</v>
      </c>
      <c r="F697">
        <v>0</v>
      </c>
      <c r="G697">
        <v>8.5453899999999999E-2</v>
      </c>
      <c r="H697">
        <v>1</v>
      </c>
      <c r="I697">
        <v>0</v>
      </c>
    </row>
    <row r="698" spans="1:9" x14ac:dyDescent="0.25">
      <c r="A698" t="s">
        <v>41</v>
      </c>
      <c r="B698">
        <v>849.19799999999998</v>
      </c>
      <c r="C698">
        <v>846.31299999999999</v>
      </c>
      <c r="D698">
        <v>816.2</v>
      </c>
      <c r="E698">
        <v>432.78500000000003</v>
      </c>
      <c r="F698">
        <v>0</v>
      </c>
      <c r="G698">
        <v>8.5606399999999999E-2</v>
      </c>
      <c r="H698">
        <v>1</v>
      </c>
      <c r="I698">
        <v>0</v>
      </c>
    </row>
    <row r="699" spans="1:9" x14ac:dyDescent="0.25">
      <c r="A699" t="s">
        <v>41</v>
      </c>
      <c r="B699">
        <v>855.92499999999995</v>
      </c>
      <c r="C699">
        <v>852.68200000000002</v>
      </c>
      <c r="D699">
        <v>817.49199999999996</v>
      </c>
      <c r="E699">
        <v>432.839</v>
      </c>
      <c r="F699">
        <v>0</v>
      </c>
      <c r="G699">
        <v>8.5527900000000004E-2</v>
      </c>
      <c r="H699">
        <v>1</v>
      </c>
      <c r="I699">
        <v>0</v>
      </c>
    </row>
    <row r="700" spans="1:9" x14ac:dyDescent="0.25">
      <c r="A700" t="s">
        <v>41</v>
      </c>
      <c r="B700">
        <v>852.14499999999998</v>
      </c>
      <c r="C700">
        <v>849.50699999999995</v>
      </c>
      <c r="D700">
        <v>816.99900000000002</v>
      </c>
      <c r="E700">
        <v>432.81299999999999</v>
      </c>
      <c r="F700">
        <v>0</v>
      </c>
      <c r="G700">
        <v>8.4758700000000006E-2</v>
      </c>
      <c r="H700">
        <v>1</v>
      </c>
      <c r="I700">
        <v>0</v>
      </c>
    </row>
    <row r="701" spans="1:9" x14ac:dyDescent="0.25">
      <c r="A701" t="s">
        <v>41</v>
      </c>
      <c r="B701">
        <v>854.654</v>
      </c>
      <c r="C701">
        <v>852.14</v>
      </c>
      <c r="D701">
        <v>817.59799999999996</v>
      </c>
      <c r="E701">
        <v>432.786</v>
      </c>
      <c r="F701">
        <v>0</v>
      </c>
      <c r="G701">
        <v>8.5536100000000004E-2</v>
      </c>
      <c r="H701">
        <v>1</v>
      </c>
      <c r="I701">
        <v>0</v>
      </c>
    </row>
    <row r="702" spans="1:9" x14ac:dyDescent="0.25">
      <c r="A702" t="s">
        <v>41</v>
      </c>
      <c r="B702">
        <v>846.62699999999995</v>
      </c>
      <c r="C702">
        <v>843.39800000000002</v>
      </c>
      <c r="D702">
        <v>816.04600000000005</v>
      </c>
      <c r="E702">
        <v>432.77800000000002</v>
      </c>
      <c r="F702">
        <v>0</v>
      </c>
      <c r="G702">
        <v>8.5606399999999999E-2</v>
      </c>
      <c r="H702">
        <v>1</v>
      </c>
      <c r="I702">
        <v>0</v>
      </c>
    </row>
    <row r="703" spans="1:9" x14ac:dyDescent="0.25">
      <c r="A703" t="s">
        <v>41</v>
      </c>
      <c r="B703">
        <v>844.14</v>
      </c>
      <c r="C703">
        <v>841.68100000000004</v>
      </c>
      <c r="D703">
        <v>815.79200000000003</v>
      </c>
      <c r="E703">
        <v>432.839</v>
      </c>
      <c r="F703">
        <v>0</v>
      </c>
      <c r="G703">
        <v>8.5606399999999999E-2</v>
      </c>
      <c r="H703">
        <v>1</v>
      </c>
      <c r="I703">
        <v>0</v>
      </c>
    </row>
    <row r="704" spans="1:9" x14ac:dyDescent="0.25">
      <c r="A704" t="s">
        <v>41</v>
      </c>
      <c r="B704">
        <v>847.84299999999996</v>
      </c>
      <c r="C704">
        <v>845.29600000000005</v>
      </c>
      <c r="D704">
        <v>816.28899999999999</v>
      </c>
      <c r="E704">
        <v>432.83300000000003</v>
      </c>
      <c r="F704">
        <v>0</v>
      </c>
      <c r="G704">
        <v>8.5606500000000002E-2</v>
      </c>
      <c r="H704">
        <v>1</v>
      </c>
      <c r="I704">
        <v>0</v>
      </c>
    </row>
    <row r="705" spans="1:9" x14ac:dyDescent="0.25">
      <c r="A705" t="s">
        <v>41</v>
      </c>
      <c r="B705">
        <v>851.83500000000004</v>
      </c>
      <c r="C705">
        <v>849.43299999999999</v>
      </c>
      <c r="D705">
        <v>817.14400000000001</v>
      </c>
      <c r="E705">
        <v>432.82600000000002</v>
      </c>
      <c r="F705">
        <v>0</v>
      </c>
      <c r="G705">
        <v>8.5606399999999999E-2</v>
      </c>
      <c r="H705">
        <v>1</v>
      </c>
      <c r="I705">
        <v>0</v>
      </c>
    </row>
    <row r="706" spans="1:9" x14ac:dyDescent="0.25">
      <c r="A706" t="s">
        <v>41</v>
      </c>
      <c r="B706">
        <v>847.34900000000005</v>
      </c>
      <c r="C706">
        <v>844.94799999999998</v>
      </c>
      <c r="D706">
        <v>816.34400000000005</v>
      </c>
      <c r="E706">
        <v>432.77100000000002</v>
      </c>
      <c r="F706">
        <v>0</v>
      </c>
      <c r="G706">
        <v>8.5606399999999999E-2</v>
      </c>
      <c r="H706">
        <v>1</v>
      </c>
      <c r="I706">
        <v>0</v>
      </c>
    </row>
    <row r="707" spans="1:9" x14ac:dyDescent="0.25">
      <c r="A707" t="s">
        <v>41</v>
      </c>
      <c r="B707">
        <v>845.57399999999996</v>
      </c>
      <c r="C707">
        <v>842.79499999999996</v>
      </c>
      <c r="D707">
        <v>815.70100000000002</v>
      </c>
      <c r="E707">
        <v>432.745</v>
      </c>
      <c r="F707">
        <v>0</v>
      </c>
      <c r="G707">
        <v>8.5606399999999999E-2</v>
      </c>
      <c r="H707">
        <v>1</v>
      </c>
      <c r="I707">
        <v>0</v>
      </c>
    </row>
    <row r="708" spans="1:9" x14ac:dyDescent="0.25">
      <c r="A708" t="s">
        <v>41</v>
      </c>
      <c r="B708">
        <v>848.40599999999995</v>
      </c>
      <c r="C708">
        <v>845.75099999999998</v>
      </c>
      <c r="D708">
        <v>816.36800000000005</v>
      </c>
      <c r="E708">
        <v>432.82400000000001</v>
      </c>
      <c r="F708">
        <v>0</v>
      </c>
      <c r="G708">
        <v>8.5606399999999999E-2</v>
      </c>
      <c r="H708">
        <v>1</v>
      </c>
      <c r="I708">
        <v>0</v>
      </c>
    </row>
    <row r="709" spans="1:9" x14ac:dyDescent="0.25">
      <c r="A709" t="s">
        <v>41</v>
      </c>
      <c r="B709">
        <v>845.84299999999996</v>
      </c>
      <c r="C709">
        <v>843.48699999999997</v>
      </c>
      <c r="D709">
        <v>816.15</v>
      </c>
      <c r="E709">
        <v>432.79899999999998</v>
      </c>
      <c r="F709">
        <v>0</v>
      </c>
      <c r="G709">
        <v>8.5606799999999997E-2</v>
      </c>
      <c r="H709">
        <v>1</v>
      </c>
      <c r="I709">
        <v>0</v>
      </c>
    </row>
    <row r="710" spans="1:9" x14ac:dyDescent="0.25">
      <c r="A710" t="s">
        <v>41</v>
      </c>
      <c r="B710">
        <v>850.25</v>
      </c>
      <c r="C710">
        <v>847.452</v>
      </c>
      <c r="D710">
        <v>817.01700000000005</v>
      </c>
      <c r="E710">
        <v>432.79700000000003</v>
      </c>
      <c r="F710">
        <v>0</v>
      </c>
      <c r="G710">
        <v>8.5606399999999999E-2</v>
      </c>
      <c r="H710">
        <v>1</v>
      </c>
      <c r="I710">
        <v>0</v>
      </c>
    </row>
    <row r="711" spans="1:9" x14ac:dyDescent="0.25">
      <c r="A711" t="s">
        <v>41</v>
      </c>
      <c r="B711">
        <v>846.96100000000001</v>
      </c>
      <c r="C711">
        <v>844.19899999999996</v>
      </c>
      <c r="D711">
        <v>815.97699999999998</v>
      </c>
      <c r="E711">
        <v>432.82299999999998</v>
      </c>
      <c r="F711">
        <v>0</v>
      </c>
      <c r="G711">
        <v>8.5606500000000002E-2</v>
      </c>
      <c r="H711">
        <v>1</v>
      </c>
      <c r="I711">
        <v>0</v>
      </c>
    </row>
    <row r="712" spans="1:9" x14ac:dyDescent="0.25">
      <c r="A712" t="s">
        <v>41</v>
      </c>
      <c r="B712">
        <v>867.40800000000002</v>
      </c>
      <c r="C712">
        <v>864.99300000000005</v>
      </c>
      <c r="D712">
        <v>820.06399999999996</v>
      </c>
      <c r="E712">
        <v>432.798</v>
      </c>
      <c r="F712">
        <v>0</v>
      </c>
      <c r="G712">
        <v>8.5591200000000006E-2</v>
      </c>
      <c r="H712">
        <v>1</v>
      </c>
      <c r="I712">
        <v>0</v>
      </c>
    </row>
    <row r="713" spans="1:9" x14ac:dyDescent="0.25">
      <c r="A713" t="s">
        <v>41</v>
      </c>
      <c r="B713">
        <v>852.33</v>
      </c>
      <c r="C713">
        <v>849.87400000000002</v>
      </c>
      <c r="D713">
        <v>817.28800000000001</v>
      </c>
      <c r="E713">
        <v>432.78500000000003</v>
      </c>
      <c r="F713">
        <v>0</v>
      </c>
      <c r="G713">
        <v>8.5606399999999999E-2</v>
      </c>
      <c r="H713">
        <v>1</v>
      </c>
      <c r="I713">
        <v>0</v>
      </c>
    </row>
    <row r="714" spans="1:9" x14ac:dyDescent="0.25">
      <c r="A714" t="s">
        <v>41</v>
      </c>
      <c r="B714">
        <v>848.274</v>
      </c>
      <c r="C714">
        <v>845.74199999999996</v>
      </c>
      <c r="D714">
        <v>816.22199999999998</v>
      </c>
      <c r="E714">
        <v>432.82499999999999</v>
      </c>
      <c r="F714">
        <v>0</v>
      </c>
      <c r="G714">
        <v>8.5606600000000005E-2</v>
      </c>
      <c r="H714">
        <v>1</v>
      </c>
      <c r="I714">
        <v>0</v>
      </c>
    </row>
    <row r="715" spans="1:9" x14ac:dyDescent="0.25">
      <c r="A715" t="s">
        <v>41</v>
      </c>
      <c r="B715">
        <v>848.93499999999995</v>
      </c>
      <c r="C715">
        <v>846.43799999999999</v>
      </c>
      <c r="D715">
        <v>816.38599999999997</v>
      </c>
      <c r="E715">
        <v>432.82600000000002</v>
      </c>
      <c r="F715">
        <v>0</v>
      </c>
      <c r="G715">
        <v>8.5606399999999999E-2</v>
      </c>
      <c r="H715">
        <v>1</v>
      </c>
      <c r="I715">
        <v>0</v>
      </c>
    </row>
    <row r="716" spans="1:9" x14ac:dyDescent="0.25">
      <c r="A716" t="s">
        <v>41</v>
      </c>
      <c r="B716">
        <v>847.71199999999999</v>
      </c>
      <c r="C716">
        <v>845.34400000000005</v>
      </c>
      <c r="D716">
        <v>816.15300000000002</v>
      </c>
      <c r="E716">
        <v>432.81799999999998</v>
      </c>
      <c r="F716">
        <v>0</v>
      </c>
      <c r="G716">
        <v>8.4428000000000003E-2</v>
      </c>
      <c r="H716">
        <v>1</v>
      </c>
      <c r="I716">
        <v>0</v>
      </c>
    </row>
    <row r="717" spans="1:9" x14ac:dyDescent="0.25">
      <c r="A717" t="s">
        <v>41</v>
      </c>
      <c r="B717">
        <v>846.69200000000001</v>
      </c>
      <c r="C717">
        <v>844.08100000000002</v>
      </c>
      <c r="D717">
        <v>816.24199999999996</v>
      </c>
      <c r="E717">
        <v>432.774</v>
      </c>
      <c r="F717">
        <v>0</v>
      </c>
      <c r="G717">
        <v>8.5606399999999999E-2</v>
      </c>
      <c r="H717">
        <v>1</v>
      </c>
      <c r="I717">
        <v>0</v>
      </c>
    </row>
    <row r="718" spans="1:9" x14ac:dyDescent="0.25">
      <c r="A718" t="s">
        <v>41</v>
      </c>
      <c r="B718">
        <v>846.29600000000005</v>
      </c>
      <c r="C718">
        <v>843.84500000000003</v>
      </c>
      <c r="D718">
        <v>815.83799999999997</v>
      </c>
      <c r="E718">
        <v>432.827</v>
      </c>
      <c r="F718">
        <v>0</v>
      </c>
      <c r="G718">
        <v>8.4983299999999998E-2</v>
      </c>
      <c r="H718">
        <v>1</v>
      </c>
      <c r="I718">
        <v>0</v>
      </c>
    </row>
    <row r="719" spans="1:9" x14ac:dyDescent="0.25">
      <c r="A719" t="s">
        <v>41</v>
      </c>
      <c r="B719">
        <v>846.55700000000002</v>
      </c>
      <c r="C719">
        <v>844.02</v>
      </c>
      <c r="D719">
        <v>816.15099999999995</v>
      </c>
      <c r="E719">
        <v>432.78300000000002</v>
      </c>
      <c r="F719">
        <v>0</v>
      </c>
      <c r="G719">
        <v>8.5606399999999999E-2</v>
      </c>
      <c r="H719">
        <v>1</v>
      </c>
      <c r="I719">
        <v>0</v>
      </c>
    </row>
    <row r="720" spans="1:9" x14ac:dyDescent="0.25">
      <c r="A720" t="s">
        <v>41</v>
      </c>
      <c r="B720">
        <v>848.69399999999996</v>
      </c>
      <c r="C720">
        <v>846.09299999999996</v>
      </c>
      <c r="D720">
        <v>816.12099999999998</v>
      </c>
      <c r="E720">
        <v>432.76799999999997</v>
      </c>
      <c r="F720">
        <v>0</v>
      </c>
      <c r="G720">
        <v>8.5606399999999999E-2</v>
      </c>
      <c r="H720">
        <v>1</v>
      </c>
      <c r="I720">
        <v>0</v>
      </c>
    </row>
    <row r="721" spans="1:25" x14ac:dyDescent="0.25">
      <c r="A721" t="s">
        <v>41</v>
      </c>
      <c r="B721">
        <v>844.10699999999997</v>
      </c>
      <c r="C721">
        <v>841.69799999999998</v>
      </c>
      <c r="D721">
        <v>815.68299999999999</v>
      </c>
      <c r="E721">
        <v>432.74799999999999</v>
      </c>
      <c r="F721">
        <v>0</v>
      </c>
      <c r="G721">
        <v>8.5606500000000002E-2</v>
      </c>
      <c r="H721">
        <v>1</v>
      </c>
      <c r="I721">
        <v>0</v>
      </c>
    </row>
    <row r="722" spans="1:25" x14ac:dyDescent="0.25">
      <c r="A722" t="s">
        <v>41</v>
      </c>
      <c r="B722">
        <v>844.32399999999996</v>
      </c>
      <c r="C722">
        <v>841.91800000000001</v>
      </c>
      <c r="D722">
        <v>815.54499999999996</v>
      </c>
      <c r="E722">
        <v>432.73</v>
      </c>
      <c r="F722">
        <v>0</v>
      </c>
      <c r="G722">
        <v>8.5606399999999999E-2</v>
      </c>
      <c r="H722">
        <v>1</v>
      </c>
      <c r="I722">
        <v>0</v>
      </c>
    </row>
    <row r="723" spans="1:25" x14ac:dyDescent="0.25">
      <c r="A723" t="s">
        <v>41</v>
      </c>
      <c r="B723">
        <v>846.30200000000002</v>
      </c>
      <c r="C723">
        <v>843.45600000000002</v>
      </c>
      <c r="D723">
        <v>815.976</v>
      </c>
      <c r="E723">
        <v>432.78</v>
      </c>
      <c r="F723">
        <v>0</v>
      </c>
      <c r="G723">
        <v>8.5606500000000002E-2</v>
      </c>
      <c r="H723">
        <v>1</v>
      </c>
      <c r="I723">
        <v>0</v>
      </c>
    </row>
    <row r="724" spans="1:25" x14ac:dyDescent="0.25">
      <c r="A724" t="s">
        <v>41</v>
      </c>
      <c r="B724">
        <v>862.60400000000004</v>
      </c>
      <c r="C724">
        <v>860.25300000000004</v>
      </c>
      <c r="D724">
        <v>819.18100000000004</v>
      </c>
      <c r="E724">
        <v>432.84100000000001</v>
      </c>
      <c r="F724">
        <v>0</v>
      </c>
      <c r="G724">
        <v>8.5606399999999999E-2</v>
      </c>
      <c r="H724">
        <v>1</v>
      </c>
      <c r="I724">
        <v>0</v>
      </c>
    </row>
    <row r="725" spans="1:25" x14ac:dyDescent="0.25">
      <c r="A725" t="s">
        <v>41</v>
      </c>
      <c r="B725">
        <v>855.51</v>
      </c>
      <c r="C725">
        <v>853.02599999999995</v>
      </c>
      <c r="D725">
        <v>817.49599999999998</v>
      </c>
      <c r="E725">
        <v>432.73899999999998</v>
      </c>
      <c r="F725">
        <v>0</v>
      </c>
      <c r="G725">
        <v>8.5606399999999999E-2</v>
      </c>
      <c r="H725">
        <v>1</v>
      </c>
      <c r="I725">
        <v>0</v>
      </c>
    </row>
    <row r="726" spans="1:25" x14ac:dyDescent="0.25">
      <c r="A726" t="s">
        <v>41</v>
      </c>
      <c r="B726">
        <v>848.01</v>
      </c>
      <c r="C726">
        <v>845.28700000000003</v>
      </c>
      <c r="D726">
        <v>816.255</v>
      </c>
      <c r="E726">
        <v>432.84300000000002</v>
      </c>
      <c r="F726">
        <v>0</v>
      </c>
      <c r="G726">
        <v>8.5606600000000005E-2</v>
      </c>
      <c r="H726">
        <v>1</v>
      </c>
      <c r="I726">
        <v>0</v>
      </c>
    </row>
    <row r="727" spans="1:25" x14ac:dyDescent="0.25">
      <c r="A727" t="s">
        <v>41</v>
      </c>
      <c r="B727">
        <v>844.84900000000005</v>
      </c>
      <c r="C727">
        <v>842.34699999999998</v>
      </c>
      <c r="D727">
        <v>815.66099999999994</v>
      </c>
      <c r="E727">
        <v>432.82299999999998</v>
      </c>
      <c r="F727">
        <v>0</v>
      </c>
      <c r="G727">
        <v>8.5606399999999999E-2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846.59500000000003</v>
      </c>
      <c r="C728">
        <v>844.05799999999999</v>
      </c>
      <c r="D728">
        <v>815.90800000000002</v>
      </c>
      <c r="E728">
        <v>432.846</v>
      </c>
      <c r="F728">
        <v>0</v>
      </c>
      <c r="G728">
        <v>8.5606399999999999E-2</v>
      </c>
      <c r="H728">
        <v>1</v>
      </c>
      <c r="I728">
        <v>0</v>
      </c>
      <c r="R728">
        <f>AVERAGE(B679:B728)</f>
        <v>850.37472000000025</v>
      </c>
      <c r="S728">
        <f>AVERAGE(C679:C728)</f>
        <v>847.67205999999965</v>
      </c>
      <c r="U728">
        <f>_xlfn.VAR.P(B679:B728)</f>
        <v>20.160757201600052</v>
      </c>
      <c r="V728">
        <f>_xlfn.VAR.P(C679:C728)</f>
        <v>19.912384016400061</v>
      </c>
      <c r="X728">
        <f>1.96*SQRT(U728)/50</f>
        <v>0.17601086882992967</v>
      </c>
      <c r="Y728">
        <f>1.96*SQRT(V728)/50</f>
        <v>0.17492331398347388</v>
      </c>
    </row>
    <row r="729" spans="1:25" x14ac:dyDescent="0.25">
      <c r="A729" t="s">
        <v>41</v>
      </c>
      <c r="B729">
        <v>42605.4548</v>
      </c>
      <c r="C729" t="s">
        <v>37</v>
      </c>
      <c r="U729" t="s">
        <v>82</v>
      </c>
    </row>
    <row r="730" spans="1:25" x14ac:dyDescent="0.25">
      <c r="A730" t="s">
        <v>98</v>
      </c>
      <c r="B730">
        <v>1279.1500000000001</v>
      </c>
      <c r="C730">
        <v>1270.6300000000001</v>
      </c>
      <c r="D730">
        <v>1236.03</v>
      </c>
      <c r="E730">
        <v>777.29300000000001</v>
      </c>
      <c r="F730">
        <v>0</v>
      </c>
      <c r="G730">
        <v>2.9998500000000001E-2</v>
      </c>
      <c r="H730">
        <v>0.95920799999999995</v>
      </c>
      <c r="I730">
        <v>0</v>
      </c>
      <c r="U730">
        <f>_xlfn.STDEV.P(B679:B728)</f>
        <v>4.490073184436981</v>
      </c>
      <c r="V730">
        <f>_xlfn.STDEV.P(C679:C728)</f>
        <v>4.462329438353926</v>
      </c>
    </row>
    <row r="731" spans="1:25" x14ac:dyDescent="0.25">
      <c r="A731" t="s">
        <v>98</v>
      </c>
      <c r="B731">
        <v>1278.81</v>
      </c>
      <c r="C731">
        <v>1270.1400000000001</v>
      </c>
      <c r="D731">
        <v>1235.1099999999999</v>
      </c>
      <c r="E731">
        <v>776.86699999999996</v>
      </c>
      <c r="F731">
        <v>0</v>
      </c>
      <c r="G731">
        <v>5.3910600000000003E-2</v>
      </c>
      <c r="H731">
        <v>0.95907100000000001</v>
      </c>
      <c r="I731">
        <v>0</v>
      </c>
    </row>
    <row r="732" spans="1:25" x14ac:dyDescent="0.25">
      <c r="A732" t="s">
        <v>98</v>
      </c>
      <c r="B732">
        <v>1277.76</v>
      </c>
      <c r="C732">
        <v>1268.72</v>
      </c>
      <c r="D732">
        <v>1234.8</v>
      </c>
      <c r="E732">
        <v>776.93299999999999</v>
      </c>
      <c r="F732">
        <v>0</v>
      </c>
      <c r="G732">
        <v>5.3909499999999999E-2</v>
      </c>
      <c r="H732">
        <v>0.95918099999999995</v>
      </c>
      <c r="I732">
        <v>0</v>
      </c>
    </row>
    <row r="733" spans="1:25" x14ac:dyDescent="0.25">
      <c r="A733" t="s">
        <v>98</v>
      </c>
      <c r="B733">
        <v>1277.81</v>
      </c>
      <c r="C733">
        <v>1268.99</v>
      </c>
      <c r="D733">
        <v>1234.7</v>
      </c>
      <c r="E733">
        <v>776.76800000000003</v>
      </c>
      <c r="F733">
        <v>0</v>
      </c>
      <c r="G733">
        <v>5.3916899999999997E-2</v>
      </c>
      <c r="H733">
        <v>0.95919100000000002</v>
      </c>
      <c r="I733">
        <v>0</v>
      </c>
    </row>
    <row r="734" spans="1:25" x14ac:dyDescent="0.25">
      <c r="A734" t="s">
        <v>98</v>
      </c>
      <c r="B734">
        <v>1278.0999999999999</v>
      </c>
      <c r="C734">
        <v>1269.18</v>
      </c>
      <c r="D734">
        <v>1235.76</v>
      </c>
      <c r="E734">
        <v>777.31600000000003</v>
      </c>
      <c r="F734">
        <v>0</v>
      </c>
      <c r="G734">
        <v>5.3910699999999999E-2</v>
      </c>
      <c r="H734">
        <v>0.95841399999999999</v>
      </c>
      <c r="I734">
        <v>0</v>
      </c>
    </row>
    <row r="735" spans="1:25" x14ac:dyDescent="0.25">
      <c r="A735" t="s">
        <v>98</v>
      </c>
      <c r="B735">
        <v>1281.7</v>
      </c>
      <c r="C735">
        <v>1272.6099999999999</v>
      </c>
      <c r="D735">
        <v>1235.47</v>
      </c>
      <c r="E735">
        <v>776.68799999999999</v>
      </c>
      <c r="F735">
        <v>0</v>
      </c>
      <c r="G735">
        <v>5.3909899999999997E-2</v>
      </c>
      <c r="H735">
        <v>0.95921999999999996</v>
      </c>
      <c r="I735">
        <v>0</v>
      </c>
    </row>
    <row r="736" spans="1:25" x14ac:dyDescent="0.25">
      <c r="A736" t="s">
        <v>98</v>
      </c>
      <c r="B736">
        <v>1288.96</v>
      </c>
      <c r="C736">
        <v>1280.0899999999999</v>
      </c>
      <c r="D736">
        <v>1237.56</v>
      </c>
      <c r="E736">
        <v>776.99400000000003</v>
      </c>
      <c r="F736">
        <v>0</v>
      </c>
      <c r="G736">
        <v>5.3910699999999999E-2</v>
      </c>
      <c r="H736">
        <v>0.95872400000000002</v>
      </c>
      <c r="I736">
        <v>0</v>
      </c>
    </row>
    <row r="737" spans="1:9" x14ac:dyDescent="0.25">
      <c r="A737" t="s">
        <v>98</v>
      </c>
      <c r="B737">
        <v>1290.67</v>
      </c>
      <c r="C737">
        <v>1281.71</v>
      </c>
      <c r="D737">
        <v>1237.81</v>
      </c>
      <c r="E737">
        <v>776.92200000000003</v>
      </c>
      <c r="F737">
        <v>0</v>
      </c>
      <c r="G737">
        <v>5.3910100000000002E-2</v>
      </c>
      <c r="H737">
        <v>0.958924</v>
      </c>
      <c r="I737">
        <v>0</v>
      </c>
    </row>
    <row r="738" spans="1:9" x14ac:dyDescent="0.25">
      <c r="A738" t="s">
        <v>98</v>
      </c>
      <c r="B738">
        <v>1278.92</v>
      </c>
      <c r="C738">
        <v>1270.18</v>
      </c>
      <c r="D738">
        <v>1235.46</v>
      </c>
      <c r="E738">
        <v>777.13699999999994</v>
      </c>
      <c r="F738">
        <v>0</v>
      </c>
      <c r="G738">
        <v>3.2301499999999997E-2</v>
      </c>
      <c r="H738">
        <v>0.95921900000000004</v>
      </c>
      <c r="I738">
        <v>0</v>
      </c>
    </row>
    <row r="739" spans="1:9" x14ac:dyDescent="0.25">
      <c r="A739" t="s">
        <v>98</v>
      </c>
      <c r="B739">
        <v>1289.49</v>
      </c>
      <c r="C739">
        <v>1280.1199999999999</v>
      </c>
      <c r="D739">
        <v>1237.0899999999999</v>
      </c>
      <c r="E739">
        <v>776.83699999999999</v>
      </c>
      <c r="F739">
        <v>0</v>
      </c>
      <c r="G739">
        <v>3.74588E-2</v>
      </c>
      <c r="H739">
        <v>0.95898300000000003</v>
      </c>
      <c r="I739">
        <v>0</v>
      </c>
    </row>
    <row r="740" spans="1:9" x14ac:dyDescent="0.25">
      <c r="A740" t="s">
        <v>98</v>
      </c>
      <c r="B740">
        <v>1277.9000000000001</v>
      </c>
      <c r="C740">
        <v>1269.04</v>
      </c>
      <c r="D740">
        <v>1235</v>
      </c>
      <c r="E740">
        <v>776.76800000000003</v>
      </c>
      <c r="F740">
        <v>0</v>
      </c>
      <c r="G740">
        <v>4.2160099999999999E-2</v>
      </c>
      <c r="H740">
        <v>0.959171</v>
      </c>
      <c r="I740">
        <v>0</v>
      </c>
    </row>
    <row r="741" spans="1:9" x14ac:dyDescent="0.25">
      <c r="A741" t="s">
        <v>98</v>
      </c>
      <c r="B741">
        <v>1281.8800000000001</v>
      </c>
      <c r="C741">
        <v>1272.97</v>
      </c>
      <c r="D741">
        <v>1235.99</v>
      </c>
      <c r="E741">
        <v>776.98900000000003</v>
      </c>
      <c r="F741">
        <v>0</v>
      </c>
      <c r="G741">
        <v>3.7536E-2</v>
      </c>
      <c r="H741">
        <v>0.95879300000000001</v>
      </c>
      <c r="I741">
        <v>0</v>
      </c>
    </row>
    <row r="742" spans="1:9" x14ac:dyDescent="0.25">
      <c r="A742" t="s">
        <v>98</v>
      </c>
      <c r="B742">
        <v>1288.81</v>
      </c>
      <c r="C742">
        <v>1279.8</v>
      </c>
      <c r="D742">
        <v>1237.76</v>
      </c>
      <c r="E742">
        <v>777.28499999999997</v>
      </c>
      <c r="F742">
        <v>0</v>
      </c>
      <c r="G742">
        <v>2.9162299999999999E-2</v>
      </c>
      <c r="H742">
        <v>0.95898499999999998</v>
      </c>
      <c r="I742">
        <v>0</v>
      </c>
    </row>
    <row r="743" spans="1:9" x14ac:dyDescent="0.25">
      <c r="A743" t="s">
        <v>98</v>
      </c>
      <c r="B743">
        <v>1282.23</v>
      </c>
      <c r="C743">
        <v>1272.93</v>
      </c>
      <c r="D743">
        <v>1235.8499999999999</v>
      </c>
      <c r="E743">
        <v>776.86699999999996</v>
      </c>
      <c r="F743">
        <v>0</v>
      </c>
      <c r="G743">
        <v>2.9698499999999999E-2</v>
      </c>
      <c r="H743">
        <v>0.95919600000000005</v>
      </c>
      <c r="I743">
        <v>0</v>
      </c>
    </row>
    <row r="744" spans="1:9" x14ac:dyDescent="0.25">
      <c r="A744" t="s">
        <v>98</v>
      </c>
      <c r="B744">
        <v>1279.5999999999999</v>
      </c>
      <c r="C744">
        <v>1270.6300000000001</v>
      </c>
      <c r="D744">
        <v>1234.9000000000001</v>
      </c>
      <c r="E744">
        <v>777.00300000000004</v>
      </c>
      <c r="F744">
        <v>0</v>
      </c>
      <c r="G744">
        <v>3.49615E-2</v>
      </c>
      <c r="H744">
        <v>0.95922499999999999</v>
      </c>
      <c r="I744">
        <v>0</v>
      </c>
    </row>
    <row r="745" spans="1:9" x14ac:dyDescent="0.25">
      <c r="A745" t="s">
        <v>98</v>
      </c>
      <c r="B745">
        <v>1276.5899999999999</v>
      </c>
      <c r="C745">
        <v>1267.8800000000001</v>
      </c>
      <c r="D745">
        <v>1235.04</v>
      </c>
      <c r="E745">
        <v>777.09199999999998</v>
      </c>
      <c r="F745">
        <v>0</v>
      </c>
      <c r="G745">
        <v>5.3909800000000001E-2</v>
      </c>
      <c r="H745">
        <v>0.95695399999999997</v>
      </c>
      <c r="I745">
        <v>0</v>
      </c>
    </row>
    <row r="746" spans="1:9" x14ac:dyDescent="0.25">
      <c r="A746" t="s">
        <v>98</v>
      </c>
      <c r="B746">
        <v>1295.42</v>
      </c>
      <c r="C746">
        <v>1286.0899999999999</v>
      </c>
      <c r="D746">
        <v>1238.77</v>
      </c>
      <c r="E746">
        <v>777.01199999999994</v>
      </c>
      <c r="F746">
        <v>0</v>
      </c>
      <c r="G746">
        <v>4.0487700000000001E-2</v>
      </c>
      <c r="H746">
        <v>0.95730700000000002</v>
      </c>
      <c r="I746">
        <v>0</v>
      </c>
    </row>
    <row r="747" spans="1:9" x14ac:dyDescent="0.25">
      <c r="A747" t="s">
        <v>98</v>
      </c>
      <c r="B747">
        <v>1296.22</v>
      </c>
      <c r="C747">
        <v>1287.28</v>
      </c>
      <c r="D747">
        <v>1239</v>
      </c>
      <c r="E747">
        <v>777.02700000000004</v>
      </c>
      <c r="F747">
        <v>0</v>
      </c>
      <c r="G747">
        <v>2.91586E-2</v>
      </c>
      <c r="H747">
        <v>0.95922700000000005</v>
      </c>
      <c r="I747">
        <v>0</v>
      </c>
    </row>
    <row r="748" spans="1:9" x14ac:dyDescent="0.25">
      <c r="A748" t="s">
        <v>98</v>
      </c>
      <c r="B748">
        <v>1284.42</v>
      </c>
      <c r="C748">
        <v>1275.3699999999999</v>
      </c>
      <c r="D748">
        <v>1236.32</v>
      </c>
      <c r="E748">
        <v>777.053</v>
      </c>
      <c r="F748">
        <v>0</v>
      </c>
      <c r="G748">
        <v>4.6511299999999998E-2</v>
      </c>
      <c r="H748">
        <v>0.95887</v>
      </c>
      <c r="I748">
        <v>0</v>
      </c>
    </row>
    <row r="749" spans="1:9" x14ac:dyDescent="0.25">
      <c r="A749" t="s">
        <v>98</v>
      </c>
      <c r="B749">
        <v>1284.8599999999999</v>
      </c>
      <c r="C749">
        <v>1275.98</v>
      </c>
      <c r="D749">
        <v>1236.72</v>
      </c>
      <c r="E749">
        <v>777.07100000000003</v>
      </c>
      <c r="F749">
        <v>0</v>
      </c>
      <c r="G749">
        <v>5.3909600000000002E-2</v>
      </c>
      <c r="H749">
        <v>0.95903000000000005</v>
      </c>
      <c r="I749">
        <v>0</v>
      </c>
    </row>
    <row r="750" spans="1:9" x14ac:dyDescent="0.25">
      <c r="A750" t="s">
        <v>98</v>
      </c>
      <c r="B750">
        <v>1279.74</v>
      </c>
      <c r="C750">
        <v>1270.97</v>
      </c>
      <c r="D750">
        <v>1235.46</v>
      </c>
      <c r="E750">
        <v>776.93799999999999</v>
      </c>
      <c r="F750">
        <v>0</v>
      </c>
      <c r="G750">
        <v>3.41558E-2</v>
      </c>
      <c r="H750">
        <v>0.95901499999999995</v>
      </c>
      <c r="I750">
        <v>0</v>
      </c>
    </row>
    <row r="751" spans="1:9" x14ac:dyDescent="0.25">
      <c r="A751" t="s">
        <v>98</v>
      </c>
      <c r="B751">
        <v>1285.5899999999999</v>
      </c>
      <c r="C751">
        <v>1276.29</v>
      </c>
      <c r="D751">
        <v>1236.44</v>
      </c>
      <c r="E751">
        <v>776.76199999999994</v>
      </c>
      <c r="F751">
        <v>0</v>
      </c>
      <c r="G751">
        <v>3.58739E-2</v>
      </c>
      <c r="H751">
        <v>0.95922700000000005</v>
      </c>
      <c r="I751">
        <v>0</v>
      </c>
    </row>
    <row r="752" spans="1:9" x14ac:dyDescent="0.25">
      <c r="A752" t="s">
        <v>98</v>
      </c>
      <c r="B752">
        <v>1280.74</v>
      </c>
      <c r="C752">
        <v>1272.27</v>
      </c>
      <c r="D752">
        <v>1235.7</v>
      </c>
      <c r="E752">
        <v>776.68100000000004</v>
      </c>
      <c r="F752">
        <v>0</v>
      </c>
      <c r="G752">
        <v>2.9142100000000001E-2</v>
      </c>
      <c r="H752">
        <v>0.95889899999999995</v>
      </c>
      <c r="I752">
        <v>0</v>
      </c>
    </row>
    <row r="753" spans="1:9" x14ac:dyDescent="0.25">
      <c r="A753" t="s">
        <v>98</v>
      </c>
      <c r="B753">
        <v>1276.24</v>
      </c>
      <c r="C753">
        <v>1266.67</v>
      </c>
      <c r="D753">
        <v>1234.48</v>
      </c>
      <c r="E753">
        <v>776.93</v>
      </c>
      <c r="F753">
        <v>0</v>
      </c>
      <c r="G753">
        <v>4.4132999999999999E-2</v>
      </c>
      <c r="H753">
        <v>0.95922399999999997</v>
      </c>
      <c r="I753">
        <v>0</v>
      </c>
    </row>
    <row r="754" spans="1:9" x14ac:dyDescent="0.25">
      <c r="A754" t="s">
        <v>98</v>
      </c>
      <c r="B754">
        <v>1276.71</v>
      </c>
      <c r="C754">
        <v>1267.8699999999999</v>
      </c>
      <c r="D754">
        <v>1235.21</v>
      </c>
      <c r="E754">
        <v>777.21900000000005</v>
      </c>
      <c r="F754">
        <v>0</v>
      </c>
      <c r="G754">
        <v>3.2366300000000001E-2</v>
      </c>
      <c r="H754">
        <v>0.95922499999999999</v>
      </c>
      <c r="I754">
        <v>0</v>
      </c>
    </row>
    <row r="755" spans="1:9" x14ac:dyDescent="0.25">
      <c r="A755" t="s">
        <v>98</v>
      </c>
      <c r="B755">
        <v>1287.44</v>
      </c>
      <c r="C755">
        <v>1278.52</v>
      </c>
      <c r="D755">
        <v>1236.75</v>
      </c>
      <c r="E755">
        <v>776.96199999999999</v>
      </c>
      <c r="F755">
        <v>0</v>
      </c>
      <c r="G755">
        <v>2.9937499999999999E-2</v>
      </c>
      <c r="H755">
        <v>0.98100600000000004</v>
      </c>
      <c r="I755">
        <v>0</v>
      </c>
    </row>
    <row r="756" spans="1:9" x14ac:dyDescent="0.25">
      <c r="A756" t="s">
        <v>98</v>
      </c>
      <c r="B756">
        <v>1284.0899999999999</v>
      </c>
      <c r="C756">
        <v>1275.3599999999999</v>
      </c>
      <c r="D756">
        <v>1236.32</v>
      </c>
      <c r="E756">
        <v>776.947</v>
      </c>
      <c r="F756">
        <v>0</v>
      </c>
      <c r="G756">
        <v>3.4249500000000002E-2</v>
      </c>
      <c r="H756">
        <v>0.95916999999999997</v>
      </c>
      <c r="I756">
        <v>0</v>
      </c>
    </row>
    <row r="757" spans="1:9" x14ac:dyDescent="0.25">
      <c r="A757" t="s">
        <v>98</v>
      </c>
      <c r="B757">
        <v>1277.8499999999999</v>
      </c>
      <c r="C757">
        <v>1269.0899999999999</v>
      </c>
      <c r="D757">
        <v>1235.04</v>
      </c>
      <c r="E757">
        <v>776.95899999999995</v>
      </c>
      <c r="F757">
        <v>0</v>
      </c>
      <c r="G757">
        <v>3.6954500000000001E-2</v>
      </c>
      <c r="H757">
        <v>0.95888899999999999</v>
      </c>
      <c r="I757">
        <v>0</v>
      </c>
    </row>
    <row r="758" spans="1:9" x14ac:dyDescent="0.25">
      <c r="A758" t="s">
        <v>98</v>
      </c>
      <c r="B758">
        <v>1283.08</v>
      </c>
      <c r="C758">
        <v>1274.01</v>
      </c>
      <c r="D758">
        <v>1236.3399999999999</v>
      </c>
      <c r="E758">
        <v>777.11400000000003</v>
      </c>
      <c r="F758">
        <v>0</v>
      </c>
      <c r="G758">
        <v>3.6325000000000003E-2</v>
      </c>
      <c r="H758">
        <v>0.95915799999999996</v>
      </c>
      <c r="I758">
        <v>0</v>
      </c>
    </row>
    <row r="759" spans="1:9" x14ac:dyDescent="0.25">
      <c r="A759" t="s">
        <v>98</v>
      </c>
      <c r="B759">
        <v>1279.57</v>
      </c>
      <c r="C759">
        <v>1270.55</v>
      </c>
      <c r="D759">
        <v>1235.6500000000001</v>
      </c>
      <c r="E759">
        <v>777.21299999999997</v>
      </c>
      <c r="F759">
        <v>0</v>
      </c>
      <c r="G759">
        <v>5.39141E-2</v>
      </c>
      <c r="H759">
        <v>0.95921999999999996</v>
      </c>
      <c r="I759">
        <v>0</v>
      </c>
    </row>
    <row r="760" spans="1:9" x14ac:dyDescent="0.25">
      <c r="A760" t="s">
        <v>98</v>
      </c>
      <c r="B760">
        <v>1279.81</v>
      </c>
      <c r="C760">
        <v>1271.1400000000001</v>
      </c>
      <c r="D760">
        <v>1235.78</v>
      </c>
      <c r="E760">
        <v>777.15899999999999</v>
      </c>
      <c r="F760">
        <v>0</v>
      </c>
      <c r="G760">
        <v>5.3909899999999997E-2</v>
      </c>
      <c r="H760">
        <v>0.95922399999999997</v>
      </c>
      <c r="I760">
        <v>0</v>
      </c>
    </row>
    <row r="761" spans="1:9" x14ac:dyDescent="0.25">
      <c r="A761" t="s">
        <v>98</v>
      </c>
      <c r="B761">
        <v>1291.29</v>
      </c>
      <c r="C761">
        <v>1282.31</v>
      </c>
      <c r="D761">
        <v>1238.02</v>
      </c>
      <c r="E761">
        <v>776.86800000000005</v>
      </c>
      <c r="F761">
        <v>0</v>
      </c>
      <c r="G761">
        <v>3.1095299999999999E-2</v>
      </c>
      <c r="H761">
        <v>0.95921699999999999</v>
      </c>
      <c r="I761">
        <v>0</v>
      </c>
    </row>
    <row r="762" spans="1:9" x14ac:dyDescent="0.25">
      <c r="A762" t="s">
        <v>98</v>
      </c>
      <c r="B762">
        <v>1292.55</v>
      </c>
      <c r="C762">
        <v>1284</v>
      </c>
      <c r="D762">
        <v>1238.58</v>
      </c>
      <c r="E762">
        <v>777.08</v>
      </c>
      <c r="F762">
        <v>0</v>
      </c>
      <c r="G762">
        <v>3.8909800000000001E-2</v>
      </c>
      <c r="H762">
        <v>0.95922700000000005</v>
      </c>
      <c r="I762">
        <v>0</v>
      </c>
    </row>
    <row r="763" spans="1:9" x14ac:dyDescent="0.25">
      <c r="A763" t="s">
        <v>98</v>
      </c>
      <c r="B763">
        <v>1284.19</v>
      </c>
      <c r="C763">
        <v>1275.42</v>
      </c>
      <c r="D763">
        <v>1237.02</v>
      </c>
      <c r="E763">
        <v>777.03</v>
      </c>
      <c r="F763">
        <v>0</v>
      </c>
      <c r="G763">
        <v>3.9443699999999998E-2</v>
      </c>
      <c r="H763">
        <v>0.95915700000000004</v>
      </c>
      <c r="I763">
        <v>0</v>
      </c>
    </row>
    <row r="764" spans="1:9" x14ac:dyDescent="0.25">
      <c r="A764" t="s">
        <v>98</v>
      </c>
      <c r="B764">
        <v>1285.07</v>
      </c>
      <c r="C764">
        <v>1274</v>
      </c>
      <c r="D764">
        <v>1236.3699999999999</v>
      </c>
      <c r="E764">
        <v>777.20699999999999</v>
      </c>
      <c r="F764">
        <v>0</v>
      </c>
      <c r="G764">
        <v>5.3910300000000001E-2</v>
      </c>
      <c r="H764">
        <v>0.95919200000000004</v>
      </c>
      <c r="I764">
        <v>0</v>
      </c>
    </row>
    <row r="765" spans="1:9" x14ac:dyDescent="0.25">
      <c r="A765" t="s">
        <v>98</v>
      </c>
      <c r="B765">
        <v>1280.83</v>
      </c>
      <c r="C765">
        <v>1271.78</v>
      </c>
      <c r="D765">
        <v>1235.52</v>
      </c>
      <c r="E765">
        <v>777.03499999999997</v>
      </c>
      <c r="F765">
        <v>0</v>
      </c>
      <c r="G765">
        <v>5.30669E-2</v>
      </c>
      <c r="H765">
        <v>0.95920799999999995</v>
      </c>
      <c r="I765">
        <v>0</v>
      </c>
    </row>
    <row r="766" spans="1:9" x14ac:dyDescent="0.25">
      <c r="A766" t="s">
        <v>98</v>
      </c>
      <c r="B766">
        <v>1279.55</v>
      </c>
      <c r="C766">
        <v>1270.8800000000001</v>
      </c>
      <c r="D766">
        <v>1235.6400000000001</v>
      </c>
      <c r="E766">
        <v>777.29600000000005</v>
      </c>
      <c r="F766">
        <v>0</v>
      </c>
      <c r="G766">
        <v>3.1861899999999999E-2</v>
      </c>
      <c r="H766">
        <v>0.95921999999999996</v>
      </c>
      <c r="I766">
        <v>0</v>
      </c>
    </row>
    <row r="767" spans="1:9" x14ac:dyDescent="0.25">
      <c r="A767" t="s">
        <v>98</v>
      </c>
      <c r="B767">
        <v>1277.02</v>
      </c>
      <c r="C767">
        <v>1268.1199999999999</v>
      </c>
      <c r="D767">
        <v>1234.8599999999999</v>
      </c>
      <c r="E767">
        <v>776.79499999999996</v>
      </c>
      <c r="F767">
        <v>0</v>
      </c>
      <c r="G767">
        <v>3.36143E-2</v>
      </c>
      <c r="H767">
        <v>0.95918199999999998</v>
      </c>
      <c r="I767">
        <v>0</v>
      </c>
    </row>
    <row r="768" spans="1:9" x14ac:dyDescent="0.25">
      <c r="A768" t="s">
        <v>98</v>
      </c>
      <c r="B768">
        <v>1292.5899999999999</v>
      </c>
      <c r="C768">
        <v>1283.5999999999999</v>
      </c>
      <c r="D768">
        <v>1238.43</v>
      </c>
      <c r="E768">
        <v>777.28300000000002</v>
      </c>
      <c r="F768">
        <v>0</v>
      </c>
      <c r="G768">
        <v>3.3250700000000001E-2</v>
      </c>
      <c r="H768">
        <v>0.95918899999999996</v>
      </c>
      <c r="I768">
        <v>0</v>
      </c>
    </row>
    <row r="769" spans="1:25" x14ac:dyDescent="0.25">
      <c r="A769" t="s">
        <v>98</v>
      </c>
      <c r="B769">
        <v>1285.92</v>
      </c>
      <c r="C769">
        <v>1276.97</v>
      </c>
      <c r="D769">
        <v>1236.8399999999999</v>
      </c>
      <c r="E769">
        <v>777.024</v>
      </c>
      <c r="F769">
        <v>0</v>
      </c>
      <c r="G769">
        <v>4.1918200000000003E-2</v>
      </c>
      <c r="H769">
        <v>0.95910700000000004</v>
      </c>
      <c r="I769">
        <v>0</v>
      </c>
    </row>
    <row r="770" spans="1:25" x14ac:dyDescent="0.25">
      <c r="A770" t="s">
        <v>98</v>
      </c>
      <c r="B770">
        <v>1281.33</v>
      </c>
      <c r="C770">
        <v>1272.5999999999999</v>
      </c>
      <c r="D770">
        <v>1235.8599999999999</v>
      </c>
      <c r="E770">
        <v>776.82299999999998</v>
      </c>
      <c r="F770">
        <v>0</v>
      </c>
      <c r="G770">
        <v>3.1038799999999998E-2</v>
      </c>
      <c r="H770">
        <v>0.95915600000000001</v>
      </c>
      <c r="I770">
        <v>0</v>
      </c>
    </row>
    <row r="771" spans="1:25" x14ac:dyDescent="0.25">
      <c r="A771" t="s">
        <v>98</v>
      </c>
      <c r="B771">
        <v>1282.3599999999999</v>
      </c>
      <c r="C771">
        <v>1273.02</v>
      </c>
      <c r="D771">
        <v>1236.32</v>
      </c>
      <c r="E771">
        <v>777.21699999999998</v>
      </c>
      <c r="F771">
        <v>0</v>
      </c>
      <c r="G771">
        <v>3.2706300000000001E-2</v>
      </c>
      <c r="H771">
        <v>0.95918099999999995</v>
      </c>
      <c r="I771">
        <v>0</v>
      </c>
    </row>
    <row r="772" spans="1:25" x14ac:dyDescent="0.25">
      <c r="A772" t="s">
        <v>98</v>
      </c>
      <c r="B772">
        <v>1286.3399999999999</v>
      </c>
      <c r="C772">
        <v>1277.3699999999999</v>
      </c>
      <c r="D772">
        <v>1236.6199999999999</v>
      </c>
      <c r="E772">
        <v>776.79499999999996</v>
      </c>
      <c r="F772">
        <v>0</v>
      </c>
      <c r="G772">
        <v>2.9079799999999999E-2</v>
      </c>
      <c r="H772">
        <v>0.95823800000000003</v>
      </c>
      <c r="I772">
        <v>0</v>
      </c>
    </row>
    <row r="773" spans="1:25" x14ac:dyDescent="0.25">
      <c r="A773" t="s">
        <v>98</v>
      </c>
      <c r="B773">
        <v>1285.01</v>
      </c>
      <c r="C773">
        <v>1275.54</v>
      </c>
      <c r="D773">
        <v>1237.03</v>
      </c>
      <c r="E773">
        <v>777.17200000000003</v>
      </c>
      <c r="F773">
        <v>0</v>
      </c>
      <c r="G773">
        <v>3.10589E-2</v>
      </c>
      <c r="H773">
        <v>0.95921800000000002</v>
      </c>
      <c r="I773">
        <v>0</v>
      </c>
    </row>
    <row r="774" spans="1:25" x14ac:dyDescent="0.25">
      <c r="A774" t="s">
        <v>98</v>
      </c>
      <c r="B774">
        <v>1287.49</v>
      </c>
      <c r="C774">
        <v>1278.2</v>
      </c>
      <c r="D774">
        <v>1237.19</v>
      </c>
      <c r="E774">
        <v>776.976</v>
      </c>
      <c r="F774">
        <v>0</v>
      </c>
      <c r="G774">
        <v>2.9106E-2</v>
      </c>
      <c r="H774">
        <v>0.95917200000000002</v>
      </c>
      <c r="I774">
        <v>0</v>
      </c>
    </row>
    <row r="775" spans="1:25" x14ac:dyDescent="0.25">
      <c r="A775" t="s">
        <v>98</v>
      </c>
      <c r="B775">
        <v>1287.92</v>
      </c>
      <c r="C775">
        <v>1278.8800000000001</v>
      </c>
      <c r="D775">
        <v>1237.4100000000001</v>
      </c>
      <c r="E775">
        <v>777.10599999999999</v>
      </c>
      <c r="F775">
        <v>0</v>
      </c>
      <c r="G775">
        <v>4.2216900000000002E-2</v>
      </c>
      <c r="H775">
        <v>0.95915600000000001</v>
      </c>
      <c r="I775">
        <v>0</v>
      </c>
    </row>
    <row r="776" spans="1:25" x14ac:dyDescent="0.25">
      <c r="A776" t="s">
        <v>98</v>
      </c>
      <c r="B776">
        <v>1275.99</v>
      </c>
      <c r="C776">
        <v>1266.76</v>
      </c>
      <c r="D776">
        <v>1234.94</v>
      </c>
      <c r="E776">
        <v>777.15099999999995</v>
      </c>
      <c r="F776">
        <v>0</v>
      </c>
      <c r="G776">
        <v>5.3915400000000002E-2</v>
      </c>
      <c r="H776">
        <v>0.95909500000000003</v>
      </c>
      <c r="I776">
        <v>0</v>
      </c>
    </row>
    <row r="777" spans="1:25" x14ac:dyDescent="0.25">
      <c r="A777" t="s">
        <v>98</v>
      </c>
      <c r="B777">
        <v>1276.4100000000001</v>
      </c>
      <c r="C777">
        <v>1267.51</v>
      </c>
      <c r="D777">
        <v>1234.96</v>
      </c>
      <c r="E777">
        <v>776.98699999999997</v>
      </c>
      <c r="F777">
        <v>0</v>
      </c>
      <c r="G777">
        <v>4.3378399999999998E-2</v>
      </c>
      <c r="H777">
        <v>0.95921299999999998</v>
      </c>
      <c r="I777">
        <v>0</v>
      </c>
    </row>
    <row r="778" spans="1:25" x14ac:dyDescent="0.25">
      <c r="A778" t="s">
        <v>98</v>
      </c>
      <c r="B778">
        <v>1281.1099999999999</v>
      </c>
      <c r="C778">
        <v>1271.98</v>
      </c>
      <c r="D778">
        <v>1235.75</v>
      </c>
      <c r="E778">
        <v>777.01199999999994</v>
      </c>
      <c r="F778">
        <v>0</v>
      </c>
      <c r="G778">
        <v>5.3909600000000002E-2</v>
      </c>
      <c r="H778">
        <v>0.95920099999999997</v>
      </c>
      <c r="I778">
        <v>0</v>
      </c>
    </row>
    <row r="779" spans="1:25" x14ac:dyDescent="0.25">
      <c r="A779" t="s">
        <v>98</v>
      </c>
      <c r="B779">
        <v>1283.96</v>
      </c>
      <c r="C779">
        <v>1275</v>
      </c>
      <c r="D779">
        <v>1236.28</v>
      </c>
      <c r="E779">
        <v>776.84</v>
      </c>
      <c r="F779">
        <v>0</v>
      </c>
      <c r="G779">
        <v>5.3910899999999998E-2</v>
      </c>
      <c r="H779">
        <v>0.959013</v>
      </c>
      <c r="I779">
        <v>0</v>
      </c>
    </row>
    <row r="780" spans="1:25" x14ac:dyDescent="0.25">
      <c r="A780" t="s">
        <v>98</v>
      </c>
      <c r="B780">
        <v>1284.78</v>
      </c>
      <c r="C780">
        <v>1276.1300000000001</v>
      </c>
      <c r="D780">
        <v>1236.67</v>
      </c>
      <c r="E780">
        <v>776.95799999999997</v>
      </c>
      <c r="F780">
        <v>0</v>
      </c>
      <c r="G780">
        <v>5.3911000000000001E-2</v>
      </c>
      <c r="H780">
        <v>0.95920899999999998</v>
      </c>
      <c r="I780">
        <v>0</v>
      </c>
    </row>
    <row r="781" spans="1:25" x14ac:dyDescent="0.25">
      <c r="A781" t="s">
        <v>98</v>
      </c>
      <c r="B781">
        <v>1301.6099999999999</v>
      </c>
      <c r="C781">
        <v>1291.96</v>
      </c>
      <c r="D781">
        <v>1240.17</v>
      </c>
      <c r="E781">
        <v>776.87400000000002</v>
      </c>
      <c r="F781">
        <v>0</v>
      </c>
      <c r="G781">
        <v>4.0470600000000002E-2</v>
      </c>
      <c r="H781">
        <v>0.959171</v>
      </c>
      <c r="I781">
        <v>0</v>
      </c>
    </row>
    <row r="782" spans="1:25" x14ac:dyDescent="0.25">
      <c r="A782" t="s">
        <v>98</v>
      </c>
      <c r="B782">
        <v>1282.5</v>
      </c>
      <c r="C782">
        <v>1273.51</v>
      </c>
      <c r="D782">
        <v>1235.99</v>
      </c>
      <c r="E782">
        <v>777.13699999999994</v>
      </c>
      <c r="F782">
        <v>0</v>
      </c>
      <c r="G782">
        <v>4.3841900000000003E-2</v>
      </c>
      <c r="H782">
        <v>0.95919299999999996</v>
      </c>
      <c r="I782">
        <v>0</v>
      </c>
    </row>
    <row r="783" spans="1:25" x14ac:dyDescent="0.25">
      <c r="A783" t="s">
        <v>98</v>
      </c>
      <c r="B783">
        <v>1292.1300000000001</v>
      </c>
      <c r="C783">
        <v>1281.9100000000001</v>
      </c>
      <c r="D783">
        <v>1237.81</v>
      </c>
      <c r="E783">
        <v>777.04700000000003</v>
      </c>
      <c r="F783">
        <v>0</v>
      </c>
      <c r="G783">
        <v>2.9055399999999999E-2</v>
      </c>
      <c r="H783">
        <v>0.95909599999999995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1300.06</v>
      </c>
      <c r="C784">
        <v>1290.68</v>
      </c>
      <c r="D784">
        <v>1239.58</v>
      </c>
      <c r="E784">
        <v>776.94899999999996</v>
      </c>
      <c r="F784">
        <v>0</v>
      </c>
      <c r="G784">
        <v>5.3909600000000002E-2</v>
      </c>
      <c r="H784">
        <v>0.95804900000000004</v>
      </c>
      <c r="I784">
        <v>0</v>
      </c>
      <c r="R784">
        <f>AVERAGE(B735:B784)</f>
        <v>1284.5307999999998</v>
      </c>
      <c r="S784">
        <f>AVERAGE(C735:C784)</f>
        <v>1275.471</v>
      </c>
      <c r="U784">
        <f>_xlfn.VAR.P(B735:B784)</f>
        <v>37.318919359999988</v>
      </c>
      <c r="V784">
        <f>_xlfn.VAR.P(C735:C784)</f>
        <v>36.044732999999972</v>
      </c>
      <c r="X784">
        <f>1.96*SQRT(U784)/50</f>
        <v>0.23946971467254552</v>
      </c>
      <c r="Y784">
        <f>1.96*SQRT(V784)/50</f>
        <v>0.23534608243418872</v>
      </c>
    </row>
    <row r="785" spans="1:9" x14ac:dyDescent="0.25">
      <c r="A785" t="s">
        <v>98</v>
      </c>
      <c r="B785">
        <v>64312.048900000002</v>
      </c>
      <c r="C785" t="s">
        <v>37</v>
      </c>
    </row>
    <row r="786" spans="1:9" x14ac:dyDescent="0.25">
      <c r="A786" t="s">
        <v>99</v>
      </c>
      <c r="B786">
        <v>1107.19</v>
      </c>
      <c r="C786">
        <v>1098.56</v>
      </c>
      <c r="D786">
        <v>1055.1199999999999</v>
      </c>
      <c r="E786">
        <v>594.41600000000005</v>
      </c>
      <c r="F786">
        <v>0</v>
      </c>
      <c r="G786">
        <v>2.9219100000000001E-2</v>
      </c>
      <c r="H786">
        <v>0.95922700000000005</v>
      </c>
      <c r="I786">
        <v>0</v>
      </c>
    </row>
    <row r="787" spans="1:9" x14ac:dyDescent="0.25">
      <c r="A787" t="s">
        <v>99</v>
      </c>
      <c r="B787">
        <v>1100.22</v>
      </c>
      <c r="C787">
        <v>1091.31</v>
      </c>
      <c r="D787">
        <v>1054.01</v>
      </c>
      <c r="E787">
        <v>594.93799999999999</v>
      </c>
      <c r="F787">
        <v>0</v>
      </c>
      <c r="G787">
        <v>2.9239100000000001E-2</v>
      </c>
      <c r="H787">
        <v>0.95891000000000004</v>
      </c>
      <c r="I787">
        <v>0</v>
      </c>
    </row>
    <row r="788" spans="1:9" x14ac:dyDescent="0.25">
      <c r="A788" t="s">
        <v>99</v>
      </c>
      <c r="B788">
        <v>1109.01</v>
      </c>
      <c r="C788">
        <v>1099.81</v>
      </c>
      <c r="D788">
        <v>1055.26</v>
      </c>
      <c r="E788">
        <v>594.41800000000001</v>
      </c>
      <c r="F788">
        <v>0</v>
      </c>
      <c r="G788">
        <v>5.3909699999999998E-2</v>
      </c>
      <c r="H788">
        <v>0.95921599999999996</v>
      </c>
      <c r="I788">
        <v>0</v>
      </c>
    </row>
    <row r="789" spans="1:9" x14ac:dyDescent="0.25">
      <c r="A789" t="s">
        <v>99</v>
      </c>
      <c r="B789">
        <v>1101.29</v>
      </c>
      <c r="C789">
        <v>1092.1300000000001</v>
      </c>
      <c r="D789">
        <v>1053.76</v>
      </c>
      <c r="E789">
        <v>594.38599999999997</v>
      </c>
      <c r="F789">
        <v>0</v>
      </c>
      <c r="G789">
        <v>5.3909499999999999E-2</v>
      </c>
      <c r="H789">
        <v>0.95917300000000005</v>
      </c>
      <c r="I789">
        <v>0</v>
      </c>
    </row>
    <row r="790" spans="1:9" x14ac:dyDescent="0.25">
      <c r="A790" t="s">
        <v>99</v>
      </c>
      <c r="B790">
        <v>1102.5</v>
      </c>
      <c r="C790">
        <v>1093.43</v>
      </c>
      <c r="D790">
        <v>1054.04</v>
      </c>
      <c r="E790">
        <v>594.43200000000002</v>
      </c>
      <c r="F790">
        <v>0</v>
      </c>
      <c r="G790">
        <v>5.3931E-2</v>
      </c>
      <c r="H790">
        <v>0.95922700000000005</v>
      </c>
      <c r="I790">
        <v>0</v>
      </c>
    </row>
    <row r="791" spans="1:9" x14ac:dyDescent="0.25">
      <c r="A791" t="s">
        <v>99</v>
      </c>
      <c r="B791">
        <v>1092.07</v>
      </c>
      <c r="C791">
        <v>1082.8699999999999</v>
      </c>
      <c r="D791">
        <v>1052.06</v>
      </c>
      <c r="E791">
        <v>594.495</v>
      </c>
      <c r="F791">
        <v>0</v>
      </c>
      <c r="G791">
        <v>5.3916199999999997E-2</v>
      </c>
      <c r="H791">
        <v>0.95915799999999996</v>
      </c>
      <c r="I791">
        <v>0</v>
      </c>
    </row>
    <row r="792" spans="1:9" x14ac:dyDescent="0.25">
      <c r="A792" t="s">
        <v>99</v>
      </c>
      <c r="B792">
        <v>1095.4000000000001</v>
      </c>
      <c r="C792">
        <v>1086.5</v>
      </c>
      <c r="D792">
        <v>1052.76</v>
      </c>
      <c r="E792">
        <v>594.46699999999998</v>
      </c>
      <c r="F792">
        <v>0</v>
      </c>
      <c r="G792">
        <v>3.9500500000000001E-2</v>
      </c>
      <c r="H792">
        <v>0.95920300000000003</v>
      </c>
      <c r="I792">
        <v>0</v>
      </c>
    </row>
    <row r="793" spans="1:9" x14ac:dyDescent="0.25">
      <c r="A793" t="s">
        <v>99</v>
      </c>
      <c r="B793">
        <v>1100.1300000000001</v>
      </c>
      <c r="C793">
        <v>1090.6099999999999</v>
      </c>
      <c r="D793">
        <v>1054.1199999999999</v>
      </c>
      <c r="E793">
        <v>594.78899999999999</v>
      </c>
      <c r="F793">
        <v>0</v>
      </c>
      <c r="G793">
        <v>3.2894199999999998E-2</v>
      </c>
      <c r="H793">
        <v>0.95791199999999999</v>
      </c>
      <c r="I793">
        <v>0</v>
      </c>
    </row>
    <row r="794" spans="1:9" x14ac:dyDescent="0.25">
      <c r="A794" t="s">
        <v>99</v>
      </c>
      <c r="B794">
        <v>1094.5</v>
      </c>
      <c r="C794">
        <v>1084.92</v>
      </c>
      <c r="D794">
        <v>1052.26</v>
      </c>
      <c r="E794">
        <v>594.40200000000004</v>
      </c>
      <c r="F794">
        <v>0</v>
      </c>
      <c r="G794">
        <v>5.3909499999999999E-2</v>
      </c>
      <c r="H794">
        <v>0.95922200000000002</v>
      </c>
      <c r="I794">
        <v>0</v>
      </c>
    </row>
    <row r="795" spans="1:9" x14ac:dyDescent="0.25">
      <c r="A795" t="s">
        <v>99</v>
      </c>
      <c r="B795">
        <v>1099.04</v>
      </c>
      <c r="C795">
        <v>1089.74</v>
      </c>
      <c r="D795">
        <v>1053.3900000000001</v>
      </c>
      <c r="E795">
        <v>594.36400000000003</v>
      </c>
      <c r="F795">
        <v>0</v>
      </c>
      <c r="G795">
        <v>2.99514E-2</v>
      </c>
      <c r="H795">
        <v>0.95922700000000005</v>
      </c>
      <c r="I795">
        <v>0</v>
      </c>
    </row>
    <row r="796" spans="1:9" x14ac:dyDescent="0.25">
      <c r="A796" t="s">
        <v>99</v>
      </c>
      <c r="B796">
        <v>1099.3699999999999</v>
      </c>
      <c r="C796">
        <v>1089.5899999999999</v>
      </c>
      <c r="D796">
        <v>1053.51</v>
      </c>
      <c r="E796">
        <v>594.40899999999999</v>
      </c>
      <c r="F796">
        <v>0</v>
      </c>
      <c r="G796">
        <v>3.0295300000000001E-2</v>
      </c>
      <c r="H796">
        <v>0.95920799999999995</v>
      </c>
      <c r="I796">
        <v>0</v>
      </c>
    </row>
    <row r="797" spans="1:9" x14ac:dyDescent="0.25">
      <c r="A797" t="s">
        <v>99</v>
      </c>
      <c r="B797">
        <v>1105.18</v>
      </c>
      <c r="C797">
        <v>1096.53</v>
      </c>
      <c r="D797">
        <v>1055.28</v>
      </c>
      <c r="E797">
        <v>594.80200000000002</v>
      </c>
      <c r="F797">
        <v>0</v>
      </c>
      <c r="G797">
        <v>3.5510600000000003E-2</v>
      </c>
      <c r="H797">
        <v>0.95922700000000005</v>
      </c>
      <c r="I797">
        <v>0</v>
      </c>
    </row>
    <row r="798" spans="1:9" x14ac:dyDescent="0.25">
      <c r="A798" t="s">
        <v>99</v>
      </c>
      <c r="B798">
        <v>1092.58</v>
      </c>
      <c r="C798">
        <v>1083.82</v>
      </c>
      <c r="D798">
        <v>1052.48</v>
      </c>
      <c r="E798">
        <v>594.84199999999998</v>
      </c>
      <c r="F798">
        <v>0</v>
      </c>
      <c r="G798">
        <v>3.1269900000000003E-2</v>
      </c>
      <c r="H798">
        <v>0.95917300000000005</v>
      </c>
      <c r="I798">
        <v>0</v>
      </c>
    </row>
    <row r="799" spans="1:9" x14ac:dyDescent="0.25">
      <c r="A799" t="s">
        <v>99</v>
      </c>
      <c r="B799">
        <v>1105.69</v>
      </c>
      <c r="C799">
        <v>1096.54</v>
      </c>
      <c r="D799">
        <v>1054.93</v>
      </c>
      <c r="E799">
        <v>594.4</v>
      </c>
      <c r="F799">
        <v>0</v>
      </c>
      <c r="G799">
        <v>3.6652200000000003E-2</v>
      </c>
      <c r="H799">
        <v>0.95920300000000003</v>
      </c>
      <c r="I799">
        <v>0</v>
      </c>
    </row>
    <row r="800" spans="1:9" x14ac:dyDescent="0.25">
      <c r="A800" t="s">
        <v>99</v>
      </c>
      <c r="B800">
        <v>1096.06</v>
      </c>
      <c r="C800">
        <v>1087.3599999999999</v>
      </c>
      <c r="D800">
        <v>1053.31</v>
      </c>
      <c r="E800">
        <v>594.67499999999995</v>
      </c>
      <c r="F800">
        <v>0</v>
      </c>
      <c r="G800">
        <v>4.3186000000000002E-2</v>
      </c>
      <c r="H800">
        <v>0.95921699999999999</v>
      </c>
      <c r="I800">
        <v>0</v>
      </c>
    </row>
    <row r="801" spans="1:9" x14ac:dyDescent="0.25">
      <c r="A801" t="s">
        <v>99</v>
      </c>
      <c r="B801">
        <v>1094.33</v>
      </c>
      <c r="C801">
        <v>1085.56</v>
      </c>
      <c r="D801">
        <v>1052.5</v>
      </c>
      <c r="E801">
        <v>594.43200000000002</v>
      </c>
      <c r="F801">
        <v>0</v>
      </c>
      <c r="G801">
        <v>3.3743799999999997E-2</v>
      </c>
      <c r="H801">
        <v>0.95922700000000005</v>
      </c>
      <c r="I801">
        <v>0</v>
      </c>
    </row>
    <row r="802" spans="1:9" x14ac:dyDescent="0.25">
      <c r="A802" t="s">
        <v>99</v>
      </c>
      <c r="B802">
        <v>1093.32</v>
      </c>
      <c r="C802">
        <v>1084.6500000000001</v>
      </c>
      <c r="D802">
        <v>1052.1500000000001</v>
      </c>
      <c r="E802">
        <v>594.43299999999999</v>
      </c>
      <c r="F802">
        <v>0</v>
      </c>
      <c r="G802">
        <v>5.391E-2</v>
      </c>
      <c r="H802">
        <v>0.95907699999999996</v>
      </c>
      <c r="I802">
        <v>0</v>
      </c>
    </row>
    <row r="803" spans="1:9" x14ac:dyDescent="0.25">
      <c r="A803" t="s">
        <v>99</v>
      </c>
      <c r="B803">
        <v>1100.17</v>
      </c>
      <c r="C803">
        <v>1091.31</v>
      </c>
      <c r="D803">
        <v>1053.71</v>
      </c>
      <c r="E803">
        <v>594.38400000000001</v>
      </c>
      <c r="F803">
        <v>0</v>
      </c>
      <c r="G803">
        <v>3.7050300000000001E-2</v>
      </c>
      <c r="H803">
        <v>0.959206</v>
      </c>
      <c r="I803">
        <v>0</v>
      </c>
    </row>
    <row r="804" spans="1:9" x14ac:dyDescent="0.25">
      <c r="A804" t="s">
        <v>99</v>
      </c>
      <c r="B804">
        <v>1099.33</v>
      </c>
      <c r="C804">
        <v>1089.8499999999999</v>
      </c>
      <c r="D804">
        <v>1053.48</v>
      </c>
      <c r="E804">
        <v>594.34799999999996</v>
      </c>
      <c r="F804">
        <v>0</v>
      </c>
      <c r="G804">
        <v>5.3909600000000002E-2</v>
      </c>
      <c r="H804">
        <v>0.95922200000000002</v>
      </c>
      <c r="I804">
        <v>0</v>
      </c>
    </row>
    <row r="805" spans="1:9" x14ac:dyDescent="0.25">
      <c r="A805" t="s">
        <v>99</v>
      </c>
      <c r="B805">
        <v>1095.18</v>
      </c>
      <c r="C805">
        <v>1086.27</v>
      </c>
      <c r="D805">
        <v>1052.8499999999999</v>
      </c>
      <c r="E805">
        <v>594.37099999999998</v>
      </c>
      <c r="F805">
        <v>0</v>
      </c>
      <c r="G805">
        <v>5.3925500000000001E-2</v>
      </c>
      <c r="H805">
        <v>0.96832600000000002</v>
      </c>
      <c r="I805">
        <v>0</v>
      </c>
    </row>
    <row r="806" spans="1:9" x14ac:dyDescent="0.25">
      <c r="A806" t="s">
        <v>99</v>
      </c>
      <c r="B806">
        <v>1092.47</v>
      </c>
      <c r="C806">
        <v>1083.47</v>
      </c>
      <c r="D806">
        <v>1052.4100000000001</v>
      </c>
      <c r="E806">
        <v>594.85199999999998</v>
      </c>
      <c r="F806">
        <v>0</v>
      </c>
      <c r="G806">
        <v>4.7536500000000002E-2</v>
      </c>
      <c r="H806">
        <v>0.95919600000000005</v>
      </c>
      <c r="I806">
        <v>0</v>
      </c>
    </row>
    <row r="807" spans="1:9" x14ac:dyDescent="0.25">
      <c r="A807" t="s">
        <v>99</v>
      </c>
      <c r="B807">
        <v>1093.07</v>
      </c>
      <c r="C807">
        <v>1084.18</v>
      </c>
      <c r="D807">
        <v>1051.98</v>
      </c>
      <c r="E807">
        <v>594.34900000000005</v>
      </c>
      <c r="F807">
        <v>0</v>
      </c>
      <c r="G807">
        <v>2.9515400000000001E-2</v>
      </c>
      <c r="H807">
        <v>0.95920799999999995</v>
      </c>
      <c r="I807">
        <v>0</v>
      </c>
    </row>
    <row r="808" spans="1:9" x14ac:dyDescent="0.25">
      <c r="A808" t="s">
        <v>99</v>
      </c>
      <c r="B808">
        <v>1091.1300000000001</v>
      </c>
      <c r="C808">
        <v>1082.19</v>
      </c>
      <c r="D808">
        <v>1051.74</v>
      </c>
      <c r="E808">
        <v>594.41</v>
      </c>
      <c r="F808">
        <v>0</v>
      </c>
      <c r="G808">
        <v>5.3909699999999998E-2</v>
      </c>
      <c r="H808">
        <v>0.95913899999999996</v>
      </c>
      <c r="I808">
        <v>0</v>
      </c>
    </row>
    <row r="809" spans="1:9" x14ac:dyDescent="0.25">
      <c r="A809" t="s">
        <v>99</v>
      </c>
      <c r="B809">
        <v>1100.05</v>
      </c>
      <c r="C809">
        <v>1090.8599999999999</v>
      </c>
      <c r="D809">
        <v>1054.48</v>
      </c>
      <c r="E809">
        <v>594.95500000000004</v>
      </c>
      <c r="F809">
        <v>0</v>
      </c>
      <c r="G809">
        <v>5.3909499999999999E-2</v>
      </c>
      <c r="H809">
        <v>0.95921400000000001</v>
      </c>
      <c r="I809">
        <v>0</v>
      </c>
    </row>
    <row r="810" spans="1:9" x14ac:dyDescent="0.25">
      <c r="A810" t="s">
        <v>99</v>
      </c>
      <c r="B810">
        <v>1099.26</v>
      </c>
      <c r="C810">
        <v>1090.05</v>
      </c>
      <c r="D810">
        <v>1053.53</v>
      </c>
      <c r="E810">
        <v>594.42100000000005</v>
      </c>
      <c r="F810">
        <v>0</v>
      </c>
      <c r="G810">
        <v>5.3910199999999998E-2</v>
      </c>
      <c r="H810">
        <v>0.95913300000000001</v>
      </c>
      <c r="I810">
        <v>0</v>
      </c>
    </row>
    <row r="811" spans="1:9" x14ac:dyDescent="0.25">
      <c r="A811" t="s">
        <v>99</v>
      </c>
      <c r="B811">
        <v>1105.8399999999999</v>
      </c>
      <c r="C811">
        <v>1096.73</v>
      </c>
      <c r="D811">
        <v>1055.08</v>
      </c>
      <c r="E811">
        <v>594.5</v>
      </c>
      <c r="F811">
        <v>0</v>
      </c>
      <c r="G811">
        <v>3.87394E-2</v>
      </c>
      <c r="H811">
        <v>0.95904299999999998</v>
      </c>
      <c r="I811">
        <v>0</v>
      </c>
    </row>
    <row r="812" spans="1:9" x14ac:dyDescent="0.25">
      <c r="A812" t="s">
        <v>99</v>
      </c>
      <c r="B812">
        <v>1098.56</v>
      </c>
      <c r="C812">
        <v>1089.67</v>
      </c>
      <c r="D812">
        <v>1053.78</v>
      </c>
      <c r="E812">
        <v>594.36699999999996</v>
      </c>
      <c r="F812">
        <v>0</v>
      </c>
      <c r="G812">
        <v>4.01959E-2</v>
      </c>
      <c r="H812">
        <v>0.959171</v>
      </c>
      <c r="I812">
        <v>0</v>
      </c>
    </row>
    <row r="813" spans="1:9" x14ac:dyDescent="0.25">
      <c r="A813" t="s">
        <v>99</v>
      </c>
      <c r="B813">
        <v>1098.67</v>
      </c>
      <c r="C813">
        <v>1089.81</v>
      </c>
      <c r="D813">
        <v>1054.21</v>
      </c>
      <c r="E813">
        <v>595.10599999999999</v>
      </c>
      <c r="F813">
        <v>0</v>
      </c>
      <c r="G813">
        <v>3.9686600000000002E-2</v>
      </c>
      <c r="H813">
        <v>0.95911800000000003</v>
      </c>
      <c r="I813">
        <v>0</v>
      </c>
    </row>
    <row r="814" spans="1:9" x14ac:dyDescent="0.25">
      <c r="A814" t="s">
        <v>99</v>
      </c>
      <c r="B814">
        <v>1104.26</v>
      </c>
      <c r="C814">
        <v>1094.99</v>
      </c>
      <c r="D814">
        <v>1054.43</v>
      </c>
      <c r="E814">
        <v>594.41399999999999</v>
      </c>
      <c r="F814">
        <v>0</v>
      </c>
      <c r="G814">
        <v>5.3910899999999998E-2</v>
      </c>
      <c r="H814">
        <v>0.95922700000000005</v>
      </c>
      <c r="I814">
        <v>0</v>
      </c>
    </row>
    <row r="815" spans="1:9" x14ac:dyDescent="0.25">
      <c r="A815" t="s">
        <v>99</v>
      </c>
      <c r="B815">
        <v>1100.43</v>
      </c>
      <c r="C815">
        <v>1090.5899999999999</v>
      </c>
      <c r="D815">
        <v>1054.3399999999999</v>
      </c>
      <c r="E815">
        <v>594.73699999999997</v>
      </c>
      <c r="F815">
        <v>0</v>
      </c>
      <c r="G815">
        <v>4.2956500000000002E-2</v>
      </c>
      <c r="H815">
        <v>0.95850599999999997</v>
      </c>
      <c r="I815">
        <v>0</v>
      </c>
    </row>
    <row r="816" spans="1:9" x14ac:dyDescent="0.25">
      <c r="A816" t="s">
        <v>99</v>
      </c>
      <c r="B816">
        <v>1111.42</v>
      </c>
      <c r="C816">
        <v>1100.31</v>
      </c>
      <c r="D816">
        <v>1055.3599999999999</v>
      </c>
      <c r="E816">
        <v>594.37300000000005</v>
      </c>
      <c r="F816">
        <v>0</v>
      </c>
      <c r="G816">
        <v>5.3909499999999999E-2</v>
      </c>
      <c r="H816">
        <v>0.959198</v>
      </c>
      <c r="I816">
        <v>0</v>
      </c>
    </row>
    <row r="817" spans="1:9" x14ac:dyDescent="0.25">
      <c r="A817" t="s">
        <v>99</v>
      </c>
      <c r="B817">
        <v>1100.0899999999999</v>
      </c>
      <c r="C817">
        <v>1090.79</v>
      </c>
      <c r="D817">
        <v>1054.72</v>
      </c>
      <c r="E817">
        <v>595.06700000000001</v>
      </c>
      <c r="F817">
        <v>0</v>
      </c>
      <c r="G817">
        <v>5.39141E-2</v>
      </c>
      <c r="H817">
        <v>0.95877400000000002</v>
      </c>
      <c r="I817">
        <v>0</v>
      </c>
    </row>
    <row r="818" spans="1:9" x14ac:dyDescent="0.25">
      <c r="A818" t="s">
        <v>99</v>
      </c>
      <c r="B818">
        <v>1106.26</v>
      </c>
      <c r="C818">
        <v>1097.4100000000001</v>
      </c>
      <c r="D818">
        <v>1055.23</v>
      </c>
      <c r="E818">
        <v>594.46600000000001</v>
      </c>
      <c r="F818">
        <v>0</v>
      </c>
      <c r="G818">
        <v>2.96166E-2</v>
      </c>
      <c r="H818">
        <v>0.95921699999999999</v>
      </c>
      <c r="I818">
        <v>0</v>
      </c>
    </row>
    <row r="819" spans="1:9" x14ac:dyDescent="0.25">
      <c r="A819" t="s">
        <v>99</v>
      </c>
      <c r="B819">
        <v>1097.75</v>
      </c>
      <c r="C819">
        <v>1088.94</v>
      </c>
      <c r="D819">
        <v>1053.8599999999999</v>
      </c>
      <c r="E819">
        <v>594.67999999999995</v>
      </c>
      <c r="F819">
        <v>0</v>
      </c>
      <c r="G819">
        <v>5.16234E-2</v>
      </c>
      <c r="H819">
        <v>0.95920499999999997</v>
      </c>
      <c r="I819">
        <v>0</v>
      </c>
    </row>
    <row r="820" spans="1:9" x14ac:dyDescent="0.25">
      <c r="A820" t="s">
        <v>99</v>
      </c>
      <c r="B820">
        <v>1098.8800000000001</v>
      </c>
      <c r="C820">
        <v>1089.52</v>
      </c>
      <c r="D820">
        <v>1053.56</v>
      </c>
      <c r="E820">
        <v>594.42899999999997</v>
      </c>
      <c r="F820">
        <v>0</v>
      </c>
      <c r="G820">
        <v>5.3909499999999999E-2</v>
      </c>
      <c r="H820">
        <v>0.95853299999999997</v>
      </c>
      <c r="I820">
        <v>0</v>
      </c>
    </row>
    <row r="821" spans="1:9" x14ac:dyDescent="0.25">
      <c r="A821" t="s">
        <v>99</v>
      </c>
      <c r="B821">
        <v>1102.4100000000001</v>
      </c>
      <c r="C821">
        <v>1093.3699999999999</v>
      </c>
      <c r="D821">
        <v>1053.68</v>
      </c>
      <c r="E821">
        <v>594.41300000000001</v>
      </c>
      <c r="F821">
        <v>0</v>
      </c>
      <c r="G821">
        <v>3.1593099999999999E-2</v>
      </c>
      <c r="H821">
        <v>0.95922700000000005</v>
      </c>
      <c r="I821">
        <v>0</v>
      </c>
    </row>
    <row r="822" spans="1:9" x14ac:dyDescent="0.25">
      <c r="A822" t="s">
        <v>99</v>
      </c>
      <c r="B822">
        <v>1103.74</v>
      </c>
      <c r="C822">
        <v>1095.08</v>
      </c>
      <c r="D822">
        <v>1054.8499999999999</v>
      </c>
      <c r="E822">
        <v>594.52700000000004</v>
      </c>
      <c r="F822">
        <v>0</v>
      </c>
      <c r="G822">
        <v>3.8516700000000001E-2</v>
      </c>
      <c r="H822">
        <v>0.95874099999999995</v>
      </c>
      <c r="I822">
        <v>0</v>
      </c>
    </row>
    <row r="823" spans="1:9" x14ac:dyDescent="0.25">
      <c r="A823" t="s">
        <v>99</v>
      </c>
      <c r="B823">
        <v>1103.1300000000001</v>
      </c>
      <c r="C823">
        <v>1093.8499999999999</v>
      </c>
      <c r="D823">
        <v>1055.0999999999999</v>
      </c>
      <c r="E823">
        <v>594.4</v>
      </c>
      <c r="F823">
        <v>0</v>
      </c>
      <c r="G823">
        <v>4.01959E-2</v>
      </c>
      <c r="H823">
        <v>0.95586099999999996</v>
      </c>
      <c r="I823">
        <v>0</v>
      </c>
    </row>
    <row r="824" spans="1:9" x14ac:dyDescent="0.25">
      <c r="A824" t="s">
        <v>99</v>
      </c>
      <c r="B824">
        <v>1099.77</v>
      </c>
      <c r="C824">
        <v>1090.21</v>
      </c>
      <c r="D824">
        <v>1053.9000000000001</v>
      </c>
      <c r="E824">
        <v>594.41399999999999</v>
      </c>
      <c r="F824">
        <v>0</v>
      </c>
      <c r="G824">
        <v>2.90558E-2</v>
      </c>
      <c r="H824">
        <v>0.959202</v>
      </c>
      <c r="I824">
        <v>0</v>
      </c>
    </row>
    <row r="825" spans="1:9" x14ac:dyDescent="0.25">
      <c r="A825" t="s">
        <v>99</v>
      </c>
      <c r="B825">
        <v>1099.79</v>
      </c>
      <c r="C825">
        <v>1090.57</v>
      </c>
      <c r="D825">
        <v>1053.04</v>
      </c>
      <c r="E825">
        <v>594.41300000000001</v>
      </c>
      <c r="F825">
        <v>0</v>
      </c>
      <c r="G825">
        <v>3.5609000000000002E-2</v>
      </c>
      <c r="H825">
        <v>0.95922499999999999</v>
      </c>
      <c r="I825">
        <v>0</v>
      </c>
    </row>
    <row r="826" spans="1:9" x14ac:dyDescent="0.25">
      <c r="A826" t="s">
        <v>99</v>
      </c>
      <c r="B826">
        <v>1098.1400000000001</v>
      </c>
      <c r="C826">
        <v>1089.06</v>
      </c>
      <c r="D826">
        <v>1053.67</v>
      </c>
      <c r="E826">
        <v>594.41700000000003</v>
      </c>
      <c r="F826">
        <v>0</v>
      </c>
      <c r="G826">
        <v>3.7837099999999999E-2</v>
      </c>
      <c r="H826">
        <v>0.95918800000000004</v>
      </c>
      <c r="I826">
        <v>0</v>
      </c>
    </row>
    <row r="827" spans="1:9" x14ac:dyDescent="0.25">
      <c r="A827" t="s">
        <v>99</v>
      </c>
      <c r="B827">
        <v>1097.78</v>
      </c>
      <c r="C827">
        <v>1088.43</v>
      </c>
      <c r="D827">
        <v>1052.77</v>
      </c>
      <c r="E827">
        <v>594.44600000000003</v>
      </c>
      <c r="F827">
        <v>0</v>
      </c>
      <c r="G827">
        <v>3.0158000000000001E-2</v>
      </c>
      <c r="H827">
        <v>0.95922700000000005</v>
      </c>
      <c r="I827">
        <v>0</v>
      </c>
    </row>
    <row r="828" spans="1:9" x14ac:dyDescent="0.25">
      <c r="A828" t="s">
        <v>99</v>
      </c>
      <c r="B828">
        <v>1100.82</v>
      </c>
      <c r="C828">
        <v>1091.78</v>
      </c>
      <c r="D828">
        <v>1053.96</v>
      </c>
      <c r="E828">
        <v>594.47699999999998</v>
      </c>
      <c r="F828">
        <v>0</v>
      </c>
      <c r="G828">
        <v>5.3910100000000002E-2</v>
      </c>
      <c r="H828">
        <v>0.97931800000000002</v>
      </c>
      <c r="I828">
        <v>0</v>
      </c>
    </row>
    <row r="829" spans="1:9" x14ac:dyDescent="0.25">
      <c r="A829" t="s">
        <v>99</v>
      </c>
      <c r="B829">
        <v>1098.32</v>
      </c>
      <c r="C829">
        <v>1088.75</v>
      </c>
      <c r="D829">
        <v>1053.48</v>
      </c>
      <c r="E829">
        <v>594.43499999999995</v>
      </c>
      <c r="F829">
        <v>0</v>
      </c>
      <c r="G829">
        <v>2.9077599999999999E-2</v>
      </c>
      <c r="H829">
        <v>0.95922700000000005</v>
      </c>
      <c r="I829">
        <v>0</v>
      </c>
    </row>
    <row r="830" spans="1:9" x14ac:dyDescent="0.25">
      <c r="A830" t="s">
        <v>99</v>
      </c>
      <c r="B830">
        <v>1106.56</v>
      </c>
      <c r="C830">
        <v>1097.6500000000001</v>
      </c>
      <c r="D830">
        <v>1055.47</v>
      </c>
      <c r="E830">
        <v>594.40800000000002</v>
      </c>
      <c r="F830">
        <v>0</v>
      </c>
      <c r="G830">
        <v>2.90605E-2</v>
      </c>
      <c r="H830">
        <v>0.95922700000000005</v>
      </c>
      <c r="I830">
        <v>0</v>
      </c>
    </row>
    <row r="831" spans="1:9" x14ac:dyDescent="0.25">
      <c r="A831" t="s">
        <v>99</v>
      </c>
      <c r="B831">
        <v>1101.52</v>
      </c>
      <c r="C831">
        <v>1092.8900000000001</v>
      </c>
      <c r="D831">
        <v>1054.3800000000001</v>
      </c>
      <c r="E831">
        <v>594.48500000000001</v>
      </c>
      <c r="F831">
        <v>0</v>
      </c>
      <c r="G831">
        <v>5.3909499999999999E-2</v>
      </c>
      <c r="H831">
        <v>0.95921299999999998</v>
      </c>
      <c r="I831">
        <v>0</v>
      </c>
    </row>
    <row r="832" spans="1:9" x14ac:dyDescent="0.25">
      <c r="A832" t="s">
        <v>99</v>
      </c>
      <c r="B832">
        <v>1099.99</v>
      </c>
      <c r="C832">
        <v>1091.04</v>
      </c>
      <c r="D832">
        <v>1053.9000000000001</v>
      </c>
      <c r="E832">
        <v>594.37599999999998</v>
      </c>
      <c r="F832">
        <v>0</v>
      </c>
      <c r="G832">
        <v>3.2782400000000003E-2</v>
      </c>
      <c r="H832">
        <v>0.95902900000000002</v>
      </c>
      <c r="I832">
        <v>0</v>
      </c>
    </row>
    <row r="833" spans="1:25" x14ac:dyDescent="0.25">
      <c r="A833" t="s">
        <v>99</v>
      </c>
      <c r="B833">
        <v>1098.75</v>
      </c>
      <c r="C833">
        <v>1089.5999999999999</v>
      </c>
      <c r="D833">
        <v>1053.5</v>
      </c>
      <c r="E833">
        <v>594.41300000000001</v>
      </c>
      <c r="F833">
        <v>0</v>
      </c>
      <c r="G833">
        <v>4.04587E-2</v>
      </c>
      <c r="H833">
        <v>0.95917799999999998</v>
      </c>
      <c r="I833">
        <v>0</v>
      </c>
    </row>
    <row r="834" spans="1:25" x14ac:dyDescent="0.25">
      <c r="A834" t="s">
        <v>99</v>
      </c>
      <c r="B834">
        <v>1099.23</v>
      </c>
      <c r="C834">
        <v>1090.23</v>
      </c>
      <c r="D834">
        <v>1053.51</v>
      </c>
      <c r="E834">
        <v>594.375</v>
      </c>
      <c r="F834">
        <v>0</v>
      </c>
      <c r="G834">
        <v>3.22625E-2</v>
      </c>
      <c r="H834">
        <v>0.95920399999999995</v>
      </c>
      <c r="I834">
        <v>0</v>
      </c>
    </row>
    <row r="835" spans="1:25" x14ac:dyDescent="0.25">
      <c r="A835" t="s">
        <v>99</v>
      </c>
      <c r="B835">
        <v>1100.0999999999999</v>
      </c>
      <c r="C835">
        <v>1091.3900000000001</v>
      </c>
      <c r="D835">
        <v>1054.3900000000001</v>
      </c>
      <c r="E835">
        <v>594.81100000000004</v>
      </c>
      <c r="F835">
        <v>0</v>
      </c>
      <c r="G835">
        <v>5.0008999999999998E-2</v>
      </c>
      <c r="H835">
        <v>0.95921000000000001</v>
      </c>
      <c r="I835">
        <v>0</v>
      </c>
    </row>
    <row r="836" spans="1:25" x14ac:dyDescent="0.25">
      <c r="A836" t="s">
        <v>99</v>
      </c>
      <c r="B836">
        <v>1100.0899999999999</v>
      </c>
      <c r="C836">
        <v>1091.1600000000001</v>
      </c>
      <c r="D836">
        <v>1054.06</v>
      </c>
      <c r="E836">
        <v>594.49400000000003</v>
      </c>
      <c r="F836">
        <v>0</v>
      </c>
      <c r="G836">
        <v>5.3910399999999997E-2</v>
      </c>
      <c r="H836">
        <v>0.95922600000000002</v>
      </c>
      <c r="I836">
        <v>0</v>
      </c>
    </row>
    <row r="837" spans="1:25" x14ac:dyDescent="0.25">
      <c r="A837" t="s">
        <v>99</v>
      </c>
      <c r="B837">
        <v>1101.3</v>
      </c>
      <c r="C837">
        <v>1091.77</v>
      </c>
      <c r="D837">
        <v>1054.3399999999999</v>
      </c>
      <c r="E837">
        <v>594.85799999999995</v>
      </c>
      <c r="F837">
        <v>0</v>
      </c>
      <c r="G837">
        <v>5.3909499999999999E-2</v>
      </c>
      <c r="H837">
        <v>0.95921599999999996</v>
      </c>
      <c r="I837">
        <v>0</v>
      </c>
    </row>
    <row r="838" spans="1:25" x14ac:dyDescent="0.25">
      <c r="A838" t="s">
        <v>99</v>
      </c>
      <c r="B838">
        <v>1103.3</v>
      </c>
      <c r="C838">
        <v>1094.17</v>
      </c>
      <c r="D838">
        <v>1054.8399999999999</v>
      </c>
      <c r="E838">
        <v>594.77</v>
      </c>
      <c r="F838">
        <v>0</v>
      </c>
      <c r="G838">
        <v>5.12431E-2</v>
      </c>
      <c r="H838">
        <v>0.95911800000000003</v>
      </c>
      <c r="I838">
        <v>0</v>
      </c>
    </row>
    <row r="839" spans="1:25" x14ac:dyDescent="0.25">
      <c r="A839" t="s">
        <v>99</v>
      </c>
      <c r="B839">
        <v>1101.3499999999999</v>
      </c>
      <c r="C839">
        <v>1092.79</v>
      </c>
      <c r="D839">
        <v>1054.83</v>
      </c>
      <c r="E839">
        <v>594.51</v>
      </c>
      <c r="F839">
        <v>0</v>
      </c>
      <c r="G839">
        <v>5.3909600000000002E-2</v>
      </c>
      <c r="H839">
        <v>0.95919600000000005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1094.43</v>
      </c>
      <c r="C840">
        <v>1085.33</v>
      </c>
      <c r="D840">
        <v>1052.97</v>
      </c>
      <c r="E840">
        <v>594.41200000000003</v>
      </c>
      <c r="F840">
        <v>0</v>
      </c>
      <c r="G840">
        <v>3.4716999999999998E-2</v>
      </c>
      <c r="H840">
        <v>0.95894599999999997</v>
      </c>
      <c r="I840">
        <v>0</v>
      </c>
      <c r="R840">
        <f>AVERAGE(B791:B840)</f>
        <v>1099.4201999999998</v>
      </c>
      <c r="S840">
        <f>AVERAGE(C791:C840)</f>
        <v>1090.2950000000001</v>
      </c>
      <c r="U840">
        <f>_xlfn.VAR.P(B791:B840)</f>
        <v>17.595433960000022</v>
      </c>
      <c r="V840">
        <f>_xlfn.VAR.P(C791:C840)</f>
        <v>16.676553000000009</v>
      </c>
      <c r="X840">
        <f>1.96*SQRT(U840)/50</f>
        <v>0.16443189362254038</v>
      </c>
      <c r="Y840">
        <f>1.96*SQRT(V840)/50</f>
        <v>0.16008078711050872</v>
      </c>
    </row>
    <row r="841" spans="1:25" x14ac:dyDescent="0.25">
      <c r="A841" t="s">
        <v>99</v>
      </c>
      <c r="B841">
        <v>55056.528899999998</v>
      </c>
      <c r="C841" t="s">
        <v>37</v>
      </c>
    </row>
    <row r="842" spans="1:25" x14ac:dyDescent="0.25">
      <c r="A842" t="s">
        <v>118</v>
      </c>
      <c r="B842">
        <v>1285.6500000000001</v>
      </c>
      <c r="C842">
        <v>1276.69</v>
      </c>
      <c r="D842">
        <v>1238.8900000000001</v>
      </c>
      <c r="E842">
        <v>776.20500000000004</v>
      </c>
      <c r="F842">
        <v>0</v>
      </c>
      <c r="G842">
        <v>3.5915599999999999E-2</v>
      </c>
      <c r="H842">
        <v>0.95921599999999996</v>
      </c>
      <c r="I842">
        <v>0</v>
      </c>
    </row>
    <row r="843" spans="1:25" x14ac:dyDescent="0.25">
      <c r="A843" t="s">
        <v>118</v>
      </c>
      <c r="B843">
        <v>1291.4000000000001</v>
      </c>
      <c r="C843">
        <v>1282.33</v>
      </c>
      <c r="D843">
        <v>1239.78</v>
      </c>
      <c r="E843">
        <v>776.22</v>
      </c>
      <c r="F843">
        <v>0</v>
      </c>
      <c r="G843">
        <v>5.3909499999999999E-2</v>
      </c>
      <c r="H843">
        <v>0.95914999999999995</v>
      </c>
      <c r="I843">
        <v>0</v>
      </c>
    </row>
    <row r="844" spans="1:25" x14ac:dyDescent="0.25">
      <c r="A844" t="s">
        <v>118</v>
      </c>
      <c r="B844">
        <v>1293.31</v>
      </c>
      <c r="C844">
        <v>1283.6500000000001</v>
      </c>
      <c r="D844">
        <v>1240.5899999999999</v>
      </c>
      <c r="E844">
        <v>776.21</v>
      </c>
      <c r="F844">
        <v>0</v>
      </c>
      <c r="G844">
        <v>2.90481E-2</v>
      </c>
      <c r="H844">
        <v>0.95922300000000005</v>
      </c>
      <c r="I844">
        <v>0</v>
      </c>
    </row>
    <row r="845" spans="1:25" x14ac:dyDescent="0.25">
      <c r="A845" t="s">
        <v>118</v>
      </c>
      <c r="B845">
        <v>1287.21</v>
      </c>
      <c r="C845">
        <v>1278.23</v>
      </c>
      <c r="D845">
        <v>1239.03</v>
      </c>
      <c r="E845">
        <v>776.27200000000005</v>
      </c>
      <c r="F845">
        <v>0</v>
      </c>
      <c r="G845">
        <v>2.9197899999999999E-2</v>
      </c>
      <c r="H845">
        <v>0.95921599999999996</v>
      </c>
      <c r="I845">
        <v>0</v>
      </c>
    </row>
    <row r="846" spans="1:25" x14ac:dyDescent="0.25">
      <c r="A846" t="s">
        <v>118</v>
      </c>
      <c r="B846">
        <v>1286.01</v>
      </c>
      <c r="C846">
        <v>1276.74</v>
      </c>
      <c r="D846">
        <v>1238.1199999999999</v>
      </c>
      <c r="E846">
        <v>776.202</v>
      </c>
      <c r="F846">
        <v>0</v>
      </c>
      <c r="G846">
        <v>3.4770099999999998E-2</v>
      </c>
      <c r="H846">
        <v>0.95891300000000002</v>
      </c>
      <c r="I846">
        <v>0</v>
      </c>
    </row>
    <row r="847" spans="1:25" x14ac:dyDescent="0.25">
      <c r="A847" t="s">
        <v>118</v>
      </c>
      <c r="B847">
        <v>1285.44</v>
      </c>
      <c r="C847">
        <v>1276.96</v>
      </c>
      <c r="D847">
        <v>1238.6500000000001</v>
      </c>
      <c r="E847">
        <v>776.30700000000002</v>
      </c>
      <c r="F847">
        <v>0</v>
      </c>
      <c r="G847">
        <v>3.8462200000000002E-2</v>
      </c>
      <c r="H847">
        <v>0.95921299999999998</v>
      </c>
      <c r="I847">
        <v>0</v>
      </c>
    </row>
    <row r="848" spans="1:25" x14ac:dyDescent="0.25">
      <c r="A848" t="s">
        <v>118</v>
      </c>
      <c r="B848">
        <v>1281.73</v>
      </c>
      <c r="C848">
        <v>1272.93</v>
      </c>
      <c r="D848">
        <v>1237.57</v>
      </c>
      <c r="E848">
        <v>776.19299999999998</v>
      </c>
      <c r="F848">
        <v>0</v>
      </c>
      <c r="G848">
        <v>3.9017000000000003E-2</v>
      </c>
      <c r="H848">
        <v>0.95917699999999995</v>
      </c>
      <c r="I848">
        <v>0</v>
      </c>
    </row>
    <row r="849" spans="1:9" x14ac:dyDescent="0.25">
      <c r="A849" t="s">
        <v>118</v>
      </c>
      <c r="B849">
        <v>1291.8900000000001</v>
      </c>
      <c r="C849">
        <v>1283.32</v>
      </c>
      <c r="D849">
        <v>1240.07</v>
      </c>
      <c r="E849">
        <v>776.18100000000004</v>
      </c>
      <c r="F849">
        <v>0</v>
      </c>
      <c r="G849">
        <v>5.3911300000000002E-2</v>
      </c>
      <c r="H849">
        <v>0.95886800000000005</v>
      </c>
      <c r="I849">
        <v>0</v>
      </c>
    </row>
    <row r="850" spans="1:9" x14ac:dyDescent="0.25">
      <c r="A850" t="s">
        <v>118</v>
      </c>
      <c r="B850">
        <v>1286.45</v>
      </c>
      <c r="C850">
        <v>1277.69</v>
      </c>
      <c r="D850">
        <v>1238.67</v>
      </c>
      <c r="E850">
        <v>776.21199999999999</v>
      </c>
      <c r="F850">
        <v>0</v>
      </c>
      <c r="G850">
        <v>5.0707200000000001E-2</v>
      </c>
      <c r="H850">
        <v>0.95919200000000004</v>
      </c>
      <c r="I850">
        <v>0</v>
      </c>
    </row>
    <row r="851" spans="1:9" x14ac:dyDescent="0.25">
      <c r="A851" t="s">
        <v>118</v>
      </c>
      <c r="B851">
        <v>1287.6199999999999</v>
      </c>
      <c r="C851">
        <v>1278.77</v>
      </c>
      <c r="D851">
        <v>1238.8399999999999</v>
      </c>
      <c r="E851">
        <v>776.23099999999999</v>
      </c>
      <c r="F851">
        <v>0</v>
      </c>
      <c r="G851">
        <v>2.9140699999999999E-2</v>
      </c>
      <c r="H851">
        <v>0.95919399999999999</v>
      </c>
      <c r="I851">
        <v>0</v>
      </c>
    </row>
    <row r="852" spans="1:9" x14ac:dyDescent="0.25">
      <c r="A852" t="s">
        <v>118</v>
      </c>
      <c r="B852">
        <v>1291.54</v>
      </c>
      <c r="C852">
        <v>1282.45</v>
      </c>
      <c r="D852">
        <v>1239.3900000000001</v>
      </c>
      <c r="E852">
        <v>776.29399999999998</v>
      </c>
      <c r="F852">
        <v>0</v>
      </c>
      <c r="G852">
        <v>5.3323299999999997E-2</v>
      </c>
      <c r="H852">
        <v>0.95907100000000001</v>
      </c>
      <c r="I852">
        <v>0</v>
      </c>
    </row>
    <row r="853" spans="1:9" x14ac:dyDescent="0.25">
      <c r="A853" t="s">
        <v>118</v>
      </c>
      <c r="B853">
        <v>1287.46</v>
      </c>
      <c r="C853">
        <v>1278.8</v>
      </c>
      <c r="D853">
        <v>1239.55</v>
      </c>
      <c r="E853">
        <v>776.33900000000006</v>
      </c>
      <c r="F853">
        <v>0</v>
      </c>
      <c r="G853">
        <v>3.2387300000000001E-2</v>
      </c>
      <c r="H853">
        <v>0.95918599999999998</v>
      </c>
      <c r="I853">
        <v>0</v>
      </c>
    </row>
    <row r="854" spans="1:9" x14ac:dyDescent="0.25">
      <c r="A854" t="s">
        <v>118</v>
      </c>
      <c r="B854">
        <v>1289.79</v>
      </c>
      <c r="C854">
        <v>1280.7</v>
      </c>
      <c r="D854">
        <v>1239.79</v>
      </c>
      <c r="E854">
        <v>776.18600000000004</v>
      </c>
      <c r="F854">
        <v>0</v>
      </c>
      <c r="G854">
        <v>3.1405200000000001E-2</v>
      </c>
      <c r="H854">
        <v>0.959206</v>
      </c>
      <c r="I854">
        <v>0</v>
      </c>
    </row>
    <row r="855" spans="1:9" x14ac:dyDescent="0.25">
      <c r="A855" t="s">
        <v>118</v>
      </c>
      <c r="B855">
        <v>1285.23</v>
      </c>
      <c r="C855">
        <v>1276.3699999999999</v>
      </c>
      <c r="D855">
        <v>1238.5999999999999</v>
      </c>
      <c r="E855">
        <v>776.21799999999996</v>
      </c>
      <c r="F855">
        <v>0</v>
      </c>
      <c r="G855">
        <v>5.3913599999999999E-2</v>
      </c>
      <c r="H855">
        <v>0.95906400000000003</v>
      </c>
      <c r="I855">
        <v>0</v>
      </c>
    </row>
    <row r="856" spans="1:9" x14ac:dyDescent="0.25">
      <c r="A856" t="s">
        <v>118</v>
      </c>
      <c r="B856">
        <v>1287.7</v>
      </c>
      <c r="C856">
        <v>1278.82</v>
      </c>
      <c r="D856">
        <v>1238.99</v>
      </c>
      <c r="E856">
        <v>776.36099999999999</v>
      </c>
      <c r="F856">
        <v>0</v>
      </c>
      <c r="G856">
        <v>5.3909699999999998E-2</v>
      </c>
      <c r="H856">
        <v>0.95922600000000002</v>
      </c>
      <c r="I856">
        <v>0</v>
      </c>
    </row>
    <row r="857" spans="1:9" x14ac:dyDescent="0.25">
      <c r="A857" t="s">
        <v>118</v>
      </c>
      <c r="B857">
        <v>1288.02</v>
      </c>
      <c r="C857">
        <v>1279.26</v>
      </c>
      <c r="D857">
        <v>1239.3900000000001</v>
      </c>
      <c r="E857">
        <v>776.26300000000003</v>
      </c>
      <c r="F857">
        <v>0</v>
      </c>
      <c r="G857">
        <v>3.62858E-2</v>
      </c>
      <c r="H857">
        <v>0.95883700000000005</v>
      </c>
      <c r="I857">
        <v>0</v>
      </c>
    </row>
    <row r="858" spans="1:9" x14ac:dyDescent="0.25">
      <c r="A858" t="s">
        <v>118</v>
      </c>
      <c r="B858">
        <v>1294.1400000000001</v>
      </c>
      <c r="C858">
        <v>1283.82</v>
      </c>
      <c r="D858">
        <v>1240.6199999999999</v>
      </c>
      <c r="E858">
        <v>776.27300000000002</v>
      </c>
      <c r="F858">
        <v>0</v>
      </c>
      <c r="G858">
        <v>5.3927999999999997E-2</v>
      </c>
      <c r="H858">
        <v>0.95873399999999998</v>
      </c>
      <c r="I858">
        <v>0</v>
      </c>
    </row>
    <row r="859" spans="1:9" x14ac:dyDescent="0.25">
      <c r="A859" t="s">
        <v>118</v>
      </c>
      <c r="B859">
        <v>1290.32</v>
      </c>
      <c r="C859">
        <v>1281.2</v>
      </c>
      <c r="D859">
        <v>1239.54</v>
      </c>
      <c r="E859">
        <v>776.22900000000004</v>
      </c>
      <c r="F859">
        <v>0</v>
      </c>
      <c r="G859">
        <v>2.90377E-2</v>
      </c>
      <c r="H859">
        <v>0.95922700000000005</v>
      </c>
      <c r="I859">
        <v>0</v>
      </c>
    </row>
    <row r="860" spans="1:9" x14ac:dyDescent="0.25">
      <c r="A860" t="s">
        <v>118</v>
      </c>
      <c r="B860">
        <v>1286.71</v>
      </c>
      <c r="C860">
        <v>1277.95</v>
      </c>
      <c r="D860">
        <v>1238.79</v>
      </c>
      <c r="E860">
        <v>776.30600000000004</v>
      </c>
      <c r="F860">
        <v>0</v>
      </c>
      <c r="G860">
        <v>4.2829100000000002E-2</v>
      </c>
      <c r="H860">
        <v>0.95818800000000004</v>
      </c>
      <c r="I860">
        <v>0</v>
      </c>
    </row>
    <row r="861" spans="1:9" x14ac:dyDescent="0.25">
      <c r="A861" t="s">
        <v>118</v>
      </c>
      <c r="B861">
        <v>1287.31</v>
      </c>
      <c r="C861">
        <v>1278.53</v>
      </c>
      <c r="D861">
        <v>1238.8699999999999</v>
      </c>
      <c r="E861">
        <v>776.23900000000003</v>
      </c>
      <c r="F861">
        <v>0</v>
      </c>
      <c r="G861">
        <v>5.3909600000000002E-2</v>
      </c>
      <c r="H861">
        <v>0.95861700000000005</v>
      </c>
      <c r="I861">
        <v>0</v>
      </c>
    </row>
    <row r="862" spans="1:9" x14ac:dyDescent="0.25">
      <c r="A862" t="s">
        <v>118</v>
      </c>
      <c r="B862">
        <v>1289.42</v>
      </c>
      <c r="C862">
        <v>1280.53</v>
      </c>
      <c r="D862">
        <v>1238.82</v>
      </c>
      <c r="E862">
        <v>776.24</v>
      </c>
      <c r="F862">
        <v>0</v>
      </c>
      <c r="G862">
        <v>2.90377E-2</v>
      </c>
      <c r="H862">
        <v>0.95917300000000005</v>
      </c>
      <c r="I862">
        <v>0</v>
      </c>
    </row>
    <row r="863" spans="1:9" x14ac:dyDescent="0.25">
      <c r="A863" t="s">
        <v>118</v>
      </c>
      <c r="B863">
        <v>1289.99</v>
      </c>
      <c r="C863">
        <v>1281.08</v>
      </c>
      <c r="D863">
        <v>1239.03</v>
      </c>
      <c r="E863">
        <v>776.25300000000004</v>
      </c>
      <c r="F863">
        <v>0</v>
      </c>
      <c r="G863">
        <v>2.90388E-2</v>
      </c>
      <c r="H863">
        <v>0.95921999999999996</v>
      </c>
      <c r="I863">
        <v>0</v>
      </c>
    </row>
    <row r="864" spans="1:9" x14ac:dyDescent="0.25">
      <c r="A864" t="s">
        <v>118</v>
      </c>
      <c r="B864">
        <v>1284.68</v>
      </c>
      <c r="C864">
        <v>1275.56</v>
      </c>
      <c r="D864">
        <v>1237.73</v>
      </c>
      <c r="E864">
        <v>776.33600000000001</v>
      </c>
      <c r="F864">
        <v>0</v>
      </c>
      <c r="G864">
        <v>5.3909499999999999E-2</v>
      </c>
      <c r="H864">
        <v>0.95921699999999999</v>
      </c>
      <c r="I864">
        <v>0</v>
      </c>
    </row>
    <row r="865" spans="1:9" x14ac:dyDescent="0.25">
      <c r="A865" t="s">
        <v>118</v>
      </c>
      <c r="B865">
        <v>1286.1099999999999</v>
      </c>
      <c r="C865">
        <v>1276.8399999999999</v>
      </c>
      <c r="D865">
        <v>1238.08</v>
      </c>
      <c r="E865">
        <v>776.32799999999997</v>
      </c>
      <c r="F865">
        <v>0</v>
      </c>
      <c r="G865">
        <v>3.2374199999999999E-2</v>
      </c>
      <c r="H865">
        <v>0.95919500000000002</v>
      </c>
      <c r="I865">
        <v>0</v>
      </c>
    </row>
    <row r="866" spans="1:9" x14ac:dyDescent="0.25">
      <c r="A866" t="s">
        <v>118</v>
      </c>
      <c r="B866">
        <v>1285.8499999999999</v>
      </c>
      <c r="C866">
        <v>1276.3800000000001</v>
      </c>
      <c r="D866">
        <v>1238.22</v>
      </c>
      <c r="E866">
        <v>776.19899999999996</v>
      </c>
      <c r="F866">
        <v>0</v>
      </c>
      <c r="G866">
        <v>3.0465800000000001E-2</v>
      </c>
      <c r="H866">
        <v>0.95921100000000004</v>
      </c>
      <c r="I866">
        <v>0</v>
      </c>
    </row>
    <row r="867" spans="1:9" x14ac:dyDescent="0.25">
      <c r="A867" t="s">
        <v>118</v>
      </c>
      <c r="B867">
        <v>1291.3499999999999</v>
      </c>
      <c r="C867">
        <v>1281.52</v>
      </c>
      <c r="D867">
        <v>1239.1500000000001</v>
      </c>
      <c r="E867">
        <v>776.30799999999999</v>
      </c>
      <c r="F867">
        <v>0</v>
      </c>
      <c r="G867">
        <v>4.5567299999999998E-2</v>
      </c>
      <c r="H867">
        <v>0.95892900000000003</v>
      </c>
      <c r="I867">
        <v>0</v>
      </c>
    </row>
    <row r="868" spans="1:9" x14ac:dyDescent="0.25">
      <c r="A868" t="s">
        <v>118</v>
      </c>
      <c r="B868">
        <v>1291.5999999999999</v>
      </c>
      <c r="C868">
        <v>1280.82</v>
      </c>
      <c r="D868">
        <v>1239.23</v>
      </c>
      <c r="E868">
        <v>776.26099999999997</v>
      </c>
      <c r="F868">
        <v>0</v>
      </c>
      <c r="G868">
        <v>2.91662E-2</v>
      </c>
      <c r="H868">
        <v>0.96088300000000004</v>
      </c>
      <c r="I868">
        <v>0</v>
      </c>
    </row>
    <row r="869" spans="1:9" x14ac:dyDescent="0.25">
      <c r="A869" t="s">
        <v>118</v>
      </c>
      <c r="B869">
        <v>1286.42</v>
      </c>
      <c r="C869">
        <v>1277.51</v>
      </c>
      <c r="D869">
        <v>1238.1199999999999</v>
      </c>
      <c r="E869">
        <v>776.29399999999998</v>
      </c>
      <c r="F869">
        <v>0</v>
      </c>
      <c r="G869">
        <v>3.6611100000000001E-2</v>
      </c>
      <c r="H869">
        <v>0.95891499999999996</v>
      </c>
      <c r="I869">
        <v>0</v>
      </c>
    </row>
    <row r="870" spans="1:9" x14ac:dyDescent="0.25">
      <c r="A870" t="s">
        <v>118</v>
      </c>
      <c r="B870">
        <v>1288.8399999999999</v>
      </c>
      <c r="C870">
        <v>1279.8800000000001</v>
      </c>
      <c r="D870">
        <v>1238.97</v>
      </c>
      <c r="E870">
        <v>776.29700000000003</v>
      </c>
      <c r="F870">
        <v>0</v>
      </c>
      <c r="G870">
        <v>2.9040699999999999E-2</v>
      </c>
      <c r="H870">
        <v>0.95903899999999997</v>
      </c>
      <c r="I870">
        <v>0</v>
      </c>
    </row>
    <row r="871" spans="1:9" x14ac:dyDescent="0.25">
      <c r="A871" t="s">
        <v>118</v>
      </c>
      <c r="B871">
        <v>1286.9000000000001</v>
      </c>
      <c r="C871">
        <v>1277.45</v>
      </c>
      <c r="D871">
        <v>1238.18</v>
      </c>
      <c r="E871">
        <v>776.26099999999997</v>
      </c>
      <c r="F871">
        <v>0</v>
      </c>
      <c r="G871">
        <v>5.3914299999999998E-2</v>
      </c>
      <c r="H871">
        <v>0.95908499999999997</v>
      </c>
      <c r="I871">
        <v>0</v>
      </c>
    </row>
    <row r="872" spans="1:9" x14ac:dyDescent="0.25">
      <c r="A872" t="s">
        <v>118</v>
      </c>
      <c r="B872">
        <v>1285.78</v>
      </c>
      <c r="C872">
        <v>1276.5999999999999</v>
      </c>
      <c r="D872">
        <v>1238.48</v>
      </c>
      <c r="E872">
        <v>776.28499999999997</v>
      </c>
      <c r="F872">
        <v>0</v>
      </c>
      <c r="G872">
        <v>4.0417599999999998E-2</v>
      </c>
      <c r="H872">
        <v>0.959094</v>
      </c>
      <c r="I872">
        <v>0</v>
      </c>
    </row>
    <row r="873" spans="1:9" x14ac:dyDescent="0.25">
      <c r="A873" t="s">
        <v>118</v>
      </c>
      <c r="B873">
        <v>1289.28</v>
      </c>
      <c r="C873">
        <v>1280.03</v>
      </c>
      <c r="D873">
        <v>1239.07</v>
      </c>
      <c r="E873">
        <v>776.27599999999995</v>
      </c>
      <c r="F873">
        <v>0</v>
      </c>
      <c r="G873">
        <v>5.3910600000000003E-2</v>
      </c>
      <c r="H873">
        <v>0.95825099999999996</v>
      </c>
      <c r="I873">
        <v>0</v>
      </c>
    </row>
    <row r="874" spans="1:9" x14ac:dyDescent="0.25">
      <c r="A874" t="s">
        <v>118</v>
      </c>
      <c r="B874">
        <v>1285.5</v>
      </c>
      <c r="C874">
        <v>1276.24</v>
      </c>
      <c r="D874">
        <v>1238.22</v>
      </c>
      <c r="E874">
        <v>776.26099999999997</v>
      </c>
      <c r="F874">
        <v>0</v>
      </c>
      <c r="G874">
        <v>5.0011100000000003E-2</v>
      </c>
      <c r="H874">
        <v>0.95866799999999996</v>
      </c>
      <c r="I874">
        <v>0</v>
      </c>
    </row>
    <row r="875" spans="1:9" x14ac:dyDescent="0.25">
      <c r="A875" t="s">
        <v>118</v>
      </c>
      <c r="B875">
        <v>1283.23</v>
      </c>
      <c r="C875">
        <v>1273.9000000000001</v>
      </c>
      <c r="D875">
        <v>1237.6400000000001</v>
      </c>
      <c r="E875">
        <v>776.26400000000001</v>
      </c>
      <c r="F875">
        <v>0</v>
      </c>
      <c r="G875">
        <v>3.18494E-2</v>
      </c>
      <c r="H875">
        <v>0.95917200000000002</v>
      </c>
      <c r="I875">
        <v>0</v>
      </c>
    </row>
    <row r="876" spans="1:9" x14ac:dyDescent="0.25">
      <c r="A876" t="s">
        <v>118</v>
      </c>
      <c r="B876">
        <v>1284.6199999999999</v>
      </c>
      <c r="C876">
        <v>1275.69</v>
      </c>
      <c r="D876">
        <v>1237.79</v>
      </c>
      <c r="E876">
        <v>776.21299999999997</v>
      </c>
      <c r="F876">
        <v>0</v>
      </c>
      <c r="G876">
        <v>5.3909499999999999E-2</v>
      </c>
      <c r="H876">
        <v>0.95838299999999998</v>
      </c>
      <c r="I876">
        <v>0</v>
      </c>
    </row>
    <row r="877" spans="1:9" x14ac:dyDescent="0.25">
      <c r="A877" t="s">
        <v>118</v>
      </c>
      <c r="B877">
        <v>1289.96</v>
      </c>
      <c r="C877">
        <v>1281.06</v>
      </c>
      <c r="D877">
        <v>1239.5899999999999</v>
      </c>
      <c r="E877">
        <v>776.29200000000003</v>
      </c>
      <c r="F877">
        <v>0</v>
      </c>
      <c r="G877">
        <v>5.3909600000000002E-2</v>
      </c>
      <c r="H877">
        <v>0.95919200000000004</v>
      </c>
      <c r="I877">
        <v>0</v>
      </c>
    </row>
    <row r="878" spans="1:9" x14ac:dyDescent="0.25">
      <c r="A878" t="s">
        <v>118</v>
      </c>
      <c r="B878">
        <v>1289.4000000000001</v>
      </c>
      <c r="C878">
        <v>1280.29</v>
      </c>
      <c r="D878">
        <v>1238.07</v>
      </c>
      <c r="E878">
        <v>776.28499999999997</v>
      </c>
      <c r="F878">
        <v>0</v>
      </c>
      <c r="G878">
        <v>3.7016599999999997E-2</v>
      </c>
      <c r="H878">
        <v>0.95911999999999997</v>
      </c>
      <c r="I878">
        <v>0</v>
      </c>
    </row>
    <row r="879" spans="1:9" x14ac:dyDescent="0.25">
      <c r="A879" t="s">
        <v>118</v>
      </c>
      <c r="B879">
        <v>1284</v>
      </c>
      <c r="C879">
        <v>1274.99</v>
      </c>
      <c r="D879">
        <v>1237.82</v>
      </c>
      <c r="E879">
        <v>776.29200000000003</v>
      </c>
      <c r="F879">
        <v>0</v>
      </c>
      <c r="G879">
        <v>5.3130999999999998E-2</v>
      </c>
      <c r="H879">
        <v>0.95919500000000002</v>
      </c>
      <c r="I879">
        <v>0</v>
      </c>
    </row>
    <row r="880" spans="1:9" x14ac:dyDescent="0.25">
      <c r="A880" t="s">
        <v>118</v>
      </c>
      <c r="B880">
        <v>1283.68</v>
      </c>
      <c r="C880">
        <v>1274.8800000000001</v>
      </c>
      <c r="D880">
        <v>1237.97</v>
      </c>
      <c r="E880">
        <v>776.21799999999996</v>
      </c>
      <c r="F880">
        <v>0</v>
      </c>
      <c r="G880">
        <v>3.8668399999999999E-2</v>
      </c>
      <c r="H880">
        <v>0.95909999999999995</v>
      </c>
      <c r="I880">
        <v>0</v>
      </c>
    </row>
    <row r="881" spans="1:25" x14ac:dyDescent="0.25">
      <c r="A881" t="s">
        <v>118</v>
      </c>
      <c r="B881">
        <v>1283.69</v>
      </c>
      <c r="C881">
        <v>1274.6099999999999</v>
      </c>
      <c r="D881">
        <v>1237.4100000000001</v>
      </c>
      <c r="E881">
        <v>776.21100000000001</v>
      </c>
      <c r="F881">
        <v>0</v>
      </c>
      <c r="G881">
        <v>3.6467100000000002E-2</v>
      </c>
      <c r="H881">
        <v>0.95907299999999995</v>
      </c>
      <c r="I881">
        <v>0</v>
      </c>
    </row>
    <row r="882" spans="1:25" x14ac:dyDescent="0.25">
      <c r="A882" t="s">
        <v>118</v>
      </c>
      <c r="B882">
        <v>1283.8599999999999</v>
      </c>
      <c r="C882">
        <v>1273.82</v>
      </c>
      <c r="D882">
        <v>1237.7</v>
      </c>
      <c r="E882">
        <v>776.29899999999998</v>
      </c>
      <c r="F882">
        <v>0</v>
      </c>
      <c r="G882">
        <v>5.3909600000000002E-2</v>
      </c>
      <c r="H882">
        <v>0.95908000000000004</v>
      </c>
      <c r="I882">
        <v>0</v>
      </c>
    </row>
    <row r="883" spans="1:25" x14ac:dyDescent="0.25">
      <c r="A883" t="s">
        <v>118</v>
      </c>
      <c r="B883">
        <v>1284.7</v>
      </c>
      <c r="C883">
        <v>1275.56</v>
      </c>
      <c r="D883">
        <v>1237.6199999999999</v>
      </c>
      <c r="E883">
        <v>776.31200000000001</v>
      </c>
      <c r="F883">
        <v>0</v>
      </c>
      <c r="G883">
        <v>5.3909600000000002E-2</v>
      </c>
      <c r="H883">
        <v>0.958569</v>
      </c>
      <c r="I883">
        <v>0</v>
      </c>
    </row>
    <row r="884" spans="1:25" x14ac:dyDescent="0.25">
      <c r="A884" t="s">
        <v>118</v>
      </c>
      <c r="B884">
        <v>1286.48</v>
      </c>
      <c r="C884">
        <v>1277.33</v>
      </c>
      <c r="D884">
        <v>1238.3399999999999</v>
      </c>
      <c r="E884">
        <v>776.21799999999996</v>
      </c>
      <c r="F884">
        <v>0</v>
      </c>
      <c r="G884">
        <v>5.3912399999999999E-2</v>
      </c>
      <c r="H884">
        <v>0.95894199999999996</v>
      </c>
      <c r="I884">
        <v>0</v>
      </c>
    </row>
    <row r="885" spans="1:25" x14ac:dyDescent="0.25">
      <c r="A885" t="s">
        <v>118</v>
      </c>
      <c r="B885">
        <v>1286.3499999999999</v>
      </c>
      <c r="C885">
        <v>1276.9000000000001</v>
      </c>
      <c r="D885">
        <v>1237.7</v>
      </c>
      <c r="E885">
        <v>776.22400000000005</v>
      </c>
      <c r="F885">
        <v>0</v>
      </c>
      <c r="G885">
        <v>2.9062999999999999E-2</v>
      </c>
      <c r="H885">
        <v>0.95917399999999997</v>
      </c>
      <c r="I885">
        <v>0</v>
      </c>
    </row>
    <row r="886" spans="1:25" x14ac:dyDescent="0.25">
      <c r="A886" t="s">
        <v>118</v>
      </c>
      <c r="B886">
        <v>1280.68</v>
      </c>
      <c r="C886">
        <v>1271.44</v>
      </c>
      <c r="D886">
        <v>1237.1400000000001</v>
      </c>
      <c r="E886">
        <v>776.24800000000005</v>
      </c>
      <c r="F886">
        <v>0</v>
      </c>
      <c r="G886">
        <v>5.3911300000000002E-2</v>
      </c>
      <c r="H886">
        <v>0.95922300000000005</v>
      </c>
      <c r="I886">
        <v>0</v>
      </c>
    </row>
    <row r="887" spans="1:25" x14ac:dyDescent="0.25">
      <c r="A887" t="s">
        <v>118</v>
      </c>
      <c r="B887">
        <v>1289.21</v>
      </c>
      <c r="C887">
        <v>1280.26</v>
      </c>
      <c r="D887">
        <v>1238.57</v>
      </c>
      <c r="E887">
        <v>776.26499999999999</v>
      </c>
      <c r="F887">
        <v>0</v>
      </c>
      <c r="G887">
        <v>2.90418E-2</v>
      </c>
      <c r="H887">
        <v>0.95921500000000004</v>
      </c>
      <c r="I887">
        <v>0</v>
      </c>
    </row>
    <row r="888" spans="1:25" x14ac:dyDescent="0.25">
      <c r="A888" t="s">
        <v>118</v>
      </c>
      <c r="B888">
        <v>1284.3800000000001</v>
      </c>
      <c r="C888">
        <v>1275.29</v>
      </c>
      <c r="D888">
        <v>1237.74</v>
      </c>
      <c r="E888">
        <v>776.20500000000004</v>
      </c>
      <c r="F888">
        <v>0</v>
      </c>
      <c r="G888">
        <v>3.7589999999999998E-2</v>
      </c>
      <c r="H888">
        <v>0.95922200000000002</v>
      </c>
      <c r="I888">
        <v>0</v>
      </c>
    </row>
    <row r="889" spans="1:25" x14ac:dyDescent="0.25">
      <c r="A889" t="s">
        <v>118</v>
      </c>
      <c r="B889">
        <v>1289.74</v>
      </c>
      <c r="C889">
        <v>1280.55</v>
      </c>
      <c r="D889">
        <v>1238.95</v>
      </c>
      <c r="E889">
        <v>776.28200000000004</v>
      </c>
      <c r="F889">
        <v>0</v>
      </c>
      <c r="G889">
        <v>3.2072200000000002E-2</v>
      </c>
      <c r="H889">
        <v>0.95916500000000005</v>
      </c>
      <c r="I889">
        <v>0</v>
      </c>
    </row>
    <row r="890" spans="1:25" x14ac:dyDescent="0.25">
      <c r="A890" t="s">
        <v>118</v>
      </c>
      <c r="B890">
        <v>1289.82</v>
      </c>
      <c r="C890">
        <v>1279.9100000000001</v>
      </c>
      <c r="D890">
        <v>1238.92</v>
      </c>
      <c r="E890">
        <v>776.25</v>
      </c>
      <c r="F890">
        <v>0</v>
      </c>
      <c r="G890">
        <v>5.3913700000000002E-2</v>
      </c>
      <c r="H890">
        <v>0.95921699999999999</v>
      </c>
      <c r="I890">
        <v>0</v>
      </c>
    </row>
    <row r="891" spans="1:25" x14ac:dyDescent="0.25">
      <c r="A891" t="s">
        <v>118</v>
      </c>
      <c r="B891">
        <v>1285.9100000000001</v>
      </c>
      <c r="C891">
        <v>1277.1500000000001</v>
      </c>
      <c r="D891">
        <v>1238.22</v>
      </c>
      <c r="E891">
        <v>776.30499999999995</v>
      </c>
      <c r="F891">
        <v>0</v>
      </c>
      <c r="G891">
        <v>3.0263000000000002E-2</v>
      </c>
      <c r="H891">
        <v>0.95782</v>
      </c>
      <c r="I891">
        <v>0</v>
      </c>
    </row>
    <row r="892" spans="1:25" x14ac:dyDescent="0.25">
      <c r="A892" t="s">
        <v>118</v>
      </c>
      <c r="B892">
        <v>1286.17</v>
      </c>
      <c r="C892">
        <v>1277.1300000000001</v>
      </c>
      <c r="D892">
        <v>1238.07</v>
      </c>
      <c r="E892">
        <v>776.245</v>
      </c>
      <c r="F892">
        <v>0</v>
      </c>
      <c r="G892">
        <v>5.3910800000000002E-2</v>
      </c>
      <c r="H892">
        <v>0.95906100000000005</v>
      </c>
      <c r="I892">
        <v>0</v>
      </c>
    </row>
    <row r="893" spans="1:25" x14ac:dyDescent="0.25">
      <c r="A893" t="s">
        <v>118</v>
      </c>
      <c r="B893">
        <v>1283.21</v>
      </c>
      <c r="C893">
        <v>1273.69</v>
      </c>
      <c r="D893">
        <v>1238.08</v>
      </c>
      <c r="E893">
        <v>776.27499999999998</v>
      </c>
      <c r="F893">
        <v>0</v>
      </c>
      <c r="G893">
        <v>3.1389399999999998E-2</v>
      </c>
      <c r="H893">
        <v>0.95909900000000003</v>
      </c>
      <c r="I893">
        <v>0</v>
      </c>
    </row>
    <row r="894" spans="1:25" x14ac:dyDescent="0.25">
      <c r="A894" t="s">
        <v>118</v>
      </c>
      <c r="B894">
        <v>1287.76</v>
      </c>
      <c r="C894">
        <v>1278.31</v>
      </c>
      <c r="D894">
        <v>1239.24</v>
      </c>
      <c r="E894">
        <v>776.23400000000004</v>
      </c>
      <c r="F894">
        <v>0</v>
      </c>
      <c r="G894">
        <v>5.3914200000000002E-2</v>
      </c>
      <c r="H894">
        <v>0.95921199999999995</v>
      </c>
      <c r="I894">
        <v>0</v>
      </c>
    </row>
    <row r="895" spans="1:25" x14ac:dyDescent="0.25">
      <c r="A895" t="s">
        <v>118</v>
      </c>
      <c r="B895">
        <v>1287.67</v>
      </c>
      <c r="C895">
        <v>1278.33</v>
      </c>
      <c r="D895">
        <v>1238.53</v>
      </c>
      <c r="E895">
        <v>776.23299999999995</v>
      </c>
      <c r="F895">
        <v>0</v>
      </c>
      <c r="G895">
        <v>5.3913299999999997E-2</v>
      </c>
      <c r="H895">
        <v>0.95915399999999995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1286.6400000000001</v>
      </c>
      <c r="C896">
        <v>1277.44</v>
      </c>
      <c r="D896">
        <v>1238.99</v>
      </c>
      <c r="E896">
        <v>776.24699999999996</v>
      </c>
      <c r="F896">
        <v>0</v>
      </c>
      <c r="G896">
        <v>2.9718399999999999E-2</v>
      </c>
      <c r="H896">
        <v>0.95912399999999998</v>
      </c>
      <c r="I896">
        <v>0</v>
      </c>
      <c r="R896">
        <f>AVERAGE(B847:B896)</f>
        <v>1287.0846000000001</v>
      </c>
      <c r="S896">
        <f>AVERAGE(C847:C896)</f>
        <v>1277.9308000000003</v>
      </c>
      <c r="U896">
        <f>_xlfn.VAR.P(B847:B896)</f>
        <v>7.8142648399999564</v>
      </c>
      <c r="V896">
        <f>_xlfn.VAR.P(C847:C896)</f>
        <v>7.4065633599999225</v>
      </c>
      <c r="X896">
        <f>1.96*SQRT(U896)/50</f>
        <v>0.1095797058023863</v>
      </c>
      <c r="Y896">
        <f>1.96*SQRT(V896)/50</f>
        <v>0.10668280799412004</v>
      </c>
    </row>
    <row r="897" spans="1:15" x14ac:dyDescent="0.25">
      <c r="A897" t="s">
        <v>118</v>
      </c>
      <c r="B897">
        <v>64444.335800000001</v>
      </c>
      <c r="C897" t="s">
        <v>37</v>
      </c>
    </row>
    <row r="898" spans="1:15" x14ac:dyDescent="0.25">
      <c r="A898" t="s">
        <v>42</v>
      </c>
      <c r="B898">
        <v>2032.29</v>
      </c>
      <c r="C898">
        <v>1983.21</v>
      </c>
      <c r="D898">
        <v>1983.1</v>
      </c>
      <c r="E898">
        <v>1980.32</v>
      </c>
      <c r="F898">
        <v>131.40299999999999</v>
      </c>
      <c r="G898">
        <v>269.17899999999997</v>
      </c>
      <c r="H898">
        <v>79.834599999999995</v>
      </c>
      <c r="I898">
        <v>61.6004</v>
      </c>
      <c r="J898">
        <v>99.332400000000007</v>
      </c>
      <c r="K898">
        <v>1561.15</v>
      </c>
      <c r="L898">
        <v>1.61076E-2</v>
      </c>
      <c r="M898">
        <v>0.98098600000000002</v>
      </c>
      <c r="N898">
        <v>0</v>
      </c>
      <c r="O898" t="s">
        <v>43</v>
      </c>
    </row>
    <row r="899" spans="1:15" x14ac:dyDescent="0.25">
      <c r="A899" t="s">
        <v>42</v>
      </c>
      <c r="B899">
        <v>2021.97</v>
      </c>
      <c r="C899">
        <v>1971.97</v>
      </c>
      <c r="D899">
        <v>1971.86</v>
      </c>
      <c r="E899">
        <v>1969.1</v>
      </c>
      <c r="F899">
        <v>130.90299999999999</v>
      </c>
      <c r="G899">
        <v>268.01</v>
      </c>
      <c r="H899">
        <v>79.548100000000005</v>
      </c>
      <c r="I899">
        <v>60.005299999999998</v>
      </c>
      <c r="J899">
        <v>100.38800000000001</v>
      </c>
      <c r="K899">
        <v>1551.53</v>
      </c>
      <c r="L899">
        <v>1.15365E-2</v>
      </c>
      <c r="M899">
        <v>0.98101899999999997</v>
      </c>
      <c r="N899">
        <v>0</v>
      </c>
      <c r="O899" t="s">
        <v>43</v>
      </c>
    </row>
    <row r="900" spans="1:15" x14ac:dyDescent="0.25">
      <c r="A900" t="s">
        <v>42</v>
      </c>
      <c r="B900">
        <v>2028.17</v>
      </c>
      <c r="C900">
        <v>1978.33</v>
      </c>
      <c r="D900">
        <v>1978.23</v>
      </c>
      <c r="E900">
        <v>1975.41</v>
      </c>
      <c r="F900">
        <v>131.33500000000001</v>
      </c>
      <c r="G900">
        <v>267.63299999999998</v>
      </c>
      <c r="H900">
        <v>79.155799999999999</v>
      </c>
      <c r="I900">
        <v>59.471800000000002</v>
      </c>
      <c r="J900">
        <v>100.322</v>
      </c>
      <c r="K900">
        <v>1557.36</v>
      </c>
      <c r="L900">
        <v>1.1046200000000001E-2</v>
      </c>
      <c r="M900">
        <v>0.99065999999999999</v>
      </c>
      <c r="N900">
        <v>0</v>
      </c>
      <c r="O900" t="s">
        <v>43</v>
      </c>
    </row>
    <row r="901" spans="1:15" x14ac:dyDescent="0.25">
      <c r="A901" t="s">
        <v>42</v>
      </c>
      <c r="B901">
        <v>2049.8000000000002</v>
      </c>
      <c r="C901">
        <v>2001.95</v>
      </c>
      <c r="D901">
        <v>2001.82</v>
      </c>
      <c r="E901">
        <v>1998.94</v>
      </c>
      <c r="F901">
        <v>136.75800000000001</v>
      </c>
      <c r="G901">
        <v>271.02699999999999</v>
      </c>
      <c r="H901">
        <v>79.989800000000002</v>
      </c>
      <c r="I901">
        <v>59.902500000000003</v>
      </c>
      <c r="J901">
        <v>102.756</v>
      </c>
      <c r="K901">
        <v>1571.98</v>
      </c>
      <c r="L901">
        <v>1.1073400000000001E-2</v>
      </c>
      <c r="M901">
        <v>0.98072300000000001</v>
      </c>
      <c r="N901">
        <v>0</v>
      </c>
      <c r="O901" t="s">
        <v>43</v>
      </c>
    </row>
    <row r="902" spans="1:15" x14ac:dyDescent="0.25">
      <c r="A902" t="s">
        <v>42</v>
      </c>
      <c r="B902">
        <v>2034.67</v>
      </c>
      <c r="C902">
        <v>1985.1</v>
      </c>
      <c r="D902">
        <v>1984.99</v>
      </c>
      <c r="E902">
        <v>1982.22</v>
      </c>
      <c r="F902">
        <v>134.042</v>
      </c>
      <c r="G902">
        <v>264.63499999999999</v>
      </c>
      <c r="H902">
        <v>79.457899999999995</v>
      </c>
      <c r="I902">
        <v>58.805999999999997</v>
      </c>
      <c r="J902">
        <v>98.268900000000002</v>
      </c>
      <c r="K902">
        <v>1564.72</v>
      </c>
      <c r="L902">
        <v>1.2578000000000001E-2</v>
      </c>
      <c r="M902">
        <v>0.98101300000000002</v>
      </c>
      <c r="N902">
        <v>0</v>
      </c>
      <c r="O902" t="s">
        <v>43</v>
      </c>
    </row>
    <row r="903" spans="1:15" x14ac:dyDescent="0.25">
      <c r="A903" t="s">
        <v>42</v>
      </c>
      <c r="B903">
        <v>2042.05</v>
      </c>
      <c r="C903">
        <v>1992.41</v>
      </c>
      <c r="D903">
        <v>1992.3</v>
      </c>
      <c r="E903">
        <v>1989.2</v>
      </c>
      <c r="F903">
        <v>134.61500000000001</v>
      </c>
      <c r="G903">
        <v>274.32799999999997</v>
      </c>
      <c r="H903">
        <v>79.635199999999998</v>
      </c>
      <c r="I903">
        <v>59.495199999999997</v>
      </c>
      <c r="J903">
        <v>106.871</v>
      </c>
      <c r="K903">
        <v>1561.35</v>
      </c>
      <c r="L903">
        <v>1.08752E-2</v>
      </c>
      <c r="M903">
        <v>0.98894700000000002</v>
      </c>
      <c r="N903">
        <v>0</v>
      </c>
      <c r="O903" t="s">
        <v>43</v>
      </c>
    </row>
    <row r="904" spans="1:15" x14ac:dyDescent="0.25">
      <c r="A904" t="s">
        <v>42</v>
      </c>
      <c r="B904">
        <v>2021.53</v>
      </c>
      <c r="C904">
        <v>1972.11</v>
      </c>
      <c r="D904">
        <v>1971.97</v>
      </c>
      <c r="E904">
        <v>1969.06</v>
      </c>
      <c r="F904">
        <v>130.20699999999999</v>
      </c>
      <c r="G904">
        <v>266.28800000000001</v>
      </c>
      <c r="H904">
        <v>79.148200000000003</v>
      </c>
      <c r="I904">
        <v>59.176099999999998</v>
      </c>
      <c r="J904">
        <v>99.994500000000002</v>
      </c>
      <c r="K904">
        <v>1554.07</v>
      </c>
      <c r="L904">
        <v>1.0880900000000001E-2</v>
      </c>
      <c r="M904">
        <v>0.98092400000000002</v>
      </c>
      <c r="N904">
        <v>0</v>
      </c>
      <c r="O904" t="s">
        <v>43</v>
      </c>
    </row>
    <row r="905" spans="1:15" x14ac:dyDescent="0.25">
      <c r="A905" t="s">
        <v>42</v>
      </c>
      <c r="B905">
        <v>2015.49</v>
      </c>
      <c r="C905">
        <v>1965.85</v>
      </c>
      <c r="D905">
        <v>1965.75</v>
      </c>
      <c r="E905">
        <v>1962.98</v>
      </c>
      <c r="F905">
        <v>129.554</v>
      </c>
      <c r="G905">
        <v>263.10300000000001</v>
      </c>
      <c r="H905">
        <v>78.563900000000004</v>
      </c>
      <c r="I905">
        <v>58.854300000000002</v>
      </c>
      <c r="J905">
        <v>97.494799999999998</v>
      </c>
      <c r="K905">
        <v>1551.89</v>
      </c>
      <c r="L905">
        <v>1.10294E-2</v>
      </c>
      <c r="M905">
        <v>0.98077999999999999</v>
      </c>
      <c r="N905">
        <v>0</v>
      </c>
      <c r="O905" t="s">
        <v>43</v>
      </c>
    </row>
    <row r="906" spans="1:15" x14ac:dyDescent="0.25">
      <c r="A906" t="s">
        <v>42</v>
      </c>
      <c r="B906">
        <v>2035.87</v>
      </c>
      <c r="C906">
        <v>1978.09</v>
      </c>
      <c r="D906">
        <v>1977.97</v>
      </c>
      <c r="E906">
        <v>1975.12</v>
      </c>
      <c r="F906">
        <v>131.172</v>
      </c>
      <c r="G906">
        <v>270.80799999999999</v>
      </c>
      <c r="H906">
        <v>78.487399999999994</v>
      </c>
      <c r="I906">
        <v>59.653399999999998</v>
      </c>
      <c r="J906">
        <v>104.717</v>
      </c>
      <c r="K906">
        <v>1554.24</v>
      </c>
      <c r="L906">
        <v>1.2900099999999999E-2</v>
      </c>
      <c r="M906">
        <v>0.99488699999999997</v>
      </c>
      <c r="N906">
        <v>0</v>
      </c>
      <c r="O906" t="s">
        <v>43</v>
      </c>
    </row>
    <row r="907" spans="1:15" x14ac:dyDescent="0.25">
      <c r="A907" t="s">
        <v>42</v>
      </c>
      <c r="B907">
        <v>2024.14</v>
      </c>
      <c r="C907">
        <v>1974.09</v>
      </c>
      <c r="D907">
        <v>1973.98</v>
      </c>
      <c r="E907">
        <v>1971.18</v>
      </c>
      <c r="F907">
        <v>132.20599999999999</v>
      </c>
      <c r="G907">
        <v>265.40899999999999</v>
      </c>
      <c r="H907">
        <v>79.270700000000005</v>
      </c>
      <c r="I907">
        <v>59.410899999999998</v>
      </c>
      <c r="J907">
        <v>98.182000000000002</v>
      </c>
      <c r="K907">
        <v>1555.02</v>
      </c>
      <c r="L907">
        <v>1.1014299999999999E-2</v>
      </c>
      <c r="M907">
        <v>0.98101700000000003</v>
      </c>
      <c r="N907">
        <v>0</v>
      </c>
      <c r="O907" t="s">
        <v>43</v>
      </c>
    </row>
    <row r="908" spans="1:15" x14ac:dyDescent="0.25">
      <c r="A908" t="s">
        <v>42</v>
      </c>
      <c r="B908">
        <v>2137.42</v>
      </c>
      <c r="C908">
        <v>2047.36</v>
      </c>
      <c r="D908">
        <v>2047.2</v>
      </c>
      <c r="E908">
        <v>2044.26</v>
      </c>
      <c r="F908">
        <v>138.74</v>
      </c>
      <c r="G908">
        <v>277.67899999999997</v>
      </c>
      <c r="H908">
        <v>81.976600000000005</v>
      </c>
      <c r="I908">
        <v>61.2774</v>
      </c>
      <c r="J908">
        <v>105.04</v>
      </c>
      <c r="K908">
        <v>1607.17</v>
      </c>
      <c r="L908">
        <v>1.27846E-2</v>
      </c>
      <c r="M908">
        <v>0.98099599999999998</v>
      </c>
      <c r="N908">
        <v>0</v>
      </c>
      <c r="O908" t="s">
        <v>43</v>
      </c>
    </row>
    <row r="909" spans="1:15" x14ac:dyDescent="0.25">
      <c r="A909" t="s">
        <v>42</v>
      </c>
      <c r="B909">
        <v>2016.33</v>
      </c>
      <c r="C909">
        <v>1965.43</v>
      </c>
      <c r="D909">
        <v>1965.32</v>
      </c>
      <c r="E909">
        <v>1962.46</v>
      </c>
      <c r="F909">
        <v>132.959</v>
      </c>
      <c r="G909">
        <v>264.541</v>
      </c>
      <c r="H909">
        <v>78.887600000000006</v>
      </c>
      <c r="I909">
        <v>58.674799999999998</v>
      </c>
      <c r="J909">
        <v>98.762699999999995</v>
      </c>
      <c r="K909">
        <v>1546.65</v>
      </c>
      <c r="L909">
        <v>1.2948299999999999E-2</v>
      </c>
      <c r="M909">
        <v>0.98809499999999995</v>
      </c>
      <c r="N909">
        <v>0</v>
      </c>
      <c r="O909" t="s">
        <v>43</v>
      </c>
    </row>
    <row r="910" spans="1:15" x14ac:dyDescent="0.25">
      <c r="A910" t="s">
        <v>42</v>
      </c>
      <c r="B910">
        <v>2007.53</v>
      </c>
      <c r="C910">
        <v>1958.69</v>
      </c>
      <c r="D910">
        <v>1958.58</v>
      </c>
      <c r="E910">
        <v>1955.79</v>
      </c>
      <c r="F910">
        <v>130.761</v>
      </c>
      <c r="G910">
        <v>261.464</v>
      </c>
      <c r="H910">
        <v>78.442999999999998</v>
      </c>
      <c r="I910">
        <v>58.872799999999998</v>
      </c>
      <c r="J910">
        <v>96</v>
      </c>
      <c r="K910">
        <v>1545.12</v>
      </c>
      <c r="L910">
        <v>1.1048199999999999E-2</v>
      </c>
      <c r="M910">
        <v>0.98101899999999997</v>
      </c>
      <c r="N910">
        <v>0</v>
      </c>
      <c r="O910" t="s">
        <v>43</v>
      </c>
    </row>
    <row r="911" spans="1:15" x14ac:dyDescent="0.25">
      <c r="A911" t="s">
        <v>42</v>
      </c>
      <c r="B911">
        <v>2048.2600000000002</v>
      </c>
      <c r="C911">
        <v>1990.92</v>
      </c>
      <c r="D911">
        <v>1990.79</v>
      </c>
      <c r="E911">
        <v>1987.93</v>
      </c>
      <c r="F911">
        <v>135.05699999999999</v>
      </c>
      <c r="G911">
        <v>266.846</v>
      </c>
      <c r="H911">
        <v>79.602599999999995</v>
      </c>
      <c r="I911">
        <v>60.690399999999997</v>
      </c>
      <c r="J911">
        <v>97.903000000000006</v>
      </c>
      <c r="K911">
        <v>1567.36</v>
      </c>
      <c r="L911">
        <v>1.0922899999999999E-2</v>
      </c>
      <c r="M911">
        <v>0.98101799999999995</v>
      </c>
      <c r="N911">
        <v>0</v>
      </c>
      <c r="O911" t="s">
        <v>43</v>
      </c>
    </row>
    <row r="912" spans="1:15" x14ac:dyDescent="0.25">
      <c r="A912" t="s">
        <v>42</v>
      </c>
      <c r="B912">
        <v>2022.48</v>
      </c>
      <c r="C912">
        <v>1962.15</v>
      </c>
      <c r="D912">
        <v>1961.99</v>
      </c>
      <c r="E912">
        <v>1959.15</v>
      </c>
      <c r="F912">
        <v>130.29</v>
      </c>
      <c r="G912">
        <v>260.07400000000001</v>
      </c>
      <c r="H912">
        <v>78.329700000000003</v>
      </c>
      <c r="I912">
        <v>58.674500000000002</v>
      </c>
      <c r="J912">
        <v>95.030600000000007</v>
      </c>
      <c r="K912">
        <v>1550.13</v>
      </c>
      <c r="L912">
        <v>1.3273699999999999E-2</v>
      </c>
      <c r="M912">
        <v>0.980707</v>
      </c>
      <c r="N912">
        <v>0</v>
      </c>
      <c r="O912" t="s">
        <v>43</v>
      </c>
    </row>
    <row r="913" spans="1:15" x14ac:dyDescent="0.25">
      <c r="A913" t="s">
        <v>42</v>
      </c>
      <c r="B913">
        <v>2026.11</v>
      </c>
      <c r="C913">
        <v>1980.18</v>
      </c>
      <c r="D913">
        <v>1980.03</v>
      </c>
      <c r="E913">
        <v>1977.22</v>
      </c>
      <c r="F913">
        <v>130.98400000000001</v>
      </c>
      <c r="G913">
        <v>263.52</v>
      </c>
      <c r="H913">
        <v>79.906499999999994</v>
      </c>
      <c r="I913">
        <v>58.977800000000002</v>
      </c>
      <c r="J913">
        <v>96.461399999999998</v>
      </c>
      <c r="K913">
        <v>1564.19</v>
      </c>
      <c r="L913">
        <v>1.1098800000000001E-2</v>
      </c>
      <c r="M913">
        <v>0.98101300000000002</v>
      </c>
      <c r="N913">
        <v>0</v>
      </c>
      <c r="O913" t="s">
        <v>43</v>
      </c>
    </row>
    <row r="914" spans="1:15" x14ac:dyDescent="0.25">
      <c r="A914" t="s">
        <v>42</v>
      </c>
      <c r="B914">
        <v>2038.63</v>
      </c>
      <c r="C914">
        <v>1996.04</v>
      </c>
      <c r="D914">
        <v>1995.83</v>
      </c>
      <c r="E914">
        <v>1992.82</v>
      </c>
      <c r="F914">
        <v>133.334</v>
      </c>
      <c r="G914">
        <v>276.19900000000001</v>
      </c>
      <c r="H914">
        <v>80.046400000000006</v>
      </c>
      <c r="I914">
        <v>60.657800000000002</v>
      </c>
      <c r="J914">
        <v>107.077</v>
      </c>
      <c r="K914">
        <v>1563.47</v>
      </c>
      <c r="L914">
        <v>1.1302899999999999E-2</v>
      </c>
      <c r="M914">
        <v>0.98243800000000003</v>
      </c>
      <c r="N914">
        <v>0</v>
      </c>
      <c r="O914" t="s">
        <v>43</v>
      </c>
    </row>
    <row r="915" spans="1:15" x14ac:dyDescent="0.25">
      <c r="A915" t="s">
        <v>42</v>
      </c>
      <c r="B915">
        <v>2127.06</v>
      </c>
      <c r="C915">
        <v>2035.48</v>
      </c>
      <c r="D915">
        <v>2035.24</v>
      </c>
      <c r="E915">
        <v>2032.21</v>
      </c>
      <c r="F915">
        <v>138.78899999999999</v>
      </c>
      <c r="G915">
        <v>287.18900000000002</v>
      </c>
      <c r="H915">
        <v>81.545199999999994</v>
      </c>
      <c r="I915">
        <v>61.645699999999998</v>
      </c>
      <c r="J915">
        <v>115.044</v>
      </c>
      <c r="K915">
        <v>1585.98</v>
      </c>
      <c r="L915">
        <v>1.10983E-2</v>
      </c>
      <c r="M915">
        <v>0.98101899999999997</v>
      </c>
      <c r="N915">
        <v>0</v>
      </c>
      <c r="O915" t="s">
        <v>43</v>
      </c>
    </row>
    <row r="916" spans="1:15" x14ac:dyDescent="0.25">
      <c r="A916" t="s">
        <v>42</v>
      </c>
      <c r="B916">
        <v>2036.63</v>
      </c>
      <c r="C916">
        <v>1989.98</v>
      </c>
      <c r="D916">
        <v>1989.86</v>
      </c>
      <c r="E916">
        <v>1987.02</v>
      </c>
      <c r="F916">
        <v>131.023</v>
      </c>
      <c r="G916">
        <v>269.53399999999999</v>
      </c>
      <c r="H916">
        <v>80.093699999999998</v>
      </c>
      <c r="I916">
        <v>60.164499999999997</v>
      </c>
      <c r="J916">
        <v>100.57299999999999</v>
      </c>
      <c r="K916">
        <v>1567.64</v>
      </c>
      <c r="L916">
        <v>1.11088E-2</v>
      </c>
      <c r="M916">
        <v>0.98096000000000005</v>
      </c>
      <c r="N916">
        <v>0</v>
      </c>
      <c r="O916" t="s">
        <v>43</v>
      </c>
    </row>
    <row r="917" spans="1:15" x14ac:dyDescent="0.25">
      <c r="A917" t="s">
        <v>42</v>
      </c>
      <c r="B917">
        <v>2037.85</v>
      </c>
      <c r="C917">
        <v>1985.76</v>
      </c>
      <c r="D917">
        <v>1985.65</v>
      </c>
      <c r="E917">
        <v>1982.8</v>
      </c>
      <c r="F917">
        <v>132.82</v>
      </c>
      <c r="G917">
        <v>264.49</v>
      </c>
      <c r="H917">
        <v>79.807699999999997</v>
      </c>
      <c r="I917">
        <v>60.2654</v>
      </c>
      <c r="J917">
        <v>95.716899999999995</v>
      </c>
      <c r="K917">
        <v>1566.42</v>
      </c>
      <c r="L917">
        <v>1.12496E-2</v>
      </c>
      <c r="M917">
        <v>0.98101099999999997</v>
      </c>
      <c r="N917">
        <v>0</v>
      </c>
      <c r="O917" t="s">
        <v>43</v>
      </c>
    </row>
    <row r="918" spans="1:15" x14ac:dyDescent="0.25">
      <c r="A918" t="s">
        <v>42</v>
      </c>
      <c r="B918">
        <v>2009.85</v>
      </c>
      <c r="C918">
        <v>1963.08</v>
      </c>
      <c r="D918">
        <v>1962.96</v>
      </c>
      <c r="E918">
        <v>1960.08</v>
      </c>
      <c r="F918">
        <v>131.29300000000001</v>
      </c>
      <c r="G918">
        <v>259.56</v>
      </c>
      <c r="H918">
        <v>79.252200000000002</v>
      </c>
      <c r="I918">
        <v>59.3962</v>
      </c>
      <c r="J918">
        <v>92.872399999999999</v>
      </c>
      <c r="K918">
        <v>1551.01</v>
      </c>
      <c r="L918">
        <v>1.0858E-2</v>
      </c>
      <c r="M918">
        <v>0.99507699999999999</v>
      </c>
      <c r="N918">
        <v>0</v>
      </c>
      <c r="O918" t="s">
        <v>43</v>
      </c>
    </row>
    <row r="919" spans="1:15" x14ac:dyDescent="0.25">
      <c r="A919" t="s">
        <v>42</v>
      </c>
      <c r="B919">
        <v>2001.06</v>
      </c>
      <c r="C919">
        <v>1954.87</v>
      </c>
      <c r="D919">
        <v>1954.76</v>
      </c>
      <c r="E919">
        <v>1952</v>
      </c>
      <c r="F919">
        <v>132.274</v>
      </c>
      <c r="G919">
        <v>258.32299999999998</v>
      </c>
      <c r="H919">
        <v>78.122900000000001</v>
      </c>
      <c r="I919">
        <v>58.145899999999997</v>
      </c>
      <c r="J919">
        <v>93.868499999999997</v>
      </c>
      <c r="K919">
        <v>1542.95</v>
      </c>
      <c r="L919">
        <v>1.7127199999999999E-2</v>
      </c>
      <c r="M919">
        <v>0.98101700000000003</v>
      </c>
      <c r="N919">
        <v>0</v>
      </c>
      <c r="O919" t="s">
        <v>43</v>
      </c>
    </row>
    <row r="920" spans="1:15" x14ac:dyDescent="0.25">
      <c r="A920" t="s">
        <v>42</v>
      </c>
      <c r="B920">
        <v>2007.27</v>
      </c>
      <c r="C920">
        <v>1960.17</v>
      </c>
      <c r="D920">
        <v>1960.06</v>
      </c>
      <c r="E920">
        <v>1957.25</v>
      </c>
      <c r="F920">
        <v>131.89400000000001</v>
      </c>
      <c r="G920">
        <v>260.88600000000002</v>
      </c>
      <c r="H920">
        <v>78.674700000000001</v>
      </c>
      <c r="I920">
        <v>59.245199999999997</v>
      </c>
      <c r="J920">
        <v>94.870999999999995</v>
      </c>
      <c r="K920">
        <v>1546.13</v>
      </c>
      <c r="L920">
        <v>1.0873499999999999E-2</v>
      </c>
      <c r="M920">
        <v>0.98100900000000002</v>
      </c>
      <c r="N920">
        <v>0</v>
      </c>
      <c r="O920" t="s">
        <v>43</v>
      </c>
    </row>
    <row r="921" spans="1:15" x14ac:dyDescent="0.25">
      <c r="A921" t="s">
        <v>42</v>
      </c>
      <c r="B921">
        <v>2017.25</v>
      </c>
      <c r="C921">
        <v>1962.33</v>
      </c>
      <c r="D921">
        <v>1962.23</v>
      </c>
      <c r="E921">
        <v>1959.45</v>
      </c>
      <c r="F921">
        <v>134.01</v>
      </c>
      <c r="G921">
        <v>262.09699999999998</v>
      </c>
      <c r="H921">
        <v>78.287000000000006</v>
      </c>
      <c r="I921">
        <v>59.182299999999998</v>
      </c>
      <c r="J921">
        <v>96.744799999999998</v>
      </c>
      <c r="K921">
        <v>1545.04</v>
      </c>
      <c r="L921">
        <v>1.26658E-2</v>
      </c>
      <c r="M921">
        <v>0.98087999999999997</v>
      </c>
      <c r="N921">
        <v>0</v>
      </c>
      <c r="O921" t="s">
        <v>43</v>
      </c>
    </row>
    <row r="922" spans="1:15" x14ac:dyDescent="0.25">
      <c r="A922" t="s">
        <v>42</v>
      </c>
      <c r="B922">
        <v>2067.9899999999998</v>
      </c>
      <c r="C922">
        <v>2002.64</v>
      </c>
      <c r="D922">
        <v>2002.52</v>
      </c>
      <c r="E922">
        <v>1999.6</v>
      </c>
      <c r="F922">
        <v>134.31100000000001</v>
      </c>
      <c r="G922">
        <v>269.65600000000001</v>
      </c>
      <c r="H922">
        <v>80.302800000000005</v>
      </c>
      <c r="I922">
        <v>60.19</v>
      </c>
      <c r="J922">
        <v>99.069500000000005</v>
      </c>
      <c r="K922">
        <v>1576.58</v>
      </c>
      <c r="L922">
        <v>1.1049700000000001E-2</v>
      </c>
      <c r="M922">
        <v>0.981012</v>
      </c>
      <c r="N922">
        <v>0</v>
      </c>
      <c r="O922" t="s">
        <v>43</v>
      </c>
    </row>
    <row r="923" spans="1:15" x14ac:dyDescent="0.25">
      <c r="A923" t="s">
        <v>42</v>
      </c>
      <c r="B923">
        <v>2008.07</v>
      </c>
      <c r="C923">
        <v>1960.55</v>
      </c>
      <c r="D923">
        <v>1960.44</v>
      </c>
      <c r="E923">
        <v>1957.66</v>
      </c>
      <c r="F923">
        <v>130.97800000000001</v>
      </c>
      <c r="G923">
        <v>262.49700000000001</v>
      </c>
      <c r="H923">
        <v>79.365600000000001</v>
      </c>
      <c r="I923">
        <v>58.9255</v>
      </c>
      <c r="J923">
        <v>96.1233</v>
      </c>
      <c r="K923">
        <v>1545.89</v>
      </c>
      <c r="L923">
        <v>1.2485599999999999E-2</v>
      </c>
      <c r="M923">
        <v>0.98100699999999996</v>
      </c>
      <c r="N923">
        <v>0</v>
      </c>
      <c r="O923" t="s">
        <v>43</v>
      </c>
    </row>
    <row r="924" spans="1:15" x14ac:dyDescent="0.25">
      <c r="A924" t="s">
        <v>42</v>
      </c>
      <c r="B924">
        <v>2060.4899999999998</v>
      </c>
      <c r="C924">
        <v>2006.03</v>
      </c>
      <c r="D924">
        <v>2005.9</v>
      </c>
      <c r="E924">
        <v>2002.61</v>
      </c>
      <c r="F924">
        <v>136.32499999999999</v>
      </c>
      <c r="G924">
        <v>268.18200000000002</v>
      </c>
      <c r="H924">
        <v>80.033799999999999</v>
      </c>
      <c r="I924">
        <v>61.116799999999998</v>
      </c>
      <c r="J924">
        <v>97.171999999999997</v>
      </c>
      <c r="K924">
        <v>1578.2</v>
      </c>
      <c r="L924">
        <v>1.1193399999999999E-2</v>
      </c>
      <c r="M924">
        <v>0.981012</v>
      </c>
      <c r="N924">
        <v>0</v>
      </c>
      <c r="O924" t="s">
        <v>43</v>
      </c>
    </row>
    <row r="925" spans="1:15" x14ac:dyDescent="0.25">
      <c r="A925" t="s">
        <v>42</v>
      </c>
      <c r="B925">
        <v>2014.41</v>
      </c>
      <c r="C925">
        <v>1964.95</v>
      </c>
      <c r="D925">
        <v>1964.84</v>
      </c>
      <c r="E925">
        <v>1961.98</v>
      </c>
      <c r="F925">
        <v>135.25800000000001</v>
      </c>
      <c r="G925">
        <v>262.30799999999999</v>
      </c>
      <c r="H925">
        <v>79.197199999999995</v>
      </c>
      <c r="I925">
        <v>58.785899999999998</v>
      </c>
      <c r="J925">
        <v>95.818200000000004</v>
      </c>
      <c r="K925">
        <v>1545.53</v>
      </c>
      <c r="L925">
        <v>1.1326900000000001E-2</v>
      </c>
      <c r="M925">
        <v>0.981016</v>
      </c>
      <c r="N925">
        <v>0</v>
      </c>
      <c r="O925" t="s">
        <v>43</v>
      </c>
    </row>
    <row r="926" spans="1:15" x14ac:dyDescent="0.25">
      <c r="A926" t="s">
        <v>42</v>
      </c>
      <c r="B926">
        <v>2030.02</v>
      </c>
      <c r="C926">
        <v>1982.85</v>
      </c>
      <c r="D926">
        <v>1982.72</v>
      </c>
      <c r="E926">
        <v>1979.92</v>
      </c>
      <c r="F926">
        <v>133.11000000000001</v>
      </c>
      <c r="G926">
        <v>266.62200000000001</v>
      </c>
      <c r="H926">
        <v>79.249700000000004</v>
      </c>
      <c r="I926">
        <v>59.178199999999997</v>
      </c>
      <c r="J926">
        <v>99.447699999999998</v>
      </c>
      <c r="K926">
        <v>1561.43</v>
      </c>
      <c r="L926">
        <v>1.1828099999999999E-2</v>
      </c>
      <c r="M926">
        <v>0.98077800000000004</v>
      </c>
      <c r="N926">
        <v>0</v>
      </c>
      <c r="O926" t="s">
        <v>43</v>
      </c>
    </row>
    <row r="927" spans="1:15" x14ac:dyDescent="0.25">
      <c r="A927" t="s">
        <v>42</v>
      </c>
      <c r="B927">
        <v>2021.09</v>
      </c>
      <c r="C927">
        <v>1973.82</v>
      </c>
      <c r="D927">
        <v>1973.69</v>
      </c>
      <c r="E927">
        <v>1970.9</v>
      </c>
      <c r="F927">
        <v>135.27000000000001</v>
      </c>
      <c r="G927">
        <v>264.34399999999999</v>
      </c>
      <c r="H927">
        <v>78.741500000000002</v>
      </c>
      <c r="I927">
        <v>58.619599999999998</v>
      </c>
      <c r="J927">
        <v>98.657799999999995</v>
      </c>
      <c r="K927">
        <v>1552.69</v>
      </c>
      <c r="L927">
        <v>1.3398800000000001E-2</v>
      </c>
      <c r="M927">
        <v>0.98101700000000003</v>
      </c>
      <c r="N927">
        <v>0</v>
      </c>
      <c r="O927" t="s">
        <v>43</v>
      </c>
    </row>
    <row r="928" spans="1:15" x14ac:dyDescent="0.25">
      <c r="A928" t="s">
        <v>42</v>
      </c>
      <c r="B928">
        <v>2039.8</v>
      </c>
      <c r="C928">
        <v>1982.81</v>
      </c>
      <c r="D928">
        <v>1982.69</v>
      </c>
      <c r="E928">
        <v>1979.84</v>
      </c>
      <c r="F928">
        <v>133.30600000000001</v>
      </c>
      <c r="G928">
        <v>265.49099999999999</v>
      </c>
      <c r="H928">
        <v>79.448599999999999</v>
      </c>
      <c r="I928">
        <v>59.0334</v>
      </c>
      <c r="J928">
        <v>98.065299999999993</v>
      </c>
      <c r="K928">
        <v>1562.44</v>
      </c>
      <c r="L928">
        <v>1.9324500000000001E-2</v>
      </c>
      <c r="M928">
        <v>0.98090200000000005</v>
      </c>
      <c r="N928">
        <v>0</v>
      </c>
      <c r="O928" t="s">
        <v>43</v>
      </c>
    </row>
    <row r="929" spans="1:15" x14ac:dyDescent="0.25">
      <c r="A929" t="s">
        <v>42</v>
      </c>
      <c r="B929">
        <v>2023.09</v>
      </c>
      <c r="C929">
        <v>1972.27</v>
      </c>
      <c r="D929">
        <v>1972.16</v>
      </c>
      <c r="E929">
        <v>1969.4</v>
      </c>
      <c r="F929">
        <v>135.23500000000001</v>
      </c>
      <c r="G929">
        <v>264.05799999999999</v>
      </c>
      <c r="H929">
        <v>79.016099999999994</v>
      </c>
      <c r="I929">
        <v>59.021000000000001</v>
      </c>
      <c r="J929">
        <v>98.053399999999996</v>
      </c>
      <c r="K929">
        <v>1551.76</v>
      </c>
      <c r="L929">
        <v>1.09318E-2</v>
      </c>
      <c r="M929">
        <v>0.98950700000000003</v>
      </c>
      <c r="N929">
        <v>0</v>
      </c>
      <c r="O929" t="s">
        <v>43</v>
      </c>
    </row>
    <row r="930" spans="1:15" x14ac:dyDescent="0.25">
      <c r="A930" t="s">
        <v>42</v>
      </c>
      <c r="B930">
        <v>2041.9</v>
      </c>
      <c r="C930">
        <v>1988.86</v>
      </c>
      <c r="D930">
        <v>1988.74</v>
      </c>
      <c r="E930">
        <v>1985.89</v>
      </c>
      <c r="F930">
        <v>134.929</v>
      </c>
      <c r="G930">
        <v>266.66800000000001</v>
      </c>
      <c r="H930">
        <v>78.870599999999996</v>
      </c>
      <c r="I930">
        <v>59.450600000000001</v>
      </c>
      <c r="J930">
        <v>99.978800000000007</v>
      </c>
      <c r="K930">
        <v>1565.68</v>
      </c>
      <c r="L930">
        <v>1.08629E-2</v>
      </c>
      <c r="M930">
        <v>0.98101700000000003</v>
      </c>
      <c r="N930">
        <v>0</v>
      </c>
      <c r="O930" t="s">
        <v>43</v>
      </c>
    </row>
    <row r="931" spans="1:15" x14ac:dyDescent="0.25">
      <c r="A931" t="s">
        <v>42</v>
      </c>
      <c r="B931">
        <v>2017.76</v>
      </c>
      <c r="C931">
        <v>1970.79</v>
      </c>
      <c r="D931">
        <v>1970.68</v>
      </c>
      <c r="E931">
        <v>1967.9</v>
      </c>
      <c r="F931">
        <v>133.37899999999999</v>
      </c>
      <c r="G931">
        <v>263.97899999999998</v>
      </c>
      <c r="H931">
        <v>79.663799999999995</v>
      </c>
      <c r="I931">
        <v>58.858699999999999</v>
      </c>
      <c r="J931">
        <v>97.339299999999994</v>
      </c>
      <c r="K931">
        <v>1551.09</v>
      </c>
      <c r="L931">
        <v>2.01677E-2</v>
      </c>
      <c r="M931">
        <v>0.981012</v>
      </c>
      <c r="N931">
        <v>0</v>
      </c>
      <c r="O931" t="s">
        <v>43</v>
      </c>
    </row>
    <row r="932" spans="1:15" x14ac:dyDescent="0.25">
      <c r="A932" t="s">
        <v>42</v>
      </c>
      <c r="B932">
        <v>2031.31</v>
      </c>
      <c r="C932">
        <v>1981.28</v>
      </c>
      <c r="D932">
        <v>1981.15</v>
      </c>
      <c r="E932">
        <v>1978.28</v>
      </c>
      <c r="F932">
        <v>131.53800000000001</v>
      </c>
      <c r="G932">
        <v>265.267</v>
      </c>
      <c r="H932">
        <v>79.396000000000001</v>
      </c>
      <c r="I932">
        <v>58.884500000000003</v>
      </c>
      <c r="J932">
        <v>98.834900000000005</v>
      </c>
      <c r="K932">
        <v>1563.03</v>
      </c>
      <c r="L932">
        <v>1.0857500000000001E-2</v>
      </c>
      <c r="M932">
        <v>0.98101099999999997</v>
      </c>
      <c r="N932">
        <v>0</v>
      </c>
      <c r="O932" t="s">
        <v>43</v>
      </c>
    </row>
    <row r="933" spans="1:15" x14ac:dyDescent="0.25">
      <c r="A933" t="s">
        <v>42</v>
      </c>
      <c r="B933">
        <v>2025.76</v>
      </c>
      <c r="C933">
        <v>1977.28</v>
      </c>
      <c r="D933">
        <v>1977.17</v>
      </c>
      <c r="E933">
        <v>1974.1</v>
      </c>
      <c r="F933">
        <v>134.774</v>
      </c>
      <c r="G933">
        <v>265.50700000000001</v>
      </c>
      <c r="H933">
        <v>79.002499999999998</v>
      </c>
      <c r="I933">
        <v>59.138800000000003</v>
      </c>
      <c r="J933">
        <v>98.9011</v>
      </c>
      <c r="K933">
        <v>1555.28</v>
      </c>
      <c r="L933">
        <v>1.19627E-2</v>
      </c>
      <c r="M933">
        <v>0.99084000000000005</v>
      </c>
      <c r="N933">
        <v>0</v>
      </c>
      <c r="O933" t="s">
        <v>43</v>
      </c>
    </row>
    <row r="934" spans="1:15" x14ac:dyDescent="0.25">
      <c r="A934" t="s">
        <v>42</v>
      </c>
      <c r="B934">
        <v>2034.67</v>
      </c>
      <c r="C934">
        <v>1985.87</v>
      </c>
      <c r="D934">
        <v>1985.75</v>
      </c>
      <c r="E934">
        <v>1982.95</v>
      </c>
      <c r="F934">
        <v>132.82</v>
      </c>
      <c r="G934">
        <v>268.43799999999999</v>
      </c>
      <c r="H934">
        <v>79.6434</v>
      </c>
      <c r="I934">
        <v>60.299799999999998</v>
      </c>
      <c r="J934">
        <v>100.137</v>
      </c>
      <c r="K934">
        <v>1563.12</v>
      </c>
      <c r="L934">
        <v>1.0914E-2</v>
      </c>
      <c r="M934">
        <v>0.98101799999999995</v>
      </c>
      <c r="N934">
        <v>0</v>
      </c>
      <c r="O934" t="s">
        <v>43</v>
      </c>
    </row>
    <row r="935" spans="1:15" x14ac:dyDescent="0.25">
      <c r="A935" t="s">
        <v>42</v>
      </c>
      <c r="B935">
        <v>2037.76</v>
      </c>
      <c r="C935">
        <v>1993.29</v>
      </c>
      <c r="D935">
        <v>1993.17</v>
      </c>
      <c r="E935">
        <v>1990.33</v>
      </c>
      <c r="F935">
        <v>135.053</v>
      </c>
      <c r="G935">
        <v>265.94299999999998</v>
      </c>
      <c r="H935">
        <v>79.6203</v>
      </c>
      <c r="I935">
        <v>59.241399999999999</v>
      </c>
      <c r="J935">
        <v>98.460800000000006</v>
      </c>
      <c r="K935">
        <v>1569.87</v>
      </c>
      <c r="L935">
        <v>1.0881999999999999E-2</v>
      </c>
      <c r="M935">
        <v>0.981016</v>
      </c>
      <c r="N935">
        <v>0</v>
      </c>
      <c r="O935" t="s">
        <v>43</v>
      </c>
    </row>
    <row r="936" spans="1:15" x14ac:dyDescent="0.25">
      <c r="A936" t="s">
        <v>42</v>
      </c>
      <c r="B936">
        <v>2021.26</v>
      </c>
      <c r="C936">
        <v>1975.04</v>
      </c>
      <c r="D936">
        <v>1974.91</v>
      </c>
      <c r="E936">
        <v>1972.1</v>
      </c>
      <c r="F936">
        <v>131.607</v>
      </c>
      <c r="G936">
        <v>268.04199999999997</v>
      </c>
      <c r="H936">
        <v>82.885400000000004</v>
      </c>
      <c r="I936">
        <v>59.6616</v>
      </c>
      <c r="J936">
        <v>97.157200000000003</v>
      </c>
      <c r="K936">
        <v>1553.82</v>
      </c>
      <c r="L936">
        <v>1.2074E-2</v>
      </c>
      <c r="M936">
        <v>0.99095</v>
      </c>
      <c r="N936">
        <v>0</v>
      </c>
      <c r="O936" t="s">
        <v>43</v>
      </c>
    </row>
    <row r="937" spans="1:15" x14ac:dyDescent="0.25">
      <c r="A937" t="s">
        <v>42</v>
      </c>
      <c r="B937">
        <v>2041.72</v>
      </c>
      <c r="C937">
        <v>1992.5</v>
      </c>
      <c r="D937">
        <v>1992.37</v>
      </c>
      <c r="E937">
        <v>1989.52</v>
      </c>
      <c r="F937">
        <v>133.35</v>
      </c>
      <c r="G937">
        <v>265.23200000000003</v>
      </c>
      <c r="H937">
        <v>79.702299999999994</v>
      </c>
      <c r="I937">
        <v>59.680999999999997</v>
      </c>
      <c r="J937">
        <v>97.487300000000005</v>
      </c>
      <c r="K937">
        <v>1572.51</v>
      </c>
      <c r="L937">
        <v>1.8194700000000001E-2</v>
      </c>
      <c r="M937">
        <v>0.98101400000000005</v>
      </c>
      <c r="N937">
        <v>0</v>
      </c>
      <c r="O937" t="s">
        <v>43</v>
      </c>
    </row>
    <row r="938" spans="1:15" x14ac:dyDescent="0.25">
      <c r="A938" t="s">
        <v>42</v>
      </c>
      <c r="B938">
        <v>2115.9299999999998</v>
      </c>
      <c r="C938">
        <v>2052.2800000000002</v>
      </c>
      <c r="D938">
        <v>2052.12</v>
      </c>
      <c r="E938">
        <v>2049.13</v>
      </c>
      <c r="F938">
        <v>137.053</v>
      </c>
      <c r="G938">
        <v>286.233</v>
      </c>
      <c r="H938">
        <v>83.254499999999993</v>
      </c>
      <c r="I938">
        <v>62.256</v>
      </c>
      <c r="J938">
        <v>110.92</v>
      </c>
      <c r="K938">
        <v>1605.89</v>
      </c>
      <c r="L938">
        <v>1.58424E-2</v>
      </c>
      <c r="M938">
        <v>0.98928499999999997</v>
      </c>
      <c r="N938">
        <v>0</v>
      </c>
      <c r="O938" t="s">
        <v>43</v>
      </c>
    </row>
    <row r="939" spans="1:15" x14ac:dyDescent="0.25">
      <c r="A939" t="s">
        <v>42</v>
      </c>
      <c r="B939">
        <v>2042.9</v>
      </c>
      <c r="C939">
        <v>1985.17</v>
      </c>
      <c r="D939">
        <v>1985.04</v>
      </c>
      <c r="E939">
        <v>1982.24</v>
      </c>
      <c r="F939">
        <v>133.98500000000001</v>
      </c>
      <c r="G939">
        <v>263.36500000000001</v>
      </c>
      <c r="H939">
        <v>79.753699999999995</v>
      </c>
      <c r="I939">
        <v>58.936199999999999</v>
      </c>
      <c r="J939">
        <v>96.344300000000004</v>
      </c>
      <c r="K939">
        <v>1565.77</v>
      </c>
      <c r="L939">
        <v>1.0917100000000001E-2</v>
      </c>
      <c r="M939">
        <v>0.98100299999999996</v>
      </c>
      <c r="N939">
        <v>0</v>
      </c>
      <c r="O939" t="s">
        <v>43</v>
      </c>
    </row>
    <row r="940" spans="1:15" x14ac:dyDescent="0.25">
      <c r="A940" t="s">
        <v>42</v>
      </c>
      <c r="B940">
        <v>2020.97</v>
      </c>
      <c r="C940">
        <v>1973.86</v>
      </c>
      <c r="D940">
        <v>1973.74</v>
      </c>
      <c r="E940">
        <v>1970.96</v>
      </c>
      <c r="F940">
        <v>132.84299999999999</v>
      </c>
      <c r="G940">
        <v>264.214</v>
      </c>
      <c r="H940">
        <v>79.156599999999997</v>
      </c>
      <c r="I940">
        <v>59.448799999999999</v>
      </c>
      <c r="J940">
        <v>96.994900000000001</v>
      </c>
      <c r="K940">
        <v>1555.3</v>
      </c>
      <c r="L940">
        <v>1.0861300000000001E-2</v>
      </c>
      <c r="M940">
        <v>0.98089400000000004</v>
      </c>
      <c r="N940">
        <v>0</v>
      </c>
      <c r="O940" t="s">
        <v>43</v>
      </c>
    </row>
    <row r="941" spans="1:15" x14ac:dyDescent="0.25">
      <c r="A941" t="s">
        <v>42</v>
      </c>
      <c r="B941">
        <v>2025.52</v>
      </c>
      <c r="C941">
        <v>1977.72</v>
      </c>
      <c r="D941">
        <v>1977.61</v>
      </c>
      <c r="E941">
        <v>1974.81</v>
      </c>
      <c r="F941">
        <v>130.95599999999999</v>
      </c>
      <c r="G941">
        <v>265.92</v>
      </c>
      <c r="H941">
        <v>78.570400000000006</v>
      </c>
      <c r="I941">
        <v>59.502699999999997</v>
      </c>
      <c r="J941">
        <v>99.635800000000003</v>
      </c>
      <c r="K941">
        <v>1559.29</v>
      </c>
      <c r="L941">
        <v>1.1041799999999999E-2</v>
      </c>
      <c r="M941">
        <v>0.98519400000000001</v>
      </c>
      <c r="N941">
        <v>0</v>
      </c>
      <c r="O941" t="s">
        <v>43</v>
      </c>
    </row>
    <row r="942" spans="1:15" x14ac:dyDescent="0.25">
      <c r="A942" t="s">
        <v>42</v>
      </c>
      <c r="B942">
        <v>2025.1</v>
      </c>
      <c r="C942">
        <v>1977.1</v>
      </c>
      <c r="D942">
        <v>1976.98</v>
      </c>
      <c r="E942">
        <v>1974.17</v>
      </c>
      <c r="F942">
        <v>133.143</v>
      </c>
      <c r="G942">
        <v>264.85199999999998</v>
      </c>
      <c r="H942">
        <v>78.617099999999994</v>
      </c>
      <c r="I942">
        <v>59.867899999999999</v>
      </c>
      <c r="J942">
        <v>96.543599999999998</v>
      </c>
      <c r="K942">
        <v>1557.72</v>
      </c>
      <c r="L942">
        <v>1.0993299999999999E-2</v>
      </c>
      <c r="M942">
        <v>0.98100299999999996</v>
      </c>
      <c r="N942">
        <v>0</v>
      </c>
      <c r="O942" t="s">
        <v>43</v>
      </c>
    </row>
    <row r="943" spans="1:15" x14ac:dyDescent="0.25">
      <c r="A943" t="s">
        <v>42</v>
      </c>
      <c r="B943">
        <v>2044.09</v>
      </c>
      <c r="C943">
        <v>1992.72</v>
      </c>
      <c r="D943">
        <v>1992.61</v>
      </c>
      <c r="E943">
        <v>1989.72</v>
      </c>
      <c r="F943">
        <v>132.785</v>
      </c>
      <c r="G943">
        <v>264.7</v>
      </c>
      <c r="H943">
        <v>80.415999999999997</v>
      </c>
      <c r="I943">
        <v>59.944899999999997</v>
      </c>
      <c r="J943">
        <v>95.945899999999995</v>
      </c>
      <c r="K943">
        <v>1572.48</v>
      </c>
      <c r="L943">
        <v>1.1606099999999999E-2</v>
      </c>
      <c r="M943">
        <v>0.98101300000000002</v>
      </c>
      <c r="N943">
        <v>0</v>
      </c>
      <c r="O943" t="s">
        <v>43</v>
      </c>
    </row>
    <row r="944" spans="1:15" x14ac:dyDescent="0.25">
      <c r="A944" t="s">
        <v>42</v>
      </c>
      <c r="B944">
        <v>2020.51</v>
      </c>
      <c r="C944">
        <v>1975.51</v>
      </c>
      <c r="D944">
        <v>1975.36</v>
      </c>
      <c r="E944">
        <v>1972.4</v>
      </c>
      <c r="F944">
        <v>132.05799999999999</v>
      </c>
      <c r="G944">
        <v>262.97899999999998</v>
      </c>
      <c r="H944">
        <v>79.183199999999999</v>
      </c>
      <c r="I944">
        <v>58.966299999999997</v>
      </c>
      <c r="J944">
        <v>96.591200000000001</v>
      </c>
      <c r="K944">
        <v>1558.35</v>
      </c>
      <c r="L944">
        <v>1.33049E-2</v>
      </c>
      <c r="M944">
        <v>0.98086700000000004</v>
      </c>
      <c r="N944">
        <v>0</v>
      </c>
      <c r="O944" t="s">
        <v>43</v>
      </c>
    </row>
    <row r="945" spans="1:25" x14ac:dyDescent="0.25">
      <c r="A945" t="s">
        <v>42</v>
      </c>
      <c r="B945">
        <v>2022.67</v>
      </c>
      <c r="C945">
        <v>1970.34</v>
      </c>
      <c r="D945">
        <v>1970.22</v>
      </c>
      <c r="E945">
        <v>1967.38</v>
      </c>
      <c r="F945">
        <v>131.02199999999999</v>
      </c>
      <c r="G945">
        <v>262.27499999999998</v>
      </c>
      <c r="H945">
        <v>78.887299999999996</v>
      </c>
      <c r="I945">
        <v>59.193800000000003</v>
      </c>
      <c r="J945">
        <v>95.755799999999994</v>
      </c>
      <c r="K945">
        <v>1555.89</v>
      </c>
      <c r="L945">
        <v>1.39831E-2</v>
      </c>
      <c r="M945">
        <v>0.98098799999999997</v>
      </c>
      <c r="N945">
        <v>0</v>
      </c>
      <c r="O945" t="s">
        <v>43</v>
      </c>
    </row>
    <row r="946" spans="1:25" x14ac:dyDescent="0.25">
      <c r="A946" t="s">
        <v>42</v>
      </c>
      <c r="B946">
        <v>2069.16</v>
      </c>
      <c r="C946">
        <v>2001.21</v>
      </c>
      <c r="D946">
        <v>2001.04</v>
      </c>
      <c r="E946">
        <v>1998.19</v>
      </c>
      <c r="F946">
        <v>134.32599999999999</v>
      </c>
      <c r="G946">
        <v>270.048</v>
      </c>
      <c r="H946">
        <v>80.631200000000007</v>
      </c>
      <c r="I946">
        <v>60.238399999999999</v>
      </c>
      <c r="J946">
        <v>97.522900000000007</v>
      </c>
      <c r="K946">
        <v>1574.96</v>
      </c>
      <c r="L946">
        <v>1.10866E-2</v>
      </c>
      <c r="M946">
        <v>0.98096399999999995</v>
      </c>
      <c r="N946">
        <v>0</v>
      </c>
      <c r="O946" t="s">
        <v>43</v>
      </c>
    </row>
    <row r="947" spans="1:25" x14ac:dyDescent="0.25">
      <c r="A947" t="s">
        <v>42</v>
      </c>
      <c r="B947">
        <v>2033.28</v>
      </c>
      <c r="C947">
        <v>1986.93</v>
      </c>
      <c r="D947">
        <v>1986.81</v>
      </c>
      <c r="E947">
        <v>1983.97</v>
      </c>
      <c r="F947">
        <v>133.41900000000001</v>
      </c>
      <c r="G947">
        <v>266.22500000000002</v>
      </c>
      <c r="H947">
        <v>80.055999999999997</v>
      </c>
      <c r="I947">
        <v>59.539000000000001</v>
      </c>
      <c r="J947">
        <v>98.180599999999998</v>
      </c>
      <c r="K947">
        <v>1565.38</v>
      </c>
      <c r="L947">
        <v>1.1598499999999999E-2</v>
      </c>
      <c r="M947">
        <v>0.98101899999999997</v>
      </c>
      <c r="N947">
        <v>0</v>
      </c>
      <c r="O947" t="s">
        <v>43</v>
      </c>
    </row>
    <row r="948" spans="1:25" x14ac:dyDescent="0.25">
      <c r="A948" t="s">
        <v>42</v>
      </c>
      <c r="B948">
        <v>2065.79</v>
      </c>
      <c r="C948">
        <v>2017.03</v>
      </c>
      <c r="D948">
        <v>2016.9</v>
      </c>
      <c r="E948">
        <v>2013.85</v>
      </c>
      <c r="F948">
        <v>141.81200000000001</v>
      </c>
      <c r="G948">
        <v>275.63799999999998</v>
      </c>
      <c r="H948">
        <v>80.703400000000002</v>
      </c>
      <c r="I948">
        <v>60.706099999999999</v>
      </c>
      <c r="J948">
        <v>105.494</v>
      </c>
      <c r="K948">
        <v>1577.5</v>
      </c>
      <c r="L948">
        <v>1.0858E-2</v>
      </c>
      <c r="M948">
        <v>0.98722200000000004</v>
      </c>
      <c r="N948">
        <v>0</v>
      </c>
      <c r="O948" t="s">
        <v>43</v>
      </c>
    </row>
    <row r="949" spans="1:25" x14ac:dyDescent="0.25">
      <c r="A949" t="s">
        <v>42</v>
      </c>
      <c r="B949">
        <v>2004.41</v>
      </c>
      <c r="C949">
        <v>1958.52</v>
      </c>
      <c r="D949">
        <v>1958.41</v>
      </c>
      <c r="E949">
        <v>1955.61</v>
      </c>
      <c r="F949">
        <v>130.22999999999999</v>
      </c>
      <c r="G949">
        <v>262.47300000000001</v>
      </c>
      <c r="H949">
        <v>78.627399999999994</v>
      </c>
      <c r="I949">
        <v>59.1875</v>
      </c>
      <c r="J949">
        <v>96.575599999999994</v>
      </c>
      <c r="K949">
        <v>1544.57</v>
      </c>
      <c r="L949">
        <v>1.0872E-2</v>
      </c>
      <c r="M949">
        <v>0.988981</v>
      </c>
      <c r="N949">
        <v>0</v>
      </c>
      <c r="O949" t="s">
        <v>43</v>
      </c>
    </row>
    <row r="950" spans="1:25" x14ac:dyDescent="0.25">
      <c r="A950" t="s">
        <v>42</v>
      </c>
      <c r="B950">
        <v>2042.29</v>
      </c>
      <c r="C950">
        <v>1965.56</v>
      </c>
      <c r="D950">
        <v>1965.45</v>
      </c>
      <c r="E950">
        <v>1962.52</v>
      </c>
      <c r="F950">
        <v>130.26900000000001</v>
      </c>
      <c r="G950">
        <v>262.637</v>
      </c>
      <c r="H950">
        <v>78.228099999999998</v>
      </c>
      <c r="I950">
        <v>58.667900000000003</v>
      </c>
      <c r="J950">
        <v>97.409300000000002</v>
      </c>
      <c r="K950">
        <v>1551.22</v>
      </c>
      <c r="L950">
        <v>1.0862399999999999E-2</v>
      </c>
      <c r="M950">
        <v>0.98089300000000001</v>
      </c>
      <c r="N950">
        <v>0</v>
      </c>
      <c r="O950" t="s">
        <v>43</v>
      </c>
    </row>
    <row r="951" spans="1:25" x14ac:dyDescent="0.25">
      <c r="A951" t="s">
        <v>42</v>
      </c>
      <c r="B951">
        <v>2021.23</v>
      </c>
      <c r="C951">
        <v>1972.3</v>
      </c>
      <c r="D951">
        <v>1972.19</v>
      </c>
      <c r="E951">
        <v>1969.33</v>
      </c>
      <c r="F951">
        <v>131.643</v>
      </c>
      <c r="G951">
        <v>266.90600000000001</v>
      </c>
      <c r="H951">
        <v>80.087900000000005</v>
      </c>
      <c r="I951">
        <v>60.215699999999998</v>
      </c>
      <c r="J951">
        <v>98.323800000000006</v>
      </c>
      <c r="K951">
        <v>1552.21</v>
      </c>
      <c r="L951">
        <v>1.10595E-2</v>
      </c>
      <c r="M951">
        <v>0.981016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2029.39</v>
      </c>
      <c r="C952">
        <v>1982.43</v>
      </c>
      <c r="D952">
        <v>1982.31</v>
      </c>
      <c r="E952">
        <v>1979.52</v>
      </c>
      <c r="F952">
        <v>132.011</v>
      </c>
      <c r="G952">
        <v>268.80700000000002</v>
      </c>
      <c r="H952">
        <v>79.631500000000003</v>
      </c>
      <c r="I952">
        <v>60.850499999999997</v>
      </c>
      <c r="J952">
        <v>99.969399999999993</v>
      </c>
      <c r="K952">
        <v>1559.91</v>
      </c>
      <c r="L952">
        <v>1.08953E-2</v>
      </c>
      <c r="M952">
        <v>0.98100299999999996</v>
      </c>
      <c r="N952">
        <v>0</v>
      </c>
      <c r="O952" t="s">
        <v>43</v>
      </c>
      <c r="R952">
        <f>AVERAGE(B903:B952)</f>
        <v>2035.4629999999993</v>
      </c>
      <c r="S952">
        <f>AVERAGE(C903:C952)</f>
        <v>1982.6899999999996</v>
      </c>
      <c r="U952">
        <f>_xlfn.VAR.P(B903:B952)</f>
        <v>776.3412289999992</v>
      </c>
      <c r="V952">
        <f>_xlfn.VAR.P(C903:C952)</f>
        <v>429.6277520000009</v>
      </c>
      <c r="X952">
        <f>1.96*SQRT(U952)/50</f>
        <v>1.0922257029252511</v>
      </c>
      <c r="Y952">
        <f>1.96*SQRT(V952)/50</f>
        <v>0.81251657757444018</v>
      </c>
    </row>
    <row r="953" spans="1:25" x14ac:dyDescent="0.25">
      <c r="A953" t="s">
        <v>44</v>
      </c>
      <c r="B953">
        <v>101930.6845</v>
      </c>
      <c r="C953" t="s">
        <v>37</v>
      </c>
    </row>
    <row r="954" spans="1:25" x14ac:dyDescent="0.25">
      <c r="A954" t="s">
        <v>45</v>
      </c>
      <c r="B954">
        <v>1955.04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1.0951799999999999E-2</v>
      </c>
      <c r="L954">
        <v>0.98097900000000005</v>
      </c>
      <c r="M954">
        <v>0</v>
      </c>
      <c r="N954" t="s">
        <v>43</v>
      </c>
    </row>
    <row r="955" spans="1:25" x14ac:dyDescent="0.25">
      <c r="A955" t="s">
        <v>45</v>
      </c>
      <c r="B955">
        <v>1974.24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1.29736E-2</v>
      </c>
      <c r="L955">
        <v>0.98088699999999995</v>
      </c>
      <c r="M955">
        <v>0</v>
      </c>
      <c r="N955" t="s">
        <v>43</v>
      </c>
    </row>
    <row r="956" spans="1:25" x14ac:dyDescent="0.25">
      <c r="A956" t="s">
        <v>45</v>
      </c>
      <c r="B956">
        <v>1950.07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1.84701E-2</v>
      </c>
      <c r="L956">
        <v>0.98096000000000005</v>
      </c>
      <c r="M956">
        <v>0</v>
      </c>
      <c r="N956" t="s">
        <v>43</v>
      </c>
    </row>
    <row r="957" spans="1:25" x14ac:dyDescent="0.25">
      <c r="A957" t="s">
        <v>45</v>
      </c>
      <c r="B957">
        <v>1990.64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1.14921E-2</v>
      </c>
      <c r="L957">
        <v>0.98101899999999997</v>
      </c>
      <c r="M957">
        <v>0</v>
      </c>
      <c r="N957" t="s">
        <v>43</v>
      </c>
    </row>
    <row r="958" spans="1:25" x14ac:dyDescent="0.25">
      <c r="A958" t="s">
        <v>45</v>
      </c>
      <c r="B958">
        <v>1969.16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1.35297E-2</v>
      </c>
      <c r="L958">
        <v>0.98101899999999997</v>
      </c>
      <c r="M958">
        <v>0</v>
      </c>
      <c r="N958" t="s">
        <v>43</v>
      </c>
    </row>
    <row r="959" spans="1:25" x14ac:dyDescent="0.25">
      <c r="A959" t="s">
        <v>45</v>
      </c>
      <c r="B959">
        <v>1976.93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1.14707E-2</v>
      </c>
      <c r="L959">
        <v>0.98101899999999997</v>
      </c>
      <c r="M959">
        <v>0</v>
      </c>
      <c r="N959" t="s">
        <v>43</v>
      </c>
    </row>
    <row r="960" spans="1:25" x14ac:dyDescent="0.25">
      <c r="A960" t="s">
        <v>45</v>
      </c>
      <c r="B960">
        <v>1976.07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1.08866E-2</v>
      </c>
      <c r="L960">
        <v>0.98098799999999997</v>
      </c>
      <c r="M960">
        <v>0</v>
      </c>
      <c r="N960" t="s">
        <v>43</v>
      </c>
    </row>
    <row r="961" spans="1:14" x14ac:dyDescent="0.25">
      <c r="A961" t="s">
        <v>45</v>
      </c>
      <c r="B961">
        <v>1961.23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1.61981E-2</v>
      </c>
      <c r="L961">
        <v>0.99371299999999996</v>
      </c>
      <c r="M961">
        <v>0</v>
      </c>
      <c r="N961" t="s">
        <v>43</v>
      </c>
    </row>
    <row r="962" spans="1:14" x14ac:dyDescent="0.25">
      <c r="A962" t="s">
        <v>45</v>
      </c>
      <c r="B962">
        <v>1971.22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1.1030099999999999E-2</v>
      </c>
      <c r="L962">
        <v>0.98083200000000004</v>
      </c>
      <c r="M962">
        <v>0</v>
      </c>
      <c r="N962" t="s">
        <v>43</v>
      </c>
    </row>
    <row r="963" spans="1:14" x14ac:dyDescent="0.25">
      <c r="A963" t="s">
        <v>45</v>
      </c>
      <c r="B963">
        <v>2030.25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1.08574E-2</v>
      </c>
      <c r="L963">
        <v>0.98099099999999995</v>
      </c>
      <c r="M963">
        <v>0</v>
      </c>
      <c r="N963" t="s">
        <v>43</v>
      </c>
    </row>
    <row r="964" spans="1:14" x14ac:dyDescent="0.25">
      <c r="A964" t="s">
        <v>45</v>
      </c>
      <c r="B964">
        <v>1993.35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1.0981400000000001E-2</v>
      </c>
      <c r="L964">
        <v>0.98085500000000003</v>
      </c>
      <c r="M964">
        <v>0</v>
      </c>
      <c r="N964" t="s">
        <v>43</v>
      </c>
    </row>
    <row r="965" spans="1:14" x14ac:dyDescent="0.25">
      <c r="A965" t="s">
        <v>45</v>
      </c>
      <c r="B965">
        <v>1944.56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1.4441600000000001E-2</v>
      </c>
      <c r="L965">
        <v>0.98099999999999998</v>
      </c>
      <c r="M965">
        <v>0</v>
      </c>
      <c r="N965" t="s">
        <v>43</v>
      </c>
    </row>
    <row r="966" spans="1:14" x14ac:dyDescent="0.25">
      <c r="A966" t="s">
        <v>45</v>
      </c>
      <c r="B966">
        <v>1965.8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1.0993899999999999E-2</v>
      </c>
      <c r="L966">
        <v>0.981016</v>
      </c>
      <c r="M966">
        <v>0</v>
      </c>
      <c r="N966" t="s">
        <v>43</v>
      </c>
    </row>
    <row r="967" spans="1:14" x14ac:dyDescent="0.25">
      <c r="A967" t="s">
        <v>45</v>
      </c>
      <c r="B967">
        <v>1953.66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1.2428E-2</v>
      </c>
      <c r="L967">
        <v>0.98101899999999997</v>
      </c>
      <c r="M967">
        <v>0</v>
      </c>
      <c r="N967" t="s">
        <v>43</v>
      </c>
    </row>
    <row r="968" spans="1:14" x14ac:dyDescent="0.25">
      <c r="A968" t="s">
        <v>45</v>
      </c>
      <c r="B968">
        <v>2103.7199999999998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1.08793E-2</v>
      </c>
      <c r="L968">
        <v>0.99504400000000004</v>
      </c>
      <c r="M968">
        <v>0</v>
      </c>
      <c r="N968" t="s">
        <v>43</v>
      </c>
    </row>
    <row r="969" spans="1:14" x14ac:dyDescent="0.25">
      <c r="A969" t="s">
        <v>45</v>
      </c>
      <c r="B969">
        <v>1969.48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1.09123E-2</v>
      </c>
      <c r="L969">
        <v>0.98101899999999997</v>
      </c>
      <c r="M969">
        <v>0</v>
      </c>
      <c r="N969" t="s">
        <v>43</v>
      </c>
    </row>
    <row r="970" spans="1:14" x14ac:dyDescent="0.25">
      <c r="A970" t="s">
        <v>45</v>
      </c>
      <c r="B970">
        <v>1952.6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1.09523E-2</v>
      </c>
      <c r="L970">
        <v>0.98101799999999995</v>
      </c>
      <c r="M970">
        <v>0</v>
      </c>
      <c r="N970" t="s">
        <v>43</v>
      </c>
    </row>
    <row r="971" spans="1:14" x14ac:dyDescent="0.25">
      <c r="A971" t="s">
        <v>45</v>
      </c>
      <c r="B971">
        <v>1965.2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1.9914999999999999E-2</v>
      </c>
      <c r="L971">
        <v>0.99058900000000005</v>
      </c>
      <c r="M971">
        <v>0</v>
      </c>
      <c r="N971" t="s">
        <v>43</v>
      </c>
    </row>
    <row r="972" spans="1:14" x14ac:dyDescent="0.25">
      <c r="A972" t="s">
        <v>45</v>
      </c>
      <c r="B972">
        <v>1998.03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1.38532E-2</v>
      </c>
      <c r="L972">
        <v>0.98101300000000002</v>
      </c>
      <c r="M972">
        <v>0</v>
      </c>
      <c r="N972" t="s">
        <v>43</v>
      </c>
    </row>
    <row r="973" spans="1:14" x14ac:dyDescent="0.25">
      <c r="A973" t="s">
        <v>45</v>
      </c>
      <c r="B973">
        <v>1960.33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1.20216E-2</v>
      </c>
      <c r="L973">
        <v>0.98101700000000003</v>
      </c>
      <c r="M973">
        <v>0</v>
      </c>
      <c r="N973" t="s">
        <v>43</v>
      </c>
    </row>
    <row r="974" spans="1:14" x14ac:dyDescent="0.25">
      <c r="A974" t="s">
        <v>45</v>
      </c>
      <c r="B974">
        <v>2090.92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1.0856899999999999E-2</v>
      </c>
      <c r="L974">
        <v>0.98101899999999997</v>
      </c>
      <c r="M974">
        <v>0</v>
      </c>
      <c r="N974" t="s">
        <v>43</v>
      </c>
    </row>
    <row r="975" spans="1:14" x14ac:dyDescent="0.25">
      <c r="A975" t="s">
        <v>45</v>
      </c>
      <c r="B975">
        <v>1973.84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1.1925699999999999E-2</v>
      </c>
      <c r="L975">
        <v>0.98101499999999997</v>
      </c>
      <c r="M975">
        <v>0</v>
      </c>
      <c r="N975" t="s">
        <v>43</v>
      </c>
    </row>
    <row r="976" spans="1:14" x14ac:dyDescent="0.25">
      <c r="A976" t="s">
        <v>45</v>
      </c>
      <c r="B976">
        <v>1957.63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1.1305000000000001E-2</v>
      </c>
      <c r="L976">
        <v>0.980966</v>
      </c>
      <c r="M976">
        <v>0</v>
      </c>
      <c r="N976" t="s">
        <v>43</v>
      </c>
    </row>
    <row r="977" spans="1:14" x14ac:dyDescent="0.25">
      <c r="A977" t="s">
        <v>45</v>
      </c>
      <c r="B977">
        <v>1958.5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1.54395E-2</v>
      </c>
      <c r="L977">
        <v>0.98633899999999997</v>
      </c>
      <c r="M977">
        <v>0</v>
      </c>
      <c r="N977" t="s">
        <v>43</v>
      </c>
    </row>
    <row r="978" spans="1:14" x14ac:dyDescent="0.25">
      <c r="A978" t="s">
        <v>45</v>
      </c>
      <c r="B978">
        <v>1943.42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1.0987E-2</v>
      </c>
      <c r="L978">
        <v>0.98100299999999996</v>
      </c>
      <c r="M978">
        <v>0</v>
      </c>
      <c r="N978" t="s">
        <v>43</v>
      </c>
    </row>
    <row r="979" spans="1:14" x14ac:dyDescent="0.25">
      <c r="A979" t="s">
        <v>45</v>
      </c>
      <c r="B979">
        <v>1938.79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1.0896899999999999E-2</v>
      </c>
      <c r="L979">
        <v>0.981016</v>
      </c>
      <c r="M979">
        <v>0</v>
      </c>
      <c r="N979" t="s">
        <v>43</v>
      </c>
    </row>
    <row r="980" spans="1:14" x14ac:dyDescent="0.25">
      <c r="A980" t="s">
        <v>45</v>
      </c>
      <c r="B980">
        <v>1942.17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1.0880300000000001E-2</v>
      </c>
      <c r="L980">
        <v>0.98627600000000004</v>
      </c>
      <c r="M980">
        <v>0</v>
      </c>
      <c r="N980" t="s">
        <v>43</v>
      </c>
    </row>
    <row r="981" spans="1:14" x14ac:dyDescent="0.25">
      <c r="A981" t="s">
        <v>45</v>
      </c>
      <c r="B981">
        <v>1964.94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1.40906E-2</v>
      </c>
      <c r="L981">
        <v>0.99394000000000005</v>
      </c>
      <c r="M981">
        <v>0</v>
      </c>
      <c r="N981" t="s">
        <v>43</v>
      </c>
    </row>
    <row r="982" spans="1:14" x14ac:dyDescent="0.25">
      <c r="A982" t="s">
        <v>45</v>
      </c>
      <c r="B982">
        <v>1945.92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1.27019E-2</v>
      </c>
      <c r="L982">
        <v>0.98100900000000002</v>
      </c>
      <c r="M982">
        <v>0</v>
      </c>
      <c r="N982" t="s">
        <v>43</v>
      </c>
    </row>
    <row r="983" spans="1:14" x14ac:dyDescent="0.25">
      <c r="A983" t="s">
        <v>45</v>
      </c>
      <c r="B983">
        <v>1944.97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1.0866199999999999E-2</v>
      </c>
      <c r="L983">
        <v>0.98101700000000003</v>
      </c>
      <c r="M983">
        <v>0</v>
      </c>
      <c r="N983" t="s">
        <v>43</v>
      </c>
    </row>
    <row r="984" spans="1:14" x14ac:dyDescent="0.25">
      <c r="A984" t="s">
        <v>45</v>
      </c>
      <c r="B984">
        <v>1950.08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1.18622E-2</v>
      </c>
      <c r="L984">
        <v>0.981012</v>
      </c>
      <c r="M984">
        <v>0</v>
      </c>
      <c r="N984" t="s">
        <v>43</v>
      </c>
    </row>
    <row r="985" spans="1:14" x14ac:dyDescent="0.25">
      <c r="A985" t="s">
        <v>45</v>
      </c>
      <c r="B985">
        <v>1949.14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1.09038E-2</v>
      </c>
      <c r="L985">
        <v>0.98100900000000002</v>
      </c>
      <c r="M985">
        <v>0</v>
      </c>
      <c r="N985" t="s">
        <v>43</v>
      </c>
    </row>
    <row r="986" spans="1:14" x14ac:dyDescent="0.25">
      <c r="A986" t="s">
        <v>45</v>
      </c>
      <c r="B986">
        <v>1949.53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1.11824E-2</v>
      </c>
      <c r="L986">
        <v>0.98101300000000002</v>
      </c>
      <c r="M986">
        <v>0</v>
      </c>
      <c r="N986" t="s">
        <v>43</v>
      </c>
    </row>
    <row r="987" spans="1:14" x14ac:dyDescent="0.25">
      <c r="A987" t="s">
        <v>45</v>
      </c>
      <c r="B987">
        <v>1987.35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1.1358699999999999E-2</v>
      </c>
      <c r="L987">
        <v>0.98100500000000002</v>
      </c>
      <c r="M987">
        <v>0</v>
      </c>
      <c r="N987" t="s">
        <v>43</v>
      </c>
    </row>
    <row r="988" spans="1:14" x14ac:dyDescent="0.25">
      <c r="A988" t="s">
        <v>45</v>
      </c>
      <c r="B988">
        <v>2054.4899999999998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1.0883500000000001E-2</v>
      </c>
      <c r="L988">
        <v>0.98100299999999996</v>
      </c>
      <c r="M988">
        <v>0</v>
      </c>
      <c r="N988" t="s">
        <v>43</v>
      </c>
    </row>
    <row r="989" spans="1:14" x14ac:dyDescent="0.25">
      <c r="A989" t="s">
        <v>45</v>
      </c>
      <c r="B989">
        <v>1950.3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1.0862500000000001E-2</v>
      </c>
      <c r="L989">
        <v>0.98806499999999997</v>
      </c>
      <c r="M989">
        <v>0</v>
      </c>
      <c r="N989" t="s">
        <v>43</v>
      </c>
    </row>
    <row r="990" spans="1:14" x14ac:dyDescent="0.25">
      <c r="A990" t="s">
        <v>45</v>
      </c>
      <c r="B990">
        <v>1942.51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1.2441600000000001E-2</v>
      </c>
      <c r="L990">
        <v>0.98087999999999997</v>
      </c>
      <c r="M990">
        <v>0</v>
      </c>
      <c r="N990" t="s">
        <v>43</v>
      </c>
    </row>
    <row r="991" spans="1:14" x14ac:dyDescent="0.25">
      <c r="A991" t="s">
        <v>45</v>
      </c>
      <c r="B991">
        <v>1966.89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1.41867E-2</v>
      </c>
      <c r="L991">
        <v>0.98101799999999995</v>
      </c>
      <c r="M991">
        <v>0</v>
      </c>
      <c r="N991" t="s">
        <v>43</v>
      </c>
    </row>
    <row r="992" spans="1:14" x14ac:dyDescent="0.25">
      <c r="A992" t="s">
        <v>45</v>
      </c>
      <c r="B992">
        <v>1975.17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1.09067E-2</v>
      </c>
      <c r="L992">
        <v>0.98101899999999997</v>
      </c>
      <c r="M992">
        <v>0</v>
      </c>
      <c r="N992" t="s">
        <v>43</v>
      </c>
    </row>
    <row r="993" spans="1:25" x14ac:dyDescent="0.25">
      <c r="A993" t="s">
        <v>45</v>
      </c>
      <c r="B993">
        <v>2006.62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1.1194300000000001E-2</v>
      </c>
      <c r="L993">
        <v>0.98101899999999997</v>
      </c>
      <c r="M993">
        <v>0</v>
      </c>
      <c r="N993" t="s">
        <v>43</v>
      </c>
    </row>
    <row r="994" spans="1:25" x14ac:dyDescent="0.25">
      <c r="A994" t="s">
        <v>45</v>
      </c>
      <c r="B994">
        <v>1975.31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1.26371E-2</v>
      </c>
      <c r="L994">
        <v>0.98101400000000005</v>
      </c>
      <c r="M994">
        <v>0</v>
      </c>
      <c r="N994" t="s">
        <v>43</v>
      </c>
    </row>
    <row r="995" spans="1:25" x14ac:dyDescent="0.25">
      <c r="A995" t="s">
        <v>45</v>
      </c>
      <c r="B995">
        <v>1965.91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1.13197E-2</v>
      </c>
      <c r="L995">
        <v>0.98082000000000003</v>
      </c>
      <c r="M995">
        <v>0</v>
      </c>
      <c r="N995" t="s">
        <v>43</v>
      </c>
    </row>
    <row r="996" spans="1:25" x14ac:dyDescent="0.25">
      <c r="A996" t="s">
        <v>45</v>
      </c>
      <c r="B996">
        <v>1982.18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1.26765E-2</v>
      </c>
      <c r="L996">
        <v>0.99473199999999995</v>
      </c>
      <c r="M996">
        <v>0</v>
      </c>
      <c r="N996" t="s">
        <v>43</v>
      </c>
    </row>
    <row r="997" spans="1:25" x14ac:dyDescent="0.25">
      <c r="A997" t="s">
        <v>45</v>
      </c>
      <c r="B997">
        <v>1964.12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1.22063E-2</v>
      </c>
      <c r="L997">
        <v>0.98101799999999995</v>
      </c>
      <c r="M997">
        <v>0</v>
      </c>
      <c r="N997" t="s">
        <v>43</v>
      </c>
    </row>
    <row r="998" spans="1:25" x14ac:dyDescent="0.25">
      <c r="A998" t="s">
        <v>45</v>
      </c>
      <c r="B998">
        <v>1986.08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1.08574E-2</v>
      </c>
      <c r="L998">
        <v>0.98097900000000005</v>
      </c>
      <c r="M998">
        <v>0</v>
      </c>
      <c r="N998" t="s">
        <v>43</v>
      </c>
    </row>
    <row r="999" spans="1:25" x14ac:dyDescent="0.25">
      <c r="A999" t="s">
        <v>45</v>
      </c>
      <c r="B999">
        <v>2034.12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1.09754E-2</v>
      </c>
      <c r="L999">
        <v>0.981012</v>
      </c>
      <c r="M999">
        <v>0</v>
      </c>
      <c r="N999" t="s">
        <v>43</v>
      </c>
    </row>
    <row r="1000" spans="1:25" x14ac:dyDescent="0.25">
      <c r="A1000" t="s">
        <v>45</v>
      </c>
      <c r="B1000">
        <v>1991.59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1.11313E-2</v>
      </c>
      <c r="L1000">
        <v>0.98093300000000005</v>
      </c>
      <c r="M1000">
        <v>0</v>
      </c>
      <c r="N1000" t="s">
        <v>43</v>
      </c>
    </row>
    <row r="1001" spans="1:25" x14ac:dyDescent="0.25">
      <c r="A1001" t="s">
        <v>45</v>
      </c>
      <c r="B1001">
        <v>1967.6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1.1121900000000001E-2</v>
      </c>
      <c r="L1001">
        <v>0.98097800000000002</v>
      </c>
      <c r="M1001">
        <v>0</v>
      </c>
      <c r="N1001" t="s">
        <v>43</v>
      </c>
    </row>
    <row r="1002" spans="1:25" x14ac:dyDescent="0.25">
      <c r="A1002" t="s">
        <v>45</v>
      </c>
      <c r="B1002">
        <v>1986.08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1.1099299999999999E-2</v>
      </c>
      <c r="L1002">
        <v>0.98101899999999997</v>
      </c>
      <c r="M1002">
        <v>0</v>
      </c>
      <c r="N1002" t="s">
        <v>43</v>
      </c>
    </row>
    <row r="1003" spans="1:25" x14ac:dyDescent="0.25">
      <c r="A1003" t="s">
        <v>45</v>
      </c>
      <c r="B1003">
        <v>1947.16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1.46274E-2</v>
      </c>
      <c r="L1003">
        <v>0.98101799999999995</v>
      </c>
      <c r="M1003">
        <v>0</v>
      </c>
      <c r="N1003" t="s">
        <v>43</v>
      </c>
    </row>
    <row r="1004" spans="1:25" x14ac:dyDescent="0.25">
      <c r="A1004" t="s">
        <v>45</v>
      </c>
      <c r="B1004">
        <v>1977.79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1.09123E-2</v>
      </c>
      <c r="L1004">
        <v>0.98697299999999999</v>
      </c>
      <c r="M1004">
        <v>0</v>
      </c>
      <c r="N1004" t="s">
        <v>43</v>
      </c>
    </row>
    <row r="1005" spans="1:25" x14ac:dyDescent="0.25">
      <c r="A1005" t="s">
        <v>45</v>
      </c>
      <c r="B1005">
        <v>2039.39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1.08571E-2</v>
      </c>
      <c r="L1005">
        <v>0.99085900000000005</v>
      </c>
      <c r="M1005">
        <v>0</v>
      </c>
      <c r="N1005" t="s">
        <v>43</v>
      </c>
    </row>
    <row r="1006" spans="1:25" x14ac:dyDescent="0.25">
      <c r="A1006" t="s">
        <v>45</v>
      </c>
      <c r="B1006">
        <v>1994.55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1.2554900000000001E-2</v>
      </c>
      <c r="L1006">
        <v>0.98977000000000004</v>
      </c>
      <c r="M1006">
        <v>0</v>
      </c>
      <c r="N1006" t="s">
        <v>43</v>
      </c>
    </row>
    <row r="1007" spans="1:25" x14ac:dyDescent="0.25">
      <c r="A1007" t="s">
        <v>45</v>
      </c>
      <c r="B1007">
        <v>1948.28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1.1518199999999999E-2</v>
      </c>
      <c r="L1007">
        <v>0.98101499999999997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1963.87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1.1236400000000001E-2</v>
      </c>
      <c r="L1008">
        <v>0.98098700000000005</v>
      </c>
      <c r="M1008">
        <v>0</v>
      </c>
      <c r="N1008" t="s">
        <v>43</v>
      </c>
      <c r="R1008">
        <f>AVERAGE(B959:B1008)</f>
        <v>1976.7927999999995</v>
      </c>
      <c r="S1008">
        <f>AVERAGE(C959:C1008)</f>
        <v>0</v>
      </c>
      <c r="U1008">
        <f>_xlfn.VAR.P(B959:B1008)</f>
        <v>1274.1525481599979</v>
      </c>
      <c r="V1008">
        <f>_xlfn.VAR.P(C959:C1008)</f>
        <v>0</v>
      </c>
      <c r="X1008">
        <f>1.96*SQRT(U1008)/50</f>
        <v>1.3992547200579952</v>
      </c>
      <c r="Y1008">
        <f>1.96*SQRT(V1008)/50</f>
        <v>0</v>
      </c>
    </row>
    <row r="1009" spans="1:13" x14ac:dyDescent="0.25">
      <c r="A1009" t="s">
        <v>46</v>
      </c>
      <c r="B1009">
        <v>98935.019799999995</v>
      </c>
      <c r="C1009" t="s">
        <v>37</v>
      </c>
    </row>
    <row r="1010" spans="1:13" x14ac:dyDescent="0.25">
      <c r="A1010" t="s">
        <v>47</v>
      </c>
      <c r="B1010">
        <v>1775.85</v>
      </c>
      <c r="C1010">
        <v>1774.4</v>
      </c>
      <c r="D1010">
        <v>1774.29</v>
      </c>
      <c r="E1010">
        <v>1771.48</v>
      </c>
      <c r="F1010">
        <v>129.815</v>
      </c>
      <c r="G1010">
        <v>0</v>
      </c>
      <c r="H1010">
        <v>80.653899999999993</v>
      </c>
      <c r="I1010">
        <v>0</v>
      </c>
      <c r="J1010">
        <v>1.1102900000000001E-2</v>
      </c>
      <c r="K1010">
        <v>0.98101899999999997</v>
      </c>
      <c r="L1010">
        <v>0</v>
      </c>
      <c r="M1010" t="s">
        <v>43</v>
      </c>
    </row>
    <row r="1011" spans="1:13" x14ac:dyDescent="0.25">
      <c r="A1011" t="s">
        <v>47</v>
      </c>
      <c r="B1011">
        <v>1784</v>
      </c>
      <c r="C1011">
        <v>1782.35</v>
      </c>
      <c r="D1011">
        <v>1782.24</v>
      </c>
      <c r="E1011">
        <v>1779.42</v>
      </c>
      <c r="F1011">
        <v>133.566</v>
      </c>
      <c r="G1011">
        <v>0</v>
      </c>
      <c r="H1011">
        <v>81.285799999999995</v>
      </c>
      <c r="I1011">
        <v>0</v>
      </c>
      <c r="J1011">
        <v>1.2350699999999999E-2</v>
      </c>
      <c r="K1011">
        <v>0.98101899999999997</v>
      </c>
      <c r="L1011">
        <v>0</v>
      </c>
      <c r="M1011" t="s">
        <v>43</v>
      </c>
    </row>
    <row r="1012" spans="1:13" x14ac:dyDescent="0.25">
      <c r="A1012" t="s">
        <v>47</v>
      </c>
      <c r="B1012">
        <v>1792.15</v>
      </c>
      <c r="C1012">
        <v>1790.76</v>
      </c>
      <c r="D1012">
        <v>1790.64</v>
      </c>
      <c r="E1012">
        <v>1787.88</v>
      </c>
      <c r="F1012">
        <v>134.512</v>
      </c>
      <c r="G1012">
        <v>0</v>
      </c>
      <c r="H1012">
        <v>80.456699999999998</v>
      </c>
      <c r="I1012">
        <v>0</v>
      </c>
      <c r="J1012">
        <v>1.11541E-2</v>
      </c>
      <c r="K1012">
        <v>0.98100600000000004</v>
      </c>
      <c r="L1012">
        <v>0</v>
      </c>
      <c r="M1012" t="s">
        <v>43</v>
      </c>
    </row>
    <row r="1013" spans="1:13" x14ac:dyDescent="0.25">
      <c r="A1013" t="s">
        <v>47</v>
      </c>
      <c r="B1013">
        <v>1776.75</v>
      </c>
      <c r="C1013">
        <v>1775.01</v>
      </c>
      <c r="D1013">
        <v>1774.88</v>
      </c>
      <c r="E1013">
        <v>1772.1</v>
      </c>
      <c r="F1013">
        <v>132.233</v>
      </c>
      <c r="G1013">
        <v>0</v>
      </c>
      <c r="H1013">
        <v>80.262200000000007</v>
      </c>
      <c r="I1013">
        <v>0</v>
      </c>
      <c r="J1013">
        <v>2.9038100000000001E-2</v>
      </c>
      <c r="K1013">
        <v>0.98101899999999997</v>
      </c>
      <c r="L1013">
        <v>0</v>
      </c>
      <c r="M1013" t="s">
        <v>43</v>
      </c>
    </row>
    <row r="1014" spans="1:13" x14ac:dyDescent="0.25">
      <c r="A1014" t="s">
        <v>47</v>
      </c>
      <c r="B1014">
        <v>1782.3</v>
      </c>
      <c r="C1014">
        <v>1780.59</v>
      </c>
      <c r="D1014">
        <v>1780.47</v>
      </c>
      <c r="E1014">
        <v>1777.74</v>
      </c>
      <c r="F1014">
        <v>131.59200000000001</v>
      </c>
      <c r="G1014">
        <v>0</v>
      </c>
      <c r="H1014">
        <v>81.3399</v>
      </c>
      <c r="I1014">
        <v>0</v>
      </c>
      <c r="J1014">
        <v>1.10045E-2</v>
      </c>
      <c r="K1014">
        <v>0.981012</v>
      </c>
      <c r="L1014">
        <v>0</v>
      </c>
      <c r="M1014" t="s">
        <v>43</v>
      </c>
    </row>
    <row r="1015" spans="1:13" x14ac:dyDescent="0.25">
      <c r="A1015" t="s">
        <v>47</v>
      </c>
      <c r="B1015">
        <v>1786.57</v>
      </c>
      <c r="C1015">
        <v>1785.17</v>
      </c>
      <c r="D1015">
        <v>1785.06</v>
      </c>
      <c r="E1015">
        <v>1782.24</v>
      </c>
      <c r="F1015">
        <v>130.524</v>
      </c>
      <c r="G1015">
        <v>0</v>
      </c>
      <c r="H1015">
        <v>80.953000000000003</v>
      </c>
      <c r="I1015">
        <v>0</v>
      </c>
      <c r="J1015">
        <v>1.1272600000000001E-2</v>
      </c>
      <c r="K1015">
        <v>0.98101899999999997</v>
      </c>
      <c r="L1015">
        <v>0</v>
      </c>
      <c r="M1015" t="s">
        <v>43</v>
      </c>
    </row>
    <row r="1016" spans="1:13" x14ac:dyDescent="0.25">
      <c r="A1016" t="s">
        <v>47</v>
      </c>
      <c r="B1016">
        <v>1783.24</v>
      </c>
      <c r="C1016">
        <v>1781.69</v>
      </c>
      <c r="D1016">
        <v>1781.54</v>
      </c>
      <c r="E1016">
        <v>1778.72</v>
      </c>
      <c r="F1016">
        <v>133.37299999999999</v>
      </c>
      <c r="G1016">
        <v>0</v>
      </c>
      <c r="H1016">
        <v>81.338399999999993</v>
      </c>
      <c r="I1016">
        <v>0</v>
      </c>
      <c r="J1016">
        <v>1.09219E-2</v>
      </c>
      <c r="K1016">
        <v>0.98100200000000004</v>
      </c>
      <c r="L1016">
        <v>0</v>
      </c>
      <c r="M1016" t="s">
        <v>43</v>
      </c>
    </row>
    <row r="1017" spans="1:13" x14ac:dyDescent="0.25">
      <c r="A1017" t="s">
        <v>47</v>
      </c>
      <c r="B1017">
        <v>1781.51</v>
      </c>
      <c r="C1017">
        <v>1780.14</v>
      </c>
      <c r="D1017">
        <v>1780.03</v>
      </c>
      <c r="E1017">
        <v>1777.31</v>
      </c>
      <c r="F1017">
        <v>132.52500000000001</v>
      </c>
      <c r="G1017">
        <v>0</v>
      </c>
      <c r="H1017">
        <v>80.7547</v>
      </c>
      <c r="I1017">
        <v>0</v>
      </c>
      <c r="J1017">
        <v>1.0857199999999999E-2</v>
      </c>
      <c r="K1017">
        <v>0.98097299999999998</v>
      </c>
      <c r="L1017">
        <v>0</v>
      </c>
      <c r="M1017" t="s">
        <v>43</v>
      </c>
    </row>
    <row r="1018" spans="1:13" x14ac:dyDescent="0.25">
      <c r="A1018" t="s">
        <v>47</v>
      </c>
      <c r="B1018">
        <v>1792.22</v>
      </c>
      <c r="C1018">
        <v>1790.78</v>
      </c>
      <c r="D1018">
        <v>1790.66</v>
      </c>
      <c r="E1018">
        <v>1787.84</v>
      </c>
      <c r="F1018">
        <v>131.51</v>
      </c>
      <c r="G1018">
        <v>0</v>
      </c>
      <c r="H1018">
        <v>82.187899999999999</v>
      </c>
      <c r="I1018">
        <v>0</v>
      </c>
      <c r="J1018">
        <v>1.17716E-2</v>
      </c>
      <c r="K1018">
        <v>0.98100699999999996</v>
      </c>
      <c r="L1018">
        <v>0</v>
      </c>
      <c r="M1018" t="s">
        <v>43</v>
      </c>
    </row>
    <row r="1019" spans="1:13" x14ac:dyDescent="0.25">
      <c r="A1019" t="s">
        <v>47</v>
      </c>
      <c r="B1019">
        <v>1797.1</v>
      </c>
      <c r="C1019">
        <v>1795.46</v>
      </c>
      <c r="D1019">
        <v>1795.34</v>
      </c>
      <c r="E1019">
        <v>1792.54</v>
      </c>
      <c r="F1019">
        <v>134.43799999999999</v>
      </c>
      <c r="G1019">
        <v>0</v>
      </c>
      <c r="H1019">
        <v>82.194299999999998</v>
      </c>
      <c r="I1019">
        <v>0</v>
      </c>
      <c r="J1019">
        <v>1.3945900000000001E-2</v>
      </c>
      <c r="K1019">
        <v>0.99007199999999995</v>
      </c>
      <c r="L1019">
        <v>0</v>
      </c>
      <c r="M1019" t="s">
        <v>43</v>
      </c>
    </row>
    <row r="1020" spans="1:13" x14ac:dyDescent="0.25">
      <c r="A1020" t="s">
        <v>47</v>
      </c>
      <c r="B1020">
        <v>1782.28</v>
      </c>
      <c r="C1020">
        <v>1780.54</v>
      </c>
      <c r="D1020">
        <v>1780.43</v>
      </c>
      <c r="E1020">
        <v>1777.55</v>
      </c>
      <c r="F1020">
        <v>130.85900000000001</v>
      </c>
      <c r="G1020">
        <v>0</v>
      </c>
      <c r="H1020">
        <v>82.313000000000002</v>
      </c>
      <c r="I1020">
        <v>0</v>
      </c>
      <c r="J1020">
        <v>1.21335E-2</v>
      </c>
      <c r="K1020">
        <v>0.99134500000000003</v>
      </c>
      <c r="L1020">
        <v>0</v>
      </c>
      <c r="M1020" t="s">
        <v>43</v>
      </c>
    </row>
    <row r="1021" spans="1:13" x14ac:dyDescent="0.25">
      <c r="A1021" t="s">
        <v>47</v>
      </c>
      <c r="B1021">
        <v>1779.38</v>
      </c>
      <c r="C1021">
        <v>1777.99</v>
      </c>
      <c r="D1021">
        <v>1777.87</v>
      </c>
      <c r="E1021">
        <v>1775.12</v>
      </c>
      <c r="F1021">
        <v>132.17500000000001</v>
      </c>
      <c r="G1021">
        <v>0</v>
      </c>
      <c r="H1021">
        <v>80.817899999999995</v>
      </c>
      <c r="I1021">
        <v>0</v>
      </c>
      <c r="J1021">
        <v>1.08608E-2</v>
      </c>
      <c r="K1021">
        <v>0.98502199999999995</v>
      </c>
      <c r="L1021">
        <v>0</v>
      </c>
      <c r="M1021" t="s">
        <v>43</v>
      </c>
    </row>
    <row r="1022" spans="1:13" x14ac:dyDescent="0.25">
      <c r="A1022" t="s">
        <v>47</v>
      </c>
      <c r="B1022">
        <v>1776.73</v>
      </c>
      <c r="C1022">
        <v>1775.02</v>
      </c>
      <c r="D1022">
        <v>1774.87</v>
      </c>
      <c r="E1022">
        <v>1772.1</v>
      </c>
      <c r="F1022">
        <v>128.929</v>
      </c>
      <c r="G1022">
        <v>0</v>
      </c>
      <c r="H1022">
        <v>81.550600000000003</v>
      </c>
      <c r="I1022">
        <v>0</v>
      </c>
      <c r="J1022">
        <v>1.0857199999999999E-2</v>
      </c>
      <c r="K1022">
        <v>0.98101899999999997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1779.36</v>
      </c>
      <c r="C1023">
        <v>1778</v>
      </c>
      <c r="D1023">
        <v>1777.9</v>
      </c>
      <c r="E1023">
        <v>1775.18</v>
      </c>
      <c r="F1023">
        <v>130.43</v>
      </c>
      <c r="G1023">
        <v>0</v>
      </c>
      <c r="H1023">
        <v>81.447100000000006</v>
      </c>
      <c r="I1023">
        <v>0</v>
      </c>
      <c r="J1023">
        <v>1.1225199999999999E-2</v>
      </c>
      <c r="K1023">
        <v>0.98101899999999997</v>
      </c>
      <c r="L1023">
        <v>0</v>
      </c>
      <c r="M1023" t="s">
        <v>43</v>
      </c>
    </row>
    <row r="1024" spans="1:13" x14ac:dyDescent="0.25">
      <c r="A1024" t="s">
        <v>47</v>
      </c>
      <c r="B1024">
        <v>1777.7</v>
      </c>
      <c r="C1024">
        <v>1776.09</v>
      </c>
      <c r="D1024">
        <v>1775.98</v>
      </c>
      <c r="E1024">
        <v>1773.25</v>
      </c>
      <c r="F1024">
        <v>129.773</v>
      </c>
      <c r="G1024">
        <v>0</v>
      </c>
      <c r="H1024">
        <v>81.161500000000004</v>
      </c>
      <c r="I1024">
        <v>0</v>
      </c>
      <c r="J1024">
        <v>1.31582E-2</v>
      </c>
      <c r="K1024">
        <v>0.98101899999999997</v>
      </c>
      <c r="L1024">
        <v>0</v>
      </c>
      <c r="M1024" t="s">
        <v>43</v>
      </c>
    </row>
    <row r="1025" spans="1:13" x14ac:dyDescent="0.25">
      <c r="A1025" t="s">
        <v>47</v>
      </c>
      <c r="B1025">
        <v>1783.52</v>
      </c>
      <c r="C1025">
        <v>1782.13</v>
      </c>
      <c r="D1025">
        <v>1782.03</v>
      </c>
      <c r="E1025">
        <v>1779.3</v>
      </c>
      <c r="F1025">
        <v>130.87100000000001</v>
      </c>
      <c r="G1025">
        <v>0</v>
      </c>
      <c r="H1025">
        <v>81.286100000000005</v>
      </c>
      <c r="I1025">
        <v>0</v>
      </c>
      <c r="J1025">
        <v>1.64009E-2</v>
      </c>
      <c r="K1025">
        <v>0.98101899999999997</v>
      </c>
      <c r="L1025">
        <v>0</v>
      </c>
      <c r="M1025" t="s">
        <v>43</v>
      </c>
    </row>
    <row r="1026" spans="1:13" x14ac:dyDescent="0.25">
      <c r="A1026" t="s">
        <v>47</v>
      </c>
      <c r="B1026">
        <v>1779.21</v>
      </c>
      <c r="C1026">
        <v>1777.21</v>
      </c>
      <c r="D1026">
        <v>1777.1</v>
      </c>
      <c r="E1026">
        <v>1774.3</v>
      </c>
      <c r="F1026">
        <v>131.80500000000001</v>
      </c>
      <c r="G1026">
        <v>0</v>
      </c>
      <c r="H1026">
        <v>80.818100000000001</v>
      </c>
      <c r="I1026">
        <v>0</v>
      </c>
      <c r="J1026">
        <v>1.08577E-2</v>
      </c>
      <c r="K1026">
        <v>0.98100900000000002</v>
      </c>
      <c r="L1026">
        <v>0</v>
      </c>
      <c r="M1026" t="s">
        <v>43</v>
      </c>
    </row>
    <row r="1027" spans="1:13" x14ac:dyDescent="0.25">
      <c r="A1027" t="s">
        <v>47</v>
      </c>
      <c r="B1027">
        <v>1789.11</v>
      </c>
      <c r="C1027">
        <v>1787.72</v>
      </c>
      <c r="D1027">
        <v>1787.6</v>
      </c>
      <c r="E1027">
        <v>1784.85</v>
      </c>
      <c r="F1027">
        <v>135.58799999999999</v>
      </c>
      <c r="G1027">
        <v>0</v>
      </c>
      <c r="H1027">
        <v>80.586600000000004</v>
      </c>
      <c r="I1027">
        <v>0</v>
      </c>
      <c r="J1027">
        <v>1.1272900000000001E-2</v>
      </c>
      <c r="K1027">
        <v>0.99455099999999996</v>
      </c>
      <c r="L1027">
        <v>0</v>
      </c>
      <c r="M1027" t="s">
        <v>43</v>
      </c>
    </row>
    <row r="1028" spans="1:13" x14ac:dyDescent="0.25">
      <c r="A1028" t="s">
        <v>47</v>
      </c>
      <c r="B1028">
        <v>1779.8</v>
      </c>
      <c r="C1028">
        <v>1778.28</v>
      </c>
      <c r="D1028">
        <v>1778.17</v>
      </c>
      <c r="E1028">
        <v>1775.42</v>
      </c>
      <c r="F1028">
        <v>133.946</v>
      </c>
      <c r="G1028">
        <v>0</v>
      </c>
      <c r="H1028">
        <v>80.413499999999999</v>
      </c>
      <c r="I1028">
        <v>0</v>
      </c>
      <c r="J1028">
        <v>1.13434E-2</v>
      </c>
      <c r="K1028">
        <v>0.98101899999999997</v>
      </c>
      <c r="L1028">
        <v>0</v>
      </c>
      <c r="M1028" t="s">
        <v>43</v>
      </c>
    </row>
    <row r="1029" spans="1:13" x14ac:dyDescent="0.25">
      <c r="A1029" t="s">
        <v>47</v>
      </c>
      <c r="B1029">
        <v>1781.81</v>
      </c>
      <c r="C1029">
        <v>1780.44</v>
      </c>
      <c r="D1029">
        <v>1780.33</v>
      </c>
      <c r="E1029">
        <v>1777.58</v>
      </c>
      <c r="F1029">
        <v>130.84100000000001</v>
      </c>
      <c r="G1029">
        <v>0</v>
      </c>
      <c r="H1029">
        <v>81.584400000000002</v>
      </c>
      <c r="I1029">
        <v>0</v>
      </c>
      <c r="J1029">
        <v>1.1251499999999999E-2</v>
      </c>
      <c r="K1029">
        <v>0.99287999999999998</v>
      </c>
      <c r="L1029">
        <v>0</v>
      </c>
      <c r="M1029" t="s">
        <v>43</v>
      </c>
    </row>
    <row r="1030" spans="1:13" x14ac:dyDescent="0.25">
      <c r="A1030" t="s">
        <v>47</v>
      </c>
      <c r="B1030">
        <v>1772.65</v>
      </c>
      <c r="C1030">
        <v>1771.29</v>
      </c>
      <c r="D1030">
        <v>1771.18</v>
      </c>
      <c r="E1030">
        <v>1768.29</v>
      </c>
      <c r="F1030">
        <v>130.37700000000001</v>
      </c>
      <c r="G1030">
        <v>0</v>
      </c>
      <c r="H1030">
        <v>80.486500000000007</v>
      </c>
      <c r="I1030">
        <v>0</v>
      </c>
      <c r="J1030">
        <v>1.08685E-2</v>
      </c>
      <c r="K1030">
        <v>0.98101899999999997</v>
      </c>
      <c r="L1030">
        <v>0</v>
      </c>
      <c r="M1030" t="s">
        <v>43</v>
      </c>
    </row>
    <row r="1031" spans="1:13" x14ac:dyDescent="0.25">
      <c r="A1031" t="s">
        <v>47</v>
      </c>
      <c r="B1031">
        <v>1790.65</v>
      </c>
      <c r="C1031">
        <v>1789.14</v>
      </c>
      <c r="D1031">
        <v>1789.02</v>
      </c>
      <c r="E1031">
        <v>1786.05</v>
      </c>
      <c r="F1031">
        <v>135.34399999999999</v>
      </c>
      <c r="G1031">
        <v>0</v>
      </c>
      <c r="H1031">
        <v>80.217500000000001</v>
      </c>
      <c r="I1031">
        <v>0</v>
      </c>
      <c r="J1031">
        <v>1.2669100000000001E-2</v>
      </c>
      <c r="K1031">
        <v>0.980935</v>
      </c>
      <c r="L1031">
        <v>0</v>
      </c>
      <c r="M1031" t="s">
        <v>43</v>
      </c>
    </row>
    <row r="1032" spans="1:13" x14ac:dyDescent="0.25">
      <c r="A1032" t="s">
        <v>47</v>
      </c>
      <c r="B1032">
        <v>1806.34</v>
      </c>
      <c r="C1032">
        <v>1804.85</v>
      </c>
      <c r="D1032">
        <v>1804.72</v>
      </c>
      <c r="E1032">
        <v>1801.9</v>
      </c>
      <c r="F1032">
        <v>133.53800000000001</v>
      </c>
      <c r="G1032">
        <v>0</v>
      </c>
      <c r="H1032">
        <v>81.902600000000007</v>
      </c>
      <c r="I1032">
        <v>0</v>
      </c>
      <c r="J1032">
        <v>1.1116600000000001E-2</v>
      </c>
      <c r="K1032">
        <v>0.98098600000000002</v>
      </c>
      <c r="L1032">
        <v>0</v>
      </c>
      <c r="M1032" t="s">
        <v>43</v>
      </c>
    </row>
    <row r="1033" spans="1:13" x14ac:dyDescent="0.25">
      <c r="A1033" t="s">
        <v>47</v>
      </c>
      <c r="B1033">
        <v>1788.9</v>
      </c>
      <c r="C1033">
        <v>1787.53</v>
      </c>
      <c r="D1033">
        <v>1787.4</v>
      </c>
      <c r="E1033">
        <v>1784.62</v>
      </c>
      <c r="F1033">
        <v>135.14500000000001</v>
      </c>
      <c r="G1033">
        <v>0</v>
      </c>
      <c r="H1033">
        <v>81.135199999999998</v>
      </c>
      <c r="I1033">
        <v>0</v>
      </c>
      <c r="J1033">
        <v>1.14869E-2</v>
      </c>
      <c r="K1033">
        <v>0.98377199999999998</v>
      </c>
      <c r="L1033">
        <v>0</v>
      </c>
      <c r="M1033" t="s">
        <v>43</v>
      </c>
    </row>
    <row r="1034" spans="1:13" x14ac:dyDescent="0.25">
      <c r="A1034" t="s">
        <v>47</v>
      </c>
      <c r="B1034">
        <v>1775.53</v>
      </c>
      <c r="C1034">
        <v>1774.17</v>
      </c>
      <c r="D1034">
        <v>1774.05</v>
      </c>
      <c r="E1034">
        <v>1771.15</v>
      </c>
      <c r="F1034">
        <v>130.04400000000001</v>
      </c>
      <c r="G1034">
        <v>0</v>
      </c>
      <c r="H1034">
        <v>80.140199999999993</v>
      </c>
      <c r="I1034">
        <v>0</v>
      </c>
      <c r="J1034">
        <v>1.26899E-2</v>
      </c>
      <c r="K1034">
        <v>0.98101300000000002</v>
      </c>
      <c r="L1034">
        <v>0</v>
      </c>
      <c r="M1034" t="s">
        <v>43</v>
      </c>
    </row>
    <row r="1035" spans="1:13" x14ac:dyDescent="0.25">
      <c r="A1035" t="s">
        <v>47</v>
      </c>
      <c r="B1035">
        <v>1779.34</v>
      </c>
      <c r="C1035">
        <v>1777.99</v>
      </c>
      <c r="D1035">
        <v>1777.88</v>
      </c>
      <c r="E1035">
        <v>1775.09</v>
      </c>
      <c r="F1035">
        <v>130.316</v>
      </c>
      <c r="G1035">
        <v>0</v>
      </c>
      <c r="H1035">
        <v>80.524000000000001</v>
      </c>
      <c r="I1035">
        <v>0</v>
      </c>
      <c r="J1035">
        <v>1.1701899999999999E-2</v>
      </c>
      <c r="K1035">
        <v>0.99440300000000004</v>
      </c>
      <c r="L1035">
        <v>0</v>
      </c>
      <c r="M1035" t="s">
        <v>43</v>
      </c>
    </row>
    <row r="1036" spans="1:13" x14ac:dyDescent="0.25">
      <c r="A1036" t="s">
        <v>47</v>
      </c>
      <c r="B1036">
        <v>1782.46</v>
      </c>
      <c r="C1036">
        <v>1780.96</v>
      </c>
      <c r="D1036">
        <v>1780.84</v>
      </c>
      <c r="E1036">
        <v>1778.09</v>
      </c>
      <c r="F1036">
        <v>131.94900000000001</v>
      </c>
      <c r="G1036">
        <v>0</v>
      </c>
      <c r="H1036">
        <v>80.300399999999996</v>
      </c>
      <c r="I1036">
        <v>0</v>
      </c>
      <c r="J1036">
        <v>1.1891799999999999E-2</v>
      </c>
      <c r="K1036">
        <v>0.98101899999999997</v>
      </c>
      <c r="L1036">
        <v>0</v>
      </c>
      <c r="M1036" t="s">
        <v>43</v>
      </c>
    </row>
    <row r="1037" spans="1:13" x14ac:dyDescent="0.25">
      <c r="A1037" t="s">
        <v>47</v>
      </c>
      <c r="B1037">
        <v>1775.85</v>
      </c>
      <c r="C1037">
        <v>1774.49</v>
      </c>
      <c r="D1037">
        <v>1774.38</v>
      </c>
      <c r="E1037">
        <v>1771.58</v>
      </c>
      <c r="F1037">
        <v>131.197</v>
      </c>
      <c r="G1037">
        <v>0</v>
      </c>
      <c r="H1037">
        <v>80.107399999999998</v>
      </c>
      <c r="I1037">
        <v>0</v>
      </c>
      <c r="J1037">
        <v>1.2955400000000001E-2</v>
      </c>
      <c r="K1037">
        <v>0.98983200000000005</v>
      </c>
      <c r="L1037">
        <v>0</v>
      </c>
      <c r="M1037" t="s">
        <v>43</v>
      </c>
    </row>
    <row r="1038" spans="1:13" x14ac:dyDescent="0.25">
      <c r="A1038" t="s">
        <v>47</v>
      </c>
      <c r="B1038">
        <v>1776.8</v>
      </c>
      <c r="C1038">
        <v>1775.43</v>
      </c>
      <c r="D1038">
        <v>1775.32</v>
      </c>
      <c r="E1038">
        <v>1772.58</v>
      </c>
      <c r="F1038">
        <v>134.44</v>
      </c>
      <c r="G1038">
        <v>0</v>
      </c>
      <c r="H1038">
        <v>80.412700000000001</v>
      </c>
      <c r="I1038">
        <v>0</v>
      </c>
      <c r="J1038">
        <v>1.0929100000000001E-2</v>
      </c>
      <c r="K1038">
        <v>0.98101799999999995</v>
      </c>
      <c r="L1038">
        <v>0</v>
      </c>
      <c r="M1038" t="s">
        <v>43</v>
      </c>
    </row>
    <row r="1039" spans="1:13" x14ac:dyDescent="0.25">
      <c r="A1039" t="s">
        <v>47</v>
      </c>
      <c r="B1039">
        <v>1772.62</v>
      </c>
      <c r="C1039">
        <v>1770.68</v>
      </c>
      <c r="D1039">
        <v>1770.57</v>
      </c>
      <c r="E1039">
        <v>1767.8</v>
      </c>
      <c r="F1039">
        <v>132.07</v>
      </c>
      <c r="G1039">
        <v>0</v>
      </c>
      <c r="H1039">
        <v>80.051900000000003</v>
      </c>
      <c r="I1039">
        <v>0</v>
      </c>
      <c r="J1039">
        <v>1.12487E-2</v>
      </c>
      <c r="K1039">
        <v>0.98099700000000001</v>
      </c>
      <c r="L1039">
        <v>0</v>
      </c>
      <c r="M1039" t="s">
        <v>43</v>
      </c>
    </row>
    <row r="1040" spans="1:13" x14ac:dyDescent="0.25">
      <c r="A1040" t="s">
        <v>47</v>
      </c>
      <c r="B1040">
        <v>1775.54</v>
      </c>
      <c r="C1040">
        <v>1774.18</v>
      </c>
      <c r="D1040">
        <v>1774.07</v>
      </c>
      <c r="E1040">
        <v>1771.33</v>
      </c>
      <c r="F1040">
        <v>129.5</v>
      </c>
      <c r="G1040">
        <v>0</v>
      </c>
      <c r="H1040">
        <v>79.825000000000003</v>
      </c>
      <c r="I1040">
        <v>0</v>
      </c>
      <c r="J1040">
        <v>1.16937E-2</v>
      </c>
      <c r="K1040">
        <v>0.98101899999999997</v>
      </c>
      <c r="L1040">
        <v>0</v>
      </c>
      <c r="M1040" t="s">
        <v>43</v>
      </c>
    </row>
    <row r="1041" spans="1:13" x14ac:dyDescent="0.25">
      <c r="A1041" t="s">
        <v>47</v>
      </c>
      <c r="B1041">
        <v>1782.31</v>
      </c>
      <c r="C1041">
        <v>1780.89</v>
      </c>
      <c r="D1041">
        <v>1780.77</v>
      </c>
      <c r="E1041">
        <v>1777.99</v>
      </c>
      <c r="F1041">
        <v>135.751</v>
      </c>
      <c r="G1041">
        <v>0</v>
      </c>
      <c r="H1041">
        <v>80.532399999999996</v>
      </c>
      <c r="I1041">
        <v>0</v>
      </c>
      <c r="J1041">
        <v>1.1305000000000001E-2</v>
      </c>
      <c r="K1041">
        <v>0.98101899999999997</v>
      </c>
      <c r="L1041">
        <v>0</v>
      </c>
      <c r="M1041" t="s">
        <v>43</v>
      </c>
    </row>
    <row r="1042" spans="1:13" x14ac:dyDescent="0.25">
      <c r="A1042" t="s">
        <v>47</v>
      </c>
      <c r="B1042">
        <v>1770.03</v>
      </c>
      <c r="C1042">
        <v>1768.55</v>
      </c>
      <c r="D1042">
        <v>1768.44</v>
      </c>
      <c r="E1042">
        <v>1765.57</v>
      </c>
      <c r="F1042">
        <v>129.43100000000001</v>
      </c>
      <c r="G1042">
        <v>0</v>
      </c>
      <c r="H1042">
        <v>81.602500000000006</v>
      </c>
      <c r="I1042">
        <v>0</v>
      </c>
      <c r="J1042">
        <v>1.1410099999999999E-2</v>
      </c>
      <c r="K1042">
        <v>0.99471100000000001</v>
      </c>
      <c r="L1042">
        <v>0</v>
      </c>
      <c r="M1042" t="s">
        <v>43</v>
      </c>
    </row>
    <row r="1043" spans="1:13" x14ac:dyDescent="0.25">
      <c r="A1043" t="s">
        <v>47</v>
      </c>
      <c r="B1043">
        <v>1776.49</v>
      </c>
      <c r="C1043">
        <v>1775.12</v>
      </c>
      <c r="D1043">
        <v>1775.01</v>
      </c>
      <c r="E1043">
        <v>1772.21</v>
      </c>
      <c r="F1043">
        <v>133.458</v>
      </c>
      <c r="G1043">
        <v>0</v>
      </c>
      <c r="H1043">
        <v>79.853099999999998</v>
      </c>
      <c r="I1043">
        <v>0</v>
      </c>
      <c r="J1043">
        <v>2.8990700000000001E-2</v>
      </c>
      <c r="K1043">
        <v>0.98100299999999996</v>
      </c>
      <c r="L1043">
        <v>0</v>
      </c>
      <c r="M1043" t="s">
        <v>43</v>
      </c>
    </row>
    <row r="1044" spans="1:13" x14ac:dyDescent="0.25">
      <c r="A1044" t="s">
        <v>47</v>
      </c>
      <c r="B1044">
        <v>1782.05</v>
      </c>
      <c r="C1044">
        <v>1780.67</v>
      </c>
      <c r="D1044">
        <v>1780.56</v>
      </c>
      <c r="E1044">
        <v>1777.75</v>
      </c>
      <c r="F1044">
        <v>130.095</v>
      </c>
      <c r="G1044">
        <v>0</v>
      </c>
      <c r="H1044">
        <v>80.216800000000006</v>
      </c>
      <c r="I1044">
        <v>0</v>
      </c>
      <c r="J1044">
        <v>1.08571E-2</v>
      </c>
      <c r="K1044">
        <v>0.987321</v>
      </c>
      <c r="L1044">
        <v>0</v>
      </c>
      <c r="M1044" t="s">
        <v>43</v>
      </c>
    </row>
    <row r="1045" spans="1:13" x14ac:dyDescent="0.25">
      <c r="A1045" t="s">
        <v>47</v>
      </c>
      <c r="B1045">
        <v>1776.8</v>
      </c>
      <c r="C1045">
        <v>1775.35</v>
      </c>
      <c r="D1045">
        <v>1775.24</v>
      </c>
      <c r="E1045">
        <v>1772.45</v>
      </c>
      <c r="F1045">
        <v>130.73500000000001</v>
      </c>
      <c r="G1045">
        <v>0</v>
      </c>
      <c r="H1045">
        <v>79.764099999999999</v>
      </c>
      <c r="I1045">
        <v>0</v>
      </c>
      <c r="J1045">
        <v>1.08924E-2</v>
      </c>
      <c r="K1045">
        <v>0.980904</v>
      </c>
      <c r="L1045">
        <v>0</v>
      </c>
      <c r="M1045" t="s">
        <v>43</v>
      </c>
    </row>
    <row r="1046" spans="1:13" x14ac:dyDescent="0.25">
      <c r="A1046" t="s">
        <v>47</v>
      </c>
      <c r="B1046">
        <v>1776.19</v>
      </c>
      <c r="C1046">
        <v>1774.24</v>
      </c>
      <c r="D1046">
        <v>1774.12</v>
      </c>
      <c r="E1046">
        <v>1771.36</v>
      </c>
      <c r="F1046">
        <v>131.678</v>
      </c>
      <c r="G1046">
        <v>0</v>
      </c>
      <c r="H1046">
        <v>79.939300000000003</v>
      </c>
      <c r="I1046">
        <v>0</v>
      </c>
      <c r="J1046">
        <v>1.2746199999999999E-2</v>
      </c>
      <c r="K1046">
        <v>0.98098099999999999</v>
      </c>
      <c r="L1046">
        <v>0</v>
      </c>
      <c r="M1046" t="s">
        <v>43</v>
      </c>
    </row>
    <row r="1047" spans="1:13" x14ac:dyDescent="0.25">
      <c r="A1047" t="s">
        <v>47</v>
      </c>
      <c r="B1047">
        <v>1775.73</v>
      </c>
      <c r="C1047">
        <v>1774.37</v>
      </c>
      <c r="D1047">
        <v>1774.21</v>
      </c>
      <c r="E1047">
        <v>1771.4</v>
      </c>
      <c r="F1047">
        <v>132.38300000000001</v>
      </c>
      <c r="G1047">
        <v>0</v>
      </c>
      <c r="H1047">
        <v>80.600800000000007</v>
      </c>
      <c r="I1047">
        <v>0</v>
      </c>
      <c r="J1047">
        <v>1.0939300000000001E-2</v>
      </c>
      <c r="K1047">
        <v>0.98101899999999997</v>
      </c>
      <c r="L1047">
        <v>0</v>
      </c>
      <c r="M1047" t="s">
        <v>43</v>
      </c>
    </row>
    <row r="1048" spans="1:13" x14ac:dyDescent="0.25">
      <c r="A1048" t="s">
        <v>47</v>
      </c>
      <c r="B1048">
        <v>1772.54</v>
      </c>
      <c r="C1048">
        <v>1771.19</v>
      </c>
      <c r="D1048">
        <v>1771.08</v>
      </c>
      <c r="E1048">
        <v>1768.3</v>
      </c>
      <c r="F1048">
        <v>130.55199999999999</v>
      </c>
      <c r="G1048">
        <v>0</v>
      </c>
      <c r="H1048">
        <v>80.444500000000005</v>
      </c>
      <c r="I1048">
        <v>0</v>
      </c>
      <c r="J1048">
        <v>1.0897E-2</v>
      </c>
      <c r="K1048">
        <v>0.99456100000000003</v>
      </c>
      <c r="L1048">
        <v>0</v>
      </c>
      <c r="M1048" t="s">
        <v>43</v>
      </c>
    </row>
    <row r="1049" spans="1:13" x14ac:dyDescent="0.25">
      <c r="A1049" t="s">
        <v>47</v>
      </c>
      <c r="B1049">
        <v>1774.94</v>
      </c>
      <c r="C1049">
        <v>1773.46</v>
      </c>
      <c r="D1049">
        <v>1773.34</v>
      </c>
      <c r="E1049">
        <v>1770.57</v>
      </c>
      <c r="F1049">
        <v>134.32400000000001</v>
      </c>
      <c r="G1049">
        <v>0</v>
      </c>
      <c r="H1049">
        <v>80.395600000000002</v>
      </c>
      <c r="I1049">
        <v>0</v>
      </c>
      <c r="J1049">
        <v>1.0856899999999999E-2</v>
      </c>
      <c r="K1049">
        <v>0.98097299999999998</v>
      </c>
      <c r="L1049">
        <v>0</v>
      </c>
      <c r="M1049" t="s">
        <v>43</v>
      </c>
    </row>
    <row r="1050" spans="1:13" x14ac:dyDescent="0.25">
      <c r="A1050" t="s">
        <v>47</v>
      </c>
      <c r="B1050">
        <v>1776.9</v>
      </c>
      <c r="C1050">
        <v>1775.51</v>
      </c>
      <c r="D1050">
        <v>1775.4</v>
      </c>
      <c r="E1050">
        <v>1772.55</v>
      </c>
      <c r="F1050">
        <v>131.994</v>
      </c>
      <c r="G1050">
        <v>0</v>
      </c>
      <c r="H1050">
        <v>80.012200000000007</v>
      </c>
      <c r="I1050">
        <v>0</v>
      </c>
      <c r="J1050">
        <v>1.10978E-2</v>
      </c>
      <c r="K1050">
        <v>0.98080800000000001</v>
      </c>
      <c r="L1050">
        <v>0</v>
      </c>
      <c r="M1050" t="s">
        <v>43</v>
      </c>
    </row>
    <row r="1051" spans="1:13" x14ac:dyDescent="0.25">
      <c r="A1051" t="s">
        <v>47</v>
      </c>
      <c r="B1051">
        <v>1782.11</v>
      </c>
      <c r="C1051">
        <v>1780.73</v>
      </c>
      <c r="D1051">
        <v>1780.62</v>
      </c>
      <c r="E1051">
        <v>1777.81</v>
      </c>
      <c r="F1051">
        <v>134.95099999999999</v>
      </c>
      <c r="G1051">
        <v>0</v>
      </c>
      <c r="H1051">
        <v>80.762100000000004</v>
      </c>
      <c r="I1051">
        <v>0</v>
      </c>
      <c r="J1051">
        <v>1.0859300000000001E-2</v>
      </c>
      <c r="K1051">
        <v>0.98101000000000005</v>
      </c>
      <c r="L1051">
        <v>0</v>
      </c>
      <c r="M1051" t="s">
        <v>43</v>
      </c>
    </row>
    <row r="1052" spans="1:13" x14ac:dyDescent="0.25">
      <c r="A1052" t="s">
        <v>47</v>
      </c>
      <c r="B1052">
        <v>1778.93</v>
      </c>
      <c r="C1052">
        <v>1777.56</v>
      </c>
      <c r="D1052">
        <v>1777.45</v>
      </c>
      <c r="E1052">
        <v>1774.72</v>
      </c>
      <c r="F1052">
        <v>134.66900000000001</v>
      </c>
      <c r="G1052">
        <v>0</v>
      </c>
      <c r="H1052">
        <v>80.5762</v>
      </c>
      <c r="I1052">
        <v>0</v>
      </c>
      <c r="J1052">
        <v>1.0867699999999999E-2</v>
      </c>
      <c r="K1052">
        <v>0.98101899999999997</v>
      </c>
      <c r="L1052">
        <v>0</v>
      </c>
      <c r="M1052" t="s">
        <v>43</v>
      </c>
    </row>
    <row r="1053" spans="1:13" x14ac:dyDescent="0.25">
      <c r="A1053" t="s">
        <v>47</v>
      </c>
      <c r="B1053">
        <v>1781.28</v>
      </c>
      <c r="C1053">
        <v>1779.8</v>
      </c>
      <c r="D1053">
        <v>1779.68</v>
      </c>
      <c r="E1053">
        <v>1776.85</v>
      </c>
      <c r="F1053">
        <v>133.65899999999999</v>
      </c>
      <c r="G1053">
        <v>0</v>
      </c>
      <c r="H1053">
        <v>80.406000000000006</v>
      </c>
      <c r="I1053">
        <v>0</v>
      </c>
      <c r="J1053">
        <v>1.27662E-2</v>
      </c>
      <c r="K1053">
        <v>0.98092599999999996</v>
      </c>
      <c r="L1053">
        <v>0</v>
      </c>
      <c r="M1053" t="s">
        <v>43</v>
      </c>
    </row>
    <row r="1054" spans="1:13" x14ac:dyDescent="0.25">
      <c r="A1054" t="s">
        <v>47</v>
      </c>
      <c r="B1054">
        <v>1776.56</v>
      </c>
      <c r="C1054">
        <v>1775.18</v>
      </c>
      <c r="D1054">
        <v>1775.07</v>
      </c>
      <c r="E1054">
        <v>1772.31</v>
      </c>
      <c r="F1054">
        <v>131.21799999999999</v>
      </c>
      <c r="G1054">
        <v>0</v>
      </c>
      <c r="H1054">
        <v>80.984099999999998</v>
      </c>
      <c r="I1054">
        <v>0</v>
      </c>
      <c r="J1054">
        <v>1.0895200000000001E-2</v>
      </c>
      <c r="K1054">
        <v>0.98940899999999998</v>
      </c>
      <c r="L1054">
        <v>0</v>
      </c>
      <c r="M1054" t="s">
        <v>43</v>
      </c>
    </row>
    <row r="1055" spans="1:13" x14ac:dyDescent="0.25">
      <c r="A1055" t="s">
        <v>47</v>
      </c>
      <c r="B1055">
        <v>1772.13</v>
      </c>
      <c r="C1055">
        <v>1770.65</v>
      </c>
      <c r="D1055">
        <v>1770.54</v>
      </c>
      <c r="E1055">
        <v>1767.71</v>
      </c>
      <c r="F1055">
        <v>131.649</v>
      </c>
      <c r="G1055">
        <v>0</v>
      </c>
      <c r="H1055">
        <v>79.783000000000001</v>
      </c>
      <c r="I1055">
        <v>0</v>
      </c>
      <c r="J1055">
        <v>1.2990399999999999E-2</v>
      </c>
      <c r="K1055">
        <v>0.98931100000000005</v>
      </c>
      <c r="L1055">
        <v>0</v>
      </c>
      <c r="M1055" t="s">
        <v>43</v>
      </c>
    </row>
    <row r="1056" spans="1:13" x14ac:dyDescent="0.25">
      <c r="A1056" t="s">
        <v>47</v>
      </c>
      <c r="B1056">
        <v>1773.74</v>
      </c>
      <c r="C1056">
        <v>1772.38</v>
      </c>
      <c r="D1056">
        <v>1772.27</v>
      </c>
      <c r="E1056">
        <v>1769.48</v>
      </c>
      <c r="F1056">
        <v>131.37899999999999</v>
      </c>
      <c r="G1056">
        <v>0</v>
      </c>
      <c r="H1056">
        <v>79.966499999999996</v>
      </c>
      <c r="I1056">
        <v>0</v>
      </c>
      <c r="J1056">
        <v>1.1244000000000001E-2</v>
      </c>
      <c r="K1056">
        <v>0.98101499999999997</v>
      </c>
      <c r="L1056">
        <v>0</v>
      </c>
      <c r="M1056" t="s">
        <v>43</v>
      </c>
    </row>
    <row r="1057" spans="1:25" x14ac:dyDescent="0.25">
      <c r="A1057" t="s">
        <v>47</v>
      </c>
      <c r="B1057">
        <v>1773.18</v>
      </c>
      <c r="C1057">
        <v>1771.5</v>
      </c>
      <c r="D1057">
        <v>1771.39</v>
      </c>
      <c r="E1057">
        <v>1768.62</v>
      </c>
      <c r="F1057">
        <v>130.114</v>
      </c>
      <c r="G1057">
        <v>0</v>
      </c>
      <c r="H1057">
        <v>79.819900000000004</v>
      </c>
      <c r="I1057">
        <v>0</v>
      </c>
      <c r="J1057">
        <v>1.26284E-2</v>
      </c>
      <c r="K1057">
        <v>0.98101899999999997</v>
      </c>
      <c r="L1057">
        <v>0</v>
      </c>
      <c r="M1057" t="s">
        <v>43</v>
      </c>
    </row>
    <row r="1058" spans="1:25" x14ac:dyDescent="0.25">
      <c r="A1058" t="s">
        <v>47</v>
      </c>
      <c r="B1058">
        <v>1774.74</v>
      </c>
      <c r="C1058">
        <v>1773.38</v>
      </c>
      <c r="D1058">
        <v>1773.26</v>
      </c>
      <c r="E1058">
        <v>1770.5</v>
      </c>
      <c r="F1058">
        <v>133.404</v>
      </c>
      <c r="G1058">
        <v>0</v>
      </c>
      <c r="H1058">
        <v>80.623800000000003</v>
      </c>
      <c r="I1058">
        <v>0</v>
      </c>
      <c r="J1058">
        <v>1.1322E-2</v>
      </c>
      <c r="K1058">
        <v>0.98101000000000005</v>
      </c>
      <c r="L1058">
        <v>0</v>
      </c>
      <c r="M1058" t="s">
        <v>43</v>
      </c>
    </row>
    <row r="1059" spans="1:25" x14ac:dyDescent="0.25">
      <c r="A1059" t="s">
        <v>47</v>
      </c>
      <c r="B1059">
        <v>1773.58</v>
      </c>
      <c r="C1059">
        <v>1772.14</v>
      </c>
      <c r="D1059">
        <v>1772.02</v>
      </c>
      <c r="E1059">
        <v>1769.29</v>
      </c>
      <c r="F1059">
        <v>130.15899999999999</v>
      </c>
      <c r="G1059">
        <v>0</v>
      </c>
      <c r="H1059">
        <v>80.532300000000006</v>
      </c>
      <c r="I1059">
        <v>0</v>
      </c>
      <c r="J1059">
        <v>1.0857E-2</v>
      </c>
      <c r="K1059">
        <v>0.98101700000000003</v>
      </c>
      <c r="L1059">
        <v>0</v>
      </c>
      <c r="M1059" t="s">
        <v>43</v>
      </c>
    </row>
    <row r="1060" spans="1:25" x14ac:dyDescent="0.25">
      <c r="A1060" t="s">
        <v>47</v>
      </c>
      <c r="B1060">
        <v>1773.51</v>
      </c>
      <c r="C1060">
        <v>1772.02</v>
      </c>
      <c r="D1060">
        <v>1771.91</v>
      </c>
      <c r="E1060">
        <v>1769.08</v>
      </c>
      <c r="F1060">
        <v>131.72399999999999</v>
      </c>
      <c r="G1060">
        <v>0</v>
      </c>
      <c r="H1060">
        <v>80.155799999999999</v>
      </c>
      <c r="I1060">
        <v>0</v>
      </c>
      <c r="J1060">
        <v>1.09473E-2</v>
      </c>
      <c r="K1060">
        <v>0.980985</v>
      </c>
      <c r="L1060">
        <v>0</v>
      </c>
      <c r="M1060" t="s">
        <v>43</v>
      </c>
    </row>
    <row r="1061" spans="1:25" x14ac:dyDescent="0.25">
      <c r="A1061" t="s">
        <v>47</v>
      </c>
      <c r="B1061">
        <v>1775.48</v>
      </c>
      <c r="C1061">
        <v>1774.12</v>
      </c>
      <c r="D1061">
        <v>1774.01</v>
      </c>
      <c r="E1061">
        <v>1771.23</v>
      </c>
      <c r="F1061">
        <v>133.52000000000001</v>
      </c>
      <c r="G1061">
        <v>0</v>
      </c>
      <c r="H1061">
        <v>81.497799999999998</v>
      </c>
      <c r="I1061">
        <v>0</v>
      </c>
      <c r="J1061">
        <v>1.2553399999999999E-2</v>
      </c>
      <c r="K1061">
        <v>0.98098600000000002</v>
      </c>
      <c r="L1061">
        <v>0</v>
      </c>
      <c r="M1061" t="s">
        <v>43</v>
      </c>
    </row>
    <row r="1062" spans="1:25" x14ac:dyDescent="0.25">
      <c r="A1062" t="s">
        <v>47</v>
      </c>
      <c r="B1062">
        <v>1783.58</v>
      </c>
      <c r="C1062">
        <v>1782.23</v>
      </c>
      <c r="D1062">
        <v>1782.11</v>
      </c>
      <c r="E1062">
        <v>1779.36</v>
      </c>
      <c r="F1062">
        <v>137.15100000000001</v>
      </c>
      <c r="G1062">
        <v>0</v>
      </c>
      <c r="H1062">
        <v>80.514700000000005</v>
      </c>
      <c r="I1062">
        <v>0</v>
      </c>
      <c r="J1062">
        <v>1.201E-2</v>
      </c>
      <c r="K1062">
        <v>0.98100200000000004</v>
      </c>
      <c r="L1062">
        <v>0</v>
      </c>
      <c r="M1062" t="s">
        <v>43</v>
      </c>
    </row>
    <row r="1063" spans="1:25" x14ac:dyDescent="0.25">
      <c r="A1063" t="s">
        <v>47</v>
      </c>
      <c r="B1063">
        <v>1798.7</v>
      </c>
      <c r="C1063">
        <v>1797.21</v>
      </c>
      <c r="D1063">
        <v>1797.1</v>
      </c>
      <c r="E1063">
        <v>1794.31</v>
      </c>
      <c r="F1063">
        <v>128.53399999999999</v>
      </c>
      <c r="G1063">
        <v>0</v>
      </c>
      <c r="H1063">
        <v>80.625</v>
      </c>
      <c r="I1063">
        <v>0</v>
      </c>
      <c r="J1063">
        <v>2.1054799999999999E-2</v>
      </c>
      <c r="K1063">
        <v>0.98098799999999997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1793.66</v>
      </c>
      <c r="C1064">
        <v>1792.27</v>
      </c>
      <c r="D1064">
        <v>1792.17</v>
      </c>
      <c r="E1064">
        <v>1789.38</v>
      </c>
      <c r="F1064">
        <v>131.03299999999999</v>
      </c>
      <c r="G1064">
        <v>0</v>
      </c>
      <c r="H1064">
        <v>80.473299999999995</v>
      </c>
      <c r="I1064">
        <v>0</v>
      </c>
      <c r="J1064">
        <v>1.15932E-2</v>
      </c>
      <c r="K1064">
        <v>0.98101000000000005</v>
      </c>
      <c r="L1064">
        <v>0</v>
      </c>
      <c r="M1064" t="s">
        <v>43</v>
      </c>
      <c r="R1064">
        <f>AVERAGE(B1015:B1064)</f>
        <v>1780.4276</v>
      </c>
      <c r="S1064">
        <f>AVERAGE(C1015:C1064)</f>
        <v>1778.9577999999999</v>
      </c>
      <c r="U1064">
        <f>_xlfn.VAR.P(B1015:B1064)</f>
        <v>55.618606239999934</v>
      </c>
      <c r="V1064">
        <f>_xlfn.VAR.P(C1015:C1064)</f>
        <v>55.696637159999973</v>
      </c>
      <c r="X1064">
        <f>1.96*SQRT(U1064)/50</f>
        <v>0.29234530112973167</v>
      </c>
      <c r="Y1064">
        <f>1.96*SQRT(V1064)/50</f>
        <v>0.29255030426499706</v>
      </c>
    </row>
    <row r="1065" spans="1:25" x14ac:dyDescent="0.25">
      <c r="A1065" t="s">
        <v>47</v>
      </c>
      <c r="B1065">
        <v>89128.948999999993</v>
      </c>
      <c r="C1065" t="s">
        <v>37</v>
      </c>
    </row>
    <row r="1066" spans="1:25" x14ac:dyDescent="0.25">
      <c r="A1066" t="s">
        <v>48</v>
      </c>
      <c r="B1066">
        <v>29720.799999999999</v>
      </c>
      <c r="C1066">
        <v>24094.1</v>
      </c>
      <c r="D1066">
        <v>24039.7</v>
      </c>
      <c r="E1066">
        <v>24032</v>
      </c>
      <c r="F1066">
        <v>434.36200000000002</v>
      </c>
      <c r="G1066">
        <v>688.45699999999999</v>
      </c>
      <c r="H1066">
        <v>322.48</v>
      </c>
      <c r="I1066">
        <v>2.3227299999999999E-2</v>
      </c>
      <c r="J1066">
        <v>0.98101099999999997</v>
      </c>
      <c r="K1066">
        <v>0</v>
      </c>
      <c r="L1066" t="s">
        <v>43</v>
      </c>
    </row>
    <row r="1067" spans="1:25" x14ac:dyDescent="0.25">
      <c r="A1067" t="s">
        <v>48</v>
      </c>
      <c r="B1067">
        <v>28841.4</v>
      </c>
      <c r="C1067">
        <v>23945.3</v>
      </c>
      <c r="D1067">
        <v>23890</v>
      </c>
      <c r="E1067">
        <v>23882.6</v>
      </c>
      <c r="F1067">
        <v>433.28699999999998</v>
      </c>
      <c r="G1067">
        <v>686.09299999999996</v>
      </c>
      <c r="H1067">
        <v>318.26900000000001</v>
      </c>
      <c r="I1067">
        <v>2.5473699999999998E-2</v>
      </c>
      <c r="J1067">
        <v>0.981016</v>
      </c>
      <c r="K1067">
        <v>0</v>
      </c>
      <c r="L1067" t="s">
        <v>43</v>
      </c>
    </row>
    <row r="1068" spans="1:25" x14ac:dyDescent="0.25">
      <c r="A1068" t="s">
        <v>48</v>
      </c>
      <c r="B1068">
        <v>28751.3</v>
      </c>
      <c r="C1068">
        <v>23985.599999999999</v>
      </c>
      <c r="D1068">
        <v>23927.3</v>
      </c>
      <c r="E1068">
        <v>23919.7</v>
      </c>
      <c r="F1068">
        <v>429.464</v>
      </c>
      <c r="G1068">
        <v>687.976</v>
      </c>
      <c r="H1068">
        <v>319.60899999999998</v>
      </c>
      <c r="I1068">
        <v>1.0858100000000001E-2</v>
      </c>
      <c r="J1068">
        <v>0.98098099999999999</v>
      </c>
      <c r="K1068">
        <v>0</v>
      </c>
      <c r="L1068" t="s">
        <v>43</v>
      </c>
    </row>
    <row r="1069" spans="1:25" x14ac:dyDescent="0.25">
      <c r="A1069" t="s">
        <v>48</v>
      </c>
      <c r="B1069">
        <v>28664.5</v>
      </c>
      <c r="C1069">
        <v>23892.5</v>
      </c>
      <c r="D1069">
        <v>23834.400000000001</v>
      </c>
      <c r="E1069">
        <v>23826.799999999999</v>
      </c>
      <c r="F1069">
        <v>427.98599999999999</v>
      </c>
      <c r="G1069">
        <v>672.99</v>
      </c>
      <c r="H1069">
        <v>316.286</v>
      </c>
      <c r="I1069">
        <v>1.3338300000000001E-2</v>
      </c>
      <c r="J1069">
        <v>0.98101799999999995</v>
      </c>
      <c r="K1069">
        <v>0</v>
      </c>
      <c r="L1069" t="s">
        <v>43</v>
      </c>
    </row>
    <row r="1070" spans="1:25" x14ac:dyDescent="0.25">
      <c r="A1070" t="s">
        <v>48</v>
      </c>
      <c r="B1070">
        <v>28886.5</v>
      </c>
      <c r="C1070">
        <v>24091.599999999999</v>
      </c>
      <c r="D1070">
        <v>24028.9</v>
      </c>
      <c r="E1070">
        <v>24021.4</v>
      </c>
      <c r="F1070">
        <v>437.62700000000001</v>
      </c>
      <c r="G1070">
        <v>694.63300000000004</v>
      </c>
      <c r="H1070">
        <v>320.971</v>
      </c>
      <c r="I1070">
        <v>1.5005299999999999E-2</v>
      </c>
      <c r="J1070">
        <v>0.98304100000000005</v>
      </c>
      <c r="K1070">
        <v>0</v>
      </c>
      <c r="L1070" t="s">
        <v>43</v>
      </c>
    </row>
    <row r="1071" spans="1:25" x14ac:dyDescent="0.25">
      <c r="A1071" t="s">
        <v>48</v>
      </c>
      <c r="B1071">
        <v>28745.200000000001</v>
      </c>
      <c r="C1071">
        <v>23929.9</v>
      </c>
      <c r="D1071">
        <v>23872.7</v>
      </c>
      <c r="E1071">
        <v>23865.1</v>
      </c>
      <c r="F1071">
        <v>434.00400000000002</v>
      </c>
      <c r="G1071">
        <v>681.17899999999997</v>
      </c>
      <c r="H1071">
        <v>318.56900000000002</v>
      </c>
      <c r="I1071">
        <v>1.12336E-2</v>
      </c>
      <c r="J1071">
        <v>0.99333899999999997</v>
      </c>
      <c r="K1071">
        <v>0</v>
      </c>
      <c r="L1071" t="s">
        <v>43</v>
      </c>
    </row>
    <row r="1072" spans="1:25" x14ac:dyDescent="0.25">
      <c r="A1072" t="s">
        <v>48</v>
      </c>
      <c r="B1072">
        <v>28754.3</v>
      </c>
      <c r="C1072">
        <v>23943.1</v>
      </c>
      <c r="D1072">
        <v>23885.1</v>
      </c>
      <c r="E1072">
        <v>23877.4</v>
      </c>
      <c r="F1072">
        <v>431.71800000000002</v>
      </c>
      <c r="G1072">
        <v>687.47400000000005</v>
      </c>
      <c r="H1072">
        <v>317.53699999999998</v>
      </c>
      <c r="I1072">
        <v>1.2119400000000001E-2</v>
      </c>
      <c r="J1072">
        <v>0.98101899999999997</v>
      </c>
      <c r="K1072">
        <v>0</v>
      </c>
      <c r="L1072" t="s">
        <v>43</v>
      </c>
    </row>
    <row r="1073" spans="1:12" x14ac:dyDescent="0.25">
      <c r="A1073" t="s">
        <v>48</v>
      </c>
      <c r="B1073">
        <v>28980.1</v>
      </c>
      <c r="C1073">
        <v>24152.5</v>
      </c>
      <c r="D1073">
        <v>24093.9</v>
      </c>
      <c r="E1073">
        <v>24086.5</v>
      </c>
      <c r="F1073">
        <v>430.065</v>
      </c>
      <c r="G1073">
        <v>685.18</v>
      </c>
      <c r="H1073">
        <v>317.59399999999999</v>
      </c>
      <c r="I1073">
        <v>1.15896E-2</v>
      </c>
      <c r="J1073">
        <v>0.98089499999999996</v>
      </c>
      <c r="K1073">
        <v>0</v>
      </c>
      <c r="L1073" t="s">
        <v>43</v>
      </c>
    </row>
    <row r="1074" spans="1:12" x14ac:dyDescent="0.25">
      <c r="A1074" t="s">
        <v>48</v>
      </c>
      <c r="B1074">
        <v>28695.3</v>
      </c>
      <c r="C1074">
        <v>23965.3</v>
      </c>
      <c r="D1074">
        <v>23907.4</v>
      </c>
      <c r="E1074">
        <v>23899.599999999999</v>
      </c>
      <c r="F1074">
        <v>433.63799999999998</v>
      </c>
      <c r="G1074">
        <v>697.69899999999996</v>
      </c>
      <c r="H1074">
        <v>319.94400000000002</v>
      </c>
      <c r="I1074">
        <v>1.08586E-2</v>
      </c>
      <c r="J1074">
        <v>0.99067700000000003</v>
      </c>
      <c r="K1074">
        <v>0</v>
      </c>
      <c r="L1074" t="s">
        <v>43</v>
      </c>
    </row>
    <row r="1075" spans="1:12" x14ac:dyDescent="0.25">
      <c r="A1075" t="s">
        <v>48</v>
      </c>
      <c r="B1075">
        <v>28640.2</v>
      </c>
      <c r="C1075">
        <v>23897.5</v>
      </c>
      <c r="D1075">
        <v>23840.400000000001</v>
      </c>
      <c r="E1075">
        <v>23833</v>
      </c>
      <c r="F1075">
        <v>429.16699999999997</v>
      </c>
      <c r="G1075">
        <v>689.32899999999995</v>
      </c>
      <c r="H1075">
        <v>316.29700000000003</v>
      </c>
      <c r="I1075">
        <v>1.16273E-2</v>
      </c>
      <c r="J1075">
        <v>0.98101300000000002</v>
      </c>
      <c r="K1075">
        <v>0</v>
      </c>
      <c r="L1075" t="s">
        <v>43</v>
      </c>
    </row>
    <row r="1076" spans="1:12" x14ac:dyDescent="0.25">
      <c r="A1076" t="s">
        <v>48</v>
      </c>
      <c r="B1076">
        <v>28772.2</v>
      </c>
      <c r="C1076">
        <v>23945</v>
      </c>
      <c r="D1076">
        <v>23883.7</v>
      </c>
      <c r="E1076">
        <v>23876.2</v>
      </c>
      <c r="F1076">
        <v>428.017</v>
      </c>
      <c r="G1076">
        <v>701.41399999999999</v>
      </c>
      <c r="H1076">
        <v>317.76100000000002</v>
      </c>
      <c r="I1076">
        <v>1.53822E-2</v>
      </c>
      <c r="J1076">
        <v>0.98101700000000003</v>
      </c>
      <c r="K1076">
        <v>0</v>
      </c>
      <c r="L1076" t="s">
        <v>43</v>
      </c>
    </row>
    <row r="1077" spans="1:12" x14ac:dyDescent="0.25">
      <c r="A1077" t="s">
        <v>48</v>
      </c>
      <c r="B1077">
        <v>28757.7</v>
      </c>
      <c r="C1077">
        <v>23927.3</v>
      </c>
      <c r="D1077">
        <v>23864</v>
      </c>
      <c r="E1077">
        <v>23856.3</v>
      </c>
      <c r="F1077">
        <v>429.291</v>
      </c>
      <c r="G1077">
        <v>712.95899999999995</v>
      </c>
      <c r="H1077">
        <v>319.08999999999997</v>
      </c>
      <c r="I1077">
        <v>1.08644E-2</v>
      </c>
      <c r="J1077">
        <v>0.99499800000000005</v>
      </c>
      <c r="K1077">
        <v>0</v>
      </c>
      <c r="L1077" t="s">
        <v>43</v>
      </c>
    </row>
    <row r="1078" spans="1:12" x14ac:dyDescent="0.25">
      <c r="A1078" t="s">
        <v>48</v>
      </c>
      <c r="B1078">
        <v>28834.5</v>
      </c>
      <c r="C1078">
        <v>24105</v>
      </c>
      <c r="D1078">
        <v>24041.599999999999</v>
      </c>
      <c r="E1078">
        <v>24034</v>
      </c>
      <c r="F1078">
        <v>440.16300000000001</v>
      </c>
      <c r="G1078">
        <v>713.39099999999996</v>
      </c>
      <c r="H1078">
        <v>316.16199999999998</v>
      </c>
      <c r="I1078">
        <v>1.1043499999999999E-2</v>
      </c>
      <c r="J1078">
        <v>0.98101799999999995</v>
      </c>
      <c r="K1078">
        <v>0</v>
      </c>
      <c r="L1078" t="s">
        <v>43</v>
      </c>
    </row>
    <row r="1079" spans="1:12" x14ac:dyDescent="0.25">
      <c r="A1079" t="s">
        <v>48</v>
      </c>
      <c r="B1079">
        <v>28896.2</v>
      </c>
      <c r="C1079">
        <v>24111.200000000001</v>
      </c>
      <c r="D1079">
        <v>24043</v>
      </c>
      <c r="E1079">
        <v>24035.5</v>
      </c>
      <c r="F1079">
        <v>429.89100000000002</v>
      </c>
      <c r="G1079">
        <v>720.65200000000004</v>
      </c>
      <c r="H1079">
        <v>317.09399999999999</v>
      </c>
      <c r="I1079">
        <v>1.10619E-2</v>
      </c>
      <c r="J1079">
        <v>0.98556600000000005</v>
      </c>
      <c r="K1079">
        <v>0</v>
      </c>
      <c r="L1079" t="s">
        <v>43</v>
      </c>
    </row>
    <row r="1080" spans="1:12" x14ac:dyDescent="0.25">
      <c r="A1080" t="s">
        <v>48</v>
      </c>
      <c r="B1080">
        <v>28874.5</v>
      </c>
      <c r="C1080">
        <v>24038.7</v>
      </c>
      <c r="D1080">
        <v>23975.599999999999</v>
      </c>
      <c r="E1080">
        <v>23967.8</v>
      </c>
      <c r="F1080">
        <v>433.63799999999998</v>
      </c>
      <c r="G1080">
        <v>704.45299999999997</v>
      </c>
      <c r="H1080">
        <v>317.161</v>
      </c>
      <c r="I1080">
        <v>1.10822E-2</v>
      </c>
      <c r="J1080">
        <v>0.98096099999999997</v>
      </c>
      <c r="K1080">
        <v>0</v>
      </c>
      <c r="L1080" t="s">
        <v>43</v>
      </c>
    </row>
    <row r="1081" spans="1:12" x14ac:dyDescent="0.25">
      <c r="A1081" t="s">
        <v>48</v>
      </c>
      <c r="B1081">
        <v>28700.9</v>
      </c>
      <c r="C1081">
        <v>23939</v>
      </c>
      <c r="D1081">
        <v>23876.1</v>
      </c>
      <c r="E1081">
        <v>23868.5</v>
      </c>
      <c r="F1081">
        <v>432.02300000000002</v>
      </c>
      <c r="G1081">
        <v>702.87300000000005</v>
      </c>
      <c r="H1081">
        <v>315.65800000000002</v>
      </c>
      <c r="I1081">
        <v>1.12467E-2</v>
      </c>
      <c r="J1081">
        <v>0.98099999999999998</v>
      </c>
      <c r="K1081">
        <v>0</v>
      </c>
      <c r="L1081" t="s">
        <v>43</v>
      </c>
    </row>
    <row r="1082" spans="1:12" x14ac:dyDescent="0.25">
      <c r="A1082" t="s">
        <v>48</v>
      </c>
      <c r="B1082">
        <v>28773.8</v>
      </c>
      <c r="C1082">
        <v>24027.3</v>
      </c>
      <c r="D1082">
        <v>23962.3</v>
      </c>
      <c r="E1082">
        <v>23954.7</v>
      </c>
      <c r="F1082">
        <v>437.80500000000001</v>
      </c>
      <c r="G1082">
        <v>716.52599999999995</v>
      </c>
      <c r="H1082">
        <v>317.37799999999999</v>
      </c>
      <c r="I1082">
        <v>1.08597E-2</v>
      </c>
      <c r="J1082">
        <v>0.98101799999999995</v>
      </c>
      <c r="K1082">
        <v>0</v>
      </c>
      <c r="L1082" t="s">
        <v>43</v>
      </c>
    </row>
    <row r="1083" spans="1:12" x14ac:dyDescent="0.25">
      <c r="A1083" t="s">
        <v>48</v>
      </c>
      <c r="B1083">
        <v>28858.2</v>
      </c>
      <c r="C1083">
        <v>24052.7</v>
      </c>
      <c r="D1083">
        <v>23986.7</v>
      </c>
      <c r="E1083">
        <v>23979.200000000001</v>
      </c>
      <c r="F1083">
        <v>434.74200000000002</v>
      </c>
      <c r="G1083">
        <v>720.12599999999998</v>
      </c>
      <c r="H1083">
        <v>316.91800000000001</v>
      </c>
      <c r="I1083">
        <v>1.17292E-2</v>
      </c>
      <c r="J1083">
        <v>0.98097900000000005</v>
      </c>
      <c r="K1083">
        <v>0</v>
      </c>
      <c r="L1083" t="s">
        <v>43</v>
      </c>
    </row>
    <row r="1084" spans="1:12" x14ac:dyDescent="0.25">
      <c r="A1084" t="s">
        <v>48</v>
      </c>
      <c r="B1084">
        <v>28881.200000000001</v>
      </c>
      <c r="C1084">
        <v>23995.3</v>
      </c>
      <c r="D1084">
        <v>23928.6</v>
      </c>
      <c r="E1084">
        <v>23921</v>
      </c>
      <c r="F1084">
        <v>434.07499999999999</v>
      </c>
      <c r="G1084">
        <v>717.50800000000004</v>
      </c>
      <c r="H1084">
        <v>316.73899999999998</v>
      </c>
      <c r="I1084">
        <v>1.08638E-2</v>
      </c>
      <c r="J1084">
        <v>0.98980599999999996</v>
      </c>
      <c r="K1084">
        <v>0</v>
      </c>
      <c r="L1084" t="s">
        <v>43</v>
      </c>
    </row>
    <row r="1085" spans="1:12" x14ac:dyDescent="0.25">
      <c r="A1085" t="s">
        <v>48</v>
      </c>
      <c r="B1085">
        <v>28772.9</v>
      </c>
      <c r="C1085">
        <v>23953.7</v>
      </c>
      <c r="D1085">
        <v>23888.3</v>
      </c>
      <c r="E1085">
        <v>23880.7</v>
      </c>
      <c r="F1085">
        <v>429.43200000000002</v>
      </c>
      <c r="G1085">
        <v>713.23800000000006</v>
      </c>
      <c r="H1085">
        <v>316.27800000000002</v>
      </c>
      <c r="I1085">
        <v>1.35017E-2</v>
      </c>
      <c r="J1085">
        <v>0.98094199999999998</v>
      </c>
      <c r="K1085">
        <v>0</v>
      </c>
      <c r="L1085" t="s">
        <v>43</v>
      </c>
    </row>
    <row r="1086" spans="1:12" x14ac:dyDescent="0.25">
      <c r="A1086" t="s">
        <v>48</v>
      </c>
      <c r="B1086">
        <v>28888</v>
      </c>
      <c r="C1086">
        <v>24078</v>
      </c>
      <c r="D1086">
        <v>24014.400000000001</v>
      </c>
      <c r="E1086">
        <v>24006.7</v>
      </c>
      <c r="F1086">
        <v>431.56799999999998</v>
      </c>
      <c r="G1086">
        <v>726.85</v>
      </c>
      <c r="H1086">
        <v>317.64</v>
      </c>
      <c r="I1086">
        <v>1.0857199999999999E-2</v>
      </c>
      <c r="J1086">
        <v>0.980993</v>
      </c>
      <c r="K1086">
        <v>0</v>
      </c>
      <c r="L1086" t="s">
        <v>43</v>
      </c>
    </row>
    <row r="1087" spans="1:12" x14ac:dyDescent="0.25">
      <c r="A1087" t="s">
        <v>48</v>
      </c>
      <c r="B1087">
        <v>29012.6</v>
      </c>
      <c r="C1087">
        <v>24142.5</v>
      </c>
      <c r="D1087">
        <v>24074.400000000001</v>
      </c>
      <c r="E1087">
        <v>24066.799999999999</v>
      </c>
      <c r="F1087">
        <v>433.78500000000003</v>
      </c>
      <c r="G1087">
        <v>720.18299999999999</v>
      </c>
      <c r="H1087">
        <v>321.62200000000001</v>
      </c>
      <c r="I1087">
        <v>1.08766E-2</v>
      </c>
      <c r="J1087">
        <v>0.980985</v>
      </c>
      <c r="K1087">
        <v>0</v>
      </c>
      <c r="L1087" t="s">
        <v>43</v>
      </c>
    </row>
    <row r="1088" spans="1:12" x14ac:dyDescent="0.25">
      <c r="A1088" t="s">
        <v>48</v>
      </c>
      <c r="B1088">
        <v>29088.2</v>
      </c>
      <c r="C1088">
        <v>24118.400000000001</v>
      </c>
      <c r="D1088">
        <v>24051.599999999999</v>
      </c>
      <c r="E1088">
        <v>24044</v>
      </c>
      <c r="F1088">
        <v>429.60399999999998</v>
      </c>
      <c r="G1088">
        <v>721.33900000000006</v>
      </c>
      <c r="H1088">
        <v>319.48500000000001</v>
      </c>
      <c r="I1088">
        <v>1.1472899999999999E-2</v>
      </c>
      <c r="J1088">
        <v>0.98348899999999995</v>
      </c>
      <c r="K1088">
        <v>0</v>
      </c>
      <c r="L1088" t="s">
        <v>43</v>
      </c>
    </row>
    <row r="1089" spans="1:12" x14ac:dyDescent="0.25">
      <c r="A1089" t="s">
        <v>48</v>
      </c>
      <c r="B1089">
        <v>28725.3</v>
      </c>
      <c r="C1089">
        <v>23871.5</v>
      </c>
      <c r="D1089">
        <v>23803.4</v>
      </c>
      <c r="E1089">
        <v>23795.9</v>
      </c>
      <c r="F1089">
        <v>430.25400000000002</v>
      </c>
      <c r="G1089">
        <v>730.44</v>
      </c>
      <c r="H1089">
        <v>318.363</v>
      </c>
      <c r="I1089">
        <v>1.19422E-2</v>
      </c>
      <c r="J1089">
        <v>0.98101400000000005</v>
      </c>
      <c r="K1089">
        <v>0</v>
      </c>
      <c r="L1089" t="s">
        <v>43</v>
      </c>
    </row>
    <row r="1090" spans="1:12" x14ac:dyDescent="0.25">
      <c r="A1090" t="s">
        <v>48</v>
      </c>
      <c r="B1090">
        <v>28781.7</v>
      </c>
      <c r="C1090">
        <v>23964.6</v>
      </c>
      <c r="D1090">
        <v>23896.2</v>
      </c>
      <c r="E1090">
        <v>23888.6</v>
      </c>
      <c r="F1090">
        <v>431.68299999999999</v>
      </c>
      <c r="G1090">
        <v>726.81200000000001</v>
      </c>
      <c r="H1090">
        <v>318.68400000000003</v>
      </c>
      <c r="I1090">
        <v>1.0895200000000001E-2</v>
      </c>
      <c r="J1090">
        <v>0.98101899999999997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28909.9</v>
      </c>
      <c r="C1091">
        <v>23967.200000000001</v>
      </c>
      <c r="D1091">
        <v>23903.1</v>
      </c>
      <c r="E1091">
        <v>23895.4</v>
      </c>
      <c r="F1091">
        <v>429.88299999999998</v>
      </c>
      <c r="G1091">
        <v>724.06899999999996</v>
      </c>
      <c r="H1091">
        <v>315.96499999999997</v>
      </c>
      <c r="I1091">
        <v>1.36401E-2</v>
      </c>
      <c r="J1091">
        <v>0.98100799999999999</v>
      </c>
      <c r="K1091">
        <v>0</v>
      </c>
      <c r="L1091" t="s">
        <v>43</v>
      </c>
    </row>
    <row r="1092" spans="1:12" x14ac:dyDescent="0.25">
      <c r="A1092" t="s">
        <v>48</v>
      </c>
      <c r="B1092">
        <v>28819.1</v>
      </c>
      <c r="C1092">
        <v>23957.599999999999</v>
      </c>
      <c r="D1092">
        <v>23891.5</v>
      </c>
      <c r="E1092">
        <v>23883.8</v>
      </c>
      <c r="F1092">
        <v>430.21800000000002</v>
      </c>
      <c r="G1092">
        <v>717.29200000000003</v>
      </c>
      <c r="H1092">
        <v>317.82400000000001</v>
      </c>
      <c r="I1092">
        <v>1.1071599999999999E-2</v>
      </c>
      <c r="J1092">
        <v>0.98101400000000005</v>
      </c>
      <c r="K1092">
        <v>0</v>
      </c>
      <c r="L1092" t="s">
        <v>43</v>
      </c>
    </row>
    <row r="1093" spans="1:12" x14ac:dyDescent="0.25">
      <c r="A1093" t="s">
        <v>48</v>
      </c>
      <c r="B1093">
        <v>28883.9</v>
      </c>
      <c r="C1093">
        <v>24070.799999999999</v>
      </c>
      <c r="D1093">
        <v>24002</v>
      </c>
      <c r="E1093">
        <v>23994.5</v>
      </c>
      <c r="F1093">
        <v>429.14699999999999</v>
      </c>
      <c r="G1093">
        <v>727.29200000000003</v>
      </c>
      <c r="H1093">
        <v>318.38</v>
      </c>
      <c r="I1093">
        <v>1.0861000000000001E-2</v>
      </c>
      <c r="J1093">
        <v>0.98101300000000002</v>
      </c>
      <c r="K1093">
        <v>0</v>
      </c>
      <c r="L1093" t="s">
        <v>43</v>
      </c>
    </row>
    <row r="1094" spans="1:12" x14ac:dyDescent="0.25">
      <c r="A1094" t="s">
        <v>48</v>
      </c>
      <c r="B1094">
        <v>28835.7</v>
      </c>
      <c r="C1094">
        <v>23976.5</v>
      </c>
      <c r="D1094">
        <v>23910.6</v>
      </c>
      <c r="E1094">
        <v>23903.1</v>
      </c>
      <c r="F1094">
        <v>430.95</v>
      </c>
      <c r="G1094">
        <v>712.10599999999999</v>
      </c>
      <c r="H1094">
        <v>315.92</v>
      </c>
      <c r="I1094">
        <v>1.2562500000000001E-2</v>
      </c>
      <c r="J1094">
        <v>0.98099899999999995</v>
      </c>
      <c r="K1094">
        <v>0</v>
      </c>
      <c r="L1094" t="s">
        <v>43</v>
      </c>
    </row>
    <row r="1095" spans="1:12" x14ac:dyDescent="0.25">
      <c r="A1095" t="s">
        <v>48</v>
      </c>
      <c r="B1095">
        <v>29138.6</v>
      </c>
      <c r="C1095">
        <v>24174.2</v>
      </c>
      <c r="D1095">
        <v>24104.7</v>
      </c>
      <c r="E1095">
        <v>24097.200000000001</v>
      </c>
      <c r="F1095">
        <v>438.22199999999998</v>
      </c>
      <c r="G1095">
        <v>729.93200000000002</v>
      </c>
      <c r="H1095">
        <v>317.53199999999998</v>
      </c>
      <c r="I1095">
        <v>1.1738500000000001E-2</v>
      </c>
      <c r="J1095">
        <v>0.98101400000000005</v>
      </c>
      <c r="K1095">
        <v>0</v>
      </c>
      <c r="L1095" t="s">
        <v>43</v>
      </c>
    </row>
    <row r="1096" spans="1:12" x14ac:dyDescent="0.25">
      <c r="A1096" t="s">
        <v>48</v>
      </c>
      <c r="B1096">
        <v>29054.5</v>
      </c>
      <c r="C1096">
        <v>24182.1</v>
      </c>
      <c r="D1096">
        <v>24111.3</v>
      </c>
      <c r="E1096">
        <v>24103.7</v>
      </c>
      <c r="F1096">
        <v>436.33300000000003</v>
      </c>
      <c r="G1096">
        <v>738.25800000000004</v>
      </c>
      <c r="H1096">
        <v>317.23899999999998</v>
      </c>
      <c r="I1096">
        <v>1.11631E-2</v>
      </c>
      <c r="J1096">
        <v>0.99508099999999999</v>
      </c>
      <c r="K1096">
        <v>0</v>
      </c>
      <c r="L1096" t="s">
        <v>43</v>
      </c>
    </row>
    <row r="1097" spans="1:12" x14ac:dyDescent="0.25">
      <c r="A1097" t="s">
        <v>48</v>
      </c>
      <c r="B1097">
        <v>28874.6</v>
      </c>
      <c r="C1097">
        <v>24037.7</v>
      </c>
      <c r="D1097">
        <v>23967.7</v>
      </c>
      <c r="E1097">
        <v>23960</v>
      </c>
      <c r="F1097">
        <v>428.81700000000001</v>
      </c>
      <c r="G1097">
        <v>728.28</v>
      </c>
      <c r="H1097">
        <v>318.34699999999998</v>
      </c>
      <c r="I1097">
        <v>1.0935500000000001E-2</v>
      </c>
      <c r="J1097">
        <v>0.98101899999999997</v>
      </c>
      <c r="K1097">
        <v>0</v>
      </c>
      <c r="L1097" t="s">
        <v>43</v>
      </c>
    </row>
    <row r="1098" spans="1:12" x14ac:dyDescent="0.25">
      <c r="A1098" t="s">
        <v>48</v>
      </c>
      <c r="B1098">
        <v>28980.6</v>
      </c>
      <c r="C1098">
        <v>24029.3</v>
      </c>
      <c r="D1098">
        <v>23958.7</v>
      </c>
      <c r="E1098">
        <v>23951.200000000001</v>
      </c>
      <c r="F1098">
        <v>428.65199999999999</v>
      </c>
      <c r="G1098">
        <v>730.56</v>
      </c>
      <c r="H1098">
        <v>318.911</v>
      </c>
      <c r="I1098">
        <v>1.33648E-2</v>
      </c>
      <c r="J1098">
        <v>0.98099999999999998</v>
      </c>
      <c r="K1098">
        <v>0</v>
      </c>
      <c r="L1098" t="s">
        <v>43</v>
      </c>
    </row>
    <row r="1099" spans="1:12" x14ac:dyDescent="0.25">
      <c r="A1099" t="s">
        <v>48</v>
      </c>
      <c r="B1099">
        <v>29057.4</v>
      </c>
      <c r="C1099">
        <v>24047.8</v>
      </c>
      <c r="D1099">
        <v>23978</v>
      </c>
      <c r="E1099">
        <v>23970.400000000001</v>
      </c>
      <c r="F1099">
        <v>429.30099999999999</v>
      </c>
      <c r="G1099">
        <v>749.90499999999997</v>
      </c>
      <c r="H1099">
        <v>317.87700000000001</v>
      </c>
      <c r="I1099">
        <v>1.10802E-2</v>
      </c>
      <c r="J1099">
        <v>0.98646599999999995</v>
      </c>
      <c r="K1099">
        <v>0</v>
      </c>
      <c r="L1099" t="s">
        <v>43</v>
      </c>
    </row>
    <row r="1100" spans="1:12" x14ac:dyDescent="0.25">
      <c r="A1100" t="s">
        <v>48</v>
      </c>
      <c r="B1100">
        <v>29824.799999999999</v>
      </c>
      <c r="C1100">
        <v>24797.4</v>
      </c>
      <c r="D1100">
        <v>24719.1</v>
      </c>
      <c r="E1100">
        <v>24710.9</v>
      </c>
      <c r="F1100">
        <v>452.35599999999999</v>
      </c>
      <c r="G1100">
        <v>779.78099999999995</v>
      </c>
      <c r="H1100">
        <v>332.11700000000002</v>
      </c>
      <c r="I1100">
        <v>1.1313200000000001E-2</v>
      </c>
      <c r="J1100">
        <v>0.98101400000000005</v>
      </c>
      <c r="K1100">
        <v>0</v>
      </c>
      <c r="L1100" t="s">
        <v>43</v>
      </c>
    </row>
    <row r="1101" spans="1:12" x14ac:dyDescent="0.25">
      <c r="A1101" t="s">
        <v>48</v>
      </c>
      <c r="B1101">
        <v>29484.2</v>
      </c>
      <c r="C1101">
        <v>24478.400000000001</v>
      </c>
      <c r="D1101">
        <v>24405.9</v>
      </c>
      <c r="E1101">
        <v>24398.2</v>
      </c>
      <c r="F1101">
        <v>438.08600000000001</v>
      </c>
      <c r="G1101">
        <v>770.84500000000003</v>
      </c>
      <c r="H1101">
        <v>323.40300000000002</v>
      </c>
      <c r="I1101">
        <v>1.7662299999999999E-2</v>
      </c>
      <c r="J1101">
        <v>0.98095900000000003</v>
      </c>
      <c r="K1101">
        <v>0</v>
      </c>
      <c r="L1101" t="s">
        <v>43</v>
      </c>
    </row>
    <row r="1102" spans="1:12" x14ac:dyDescent="0.25">
      <c r="A1102" t="s">
        <v>48</v>
      </c>
      <c r="B1102">
        <v>29047.3</v>
      </c>
      <c r="C1102">
        <v>24094.400000000001</v>
      </c>
      <c r="D1102">
        <v>24025.200000000001</v>
      </c>
      <c r="E1102">
        <v>24017.5</v>
      </c>
      <c r="F1102">
        <v>432.84800000000001</v>
      </c>
      <c r="G1102">
        <v>734.56700000000001</v>
      </c>
      <c r="H1102">
        <v>319.44</v>
      </c>
      <c r="I1102">
        <v>1.0858400000000001E-2</v>
      </c>
      <c r="J1102">
        <v>0.98100600000000004</v>
      </c>
      <c r="K1102">
        <v>0</v>
      </c>
      <c r="L1102" t="s">
        <v>43</v>
      </c>
    </row>
    <row r="1103" spans="1:12" x14ac:dyDescent="0.25">
      <c r="A1103" t="s">
        <v>48</v>
      </c>
      <c r="B1103">
        <v>29815.3</v>
      </c>
      <c r="C1103">
        <v>24796.400000000001</v>
      </c>
      <c r="D1103">
        <v>24718.6</v>
      </c>
      <c r="E1103">
        <v>24710.6</v>
      </c>
      <c r="F1103">
        <v>440.59800000000001</v>
      </c>
      <c r="G1103">
        <v>780.40899999999999</v>
      </c>
      <c r="H1103">
        <v>336.99099999999999</v>
      </c>
      <c r="I1103">
        <v>1.11007E-2</v>
      </c>
      <c r="J1103">
        <v>0.99383999999999995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29547.5</v>
      </c>
      <c r="C1104">
        <v>24522.1</v>
      </c>
      <c r="D1104">
        <v>24448.3</v>
      </c>
      <c r="E1104">
        <v>24440.7</v>
      </c>
      <c r="F1104">
        <v>452.553</v>
      </c>
      <c r="G1104">
        <v>750.94299999999998</v>
      </c>
      <c r="H1104">
        <v>323.779</v>
      </c>
      <c r="I1104">
        <v>1.09727E-2</v>
      </c>
      <c r="J1104">
        <v>0.98940399999999995</v>
      </c>
      <c r="K1104">
        <v>0</v>
      </c>
      <c r="L1104" t="s">
        <v>43</v>
      </c>
    </row>
    <row r="1105" spans="1:25" x14ac:dyDescent="0.25">
      <c r="A1105" t="s">
        <v>48</v>
      </c>
      <c r="B1105">
        <v>29358.400000000001</v>
      </c>
      <c r="C1105">
        <v>24420.400000000001</v>
      </c>
      <c r="D1105">
        <v>24348.6</v>
      </c>
      <c r="E1105">
        <v>24340.6</v>
      </c>
      <c r="F1105">
        <v>437.65100000000001</v>
      </c>
      <c r="G1105">
        <v>762.68299999999999</v>
      </c>
      <c r="H1105">
        <v>326.67</v>
      </c>
      <c r="I1105">
        <v>1.0902E-2</v>
      </c>
      <c r="J1105">
        <v>0.994116</v>
      </c>
      <c r="K1105">
        <v>0</v>
      </c>
      <c r="L1105" t="s">
        <v>43</v>
      </c>
    </row>
    <row r="1106" spans="1:25" x14ac:dyDescent="0.25">
      <c r="A1106" t="s">
        <v>48</v>
      </c>
      <c r="B1106">
        <v>29547.7</v>
      </c>
      <c r="C1106">
        <v>24601.5</v>
      </c>
      <c r="D1106">
        <v>24526.9</v>
      </c>
      <c r="E1106">
        <v>24518.9</v>
      </c>
      <c r="F1106">
        <v>441.64400000000001</v>
      </c>
      <c r="G1106">
        <v>774.40599999999995</v>
      </c>
      <c r="H1106">
        <v>326.32100000000003</v>
      </c>
      <c r="I1106">
        <v>1.3248599999999999E-2</v>
      </c>
      <c r="J1106">
        <v>0.98100200000000004</v>
      </c>
      <c r="K1106">
        <v>0</v>
      </c>
      <c r="L1106" t="s">
        <v>43</v>
      </c>
    </row>
    <row r="1107" spans="1:25" x14ac:dyDescent="0.25">
      <c r="A1107" t="s">
        <v>48</v>
      </c>
      <c r="B1107">
        <v>29224.5</v>
      </c>
      <c r="C1107">
        <v>24256.6</v>
      </c>
      <c r="D1107">
        <v>24186.3</v>
      </c>
      <c r="E1107">
        <v>24178.799999999999</v>
      </c>
      <c r="F1107">
        <v>440.36799999999999</v>
      </c>
      <c r="G1107">
        <v>741.14</v>
      </c>
      <c r="H1107">
        <v>319.47199999999998</v>
      </c>
      <c r="I1107">
        <v>1.53352E-2</v>
      </c>
      <c r="J1107">
        <v>0.99496799999999996</v>
      </c>
      <c r="K1107">
        <v>0</v>
      </c>
      <c r="L1107" t="s">
        <v>43</v>
      </c>
    </row>
    <row r="1108" spans="1:25" x14ac:dyDescent="0.25">
      <c r="A1108" t="s">
        <v>48</v>
      </c>
      <c r="B1108">
        <v>28808.3</v>
      </c>
      <c r="C1108">
        <v>23987.200000000001</v>
      </c>
      <c r="D1108">
        <v>23919.5</v>
      </c>
      <c r="E1108">
        <v>23912.1</v>
      </c>
      <c r="F1108">
        <v>430.97500000000002</v>
      </c>
      <c r="G1108">
        <v>723.93399999999997</v>
      </c>
      <c r="H1108">
        <v>317.38499999999999</v>
      </c>
      <c r="I1108">
        <v>1.1514699999999999E-2</v>
      </c>
      <c r="J1108">
        <v>0.98087899999999995</v>
      </c>
      <c r="K1108">
        <v>0</v>
      </c>
      <c r="L1108" t="s">
        <v>43</v>
      </c>
    </row>
    <row r="1109" spans="1:25" x14ac:dyDescent="0.25">
      <c r="A1109" t="s">
        <v>48</v>
      </c>
      <c r="B1109">
        <v>28912.2</v>
      </c>
      <c r="C1109">
        <v>24064.400000000001</v>
      </c>
      <c r="D1109">
        <v>23996.2</v>
      </c>
      <c r="E1109">
        <v>23988.6</v>
      </c>
      <c r="F1109">
        <v>430.62400000000002</v>
      </c>
      <c r="G1109">
        <v>744.577</v>
      </c>
      <c r="H1109">
        <v>317.66300000000001</v>
      </c>
      <c r="I1109">
        <v>2.0476500000000002E-2</v>
      </c>
      <c r="J1109">
        <v>0.99144200000000005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28967</v>
      </c>
      <c r="C1110">
        <v>24055.3</v>
      </c>
      <c r="D1110">
        <v>23988.400000000001</v>
      </c>
      <c r="E1110">
        <v>23980.9</v>
      </c>
      <c r="F1110">
        <v>430.18599999999998</v>
      </c>
      <c r="G1110">
        <v>742.59</v>
      </c>
      <c r="H1110">
        <v>319.52999999999997</v>
      </c>
      <c r="I1110">
        <v>1.08571E-2</v>
      </c>
      <c r="J1110">
        <v>0.99450300000000003</v>
      </c>
      <c r="K1110">
        <v>0</v>
      </c>
      <c r="L1110" t="s">
        <v>43</v>
      </c>
    </row>
    <row r="1111" spans="1:25" x14ac:dyDescent="0.25">
      <c r="A1111" t="s">
        <v>48</v>
      </c>
      <c r="B1111">
        <v>29162.7</v>
      </c>
      <c r="C1111">
        <v>24171.8</v>
      </c>
      <c r="D1111">
        <v>24101.1</v>
      </c>
      <c r="E1111">
        <v>24093.5</v>
      </c>
      <c r="F1111">
        <v>433.24200000000002</v>
      </c>
      <c r="G1111">
        <v>752.66499999999996</v>
      </c>
      <c r="H1111">
        <v>320.18200000000002</v>
      </c>
      <c r="I1111">
        <v>1.1065800000000001E-2</v>
      </c>
      <c r="J1111">
        <v>0.981016</v>
      </c>
      <c r="K1111">
        <v>0</v>
      </c>
      <c r="L1111" t="s">
        <v>43</v>
      </c>
    </row>
    <row r="1112" spans="1:25" x14ac:dyDescent="0.25">
      <c r="A1112" t="s">
        <v>48</v>
      </c>
      <c r="B1112">
        <v>29049</v>
      </c>
      <c r="C1112">
        <v>24149.8</v>
      </c>
      <c r="D1112">
        <v>24074.9</v>
      </c>
      <c r="E1112">
        <v>24067.3</v>
      </c>
      <c r="F1112">
        <v>438.91899999999998</v>
      </c>
      <c r="G1112">
        <v>749.18899999999996</v>
      </c>
      <c r="H1112">
        <v>319.35500000000002</v>
      </c>
      <c r="I1112">
        <v>1.12294E-2</v>
      </c>
      <c r="J1112">
        <v>0.98101400000000005</v>
      </c>
      <c r="K1112">
        <v>0</v>
      </c>
      <c r="L1112" t="s">
        <v>43</v>
      </c>
    </row>
    <row r="1113" spans="1:25" x14ac:dyDescent="0.25">
      <c r="A1113" t="s">
        <v>48</v>
      </c>
      <c r="B1113">
        <v>28970.1</v>
      </c>
      <c r="C1113">
        <v>24066.3</v>
      </c>
      <c r="D1113">
        <v>23995.7</v>
      </c>
      <c r="E1113">
        <v>23988.1</v>
      </c>
      <c r="F1113">
        <v>430.16500000000002</v>
      </c>
      <c r="G1113">
        <v>735.44799999999998</v>
      </c>
      <c r="H1113">
        <v>318.387</v>
      </c>
      <c r="I1113">
        <v>1.4237400000000001E-2</v>
      </c>
      <c r="J1113">
        <v>0.98092800000000002</v>
      </c>
      <c r="K1113">
        <v>0</v>
      </c>
      <c r="L1113" t="s">
        <v>43</v>
      </c>
    </row>
    <row r="1114" spans="1:25" x14ac:dyDescent="0.25">
      <c r="A1114" t="s">
        <v>48</v>
      </c>
      <c r="B1114">
        <v>28840.7</v>
      </c>
      <c r="C1114">
        <v>23936.799999999999</v>
      </c>
      <c r="D1114">
        <v>23867.5</v>
      </c>
      <c r="E1114">
        <v>23860.1</v>
      </c>
      <c r="F1114">
        <v>425.27600000000001</v>
      </c>
      <c r="G1114">
        <v>722.197</v>
      </c>
      <c r="H1114">
        <v>315.96100000000001</v>
      </c>
      <c r="I1114">
        <v>1.0982799999999999E-2</v>
      </c>
      <c r="J1114">
        <v>0.98893900000000001</v>
      </c>
      <c r="K1114">
        <v>0</v>
      </c>
      <c r="L1114" t="s">
        <v>43</v>
      </c>
    </row>
    <row r="1115" spans="1:25" x14ac:dyDescent="0.25">
      <c r="A1115" t="s">
        <v>48</v>
      </c>
      <c r="B1115">
        <v>29154.799999999999</v>
      </c>
      <c r="C1115">
        <v>24096</v>
      </c>
      <c r="D1115">
        <v>24025.4</v>
      </c>
      <c r="E1115">
        <v>24017.9</v>
      </c>
      <c r="F1115">
        <v>429.49700000000001</v>
      </c>
      <c r="G1115">
        <v>750.58399999999995</v>
      </c>
      <c r="H1115">
        <v>321.75900000000001</v>
      </c>
      <c r="I1115">
        <v>2.0255100000000002E-2</v>
      </c>
      <c r="J1115">
        <v>0.98101899999999997</v>
      </c>
      <c r="K1115">
        <v>0</v>
      </c>
      <c r="L1115" t="s">
        <v>43</v>
      </c>
    </row>
    <row r="1116" spans="1:25" x14ac:dyDescent="0.25">
      <c r="A1116" t="s">
        <v>48</v>
      </c>
      <c r="B1116">
        <v>28988.1</v>
      </c>
      <c r="C1116">
        <v>24142.400000000001</v>
      </c>
      <c r="D1116">
        <v>24069.4</v>
      </c>
      <c r="E1116">
        <v>24061.9</v>
      </c>
      <c r="F1116">
        <v>433.64800000000002</v>
      </c>
      <c r="G1116">
        <v>739.69399999999996</v>
      </c>
      <c r="H1116">
        <v>318.255</v>
      </c>
      <c r="I1116">
        <v>1.1071599999999999E-2</v>
      </c>
      <c r="J1116">
        <v>0.99506899999999998</v>
      </c>
      <c r="K1116">
        <v>0</v>
      </c>
      <c r="L1116" t="s">
        <v>43</v>
      </c>
    </row>
    <row r="1117" spans="1:25" x14ac:dyDescent="0.25">
      <c r="A1117" t="s">
        <v>48</v>
      </c>
      <c r="B1117">
        <v>28854.3</v>
      </c>
      <c r="C1117">
        <v>24016.799999999999</v>
      </c>
      <c r="D1117">
        <v>23945</v>
      </c>
      <c r="E1117">
        <v>23937.4</v>
      </c>
      <c r="F1117">
        <v>432.17200000000003</v>
      </c>
      <c r="G1117">
        <v>727.40200000000004</v>
      </c>
      <c r="H1117">
        <v>316.541</v>
      </c>
      <c r="I1117">
        <v>1.0862200000000001E-2</v>
      </c>
      <c r="J1117">
        <v>0.98099099999999995</v>
      </c>
      <c r="K1117">
        <v>0</v>
      </c>
      <c r="L1117" t="s">
        <v>43</v>
      </c>
    </row>
    <row r="1118" spans="1:25" x14ac:dyDescent="0.25">
      <c r="A1118" t="s">
        <v>48</v>
      </c>
      <c r="B1118">
        <v>28942.799999999999</v>
      </c>
      <c r="C1118">
        <v>24023.7</v>
      </c>
      <c r="D1118">
        <v>23953.599999999999</v>
      </c>
      <c r="E1118">
        <v>23946.1</v>
      </c>
      <c r="F1118">
        <v>435.66899999999998</v>
      </c>
      <c r="G1118">
        <v>724.63</v>
      </c>
      <c r="H1118">
        <v>316.392</v>
      </c>
      <c r="I1118">
        <v>1.10239E-2</v>
      </c>
      <c r="J1118">
        <v>0.98101000000000005</v>
      </c>
      <c r="K1118">
        <v>0</v>
      </c>
      <c r="L1118" t="s">
        <v>43</v>
      </c>
    </row>
    <row r="1119" spans="1:25" x14ac:dyDescent="0.25">
      <c r="A1119" t="s">
        <v>48</v>
      </c>
      <c r="B1119">
        <v>29130.7</v>
      </c>
      <c r="C1119">
        <v>24154.9</v>
      </c>
      <c r="D1119">
        <v>24084</v>
      </c>
      <c r="E1119">
        <v>24075.9</v>
      </c>
      <c r="F1119">
        <v>431.67700000000002</v>
      </c>
      <c r="G1119">
        <v>742.26</v>
      </c>
      <c r="H1119">
        <v>319.74</v>
      </c>
      <c r="I1119">
        <v>1.21954E-2</v>
      </c>
      <c r="J1119">
        <v>0.98914000000000002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29117.599999999999</v>
      </c>
      <c r="C1120">
        <v>24192.3</v>
      </c>
      <c r="D1120">
        <v>24115.3</v>
      </c>
      <c r="E1120">
        <v>24107.7</v>
      </c>
      <c r="F1120">
        <v>438.81799999999998</v>
      </c>
      <c r="G1120">
        <v>753.91</v>
      </c>
      <c r="H1120">
        <v>318.78199999999998</v>
      </c>
      <c r="I1120">
        <v>2.90435E-2</v>
      </c>
      <c r="J1120">
        <v>0.98079099999999997</v>
      </c>
      <c r="K1120">
        <v>0</v>
      </c>
      <c r="L1120" t="s">
        <v>43</v>
      </c>
      <c r="R1120">
        <f>AVERAGE(B1071:B1120)</f>
        <v>28994.706000000006</v>
      </c>
      <c r="S1120">
        <f>AVERAGE(C1071:C1120)</f>
        <v>24112.532000000003</v>
      </c>
      <c r="U1120">
        <f>_xlfn.VAR.P(B1071:B1120)</f>
        <v>70889.978163999971</v>
      </c>
      <c r="V1120">
        <f>_xlfn.VAR.P(C1071:C1120)</f>
        <v>42622.206576000128</v>
      </c>
      <c r="X1120">
        <f>1.96*SQRT(U1120)/50</f>
        <v>10.437067406409183</v>
      </c>
      <c r="Y1120">
        <f>1.96*SQRT(V1120)/50</f>
        <v>8.0928973497101051</v>
      </c>
    </row>
    <row r="1121" spans="1:12" x14ac:dyDescent="0.25">
      <c r="A1121" t="s">
        <v>49</v>
      </c>
      <c r="B1121">
        <v>1449888.0284</v>
      </c>
      <c r="C1121" t="s">
        <v>37</v>
      </c>
    </row>
    <row r="1122" spans="1:12" x14ac:dyDescent="0.25">
      <c r="A1122" t="s">
        <v>50</v>
      </c>
      <c r="B1122">
        <v>23627</v>
      </c>
      <c r="C1122">
        <v>23624.2</v>
      </c>
      <c r="D1122">
        <v>23569</v>
      </c>
      <c r="E1122">
        <v>23561.5</v>
      </c>
      <c r="F1122">
        <v>430.89400000000001</v>
      </c>
      <c r="G1122">
        <v>0</v>
      </c>
      <c r="H1122">
        <v>319.59300000000002</v>
      </c>
      <c r="I1122">
        <v>1.29616E-2</v>
      </c>
      <c r="J1122">
        <v>0.98100299999999996</v>
      </c>
      <c r="K1122">
        <v>0</v>
      </c>
      <c r="L1122" t="s">
        <v>43</v>
      </c>
    </row>
    <row r="1123" spans="1:12" x14ac:dyDescent="0.25">
      <c r="A1123" t="s">
        <v>50</v>
      </c>
      <c r="B1123">
        <v>23609</v>
      </c>
      <c r="C1123">
        <v>23606</v>
      </c>
      <c r="D1123">
        <v>23551.9</v>
      </c>
      <c r="E1123">
        <v>23544.400000000001</v>
      </c>
      <c r="F1123">
        <v>431.35500000000002</v>
      </c>
      <c r="G1123">
        <v>0</v>
      </c>
      <c r="H1123">
        <v>320.82400000000001</v>
      </c>
      <c r="I1123">
        <v>1.08638E-2</v>
      </c>
      <c r="J1123">
        <v>0.98101700000000003</v>
      </c>
      <c r="K1123">
        <v>0</v>
      </c>
      <c r="L1123" t="s">
        <v>43</v>
      </c>
    </row>
    <row r="1124" spans="1:12" x14ac:dyDescent="0.25">
      <c r="A1124" t="s">
        <v>50</v>
      </c>
      <c r="B1124">
        <v>23461.3</v>
      </c>
      <c r="C1124">
        <v>23458.3</v>
      </c>
      <c r="D1124">
        <v>23405.200000000001</v>
      </c>
      <c r="E1124">
        <v>23397.5</v>
      </c>
      <c r="F1124">
        <v>428.69600000000003</v>
      </c>
      <c r="G1124">
        <v>0</v>
      </c>
      <c r="H1124">
        <v>316.17700000000002</v>
      </c>
      <c r="I1124">
        <v>1.3937700000000001E-2</v>
      </c>
      <c r="J1124">
        <v>0.98099499999999995</v>
      </c>
      <c r="K1124">
        <v>0</v>
      </c>
      <c r="L1124" t="s">
        <v>43</v>
      </c>
    </row>
    <row r="1125" spans="1:12" x14ac:dyDescent="0.25">
      <c r="A1125" t="s">
        <v>50</v>
      </c>
      <c r="B1125">
        <v>23502.799999999999</v>
      </c>
      <c r="C1125">
        <v>23500.3</v>
      </c>
      <c r="D1125">
        <v>23447.200000000001</v>
      </c>
      <c r="E1125">
        <v>23439.9</v>
      </c>
      <c r="F1125">
        <v>428.02100000000002</v>
      </c>
      <c r="G1125">
        <v>0</v>
      </c>
      <c r="H1125">
        <v>318.19900000000001</v>
      </c>
      <c r="I1125">
        <v>1.0874399999999999E-2</v>
      </c>
      <c r="J1125">
        <v>0.99429599999999996</v>
      </c>
      <c r="K1125">
        <v>0</v>
      </c>
      <c r="L1125" t="s">
        <v>43</v>
      </c>
    </row>
    <row r="1126" spans="1:12" x14ac:dyDescent="0.25">
      <c r="A1126" t="s">
        <v>50</v>
      </c>
      <c r="B1126">
        <v>23455.8</v>
      </c>
      <c r="C1126">
        <v>23453</v>
      </c>
      <c r="D1126">
        <v>23399.9</v>
      </c>
      <c r="E1126">
        <v>23392.400000000001</v>
      </c>
      <c r="F1126">
        <v>424.10599999999999</v>
      </c>
      <c r="G1126">
        <v>0</v>
      </c>
      <c r="H1126">
        <v>316.14699999999999</v>
      </c>
      <c r="I1126">
        <v>1.08626E-2</v>
      </c>
      <c r="J1126">
        <v>0.99476900000000001</v>
      </c>
      <c r="K1126">
        <v>0</v>
      </c>
      <c r="L1126" t="s">
        <v>43</v>
      </c>
    </row>
    <row r="1127" spans="1:12" x14ac:dyDescent="0.25">
      <c r="A1127" t="s">
        <v>50</v>
      </c>
      <c r="B1127">
        <v>23443.200000000001</v>
      </c>
      <c r="C1127">
        <v>23440.9</v>
      </c>
      <c r="D1127">
        <v>23388.1</v>
      </c>
      <c r="E1127">
        <v>23380.6</v>
      </c>
      <c r="F1127">
        <v>424.64699999999999</v>
      </c>
      <c r="G1127">
        <v>0</v>
      </c>
      <c r="H1127">
        <v>315.56299999999999</v>
      </c>
      <c r="I1127">
        <v>1.10828E-2</v>
      </c>
      <c r="J1127">
        <v>0.98101899999999997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23622.1</v>
      </c>
      <c r="C1128">
        <v>23619.8</v>
      </c>
      <c r="D1128">
        <v>23566.400000000001</v>
      </c>
      <c r="E1128">
        <v>23559</v>
      </c>
      <c r="F1128">
        <v>428.67700000000002</v>
      </c>
      <c r="G1128">
        <v>0</v>
      </c>
      <c r="H1128">
        <v>316.73899999999998</v>
      </c>
      <c r="I1128">
        <v>1.08614E-2</v>
      </c>
      <c r="J1128">
        <v>0.98101899999999997</v>
      </c>
      <c r="K1128">
        <v>0</v>
      </c>
      <c r="L1128" t="s">
        <v>43</v>
      </c>
    </row>
    <row r="1129" spans="1:12" x14ac:dyDescent="0.25">
      <c r="A1129" t="s">
        <v>50</v>
      </c>
      <c r="B1129">
        <v>23532.1</v>
      </c>
      <c r="C1129">
        <v>23529.8</v>
      </c>
      <c r="D1129">
        <v>23477.200000000001</v>
      </c>
      <c r="E1129">
        <v>23469.200000000001</v>
      </c>
      <c r="F1129">
        <v>427.28500000000003</v>
      </c>
      <c r="G1129">
        <v>0</v>
      </c>
      <c r="H1129">
        <v>317.52499999999998</v>
      </c>
      <c r="I1129">
        <v>1.2150599999999999E-2</v>
      </c>
      <c r="J1129">
        <v>0.981016</v>
      </c>
      <c r="K1129">
        <v>0</v>
      </c>
      <c r="L1129" t="s">
        <v>43</v>
      </c>
    </row>
    <row r="1130" spans="1:12" x14ac:dyDescent="0.25">
      <c r="A1130" t="s">
        <v>50</v>
      </c>
      <c r="B1130">
        <v>23584.799999999999</v>
      </c>
      <c r="C1130">
        <v>23582.400000000001</v>
      </c>
      <c r="D1130">
        <v>23527.7</v>
      </c>
      <c r="E1130">
        <v>23520.2</v>
      </c>
      <c r="F1130">
        <v>435.303</v>
      </c>
      <c r="G1130">
        <v>0</v>
      </c>
      <c r="H1130">
        <v>320.005</v>
      </c>
      <c r="I1130">
        <v>1.0930199999999999E-2</v>
      </c>
      <c r="J1130">
        <v>0.98101899999999997</v>
      </c>
      <c r="K1130">
        <v>0</v>
      </c>
      <c r="L1130" t="s">
        <v>43</v>
      </c>
    </row>
    <row r="1131" spans="1:12" x14ac:dyDescent="0.25">
      <c r="A1131" t="s">
        <v>50</v>
      </c>
      <c r="B1131">
        <v>23650.1</v>
      </c>
      <c r="C1131">
        <v>23647.5</v>
      </c>
      <c r="D1131">
        <v>23593.5</v>
      </c>
      <c r="E1131">
        <v>23584.799999999999</v>
      </c>
      <c r="F1131">
        <v>428.745</v>
      </c>
      <c r="G1131">
        <v>0</v>
      </c>
      <c r="H1131">
        <v>320.43299999999999</v>
      </c>
      <c r="I1131">
        <v>1.5350600000000001E-2</v>
      </c>
      <c r="J1131">
        <v>0.98101899999999997</v>
      </c>
      <c r="K1131">
        <v>0</v>
      </c>
      <c r="L1131" t="s">
        <v>43</v>
      </c>
    </row>
    <row r="1132" spans="1:12" x14ac:dyDescent="0.25">
      <c r="A1132" t="s">
        <v>50</v>
      </c>
      <c r="B1132">
        <v>23654.2</v>
      </c>
      <c r="C1132">
        <v>23651.599999999999</v>
      </c>
      <c r="D1132">
        <v>23596.799999999999</v>
      </c>
      <c r="E1132">
        <v>23589.1</v>
      </c>
      <c r="F1132">
        <v>428.17200000000003</v>
      </c>
      <c r="G1132">
        <v>0</v>
      </c>
      <c r="H1132">
        <v>320.46600000000001</v>
      </c>
      <c r="I1132">
        <v>1.14602E-2</v>
      </c>
      <c r="J1132">
        <v>0.98210900000000001</v>
      </c>
      <c r="K1132">
        <v>0</v>
      </c>
      <c r="L1132" t="s">
        <v>43</v>
      </c>
    </row>
    <row r="1133" spans="1:12" x14ac:dyDescent="0.25">
      <c r="A1133" t="s">
        <v>50</v>
      </c>
      <c r="B1133">
        <v>23528.7</v>
      </c>
      <c r="C1133">
        <v>23526.2</v>
      </c>
      <c r="D1133">
        <v>23472.7</v>
      </c>
      <c r="E1133">
        <v>23465.200000000001</v>
      </c>
      <c r="F1133">
        <v>430.13799999999998</v>
      </c>
      <c r="G1133">
        <v>0</v>
      </c>
      <c r="H1133">
        <v>317.54899999999998</v>
      </c>
      <c r="I1133">
        <v>1.18697E-2</v>
      </c>
      <c r="J1133">
        <v>0.98087400000000002</v>
      </c>
      <c r="K1133">
        <v>0</v>
      </c>
      <c r="L1133" t="s">
        <v>43</v>
      </c>
    </row>
    <row r="1134" spans="1:12" x14ac:dyDescent="0.25">
      <c r="A1134" t="s">
        <v>50</v>
      </c>
      <c r="B1134">
        <v>23465.7</v>
      </c>
      <c r="C1134">
        <v>23463.200000000001</v>
      </c>
      <c r="D1134">
        <v>23410.2</v>
      </c>
      <c r="E1134">
        <v>23402.799999999999</v>
      </c>
      <c r="F1134">
        <v>426.31900000000002</v>
      </c>
      <c r="G1134">
        <v>0</v>
      </c>
      <c r="H1134">
        <v>316.8</v>
      </c>
      <c r="I1134">
        <v>1.08778E-2</v>
      </c>
      <c r="J1134">
        <v>0.98088200000000003</v>
      </c>
      <c r="K1134">
        <v>0</v>
      </c>
      <c r="L1134" t="s">
        <v>43</v>
      </c>
    </row>
    <row r="1135" spans="1:12" x14ac:dyDescent="0.25">
      <c r="A1135" t="s">
        <v>50</v>
      </c>
      <c r="B1135">
        <v>23525.5</v>
      </c>
      <c r="C1135">
        <v>23523</v>
      </c>
      <c r="D1135">
        <v>23469</v>
      </c>
      <c r="E1135">
        <v>23461.4</v>
      </c>
      <c r="F1135">
        <v>432.09300000000002</v>
      </c>
      <c r="G1135">
        <v>0</v>
      </c>
      <c r="H1135">
        <v>317.05399999999997</v>
      </c>
      <c r="I1135">
        <v>1.4314800000000001E-2</v>
      </c>
      <c r="J1135">
        <v>0.98096099999999997</v>
      </c>
      <c r="K1135">
        <v>0</v>
      </c>
      <c r="L1135" t="s">
        <v>43</v>
      </c>
    </row>
    <row r="1136" spans="1:12" x14ac:dyDescent="0.25">
      <c r="A1136" t="s">
        <v>50</v>
      </c>
      <c r="B1136">
        <v>23497.9</v>
      </c>
      <c r="C1136">
        <v>23495.5</v>
      </c>
      <c r="D1136">
        <v>23442.3</v>
      </c>
      <c r="E1136">
        <v>23434.5</v>
      </c>
      <c r="F1136">
        <v>427.28300000000002</v>
      </c>
      <c r="G1136">
        <v>0</v>
      </c>
      <c r="H1136">
        <v>317.23099999999999</v>
      </c>
      <c r="I1136">
        <v>2.80743E-2</v>
      </c>
      <c r="J1136">
        <v>0.98099099999999995</v>
      </c>
      <c r="K1136">
        <v>0</v>
      </c>
      <c r="L1136" t="s">
        <v>43</v>
      </c>
    </row>
    <row r="1137" spans="1:12" x14ac:dyDescent="0.25">
      <c r="A1137" t="s">
        <v>50</v>
      </c>
      <c r="B1137">
        <v>23459</v>
      </c>
      <c r="C1137">
        <v>23456.7</v>
      </c>
      <c r="D1137">
        <v>23404.400000000001</v>
      </c>
      <c r="E1137">
        <v>23396.799999999999</v>
      </c>
      <c r="F1137">
        <v>423.05799999999999</v>
      </c>
      <c r="G1137">
        <v>0</v>
      </c>
      <c r="H1137">
        <v>315.77</v>
      </c>
      <c r="I1137">
        <v>1.0903700000000001E-2</v>
      </c>
      <c r="J1137">
        <v>0.99489000000000005</v>
      </c>
      <c r="K1137">
        <v>0</v>
      </c>
      <c r="L1137" t="s">
        <v>43</v>
      </c>
    </row>
    <row r="1138" spans="1:12" x14ac:dyDescent="0.25">
      <c r="A1138" t="s">
        <v>50</v>
      </c>
      <c r="B1138">
        <v>23549.4</v>
      </c>
      <c r="C1138">
        <v>23547</v>
      </c>
      <c r="D1138">
        <v>23493.7</v>
      </c>
      <c r="E1138">
        <v>23486.3</v>
      </c>
      <c r="F1138">
        <v>427.16199999999998</v>
      </c>
      <c r="G1138">
        <v>0</v>
      </c>
      <c r="H1138">
        <v>317.62900000000002</v>
      </c>
      <c r="I1138">
        <v>1.08591E-2</v>
      </c>
      <c r="J1138">
        <v>0.98101899999999997</v>
      </c>
      <c r="K1138">
        <v>0</v>
      </c>
      <c r="L1138" t="s">
        <v>43</v>
      </c>
    </row>
    <row r="1139" spans="1:12" x14ac:dyDescent="0.25">
      <c r="A1139" t="s">
        <v>50</v>
      </c>
      <c r="B1139">
        <v>23525.4</v>
      </c>
      <c r="C1139">
        <v>23522.799999999999</v>
      </c>
      <c r="D1139">
        <v>23468.7</v>
      </c>
      <c r="E1139">
        <v>23461.3</v>
      </c>
      <c r="F1139">
        <v>428.28300000000002</v>
      </c>
      <c r="G1139">
        <v>0</v>
      </c>
      <c r="H1139">
        <v>317.37700000000001</v>
      </c>
      <c r="I1139">
        <v>1.5789999999999998E-2</v>
      </c>
      <c r="J1139">
        <v>0.981016</v>
      </c>
      <c r="K1139">
        <v>0</v>
      </c>
      <c r="L1139" t="s">
        <v>43</v>
      </c>
    </row>
    <row r="1140" spans="1:12" x14ac:dyDescent="0.25">
      <c r="A1140" t="s">
        <v>50</v>
      </c>
      <c r="B1140">
        <v>23560.7</v>
      </c>
      <c r="C1140">
        <v>23558.2</v>
      </c>
      <c r="D1140">
        <v>23504.7</v>
      </c>
      <c r="E1140">
        <v>23497.1</v>
      </c>
      <c r="F1140">
        <v>426.03</v>
      </c>
      <c r="G1140">
        <v>0</v>
      </c>
      <c r="H1140">
        <v>316.87900000000002</v>
      </c>
      <c r="I1140">
        <v>1.1421300000000001E-2</v>
      </c>
      <c r="J1140">
        <v>0.980993</v>
      </c>
      <c r="K1140">
        <v>0</v>
      </c>
      <c r="L1140" t="s">
        <v>43</v>
      </c>
    </row>
    <row r="1141" spans="1:12" x14ac:dyDescent="0.25">
      <c r="A1141" t="s">
        <v>50</v>
      </c>
      <c r="B1141">
        <v>23577.3</v>
      </c>
      <c r="C1141">
        <v>23574.7</v>
      </c>
      <c r="D1141">
        <v>23520.6</v>
      </c>
      <c r="E1141">
        <v>23512.7</v>
      </c>
      <c r="F1141">
        <v>425.733</v>
      </c>
      <c r="G1141">
        <v>0</v>
      </c>
      <c r="H1141">
        <v>318.64</v>
      </c>
      <c r="I1141">
        <v>1.9796999999999999E-2</v>
      </c>
      <c r="J1141">
        <v>0.98091300000000003</v>
      </c>
      <c r="K1141">
        <v>0</v>
      </c>
      <c r="L1141" t="s">
        <v>43</v>
      </c>
    </row>
    <row r="1142" spans="1:12" x14ac:dyDescent="0.25">
      <c r="A1142" t="s">
        <v>50</v>
      </c>
      <c r="B1142">
        <v>23607.1</v>
      </c>
      <c r="C1142">
        <v>23604.7</v>
      </c>
      <c r="D1142">
        <v>23550.1</v>
      </c>
      <c r="E1142">
        <v>23542.6</v>
      </c>
      <c r="F1142">
        <v>430.85</v>
      </c>
      <c r="G1142">
        <v>0</v>
      </c>
      <c r="H1142">
        <v>318.71899999999999</v>
      </c>
      <c r="I1142">
        <v>1.2593E-2</v>
      </c>
      <c r="J1142">
        <v>0.98100100000000001</v>
      </c>
      <c r="K1142">
        <v>0</v>
      </c>
      <c r="L1142" t="s">
        <v>43</v>
      </c>
    </row>
    <row r="1143" spans="1:12" x14ac:dyDescent="0.25">
      <c r="A1143" t="s">
        <v>50</v>
      </c>
      <c r="B1143">
        <v>23519.9</v>
      </c>
      <c r="C1143">
        <v>23517.200000000001</v>
      </c>
      <c r="D1143">
        <v>23464.2</v>
      </c>
      <c r="E1143">
        <v>23456.7</v>
      </c>
      <c r="F1143">
        <v>426.23200000000003</v>
      </c>
      <c r="G1143">
        <v>0</v>
      </c>
      <c r="H1143">
        <v>318</v>
      </c>
      <c r="I1143">
        <v>1.4870299999999999E-2</v>
      </c>
      <c r="J1143">
        <v>0.98682999999999998</v>
      </c>
      <c r="K1143">
        <v>0</v>
      </c>
      <c r="L1143" t="s">
        <v>43</v>
      </c>
    </row>
    <row r="1144" spans="1:12" x14ac:dyDescent="0.25">
      <c r="A1144" t="s">
        <v>50</v>
      </c>
      <c r="B1144">
        <v>23460.3</v>
      </c>
      <c r="C1144">
        <v>23457.8</v>
      </c>
      <c r="D1144">
        <v>23403.9</v>
      </c>
      <c r="E1144">
        <v>23396.5</v>
      </c>
      <c r="F1144">
        <v>423.28500000000003</v>
      </c>
      <c r="G1144">
        <v>0</v>
      </c>
      <c r="H1144">
        <v>316.83800000000002</v>
      </c>
      <c r="I1144">
        <v>1.11623E-2</v>
      </c>
      <c r="J1144">
        <v>0.98985699999999999</v>
      </c>
      <c r="K1144">
        <v>0</v>
      </c>
      <c r="L1144" t="s">
        <v>43</v>
      </c>
    </row>
    <row r="1145" spans="1:12" x14ac:dyDescent="0.25">
      <c r="A1145" t="s">
        <v>50</v>
      </c>
      <c r="B1145">
        <v>23459.200000000001</v>
      </c>
      <c r="C1145">
        <v>23456.799999999999</v>
      </c>
      <c r="D1145">
        <v>23403.7</v>
      </c>
      <c r="E1145">
        <v>23396.400000000001</v>
      </c>
      <c r="F1145">
        <v>425.55599999999998</v>
      </c>
      <c r="G1145">
        <v>0</v>
      </c>
      <c r="H1145">
        <v>315.98200000000003</v>
      </c>
      <c r="I1145">
        <v>1.09488E-2</v>
      </c>
      <c r="J1145">
        <v>0.99383299999999997</v>
      </c>
      <c r="K1145">
        <v>0</v>
      </c>
      <c r="L1145" t="s">
        <v>43</v>
      </c>
    </row>
    <row r="1146" spans="1:12" x14ac:dyDescent="0.25">
      <c r="A1146" t="s">
        <v>50</v>
      </c>
      <c r="B1146">
        <v>23501.1</v>
      </c>
      <c r="C1146">
        <v>23498.6</v>
      </c>
      <c r="D1146">
        <v>23445.7</v>
      </c>
      <c r="E1146">
        <v>23437.8</v>
      </c>
      <c r="F1146">
        <v>425.91500000000002</v>
      </c>
      <c r="G1146">
        <v>0</v>
      </c>
      <c r="H1146">
        <v>316.78300000000002</v>
      </c>
      <c r="I1146">
        <v>1.6105000000000001E-2</v>
      </c>
      <c r="J1146">
        <v>0.98093900000000001</v>
      </c>
      <c r="K1146">
        <v>0</v>
      </c>
      <c r="L1146" t="s">
        <v>43</v>
      </c>
    </row>
    <row r="1147" spans="1:12" x14ac:dyDescent="0.25">
      <c r="A1147" t="s">
        <v>50</v>
      </c>
      <c r="B1147">
        <v>23473.5</v>
      </c>
      <c r="C1147">
        <v>23471</v>
      </c>
      <c r="D1147">
        <v>23417.7</v>
      </c>
      <c r="E1147">
        <v>23410.2</v>
      </c>
      <c r="F1147">
        <v>432.21899999999999</v>
      </c>
      <c r="G1147">
        <v>0</v>
      </c>
      <c r="H1147">
        <v>315.43200000000002</v>
      </c>
      <c r="I1147">
        <v>1.1609299999999999E-2</v>
      </c>
      <c r="J1147">
        <v>0.98101000000000005</v>
      </c>
      <c r="K1147">
        <v>0</v>
      </c>
      <c r="L1147" t="s">
        <v>43</v>
      </c>
    </row>
    <row r="1148" spans="1:12" x14ac:dyDescent="0.25">
      <c r="A1148" t="s">
        <v>50</v>
      </c>
      <c r="B1148">
        <v>23521.1</v>
      </c>
      <c r="C1148">
        <v>23518.6</v>
      </c>
      <c r="D1148">
        <v>23465</v>
      </c>
      <c r="E1148">
        <v>23457.4</v>
      </c>
      <c r="F1148">
        <v>423.03199999999998</v>
      </c>
      <c r="G1148">
        <v>0</v>
      </c>
      <c r="H1148">
        <v>318.279</v>
      </c>
      <c r="I1148">
        <v>1.1085299999999999E-2</v>
      </c>
      <c r="J1148">
        <v>0.98099800000000004</v>
      </c>
      <c r="K1148">
        <v>0</v>
      </c>
      <c r="L1148" t="s">
        <v>43</v>
      </c>
    </row>
    <row r="1149" spans="1:12" x14ac:dyDescent="0.25">
      <c r="A1149" t="s">
        <v>50</v>
      </c>
      <c r="B1149">
        <v>24020</v>
      </c>
      <c r="C1149">
        <v>24017.7</v>
      </c>
      <c r="D1149">
        <v>23962.5</v>
      </c>
      <c r="E1149">
        <v>23954.799999999999</v>
      </c>
      <c r="F1149">
        <v>434.91199999999998</v>
      </c>
      <c r="G1149">
        <v>0</v>
      </c>
      <c r="H1149">
        <v>331.08300000000003</v>
      </c>
      <c r="I1149">
        <v>1.12561E-2</v>
      </c>
      <c r="J1149">
        <v>0.980962</v>
      </c>
      <c r="K1149">
        <v>0</v>
      </c>
      <c r="L1149" t="s">
        <v>43</v>
      </c>
    </row>
    <row r="1150" spans="1:12" x14ac:dyDescent="0.25">
      <c r="A1150" t="s">
        <v>50</v>
      </c>
      <c r="B1150">
        <v>23925.599999999999</v>
      </c>
      <c r="C1150">
        <v>23923.200000000001</v>
      </c>
      <c r="D1150">
        <v>23867.5</v>
      </c>
      <c r="E1150">
        <v>23859.5</v>
      </c>
      <c r="F1150">
        <v>434.88400000000001</v>
      </c>
      <c r="G1150">
        <v>0</v>
      </c>
      <c r="H1150">
        <v>330.55900000000003</v>
      </c>
      <c r="I1150">
        <v>1.0867E-2</v>
      </c>
      <c r="J1150">
        <v>0.98101400000000005</v>
      </c>
      <c r="K1150">
        <v>0</v>
      </c>
      <c r="L1150" t="s">
        <v>43</v>
      </c>
    </row>
    <row r="1151" spans="1:12" x14ac:dyDescent="0.25">
      <c r="A1151" t="s">
        <v>50</v>
      </c>
      <c r="B1151">
        <v>23935.599999999999</v>
      </c>
      <c r="C1151">
        <v>23932.799999999999</v>
      </c>
      <c r="D1151">
        <v>23876.3</v>
      </c>
      <c r="E1151">
        <v>23868.5</v>
      </c>
      <c r="F1151">
        <v>438.14800000000002</v>
      </c>
      <c r="G1151">
        <v>0</v>
      </c>
      <c r="H1151">
        <v>325.613</v>
      </c>
      <c r="I1151">
        <v>1.21797E-2</v>
      </c>
      <c r="J1151">
        <v>0.98101899999999997</v>
      </c>
      <c r="K1151">
        <v>0</v>
      </c>
      <c r="L1151" t="s">
        <v>43</v>
      </c>
    </row>
    <row r="1152" spans="1:12" x14ac:dyDescent="0.25">
      <c r="A1152" t="s">
        <v>50</v>
      </c>
      <c r="B1152">
        <v>23644.7</v>
      </c>
      <c r="C1152">
        <v>23642.400000000001</v>
      </c>
      <c r="D1152">
        <v>23586.9</v>
      </c>
      <c r="E1152">
        <v>23579.1</v>
      </c>
      <c r="F1152">
        <v>431.97699999999998</v>
      </c>
      <c r="G1152">
        <v>0</v>
      </c>
      <c r="H1152">
        <v>317.05</v>
      </c>
      <c r="I1152">
        <v>1.11831E-2</v>
      </c>
      <c r="J1152">
        <v>0.98100799999999999</v>
      </c>
      <c r="K1152">
        <v>0</v>
      </c>
      <c r="L1152" t="s">
        <v>43</v>
      </c>
    </row>
    <row r="1153" spans="1:12" x14ac:dyDescent="0.25">
      <c r="A1153" t="s">
        <v>50</v>
      </c>
      <c r="B1153">
        <v>23566.5</v>
      </c>
      <c r="C1153">
        <v>23564.2</v>
      </c>
      <c r="D1153">
        <v>23510.799999999999</v>
      </c>
      <c r="E1153">
        <v>23503.1</v>
      </c>
      <c r="F1153">
        <v>426.798</v>
      </c>
      <c r="G1153">
        <v>0</v>
      </c>
      <c r="H1153">
        <v>319.755</v>
      </c>
      <c r="I1153">
        <v>1.0979600000000001E-2</v>
      </c>
      <c r="J1153">
        <v>0.98968299999999998</v>
      </c>
      <c r="K1153">
        <v>0</v>
      </c>
      <c r="L1153" t="s">
        <v>43</v>
      </c>
    </row>
    <row r="1154" spans="1:12" x14ac:dyDescent="0.25">
      <c r="A1154" t="s">
        <v>50</v>
      </c>
      <c r="B1154">
        <v>23440.1</v>
      </c>
      <c r="C1154">
        <v>23437.8</v>
      </c>
      <c r="D1154">
        <v>23383.8</v>
      </c>
      <c r="E1154">
        <v>23375.9</v>
      </c>
      <c r="F1154">
        <v>425.59100000000001</v>
      </c>
      <c r="G1154">
        <v>0</v>
      </c>
      <c r="H1154">
        <v>316.07299999999998</v>
      </c>
      <c r="I1154">
        <v>1.08618E-2</v>
      </c>
      <c r="J1154">
        <v>0.98101799999999995</v>
      </c>
      <c r="K1154">
        <v>0</v>
      </c>
      <c r="L1154" t="s">
        <v>43</v>
      </c>
    </row>
    <row r="1155" spans="1:12" x14ac:dyDescent="0.25">
      <c r="A1155" t="s">
        <v>50</v>
      </c>
      <c r="B1155">
        <v>23459.4</v>
      </c>
      <c r="C1155">
        <v>23456.5</v>
      </c>
      <c r="D1155">
        <v>23404.1</v>
      </c>
      <c r="E1155">
        <v>23396.7</v>
      </c>
      <c r="F1155">
        <v>422.07600000000002</v>
      </c>
      <c r="G1155">
        <v>0</v>
      </c>
      <c r="H1155">
        <v>315.71800000000002</v>
      </c>
      <c r="I1155">
        <v>1.27578E-2</v>
      </c>
      <c r="J1155">
        <v>0.98101499999999997</v>
      </c>
      <c r="K1155">
        <v>0</v>
      </c>
      <c r="L1155" t="s">
        <v>43</v>
      </c>
    </row>
    <row r="1156" spans="1:12" x14ac:dyDescent="0.25">
      <c r="A1156" t="s">
        <v>50</v>
      </c>
      <c r="B1156">
        <v>23520.1</v>
      </c>
      <c r="C1156">
        <v>23517.599999999999</v>
      </c>
      <c r="D1156">
        <v>23464.1</v>
      </c>
      <c r="E1156">
        <v>23456.400000000001</v>
      </c>
      <c r="F1156">
        <v>430.14699999999999</v>
      </c>
      <c r="G1156">
        <v>0</v>
      </c>
      <c r="H1156">
        <v>317.52999999999997</v>
      </c>
      <c r="I1156">
        <v>1.10495E-2</v>
      </c>
      <c r="J1156">
        <v>0.981016</v>
      </c>
      <c r="K1156">
        <v>0</v>
      </c>
      <c r="L1156" t="s">
        <v>43</v>
      </c>
    </row>
    <row r="1157" spans="1:12" x14ac:dyDescent="0.25">
      <c r="A1157" t="s">
        <v>50</v>
      </c>
      <c r="B1157">
        <v>23474.5</v>
      </c>
      <c r="C1157">
        <v>23472.1</v>
      </c>
      <c r="D1157">
        <v>23419.200000000001</v>
      </c>
      <c r="E1157">
        <v>23411.8</v>
      </c>
      <c r="F1157">
        <v>429.40800000000002</v>
      </c>
      <c r="G1157">
        <v>0</v>
      </c>
      <c r="H1157">
        <v>316.73</v>
      </c>
      <c r="I1157">
        <v>1.15091E-2</v>
      </c>
      <c r="J1157">
        <v>0.98101099999999997</v>
      </c>
      <c r="K1157">
        <v>0</v>
      </c>
      <c r="L1157" t="s">
        <v>43</v>
      </c>
    </row>
    <row r="1158" spans="1:12" x14ac:dyDescent="0.25">
      <c r="A1158" t="s">
        <v>50</v>
      </c>
      <c r="B1158">
        <v>23532.9</v>
      </c>
      <c r="C1158">
        <v>23530.400000000001</v>
      </c>
      <c r="D1158">
        <v>23477.5</v>
      </c>
      <c r="E1158">
        <v>23470</v>
      </c>
      <c r="F1158">
        <v>425.84399999999999</v>
      </c>
      <c r="G1158">
        <v>0</v>
      </c>
      <c r="H1158">
        <v>318.41399999999999</v>
      </c>
      <c r="I1158">
        <v>1.49517E-2</v>
      </c>
      <c r="J1158">
        <v>0.99157399999999996</v>
      </c>
      <c r="K1158">
        <v>0</v>
      </c>
      <c r="L1158" t="s">
        <v>43</v>
      </c>
    </row>
    <row r="1159" spans="1:12" x14ac:dyDescent="0.25">
      <c r="A1159" t="s">
        <v>50</v>
      </c>
      <c r="B1159">
        <v>23461.9</v>
      </c>
      <c r="C1159">
        <v>23459.3</v>
      </c>
      <c r="D1159">
        <v>23406.400000000001</v>
      </c>
      <c r="E1159">
        <v>23398.9</v>
      </c>
      <c r="F1159">
        <v>426.03199999999998</v>
      </c>
      <c r="G1159">
        <v>0</v>
      </c>
      <c r="H1159">
        <v>317.78100000000001</v>
      </c>
      <c r="I1159">
        <v>1.10384E-2</v>
      </c>
      <c r="J1159">
        <v>0.980993</v>
      </c>
      <c r="K1159">
        <v>0</v>
      </c>
      <c r="L1159" t="s">
        <v>43</v>
      </c>
    </row>
    <row r="1160" spans="1:12" x14ac:dyDescent="0.25">
      <c r="A1160" t="s">
        <v>50</v>
      </c>
      <c r="B1160">
        <v>23453.200000000001</v>
      </c>
      <c r="C1160">
        <v>23450.799999999999</v>
      </c>
      <c r="D1160">
        <v>23397.5</v>
      </c>
      <c r="E1160">
        <v>23390.1</v>
      </c>
      <c r="F1160">
        <v>426.69400000000002</v>
      </c>
      <c r="G1160">
        <v>0</v>
      </c>
      <c r="H1160">
        <v>314.97500000000002</v>
      </c>
      <c r="I1160">
        <v>1.0877700000000001E-2</v>
      </c>
      <c r="J1160">
        <v>0.98092400000000002</v>
      </c>
      <c r="K1160">
        <v>0</v>
      </c>
      <c r="L1160" t="s">
        <v>43</v>
      </c>
    </row>
    <row r="1161" spans="1:12" x14ac:dyDescent="0.25">
      <c r="A1161" t="s">
        <v>50</v>
      </c>
      <c r="B1161">
        <v>23583.1</v>
      </c>
      <c r="C1161">
        <v>23580.799999999999</v>
      </c>
      <c r="D1161">
        <v>23526.6</v>
      </c>
      <c r="E1161">
        <v>23518.9</v>
      </c>
      <c r="F1161">
        <v>430.98099999999999</v>
      </c>
      <c r="G1161">
        <v>0</v>
      </c>
      <c r="H1161">
        <v>320.08300000000003</v>
      </c>
      <c r="I1161">
        <v>1.13685E-2</v>
      </c>
      <c r="J1161">
        <v>0.981016</v>
      </c>
      <c r="K1161">
        <v>0</v>
      </c>
      <c r="L1161" t="s">
        <v>43</v>
      </c>
    </row>
    <row r="1162" spans="1:12" x14ac:dyDescent="0.25">
      <c r="A1162" t="s">
        <v>50</v>
      </c>
      <c r="B1162">
        <v>23551.599999999999</v>
      </c>
      <c r="C1162">
        <v>23549.1</v>
      </c>
      <c r="D1162">
        <v>23494.9</v>
      </c>
      <c r="E1162">
        <v>23487.3</v>
      </c>
      <c r="F1162">
        <v>428.79300000000001</v>
      </c>
      <c r="G1162">
        <v>0</v>
      </c>
      <c r="H1162">
        <v>318.202</v>
      </c>
      <c r="I1162">
        <v>1.1086199999999999E-2</v>
      </c>
      <c r="J1162">
        <v>0.98093900000000001</v>
      </c>
      <c r="K1162">
        <v>0</v>
      </c>
      <c r="L1162" t="s">
        <v>43</v>
      </c>
    </row>
    <row r="1163" spans="1:12" x14ac:dyDescent="0.25">
      <c r="A1163" t="s">
        <v>50</v>
      </c>
      <c r="B1163">
        <v>23534.2</v>
      </c>
      <c r="C1163">
        <v>23531.9</v>
      </c>
      <c r="D1163">
        <v>23478.7</v>
      </c>
      <c r="E1163">
        <v>23471.200000000001</v>
      </c>
      <c r="F1163">
        <v>426.55900000000003</v>
      </c>
      <c r="G1163">
        <v>0</v>
      </c>
      <c r="H1163">
        <v>316.52</v>
      </c>
      <c r="I1163">
        <v>1.26044E-2</v>
      </c>
      <c r="J1163">
        <v>0.99361900000000003</v>
      </c>
      <c r="K1163">
        <v>0</v>
      </c>
      <c r="L1163" t="s">
        <v>43</v>
      </c>
    </row>
    <row r="1164" spans="1:12" x14ac:dyDescent="0.25">
      <c r="A1164" t="s">
        <v>50</v>
      </c>
      <c r="B1164">
        <v>23397.200000000001</v>
      </c>
      <c r="C1164">
        <v>23394.6</v>
      </c>
      <c r="D1164">
        <v>23341.5</v>
      </c>
      <c r="E1164">
        <v>23334</v>
      </c>
      <c r="F1164">
        <v>424.61200000000002</v>
      </c>
      <c r="G1164">
        <v>0</v>
      </c>
      <c r="H1164">
        <v>314.93599999999998</v>
      </c>
      <c r="I1164">
        <v>1.0893399999999999E-2</v>
      </c>
      <c r="J1164">
        <v>0.98731100000000005</v>
      </c>
      <c r="K1164">
        <v>0</v>
      </c>
      <c r="L1164" t="s">
        <v>43</v>
      </c>
    </row>
    <row r="1165" spans="1:12" x14ac:dyDescent="0.25">
      <c r="A1165" t="s">
        <v>50</v>
      </c>
      <c r="B1165">
        <v>23406.799999999999</v>
      </c>
      <c r="C1165">
        <v>23404.2</v>
      </c>
      <c r="D1165">
        <v>23351.4</v>
      </c>
      <c r="E1165">
        <v>23343.9</v>
      </c>
      <c r="F1165">
        <v>424.173</v>
      </c>
      <c r="G1165">
        <v>0</v>
      </c>
      <c r="H1165">
        <v>315.12099999999998</v>
      </c>
      <c r="I1165">
        <v>1.0884599999999999E-2</v>
      </c>
      <c r="J1165">
        <v>0.98101499999999997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23453</v>
      </c>
      <c r="C1166">
        <v>23450.7</v>
      </c>
      <c r="D1166">
        <v>23398</v>
      </c>
      <c r="E1166">
        <v>23390.6</v>
      </c>
      <c r="F1166">
        <v>427.45</v>
      </c>
      <c r="G1166">
        <v>0</v>
      </c>
      <c r="H1166">
        <v>314.64299999999997</v>
      </c>
      <c r="I1166">
        <v>2.7889899999999999E-2</v>
      </c>
      <c r="J1166">
        <v>0.98097800000000002</v>
      </c>
      <c r="K1166">
        <v>0</v>
      </c>
      <c r="L1166" t="s">
        <v>43</v>
      </c>
    </row>
    <row r="1167" spans="1:12" x14ac:dyDescent="0.25">
      <c r="A1167" t="s">
        <v>50</v>
      </c>
      <c r="B1167">
        <v>23422.5</v>
      </c>
      <c r="C1167">
        <v>23419.599999999999</v>
      </c>
      <c r="D1167">
        <v>23367.599999999999</v>
      </c>
      <c r="E1167">
        <v>23360.2</v>
      </c>
      <c r="F1167">
        <v>424.05099999999999</v>
      </c>
      <c r="G1167">
        <v>0</v>
      </c>
      <c r="H1167">
        <v>315.173</v>
      </c>
      <c r="I1167">
        <v>1.33709E-2</v>
      </c>
      <c r="J1167">
        <v>0.98101499999999997</v>
      </c>
      <c r="K1167">
        <v>0</v>
      </c>
      <c r="L1167" t="s">
        <v>43</v>
      </c>
    </row>
    <row r="1168" spans="1:12" x14ac:dyDescent="0.25">
      <c r="A1168" t="s">
        <v>50</v>
      </c>
      <c r="B1168">
        <v>23422.1</v>
      </c>
      <c r="C1168">
        <v>23419.5</v>
      </c>
      <c r="D1168">
        <v>23367.3</v>
      </c>
      <c r="E1168">
        <v>23359.9</v>
      </c>
      <c r="F1168">
        <v>425.18400000000003</v>
      </c>
      <c r="G1168">
        <v>0</v>
      </c>
      <c r="H1168">
        <v>314.71800000000002</v>
      </c>
      <c r="I1168">
        <v>1.49967E-2</v>
      </c>
      <c r="J1168">
        <v>0.98100100000000001</v>
      </c>
      <c r="K1168">
        <v>0</v>
      </c>
      <c r="L1168" t="s">
        <v>43</v>
      </c>
    </row>
    <row r="1169" spans="1:25" x14ac:dyDescent="0.25">
      <c r="A1169" t="s">
        <v>50</v>
      </c>
      <c r="B1169">
        <v>23474.400000000001</v>
      </c>
      <c r="C1169">
        <v>23471.599999999999</v>
      </c>
      <c r="D1169">
        <v>23418.400000000001</v>
      </c>
      <c r="E1169">
        <v>23410.9</v>
      </c>
      <c r="F1169">
        <v>430.04300000000001</v>
      </c>
      <c r="G1169">
        <v>0</v>
      </c>
      <c r="H1169">
        <v>317.98</v>
      </c>
      <c r="I1169">
        <v>1.08895E-2</v>
      </c>
      <c r="J1169">
        <v>0.99360499999999996</v>
      </c>
      <c r="K1169">
        <v>0</v>
      </c>
      <c r="L1169" t="s">
        <v>43</v>
      </c>
    </row>
    <row r="1170" spans="1:25" x14ac:dyDescent="0.25">
      <c r="A1170" t="s">
        <v>50</v>
      </c>
      <c r="B1170">
        <v>23405.4</v>
      </c>
      <c r="C1170">
        <v>23402.1</v>
      </c>
      <c r="D1170">
        <v>23348.7</v>
      </c>
      <c r="E1170">
        <v>23341.3</v>
      </c>
      <c r="F1170">
        <v>423.50400000000002</v>
      </c>
      <c r="G1170">
        <v>0</v>
      </c>
      <c r="H1170">
        <v>314.12200000000001</v>
      </c>
      <c r="I1170">
        <v>1.0914999999999999E-2</v>
      </c>
      <c r="J1170">
        <v>0.98101300000000002</v>
      </c>
      <c r="K1170">
        <v>0</v>
      </c>
      <c r="L1170" t="s">
        <v>43</v>
      </c>
    </row>
    <row r="1171" spans="1:25" x14ac:dyDescent="0.25">
      <c r="A1171" t="s">
        <v>50</v>
      </c>
      <c r="B1171">
        <v>23547.9</v>
      </c>
      <c r="C1171">
        <v>23545.4</v>
      </c>
      <c r="D1171">
        <v>23490.799999999999</v>
      </c>
      <c r="E1171">
        <v>23483.1</v>
      </c>
      <c r="F1171">
        <v>432.17399999999998</v>
      </c>
      <c r="G1171">
        <v>0</v>
      </c>
      <c r="H1171">
        <v>315.80399999999997</v>
      </c>
      <c r="I1171">
        <v>1.08717E-2</v>
      </c>
      <c r="J1171">
        <v>0.98333800000000005</v>
      </c>
      <c r="K1171">
        <v>0</v>
      </c>
      <c r="L1171" t="s">
        <v>43</v>
      </c>
    </row>
    <row r="1172" spans="1:25" x14ac:dyDescent="0.25">
      <c r="A1172" t="s">
        <v>50</v>
      </c>
      <c r="B1172">
        <v>23761.7</v>
      </c>
      <c r="C1172">
        <v>23759.3</v>
      </c>
      <c r="D1172">
        <v>23704.3</v>
      </c>
      <c r="E1172">
        <v>23696.400000000001</v>
      </c>
      <c r="F1172">
        <v>427.94</v>
      </c>
      <c r="G1172">
        <v>0</v>
      </c>
      <c r="H1172">
        <v>319.35199999999998</v>
      </c>
      <c r="I1172">
        <v>1.59195E-2</v>
      </c>
      <c r="J1172">
        <v>0.98101899999999997</v>
      </c>
      <c r="K1172">
        <v>0</v>
      </c>
      <c r="L1172" t="s">
        <v>43</v>
      </c>
    </row>
    <row r="1173" spans="1:25" x14ac:dyDescent="0.25">
      <c r="A1173" t="s">
        <v>50</v>
      </c>
      <c r="B1173">
        <v>24071.3</v>
      </c>
      <c r="C1173">
        <v>24068.7</v>
      </c>
      <c r="D1173">
        <v>24007.1</v>
      </c>
      <c r="E1173">
        <v>23999.5</v>
      </c>
      <c r="F1173">
        <v>440.33300000000003</v>
      </c>
      <c r="G1173">
        <v>0</v>
      </c>
      <c r="H1173">
        <v>331.54399999999998</v>
      </c>
      <c r="I1173">
        <v>1.1950199999999999E-2</v>
      </c>
      <c r="J1173">
        <v>0.98101700000000003</v>
      </c>
      <c r="K1173">
        <v>0</v>
      </c>
      <c r="L1173" t="s">
        <v>43</v>
      </c>
    </row>
    <row r="1174" spans="1:25" x14ac:dyDescent="0.25">
      <c r="A1174" t="s">
        <v>50</v>
      </c>
      <c r="B1174">
        <v>23611.4</v>
      </c>
      <c r="C1174">
        <v>23609.1</v>
      </c>
      <c r="D1174">
        <v>23555.4</v>
      </c>
      <c r="E1174">
        <v>23548.1</v>
      </c>
      <c r="F1174">
        <v>427.98700000000002</v>
      </c>
      <c r="G1174">
        <v>0</v>
      </c>
      <c r="H1174">
        <v>324.22899999999998</v>
      </c>
      <c r="I1174">
        <v>1.14179E-2</v>
      </c>
      <c r="J1174">
        <v>0.98101099999999997</v>
      </c>
      <c r="K1174">
        <v>0</v>
      </c>
      <c r="L1174" t="s">
        <v>43</v>
      </c>
    </row>
    <row r="1175" spans="1:25" x14ac:dyDescent="0.25">
      <c r="A1175" t="s">
        <v>50</v>
      </c>
      <c r="B1175">
        <v>23390.2</v>
      </c>
      <c r="C1175">
        <v>23387.9</v>
      </c>
      <c r="D1175">
        <v>23335.5</v>
      </c>
      <c r="E1175">
        <v>23328.1</v>
      </c>
      <c r="F1175">
        <v>425.77600000000001</v>
      </c>
      <c r="G1175">
        <v>0</v>
      </c>
      <c r="H1175">
        <v>313.28500000000003</v>
      </c>
      <c r="I1175">
        <v>1.2289400000000001E-2</v>
      </c>
      <c r="J1175">
        <v>0.98101899999999997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23464.9</v>
      </c>
      <c r="C1176">
        <v>23462.1</v>
      </c>
      <c r="D1176">
        <v>23408.5</v>
      </c>
      <c r="E1176">
        <v>23401.1</v>
      </c>
      <c r="F1176">
        <v>428.47399999999999</v>
      </c>
      <c r="G1176">
        <v>0</v>
      </c>
      <c r="H1176">
        <v>318.89</v>
      </c>
      <c r="I1176">
        <v>1.22291E-2</v>
      </c>
      <c r="J1176">
        <v>0.99510100000000001</v>
      </c>
      <c r="K1176">
        <v>0</v>
      </c>
      <c r="L1176" t="s">
        <v>43</v>
      </c>
      <c r="R1176">
        <f>AVERAGE(B1127:B1176)</f>
        <v>23553.009999999991</v>
      </c>
      <c r="S1176">
        <f>AVERAGE(C1127:C1176)</f>
        <v>23550.507999999998</v>
      </c>
      <c r="U1176">
        <f>_xlfn.VAR.P(B1127:B1176)</f>
        <v>22397.974499999909</v>
      </c>
      <c r="V1176">
        <f>_xlfn.VAR.P(C1127:C1176)</f>
        <v>22405.469936000049</v>
      </c>
      <c r="X1176">
        <f>1.96*SQRT(U1176)/50</f>
        <v>5.8666535210185931</v>
      </c>
      <c r="Y1176">
        <f>1.96*SQRT(V1176)/50</f>
        <v>5.8676350706613576</v>
      </c>
    </row>
    <row r="1177" spans="1:25" x14ac:dyDescent="0.25">
      <c r="A1177" t="s">
        <v>51</v>
      </c>
      <c r="B1177">
        <v>1177761.7146999999</v>
      </c>
      <c r="C1177" t="s">
        <v>37</v>
      </c>
    </row>
    <row r="1178" spans="1:25" x14ac:dyDescent="0.25">
      <c r="A1178" t="s">
        <v>52</v>
      </c>
      <c r="B1178">
        <v>2002.55</v>
      </c>
      <c r="C1178">
        <v>1935.99</v>
      </c>
      <c r="D1178">
        <v>1935.18</v>
      </c>
      <c r="E1178">
        <v>1932.28</v>
      </c>
      <c r="F1178">
        <v>129.53</v>
      </c>
      <c r="G1178">
        <v>243.94200000000001</v>
      </c>
      <c r="H1178">
        <v>76.187299999999993</v>
      </c>
      <c r="I1178">
        <v>1.12257E-2</v>
      </c>
      <c r="J1178">
        <v>0.98173900000000003</v>
      </c>
      <c r="K1178">
        <v>0</v>
      </c>
      <c r="L1178" t="s">
        <v>43</v>
      </c>
    </row>
    <row r="1179" spans="1:25" x14ac:dyDescent="0.25">
      <c r="A1179" t="s">
        <v>52</v>
      </c>
      <c r="B1179">
        <v>2010.12</v>
      </c>
      <c r="C1179">
        <v>1945.76</v>
      </c>
      <c r="D1179">
        <v>1945.63</v>
      </c>
      <c r="E1179">
        <v>1942.78</v>
      </c>
      <c r="F1179">
        <v>130.256</v>
      </c>
      <c r="G1179">
        <v>245.643</v>
      </c>
      <c r="H1179">
        <v>76.916300000000007</v>
      </c>
      <c r="I1179">
        <v>1.12257E-2</v>
      </c>
      <c r="J1179">
        <v>0.98173900000000003</v>
      </c>
      <c r="K1179">
        <v>0</v>
      </c>
      <c r="L1179" t="s">
        <v>43</v>
      </c>
    </row>
    <row r="1180" spans="1:25" x14ac:dyDescent="0.25">
      <c r="A1180" t="s">
        <v>52</v>
      </c>
      <c r="B1180">
        <v>2003.66</v>
      </c>
      <c r="C1180">
        <v>1936.38</v>
      </c>
      <c r="D1180">
        <v>1936.28</v>
      </c>
      <c r="E1180">
        <v>1933.57</v>
      </c>
      <c r="F1180">
        <v>130.136</v>
      </c>
      <c r="G1180">
        <v>245.99100000000001</v>
      </c>
      <c r="H1180">
        <v>76.525800000000004</v>
      </c>
      <c r="I1180">
        <v>1.12257E-2</v>
      </c>
      <c r="J1180">
        <v>0.98173900000000003</v>
      </c>
      <c r="K1180">
        <v>0</v>
      </c>
      <c r="L1180" t="s">
        <v>43</v>
      </c>
    </row>
    <row r="1181" spans="1:25" x14ac:dyDescent="0.25">
      <c r="A1181" t="s">
        <v>52</v>
      </c>
      <c r="B1181">
        <v>2007.14</v>
      </c>
      <c r="C1181">
        <v>1945.72</v>
      </c>
      <c r="D1181">
        <v>1945.61</v>
      </c>
      <c r="E1181">
        <v>1942.86</v>
      </c>
      <c r="F1181">
        <v>130.244</v>
      </c>
      <c r="G1181">
        <v>247.64</v>
      </c>
      <c r="H1181">
        <v>76.712699999999998</v>
      </c>
      <c r="I1181">
        <v>1.12257E-2</v>
      </c>
      <c r="J1181">
        <v>0.98173900000000003</v>
      </c>
      <c r="K1181">
        <v>0</v>
      </c>
      <c r="L1181" t="s">
        <v>43</v>
      </c>
    </row>
    <row r="1182" spans="1:25" x14ac:dyDescent="0.25">
      <c r="A1182" t="s">
        <v>52</v>
      </c>
      <c r="B1182">
        <v>1998.72</v>
      </c>
      <c r="C1182">
        <v>1937.73</v>
      </c>
      <c r="D1182">
        <v>1937.63</v>
      </c>
      <c r="E1182">
        <v>1934.93</v>
      </c>
      <c r="F1182">
        <v>130.51499999999999</v>
      </c>
      <c r="G1182">
        <v>244.68100000000001</v>
      </c>
      <c r="H1182">
        <v>76.9024</v>
      </c>
      <c r="I1182">
        <v>1.12257E-2</v>
      </c>
      <c r="J1182">
        <v>0.98173900000000003</v>
      </c>
      <c r="K1182">
        <v>0</v>
      </c>
      <c r="L1182" t="s">
        <v>43</v>
      </c>
    </row>
    <row r="1183" spans="1:25" x14ac:dyDescent="0.25">
      <c r="A1183" t="s">
        <v>52</v>
      </c>
      <c r="B1183">
        <v>1996.91</v>
      </c>
      <c r="C1183">
        <v>1935.25</v>
      </c>
      <c r="D1183">
        <v>1935.15</v>
      </c>
      <c r="E1183">
        <v>1932.39</v>
      </c>
      <c r="F1183">
        <v>129.01599999999999</v>
      </c>
      <c r="G1183">
        <v>245.613</v>
      </c>
      <c r="H1183">
        <v>77.003299999999996</v>
      </c>
      <c r="I1183">
        <v>1.12257E-2</v>
      </c>
      <c r="J1183">
        <v>0.98173900000000003</v>
      </c>
      <c r="K1183">
        <v>0</v>
      </c>
      <c r="L1183" t="s">
        <v>43</v>
      </c>
    </row>
    <row r="1184" spans="1:25" x14ac:dyDescent="0.25">
      <c r="A1184" t="s">
        <v>52</v>
      </c>
      <c r="B1184">
        <v>1998.33</v>
      </c>
      <c r="C1184">
        <v>1934.88</v>
      </c>
      <c r="D1184">
        <v>1934.77</v>
      </c>
      <c r="E1184">
        <v>1932.04</v>
      </c>
      <c r="F1184">
        <v>129.62</v>
      </c>
      <c r="G1184">
        <v>247.21700000000001</v>
      </c>
      <c r="H1184">
        <v>77.705699999999993</v>
      </c>
      <c r="I1184">
        <v>1.12257E-2</v>
      </c>
      <c r="J1184">
        <v>0.98173900000000003</v>
      </c>
      <c r="K1184">
        <v>0</v>
      </c>
      <c r="L1184" t="s">
        <v>43</v>
      </c>
    </row>
    <row r="1185" spans="1:12" x14ac:dyDescent="0.25">
      <c r="A1185" t="s">
        <v>52</v>
      </c>
      <c r="B1185">
        <v>2006.37</v>
      </c>
      <c r="C1185">
        <v>1942.36</v>
      </c>
      <c r="D1185">
        <v>1942.25</v>
      </c>
      <c r="E1185">
        <v>1939.51</v>
      </c>
      <c r="F1185">
        <v>129.30500000000001</v>
      </c>
      <c r="G1185">
        <v>245.49100000000001</v>
      </c>
      <c r="H1185">
        <v>76.771000000000001</v>
      </c>
      <c r="I1185">
        <v>1.12257E-2</v>
      </c>
      <c r="J1185">
        <v>0.98173900000000003</v>
      </c>
      <c r="K1185">
        <v>0</v>
      </c>
      <c r="L1185" t="s">
        <v>43</v>
      </c>
    </row>
    <row r="1186" spans="1:12" x14ac:dyDescent="0.25">
      <c r="A1186" t="s">
        <v>52</v>
      </c>
      <c r="B1186">
        <v>2000.24</v>
      </c>
      <c r="C1186">
        <v>1935.25</v>
      </c>
      <c r="D1186">
        <v>1935.15</v>
      </c>
      <c r="E1186">
        <v>1932.37</v>
      </c>
      <c r="F1186">
        <v>131.369</v>
      </c>
      <c r="G1186">
        <v>243.095</v>
      </c>
      <c r="H1186">
        <v>76.190700000000007</v>
      </c>
      <c r="I1186">
        <v>1.12257E-2</v>
      </c>
      <c r="J1186">
        <v>0.98173900000000003</v>
      </c>
      <c r="K1186">
        <v>0</v>
      </c>
      <c r="L1186" t="s">
        <v>43</v>
      </c>
    </row>
    <row r="1187" spans="1:12" x14ac:dyDescent="0.25">
      <c r="A1187" t="s">
        <v>52</v>
      </c>
      <c r="B1187">
        <v>1995.83</v>
      </c>
      <c r="C1187">
        <v>1934.27</v>
      </c>
      <c r="D1187">
        <v>1934.17</v>
      </c>
      <c r="E1187">
        <v>1931.42</v>
      </c>
      <c r="F1187">
        <v>130.916</v>
      </c>
      <c r="G1187">
        <v>244.578</v>
      </c>
      <c r="H1187">
        <v>76.451400000000007</v>
      </c>
      <c r="I1187">
        <v>1.12257E-2</v>
      </c>
      <c r="J1187">
        <v>0.98173900000000003</v>
      </c>
      <c r="K1187">
        <v>0</v>
      </c>
      <c r="L1187" t="s">
        <v>43</v>
      </c>
    </row>
    <row r="1188" spans="1:12" x14ac:dyDescent="0.25">
      <c r="A1188" t="s">
        <v>52</v>
      </c>
      <c r="B1188">
        <v>1997.74</v>
      </c>
      <c r="C1188">
        <v>1935.22</v>
      </c>
      <c r="D1188">
        <v>1935.12</v>
      </c>
      <c r="E1188">
        <v>1932.42</v>
      </c>
      <c r="F1188">
        <v>130.68899999999999</v>
      </c>
      <c r="G1188">
        <v>245.22200000000001</v>
      </c>
      <c r="H1188">
        <v>76.697699999999998</v>
      </c>
      <c r="I1188">
        <v>1.12257E-2</v>
      </c>
      <c r="J1188">
        <v>0.98173900000000003</v>
      </c>
      <c r="K1188">
        <v>0</v>
      </c>
      <c r="L1188" t="s">
        <v>43</v>
      </c>
    </row>
    <row r="1189" spans="1:12" x14ac:dyDescent="0.25">
      <c r="A1189" t="s">
        <v>52</v>
      </c>
      <c r="B1189">
        <v>1997.34</v>
      </c>
      <c r="C1189">
        <v>1934.69</v>
      </c>
      <c r="D1189">
        <v>1934.6</v>
      </c>
      <c r="E1189">
        <v>1931.84</v>
      </c>
      <c r="F1189">
        <v>130.36000000000001</v>
      </c>
      <c r="G1189">
        <v>244.72499999999999</v>
      </c>
      <c r="H1189">
        <v>76.623699999999999</v>
      </c>
      <c r="I1189">
        <v>1.12257E-2</v>
      </c>
      <c r="J1189">
        <v>0.98173900000000003</v>
      </c>
      <c r="K1189">
        <v>0</v>
      </c>
      <c r="L1189" t="s">
        <v>43</v>
      </c>
    </row>
    <row r="1190" spans="1:12" x14ac:dyDescent="0.25">
      <c r="A1190" t="s">
        <v>52</v>
      </c>
      <c r="B1190">
        <v>2001.55</v>
      </c>
      <c r="C1190">
        <v>1938.04</v>
      </c>
      <c r="D1190">
        <v>1937.94</v>
      </c>
      <c r="E1190">
        <v>1935.25</v>
      </c>
      <c r="F1190">
        <v>134.16999999999999</v>
      </c>
      <c r="G1190">
        <v>244.82</v>
      </c>
      <c r="H1190">
        <v>76.524500000000003</v>
      </c>
      <c r="I1190">
        <v>1.12257E-2</v>
      </c>
      <c r="J1190">
        <v>0.98173900000000003</v>
      </c>
      <c r="K1190">
        <v>0</v>
      </c>
      <c r="L1190" t="s">
        <v>43</v>
      </c>
    </row>
    <row r="1191" spans="1:12" x14ac:dyDescent="0.25">
      <c r="A1191" t="s">
        <v>52</v>
      </c>
      <c r="B1191">
        <v>1997.26</v>
      </c>
      <c r="C1191">
        <v>1934.75</v>
      </c>
      <c r="D1191">
        <v>1934.65</v>
      </c>
      <c r="E1191">
        <v>1931.93</v>
      </c>
      <c r="F1191">
        <v>130.15600000000001</v>
      </c>
      <c r="G1191">
        <v>244.566</v>
      </c>
      <c r="H1191">
        <v>76.518299999999996</v>
      </c>
      <c r="I1191">
        <v>1.12257E-2</v>
      </c>
      <c r="J1191">
        <v>0.98173900000000003</v>
      </c>
      <c r="K1191">
        <v>0</v>
      </c>
      <c r="L1191" t="s">
        <v>43</v>
      </c>
    </row>
    <row r="1192" spans="1:12" x14ac:dyDescent="0.25">
      <c r="A1192" t="s">
        <v>52</v>
      </c>
      <c r="B1192">
        <v>2001.49</v>
      </c>
      <c r="C1192">
        <v>1938.71</v>
      </c>
      <c r="D1192">
        <v>1938.61</v>
      </c>
      <c r="E1192">
        <v>1935.88</v>
      </c>
      <c r="F1192">
        <v>131.71199999999999</v>
      </c>
      <c r="G1192">
        <v>244.76599999999999</v>
      </c>
      <c r="H1192">
        <v>76.766000000000005</v>
      </c>
      <c r="I1192">
        <v>1.12257E-2</v>
      </c>
      <c r="J1192">
        <v>0.98173900000000003</v>
      </c>
      <c r="K1192">
        <v>0</v>
      </c>
      <c r="L1192" t="s">
        <v>43</v>
      </c>
    </row>
    <row r="1193" spans="1:12" x14ac:dyDescent="0.25">
      <c r="A1193" t="s">
        <v>52</v>
      </c>
      <c r="B1193">
        <v>1997.78</v>
      </c>
      <c r="C1193">
        <v>1937.08</v>
      </c>
      <c r="D1193">
        <v>1936.97</v>
      </c>
      <c r="E1193">
        <v>1934.27</v>
      </c>
      <c r="F1193">
        <v>129.47900000000001</v>
      </c>
      <c r="G1193">
        <v>245.327</v>
      </c>
      <c r="H1193">
        <v>77.041300000000007</v>
      </c>
      <c r="I1193">
        <v>1.12257E-2</v>
      </c>
      <c r="J1193">
        <v>0.98173900000000003</v>
      </c>
      <c r="K1193">
        <v>0</v>
      </c>
      <c r="L1193" t="s">
        <v>43</v>
      </c>
    </row>
    <row r="1194" spans="1:12" x14ac:dyDescent="0.25">
      <c r="A1194" t="s">
        <v>52</v>
      </c>
      <c r="B1194">
        <v>1998.55</v>
      </c>
      <c r="C1194">
        <v>1934.3</v>
      </c>
      <c r="D1194">
        <v>1934.2</v>
      </c>
      <c r="E1194">
        <v>1931.5</v>
      </c>
      <c r="F1194">
        <v>129.77500000000001</v>
      </c>
      <c r="G1194">
        <v>245.80199999999999</v>
      </c>
      <c r="H1194">
        <v>76.305999999999997</v>
      </c>
      <c r="I1194">
        <v>1.12257E-2</v>
      </c>
      <c r="J1194">
        <v>0.98173900000000003</v>
      </c>
      <c r="K1194">
        <v>0</v>
      </c>
      <c r="L1194" t="s">
        <v>43</v>
      </c>
    </row>
    <row r="1195" spans="1:12" x14ac:dyDescent="0.25">
      <c r="A1195" t="s">
        <v>52</v>
      </c>
      <c r="B1195">
        <v>1999.84</v>
      </c>
      <c r="C1195">
        <v>1938.05</v>
      </c>
      <c r="D1195">
        <v>1937.94</v>
      </c>
      <c r="E1195">
        <v>1935.24</v>
      </c>
      <c r="F1195">
        <v>131.36199999999999</v>
      </c>
      <c r="G1195">
        <v>245.00899999999999</v>
      </c>
      <c r="H1195">
        <v>76.162800000000004</v>
      </c>
      <c r="I1195">
        <v>1.12257E-2</v>
      </c>
      <c r="J1195">
        <v>0.98173900000000003</v>
      </c>
      <c r="K1195">
        <v>0</v>
      </c>
      <c r="L1195" t="s">
        <v>43</v>
      </c>
    </row>
    <row r="1196" spans="1:12" x14ac:dyDescent="0.25">
      <c r="A1196" t="s">
        <v>52</v>
      </c>
      <c r="B1196">
        <v>2000.41</v>
      </c>
      <c r="C1196">
        <v>1940.48</v>
      </c>
      <c r="D1196">
        <v>1940.38</v>
      </c>
      <c r="E1196">
        <v>1937.48</v>
      </c>
      <c r="F1196">
        <v>131.33699999999999</v>
      </c>
      <c r="G1196">
        <v>246.76300000000001</v>
      </c>
      <c r="H1196">
        <v>77.833699999999993</v>
      </c>
      <c r="I1196">
        <v>1.12257E-2</v>
      </c>
      <c r="J1196">
        <v>0.98173900000000003</v>
      </c>
      <c r="K1196">
        <v>0</v>
      </c>
      <c r="L1196" t="s">
        <v>43</v>
      </c>
    </row>
    <row r="1197" spans="1:12" x14ac:dyDescent="0.25">
      <c r="A1197" t="s">
        <v>52</v>
      </c>
      <c r="B1197">
        <v>2000.76</v>
      </c>
      <c r="C1197">
        <v>1936.88</v>
      </c>
      <c r="D1197">
        <v>1936.77</v>
      </c>
      <c r="E1197">
        <v>1934.07</v>
      </c>
      <c r="F1197">
        <v>132.827</v>
      </c>
      <c r="G1197">
        <v>244.51900000000001</v>
      </c>
      <c r="H1197">
        <v>76.190899999999999</v>
      </c>
      <c r="I1197">
        <v>1.12257E-2</v>
      </c>
      <c r="J1197">
        <v>0.98173900000000003</v>
      </c>
      <c r="K1197">
        <v>0</v>
      </c>
      <c r="L1197" t="s">
        <v>43</v>
      </c>
    </row>
    <row r="1198" spans="1:12" x14ac:dyDescent="0.25">
      <c r="A1198" t="s">
        <v>52</v>
      </c>
      <c r="B1198">
        <v>2000.44</v>
      </c>
      <c r="C1198">
        <v>1937.76</v>
      </c>
      <c r="D1198">
        <v>1937.66</v>
      </c>
      <c r="E1198">
        <v>1934.94</v>
      </c>
      <c r="F1198">
        <v>128.65299999999999</v>
      </c>
      <c r="G1198">
        <v>246.38499999999999</v>
      </c>
      <c r="H1198">
        <v>76.827299999999994</v>
      </c>
      <c r="I1198">
        <v>1.12257E-2</v>
      </c>
      <c r="J1198">
        <v>0.98173900000000003</v>
      </c>
      <c r="K1198">
        <v>0</v>
      </c>
      <c r="L1198" t="s">
        <v>43</v>
      </c>
    </row>
    <row r="1199" spans="1:12" x14ac:dyDescent="0.25">
      <c r="A1199" t="s">
        <v>52</v>
      </c>
      <c r="B1199">
        <v>2010.64</v>
      </c>
      <c r="C1199">
        <v>1946.43</v>
      </c>
      <c r="D1199">
        <v>1946.33</v>
      </c>
      <c r="E1199">
        <v>1943.57</v>
      </c>
      <c r="F1199">
        <v>131.04400000000001</v>
      </c>
      <c r="G1199">
        <v>247.21600000000001</v>
      </c>
      <c r="H1199">
        <v>76.284300000000002</v>
      </c>
      <c r="I1199">
        <v>1.12257E-2</v>
      </c>
      <c r="J1199">
        <v>0.98173900000000003</v>
      </c>
      <c r="K1199">
        <v>0</v>
      </c>
      <c r="L1199" t="s">
        <v>43</v>
      </c>
    </row>
    <row r="1200" spans="1:12" x14ac:dyDescent="0.25">
      <c r="A1200" t="s">
        <v>52</v>
      </c>
      <c r="B1200">
        <v>1999.88</v>
      </c>
      <c r="C1200">
        <v>1937.37</v>
      </c>
      <c r="D1200">
        <v>1937.27</v>
      </c>
      <c r="E1200">
        <v>1934.52</v>
      </c>
      <c r="F1200">
        <v>128.797</v>
      </c>
      <c r="G1200">
        <v>246.196</v>
      </c>
      <c r="H1200">
        <v>75.983400000000003</v>
      </c>
      <c r="I1200">
        <v>1.12257E-2</v>
      </c>
      <c r="J1200">
        <v>0.98173900000000003</v>
      </c>
      <c r="K1200">
        <v>0</v>
      </c>
      <c r="L1200" t="s">
        <v>43</v>
      </c>
    </row>
    <row r="1201" spans="1:12" x14ac:dyDescent="0.25">
      <c r="A1201" t="s">
        <v>52</v>
      </c>
      <c r="B1201">
        <v>2001.15</v>
      </c>
      <c r="C1201">
        <v>1940.57</v>
      </c>
      <c r="D1201">
        <v>1940.47</v>
      </c>
      <c r="E1201">
        <v>1937.68</v>
      </c>
      <c r="F1201">
        <v>131.548</v>
      </c>
      <c r="G1201">
        <v>244.00299999999999</v>
      </c>
      <c r="H1201">
        <v>76.420100000000005</v>
      </c>
      <c r="I1201">
        <v>1.12257E-2</v>
      </c>
      <c r="J1201">
        <v>0.98173900000000003</v>
      </c>
      <c r="K1201">
        <v>0</v>
      </c>
      <c r="L1201" t="s">
        <v>43</v>
      </c>
    </row>
    <row r="1202" spans="1:12" x14ac:dyDescent="0.25">
      <c r="A1202" t="s">
        <v>52</v>
      </c>
      <c r="B1202">
        <v>2003.55</v>
      </c>
      <c r="C1202">
        <v>1939.19</v>
      </c>
      <c r="D1202">
        <v>1939.09</v>
      </c>
      <c r="E1202">
        <v>1936.34</v>
      </c>
      <c r="F1202">
        <v>129.536</v>
      </c>
      <c r="G1202">
        <v>243.21899999999999</v>
      </c>
      <c r="H1202">
        <v>75.818200000000004</v>
      </c>
      <c r="I1202">
        <v>1.12257E-2</v>
      </c>
      <c r="J1202">
        <v>0.98173900000000003</v>
      </c>
      <c r="K1202">
        <v>0</v>
      </c>
      <c r="L1202" t="s">
        <v>43</v>
      </c>
    </row>
    <row r="1203" spans="1:12" x14ac:dyDescent="0.25">
      <c r="A1203" t="s">
        <v>52</v>
      </c>
      <c r="B1203">
        <v>2007.16</v>
      </c>
      <c r="C1203">
        <v>1942.71</v>
      </c>
      <c r="D1203">
        <v>1942.6</v>
      </c>
      <c r="E1203">
        <v>1939.88</v>
      </c>
      <c r="F1203">
        <v>132.5</v>
      </c>
      <c r="G1203">
        <v>245.18600000000001</v>
      </c>
      <c r="H1203">
        <v>76.7791</v>
      </c>
      <c r="I1203">
        <v>1.12257E-2</v>
      </c>
      <c r="J1203">
        <v>0.98173900000000003</v>
      </c>
      <c r="K1203">
        <v>0</v>
      </c>
      <c r="L1203" t="s">
        <v>43</v>
      </c>
    </row>
    <row r="1204" spans="1:12" x14ac:dyDescent="0.25">
      <c r="A1204" t="s">
        <v>52</v>
      </c>
      <c r="B1204">
        <v>2020.95</v>
      </c>
      <c r="C1204">
        <v>1954.07</v>
      </c>
      <c r="D1204">
        <v>1953.97</v>
      </c>
      <c r="E1204">
        <v>1951.2</v>
      </c>
      <c r="F1204">
        <v>132.203</v>
      </c>
      <c r="G1204">
        <v>248.44900000000001</v>
      </c>
      <c r="H1204">
        <v>76.956199999999995</v>
      </c>
      <c r="I1204">
        <v>1.12257E-2</v>
      </c>
      <c r="J1204">
        <v>0.98173900000000003</v>
      </c>
      <c r="K1204">
        <v>0</v>
      </c>
      <c r="L1204" t="s">
        <v>43</v>
      </c>
    </row>
    <row r="1205" spans="1:12" x14ac:dyDescent="0.25">
      <c r="A1205" t="s">
        <v>52</v>
      </c>
      <c r="B1205">
        <v>2011.76</v>
      </c>
      <c r="C1205">
        <v>1947.16</v>
      </c>
      <c r="D1205">
        <v>1947.06</v>
      </c>
      <c r="E1205">
        <v>1944.3</v>
      </c>
      <c r="F1205">
        <v>133.31</v>
      </c>
      <c r="G1205">
        <v>244.93100000000001</v>
      </c>
      <c r="H1205">
        <v>76.545199999999994</v>
      </c>
      <c r="I1205">
        <v>1.12257E-2</v>
      </c>
      <c r="J1205">
        <v>0.98173900000000003</v>
      </c>
      <c r="K1205">
        <v>0</v>
      </c>
      <c r="L1205" t="s">
        <v>43</v>
      </c>
    </row>
    <row r="1206" spans="1:12" x14ac:dyDescent="0.25">
      <c r="A1206" t="s">
        <v>52</v>
      </c>
      <c r="B1206">
        <v>2005.5</v>
      </c>
      <c r="C1206">
        <v>1938.97</v>
      </c>
      <c r="D1206">
        <v>1938.87</v>
      </c>
      <c r="E1206">
        <v>1936.17</v>
      </c>
      <c r="F1206">
        <v>129.64699999999999</v>
      </c>
      <c r="G1206">
        <v>244.66399999999999</v>
      </c>
      <c r="H1206">
        <v>76.476600000000005</v>
      </c>
      <c r="I1206">
        <v>1.12257E-2</v>
      </c>
      <c r="J1206">
        <v>0.98173900000000003</v>
      </c>
      <c r="K1206">
        <v>0</v>
      </c>
      <c r="L1206" t="s">
        <v>43</v>
      </c>
    </row>
    <row r="1207" spans="1:12" x14ac:dyDescent="0.25">
      <c r="A1207" t="s">
        <v>52</v>
      </c>
      <c r="B1207">
        <v>2010.01</v>
      </c>
      <c r="C1207">
        <v>1943.38</v>
      </c>
      <c r="D1207">
        <v>1943.27</v>
      </c>
      <c r="E1207">
        <v>1940.47</v>
      </c>
      <c r="F1207">
        <v>130.89599999999999</v>
      </c>
      <c r="G1207">
        <v>245.21799999999999</v>
      </c>
      <c r="H1207">
        <v>76.389200000000002</v>
      </c>
      <c r="I1207">
        <v>1.12257E-2</v>
      </c>
      <c r="J1207">
        <v>0.98173900000000003</v>
      </c>
      <c r="K1207">
        <v>0</v>
      </c>
      <c r="L1207" t="s">
        <v>43</v>
      </c>
    </row>
    <row r="1208" spans="1:12" x14ac:dyDescent="0.25">
      <c r="A1208" t="s">
        <v>52</v>
      </c>
      <c r="B1208">
        <v>1999.6</v>
      </c>
      <c r="C1208">
        <v>1938.61</v>
      </c>
      <c r="D1208">
        <v>1938.52</v>
      </c>
      <c r="E1208">
        <v>1935.69</v>
      </c>
      <c r="F1208">
        <v>129.83099999999999</v>
      </c>
      <c r="G1208">
        <v>245.489</v>
      </c>
      <c r="H1208">
        <v>76.535700000000006</v>
      </c>
      <c r="I1208">
        <v>1.12257E-2</v>
      </c>
      <c r="J1208">
        <v>0.98173900000000003</v>
      </c>
      <c r="K1208">
        <v>0</v>
      </c>
      <c r="L1208" t="s">
        <v>43</v>
      </c>
    </row>
    <row r="1209" spans="1:12" x14ac:dyDescent="0.25">
      <c r="A1209" t="s">
        <v>52</v>
      </c>
      <c r="B1209">
        <v>2003.22</v>
      </c>
      <c r="C1209">
        <v>1937.75</v>
      </c>
      <c r="D1209">
        <v>1937.65</v>
      </c>
      <c r="E1209">
        <v>1934.87</v>
      </c>
      <c r="F1209">
        <v>128.90100000000001</v>
      </c>
      <c r="G1209">
        <v>245.27099999999999</v>
      </c>
      <c r="H1209">
        <v>77.808400000000006</v>
      </c>
      <c r="I1209">
        <v>1.12257E-2</v>
      </c>
      <c r="J1209">
        <v>0.98173900000000003</v>
      </c>
      <c r="K1209">
        <v>0</v>
      </c>
      <c r="L1209" t="s">
        <v>43</v>
      </c>
    </row>
    <row r="1210" spans="1:12" x14ac:dyDescent="0.25">
      <c r="A1210" t="s">
        <v>52</v>
      </c>
      <c r="B1210">
        <v>2008.75</v>
      </c>
      <c r="C1210">
        <v>1945.17</v>
      </c>
      <c r="D1210">
        <v>1945.07</v>
      </c>
      <c r="E1210">
        <v>1942.36</v>
      </c>
      <c r="F1210">
        <v>132.31</v>
      </c>
      <c r="G1210">
        <v>244.55600000000001</v>
      </c>
      <c r="H1210">
        <v>76.534800000000004</v>
      </c>
      <c r="I1210">
        <v>1.12257E-2</v>
      </c>
      <c r="J1210">
        <v>0.98173900000000003</v>
      </c>
      <c r="K1210">
        <v>0</v>
      </c>
      <c r="L1210" t="s">
        <v>43</v>
      </c>
    </row>
    <row r="1211" spans="1:12" x14ac:dyDescent="0.25">
      <c r="A1211" t="s">
        <v>52</v>
      </c>
      <c r="B1211">
        <v>2006.11</v>
      </c>
      <c r="C1211">
        <v>1940.85</v>
      </c>
      <c r="D1211">
        <v>1940.75</v>
      </c>
      <c r="E1211">
        <v>1938.03</v>
      </c>
      <c r="F1211">
        <v>129.45699999999999</v>
      </c>
      <c r="G1211">
        <v>245.18899999999999</v>
      </c>
      <c r="H1211">
        <v>76.546099999999996</v>
      </c>
      <c r="I1211">
        <v>1.12257E-2</v>
      </c>
      <c r="J1211">
        <v>0.98173900000000003</v>
      </c>
      <c r="K1211">
        <v>0</v>
      </c>
      <c r="L1211" t="s">
        <v>43</v>
      </c>
    </row>
    <row r="1212" spans="1:12" x14ac:dyDescent="0.25">
      <c r="A1212" t="s">
        <v>52</v>
      </c>
      <c r="B1212">
        <v>2005.01</v>
      </c>
      <c r="C1212">
        <v>1941.26</v>
      </c>
      <c r="D1212">
        <v>1941.16</v>
      </c>
      <c r="E1212">
        <v>1938.43</v>
      </c>
      <c r="F1212">
        <v>130.26300000000001</v>
      </c>
      <c r="G1212">
        <v>245.5</v>
      </c>
      <c r="H1212">
        <v>76.263300000000001</v>
      </c>
      <c r="I1212">
        <v>1.12257E-2</v>
      </c>
      <c r="J1212">
        <v>0.98173900000000003</v>
      </c>
      <c r="K1212">
        <v>0</v>
      </c>
      <c r="L1212" t="s">
        <v>43</v>
      </c>
    </row>
    <row r="1213" spans="1:12" x14ac:dyDescent="0.25">
      <c r="A1213" t="s">
        <v>52</v>
      </c>
      <c r="B1213">
        <v>2004.03</v>
      </c>
      <c r="C1213">
        <v>1938.48</v>
      </c>
      <c r="D1213">
        <v>1938.38</v>
      </c>
      <c r="E1213">
        <v>1935.5</v>
      </c>
      <c r="F1213">
        <v>129.33000000000001</v>
      </c>
      <c r="G1213">
        <v>246.61099999999999</v>
      </c>
      <c r="H1213">
        <v>76.406599999999997</v>
      </c>
      <c r="I1213">
        <v>1.12257E-2</v>
      </c>
      <c r="J1213">
        <v>0.98173900000000003</v>
      </c>
      <c r="K1213">
        <v>0</v>
      </c>
      <c r="L1213" t="s">
        <v>43</v>
      </c>
    </row>
    <row r="1214" spans="1:12" x14ac:dyDescent="0.25">
      <c r="A1214" t="s">
        <v>52</v>
      </c>
      <c r="B1214">
        <v>2007.38</v>
      </c>
      <c r="C1214">
        <v>1946.44</v>
      </c>
      <c r="D1214">
        <v>1946.34</v>
      </c>
      <c r="E1214">
        <v>1943.51</v>
      </c>
      <c r="F1214">
        <v>133.94499999999999</v>
      </c>
      <c r="G1214">
        <v>245.16900000000001</v>
      </c>
      <c r="H1214">
        <v>76.331800000000001</v>
      </c>
      <c r="I1214">
        <v>1.12257E-2</v>
      </c>
      <c r="J1214">
        <v>0.98173900000000003</v>
      </c>
      <c r="K1214">
        <v>0</v>
      </c>
      <c r="L1214" t="s">
        <v>43</v>
      </c>
    </row>
    <row r="1215" spans="1:12" x14ac:dyDescent="0.25">
      <c r="A1215" t="s">
        <v>52</v>
      </c>
      <c r="B1215">
        <v>2007.42</v>
      </c>
      <c r="C1215">
        <v>1941.92</v>
      </c>
      <c r="D1215">
        <v>1941.8</v>
      </c>
      <c r="E1215">
        <v>1938.84</v>
      </c>
      <c r="F1215">
        <v>131.01599999999999</v>
      </c>
      <c r="G1215">
        <v>243.006</v>
      </c>
      <c r="H1215">
        <v>75.75</v>
      </c>
      <c r="I1215">
        <v>1.12257E-2</v>
      </c>
      <c r="J1215">
        <v>0.98173900000000003</v>
      </c>
      <c r="K1215">
        <v>0</v>
      </c>
      <c r="L1215" t="s">
        <v>43</v>
      </c>
    </row>
    <row r="1216" spans="1:12" x14ac:dyDescent="0.25">
      <c r="A1216" t="s">
        <v>52</v>
      </c>
      <c r="B1216">
        <v>2001.52</v>
      </c>
      <c r="C1216">
        <v>1940.69</v>
      </c>
      <c r="D1216">
        <v>1940.59</v>
      </c>
      <c r="E1216">
        <v>1937.88</v>
      </c>
      <c r="F1216">
        <v>132.30500000000001</v>
      </c>
      <c r="G1216">
        <v>245.19499999999999</v>
      </c>
      <c r="H1216">
        <v>76.281800000000004</v>
      </c>
      <c r="I1216">
        <v>1.12257E-2</v>
      </c>
      <c r="J1216">
        <v>0.98173900000000003</v>
      </c>
      <c r="K1216">
        <v>0</v>
      </c>
      <c r="L1216" t="s">
        <v>43</v>
      </c>
    </row>
    <row r="1217" spans="1:25" x14ac:dyDescent="0.25">
      <c r="A1217" t="s">
        <v>52</v>
      </c>
      <c r="B1217">
        <v>2004.68</v>
      </c>
      <c r="C1217">
        <v>1939.46</v>
      </c>
      <c r="D1217">
        <v>1939.35</v>
      </c>
      <c r="E1217">
        <v>1936.52</v>
      </c>
      <c r="F1217">
        <v>128.52799999999999</v>
      </c>
      <c r="G1217">
        <v>245.31</v>
      </c>
      <c r="H1217">
        <v>77.330699999999993</v>
      </c>
      <c r="I1217">
        <v>1.12257E-2</v>
      </c>
      <c r="J1217">
        <v>0.98173900000000003</v>
      </c>
      <c r="K1217">
        <v>0</v>
      </c>
      <c r="L1217" t="s">
        <v>43</v>
      </c>
    </row>
    <row r="1218" spans="1:25" x14ac:dyDescent="0.25">
      <c r="A1218" t="s">
        <v>52</v>
      </c>
      <c r="B1218">
        <v>2001.49</v>
      </c>
      <c r="C1218">
        <v>1938.78</v>
      </c>
      <c r="D1218">
        <v>1938.68</v>
      </c>
      <c r="E1218">
        <v>1935.74</v>
      </c>
      <c r="F1218">
        <v>129.30799999999999</v>
      </c>
      <c r="G1218">
        <v>246.1</v>
      </c>
      <c r="H1218">
        <v>76.607799999999997</v>
      </c>
      <c r="I1218">
        <v>1.12257E-2</v>
      </c>
      <c r="J1218">
        <v>0.98173900000000003</v>
      </c>
      <c r="K1218">
        <v>0</v>
      </c>
      <c r="L1218" t="s">
        <v>43</v>
      </c>
    </row>
    <row r="1219" spans="1:25" x14ac:dyDescent="0.25">
      <c r="A1219" t="s">
        <v>52</v>
      </c>
      <c r="B1219">
        <v>2002.79</v>
      </c>
      <c r="C1219">
        <v>1941.75</v>
      </c>
      <c r="D1219">
        <v>1941.65</v>
      </c>
      <c r="E1219">
        <v>1938.85</v>
      </c>
      <c r="F1219">
        <v>131.17099999999999</v>
      </c>
      <c r="G1219">
        <v>244.67</v>
      </c>
      <c r="H1219">
        <v>76.345299999999995</v>
      </c>
      <c r="I1219">
        <v>1.12257E-2</v>
      </c>
      <c r="J1219">
        <v>0.98173900000000003</v>
      </c>
      <c r="K1219">
        <v>0</v>
      </c>
      <c r="L1219" t="s">
        <v>43</v>
      </c>
    </row>
    <row r="1220" spans="1:25" x14ac:dyDescent="0.25">
      <c r="A1220" t="s">
        <v>52</v>
      </c>
      <c r="B1220">
        <v>2006.28</v>
      </c>
      <c r="C1220">
        <v>1942.54</v>
      </c>
      <c r="D1220">
        <v>1942.44</v>
      </c>
      <c r="E1220">
        <v>1939.74</v>
      </c>
      <c r="F1220">
        <v>130.46899999999999</v>
      </c>
      <c r="G1220">
        <v>245.227</v>
      </c>
      <c r="H1220">
        <v>76.753</v>
      </c>
      <c r="I1220">
        <v>1.12257E-2</v>
      </c>
      <c r="J1220">
        <v>0.98173900000000003</v>
      </c>
      <c r="K1220">
        <v>0</v>
      </c>
      <c r="L1220" t="s">
        <v>43</v>
      </c>
    </row>
    <row r="1221" spans="1:25" x14ac:dyDescent="0.25">
      <c r="A1221" t="s">
        <v>52</v>
      </c>
      <c r="B1221">
        <v>2006.33</v>
      </c>
      <c r="C1221">
        <v>1940.24</v>
      </c>
      <c r="D1221">
        <v>1940.14</v>
      </c>
      <c r="E1221">
        <v>1937.43</v>
      </c>
      <c r="F1221">
        <v>128.209</v>
      </c>
      <c r="G1221">
        <v>244.035</v>
      </c>
      <c r="H1221">
        <v>76.680599999999998</v>
      </c>
      <c r="I1221">
        <v>1.12257E-2</v>
      </c>
      <c r="J1221">
        <v>0.98173900000000003</v>
      </c>
      <c r="K1221">
        <v>0</v>
      </c>
      <c r="L1221" t="s">
        <v>43</v>
      </c>
    </row>
    <row r="1222" spans="1:25" x14ac:dyDescent="0.25">
      <c r="A1222" t="s">
        <v>52</v>
      </c>
      <c r="B1222">
        <v>2007.35</v>
      </c>
      <c r="C1222">
        <v>1941.08</v>
      </c>
      <c r="D1222">
        <v>1940.98</v>
      </c>
      <c r="E1222">
        <v>1938.22</v>
      </c>
      <c r="F1222">
        <v>132.85</v>
      </c>
      <c r="G1222">
        <v>245.09200000000001</v>
      </c>
      <c r="H1222">
        <v>76.309799999999996</v>
      </c>
      <c r="I1222">
        <v>1.12257E-2</v>
      </c>
      <c r="J1222">
        <v>0.98173900000000003</v>
      </c>
      <c r="K1222">
        <v>0</v>
      </c>
      <c r="L1222" t="s">
        <v>43</v>
      </c>
    </row>
    <row r="1223" spans="1:25" x14ac:dyDescent="0.25">
      <c r="A1223" t="s">
        <v>52</v>
      </c>
      <c r="B1223">
        <v>2005.13</v>
      </c>
      <c r="C1223">
        <v>1943.23</v>
      </c>
      <c r="D1223">
        <v>1943.12</v>
      </c>
      <c r="E1223">
        <v>1940.35</v>
      </c>
      <c r="F1223">
        <v>133.03899999999999</v>
      </c>
      <c r="G1223">
        <v>246.02799999999999</v>
      </c>
      <c r="H1223">
        <v>76.384200000000007</v>
      </c>
      <c r="I1223">
        <v>1.12257E-2</v>
      </c>
      <c r="J1223">
        <v>0.98173900000000003</v>
      </c>
      <c r="K1223">
        <v>0</v>
      </c>
      <c r="L1223" t="s">
        <v>43</v>
      </c>
    </row>
    <row r="1224" spans="1:25" x14ac:dyDescent="0.25">
      <c r="A1224" t="s">
        <v>52</v>
      </c>
      <c r="B1224">
        <v>2017.61</v>
      </c>
      <c r="C1224">
        <v>1953.39</v>
      </c>
      <c r="D1224">
        <v>1953.29</v>
      </c>
      <c r="E1224">
        <v>1950.43</v>
      </c>
      <c r="F1224">
        <v>131.196</v>
      </c>
      <c r="G1224">
        <v>248.85</v>
      </c>
      <c r="H1224">
        <v>76.161600000000007</v>
      </c>
      <c r="I1224">
        <v>1.12257E-2</v>
      </c>
      <c r="J1224">
        <v>0.98173900000000003</v>
      </c>
      <c r="K1224">
        <v>0</v>
      </c>
      <c r="L1224" t="s">
        <v>43</v>
      </c>
    </row>
    <row r="1225" spans="1:25" x14ac:dyDescent="0.25">
      <c r="A1225" t="s">
        <v>52</v>
      </c>
      <c r="B1225">
        <v>2002.57</v>
      </c>
      <c r="C1225">
        <v>1937.15</v>
      </c>
      <c r="D1225">
        <v>1937.05</v>
      </c>
      <c r="E1225">
        <v>1934.34</v>
      </c>
      <c r="F1225">
        <v>129.66499999999999</v>
      </c>
      <c r="G1225">
        <v>246.41</v>
      </c>
      <c r="H1225">
        <v>76.351900000000001</v>
      </c>
      <c r="I1225">
        <v>1.12257E-2</v>
      </c>
      <c r="J1225">
        <v>0.98173900000000003</v>
      </c>
      <c r="K1225">
        <v>0</v>
      </c>
      <c r="L1225" t="s">
        <v>43</v>
      </c>
    </row>
    <row r="1226" spans="1:25" x14ac:dyDescent="0.25">
      <c r="A1226" t="s">
        <v>52</v>
      </c>
      <c r="B1226">
        <v>1995.61</v>
      </c>
      <c r="C1226">
        <v>1931.39</v>
      </c>
      <c r="D1226">
        <v>1931.29</v>
      </c>
      <c r="E1226">
        <v>1928.36</v>
      </c>
      <c r="F1226">
        <v>129.22200000000001</v>
      </c>
      <c r="G1226">
        <v>243.97900000000001</v>
      </c>
      <c r="H1226">
        <v>76.017899999999997</v>
      </c>
      <c r="I1226">
        <v>1.12257E-2</v>
      </c>
      <c r="J1226">
        <v>0.98173900000000003</v>
      </c>
      <c r="K1226">
        <v>0</v>
      </c>
      <c r="L1226" t="s">
        <v>43</v>
      </c>
    </row>
    <row r="1227" spans="1:25" x14ac:dyDescent="0.25">
      <c r="A1227" t="s">
        <v>52</v>
      </c>
      <c r="B1227">
        <v>2011.65</v>
      </c>
      <c r="C1227">
        <v>1947.44</v>
      </c>
      <c r="D1227">
        <v>1947.34</v>
      </c>
      <c r="E1227">
        <v>1944.61</v>
      </c>
      <c r="F1227">
        <v>131.25800000000001</v>
      </c>
      <c r="G1227">
        <v>245.643</v>
      </c>
      <c r="H1227">
        <v>76.8887</v>
      </c>
      <c r="I1227">
        <v>1.12257E-2</v>
      </c>
      <c r="J1227">
        <v>0.98173900000000003</v>
      </c>
      <c r="K1227">
        <v>0</v>
      </c>
      <c r="L1227" t="s">
        <v>43</v>
      </c>
    </row>
    <row r="1228" spans="1:25" x14ac:dyDescent="0.25">
      <c r="A1228" t="s">
        <v>52</v>
      </c>
      <c r="B1228">
        <v>1999.19</v>
      </c>
      <c r="C1228">
        <v>1932.33</v>
      </c>
      <c r="D1228">
        <v>1932.24</v>
      </c>
      <c r="E1228">
        <v>1929.51</v>
      </c>
      <c r="F1228">
        <v>128.75200000000001</v>
      </c>
      <c r="G1228">
        <v>243.75</v>
      </c>
      <c r="H1228">
        <v>76.415999999999997</v>
      </c>
      <c r="I1228">
        <v>1.12257E-2</v>
      </c>
      <c r="J1228">
        <v>0.98173900000000003</v>
      </c>
      <c r="K1228">
        <v>0</v>
      </c>
      <c r="L1228" t="s">
        <v>43</v>
      </c>
    </row>
    <row r="1229" spans="1:25" x14ac:dyDescent="0.25">
      <c r="A1229" t="s">
        <v>52</v>
      </c>
      <c r="B1229">
        <v>2000.8</v>
      </c>
      <c r="C1229">
        <v>1937.03</v>
      </c>
      <c r="D1229">
        <v>1936.92</v>
      </c>
      <c r="E1229">
        <v>1934.19</v>
      </c>
      <c r="F1229">
        <v>128.92400000000001</v>
      </c>
      <c r="G1229">
        <v>244.74700000000001</v>
      </c>
      <c r="H1229">
        <v>76.678200000000004</v>
      </c>
      <c r="I1229">
        <v>1.12257E-2</v>
      </c>
      <c r="J1229">
        <v>0.98173900000000003</v>
      </c>
      <c r="K1229">
        <v>0</v>
      </c>
      <c r="L1229" t="s">
        <v>43</v>
      </c>
    </row>
    <row r="1230" spans="1:25" x14ac:dyDescent="0.25">
      <c r="A1230" t="s">
        <v>52</v>
      </c>
      <c r="B1230">
        <v>2003.56</v>
      </c>
      <c r="C1230">
        <v>1939.17</v>
      </c>
      <c r="D1230">
        <v>1939.07</v>
      </c>
      <c r="E1230">
        <v>1936.31</v>
      </c>
      <c r="F1230">
        <v>129.208</v>
      </c>
      <c r="G1230">
        <v>245.941</v>
      </c>
      <c r="H1230">
        <v>76.461200000000005</v>
      </c>
      <c r="I1230">
        <v>1.12257E-2</v>
      </c>
      <c r="J1230">
        <v>0.98173900000000003</v>
      </c>
      <c r="K1230">
        <v>0</v>
      </c>
      <c r="L1230" t="s">
        <v>43</v>
      </c>
    </row>
    <row r="1231" spans="1:25" x14ac:dyDescent="0.25">
      <c r="A1231" t="s">
        <v>52</v>
      </c>
      <c r="B1231">
        <v>2007.36</v>
      </c>
      <c r="C1231">
        <v>1942.14</v>
      </c>
      <c r="D1231">
        <v>1942.04</v>
      </c>
      <c r="E1231">
        <v>1939.27</v>
      </c>
      <c r="F1231">
        <v>131.798</v>
      </c>
      <c r="G1231">
        <v>245.90199999999999</v>
      </c>
      <c r="H1231">
        <v>76.299300000000002</v>
      </c>
      <c r="I1231">
        <v>1.12257E-2</v>
      </c>
      <c r="J1231">
        <v>0.98173900000000003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2012.21</v>
      </c>
      <c r="C1232">
        <v>1947.15</v>
      </c>
      <c r="D1232">
        <v>1947.05</v>
      </c>
      <c r="E1232">
        <v>1944.32</v>
      </c>
      <c r="F1232">
        <v>130.32499999999999</v>
      </c>
      <c r="G1232">
        <v>246.81100000000001</v>
      </c>
      <c r="H1232">
        <v>77.156599999999997</v>
      </c>
      <c r="I1232">
        <v>1.12257E-2</v>
      </c>
      <c r="J1232">
        <v>0.98173900000000003</v>
      </c>
      <c r="K1232">
        <v>0</v>
      </c>
      <c r="L1232" t="s">
        <v>43</v>
      </c>
      <c r="R1232">
        <f>AVERAGE(B1183:B1232)</f>
        <v>2003.7818000000004</v>
      </c>
      <c r="S1232">
        <f>AVERAGE(C1183:C1232)</f>
        <v>1940.0652</v>
      </c>
      <c r="U1232">
        <f>_xlfn.VAR.P(B1183:B1232)</f>
        <v>28.6383467600001</v>
      </c>
      <c r="V1232">
        <f>_xlfn.VAR.P(C1183:C1232)</f>
        <v>22.392364960000108</v>
      </c>
      <c r="X1232">
        <f>1.96*SQRT(U1232)/50</f>
        <v>0.20977804738648551</v>
      </c>
      <c r="Y1232">
        <f>1.96*SQRT(V1232)/50</f>
        <v>0.18549664064918958</v>
      </c>
    </row>
    <row r="1233" spans="1:12" x14ac:dyDescent="0.25">
      <c r="A1233" t="s">
        <v>52</v>
      </c>
      <c r="B1233">
        <v>100306.9213</v>
      </c>
      <c r="C1233" t="s">
        <v>37</v>
      </c>
    </row>
    <row r="1234" spans="1:12" x14ac:dyDescent="0.25">
      <c r="A1234" t="s">
        <v>77</v>
      </c>
      <c r="B1234">
        <v>1847.82</v>
      </c>
      <c r="C1234">
        <v>1787.71</v>
      </c>
      <c r="D1234">
        <v>1787.59</v>
      </c>
      <c r="E1234">
        <v>1784.73</v>
      </c>
      <c r="F1234">
        <v>129.006</v>
      </c>
      <c r="G1234">
        <v>0</v>
      </c>
      <c r="H1234">
        <v>77.295199999999994</v>
      </c>
      <c r="I1234">
        <v>1.12257E-2</v>
      </c>
      <c r="J1234">
        <v>0.98173900000000003</v>
      </c>
      <c r="K1234">
        <v>0</v>
      </c>
      <c r="L1234" t="s">
        <v>43</v>
      </c>
    </row>
    <row r="1235" spans="1:12" x14ac:dyDescent="0.25">
      <c r="A1235" t="s">
        <v>77</v>
      </c>
      <c r="B1235">
        <v>1867.51</v>
      </c>
      <c r="C1235">
        <v>1802.23</v>
      </c>
      <c r="D1235">
        <v>1802.1</v>
      </c>
      <c r="E1235">
        <v>1799.33</v>
      </c>
      <c r="F1235">
        <v>132.52000000000001</v>
      </c>
      <c r="G1235">
        <v>0</v>
      </c>
      <c r="H1235">
        <v>78.028499999999994</v>
      </c>
      <c r="I1235">
        <v>1.12257E-2</v>
      </c>
      <c r="J1235">
        <v>0.98173900000000003</v>
      </c>
      <c r="K1235">
        <v>0</v>
      </c>
      <c r="L1235" t="s">
        <v>43</v>
      </c>
    </row>
    <row r="1236" spans="1:12" x14ac:dyDescent="0.25">
      <c r="A1236" t="s">
        <v>77</v>
      </c>
      <c r="B1236">
        <v>1847.37</v>
      </c>
      <c r="C1236">
        <v>1783.08</v>
      </c>
      <c r="D1236">
        <v>1782.98</v>
      </c>
      <c r="E1236">
        <v>1780.06</v>
      </c>
      <c r="F1236">
        <v>131.16300000000001</v>
      </c>
      <c r="G1236">
        <v>0</v>
      </c>
      <c r="H1236">
        <v>76.850899999999996</v>
      </c>
      <c r="I1236">
        <v>1.12257E-2</v>
      </c>
      <c r="J1236">
        <v>0.98173900000000003</v>
      </c>
      <c r="K1236">
        <v>0</v>
      </c>
      <c r="L1236" t="s">
        <v>43</v>
      </c>
    </row>
    <row r="1237" spans="1:12" x14ac:dyDescent="0.25">
      <c r="A1237" t="s">
        <v>77</v>
      </c>
      <c r="B1237">
        <v>1842.15</v>
      </c>
      <c r="C1237">
        <v>1780.21</v>
      </c>
      <c r="D1237">
        <v>1780.11</v>
      </c>
      <c r="E1237">
        <v>1777.39</v>
      </c>
      <c r="F1237">
        <v>129.64599999999999</v>
      </c>
      <c r="G1237">
        <v>0</v>
      </c>
      <c r="H1237">
        <v>79.034400000000005</v>
      </c>
      <c r="I1237">
        <v>1.12257E-2</v>
      </c>
      <c r="J1237">
        <v>0.98173900000000003</v>
      </c>
      <c r="K1237">
        <v>0</v>
      </c>
      <c r="L1237" t="s">
        <v>43</v>
      </c>
    </row>
    <row r="1238" spans="1:12" x14ac:dyDescent="0.25">
      <c r="A1238" t="s">
        <v>77</v>
      </c>
      <c r="B1238">
        <v>1849.69</v>
      </c>
      <c r="C1238">
        <v>1784.84</v>
      </c>
      <c r="D1238">
        <v>1784.73</v>
      </c>
      <c r="E1238">
        <v>1781.97</v>
      </c>
      <c r="F1238">
        <v>130.83000000000001</v>
      </c>
      <c r="G1238">
        <v>0</v>
      </c>
      <c r="H1238">
        <v>77.626599999999996</v>
      </c>
      <c r="I1238">
        <v>1.12257E-2</v>
      </c>
      <c r="J1238">
        <v>0.98173900000000003</v>
      </c>
      <c r="K1238">
        <v>0</v>
      </c>
      <c r="L1238" t="s">
        <v>43</v>
      </c>
    </row>
    <row r="1239" spans="1:12" x14ac:dyDescent="0.25">
      <c r="A1239" t="s">
        <v>77</v>
      </c>
      <c r="B1239">
        <v>1844.14</v>
      </c>
      <c r="C1239">
        <v>1780.34</v>
      </c>
      <c r="D1239">
        <v>1780.23</v>
      </c>
      <c r="E1239">
        <v>1777.44</v>
      </c>
      <c r="F1239">
        <v>130.15199999999999</v>
      </c>
      <c r="G1239">
        <v>0</v>
      </c>
      <c r="H1239">
        <v>77.510199999999998</v>
      </c>
      <c r="I1239">
        <v>1.12257E-2</v>
      </c>
      <c r="J1239">
        <v>0.98173900000000003</v>
      </c>
      <c r="K1239">
        <v>0</v>
      </c>
      <c r="L1239" t="s">
        <v>43</v>
      </c>
    </row>
    <row r="1240" spans="1:12" x14ac:dyDescent="0.25">
      <c r="A1240" t="s">
        <v>77</v>
      </c>
      <c r="B1240">
        <v>1838.67</v>
      </c>
      <c r="C1240">
        <v>1775.58</v>
      </c>
      <c r="D1240">
        <v>1775.48</v>
      </c>
      <c r="E1240">
        <v>1772.75</v>
      </c>
      <c r="F1240">
        <v>130.72499999999999</v>
      </c>
      <c r="G1240">
        <v>0</v>
      </c>
      <c r="H1240">
        <v>76.562799999999996</v>
      </c>
      <c r="I1240">
        <v>1.12257E-2</v>
      </c>
      <c r="J1240">
        <v>0.98173900000000003</v>
      </c>
      <c r="K1240">
        <v>0</v>
      </c>
      <c r="L1240" t="s">
        <v>43</v>
      </c>
    </row>
    <row r="1241" spans="1:12" x14ac:dyDescent="0.25">
      <c r="A1241" t="s">
        <v>77</v>
      </c>
      <c r="B1241">
        <v>1839.7</v>
      </c>
      <c r="C1241">
        <v>1775.84</v>
      </c>
      <c r="D1241">
        <v>1775.66</v>
      </c>
      <c r="E1241">
        <v>1772.89</v>
      </c>
      <c r="F1241">
        <v>129.136</v>
      </c>
      <c r="G1241">
        <v>0</v>
      </c>
      <c r="H1241">
        <v>77.678899999999999</v>
      </c>
      <c r="I1241">
        <v>1.12257E-2</v>
      </c>
      <c r="J1241">
        <v>0.98173900000000003</v>
      </c>
      <c r="K1241">
        <v>0</v>
      </c>
      <c r="L1241" t="s">
        <v>43</v>
      </c>
    </row>
    <row r="1242" spans="1:12" x14ac:dyDescent="0.25">
      <c r="A1242" t="s">
        <v>77</v>
      </c>
      <c r="B1242">
        <v>1846.41</v>
      </c>
      <c r="C1242">
        <v>1781.57</v>
      </c>
      <c r="D1242">
        <v>1781.46</v>
      </c>
      <c r="E1242">
        <v>1778.7</v>
      </c>
      <c r="F1242">
        <v>129.113</v>
      </c>
      <c r="G1242">
        <v>0</v>
      </c>
      <c r="H1242">
        <v>77.675899999999999</v>
      </c>
      <c r="I1242">
        <v>1.12257E-2</v>
      </c>
      <c r="J1242">
        <v>0.98173900000000003</v>
      </c>
      <c r="K1242">
        <v>0</v>
      </c>
      <c r="L1242" t="s">
        <v>43</v>
      </c>
    </row>
    <row r="1243" spans="1:12" x14ac:dyDescent="0.25">
      <c r="A1243" t="s">
        <v>77</v>
      </c>
      <c r="B1243">
        <v>1836.2</v>
      </c>
      <c r="C1243">
        <v>1774.34</v>
      </c>
      <c r="D1243">
        <v>1774.25</v>
      </c>
      <c r="E1243">
        <v>1771.44</v>
      </c>
      <c r="F1243">
        <v>130.56800000000001</v>
      </c>
      <c r="G1243">
        <v>0</v>
      </c>
      <c r="H1243">
        <v>76.435500000000005</v>
      </c>
      <c r="I1243">
        <v>1.12257E-2</v>
      </c>
      <c r="J1243">
        <v>0.98173900000000003</v>
      </c>
      <c r="K1243">
        <v>0</v>
      </c>
      <c r="L1243" t="s">
        <v>43</v>
      </c>
    </row>
    <row r="1244" spans="1:12" x14ac:dyDescent="0.25">
      <c r="A1244" t="s">
        <v>77</v>
      </c>
      <c r="B1244">
        <v>1846.6</v>
      </c>
      <c r="C1244">
        <v>1781.71</v>
      </c>
      <c r="D1244">
        <v>1781.61</v>
      </c>
      <c r="E1244">
        <v>1778.82</v>
      </c>
      <c r="F1244">
        <v>129.48400000000001</v>
      </c>
      <c r="G1244">
        <v>0</v>
      </c>
      <c r="H1244">
        <v>77.003</v>
      </c>
      <c r="I1244">
        <v>1.12257E-2</v>
      </c>
      <c r="J1244">
        <v>0.98173900000000003</v>
      </c>
      <c r="K1244">
        <v>0</v>
      </c>
      <c r="L1244" t="s">
        <v>43</v>
      </c>
    </row>
    <row r="1245" spans="1:12" x14ac:dyDescent="0.25">
      <c r="A1245" t="s">
        <v>77</v>
      </c>
      <c r="B1245">
        <v>1844.78</v>
      </c>
      <c r="C1245">
        <v>1780.33</v>
      </c>
      <c r="D1245">
        <v>1780.22</v>
      </c>
      <c r="E1245">
        <v>1777.43</v>
      </c>
      <c r="F1245">
        <v>129.89099999999999</v>
      </c>
      <c r="G1245">
        <v>0</v>
      </c>
      <c r="H1245">
        <v>77.39</v>
      </c>
      <c r="I1245">
        <v>1.12257E-2</v>
      </c>
      <c r="J1245">
        <v>0.98173900000000003</v>
      </c>
      <c r="K1245">
        <v>0</v>
      </c>
      <c r="L1245" t="s">
        <v>43</v>
      </c>
    </row>
    <row r="1246" spans="1:12" x14ac:dyDescent="0.25">
      <c r="A1246" t="s">
        <v>77</v>
      </c>
      <c r="B1246">
        <v>1845.93</v>
      </c>
      <c r="C1246">
        <v>1782.32</v>
      </c>
      <c r="D1246">
        <v>1782.22</v>
      </c>
      <c r="E1246">
        <v>1779.53</v>
      </c>
      <c r="F1246">
        <v>131.14699999999999</v>
      </c>
      <c r="G1246">
        <v>0</v>
      </c>
      <c r="H1246">
        <v>77.507000000000005</v>
      </c>
      <c r="I1246">
        <v>1.12257E-2</v>
      </c>
      <c r="J1246">
        <v>0.98173900000000003</v>
      </c>
      <c r="K1246">
        <v>0</v>
      </c>
      <c r="L1246" t="s">
        <v>43</v>
      </c>
    </row>
    <row r="1247" spans="1:12" x14ac:dyDescent="0.25">
      <c r="A1247" t="s">
        <v>77</v>
      </c>
      <c r="B1247">
        <v>1842.43</v>
      </c>
      <c r="C1247">
        <v>1776.9</v>
      </c>
      <c r="D1247">
        <v>1776.8</v>
      </c>
      <c r="E1247">
        <v>1774.07</v>
      </c>
      <c r="F1247">
        <v>129.81</v>
      </c>
      <c r="G1247">
        <v>0</v>
      </c>
      <c r="H1247">
        <v>77.230099999999993</v>
      </c>
      <c r="I1247">
        <v>1.12257E-2</v>
      </c>
      <c r="J1247">
        <v>0.98173900000000003</v>
      </c>
      <c r="K1247">
        <v>0</v>
      </c>
      <c r="L1247" t="s">
        <v>43</v>
      </c>
    </row>
    <row r="1248" spans="1:12" x14ac:dyDescent="0.25">
      <c r="A1248" t="s">
        <v>77</v>
      </c>
      <c r="B1248">
        <v>1839.76</v>
      </c>
      <c r="C1248">
        <v>1774.01</v>
      </c>
      <c r="D1248">
        <v>1773.91</v>
      </c>
      <c r="E1248">
        <v>1771.17</v>
      </c>
      <c r="F1248">
        <v>130.244</v>
      </c>
      <c r="G1248">
        <v>0</v>
      </c>
      <c r="H1248">
        <v>77.208500000000001</v>
      </c>
      <c r="I1248">
        <v>1.12257E-2</v>
      </c>
      <c r="J1248">
        <v>0.98173900000000003</v>
      </c>
      <c r="K1248">
        <v>0</v>
      </c>
      <c r="L1248" t="s">
        <v>43</v>
      </c>
    </row>
    <row r="1249" spans="1:12" x14ac:dyDescent="0.25">
      <c r="A1249" t="s">
        <v>77</v>
      </c>
      <c r="B1249">
        <v>1835.41</v>
      </c>
      <c r="C1249">
        <v>1774.49</v>
      </c>
      <c r="D1249">
        <v>1774.39</v>
      </c>
      <c r="E1249">
        <v>1771.66</v>
      </c>
      <c r="F1249">
        <v>129.21899999999999</v>
      </c>
      <c r="G1249">
        <v>0</v>
      </c>
      <c r="H1249">
        <v>76.980099999999993</v>
      </c>
      <c r="I1249">
        <v>1.12257E-2</v>
      </c>
      <c r="J1249">
        <v>0.98173900000000003</v>
      </c>
      <c r="K1249">
        <v>0</v>
      </c>
      <c r="L1249" t="s">
        <v>43</v>
      </c>
    </row>
    <row r="1250" spans="1:12" x14ac:dyDescent="0.25">
      <c r="A1250" t="s">
        <v>77</v>
      </c>
      <c r="B1250">
        <v>1835.14</v>
      </c>
      <c r="C1250">
        <v>1774.95</v>
      </c>
      <c r="D1250">
        <v>1774.86</v>
      </c>
      <c r="E1250">
        <v>1772.1</v>
      </c>
      <c r="F1250">
        <v>131.18899999999999</v>
      </c>
      <c r="G1250">
        <v>0</v>
      </c>
      <c r="H1250">
        <v>76.610500000000002</v>
      </c>
      <c r="I1250">
        <v>1.12257E-2</v>
      </c>
      <c r="J1250">
        <v>0.98173900000000003</v>
      </c>
      <c r="K1250">
        <v>0</v>
      </c>
      <c r="L1250" t="s">
        <v>43</v>
      </c>
    </row>
    <row r="1251" spans="1:12" x14ac:dyDescent="0.25">
      <c r="A1251" t="s">
        <v>77</v>
      </c>
      <c r="B1251">
        <v>1845.3</v>
      </c>
      <c r="C1251">
        <v>1778.64</v>
      </c>
      <c r="D1251">
        <v>1778.54</v>
      </c>
      <c r="E1251">
        <v>1775.78</v>
      </c>
      <c r="F1251">
        <v>129.40700000000001</v>
      </c>
      <c r="G1251">
        <v>0</v>
      </c>
      <c r="H1251">
        <v>76.6738</v>
      </c>
      <c r="I1251">
        <v>1.12257E-2</v>
      </c>
      <c r="J1251">
        <v>0.98173900000000003</v>
      </c>
      <c r="K1251">
        <v>0</v>
      </c>
      <c r="L1251" t="s">
        <v>43</v>
      </c>
    </row>
    <row r="1252" spans="1:12" x14ac:dyDescent="0.25">
      <c r="A1252" t="s">
        <v>77</v>
      </c>
      <c r="B1252">
        <v>1842.35</v>
      </c>
      <c r="C1252">
        <v>1778.81</v>
      </c>
      <c r="D1252">
        <v>1778.66</v>
      </c>
      <c r="E1252">
        <v>1775.88</v>
      </c>
      <c r="F1252">
        <v>130.126</v>
      </c>
      <c r="G1252">
        <v>0</v>
      </c>
      <c r="H1252">
        <v>76.851100000000002</v>
      </c>
      <c r="I1252">
        <v>1.12257E-2</v>
      </c>
      <c r="J1252">
        <v>0.98173900000000003</v>
      </c>
      <c r="K1252">
        <v>0</v>
      </c>
      <c r="L1252" t="s">
        <v>43</v>
      </c>
    </row>
    <row r="1253" spans="1:12" x14ac:dyDescent="0.25">
      <c r="A1253" t="s">
        <v>77</v>
      </c>
      <c r="B1253">
        <v>1844.77</v>
      </c>
      <c r="C1253">
        <v>1783.39</v>
      </c>
      <c r="D1253">
        <v>1783.29</v>
      </c>
      <c r="E1253">
        <v>1780.58</v>
      </c>
      <c r="F1253">
        <v>131.32400000000001</v>
      </c>
      <c r="G1253">
        <v>0</v>
      </c>
      <c r="H1253">
        <v>78.101500000000001</v>
      </c>
      <c r="I1253">
        <v>1.12257E-2</v>
      </c>
      <c r="J1253">
        <v>0.98173900000000003</v>
      </c>
      <c r="K1253">
        <v>0</v>
      </c>
      <c r="L1253" t="s">
        <v>43</v>
      </c>
    </row>
    <row r="1254" spans="1:12" x14ac:dyDescent="0.25">
      <c r="A1254" t="s">
        <v>77</v>
      </c>
      <c r="B1254">
        <v>1844.04</v>
      </c>
      <c r="C1254">
        <v>1779.63</v>
      </c>
      <c r="D1254">
        <v>1779.53</v>
      </c>
      <c r="E1254">
        <v>1776.78</v>
      </c>
      <c r="F1254">
        <v>132.142</v>
      </c>
      <c r="G1254">
        <v>0</v>
      </c>
      <c r="H1254">
        <v>76.639600000000002</v>
      </c>
      <c r="I1254">
        <v>1.12257E-2</v>
      </c>
      <c r="J1254">
        <v>0.98173900000000003</v>
      </c>
      <c r="K1254">
        <v>0</v>
      </c>
      <c r="L1254" t="s">
        <v>43</v>
      </c>
    </row>
    <row r="1255" spans="1:12" x14ac:dyDescent="0.25">
      <c r="A1255" t="s">
        <v>77</v>
      </c>
      <c r="B1255">
        <v>1846.77</v>
      </c>
      <c r="C1255">
        <v>1782.8</v>
      </c>
      <c r="D1255">
        <v>1782.7</v>
      </c>
      <c r="E1255">
        <v>1779.94</v>
      </c>
      <c r="F1255">
        <v>131.84100000000001</v>
      </c>
      <c r="G1255">
        <v>0</v>
      </c>
      <c r="H1255">
        <v>78.153899999999993</v>
      </c>
      <c r="I1255">
        <v>1.12257E-2</v>
      </c>
      <c r="J1255">
        <v>0.98173900000000003</v>
      </c>
      <c r="K1255">
        <v>0</v>
      </c>
      <c r="L1255" t="s">
        <v>43</v>
      </c>
    </row>
    <row r="1256" spans="1:12" x14ac:dyDescent="0.25">
      <c r="A1256" t="s">
        <v>77</v>
      </c>
      <c r="B1256">
        <v>1843.48</v>
      </c>
      <c r="C1256">
        <v>1780.9</v>
      </c>
      <c r="D1256">
        <v>1780.81</v>
      </c>
      <c r="E1256">
        <v>1778.11</v>
      </c>
      <c r="F1256">
        <v>130.316</v>
      </c>
      <c r="G1256">
        <v>0</v>
      </c>
      <c r="H1256">
        <v>77.078699999999998</v>
      </c>
      <c r="I1256">
        <v>1.12257E-2</v>
      </c>
      <c r="J1256">
        <v>0.98173900000000003</v>
      </c>
      <c r="K1256">
        <v>0</v>
      </c>
      <c r="L1256" t="s">
        <v>43</v>
      </c>
    </row>
    <row r="1257" spans="1:12" x14ac:dyDescent="0.25">
      <c r="A1257" t="s">
        <v>77</v>
      </c>
      <c r="B1257">
        <v>1834.89</v>
      </c>
      <c r="C1257">
        <v>1771.42</v>
      </c>
      <c r="D1257">
        <v>1771.32</v>
      </c>
      <c r="E1257">
        <v>1768.6</v>
      </c>
      <c r="F1257">
        <v>129.977</v>
      </c>
      <c r="G1257">
        <v>0</v>
      </c>
      <c r="H1257">
        <v>76.571600000000004</v>
      </c>
      <c r="I1257">
        <v>1.12257E-2</v>
      </c>
      <c r="J1257">
        <v>0.98173900000000003</v>
      </c>
      <c r="K1257">
        <v>0</v>
      </c>
      <c r="L1257" t="s">
        <v>43</v>
      </c>
    </row>
    <row r="1258" spans="1:12" x14ac:dyDescent="0.25">
      <c r="A1258" t="s">
        <v>77</v>
      </c>
      <c r="B1258">
        <v>1843.13</v>
      </c>
      <c r="C1258">
        <v>1781.8</v>
      </c>
      <c r="D1258">
        <v>1781.67</v>
      </c>
      <c r="E1258">
        <v>1778.89</v>
      </c>
      <c r="F1258">
        <v>130.43</v>
      </c>
      <c r="G1258">
        <v>0</v>
      </c>
      <c r="H1258">
        <v>77.289199999999994</v>
      </c>
      <c r="I1258">
        <v>1.12257E-2</v>
      </c>
      <c r="J1258">
        <v>0.98173900000000003</v>
      </c>
      <c r="K1258">
        <v>0</v>
      </c>
      <c r="L1258" t="s">
        <v>43</v>
      </c>
    </row>
    <row r="1259" spans="1:12" x14ac:dyDescent="0.25">
      <c r="A1259" t="s">
        <v>77</v>
      </c>
      <c r="B1259">
        <v>1841.46</v>
      </c>
      <c r="C1259">
        <v>1776.72</v>
      </c>
      <c r="D1259">
        <v>1776.63</v>
      </c>
      <c r="E1259">
        <v>1773.91</v>
      </c>
      <c r="F1259">
        <v>129.11099999999999</v>
      </c>
      <c r="G1259">
        <v>0</v>
      </c>
      <c r="H1259">
        <v>76.801299999999998</v>
      </c>
      <c r="I1259">
        <v>1.12257E-2</v>
      </c>
      <c r="J1259">
        <v>0.98173900000000003</v>
      </c>
      <c r="K1259">
        <v>0</v>
      </c>
      <c r="L1259" t="s">
        <v>43</v>
      </c>
    </row>
    <row r="1260" spans="1:12" x14ac:dyDescent="0.25">
      <c r="A1260" t="s">
        <v>77</v>
      </c>
      <c r="B1260">
        <v>1837.92</v>
      </c>
      <c r="C1260">
        <v>1772.35</v>
      </c>
      <c r="D1260">
        <v>1772.25</v>
      </c>
      <c r="E1260">
        <v>1769.46</v>
      </c>
      <c r="F1260">
        <v>129.99600000000001</v>
      </c>
      <c r="G1260">
        <v>0</v>
      </c>
      <c r="H1260">
        <v>76.539699999999996</v>
      </c>
      <c r="I1260">
        <v>1.12257E-2</v>
      </c>
      <c r="J1260">
        <v>0.98173900000000003</v>
      </c>
      <c r="K1260">
        <v>0</v>
      </c>
      <c r="L1260" t="s">
        <v>43</v>
      </c>
    </row>
    <row r="1261" spans="1:12" x14ac:dyDescent="0.25">
      <c r="A1261" t="s">
        <v>77</v>
      </c>
      <c r="B1261">
        <v>1843.66</v>
      </c>
      <c r="C1261">
        <v>1778.68</v>
      </c>
      <c r="D1261">
        <v>1778.59</v>
      </c>
      <c r="E1261">
        <v>1775.85</v>
      </c>
      <c r="F1261">
        <v>129.96100000000001</v>
      </c>
      <c r="G1261">
        <v>0</v>
      </c>
      <c r="H1261">
        <v>77.238200000000006</v>
      </c>
      <c r="I1261">
        <v>1.12257E-2</v>
      </c>
      <c r="J1261">
        <v>0.98173900000000003</v>
      </c>
      <c r="K1261">
        <v>0</v>
      </c>
      <c r="L1261" t="s">
        <v>43</v>
      </c>
    </row>
    <row r="1262" spans="1:12" x14ac:dyDescent="0.25">
      <c r="A1262" t="s">
        <v>77</v>
      </c>
      <c r="B1262">
        <v>1841.05</v>
      </c>
      <c r="C1262">
        <v>1779.28</v>
      </c>
      <c r="D1262">
        <v>1779.18</v>
      </c>
      <c r="E1262">
        <v>1776.4</v>
      </c>
      <c r="F1262">
        <v>131.01499999999999</v>
      </c>
      <c r="G1262">
        <v>0</v>
      </c>
      <c r="H1262">
        <v>76.717299999999994</v>
      </c>
      <c r="I1262">
        <v>1.12257E-2</v>
      </c>
      <c r="J1262">
        <v>0.98173900000000003</v>
      </c>
      <c r="K1262">
        <v>0</v>
      </c>
      <c r="L1262" t="s">
        <v>43</v>
      </c>
    </row>
    <row r="1263" spans="1:12" x14ac:dyDescent="0.25">
      <c r="A1263" t="s">
        <v>77</v>
      </c>
      <c r="B1263">
        <v>1841.54</v>
      </c>
      <c r="C1263">
        <v>1778.95</v>
      </c>
      <c r="D1263">
        <v>1778.85</v>
      </c>
      <c r="E1263">
        <v>1776.12</v>
      </c>
      <c r="F1263">
        <v>129.75899999999999</v>
      </c>
      <c r="G1263">
        <v>0</v>
      </c>
      <c r="H1263">
        <v>76.618399999999994</v>
      </c>
      <c r="I1263">
        <v>1.12257E-2</v>
      </c>
      <c r="J1263">
        <v>0.98173900000000003</v>
      </c>
      <c r="K1263">
        <v>0</v>
      </c>
      <c r="L1263" t="s">
        <v>43</v>
      </c>
    </row>
    <row r="1264" spans="1:12" x14ac:dyDescent="0.25">
      <c r="A1264" t="s">
        <v>77</v>
      </c>
      <c r="B1264">
        <v>1829.07</v>
      </c>
      <c r="C1264">
        <v>1768.01</v>
      </c>
      <c r="D1264">
        <v>1767.92</v>
      </c>
      <c r="E1264">
        <v>1765.21</v>
      </c>
      <c r="F1264">
        <v>127.27200000000001</v>
      </c>
      <c r="G1264">
        <v>0</v>
      </c>
      <c r="H1264">
        <v>76.576700000000002</v>
      </c>
      <c r="I1264">
        <v>1.12257E-2</v>
      </c>
      <c r="J1264">
        <v>0.98173900000000003</v>
      </c>
      <c r="K1264">
        <v>0</v>
      </c>
      <c r="L1264" t="s">
        <v>43</v>
      </c>
    </row>
    <row r="1265" spans="1:12" x14ac:dyDescent="0.25">
      <c r="A1265" t="s">
        <v>77</v>
      </c>
      <c r="B1265">
        <v>1838.64</v>
      </c>
      <c r="C1265">
        <v>1777.55</v>
      </c>
      <c r="D1265">
        <v>1777.46</v>
      </c>
      <c r="E1265">
        <v>1774.6</v>
      </c>
      <c r="F1265">
        <v>129.15100000000001</v>
      </c>
      <c r="G1265">
        <v>0</v>
      </c>
      <c r="H1265">
        <v>76.916300000000007</v>
      </c>
      <c r="I1265">
        <v>1.12257E-2</v>
      </c>
      <c r="J1265">
        <v>0.98173900000000003</v>
      </c>
      <c r="K1265">
        <v>0</v>
      </c>
      <c r="L1265" t="s">
        <v>43</v>
      </c>
    </row>
    <row r="1266" spans="1:12" x14ac:dyDescent="0.25">
      <c r="A1266" t="s">
        <v>77</v>
      </c>
      <c r="B1266">
        <v>1833.76</v>
      </c>
      <c r="C1266">
        <v>1771.07</v>
      </c>
      <c r="D1266">
        <v>1770.97</v>
      </c>
      <c r="E1266">
        <v>1768.25</v>
      </c>
      <c r="F1266">
        <v>129.36000000000001</v>
      </c>
      <c r="G1266">
        <v>0</v>
      </c>
      <c r="H1266">
        <v>76.688800000000001</v>
      </c>
      <c r="I1266">
        <v>1.12257E-2</v>
      </c>
      <c r="J1266">
        <v>0.98173900000000003</v>
      </c>
      <c r="K1266">
        <v>0</v>
      </c>
      <c r="L1266" t="s">
        <v>43</v>
      </c>
    </row>
    <row r="1267" spans="1:12" x14ac:dyDescent="0.25">
      <c r="A1267" t="s">
        <v>77</v>
      </c>
      <c r="B1267">
        <v>1878.84</v>
      </c>
      <c r="C1267">
        <v>1816.83</v>
      </c>
      <c r="D1267">
        <v>1816.72</v>
      </c>
      <c r="E1267">
        <v>1813.93</v>
      </c>
      <c r="F1267">
        <v>133.18700000000001</v>
      </c>
      <c r="G1267">
        <v>0</v>
      </c>
      <c r="H1267">
        <v>78.909899999999993</v>
      </c>
      <c r="I1267">
        <v>1.12257E-2</v>
      </c>
      <c r="J1267">
        <v>0.98173900000000003</v>
      </c>
      <c r="K1267">
        <v>0</v>
      </c>
      <c r="L1267" t="s">
        <v>43</v>
      </c>
    </row>
    <row r="1268" spans="1:12" x14ac:dyDescent="0.25">
      <c r="A1268" t="s">
        <v>77</v>
      </c>
      <c r="B1268">
        <v>1834.49</v>
      </c>
      <c r="C1268">
        <v>1770.34</v>
      </c>
      <c r="D1268">
        <v>1770.25</v>
      </c>
      <c r="E1268">
        <v>1767.48</v>
      </c>
      <c r="F1268">
        <v>126.771</v>
      </c>
      <c r="G1268">
        <v>0</v>
      </c>
      <c r="H1268">
        <v>76.884900000000002</v>
      </c>
      <c r="I1268">
        <v>1.12257E-2</v>
      </c>
      <c r="J1268">
        <v>0.98173900000000003</v>
      </c>
      <c r="K1268">
        <v>0</v>
      </c>
      <c r="L1268" t="s">
        <v>43</v>
      </c>
    </row>
    <row r="1269" spans="1:12" x14ac:dyDescent="0.25">
      <c r="A1269" t="s">
        <v>77</v>
      </c>
      <c r="B1269">
        <v>1826.75</v>
      </c>
      <c r="C1269">
        <v>1765.52</v>
      </c>
      <c r="D1269">
        <v>1765.43</v>
      </c>
      <c r="E1269">
        <v>1762.67</v>
      </c>
      <c r="F1269">
        <v>127.033</v>
      </c>
      <c r="G1269">
        <v>0</v>
      </c>
      <c r="H1269">
        <v>76.631399999999999</v>
      </c>
      <c r="I1269">
        <v>1.12257E-2</v>
      </c>
      <c r="J1269">
        <v>0.98173900000000003</v>
      </c>
      <c r="K1269">
        <v>0</v>
      </c>
      <c r="L1269" t="s">
        <v>43</v>
      </c>
    </row>
    <row r="1270" spans="1:12" x14ac:dyDescent="0.25">
      <c r="A1270" t="s">
        <v>77</v>
      </c>
      <c r="B1270">
        <v>1841.72</v>
      </c>
      <c r="C1270">
        <v>1778.67</v>
      </c>
      <c r="D1270">
        <v>1778.58</v>
      </c>
      <c r="E1270">
        <v>1775.8</v>
      </c>
      <c r="F1270">
        <v>129.16999999999999</v>
      </c>
      <c r="G1270">
        <v>0</v>
      </c>
      <c r="H1270">
        <v>76.888199999999998</v>
      </c>
      <c r="I1270">
        <v>1.12257E-2</v>
      </c>
      <c r="J1270">
        <v>0.98173900000000003</v>
      </c>
      <c r="K1270">
        <v>0</v>
      </c>
      <c r="L1270" t="s">
        <v>43</v>
      </c>
    </row>
    <row r="1271" spans="1:12" x14ac:dyDescent="0.25">
      <c r="A1271" t="s">
        <v>77</v>
      </c>
      <c r="B1271">
        <v>1837.14</v>
      </c>
      <c r="C1271">
        <v>1771.15</v>
      </c>
      <c r="D1271">
        <v>1771.05</v>
      </c>
      <c r="E1271">
        <v>1768.32</v>
      </c>
      <c r="F1271">
        <v>128.90700000000001</v>
      </c>
      <c r="G1271">
        <v>0</v>
      </c>
      <c r="H1271">
        <v>76.831800000000001</v>
      </c>
      <c r="I1271">
        <v>1.12257E-2</v>
      </c>
      <c r="J1271">
        <v>0.98173900000000003</v>
      </c>
      <c r="K1271">
        <v>0</v>
      </c>
      <c r="L1271" t="s">
        <v>43</v>
      </c>
    </row>
    <row r="1272" spans="1:12" x14ac:dyDescent="0.25">
      <c r="A1272" t="s">
        <v>77</v>
      </c>
      <c r="B1272">
        <v>1832.64</v>
      </c>
      <c r="C1272">
        <v>1771.94</v>
      </c>
      <c r="D1272">
        <v>1771.85</v>
      </c>
      <c r="E1272">
        <v>1769.14</v>
      </c>
      <c r="F1272">
        <v>129.989</v>
      </c>
      <c r="G1272">
        <v>0</v>
      </c>
      <c r="H1272">
        <v>76.543700000000001</v>
      </c>
      <c r="I1272">
        <v>1.12257E-2</v>
      </c>
      <c r="J1272">
        <v>0.98173900000000003</v>
      </c>
      <c r="K1272">
        <v>0</v>
      </c>
      <c r="L1272" t="s">
        <v>43</v>
      </c>
    </row>
    <row r="1273" spans="1:12" x14ac:dyDescent="0.25">
      <c r="A1273" t="s">
        <v>77</v>
      </c>
      <c r="B1273">
        <v>1832.94</v>
      </c>
      <c r="C1273">
        <v>1769.36</v>
      </c>
      <c r="D1273">
        <v>1769.27</v>
      </c>
      <c r="E1273">
        <v>1766.56</v>
      </c>
      <c r="F1273">
        <v>128.4</v>
      </c>
      <c r="G1273">
        <v>0</v>
      </c>
      <c r="H1273">
        <v>76.307299999999998</v>
      </c>
      <c r="I1273">
        <v>1.12257E-2</v>
      </c>
      <c r="J1273">
        <v>0.98173900000000003</v>
      </c>
      <c r="K1273">
        <v>0</v>
      </c>
      <c r="L1273" t="s">
        <v>43</v>
      </c>
    </row>
    <row r="1274" spans="1:12" x14ac:dyDescent="0.25">
      <c r="A1274" t="s">
        <v>77</v>
      </c>
      <c r="B1274">
        <v>1835.7</v>
      </c>
      <c r="C1274">
        <v>1770.87</v>
      </c>
      <c r="D1274">
        <v>1770.78</v>
      </c>
      <c r="E1274">
        <v>1768.04</v>
      </c>
      <c r="F1274">
        <v>129.81100000000001</v>
      </c>
      <c r="G1274">
        <v>0</v>
      </c>
      <c r="H1274">
        <v>76.484700000000004</v>
      </c>
      <c r="I1274">
        <v>1.12257E-2</v>
      </c>
      <c r="J1274">
        <v>0.98173900000000003</v>
      </c>
      <c r="K1274">
        <v>0</v>
      </c>
      <c r="L1274" t="s">
        <v>43</v>
      </c>
    </row>
    <row r="1275" spans="1:12" x14ac:dyDescent="0.25">
      <c r="A1275" t="s">
        <v>77</v>
      </c>
      <c r="B1275">
        <v>1834.16</v>
      </c>
      <c r="C1275">
        <v>1769.51</v>
      </c>
      <c r="D1275">
        <v>1769.42</v>
      </c>
      <c r="E1275">
        <v>1766.72</v>
      </c>
      <c r="F1275">
        <v>129.011</v>
      </c>
      <c r="G1275">
        <v>0</v>
      </c>
      <c r="H1275">
        <v>76.466300000000004</v>
      </c>
      <c r="I1275">
        <v>1.12257E-2</v>
      </c>
      <c r="J1275">
        <v>0.98173900000000003</v>
      </c>
      <c r="K1275">
        <v>0</v>
      </c>
      <c r="L1275" t="s">
        <v>43</v>
      </c>
    </row>
    <row r="1276" spans="1:12" x14ac:dyDescent="0.25">
      <c r="A1276" t="s">
        <v>77</v>
      </c>
      <c r="B1276">
        <v>1833.31</v>
      </c>
      <c r="C1276">
        <v>1767.53</v>
      </c>
      <c r="D1276">
        <v>1767.43</v>
      </c>
      <c r="E1276">
        <v>1764.63</v>
      </c>
      <c r="F1276">
        <v>127.438</v>
      </c>
      <c r="G1276">
        <v>0</v>
      </c>
      <c r="H1276">
        <v>77.109499999999997</v>
      </c>
      <c r="I1276">
        <v>1.12257E-2</v>
      </c>
      <c r="J1276">
        <v>0.98173900000000003</v>
      </c>
      <c r="K1276">
        <v>0</v>
      </c>
      <c r="L1276" t="s">
        <v>43</v>
      </c>
    </row>
    <row r="1277" spans="1:12" x14ac:dyDescent="0.25">
      <c r="A1277" t="s">
        <v>77</v>
      </c>
      <c r="B1277">
        <v>1838.88</v>
      </c>
      <c r="C1277">
        <v>1776.48</v>
      </c>
      <c r="D1277">
        <v>1776.38</v>
      </c>
      <c r="E1277">
        <v>1773.66</v>
      </c>
      <c r="F1277">
        <v>129.16800000000001</v>
      </c>
      <c r="G1277">
        <v>0</v>
      </c>
      <c r="H1277">
        <v>76.805599999999998</v>
      </c>
      <c r="I1277">
        <v>1.12257E-2</v>
      </c>
      <c r="J1277">
        <v>0.98173900000000003</v>
      </c>
      <c r="K1277">
        <v>0</v>
      </c>
      <c r="L1277" t="s">
        <v>43</v>
      </c>
    </row>
    <row r="1278" spans="1:12" x14ac:dyDescent="0.25">
      <c r="A1278" t="s">
        <v>77</v>
      </c>
      <c r="B1278">
        <v>1830.59</v>
      </c>
      <c r="C1278">
        <v>1769.13</v>
      </c>
      <c r="D1278">
        <v>1769.04</v>
      </c>
      <c r="E1278">
        <v>1766.31</v>
      </c>
      <c r="F1278">
        <v>127.812</v>
      </c>
      <c r="G1278">
        <v>0</v>
      </c>
      <c r="H1278">
        <v>77.372900000000001</v>
      </c>
      <c r="I1278">
        <v>1.12257E-2</v>
      </c>
      <c r="J1278">
        <v>0.98173900000000003</v>
      </c>
      <c r="K1278">
        <v>0</v>
      </c>
      <c r="L1278" t="s">
        <v>43</v>
      </c>
    </row>
    <row r="1279" spans="1:12" x14ac:dyDescent="0.25">
      <c r="A1279" t="s">
        <v>77</v>
      </c>
      <c r="B1279">
        <v>1839.41</v>
      </c>
      <c r="C1279">
        <v>1777.19</v>
      </c>
      <c r="D1279">
        <v>1777.1</v>
      </c>
      <c r="E1279">
        <v>1774.33</v>
      </c>
      <c r="F1279">
        <v>129.048</v>
      </c>
      <c r="G1279">
        <v>0</v>
      </c>
      <c r="H1279">
        <v>76.597099999999998</v>
      </c>
      <c r="I1279">
        <v>1.12257E-2</v>
      </c>
      <c r="J1279">
        <v>0.98173900000000003</v>
      </c>
      <c r="K1279">
        <v>0</v>
      </c>
      <c r="L1279" t="s">
        <v>43</v>
      </c>
    </row>
    <row r="1280" spans="1:12" x14ac:dyDescent="0.25">
      <c r="A1280" t="s">
        <v>77</v>
      </c>
      <c r="B1280">
        <v>1840.49</v>
      </c>
      <c r="C1280">
        <v>1778.6</v>
      </c>
      <c r="D1280">
        <v>1778.51</v>
      </c>
      <c r="E1280">
        <v>1775.77</v>
      </c>
      <c r="F1280">
        <v>130.149</v>
      </c>
      <c r="G1280">
        <v>0</v>
      </c>
      <c r="H1280">
        <v>76.495599999999996</v>
      </c>
      <c r="I1280">
        <v>1.12257E-2</v>
      </c>
      <c r="J1280">
        <v>0.98173900000000003</v>
      </c>
      <c r="K1280">
        <v>0</v>
      </c>
      <c r="L1280" t="s">
        <v>43</v>
      </c>
    </row>
    <row r="1281" spans="1:25" x14ac:dyDescent="0.25">
      <c r="A1281" t="s">
        <v>77</v>
      </c>
      <c r="B1281">
        <v>1840.62</v>
      </c>
      <c r="C1281">
        <v>1778.23</v>
      </c>
      <c r="D1281">
        <v>1778.14</v>
      </c>
      <c r="E1281">
        <v>1775.4</v>
      </c>
      <c r="F1281">
        <v>131.047</v>
      </c>
      <c r="G1281">
        <v>0</v>
      </c>
      <c r="H1281">
        <v>76.986099999999993</v>
      </c>
      <c r="I1281">
        <v>1.12257E-2</v>
      </c>
      <c r="J1281">
        <v>0.98173900000000003</v>
      </c>
      <c r="K1281">
        <v>0</v>
      </c>
      <c r="L1281" t="s">
        <v>43</v>
      </c>
    </row>
    <row r="1282" spans="1:25" x14ac:dyDescent="0.25">
      <c r="A1282" t="s">
        <v>77</v>
      </c>
      <c r="B1282">
        <v>1835.56</v>
      </c>
      <c r="C1282">
        <v>1773.98</v>
      </c>
      <c r="D1282">
        <v>1773.88</v>
      </c>
      <c r="E1282">
        <v>1771.16</v>
      </c>
      <c r="F1282">
        <v>130.21199999999999</v>
      </c>
      <c r="G1282">
        <v>0</v>
      </c>
      <c r="H1282">
        <v>76.402500000000003</v>
      </c>
      <c r="I1282">
        <v>1.12257E-2</v>
      </c>
      <c r="J1282">
        <v>0.98173900000000003</v>
      </c>
      <c r="K1282">
        <v>0</v>
      </c>
      <c r="L1282" t="s">
        <v>43</v>
      </c>
    </row>
    <row r="1283" spans="1:25" x14ac:dyDescent="0.25">
      <c r="A1283" t="s">
        <v>77</v>
      </c>
      <c r="B1283">
        <v>1829.09</v>
      </c>
      <c r="C1283">
        <v>1768.42</v>
      </c>
      <c r="D1283">
        <v>1768.33</v>
      </c>
      <c r="E1283">
        <v>1765.52</v>
      </c>
      <c r="F1283">
        <v>130.768</v>
      </c>
      <c r="G1283">
        <v>0</v>
      </c>
      <c r="H1283">
        <v>76.600200000000001</v>
      </c>
      <c r="I1283">
        <v>1.12257E-2</v>
      </c>
      <c r="J1283">
        <v>0.98173900000000003</v>
      </c>
      <c r="K1283">
        <v>0</v>
      </c>
      <c r="L1283" t="s">
        <v>43</v>
      </c>
    </row>
    <row r="1284" spans="1:25" x14ac:dyDescent="0.25">
      <c r="A1284" t="s">
        <v>77</v>
      </c>
      <c r="B1284">
        <v>1832.68</v>
      </c>
      <c r="C1284">
        <v>1773.01</v>
      </c>
      <c r="D1284">
        <v>1772.91</v>
      </c>
      <c r="E1284">
        <v>1770.16</v>
      </c>
      <c r="F1284">
        <v>130.58099999999999</v>
      </c>
      <c r="G1284">
        <v>0</v>
      </c>
      <c r="H1284">
        <v>76.774000000000001</v>
      </c>
      <c r="I1284">
        <v>1.12257E-2</v>
      </c>
      <c r="J1284">
        <v>0.98173900000000003</v>
      </c>
      <c r="K1284">
        <v>0</v>
      </c>
      <c r="L1284" t="s">
        <v>43</v>
      </c>
    </row>
    <row r="1285" spans="1:25" x14ac:dyDescent="0.25">
      <c r="A1285" t="s">
        <v>77</v>
      </c>
      <c r="B1285">
        <v>1839.86</v>
      </c>
      <c r="C1285">
        <v>1775.85</v>
      </c>
      <c r="D1285">
        <v>1775.75</v>
      </c>
      <c r="E1285">
        <v>1772.99</v>
      </c>
      <c r="F1285">
        <v>131.715</v>
      </c>
      <c r="G1285">
        <v>0</v>
      </c>
      <c r="H1285">
        <v>76.811599999999999</v>
      </c>
      <c r="I1285">
        <v>1.12257E-2</v>
      </c>
      <c r="J1285">
        <v>0.98173900000000003</v>
      </c>
      <c r="K1285">
        <v>0</v>
      </c>
      <c r="L1285" t="s">
        <v>43</v>
      </c>
    </row>
    <row r="1286" spans="1:25" x14ac:dyDescent="0.25">
      <c r="A1286" t="s">
        <v>77</v>
      </c>
      <c r="B1286">
        <v>1832.88</v>
      </c>
      <c r="C1286">
        <v>1771.78</v>
      </c>
      <c r="D1286">
        <v>1771.69</v>
      </c>
      <c r="E1286">
        <v>1768.91</v>
      </c>
      <c r="F1286">
        <v>131.08000000000001</v>
      </c>
      <c r="G1286">
        <v>0</v>
      </c>
      <c r="H1286">
        <v>76.488699999999994</v>
      </c>
      <c r="I1286">
        <v>1.12257E-2</v>
      </c>
      <c r="J1286">
        <v>0.98173900000000003</v>
      </c>
      <c r="K1286">
        <v>0</v>
      </c>
      <c r="L1286" t="s">
        <v>43</v>
      </c>
    </row>
    <row r="1287" spans="1:25" x14ac:dyDescent="0.25">
      <c r="A1287" t="s">
        <v>77</v>
      </c>
      <c r="B1287">
        <v>1845.06</v>
      </c>
      <c r="C1287">
        <v>1780.23</v>
      </c>
      <c r="D1287">
        <v>1780.13</v>
      </c>
      <c r="E1287">
        <v>1777.38</v>
      </c>
      <c r="F1287">
        <v>130.46799999999999</v>
      </c>
      <c r="G1287">
        <v>0</v>
      </c>
      <c r="H1287">
        <v>76.778300000000002</v>
      </c>
      <c r="I1287">
        <v>1.12257E-2</v>
      </c>
      <c r="J1287">
        <v>0.98173900000000003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1834.72</v>
      </c>
      <c r="C1288">
        <v>1774.21</v>
      </c>
      <c r="D1288">
        <v>1774.11</v>
      </c>
      <c r="E1288">
        <v>1771.13</v>
      </c>
      <c r="F1288">
        <v>132.97399999999999</v>
      </c>
      <c r="G1288">
        <v>0</v>
      </c>
      <c r="H1288">
        <v>76.774299999999997</v>
      </c>
      <c r="I1288">
        <v>1.12257E-2</v>
      </c>
      <c r="J1288">
        <v>0.98173900000000003</v>
      </c>
      <c r="K1288">
        <v>0</v>
      </c>
      <c r="L1288" t="s">
        <v>43</v>
      </c>
      <c r="R1288">
        <f>AVERAGE(B1239:B1288)</f>
        <v>1839.4906000000001</v>
      </c>
      <c r="S1288">
        <f>AVERAGE(C1239:C1288)</f>
        <v>1776.4242000000002</v>
      </c>
      <c r="U1288">
        <f>_xlfn.VAR.P(B1239:B1288)</f>
        <v>57.563221639999782</v>
      </c>
      <c r="V1288">
        <f>_xlfn.VAR.P(C1239:C1288)</f>
        <v>53.843204359999945</v>
      </c>
      <c r="X1288">
        <f>1.96*SQRT(U1288)/50</f>
        <v>0.29741208600339236</v>
      </c>
      <c r="Y1288">
        <f>1.96*SQRT(V1288)/50</f>
        <v>0.287641480923302</v>
      </c>
    </row>
    <row r="1289" spans="1:25" x14ac:dyDescent="0.25">
      <c r="A1289" t="s">
        <v>77</v>
      </c>
      <c r="B1289">
        <v>92091.719500000007</v>
      </c>
      <c r="C1289" t="s">
        <v>37</v>
      </c>
    </row>
    <row r="1290" spans="1:25" x14ac:dyDescent="0.25">
      <c r="A1290" t="s">
        <v>172</v>
      </c>
      <c r="B1290">
        <v>2187.62</v>
      </c>
      <c r="C1290">
        <v>2119.37</v>
      </c>
      <c r="D1290">
        <v>2119.12</v>
      </c>
      <c r="E1290">
        <v>2112.67</v>
      </c>
      <c r="F1290">
        <v>141.215</v>
      </c>
      <c r="G1290">
        <v>289.88499999999999</v>
      </c>
      <c r="H1290">
        <v>83.664000000000001</v>
      </c>
      <c r="I1290">
        <v>63.410600000000002</v>
      </c>
      <c r="J1290">
        <v>110.84699999999999</v>
      </c>
      <c r="K1290">
        <v>1659.44</v>
      </c>
      <c r="L1290">
        <v>1.7473800000000001E-2</v>
      </c>
      <c r="M1290">
        <v>0.98852200000000001</v>
      </c>
      <c r="N1290">
        <v>0</v>
      </c>
      <c r="O1290" t="s">
        <v>43</v>
      </c>
    </row>
    <row r="1291" spans="1:25" x14ac:dyDescent="0.25">
      <c r="A1291" t="s">
        <v>172</v>
      </c>
      <c r="B1291">
        <v>2082.56</v>
      </c>
      <c r="C1291">
        <v>2021.39</v>
      </c>
      <c r="D1291">
        <v>2021.26</v>
      </c>
      <c r="E1291">
        <v>2016.32</v>
      </c>
      <c r="F1291">
        <v>130.72200000000001</v>
      </c>
      <c r="G1291">
        <v>271.197</v>
      </c>
      <c r="H1291">
        <v>81.488699999999994</v>
      </c>
      <c r="I1291">
        <v>60.125100000000003</v>
      </c>
      <c r="J1291">
        <v>97.692400000000006</v>
      </c>
      <c r="K1291">
        <v>1594.75</v>
      </c>
      <c r="L1291">
        <v>1.1032699999999999E-2</v>
      </c>
      <c r="M1291">
        <v>0.98228700000000002</v>
      </c>
      <c r="N1291">
        <v>0</v>
      </c>
      <c r="O1291" t="s">
        <v>43</v>
      </c>
    </row>
    <row r="1292" spans="1:25" x14ac:dyDescent="0.25">
      <c r="A1292" t="s">
        <v>172</v>
      </c>
      <c r="B1292">
        <v>2083.1799999999998</v>
      </c>
      <c r="C1292">
        <v>2020.38</v>
      </c>
      <c r="D1292">
        <v>2020.25</v>
      </c>
      <c r="E1292">
        <v>2015.54</v>
      </c>
      <c r="F1292">
        <v>130.78700000000001</v>
      </c>
      <c r="G1292">
        <v>270.75599999999997</v>
      </c>
      <c r="H1292">
        <v>79.653300000000002</v>
      </c>
      <c r="I1292">
        <v>60.297899999999998</v>
      </c>
      <c r="J1292">
        <v>100.28400000000001</v>
      </c>
      <c r="K1292">
        <v>1591.37</v>
      </c>
      <c r="L1292">
        <v>1.6845700000000002E-2</v>
      </c>
      <c r="M1292">
        <v>0.98099800000000004</v>
      </c>
      <c r="N1292">
        <v>0</v>
      </c>
      <c r="O1292" t="s">
        <v>43</v>
      </c>
    </row>
    <row r="1293" spans="1:25" x14ac:dyDescent="0.25">
      <c r="A1293" t="s">
        <v>172</v>
      </c>
      <c r="B1293">
        <v>2037.54</v>
      </c>
      <c r="C1293">
        <v>1974.77</v>
      </c>
      <c r="D1293">
        <v>1974.65</v>
      </c>
      <c r="E1293">
        <v>1969.99</v>
      </c>
      <c r="F1293">
        <v>129.626</v>
      </c>
      <c r="G1293">
        <v>260.34399999999999</v>
      </c>
      <c r="H1293">
        <v>78.0167</v>
      </c>
      <c r="I1293">
        <v>58.419199999999996</v>
      </c>
      <c r="J1293">
        <v>92.751199999999997</v>
      </c>
      <c r="K1293">
        <v>1560.91</v>
      </c>
      <c r="L1293">
        <v>1.0981100000000001E-2</v>
      </c>
      <c r="M1293">
        <v>0.98841699999999999</v>
      </c>
      <c r="N1293">
        <v>0</v>
      </c>
      <c r="O1293" t="s">
        <v>43</v>
      </c>
    </row>
    <row r="1294" spans="1:25" x14ac:dyDescent="0.25">
      <c r="A1294" t="s">
        <v>172</v>
      </c>
      <c r="B1294">
        <v>2046.02</v>
      </c>
      <c r="C1294">
        <v>1981.25</v>
      </c>
      <c r="D1294">
        <v>1981.12</v>
      </c>
      <c r="E1294">
        <v>1976.62</v>
      </c>
      <c r="F1294">
        <v>128.16900000000001</v>
      </c>
      <c r="G1294">
        <v>263.25900000000001</v>
      </c>
      <c r="H1294">
        <v>78.837800000000001</v>
      </c>
      <c r="I1294">
        <v>59.795299999999997</v>
      </c>
      <c r="J1294">
        <v>94.985600000000005</v>
      </c>
      <c r="K1294">
        <v>1565.71</v>
      </c>
      <c r="L1294">
        <v>1.0891400000000001E-2</v>
      </c>
      <c r="M1294">
        <v>0.98101799999999995</v>
      </c>
      <c r="N1294">
        <v>0</v>
      </c>
      <c r="O1294" t="s">
        <v>43</v>
      </c>
    </row>
    <row r="1295" spans="1:25" x14ac:dyDescent="0.25">
      <c r="A1295" t="s">
        <v>172</v>
      </c>
      <c r="B1295">
        <v>2042.39</v>
      </c>
      <c r="C1295">
        <v>1975.1</v>
      </c>
      <c r="D1295">
        <v>1974.99</v>
      </c>
      <c r="E1295">
        <v>1970.61</v>
      </c>
      <c r="F1295">
        <v>130.90100000000001</v>
      </c>
      <c r="G1295">
        <v>263.08800000000002</v>
      </c>
      <c r="H1295">
        <v>78.703199999999995</v>
      </c>
      <c r="I1295">
        <v>58.786200000000001</v>
      </c>
      <c r="J1295">
        <v>95.6708</v>
      </c>
      <c r="K1295">
        <v>1557.18</v>
      </c>
      <c r="L1295">
        <v>1.1356700000000001E-2</v>
      </c>
      <c r="M1295">
        <v>0.99499199999999999</v>
      </c>
      <c r="N1295">
        <v>0</v>
      </c>
      <c r="O1295" t="s">
        <v>43</v>
      </c>
    </row>
    <row r="1296" spans="1:25" x14ac:dyDescent="0.25">
      <c r="A1296" t="s">
        <v>172</v>
      </c>
      <c r="B1296">
        <v>2037.08</v>
      </c>
      <c r="C1296">
        <v>1974.76</v>
      </c>
      <c r="D1296">
        <v>1974.65</v>
      </c>
      <c r="E1296">
        <v>1970.41</v>
      </c>
      <c r="F1296">
        <v>128.27199999999999</v>
      </c>
      <c r="G1296">
        <v>262.00599999999997</v>
      </c>
      <c r="H1296">
        <v>80.218199999999996</v>
      </c>
      <c r="I1296">
        <v>58.685000000000002</v>
      </c>
      <c r="J1296">
        <v>93.480400000000003</v>
      </c>
      <c r="K1296">
        <v>1560.63</v>
      </c>
      <c r="L1296">
        <v>1.0904199999999999E-2</v>
      </c>
      <c r="M1296">
        <v>0.98091200000000001</v>
      </c>
      <c r="N1296">
        <v>0</v>
      </c>
      <c r="O1296" t="s">
        <v>43</v>
      </c>
    </row>
    <row r="1297" spans="1:15" x14ac:dyDescent="0.25">
      <c r="A1297" t="s">
        <v>172</v>
      </c>
      <c r="B1297">
        <v>2039.39</v>
      </c>
      <c r="C1297">
        <v>1978.29</v>
      </c>
      <c r="D1297">
        <v>1978.16</v>
      </c>
      <c r="E1297">
        <v>1973.84</v>
      </c>
      <c r="F1297">
        <v>129.07</v>
      </c>
      <c r="G1297">
        <v>259.91699999999997</v>
      </c>
      <c r="H1297">
        <v>77.539199999999994</v>
      </c>
      <c r="I1297">
        <v>59.167999999999999</v>
      </c>
      <c r="J1297">
        <v>93.564599999999999</v>
      </c>
      <c r="K1297">
        <v>1565.05</v>
      </c>
      <c r="L1297">
        <v>1.7459100000000002E-2</v>
      </c>
      <c r="M1297">
        <v>0.98101799999999995</v>
      </c>
      <c r="N1297">
        <v>0</v>
      </c>
      <c r="O1297" t="s">
        <v>43</v>
      </c>
    </row>
    <row r="1298" spans="1:15" x14ac:dyDescent="0.25">
      <c r="A1298" t="s">
        <v>172</v>
      </c>
      <c r="B1298">
        <v>2033.35</v>
      </c>
      <c r="C1298">
        <v>1972.58</v>
      </c>
      <c r="D1298">
        <v>1972.46</v>
      </c>
      <c r="E1298">
        <v>1968.15</v>
      </c>
      <c r="F1298">
        <v>130.03899999999999</v>
      </c>
      <c r="G1298">
        <v>259.286</v>
      </c>
      <c r="H1298">
        <v>77.635199999999998</v>
      </c>
      <c r="I1298">
        <v>58.317500000000003</v>
      </c>
      <c r="J1298">
        <v>93.480199999999996</v>
      </c>
      <c r="K1298">
        <v>1559.46</v>
      </c>
      <c r="L1298">
        <v>1.1615800000000001E-2</v>
      </c>
      <c r="M1298">
        <v>0.98100500000000002</v>
      </c>
      <c r="N1298">
        <v>0</v>
      </c>
      <c r="O1298" t="s">
        <v>43</v>
      </c>
    </row>
    <row r="1299" spans="1:15" x14ac:dyDescent="0.25">
      <c r="A1299" t="s">
        <v>172</v>
      </c>
      <c r="B1299">
        <v>2032.39</v>
      </c>
      <c r="C1299">
        <v>1968.17</v>
      </c>
      <c r="D1299">
        <v>1968.06</v>
      </c>
      <c r="E1299">
        <v>1963.8</v>
      </c>
      <c r="F1299">
        <v>127.616</v>
      </c>
      <c r="G1299">
        <v>258.738</v>
      </c>
      <c r="H1299">
        <v>77.8001</v>
      </c>
      <c r="I1299">
        <v>58.601900000000001</v>
      </c>
      <c r="J1299">
        <v>92.365399999999994</v>
      </c>
      <c r="K1299">
        <v>1556.5</v>
      </c>
      <c r="L1299">
        <v>1.19728E-2</v>
      </c>
      <c r="M1299">
        <v>0.99498399999999998</v>
      </c>
      <c r="N1299">
        <v>0</v>
      </c>
      <c r="O1299" t="s">
        <v>43</v>
      </c>
    </row>
    <row r="1300" spans="1:15" x14ac:dyDescent="0.25">
      <c r="A1300" t="s">
        <v>172</v>
      </c>
      <c r="B1300">
        <v>2042.02</v>
      </c>
      <c r="C1300">
        <v>1977.71</v>
      </c>
      <c r="D1300">
        <v>1977.59</v>
      </c>
      <c r="E1300">
        <v>1971.94</v>
      </c>
      <c r="F1300">
        <v>131.179</v>
      </c>
      <c r="G1300">
        <v>259.43200000000002</v>
      </c>
      <c r="H1300">
        <v>78.243899999999996</v>
      </c>
      <c r="I1300">
        <v>58.267800000000001</v>
      </c>
      <c r="J1300">
        <v>92.941299999999998</v>
      </c>
      <c r="K1300">
        <v>1561.77</v>
      </c>
      <c r="L1300">
        <v>1.08929E-2</v>
      </c>
      <c r="M1300">
        <v>0.99432399999999999</v>
      </c>
      <c r="N1300">
        <v>0</v>
      </c>
      <c r="O1300" t="s">
        <v>43</v>
      </c>
    </row>
    <row r="1301" spans="1:15" x14ac:dyDescent="0.25">
      <c r="A1301" t="s">
        <v>172</v>
      </c>
      <c r="B1301">
        <v>2034.97</v>
      </c>
      <c r="C1301">
        <v>1969.02</v>
      </c>
      <c r="D1301">
        <v>1968.91</v>
      </c>
      <c r="E1301">
        <v>1964.12</v>
      </c>
      <c r="F1301">
        <v>128.28899999999999</v>
      </c>
      <c r="G1301">
        <v>260.798</v>
      </c>
      <c r="H1301">
        <v>78.711799999999997</v>
      </c>
      <c r="I1301">
        <v>58.148600000000002</v>
      </c>
      <c r="J1301">
        <v>94.249700000000004</v>
      </c>
      <c r="K1301">
        <v>1555.39</v>
      </c>
      <c r="L1301">
        <v>1.10238E-2</v>
      </c>
      <c r="M1301">
        <v>0.98101799999999995</v>
      </c>
      <c r="N1301">
        <v>0</v>
      </c>
      <c r="O1301" t="s">
        <v>43</v>
      </c>
    </row>
    <row r="1302" spans="1:15" x14ac:dyDescent="0.25">
      <c r="A1302" t="s">
        <v>172</v>
      </c>
      <c r="B1302">
        <v>2035.84</v>
      </c>
      <c r="C1302">
        <v>1971.95</v>
      </c>
      <c r="D1302">
        <v>1971.84</v>
      </c>
      <c r="E1302">
        <v>1967.45</v>
      </c>
      <c r="F1302">
        <v>128.90700000000001</v>
      </c>
      <c r="G1302">
        <v>258.572</v>
      </c>
      <c r="H1302">
        <v>77.436499999999995</v>
      </c>
      <c r="I1302">
        <v>58.292400000000001</v>
      </c>
      <c r="J1302">
        <v>92.91</v>
      </c>
      <c r="K1302">
        <v>1560.17</v>
      </c>
      <c r="L1302">
        <v>1.4181300000000001E-2</v>
      </c>
      <c r="M1302">
        <v>0.98097599999999996</v>
      </c>
      <c r="N1302">
        <v>0</v>
      </c>
      <c r="O1302" t="s">
        <v>43</v>
      </c>
    </row>
    <row r="1303" spans="1:15" x14ac:dyDescent="0.25">
      <c r="A1303" t="s">
        <v>172</v>
      </c>
      <c r="B1303">
        <v>2037.95</v>
      </c>
      <c r="C1303">
        <v>1974.6</v>
      </c>
      <c r="D1303">
        <v>1974.49</v>
      </c>
      <c r="E1303">
        <v>1970.09</v>
      </c>
      <c r="F1303">
        <v>127.899</v>
      </c>
      <c r="G1303">
        <v>260.45699999999999</v>
      </c>
      <c r="H1303">
        <v>78.596999999999994</v>
      </c>
      <c r="I1303">
        <v>58.073799999999999</v>
      </c>
      <c r="J1303">
        <v>94.031999999999996</v>
      </c>
      <c r="K1303">
        <v>1561.97</v>
      </c>
      <c r="L1303">
        <v>1.6276499999999999E-2</v>
      </c>
      <c r="M1303">
        <v>0.98038499999999995</v>
      </c>
      <c r="N1303">
        <v>0</v>
      </c>
      <c r="O1303" t="s">
        <v>43</v>
      </c>
    </row>
    <row r="1304" spans="1:15" x14ac:dyDescent="0.25">
      <c r="A1304" t="s">
        <v>172</v>
      </c>
      <c r="B1304">
        <v>2038.6</v>
      </c>
      <c r="C1304">
        <v>1975.28</v>
      </c>
      <c r="D1304">
        <v>1975.17</v>
      </c>
      <c r="E1304">
        <v>1970.85</v>
      </c>
      <c r="F1304">
        <v>128.31800000000001</v>
      </c>
      <c r="G1304">
        <v>260.68700000000001</v>
      </c>
      <c r="H1304">
        <v>78.275099999999995</v>
      </c>
      <c r="I1304">
        <v>58.919499999999999</v>
      </c>
      <c r="J1304">
        <v>93.650400000000005</v>
      </c>
      <c r="K1304">
        <v>1561.93</v>
      </c>
      <c r="L1304">
        <v>1.1362000000000001E-2</v>
      </c>
      <c r="M1304">
        <v>0.98101799999999995</v>
      </c>
      <c r="N1304">
        <v>0</v>
      </c>
      <c r="O1304" t="s">
        <v>43</v>
      </c>
    </row>
    <row r="1305" spans="1:15" x14ac:dyDescent="0.25">
      <c r="A1305" t="s">
        <v>172</v>
      </c>
      <c r="B1305">
        <v>2045.05</v>
      </c>
      <c r="C1305">
        <v>1981.16</v>
      </c>
      <c r="D1305">
        <v>1981.05</v>
      </c>
      <c r="E1305">
        <v>1976.76</v>
      </c>
      <c r="F1305">
        <v>134.12799999999999</v>
      </c>
      <c r="G1305">
        <v>260.30500000000001</v>
      </c>
      <c r="H1305">
        <v>77.314999999999998</v>
      </c>
      <c r="I1305">
        <v>58.863900000000001</v>
      </c>
      <c r="J1305">
        <v>94.309200000000004</v>
      </c>
      <c r="K1305">
        <v>1562.84</v>
      </c>
      <c r="L1305">
        <v>1.76896E-2</v>
      </c>
      <c r="M1305">
        <v>0.98077700000000001</v>
      </c>
      <c r="N1305">
        <v>0</v>
      </c>
      <c r="O1305" t="s">
        <v>43</v>
      </c>
    </row>
    <row r="1306" spans="1:15" x14ac:dyDescent="0.25">
      <c r="A1306" t="s">
        <v>172</v>
      </c>
      <c r="B1306">
        <v>2065.7600000000002</v>
      </c>
      <c r="C1306">
        <v>2002.29</v>
      </c>
      <c r="D1306">
        <v>2002.16</v>
      </c>
      <c r="E1306">
        <v>1997.36</v>
      </c>
      <c r="F1306">
        <v>131.34200000000001</v>
      </c>
      <c r="G1306">
        <v>265.13799999999998</v>
      </c>
      <c r="H1306">
        <v>79.384</v>
      </c>
      <c r="I1306">
        <v>59.459099999999999</v>
      </c>
      <c r="J1306">
        <v>96.399299999999997</v>
      </c>
      <c r="K1306">
        <v>1581.23</v>
      </c>
      <c r="L1306">
        <v>1.10329E-2</v>
      </c>
      <c r="M1306">
        <v>0.98101899999999997</v>
      </c>
      <c r="N1306">
        <v>0</v>
      </c>
      <c r="O1306" t="s">
        <v>43</v>
      </c>
    </row>
    <row r="1307" spans="1:15" x14ac:dyDescent="0.25">
      <c r="A1307" t="s">
        <v>172</v>
      </c>
      <c r="B1307">
        <v>2040.41</v>
      </c>
      <c r="C1307">
        <v>1976.71</v>
      </c>
      <c r="D1307">
        <v>1976.58</v>
      </c>
      <c r="E1307">
        <v>1972.08</v>
      </c>
      <c r="F1307">
        <v>129.77000000000001</v>
      </c>
      <c r="G1307">
        <v>260.07600000000002</v>
      </c>
      <c r="H1307">
        <v>78.338300000000004</v>
      </c>
      <c r="I1307">
        <v>58.648400000000002</v>
      </c>
      <c r="J1307">
        <v>93.636799999999994</v>
      </c>
      <c r="K1307">
        <v>1562.4</v>
      </c>
      <c r="L1307">
        <v>1.0903100000000001E-2</v>
      </c>
      <c r="M1307">
        <v>0.99455300000000002</v>
      </c>
      <c r="N1307">
        <v>0</v>
      </c>
      <c r="O1307" t="s">
        <v>43</v>
      </c>
    </row>
    <row r="1308" spans="1:15" x14ac:dyDescent="0.25">
      <c r="A1308" t="s">
        <v>172</v>
      </c>
      <c r="B1308">
        <v>2041.92</v>
      </c>
      <c r="C1308">
        <v>1980.08</v>
      </c>
      <c r="D1308">
        <v>1979.96</v>
      </c>
      <c r="E1308">
        <v>1975.59</v>
      </c>
      <c r="F1308">
        <v>130.63900000000001</v>
      </c>
      <c r="G1308">
        <v>261.55599999999998</v>
      </c>
      <c r="H1308">
        <v>79.376800000000003</v>
      </c>
      <c r="I1308">
        <v>58.503599999999999</v>
      </c>
      <c r="J1308">
        <v>93.864099999999993</v>
      </c>
      <c r="K1308">
        <v>1563.49</v>
      </c>
      <c r="L1308">
        <v>1.49649E-2</v>
      </c>
      <c r="M1308">
        <v>0.98101899999999997</v>
      </c>
      <c r="N1308">
        <v>0</v>
      </c>
      <c r="O1308" t="s">
        <v>43</v>
      </c>
    </row>
    <row r="1309" spans="1:15" x14ac:dyDescent="0.25">
      <c r="A1309" t="s">
        <v>172</v>
      </c>
      <c r="B1309">
        <v>2034.89</v>
      </c>
      <c r="C1309">
        <v>1970.89</v>
      </c>
      <c r="D1309">
        <v>1970.78</v>
      </c>
      <c r="E1309">
        <v>1966.44</v>
      </c>
      <c r="F1309">
        <v>127.86499999999999</v>
      </c>
      <c r="G1309">
        <v>258.786</v>
      </c>
      <c r="H1309">
        <v>77.562299999999993</v>
      </c>
      <c r="I1309">
        <v>57.951999999999998</v>
      </c>
      <c r="J1309">
        <v>92.729799999999997</v>
      </c>
      <c r="K1309">
        <v>1560.24</v>
      </c>
      <c r="L1309">
        <v>1.15152E-2</v>
      </c>
      <c r="M1309">
        <v>0.98920300000000005</v>
      </c>
      <c r="N1309">
        <v>0</v>
      </c>
      <c r="O1309" t="s">
        <v>43</v>
      </c>
    </row>
    <row r="1310" spans="1:15" x14ac:dyDescent="0.25">
      <c r="A1310" t="s">
        <v>172</v>
      </c>
      <c r="B1310">
        <v>2048.7600000000002</v>
      </c>
      <c r="C1310">
        <v>1984.53</v>
      </c>
      <c r="D1310">
        <v>1984.4</v>
      </c>
      <c r="E1310">
        <v>1979.93</v>
      </c>
      <c r="F1310">
        <v>129.00399999999999</v>
      </c>
      <c r="G1310">
        <v>263.78100000000001</v>
      </c>
      <c r="H1310">
        <v>77.867099999999994</v>
      </c>
      <c r="I1310">
        <v>58.859000000000002</v>
      </c>
      <c r="J1310">
        <v>94.054199999999994</v>
      </c>
      <c r="K1310">
        <v>1567.23</v>
      </c>
      <c r="L1310">
        <v>1.1402799999999999E-2</v>
      </c>
      <c r="M1310">
        <v>0.98100900000000002</v>
      </c>
      <c r="N1310">
        <v>0</v>
      </c>
      <c r="O1310" t="s">
        <v>43</v>
      </c>
    </row>
    <row r="1311" spans="1:15" x14ac:dyDescent="0.25">
      <c r="A1311" t="s">
        <v>172</v>
      </c>
      <c r="B1311">
        <v>2045.28</v>
      </c>
      <c r="C1311">
        <v>1980.04</v>
      </c>
      <c r="D1311">
        <v>1979.93</v>
      </c>
      <c r="E1311">
        <v>1975.63</v>
      </c>
      <c r="F1311">
        <v>131.21600000000001</v>
      </c>
      <c r="G1311">
        <v>261.59699999999998</v>
      </c>
      <c r="H1311">
        <v>80.849800000000002</v>
      </c>
      <c r="I1311">
        <v>58.676200000000001</v>
      </c>
      <c r="J1311">
        <v>91.793599999999998</v>
      </c>
      <c r="K1311">
        <v>1563.6</v>
      </c>
      <c r="L1311">
        <v>1.09341E-2</v>
      </c>
      <c r="M1311">
        <v>0.98101799999999995</v>
      </c>
      <c r="N1311">
        <v>0</v>
      </c>
      <c r="O1311" t="s">
        <v>43</v>
      </c>
    </row>
    <row r="1312" spans="1:15" x14ac:dyDescent="0.25">
      <c r="A1312" t="s">
        <v>172</v>
      </c>
      <c r="B1312">
        <v>2048.12</v>
      </c>
      <c r="C1312">
        <v>1983.4</v>
      </c>
      <c r="D1312">
        <v>1983.29</v>
      </c>
      <c r="E1312">
        <v>1978.52</v>
      </c>
      <c r="F1312">
        <v>129.94900000000001</v>
      </c>
      <c r="G1312">
        <v>263.87900000000002</v>
      </c>
      <c r="H1312">
        <v>80.739699999999999</v>
      </c>
      <c r="I1312">
        <v>58.9283</v>
      </c>
      <c r="J1312">
        <v>94.167199999999994</v>
      </c>
      <c r="K1312">
        <v>1564.66</v>
      </c>
      <c r="L1312">
        <v>1.0892600000000001E-2</v>
      </c>
      <c r="M1312">
        <v>0.98099499999999995</v>
      </c>
      <c r="N1312">
        <v>0</v>
      </c>
      <c r="O1312" t="s">
        <v>43</v>
      </c>
    </row>
    <row r="1313" spans="1:15" x14ac:dyDescent="0.25">
      <c r="A1313" t="s">
        <v>172</v>
      </c>
      <c r="B1313">
        <v>2040.71</v>
      </c>
      <c r="C1313">
        <v>1973.62</v>
      </c>
      <c r="D1313">
        <v>1973.5</v>
      </c>
      <c r="E1313">
        <v>1969.1</v>
      </c>
      <c r="F1313">
        <v>127.468</v>
      </c>
      <c r="G1313">
        <v>260.50099999999998</v>
      </c>
      <c r="H1313">
        <v>78.290800000000004</v>
      </c>
      <c r="I1313">
        <v>58.622500000000002</v>
      </c>
      <c r="J1313">
        <v>93.438199999999995</v>
      </c>
      <c r="K1313">
        <v>1561.63</v>
      </c>
      <c r="L1313">
        <v>1.29698E-2</v>
      </c>
      <c r="M1313">
        <v>0.98100900000000002</v>
      </c>
      <c r="N1313">
        <v>0</v>
      </c>
      <c r="O1313" t="s">
        <v>43</v>
      </c>
    </row>
    <row r="1314" spans="1:15" x14ac:dyDescent="0.25">
      <c r="A1314" t="s">
        <v>172</v>
      </c>
      <c r="B1314">
        <v>2027.53</v>
      </c>
      <c r="C1314">
        <v>1966.42</v>
      </c>
      <c r="D1314">
        <v>1966.31</v>
      </c>
      <c r="E1314">
        <v>1962.04</v>
      </c>
      <c r="F1314">
        <v>128.018</v>
      </c>
      <c r="G1314">
        <v>258.72500000000002</v>
      </c>
      <c r="H1314">
        <v>77.862799999999993</v>
      </c>
      <c r="I1314">
        <v>58.552700000000002</v>
      </c>
      <c r="J1314">
        <v>92.909499999999994</v>
      </c>
      <c r="K1314">
        <v>1555.98</v>
      </c>
      <c r="L1314">
        <v>1.09567E-2</v>
      </c>
      <c r="M1314">
        <v>0.980985</v>
      </c>
      <c r="N1314">
        <v>0</v>
      </c>
      <c r="O1314" t="s">
        <v>43</v>
      </c>
    </row>
    <row r="1315" spans="1:15" x14ac:dyDescent="0.25">
      <c r="A1315" t="s">
        <v>172</v>
      </c>
      <c r="B1315">
        <v>2059.7399999999998</v>
      </c>
      <c r="C1315">
        <v>1995.78</v>
      </c>
      <c r="D1315">
        <v>1995.66</v>
      </c>
      <c r="E1315">
        <v>1991.02</v>
      </c>
      <c r="F1315">
        <v>142.75899999999999</v>
      </c>
      <c r="G1315">
        <v>261.17200000000003</v>
      </c>
      <c r="H1315">
        <v>78.626599999999996</v>
      </c>
      <c r="I1315">
        <v>59.159799999999997</v>
      </c>
      <c r="J1315">
        <v>93.930800000000005</v>
      </c>
      <c r="K1315">
        <v>1566.98</v>
      </c>
      <c r="L1315">
        <v>1.2830599999999999E-2</v>
      </c>
      <c r="M1315">
        <v>0.98101899999999997</v>
      </c>
      <c r="N1315">
        <v>0</v>
      </c>
      <c r="O1315" t="s">
        <v>43</v>
      </c>
    </row>
    <row r="1316" spans="1:15" x14ac:dyDescent="0.25">
      <c r="A1316" t="s">
        <v>172</v>
      </c>
      <c r="B1316">
        <v>2038.8</v>
      </c>
      <c r="C1316">
        <v>1974.54</v>
      </c>
      <c r="D1316">
        <v>1974.42</v>
      </c>
      <c r="E1316">
        <v>1970.1</v>
      </c>
      <c r="F1316">
        <v>127.182</v>
      </c>
      <c r="G1316">
        <v>259.35300000000001</v>
      </c>
      <c r="H1316">
        <v>77.008700000000005</v>
      </c>
      <c r="I1316">
        <v>59.568800000000003</v>
      </c>
      <c r="J1316">
        <v>92.968100000000007</v>
      </c>
      <c r="K1316">
        <v>1564.19</v>
      </c>
      <c r="L1316">
        <v>1.10864E-2</v>
      </c>
      <c r="M1316">
        <v>0.99417999999999995</v>
      </c>
      <c r="N1316">
        <v>0</v>
      </c>
      <c r="O1316" t="s">
        <v>43</v>
      </c>
    </row>
    <row r="1317" spans="1:15" x14ac:dyDescent="0.25">
      <c r="A1317" t="s">
        <v>172</v>
      </c>
      <c r="B1317">
        <v>2037.78</v>
      </c>
      <c r="C1317">
        <v>1974.01</v>
      </c>
      <c r="D1317">
        <v>1973.9</v>
      </c>
      <c r="E1317">
        <v>1969.6</v>
      </c>
      <c r="F1317">
        <v>127.77800000000001</v>
      </c>
      <c r="G1317">
        <v>261.774</v>
      </c>
      <c r="H1317">
        <v>78.189599999999999</v>
      </c>
      <c r="I1317">
        <v>60.007899999999999</v>
      </c>
      <c r="J1317">
        <v>93.804299999999998</v>
      </c>
      <c r="K1317">
        <v>1560.69</v>
      </c>
      <c r="L1317">
        <v>1.1099299999999999E-2</v>
      </c>
      <c r="M1317">
        <v>0.98101799999999995</v>
      </c>
      <c r="N1317">
        <v>0</v>
      </c>
      <c r="O1317" t="s">
        <v>43</v>
      </c>
    </row>
    <row r="1318" spans="1:15" x14ac:dyDescent="0.25">
      <c r="A1318" t="s">
        <v>172</v>
      </c>
      <c r="B1318">
        <v>2051.91</v>
      </c>
      <c r="C1318">
        <v>1987.1</v>
      </c>
      <c r="D1318">
        <v>1986.98</v>
      </c>
      <c r="E1318">
        <v>1982.51</v>
      </c>
      <c r="F1318">
        <v>129.67099999999999</v>
      </c>
      <c r="G1318">
        <v>264.71699999999998</v>
      </c>
      <c r="H1318">
        <v>79.437600000000003</v>
      </c>
      <c r="I1318">
        <v>59.602200000000003</v>
      </c>
      <c r="J1318">
        <v>95.8767</v>
      </c>
      <c r="K1318">
        <v>1568.7</v>
      </c>
      <c r="L1318">
        <v>1.8445900000000001E-2</v>
      </c>
      <c r="M1318">
        <v>0.98101799999999995</v>
      </c>
      <c r="N1318">
        <v>0</v>
      </c>
      <c r="O1318" t="s">
        <v>43</v>
      </c>
    </row>
    <row r="1319" spans="1:15" x14ac:dyDescent="0.25">
      <c r="A1319" t="s">
        <v>172</v>
      </c>
      <c r="B1319">
        <v>2043.79</v>
      </c>
      <c r="C1319">
        <v>1977.95</v>
      </c>
      <c r="D1319">
        <v>1977.84</v>
      </c>
      <c r="E1319">
        <v>1973.53</v>
      </c>
      <c r="F1319">
        <v>128.697</v>
      </c>
      <c r="G1319">
        <v>260.40100000000001</v>
      </c>
      <c r="H1319">
        <v>77.787400000000005</v>
      </c>
      <c r="I1319">
        <v>59.311500000000002</v>
      </c>
      <c r="J1319">
        <v>93.424199999999999</v>
      </c>
      <c r="K1319">
        <v>1564.72</v>
      </c>
      <c r="L1319">
        <v>1.20465E-2</v>
      </c>
      <c r="M1319">
        <v>0.98101700000000003</v>
      </c>
      <c r="N1319">
        <v>0</v>
      </c>
      <c r="O1319" t="s">
        <v>43</v>
      </c>
    </row>
    <row r="1320" spans="1:15" x14ac:dyDescent="0.25">
      <c r="A1320" t="s">
        <v>172</v>
      </c>
      <c r="B1320">
        <v>2049.79</v>
      </c>
      <c r="C1320">
        <v>1985.59</v>
      </c>
      <c r="D1320">
        <v>1985.48</v>
      </c>
      <c r="E1320">
        <v>1981</v>
      </c>
      <c r="F1320">
        <v>129.26499999999999</v>
      </c>
      <c r="G1320">
        <v>265.07</v>
      </c>
      <c r="H1320">
        <v>80.574100000000001</v>
      </c>
      <c r="I1320">
        <v>60.180999999999997</v>
      </c>
      <c r="J1320">
        <v>94.007999999999996</v>
      </c>
      <c r="K1320">
        <v>1567.25</v>
      </c>
      <c r="L1320">
        <v>1.42445E-2</v>
      </c>
      <c r="M1320">
        <v>0.98101899999999997</v>
      </c>
      <c r="N1320">
        <v>0</v>
      </c>
      <c r="O1320" t="s">
        <v>43</v>
      </c>
    </row>
    <row r="1321" spans="1:15" x14ac:dyDescent="0.25">
      <c r="A1321" t="s">
        <v>172</v>
      </c>
      <c r="B1321">
        <v>2087.4</v>
      </c>
      <c r="C1321">
        <v>2021.82</v>
      </c>
      <c r="D1321">
        <v>2021.7</v>
      </c>
      <c r="E1321">
        <v>2017.04</v>
      </c>
      <c r="F1321">
        <v>132.41800000000001</v>
      </c>
      <c r="G1321">
        <v>272.07299999999998</v>
      </c>
      <c r="H1321">
        <v>80.278099999999995</v>
      </c>
      <c r="I1321">
        <v>61.542999999999999</v>
      </c>
      <c r="J1321">
        <v>99.579400000000007</v>
      </c>
      <c r="K1321">
        <v>1592.43</v>
      </c>
      <c r="L1321">
        <v>1.3799499999999999E-2</v>
      </c>
      <c r="M1321">
        <v>0.99508099999999999</v>
      </c>
      <c r="N1321">
        <v>0</v>
      </c>
      <c r="O1321" t="s">
        <v>43</v>
      </c>
    </row>
    <row r="1322" spans="1:15" x14ac:dyDescent="0.25">
      <c r="A1322" t="s">
        <v>172</v>
      </c>
      <c r="B1322">
        <v>2035.3</v>
      </c>
      <c r="C1322">
        <v>1972.48</v>
      </c>
      <c r="D1322">
        <v>1972.36</v>
      </c>
      <c r="E1322">
        <v>1968.05</v>
      </c>
      <c r="F1322">
        <v>129.31299999999999</v>
      </c>
      <c r="G1322">
        <v>258.92500000000001</v>
      </c>
      <c r="H1322">
        <v>77.807500000000005</v>
      </c>
      <c r="I1322">
        <v>58.428899999999999</v>
      </c>
      <c r="J1322">
        <v>92.835599999999999</v>
      </c>
      <c r="K1322">
        <v>1560.43</v>
      </c>
      <c r="L1322">
        <v>1.0885300000000001E-2</v>
      </c>
      <c r="M1322">
        <v>0.99278299999999997</v>
      </c>
      <c r="N1322">
        <v>0</v>
      </c>
      <c r="O1322" t="s">
        <v>43</v>
      </c>
    </row>
    <row r="1323" spans="1:15" x14ac:dyDescent="0.25">
      <c r="A1323" t="s">
        <v>172</v>
      </c>
      <c r="B1323">
        <v>2039.54</v>
      </c>
      <c r="C1323">
        <v>1976.84</v>
      </c>
      <c r="D1323">
        <v>1976.72</v>
      </c>
      <c r="E1323">
        <v>1972.27</v>
      </c>
      <c r="F1323">
        <v>129.76499999999999</v>
      </c>
      <c r="G1323">
        <v>262.065</v>
      </c>
      <c r="H1323">
        <v>77.967299999999994</v>
      </c>
      <c r="I1323">
        <v>59.124200000000002</v>
      </c>
      <c r="J1323">
        <v>95.087199999999996</v>
      </c>
      <c r="K1323">
        <v>1560.64</v>
      </c>
      <c r="L1323">
        <v>1.18721E-2</v>
      </c>
      <c r="M1323">
        <v>0.980958</v>
      </c>
      <c r="N1323">
        <v>0</v>
      </c>
      <c r="O1323" t="s">
        <v>43</v>
      </c>
    </row>
    <row r="1324" spans="1:15" x14ac:dyDescent="0.25">
      <c r="A1324" t="s">
        <v>172</v>
      </c>
      <c r="B1324">
        <v>2037.02</v>
      </c>
      <c r="C1324">
        <v>1974.68</v>
      </c>
      <c r="D1324">
        <v>1974.57</v>
      </c>
      <c r="E1324">
        <v>1970.14</v>
      </c>
      <c r="F1324">
        <v>128.614</v>
      </c>
      <c r="G1324">
        <v>260.67099999999999</v>
      </c>
      <c r="H1324">
        <v>77.939400000000006</v>
      </c>
      <c r="I1324">
        <v>58.800400000000003</v>
      </c>
      <c r="J1324">
        <v>94.124600000000001</v>
      </c>
      <c r="K1324">
        <v>1560.64</v>
      </c>
      <c r="L1324">
        <v>1.2483299999999999E-2</v>
      </c>
      <c r="M1324">
        <v>0.98101899999999997</v>
      </c>
      <c r="N1324">
        <v>0</v>
      </c>
      <c r="O1324" t="s">
        <v>43</v>
      </c>
    </row>
    <row r="1325" spans="1:15" x14ac:dyDescent="0.25">
      <c r="A1325" t="s">
        <v>172</v>
      </c>
      <c r="B1325">
        <v>2042.9</v>
      </c>
      <c r="C1325">
        <v>1980.55</v>
      </c>
      <c r="D1325">
        <v>1980.43</v>
      </c>
      <c r="E1325">
        <v>1976.06</v>
      </c>
      <c r="F1325">
        <v>128.55000000000001</v>
      </c>
      <c r="G1325">
        <v>262.23099999999999</v>
      </c>
      <c r="H1325">
        <v>78.566199999999995</v>
      </c>
      <c r="I1325">
        <v>58.938400000000001</v>
      </c>
      <c r="J1325">
        <v>94.633499999999998</v>
      </c>
      <c r="K1325">
        <v>1565.04</v>
      </c>
      <c r="L1325">
        <v>1.12593E-2</v>
      </c>
      <c r="M1325">
        <v>0.98099599999999998</v>
      </c>
      <c r="N1325">
        <v>0</v>
      </c>
      <c r="O1325" t="s">
        <v>43</v>
      </c>
    </row>
    <row r="1326" spans="1:15" x14ac:dyDescent="0.25">
      <c r="A1326" t="s">
        <v>172</v>
      </c>
      <c r="B1326">
        <v>2041.77</v>
      </c>
      <c r="C1326">
        <v>1980.48</v>
      </c>
      <c r="D1326">
        <v>1980.37</v>
      </c>
      <c r="E1326">
        <v>1975.9</v>
      </c>
      <c r="F1326">
        <v>128.864</v>
      </c>
      <c r="G1326">
        <v>262.005</v>
      </c>
      <c r="H1326">
        <v>79.561400000000006</v>
      </c>
      <c r="I1326">
        <v>59.168500000000002</v>
      </c>
      <c r="J1326">
        <v>93.462599999999995</v>
      </c>
      <c r="K1326">
        <v>1565.63</v>
      </c>
      <c r="L1326">
        <v>1.08571E-2</v>
      </c>
      <c r="M1326">
        <v>0.98089800000000005</v>
      </c>
      <c r="N1326">
        <v>0</v>
      </c>
      <c r="O1326" t="s">
        <v>43</v>
      </c>
    </row>
    <row r="1327" spans="1:15" x14ac:dyDescent="0.25">
      <c r="A1327" t="s">
        <v>172</v>
      </c>
      <c r="B1327">
        <v>2039.28</v>
      </c>
      <c r="C1327">
        <v>1974.24</v>
      </c>
      <c r="D1327">
        <v>1974.13</v>
      </c>
      <c r="E1327">
        <v>1969.88</v>
      </c>
      <c r="F1327">
        <v>128.47900000000001</v>
      </c>
      <c r="G1327">
        <v>261.096</v>
      </c>
      <c r="H1327">
        <v>79.1066</v>
      </c>
      <c r="I1327">
        <v>59.429699999999997</v>
      </c>
      <c r="J1327">
        <v>93.120099999999994</v>
      </c>
      <c r="K1327">
        <v>1560.5</v>
      </c>
      <c r="L1327">
        <v>1.53282E-2</v>
      </c>
      <c r="M1327">
        <v>0.99063699999999999</v>
      </c>
      <c r="N1327">
        <v>0</v>
      </c>
      <c r="O1327" t="s">
        <v>43</v>
      </c>
    </row>
    <row r="1328" spans="1:15" x14ac:dyDescent="0.25">
      <c r="A1328" t="s">
        <v>172</v>
      </c>
      <c r="B1328">
        <v>2033.46</v>
      </c>
      <c r="C1328">
        <v>1971.3</v>
      </c>
      <c r="D1328">
        <v>1971.18</v>
      </c>
      <c r="E1328">
        <v>1966.2</v>
      </c>
      <c r="F1328">
        <v>129.32599999999999</v>
      </c>
      <c r="G1328">
        <v>259.66899999999998</v>
      </c>
      <c r="H1328">
        <v>78.179900000000004</v>
      </c>
      <c r="I1328">
        <v>58.9619</v>
      </c>
      <c r="J1328">
        <v>92.961200000000005</v>
      </c>
      <c r="K1328">
        <v>1557.79</v>
      </c>
      <c r="L1328">
        <v>2.9037799999999999E-2</v>
      </c>
      <c r="M1328">
        <v>0.98094199999999998</v>
      </c>
      <c r="N1328">
        <v>0</v>
      </c>
      <c r="O1328" t="s">
        <v>43</v>
      </c>
    </row>
    <row r="1329" spans="1:25" x14ac:dyDescent="0.25">
      <c r="A1329" t="s">
        <v>172</v>
      </c>
      <c r="B1329">
        <v>2039.33</v>
      </c>
      <c r="C1329">
        <v>1975.78</v>
      </c>
      <c r="D1329">
        <v>1975.66</v>
      </c>
      <c r="E1329">
        <v>1971.23</v>
      </c>
      <c r="F1329">
        <v>127.375</v>
      </c>
      <c r="G1329">
        <v>261.60700000000003</v>
      </c>
      <c r="H1329">
        <v>78.702699999999993</v>
      </c>
      <c r="I1329">
        <v>58.305799999999998</v>
      </c>
      <c r="J1329">
        <v>94.790099999999995</v>
      </c>
      <c r="K1329">
        <v>1562.6</v>
      </c>
      <c r="L1329">
        <v>1.19661E-2</v>
      </c>
      <c r="M1329">
        <v>0.98099400000000003</v>
      </c>
      <c r="N1329">
        <v>0</v>
      </c>
      <c r="O1329" t="s">
        <v>43</v>
      </c>
    </row>
    <row r="1330" spans="1:25" x14ac:dyDescent="0.25">
      <c r="A1330" t="s">
        <v>172</v>
      </c>
      <c r="B1330">
        <v>2043.75</v>
      </c>
      <c r="C1330">
        <v>1977.47</v>
      </c>
      <c r="D1330">
        <v>1977.35</v>
      </c>
      <c r="E1330">
        <v>1972.95</v>
      </c>
      <c r="F1330">
        <v>128.63900000000001</v>
      </c>
      <c r="G1330">
        <v>261.97800000000001</v>
      </c>
      <c r="H1330">
        <v>77.494200000000006</v>
      </c>
      <c r="I1330">
        <v>61.187199999999997</v>
      </c>
      <c r="J1330">
        <v>93.452299999999994</v>
      </c>
      <c r="K1330">
        <v>1562.74</v>
      </c>
      <c r="L1330">
        <v>1.0858899999999999E-2</v>
      </c>
      <c r="M1330">
        <v>0.98099499999999995</v>
      </c>
      <c r="N1330">
        <v>0</v>
      </c>
      <c r="O1330" t="s">
        <v>43</v>
      </c>
    </row>
    <row r="1331" spans="1:25" x14ac:dyDescent="0.25">
      <c r="A1331" t="s">
        <v>172</v>
      </c>
      <c r="B1331">
        <v>2037.09</v>
      </c>
      <c r="C1331">
        <v>1976.23</v>
      </c>
      <c r="D1331">
        <v>1976.11</v>
      </c>
      <c r="E1331">
        <v>1971.82</v>
      </c>
      <c r="F1331">
        <v>128.47399999999999</v>
      </c>
      <c r="G1331">
        <v>261.62700000000001</v>
      </c>
      <c r="H1331">
        <v>78.347099999999998</v>
      </c>
      <c r="I1331">
        <v>59.041200000000003</v>
      </c>
      <c r="J1331">
        <v>94.404899999999998</v>
      </c>
      <c r="K1331">
        <v>1561.39</v>
      </c>
      <c r="L1331">
        <v>1.3873E-2</v>
      </c>
      <c r="M1331">
        <v>0.994251</v>
      </c>
      <c r="N1331">
        <v>0</v>
      </c>
      <c r="O1331" t="s">
        <v>43</v>
      </c>
    </row>
    <row r="1332" spans="1:25" x14ac:dyDescent="0.25">
      <c r="A1332" t="s">
        <v>172</v>
      </c>
      <c r="B1332">
        <v>2041.82</v>
      </c>
      <c r="C1332">
        <v>1978.12</v>
      </c>
      <c r="D1332">
        <v>1978.01</v>
      </c>
      <c r="E1332">
        <v>1973.61</v>
      </c>
      <c r="F1332">
        <v>128.72499999999999</v>
      </c>
      <c r="G1332">
        <v>262.10199999999998</v>
      </c>
      <c r="H1332">
        <v>78.794700000000006</v>
      </c>
      <c r="I1332">
        <v>59.618899999999996</v>
      </c>
      <c r="J1332">
        <v>93.587000000000003</v>
      </c>
      <c r="K1332">
        <v>1562.65</v>
      </c>
      <c r="L1332">
        <v>1.08705E-2</v>
      </c>
      <c r="M1332">
        <v>0.98101400000000005</v>
      </c>
      <c r="N1332">
        <v>0</v>
      </c>
      <c r="O1332" t="s">
        <v>43</v>
      </c>
    </row>
    <row r="1333" spans="1:25" x14ac:dyDescent="0.25">
      <c r="A1333" t="s">
        <v>172</v>
      </c>
      <c r="B1333">
        <v>2039.69</v>
      </c>
      <c r="C1333">
        <v>1976.2</v>
      </c>
      <c r="D1333">
        <v>1976.08</v>
      </c>
      <c r="E1333">
        <v>1971.74</v>
      </c>
      <c r="F1333">
        <v>129.95099999999999</v>
      </c>
      <c r="G1333">
        <v>259.99099999999999</v>
      </c>
      <c r="H1333">
        <v>78.661299999999997</v>
      </c>
      <c r="I1333">
        <v>57.902099999999997</v>
      </c>
      <c r="J1333">
        <v>93.316699999999997</v>
      </c>
      <c r="K1333">
        <v>1562.28</v>
      </c>
      <c r="L1333">
        <v>1.1148099999999999E-2</v>
      </c>
      <c r="M1333">
        <v>0.99508399999999997</v>
      </c>
      <c r="N1333">
        <v>0</v>
      </c>
      <c r="O1333" t="s">
        <v>43</v>
      </c>
    </row>
    <row r="1334" spans="1:25" x14ac:dyDescent="0.25">
      <c r="A1334" t="s">
        <v>172</v>
      </c>
      <c r="B1334">
        <v>2037.25</v>
      </c>
      <c r="C1334">
        <v>1974.19</v>
      </c>
      <c r="D1334">
        <v>1974.07</v>
      </c>
      <c r="E1334">
        <v>1969.58</v>
      </c>
      <c r="F1334">
        <v>129.72300000000001</v>
      </c>
      <c r="G1334">
        <v>262.24200000000002</v>
      </c>
      <c r="H1334">
        <v>78.531199999999998</v>
      </c>
      <c r="I1334">
        <v>58.6297</v>
      </c>
      <c r="J1334">
        <v>93.1952</v>
      </c>
      <c r="K1334">
        <v>1557.89</v>
      </c>
      <c r="L1334">
        <v>1.2567399999999999E-2</v>
      </c>
      <c r="M1334">
        <v>0.99185800000000002</v>
      </c>
      <c r="N1334">
        <v>0</v>
      </c>
      <c r="O1334" t="s">
        <v>43</v>
      </c>
    </row>
    <row r="1335" spans="1:25" x14ac:dyDescent="0.25">
      <c r="A1335" t="s">
        <v>172</v>
      </c>
      <c r="B1335">
        <v>2029.02</v>
      </c>
      <c r="C1335">
        <v>1968.15</v>
      </c>
      <c r="D1335">
        <v>1968.04</v>
      </c>
      <c r="E1335">
        <v>1963.74</v>
      </c>
      <c r="F1335">
        <v>128.73599999999999</v>
      </c>
      <c r="G1335">
        <v>259.04399999999998</v>
      </c>
      <c r="H1335">
        <v>78.361400000000003</v>
      </c>
      <c r="I1335">
        <v>58.180900000000001</v>
      </c>
      <c r="J1335">
        <v>93.019900000000007</v>
      </c>
      <c r="K1335">
        <v>1556.33</v>
      </c>
      <c r="L1335">
        <v>2.9056499999999999E-2</v>
      </c>
      <c r="M1335">
        <v>0.98101499999999997</v>
      </c>
      <c r="N1335">
        <v>0</v>
      </c>
      <c r="O1335" t="s">
        <v>43</v>
      </c>
    </row>
    <row r="1336" spans="1:25" x14ac:dyDescent="0.25">
      <c r="A1336" t="s">
        <v>172</v>
      </c>
      <c r="B1336">
        <v>2039.77</v>
      </c>
      <c r="C1336">
        <v>1978.48</v>
      </c>
      <c r="D1336">
        <v>1978.34</v>
      </c>
      <c r="E1336">
        <v>1974</v>
      </c>
      <c r="F1336">
        <v>129.917</v>
      </c>
      <c r="G1336">
        <v>261.19900000000001</v>
      </c>
      <c r="H1336">
        <v>79.174400000000006</v>
      </c>
      <c r="I1336">
        <v>58.273600000000002</v>
      </c>
      <c r="J1336">
        <v>93.556600000000003</v>
      </c>
      <c r="K1336">
        <v>1563.62</v>
      </c>
      <c r="L1336">
        <v>1.0863100000000001E-2</v>
      </c>
      <c r="M1336">
        <v>0.98101899999999997</v>
      </c>
      <c r="N1336">
        <v>0</v>
      </c>
      <c r="O1336" t="s">
        <v>43</v>
      </c>
    </row>
    <row r="1337" spans="1:25" x14ac:dyDescent="0.25">
      <c r="A1337" t="s">
        <v>172</v>
      </c>
      <c r="B1337">
        <v>2045.8</v>
      </c>
      <c r="C1337">
        <v>1982.58</v>
      </c>
      <c r="D1337">
        <v>1982.46</v>
      </c>
      <c r="E1337">
        <v>1977.91</v>
      </c>
      <c r="F1337">
        <v>130.28700000000001</v>
      </c>
      <c r="G1337">
        <v>261.12400000000002</v>
      </c>
      <c r="H1337">
        <v>80.207899999999995</v>
      </c>
      <c r="I1337">
        <v>58.947400000000002</v>
      </c>
      <c r="J1337">
        <v>92.1708</v>
      </c>
      <c r="K1337">
        <v>1566.77</v>
      </c>
      <c r="L1337">
        <v>1.08576E-2</v>
      </c>
      <c r="M1337">
        <v>0.98101799999999995</v>
      </c>
      <c r="N1337">
        <v>0</v>
      </c>
      <c r="O1337" t="s">
        <v>43</v>
      </c>
    </row>
    <row r="1338" spans="1:25" x14ac:dyDescent="0.25">
      <c r="A1338" t="s">
        <v>172</v>
      </c>
      <c r="B1338">
        <v>2055.4</v>
      </c>
      <c r="C1338">
        <v>1991.4</v>
      </c>
      <c r="D1338">
        <v>1991.1</v>
      </c>
      <c r="E1338">
        <v>1986.67</v>
      </c>
      <c r="F1338">
        <v>131.149</v>
      </c>
      <c r="G1338">
        <v>265.38900000000001</v>
      </c>
      <c r="H1338">
        <v>80.137900000000002</v>
      </c>
      <c r="I1338">
        <v>59.903199999999998</v>
      </c>
      <c r="J1338">
        <v>95.395200000000003</v>
      </c>
      <c r="K1338">
        <v>1570.44</v>
      </c>
      <c r="L1338">
        <v>1.08655E-2</v>
      </c>
      <c r="M1338">
        <v>0.98101799999999995</v>
      </c>
      <c r="N1338">
        <v>0</v>
      </c>
      <c r="O1338" t="s">
        <v>43</v>
      </c>
    </row>
    <row r="1339" spans="1:25" x14ac:dyDescent="0.25">
      <c r="A1339" t="s">
        <v>172</v>
      </c>
      <c r="B1339">
        <v>2037.2</v>
      </c>
      <c r="C1339">
        <v>1971.89</v>
      </c>
      <c r="D1339">
        <v>1971.78</v>
      </c>
      <c r="E1339">
        <v>1967.2</v>
      </c>
      <c r="F1339">
        <v>128.125</v>
      </c>
      <c r="G1339">
        <v>262.92200000000003</v>
      </c>
      <c r="H1339">
        <v>77.816400000000002</v>
      </c>
      <c r="I1339">
        <v>58.390500000000003</v>
      </c>
      <c r="J1339">
        <v>96.976200000000006</v>
      </c>
      <c r="K1339">
        <v>1556.51</v>
      </c>
      <c r="L1339">
        <v>1.7814400000000001E-2</v>
      </c>
      <c r="M1339">
        <v>0.98098200000000002</v>
      </c>
      <c r="N1339">
        <v>0</v>
      </c>
      <c r="O1339" t="s">
        <v>43</v>
      </c>
    </row>
    <row r="1340" spans="1:25" x14ac:dyDescent="0.25">
      <c r="A1340" t="s">
        <v>172</v>
      </c>
      <c r="B1340">
        <v>2035.8</v>
      </c>
      <c r="C1340">
        <v>1971.16</v>
      </c>
      <c r="D1340">
        <v>1971.05</v>
      </c>
      <c r="E1340">
        <v>1966.71</v>
      </c>
      <c r="F1340">
        <v>128.79599999999999</v>
      </c>
      <c r="G1340">
        <v>260.00400000000002</v>
      </c>
      <c r="H1340">
        <v>78.108000000000004</v>
      </c>
      <c r="I1340">
        <v>58.192</v>
      </c>
      <c r="J1340">
        <v>93.909899999999993</v>
      </c>
      <c r="K1340">
        <v>1558.34</v>
      </c>
      <c r="L1340">
        <v>1.20967E-2</v>
      </c>
      <c r="M1340">
        <v>0.98098600000000002</v>
      </c>
      <c r="N1340">
        <v>0</v>
      </c>
      <c r="O1340" t="s">
        <v>43</v>
      </c>
    </row>
    <row r="1341" spans="1:25" x14ac:dyDescent="0.25">
      <c r="A1341" t="s">
        <v>172</v>
      </c>
      <c r="B1341">
        <v>2058.9899999999998</v>
      </c>
      <c r="C1341">
        <v>1993.48</v>
      </c>
      <c r="D1341">
        <v>1993.33</v>
      </c>
      <c r="E1341">
        <v>1988.54</v>
      </c>
      <c r="F1341">
        <v>134.07</v>
      </c>
      <c r="G1341">
        <v>266.08800000000002</v>
      </c>
      <c r="H1341">
        <v>79.556399999999996</v>
      </c>
      <c r="I1341">
        <v>59.867699999999999</v>
      </c>
      <c r="J1341">
        <v>96.927800000000005</v>
      </c>
      <c r="K1341">
        <v>1568.31</v>
      </c>
      <c r="L1341">
        <v>1.5771299999999999E-2</v>
      </c>
      <c r="M1341">
        <v>0.98085999999999995</v>
      </c>
      <c r="N1341">
        <v>0</v>
      </c>
      <c r="O1341" t="s">
        <v>43</v>
      </c>
    </row>
    <row r="1342" spans="1:25" x14ac:dyDescent="0.25">
      <c r="A1342" t="s">
        <v>172</v>
      </c>
      <c r="B1342">
        <v>2040.53</v>
      </c>
      <c r="C1342">
        <v>1978.19</v>
      </c>
      <c r="D1342">
        <v>1978.08</v>
      </c>
      <c r="E1342">
        <v>1973.8</v>
      </c>
      <c r="F1342">
        <v>127.711</v>
      </c>
      <c r="G1342">
        <v>261.64299999999997</v>
      </c>
      <c r="H1342">
        <v>78.326400000000007</v>
      </c>
      <c r="I1342">
        <v>59.131500000000003</v>
      </c>
      <c r="J1342">
        <v>94.040700000000001</v>
      </c>
      <c r="K1342">
        <v>1565.03</v>
      </c>
      <c r="L1342">
        <v>1.1539000000000001E-2</v>
      </c>
      <c r="M1342">
        <v>0.98688600000000004</v>
      </c>
      <c r="N1342">
        <v>0</v>
      </c>
      <c r="O1342" t="s">
        <v>43</v>
      </c>
    </row>
    <row r="1343" spans="1:25" x14ac:dyDescent="0.25">
      <c r="A1343" t="s">
        <v>172</v>
      </c>
      <c r="B1343">
        <v>2033.79</v>
      </c>
      <c r="C1343">
        <v>1969.27</v>
      </c>
      <c r="D1343">
        <v>1969.15</v>
      </c>
      <c r="E1343">
        <v>1964.48</v>
      </c>
      <c r="F1343">
        <v>129.291</v>
      </c>
      <c r="G1343">
        <v>259.55</v>
      </c>
      <c r="H1343">
        <v>78.837299999999999</v>
      </c>
      <c r="I1343">
        <v>58.285400000000003</v>
      </c>
      <c r="J1343">
        <v>92.665999999999997</v>
      </c>
      <c r="K1343">
        <v>1556.37</v>
      </c>
      <c r="L1343">
        <v>2.3391700000000001E-2</v>
      </c>
      <c r="M1343">
        <v>0.98099899999999995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2040.87</v>
      </c>
      <c r="C1344">
        <v>1975.54</v>
      </c>
      <c r="D1344">
        <v>1975.42</v>
      </c>
      <c r="E1344">
        <v>1971.11</v>
      </c>
      <c r="F1344">
        <v>129.87299999999999</v>
      </c>
      <c r="G1344">
        <v>261.09500000000003</v>
      </c>
      <c r="H1344">
        <v>78.882499999999993</v>
      </c>
      <c r="I1344">
        <v>58.001399999999997</v>
      </c>
      <c r="J1344">
        <v>94.305300000000003</v>
      </c>
      <c r="K1344">
        <v>1560.49</v>
      </c>
      <c r="L1344">
        <v>1.10911E-2</v>
      </c>
      <c r="M1344">
        <v>0.98100900000000002</v>
      </c>
      <c r="N1344">
        <v>0</v>
      </c>
      <c r="O1344" t="s">
        <v>43</v>
      </c>
      <c r="R1344">
        <f>AVERAGE(B1295:B1344)</f>
        <v>2042.1398000000004</v>
      </c>
      <c r="S1344">
        <f>AVERAGE(C1295:C1344)</f>
        <v>1978.4417999999994</v>
      </c>
      <c r="U1344">
        <f>_xlfn.VAR.P(B1295:B1344)</f>
        <v>96.363849960000096</v>
      </c>
      <c r="V1344">
        <f>_xlfn.VAR.P(C1295:C1344)</f>
        <v>88.128026759999742</v>
      </c>
      <c r="X1344">
        <f>1.96*SQRT(U1344)/50</f>
        <v>0.38480715482243122</v>
      </c>
      <c r="Y1344">
        <f>1.96*SQRT(V1344)/50</f>
        <v>0.36799599323971727</v>
      </c>
    </row>
    <row r="1345" spans="1:14" x14ac:dyDescent="0.25">
      <c r="A1345" t="s">
        <v>173</v>
      </c>
      <c r="B1345">
        <v>102285.0431</v>
      </c>
      <c r="C1345" t="s">
        <v>37</v>
      </c>
    </row>
    <row r="1346" spans="1:14" x14ac:dyDescent="0.25">
      <c r="A1346" t="s">
        <v>174</v>
      </c>
      <c r="B1346">
        <v>1961.66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1.1087700000000001E-2</v>
      </c>
      <c r="L1346">
        <v>0.98101799999999995</v>
      </c>
      <c r="M1346">
        <v>0</v>
      </c>
      <c r="N1346" t="s">
        <v>43</v>
      </c>
    </row>
    <row r="1347" spans="1:14" x14ac:dyDescent="0.25">
      <c r="A1347" t="s">
        <v>174</v>
      </c>
      <c r="B1347">
        <v>1968.79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1.09201E-2</v>
      </c>
      <c r="L1347">
        <v>0.98683900000000002</v>
      </c>
      <c r="M1347">
        <v>0</v>
      </c>
      <c r="N1347" t="s">
        <v>43</v>
      </c>
    </row>
    <row r="1348" spans="1:14" x14ac:dyDescent="0.25">
      <c r="A1348" t="s">
        <v>174</v>
      </c>
      <c r="B1348">
        <v>1967.83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1.1568800000000001E-2</v>
      </c>
      <c r="L1348">
        <v>0.98098099999999999</v>
      </c>
      <c r="M1348">
        <v>0</v>
      </c>
      <c r="N1348" t="s">
        <v>43</v>
      </c>
    </row>
    <row r="1349" spans="1:14" x14ac:dyDescent="0.25">
      <c r="A1349" t="s">
        <v>174</v>
      </c>
      <c r="B1349">
        <v>1979.6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1.1286600000000001E-2</v>
      </c>
      <c r="L1349">
        <v>0.98100200000000004</v>
      </c>
      <c r="M1349">
        <v>0</v>
      </c>
      <c r="N1349" t="s">
        <v>43</v>
      </c>
    </row>
    <row r="1350" spans="1:14" x14ac:dyDescent="0.25">
      <c r="A1350" t="s">
        <v>174</v>
      </c>
      <c r="B1350">
        <v>1969.78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1.7910800000000001E-2</v>
      </c>
      <c r="L1350">
        <v>0.98100799999999999</v>
      </c>
      <c r="M1350">
        <v>0</v>
      </c>
      <c r="N1350" t="s">
        <v>43</v>
      </c>
    </row>
    <row r="1351" spans="1:14" x14ac:dyDescent="0.25">
      <c r="A1351" t="s">
        <v>174</v>
      </c>
      <c r="B1351">
        <v>2004.26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1.2867E-2</v>
      </c>
      <c r="L1351">
        <v>0.98094099999999995</v>
      </c>
      <c r="M1351">
        <v>0</v>
      </c>
      <c r="N1351" t="s">
        <v>43</v>
      </c>
    </row>
    <row r="1352" spans="1:14" x14ac:dyDescent="0.25">
      <c r="A1352" t="s">
        <v>174</v>
      </c>
      <c r="B1352">
        <v>1973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1.44657E-2</v>
      </c>
      <c r="L1352">
        <v>0.98101899999999997</v>
      </c>
      <c r="M1352">
        <v>0</v>
      </c>
      <c r="N1352" t="s">
        <v>43</v>
      </c>
    </row>
    <row r="1353" spans="1:14" x14ac:dyDescent="0.25">
      <c r="A1353" t="s">
        <v>174</v>
      </c>
      <c r="B1353">
        <v>1960.41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1.0862800000000001E-2</v>
      </c>
      <c r="L1353">
        <v>0.98101499999999997</v>
      </c>
      <c r="M1353">
        <v>0</v>
      </c>
      <c r="N1353" t="s">
        <v>43</v>
      </c>
    </row>
    <row r="1354" spans="1:14" x14ac:dyDescent="0.25">
      <c r="A1354" t="s">
        <v>174</v>
      </c>
      <c r="B1354">
        <v>1969.34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1.6360900000000001E-2</v>
      </c>
      <c r="L1354">
        <v>0.99180199999999996</v>
      </c>
      <c r="M1354">
        <v>0</v>
      </c>
      <c r="N1354" t="s">
        <v>43</v>
      </c>
    </row>
    <row r="1355" spans="1:14" x14ac:dyDescent="0.25">
      <c r="A1355" t="s">
        <v>174</v>
      </c>
      <c r="B1355">
        <v>1970.63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1.1014100000000001E-2</v>
      </c>
      <c r="L1355">
        <v>0.98100900000000002</v>
      </c>
      <c r="M1355">
        <v>0</v>
      </c>
      <c r="N1355" t="s">
        <v>43</v>
      </c>
    </row>
    <row r="1356" spans="1:14" x14ac:dyDescent="0.25">
      <c r="A1356" t="s">
        <v>174</v>
      </c>
      <c r="B1356">
        <v>1960.7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1.1670399999999999E-2</v>
      </c>
      <c r="L1356">
        <v>0.99231800000000003</v>
      </c>
      <c r="M1356">
        <v>0</v>
      </c>
      <c r="N1356" t="s">
        <v>43</v>
      </c>
    </row>
    <row r="1357" spans="1:14" x14ac:dyDescent="0.25">
      <c r="A1357" t="s">
        <v>174</v>
      </c>
      <c r="B1357">
        <v>1957.97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1.09894E-2</v>
      </c>
      <c r="L1357">
        <v>0.99437399999999998</v>
      </c>
      <c r="M1357">
        <v>0</v>
      </c>
      <c r="N1357" t="s">
        <v>43</v>
      </c>
    </row>
    <row r="1358" spans="1:14" x14ac:dyDescent="0.25">
      <c r="A1358" t="s">
        <v>174</v>
      </c>
      <c r="B1358">
        <v>1956.18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1.1859E-2</v>
      </c>
      <c r="L1358">
        <v>0.98088900000000001</v>
      </c>
      <c r="M1358">
        <v>0</v>
      </c>
      <c r="N1358" t="s">
        <v>43</v>
      </c>
    </row>
    <row r="1359" spans="1:14" x14ac:dyDescent="0.25">
      <c r="A1359" t="s">
        <v>174</v>
      </c>
      <c r="B1359">
        <v>1956.84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1.08836E-2</v>
      </c>
      <c r="L1359">
        <v>0.98101899999999997</v>
      </c>
      <c r="M1359">
        <v>0</v>
      </c>
      <c r="N1359" t="s">
        <v>43</v>
      </c>
    </row>
    <row r="1360" spans="1:14" x14ac:dyDescent="0.25">
      <c r="A1360" t="s">
        <v>174</v>
      </c>
      <c r="B1360">
        <v>1972.06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1.14264E-2</v>
      </c>
      <c r="L1360">
        <v>0.99493399999999999</v>
      </c>
      <c r="M1360">
        <v>0</v>
      </c>
      <c r="N1360" t="s">
        <v>43</v>
      </c>
    </row>
    <row r="1361" spans="1:14" x14ac:dyDescent="0.25">
      <c r="A1361" t="s">
        <v>174</v>
      </c>
      <c r="B1361">
        <v>1971.24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1.2239699999999999E-2</v>
      </c>
      <c r="L1361">
        <v>0.98080599999999996</v>
      </c>
      <c r="M1361">
        <v>0</v>
      </c>
      <c r="N1361" t="s">
        <v>43</v>
      </c>
    </row>
    <row r="1362" spans="1:14" x14ac:dyDescent="0.25">
      <c r="A1362" t="s">
        <v>174</v>
      </c>
      <c r="B1362">
        <v>1974.75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1.17514E-2</v>
      </c>
      <c r="L1362">
        <v>0.98096399999999995</v>
      </c>
      <c r="M1362">
        <v>0</v>
      </c>
      <c r="N1362" t="s">
        <v>43</v>
      </c>
    </row>
    <row r="1363" spans="1:14" x14ac:dyDescent="0.25">
      <c r="A1363" t="s">
        <v>174</v>
      </c>
      <c r="B1363">
        <v>1965.57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1.0876800000000001E-2</v>
      </c>
      <c r="L1363">
        <v>0.98101700000000003</v>
      </c>
      <c r="M1363">
        <v>0</v>
      </c>
      <c r="N1363" t="s">
        <v>43</v>
      </c>
    </row>
    <row r="1364" spans="1:14" x14ac:dyDescent="0.25">
      <c r="A1364" t="s">
        <v>174</v>
      </c>
      <c r="B1364">
        <v>1964.21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1.0916800000000001E-2</v>
      </c>
      <c r="L1364">
        <v>0.98100100000000001</v>
      </c>
      <c r="M1364">
        <v>0</v>
      </c>
      <c r="N1364" t="s">
        <v>43</v>
      </c>
    </row>
    <row r="1365" spans="1:14" x14ac:dyDescent="0.25">
      <c r="A1365" t="s">
        <v>174</v>
      </c>
      <c r="B1365">
        <v>1965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1.08623E-2</v>
      </c>
      <c r="L1365">
        <v>0.98101000000000005</v>
      </c>
      <c r="M1365">
        <v>0</v>
      </c>
      <c r="N1365" t="s">
        <v>43</v>
      </c>
    </row>
    <row r="1366" spans="1:14" x14ac:dyDescent="0.25">
      <c r="A1366" t="s">
        <v>174</v>
      </c>
      <c r="B1366">
        <v>1960.66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1.1128900000000001E-2</v>
      </c>
      <c r="L1366">
        <v>0.98986399999999997</v>
      </c>
      <c r="M1366">
        <v>0</v>
      </c>
      <c r="N1366" t="s">
        <v>43</v>
      </c>
    </row>
    <row r="1367" spans="1:14" x14ac:dyDescent="0.25">
      <c r="A1367" t="s">
        <v>174</v>
      </c>
      <c r="B1367">
        <v>1955.26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1.08754E-2</v>
      </c>
      <c r="L1367">
        <v>0.98094700000000001</v>
      </c>
      <c r="M1367">
        <v>0</v>
      </c>
      <c r="N1367" t="s">
        <v>43</v>
      </c>
    </row>
    <row r="1368" spans="1:14" x14ac:dyDescent="0.25">
      <c r="A1368" t="s">
        <v>174</v>
      </c>
      <c r="B1368">
        <v>1951.77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1.1340299999999999E-2</v>
      </c>
      <c r="L1368">
        <v>0.98101799999999995</v>
      </c>
      <c r="M1368">
        <v>0</v>
      </c>
      <c r="N1368" t="s">
        <v>43</v>
      </c>
    </row>
    <row r="1369" spans="1:14" x14ac:dyDescent="0.25">
      <c r="A1369" t="s">
        <v>174</v>
      </c>
      <c r="B1369">
        <v>1959.11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1.10543E-2</v>
      </c>
      <c r="L1369">
        <v>0.98091700000000004</v>
      </c>
      <c r="M1369">
        <v>0</v>
      </c>
      <c r="N1369" t="s">
        <v>43</v>
      </c>
    </row>
    <row r="1370" spans="1:14" x14ac:dyDescent="0.25">
      <c r="A1370" t="s">
        <v>174</v>
      </c>
      <c r="B1370">
        <v>1960.37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1.1022799999999999E-2</v>
      </c>
      <c r="L1370">
        <v>0.98099099999999995</v>
      </c>
      <c r="M1370">
        <v>0</v>
      </c>
      <c r="N1370" t="s">
        <v>43</v>
      </c>
    </row>
    <row r="1371" spans="1:14" x14ac:dyDescent="0.25">
      <c r="A1371" t="s">
        <v>174</v>
      </c>
      <c r="B1371">
        <v>1961.27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1.2847300000000001E-2</v>
      </c>
      <c r="L1371">
        <v>0.98101899999999997</v>
      </c>
      <c r="M1371">
        <v>0</v>
      </c>
      <c r="N1371" t="s">
        <v>43</v>
      </c>
    </row>
    <row r="1372" spans="1:14" x14ac:dyDescent="0.25">
      <c r="A1372" t="s">
        <v>174</v>
      </c>
      <c r="B1372">
        <v>1972.98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1.1042400000000001E-2</v>
      </c>
      <c r="L1372">
        <v>0.98101300000000002</v>
      </c>
      <c r="M1372">
        <v>0</v>
      </c>
      <c r="N1372" t="s">
        <v>43</v>
      </c>
    </row>
    <row r="1373" spans="1:14" x14ac:dyDescent="0.25">
      <c r="A1373" t="s">
        <v>174</v>
      </c>
      <c r="B1373">
        <v>1963.16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1.0909200000000001E-2</v>
      </c>
      <c r="L1373">
        <v>0.98101099999999997</v>
      </c>
      <c r="M1373">
        <v>0</v>
      </c>
      <c r="N1373" t="s">
        <v>43</v>
      </c>
    </row>
    <row r="1374" spans="1:14" x14ac:dyDescent="0.25">
      <c r="A1374" t="s">
        <v>174</v>
      </c>
      <c r="B1374">
        <v>1965.47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1.2736300000000001E-2</v>
      </c>
      <c r="L1374">
        <v>0.99231899999999995</v>
      </c>
      <c r="M1374">
        <v>0</v>
      </c>
      <c r="N1374" t="s">
        <v>43</v>
      </c>
    </row>
    <row r="1375" spans="1:14" x14ac:dyDescent="0.25">
      <c r="A1375" t="s">
        <v>174</v>
      </c>
      <c r="B1375">
        <v>1969.6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1.08594E-2</v>
      </c>
      <c r="L1375">
        <v>0.99338099999999996</v>
      </c>
      <c r="M1375">
        <v>0</v>
      </c>
      <c r="N1375" t="s">
        <v>43</v>
      </c>
    </row>
    <row r="1376" spans="1:14" x14ac:dyDescent="0.25">
      <c r="A1376" t="s">
        <v>174</v>
      </c>
      <c r="B1376">
        <v>1976.29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1.1580500000000001E-2</v>
      </c>
      <c r="L1376">
        <v>0.98101899999999997</v>
      </c>
      <c r="M1376">
        <v>0</v>
      </c>
      <c r="N1376" t="s">
        <v>43</v>
      </c>
    </row>
    <row r="1377" spans="1:14" x14ac:dyDescent="0.25">
      <c r="A1377" t="s">
        <v>174</v>
      </c>
      <c r="B1377">
        <v>1963.74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1.0905099999999999E-2</v>
      </c>
      <c r="L1377">
        <v>0.98101899999999997</v>
      </c>
      <c r="M1377">
        <v>0</v>
      </c>
      <c r="N1377" t="s">
        <v>43</v>
      </c>
    </row>
    <row r="1378" spans="1:14" x14ac:dyDescent="0.25">
      <c r="A1378" t="s">
        <v>174</v>
      </c>
      <c r="B1378">
        <v>1960.45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1.1346500000000001E-2</v>
      </c>
      <c r="L1378">
        <v>0.98100500000000002</v>
      </c>
      <c r="M1378">
        <v>0</v>
      </c>
      <c r="N1378" t="s">
        <v>43</v>
      </c>
    </row>
    <row r="1379" spans="1:14" x14ac:dyDescent="0.25">
      <c r="A1379" t="s">
        <v>174</v>
      </c>
      <c r="B1379">
        <v>1982.79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1.09937E-2</v>
      </c>
      <c r="L1379">
        <v>0.98101099999999997</v>
      </c>
      <c r="M1379">
        <v>0</v>
      </c>
      <c r="N1379" t="s">
        <v>43</v>
      </c>
    </row>
    <row r="1380" spans="1:14" x14ac:dyDescent="0.25">
      <c r="A1380" t="s">
        <v>174</v>
      </c>
      <c r="B1380">
        <v>1975.22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1.29087E-2</v>
      </c>
      <c r="L1380">
        <v>0.98101499999999997</v>
      </c>
      <c r="M1380">
        <v>0</v>
      </c>
      <c r="N1380" t="s">
        <v>43</v>
      </c>
    </row>
    <row r="1381" spans="1:14" x14ac:dyDescent="0.25">
      <c r="A1381" t="s">
        <v>174</v>
      </c>
      <c r="B1381">
        <v>1992.59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1.1244199999999999E-2</v>
      </c>
      <c r="L1381">
        <v>0.98100399999999999</v>
      </c>
      <c r="M1381">
        <v>0</v>
      </c>
      <c r="N1381" t="s">
        <v>43</v>
      </c>
    </row>
    <row r="1382" spans="1:14" x14ac:dyDescent="0.25">
      <c r="A1382" t="s">
        <v>174</v>
      </c>
      <c r="B1382">
        <v>1999.54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1.11745E-2</v>
      </c>
      <c r="L1382">
        <v>0.985676</v>
      </c>
      <c r="M1382">
        <v>0</v>
      </c>
      <c r="N1382" t="s">
        <v>43</v>
      </c>
    </row>
    <row r="1383" spans="1:14" x14ac:dyDescent="0.25">
      <c r="A1383" t="s">
        <v>174</v>
      </c>
      <c r="B1383">
        <v>1969.71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1.1957799999999999E-2</v>
      </c>
      <c r="L1383">
        <v>0.98101899999999997</v>
      </c>
      <c r="M1383">
        <v>0</v>
      </c>
      <c r="N1383" t="s">
        <v>43</v>
      </c>
    </row>
    <row r="1384" spans="1:14" x14ac:dyDescent="0.25">
      <c r="A1384" t="s">
        <v>174</v>
      </c>
      <c r="B1384">
        <v>1983.78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1.1048199999999999E-2</v>
      </c>
      <c r="L1384">
        <v>0.98091700000000004</v>
      </c>
      <c r="M1384">
        <v>0</v>
      </c>
      <c r="N1384" t="s">
        <v>43</v>
      </c>
    </row>
    <row r="1385" spans="1:14" x14ac:dyDescent="0.25">
      <c r="A1385" t="s">
        <v>174</v>
      </c>
      <c r="B1385">
        <v>1973.93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1.09079E-2</v>
      </c>
      <c r="L1385">
        <v>0.98101700000000003</v>
      </c>
      <c r="M1385">
        <v>0</v>
      </c>
      <c r="N1385" t="s">
        <v>43</v>
      </c>
    </row>
    <row r="1386" spans="1:14" x14ac:dyDescent="0.25">
      <c r="A1386" t="s">
        <v>174</v>
      </c>
      <c r="B1386">
        <v>1986.57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1.08585E-2</v>
      </c>
      <c r="L1386">
        <v>0.98097900000000005</v>
      </c>
      <c r="M1386">
        <v>0</v>
      </c>
      <c r="N1386" t="s">
        <v>43</v>
      </c>
    </row>
    <row r="1387" spans="1:14" x14ac:dyDescent="0.25">
      <c r="A1387" t="s">
        <v>174</v>
      </c>
      <c r="B1387">
        <v>1980.04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1.1045299999999999E-2</v>
      </c>
      <c r="L1387">
        <v>0.99444999999999995</v>
      </c>
      <c r="M1387">
        <v>0</v>
      </c>
      <c r="N1387" t="s">
        <v>43</v>
      </c>
    </row>
    <row r="1388" spans="1:14" x14ac:dyDescent="0.25">
      <c r="A1388" t="s">
        <v>174</v>
      </c>
      <c r="B1388">
        <v>1994.21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1.9402599999999999E-2</v>
      </c>
      <c r="L1388">
        <v>0.98101899999999997</v>
      </c>
      <c r="M1388">
        <v>0</v>
      </c>
      <c r="N1388" t="s">
        <v>43</v>
      </c>
    </row>
    <row r="1389" spans="1:14" x14ac:dyDescent="0.25">
      <c r="A1389" t="s">
        <v>174</v>
      </c>
      <c r="B1389">
        <v>1977.96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1.33878E-2</v>
      </c>
      <c r="L1389">
        <v>0.98101799999999995</v>
      </c>
      <c r="M1389">
        <v>0</v>
      </c>
      <c r="N1389" t="s">
        <v>43</v>
      </c>
    </row>
    <row r="1390" spans="1:14" x14ac:dyDescent="0.25">
      <c r="A1390" t="s">
        <v>174</v>
      </c>
      <c r="B1390">
        <v>1985.74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1.1014700000000001E-2</v>
      </c>
      <c r="L1390">
        <v>0.98101799999999995</v>
      </c>
      <c r="M1390">
        <v>0</v>
      </c>
      <c r="N1390" t="s">
        <v>43</v>
      </c>
    </row>
    <row r="1391" spans="1:14" x14ac:dyDescent="0.25">
      <c r="A1391" t="s">
        <v>174</v>
      </c>
      <c r="B1391">
        <v>1971.96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1.15975E-2</v>
      </c>
      <c r="L1391">
        <v>0.98076300000000005</v>
      </c>
      <c r="M1391">
        <v>0</v>
      </c>
      <c r="N1391" t="s">
        <v>43</v>
      </c>
    </row>
    <row r="1392" spans="1:14" x14ac:dyDescent="0.25">
      <c r="A1392" t="s">
        <v>174</v>
      </c>
      <c r="B1392">
        <v>1966.36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1.46407E-2</v>
      </c>
      <c r="L1392">
        <v>0.98083799999999999</v>
      </c>
      <c r="M1392">
        <v>0</v>
      </c>
      <c r="N1392" t="s">
        <v>43</v>
      </c>
    </row>
    <row r="1393" spans="1:25" x14ac:dyDescent="0.25">
      <c r="A1393" t="s">
        <v>174</v>
      </c>
      <c r="B1393">
        <v>1980.23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1.33524E-2</v>
      </c>
      <c r="L1393">
        <v>0.99312900000000004</v>
      </c>
      <c r="M1393">
        <v>0</v>
      </c>
      <c r="N1393" t="s">
        <v>43</v>
      </c>
    </row>
    <row r="1394" spans="1:25" x14ac:dyDescent="0.25">
      <c r="A1394" t="s">
        <v>174</v>
      </c>
      <c r="B1394">
        <v>1975.36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1.1186E-2</v>
      </c>
      <c r="L1394">
        <v>0.98101899999999997</v>
      </c>
      <c r="M1394">
        <v>0</v>
      </c>
      <c r="N1394" t="s">
        <v>43</v>
      </c>
    </row>
    <row r="1395" spans="1:25" x14ac:dyDescent="0.25">
      <c r="A1395" t="s">
        <v>174</v>
      </c>
      <c r="B1395">
        <v>1978.29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1.0886699999999999E-2</v>
      </c>
      <c r="L1395">
        <v>0.98101499999999997</v>
      </c>
      <c r="M1395">
        <v>0</v>
      </c>
      <c r="N1395" t="s">
        <v>43</v>
      </c>
    </row>
    <row r="1396" spans="1:25" x14ac:dyDescent="0.25">
      <c r="A1396" t="s">
        <v>174</v>
      </c>
      <c r="B1396">
        <v>1980.6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1.08632E-2</v>
      </c>
      <c r="L1396">
        <v>0.98746</v>
      </c>
      <c r="M1396">
        <v>0</v>
      </c>
      <c r="N1396" t="s">
        <v>43</v>
      </c>
    </row>
    <row r="1397" spans="1:25" x14ac:dyDescent="0.25">
      <c r="A1397" t="s">
        <v>174</v>
      </c>
      <c r="B1397">
        <v>1979.6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1.1226099999999999E-2</v>
      </c>
      <c r="L1397">
        <v>0.98101899999999997</v>
      </c>
      <c r="M1397">
        <v>0</v>
      </c>
      <c r="N1397" t="s">
        <v>43</v>
      </c>
    </row>
    <row r="1398" spans="1:25" x14ac:dyDescent="0.25">
      <c r="A1398" t="s">
        <v>174</v>
      </c>
      <c r="B1398">
        <v>1976.98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1.48664E-2</v>
      </c>
      <c r="L1398">
        <v>0.98278399999999999</v>
      </c>
      <c r="M1398">
        <v>0</v>
      </c>
      <c r="N1398" t="s">
        <v>43</v>
      </c>
    </row>
    <row r="1399" spans="1:25" x14ac:dyDescent="0.25">
      <c r="A1399" t="s">
        <v>174</v>
      </c>
      <c r="B1399">
        <v>1980.93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1.2858100000000001E-2</v>
      </c>
      <c r="L1399">
        <v>0.98092400000000002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1979.68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1.2192700000000001E-2</v>
      </c>
      <c r="L1400">
        <v>0.99504899999999996</v>
      </c>
      <c r="M1400">
        <v>0</v>
      </c>
      <c r="N1400" t="s">
        <v>43</v>
      </c>
      <c r="R1400">
        <f>AVERAGE(B1351:B1400)</f>
        <v>1972.2872</v>
      </c>
      <c r="S1400">
        <f>AVERAGE(C1351:C1400)</f>
        <v>0</v>
      </c>
      <c r="U1400">
        <f>_xlfn.VAR.P(B1351:B1400)</f>
        <v>132.4783921599998</v>
      </c>
      <c r="V1400">
        <f>_xlfn.VAR.P(C1351:C1400)</f>
        <v>0</v>
      </c>
      <c r="X1400">
        <f>1.96*SQRT(U1400)/50</f>
        <v>0.45118909176612648</v>
      </c>
      <c r="Y1400">
        <f>1.96*SQRT(V1400)/50</f>
        <v>0</v>
      </c>
    </row>
    <row r="1401" spans="1:25" x14ac:dyDescent="0.25">
      <c r="A1401" t="s">
        <v>175</v>
      </c>
      <c r="B1401">
        <v>98731.025999999998</v>
      </c>
      <c r="C1401" t="s">
        <v>37</v>
      </c>
    </row>
    <row r="1402" spans="1:25" x14ac:dyDescent="0.25">
      <c r="A1402" t="s">
        <v>176</v>
      </c>
      <c r="B1402">
        <v>1800.21</v>
      </c>
      <c r="C1402">
        <v>1798.41</v>
      </c>
      <c r="D1402">
        <v>1798.3</v>
      </c>
      <c r="E1402">
        <v>1794.02</v>
      </c>
      <c r="F1402">
        <v>131.001</v>
      </c>
      <c r="G1402">
        <v>0</v>
      </c>
      <c r="H1402">
        <v>78.923199999999994</v>
      </c>
      <c r="I1402">
        <v>0</v>
      </c>
      <c r="J1402">
        <v>1.0856899999999999E-2</v>
      </c>
      <c r="K1402">
        <v>0.981012</v>
      </c>
      <c r="L1402">
        <v>0</v>
      </c>
      <c r="M1402" t="s">
        <v>43</v>
      </c>
    </row>
    <row r="1403" spans="1:25" x14ac:dyDescent="0.25">
      <c r="A1403" t="s">
        <v>176</v>
      </c>
      <c r="B1403">
        <v>1784.69</v>
      </c>
      <c r="C1403">
        <v>1782.77</v>
      </c>
      <c r="D1403">
        <v>1782.66</v>
      </c>
      <c r="E1403">
        <v>1778.57</v>
      </c>
      <c r="F1403">
        <v>127.65900000000001</v>
      </c>
      <c r="G1403">
        <v>0</v>
      </c>
      <c r="H1403">
        <v>77.692700000000002</v>
      </c>
      <c r="I1403">
        <v>0</v>
      </c>
      <c r="J1403">
        <v>1.11442E-2</v>
      </c>
      <c r="K1403">
        <v>0.98101899999999997</v>
      </c>
      <c r="L1403">
        <v>0</v>
      </c>
      <c r="M1403" t="s">
        <v>43</v>
      </c>
    </row>
    <row r="1404" spans="1:25" x14ac:dyDescent="0.25">
      <c r="A1404" t="s">
        <v>176</v>
      </c>
      <c r="B1404">
        <v>1807.46</v>
      </c>
      <c r="C1404">
        <v>1805.66</v>
      </c>
      <c r="D1404">
        <v>1805.51</v>
      </c>
      <c r="E1404">
        <v>1801.23</v>
      </c>
      <c r="F1404">
        <v>133.19499999999999</v>
      </c>
      <c r="G1404">
        <v>0</v>
      </c>
      <c r="H1404">
        <v>78.532399999999996</v>
      </c>
      <c r="I1404">
        <v>0</v>
      </c>
      <c r="J1404">
        <v>1.2205499999999999E-2</v>
      </c>
      <c r="K1404">
        <v>0.98101899999999997</v>
      </c>
      <c r="L1404">
        <v>0</v>
      </c>
      <c r="M1404" t="s">
        <v>43</v>
      </c>
    </row>
    <row r="1405" spans="1:25" x14ac:dyDescent="0.25">
      <c r="A1405" t="s">
        <v>176</v>
      </c>
      <c r="B1405">
        <v>1806.63</v>
      </c>
      <c r="C1405">
        <v>1804.92</v>
      </c>
      <c r="D1405">
        <v>1804.81</v>
      </c>
      <c r="E1405">
        <v>1800.51</v>
      </c>
      <c r="F1405">
        <v>139.93100000000001</v>
      </c>
      <c r="G1405">
        <v>0</v>
      </c>
      <c r="H1405">
        <v>79.001900000000006</v>
      </c>
      <c r="I1405">
        <v>0</v>
      </c>
      <c r="J1405">
        <v>1.08865E-2</v>
      </c>
      <c r="K1405">
        <v>0.98685</v>
      </c>
      <c r="L1405">
        <v>0</v>
      </c>
      <c r="M1405" t="s">
        <v>43</v>
      </c>
    </row>
    <row r="1406" spans="1:25" x14ac:dyDescent="0.25">
      <c r="A1406" t="s">
        <v>176</v>
      </c>
      <c r="B1406">
        <v>1798.73</v>
      </c>
      <c r="C1406">
        <v>1797.03</v>
      </c>
      <c r="D1406">
        <v>1796.92</v>
      </c>
      <c r="E1406">
        <v>1792.39</v>
      </c>
      <c r="F1406">
        <v>128.54</v>
      </c>
      <c r="G1406">
        <v>0</v>
      </c>
      <c r="H1406">
        <v>81.327799999999996</v>
      </c>
      <c r="I1406">
        <v>0</v>
      </c>
      <c r="J1406">
        <v>1.0898100000000001E-2</v>
      </c>
      <c r="K1406">
        <v>0.99502800000000002</v>
      </c>
      <c r="L1406">
        <v>0</v>
      </c>
      <c r="M1406" t="s">
        <v>43</v>
      </c>
    </row>
    <row r="1407" spans="1:25" x14ac:dyDescent="0.25">
      <c r="A1407" t="s">
        <v>176</v>
      </c>
      <c r="B1407">
        <v>1793.17</v>
      </c>
      <c r="C1407">
        <v>1791.46</v>
      </c>
      <c r="D1407">
        <v>1791.34</v>
      </c>
      <c r="E1407">
        <v>1786.85</v>
      </c>
      <c r="F1407">
        <v>129.089</v>
      </c>
      <c r="G1407">
        <v>0</v>
      </c>
      <c r="H1407">
        <v>79.414900000000003</v>
      </c>
      <c r="I1407">
        <v>0</v>
      </c>
      <c r="J1407">
        <v>1.1809699999999999E-2</v>
      </c>
      <c r="K1407">
        <v>0.98099999999999998</v>
      </c>
      <c r="L1407">
        <v>0</v>
      </c>
      <c r="M1407" t="s">
        <v>43</v>
      </c>
    </row>
    <row r="1408" spans="1:25" x14ac:dyDescent="0.25">
      <c r="A1408" t="s">
        <v>176</v>
      </c>
      <c r="B1408">
        <v>1787.07</v>
      </c>
      <c r="C1408">
        <v>1785.07</v>
      </c>
      <c r="D1408">
        <v>1784.96</v>
      </c>
      <c r="E1408">
        <v>1780.72</v>
      </c>
      <c r="F1408">
        <v>129.16800000000001</v>
      </c>
      <c r="G1408">
        <v>0</v>
      </c>
      <c r="H1408">
        <v>78.304599999999994</v>
      </c>
      <c r="I1408">
        <v>0</v>
      </c>
      <c r="J1408">
        <v>1.26815E-2</v>
      </c>
      <c r="K1408">
        <v>0.98101899999999997</v>
      </c>
      <c r="L1408">
        <v>0</v>
      </c>
      <c r="M1408" t="s">
        <v>43</v>
      </c>
    </row>
    <row r="1409" spans="1:13" x14ac:dyDescent="0.25">
      <c r="A1409" t="s">
        <v>176</v>
      </c>
      <c r="B1409">
        <v>1803.07</v>
      </c>
      <c r="C1409">
        <v>1801.34</v>
      </c>
      <c r="D1409">
        <v>1801.23</v>
      </c>
      <c r="E1409">
        <v>1796.94</v>
      </c>
      <c r="F1409">
        <v>129.232</v>
      </c>
      <c r="G1409">
        <v>0</v>
      </c>
      <c r="H1409">
        <v>78.730400000000003</v>
      </c>
      <c r="I1409">
        <v>0</v>
      </c>
      <c r="J1409">
        <v>1.09578E-2</v>
      </c>
      <c r="K1409">
        <v>0.99264600000000003</v>
      </c>
      <c r="L1409">
        <v>0</v>
      </c>
      <c r="M1409" t="s">
        <v>43</v>
      </c>
    </row>
    <row r="1410" spans="1:13" x14ac:dyDescent="0.25">
      <c r="A1410" t="s">
        <v>176</v>
      </c>
      <c r="B1410">
        <v>1791.13</v>
      </c>
      <c r="C1410">
        <v>1789.41</v>
      </c>
      <c r="D1410">
        <v>1789.3</v>
      </c>
      <c r="E1410">
        <v>1784.88</v>
      </c>
      <c r="F1410">
        <v>129.33799999999999</v>
      </c>
      <c r="G1410">
        <v>0</v>
      </c>
      <c r="H1410">
        <v>78.857500000000002</v>
      </c>
      <c r="I1410">
        <v>0</v>
      </c>
      <c r="J1410">
        <v>1.1679E-2</v>
      </c>
      <c r="K1410">
        <v>0.99120299999999995</v>
      </c>
      <c r="L1410">
        <v>0</v>
      </c>
      <c r="M1410" t="s">
        <v>43</v>
      </c>
    </row>
    <row r="1411" spans="1:13" x14ac:dyDescent="0.25">
      <c r="A1411" t="s">
        <v>176</v>
      </c>
      <c r="B1411">
        <v>1797.78</v>
      </c>
      <c r="C1411">
        <v>1796.05</v>
      </c>
      <c r="D1411">
        <v>1795.94</v>
      </c>
      <c r="E1411">
        <v>1791.66</v>
      </c>
      <c r="F1411">
        <v>129.77600000000001</v>
      </c>
      <c r="G1411">
        <v>0</v>
      </c>
      <c r="H1411">
        <v>79.266199999999998</v>
      </c>
      <c r="I1411">
        <v>0</v>
      </c>
      <c r="J1411">
        <v>2.90377E-2</v>
      </c>
      <c r="K1411">
        <v>0.980989</v>
      </c>
      <c r="L1411">
        <v>0</v>
      </c>
      <c r="M1411" t="s">
        <v>43</v>
      </c>
    </row>
    <row r="1412" spans="1:13" x14ac:dyDescent="0.25">
      <c r="A1412" t="s">
        <v>176</v>
      </c>
      <c r="B1412">
        <v>1791.46</v>
      </c>
      <c r="C1412">
        <v>1789.63</v>
      </c>
      <c r="D1412">
        <v>1789.52</v>
      </c>
      <c r="E1412">
        <v>1785.28</v>
      </c>
      <c r="F1412">
        <v>130.75200000000001</v>
      </c>
      <c r="G1412">
        <v>0</v>
      </c>
      <c r="H1412">
        <v>78.878100000000003</v>
      </c>
      <c r="I1412">
        <v>0</v>
      </c>
      <c r="J1412">
        <v>1.1749799999999999E-2</v>
      </c>
      <c r="K1412">
        <v>0.98097599999999996</v>
      </c>
      <c r="L1412">
        <v>0</v>
      </c>
      <c r="M1412" t="s">
        <v>43</v>
      </c>
    </row>
    <row r="1413" spans="1:13" x14ac:dyDescent="0.25">
      <c r="A1413" t="s">
        <v>176</v>
      </c>
      <c r="B1413">
        <v>1786.33</v>
      </c>
      <c r="C1413">
        <v>1784.53</v>
      </c>
      <c r="D1413">
        <v>1784.42</v>
      </c>
      <c r="E1413">
        <v>1780.24</v>
      </c>
      <c r="F1413">
        <v>129.107</v>
      </c>
      <c r="G1413">
        <v>0</v>
      </c>
      <c r="H1413">
        <v>78.428899999999999</v>
      </c>
      <c r="I1413">
        <v>0</v>
      </c>
      <c r="J1413">
        <v>1.08599E-2</v>
      </c>
      <c r="K1413">
        <v>0.98100699999999996</v>
      </c>
      <c r="L1413">
        <v>0</v>
      </c>
      <c r="M1413" t="s">
        <v>43</v>
      </c>
    </row>
    <row r="1414" spans="1:13" x14ac:dyDescent="0.25">
      <c r="A1414" t="s">
        <v>176</v>
      </c>
      <c r="B1414">
        <v>1810.78</v>
      </c>
      <c r="C1414">
        <v>1809.05</v>
      </c>
      <c r="D1414">
        <v>1808.93</v>
      </c>
      <c r="E1414">
        <v>1804.51</v>
      </c>
      <c r="F1414">
        <v>130.989</v>
      </c>
      <c r="G1414">
        <v>0</v>
      </c>
      <c r="H1414">
        <v>80.037000000000006</v>
      </c>
      <c r="I1414">
        <v>0</v>
      </c>
      <c r="J1414">
        <v>1.0861900000000001E-2</v>
      </c>
      <c r="K1414">
        <v>0.98101400000000005</v>
      </c>
      <c r="L1414">
        <v>0</v>
      </c>
      <c r="M1414" t="s">
        <v>43</v>
      </c>
    </row>
    <row r="1415" spans="1:13" x14ac:dyDescent="0.25">
      <c r="A1415" t="s">
        <v>176</v>
      </c>
      <c r="B1415">
        <v>1800.92</v>
      </c>
      <c r="C1415">
        <v>1799.19</v>
      </c>
      <c r="D1415">
        <v>1799.07</v>
      </c>
      <c r="E1415">
        <v>1794.6</v>
      </c>
      <c r="F1415">
        <v>130.61500000000001</v>
      </c>
      <c r="G1415">
        <v>0</v>
      </c>
      <c r="H1415">
        <v>82.151799999999994</v>
      </c>
      <c r="I1415">
        <v>0</v>
      </c>
      <c r="J1415">
        <v>1.1033899999999999E-2</v>
      </c>
      <c r="K1415">
        <v>0.98101700000000003</v>
      </c>
      <c r="L1415">
        <v>0</v>
      </c>
      <c r="M1415" t="s">
        <v>43</v>
      </c>
    </row>
    <row r="1416" spans="1:13" x14ac:dyDescent="0.25">
      <c r="A1416" t="s">
        <v>176</v>
      </c>
      <c r="B1416">
        <v>1789.18</v>
      </c>
      <c r="C1416">
        <v>1787.32</v>
      </c>
      <c r="D1416">
        <v>1787.2</v>
      </c>
      <c r="E1416">
        <v>1782.73</v>
      </c>
      <c r="F1416">
        <v>128.745</v>
      </c>
      <c r="G1416">
        <v>0</v>
      </c>
      <c r="H1416">
        <v>77.963399999999993</v>
      </c>
      <c r="I1416">
        <v>0</v>
      </c>
      <c r="J1416">
        <v>2.9037899999999998E-2</v>
      </c>
      <c r="K1416">
        <v>0.98100600000000004</v>
      </c>
      <c r="L1416">
        <v>0</v>
      </c>
      <c r="M1416" t="s">
        <v>43</v>
      </c>
    </row>
    <row r="1417" spans="1:13" x14ac:dyDescent="0.25">
      <c r="A1417" t="s">
        <v>176</v>
      </c>
      <c r="B1417">
        <v>1784.71</v>
      </c>
      <c r="C1417">
        <v>1782.88</v>
      </c>
      <c r="D1417">
        <v>1782.76</v>
      </c>
      <c r="E1417">
        <v>1778.51</v>
      </c>
      <c r="F1417">
        <v>127.47199999999999</v>
      </c>
      <c r="G1417">
        <v>0</v>
      </c>
      <c r="H1417">
        <v>78.342399999999998</v>
      </c>
      <c r="I1417">
        <v>0</v>
      </c>
      <c r="J1417">
        <v>1.08725E-2</v>
      </c>
      <c r="K1417">
        <v>0.98101899999999997</v>
      </c>
      <c r="L1417">
        <v>0</v>
      </c>
      <c r="M1417" t="s">
        <v>43</v>
      </c>
    </row>
    <row r="1418" spans="1:13" x14ac:dyDescent="0.25">
      <c r="A1418" t="s">
        <v>176</v>
      </c>
      <c r="B1418">
        <v>1777.62</v>
      </c>
      <c r="C1418">
        <v>1775.9</v>
      </c>
      <c r="D1418">
        <v>1775.78</v>
      </c>
      <c r="E1418">
        <v>1771.52</v>
      </c>
      <c r="F1418">
        <v>127.76</v>
      </c>
      <c r="G1418">
        <v>0</v>
      </c>
      <c r="H1418">
        <v>78.230900000000005</v>
      </c>
      <c r="I1418">
        <v>0</v>
      </c>
      <c r="J1418">
        <v>1.30131E-2</v>
      </c>
      <c r="K1418">
        <v>0.99413200000000002</v>
      </c>
      <c r="L1418">
        <v>0</v>
      </c>
      <c r="M1418" t="s">
        <v>43</v>
      </c>
    </row>
    <row r="1419" spans="1:13" x14ac:dyDescent="0.25">
      <c r="A1419" t="s">
        <v>176</v>
      </c>
      <c r="B1419">
        <v>1790.32</v>
      </c>
      <c r="C1419">
        <v>1788.61</v>
      </c>
      <c r="D1419">
        <v>1788.5</v>
      </c>
      <c r="E1419">
        <v>1784.33</v>
      </c>
      <c r="F1419">
        <v>128.53200000000001</v>
      </c>
      <c r="G1419">
        <v>0</v>
      </c>
      <c r="H1419">
        <v>78.834999999999994</v>
      </c>
      <c r="I1419">
        <v>0</v>
      </c>
      <c r="J1419">
        <v>2.1862599999999999E-2</v>
      </c>
      <c r="K1419">
        <v>0.981016</v>
      </c>
      <c r="L1419">
        <v>0</v>
      </c>
      <c r="M1419" t="s">
        <v>43</v>
      </c>
    </row>
    <row r="1420" spans="1:13" x14ac:dyDescent="0.25">
      <c r="A1420" t="s">
        <v>176</v>
      </c>
      <c r="B1420">
        <v>1782.22</v>
      </c>
      <c r="C1420">
        <v>1780.51</v>
      </c>
      <c r="D1420">
        <v>1780.4</v>
      </c>
      <c r="E1420">
        <v>1775.84</v>
      </c>
      <c r="F1420">
        <v>129.76</v>
      </c>
      <c r="G1420">
        <v>0</v>
      </c>
      <c r="H1420">
        <v>77.834800000000001</v>
      </c>
      <c r="I1420">
        <v>0</v>
      </c>
      <c r="J1420">
        <v>1.08579E-2</v>
      </c>
      <c r="K1420">
        <v>0.98100900000000002</v>
      </c>
      <c r="L1420">
        <v>0</v>
      </c>
      <c r="M1420" t="s">
        <v>43</v>
      </c>
    </row>
    <row r="1421" spans="1:13" x14ac:dyDescent="0.25">
      <c r="A1421" t="s">
        <v>176</v>
      </c>
      <c r="B1421">
        <v>1783.07</v>
      </c>
      <c r="C1421">
        <v>1781.13</v>
      </c>
      <c r="D1421">
        <v>1781.03</v>
      </c>
      <c r="E1421">
        <v>1776.64</v>
      </c>
      <c r="F1421">
        <v>127.67</v>
      </c>
      <c r="G1421">
        <v>0</v>
      </c>
      <c r="H1421">
        <v>78.245800000000003</v>
      </c>
      <c r="I1421">
        <v>0</v>
      </c>
      <c r="J1421">
        <v>1.09228E-2</v>
      </c>
      <c r="K1421">
        <v>0.98101099999999997</v>
      </c>
      <c r="L1421">
        <v>0</v>
      </c>
      <c r="M1421" t="s">
        <v>43</v>
      </c>
    </row>
    <row r="1422" spans="1:13" x14ac:dyDescent="0.25">
      <c r="A1422" t="s">
        <v>176</v>
      </c>
      <c r="B1422">
        <v>1787.14</v>
      </c>
      <c r="C1422">
        <v>1785.32</v>
      </c>
      <c r="D1422">
        <v>1785.21</v>
      </c>
      <c r="E1422">
        <v>1780.94</v>
      </c>
      <c r="F1422">
        <v>129.12899999999999</v>
      </c>
      <c r="G1422">
        <v>0</v>
      </c>
      <c r="H1422">
        <v>77.839299999999994</v>
      </c>
      <c r="I1422">
        <v>0</v>
      </c>
      <c r="J1422">
        <v>1.11244E-2</v>
      </c>
      <c r="K1422">
        <v>0.98101899999999997</v>
      </c>
      <c r="L1422">
        <v>0</v>
      </c>
      <c r="M1422" t="s">
        <v>43</v>
      </c>
    </row>
    <row r="1423" spans="1:13" x14ac:dyDescent="0.25">
      <c r="A1423" t="s">
        <v>176</v>
      </c>
      <c r="B1423">
        <v>1796.51</v>
      </c>
      <c r="C1423">
        <v>1794.71</v>
      </c>
      <c r="D1423">
        <v>1794.6</v>
      </c>
      <c r="E1423">
        <v>1790.22</v>
      </c>
      <c r="F1423">
        <v>132.72300000000001</v>
      </c>
      <c r="G1423">
        <v>0</v>
      </c>
      <c r="H1423">
        <v>78.304000000000002</v>
      </c>
      <c r="I1423">
        <v>0</v>
      </c>
      <c r="J1423">
        <v>1.1796299999999999E-2</v>
      </c>
      <c r="K1423">
        <v>0.98080400000000001</v>
      </c>
      <c r="L1423">
        <v>0</v>
      </c>
      <c r="M1423" t="s">
        <v>43</v>
      </c>
    </row>
    <row r="1424" spans="1:13" x14ac:dyDescent="0.25">
      <c r="A1424" t="s">
        <v>176</v>
      </c>
      <c r="B1424">
        <v>1787.67</v>
      </c>
      <c r="C1424">
        <v>1785.86</v>
      </c>
      <c r="D1424">
        <v>1785.74</v>
      </c>
      <c r="E1424">
        <v>1781.42</v>
      </c>
      <c r="F1424">
        <v>127.55800000000001</v>
      </c>
      <c r="G1424">
        <v>0</v>
      </c>
      <c r="H1424">
        <v>79.008399999999995</v>
      </c>
      <c r="I1424">
        <v>0</v>
      </c>
      <c r="J1424">
        <v>1.0856899999999999E-2</v>
      </c>
      <c r="K1424">
        <v>0.99196600000000001</v>
      </c>
      <c r="L1424">
        <v>0</v>
      </c>
      <c r="M1424" t="s">
        <v>43</v>
      </c>
    </row>
    <row r="1425" spans="1:13" x14ac:dyDescent="0.25">
      <c r="A1425" t="s">
        <v>176</v>
      </c>
      <c r="B1425">
        <v>1784.2</v>
      </c>
      <c r="C1425">
        <v>1782.5</v>
      </c>
      <c r="D1425">
        <v>1782.39</v>
      </c>
      <c r="E1425">
        <v>1778.15</v>
      </c>
      <c r="F1425">
        <v>128.24700000000001</v>
      </c>
      <c r="G1425">
        <v>0</v>
      </c>
      <c r="H1425">
        <v>78.4148</v>
      </c>
      <c r="I1425">
        <v>0</v>
      </c>
      <c r="J1425">
        <v>1.08783E-2</v>
      </c>
      <c r="K1425">
        <v>0.98101899999999997</v>
      </c>
      <c r="L1425">
        <v>0</v>
      </c>
      <c r="M1425" t="s">
        <v>43</v>
      </c>
    </row>
    <row r="1426" spans="1:13" x14ac:dyDescent="0.25">
      <c r="A1426" t="s">
        <v>176</v>
      </c>
      <c r="B1426">
        <v>1777.65</v>
      </c>
      <c r="C1426">
        <v>1775.95</v>
      </c>
      <c r="D1426">
        <v>1775.84</v>
      </c>
      <c r="E1426">
        <v>1771.62</v>
      </c>
      <c r="F1426">
        <v>128.16499999999999</v>
      </c>
      <c r="G1426">
        <v>0</v>
      </c>
      <c r="H1426">
        <v>77.885099999999994</v>
      </c>
      <c r="I1426">
        <v>0</v>
      </c>
      <c r="J1426">
        <v>1.0977499999999999E-2</v>
      </c>
      <c r="K1426">
        <v>0.98343700000000001</v>
      </c>
      <c r="L1426">
        <v>0</v>
      </c>
      <c r="M1426" t="s">
        <v>43</v>
      </c>
    </row>
    <row r="1427" spans="1:13" x14ac:dyDescent="0.25">
      <c r="A1427" t="s">
        <v>176</v>
      </c>
      <c r="B1427">
        <v>1785.23</v>
      </c>
      <c r="C1427">
        <v>1783.4</v>
      </c>
      <c r="D1427">
        <v>1783.3</v>
      </c>
      <c r="E1427">
        <v>1779.07</v>
      </c>
      <c r="F1427">
        <v>128.96899999999999</v>
      </c>
      <c r="G1427">
        <v>0</v>
      </c>
      <c r="H1427">
        <v>80.016099999999994</v>
      </c>
      <c r="I1427">
        <v>0</v>
      </c>
      <c r="J1427">
        <v>1.1025699999999999E-2</v>
      </c>
      <c r="K1427">
        <v>0.98099999999999998</v>
      </c>
      <c r="L1427">
        <v>0</v>
      </c>
      <c r="M1427" t="s">
        <v>43</v>
      </c>
    </row>
    <row r="1428" spans="1:13" x14ac:dyDescent="0.25">
      <c r="A1428" t="s">
        <v>176</v>
      </c>
      <c r="B1428">
        <v>1785.03</v>
      </c>
      <c r="C1428">
        <v>1783.32</v>
      </c>
      <c r="D1428">
        <v>1783.21</v>
      </c>
      <c r="E1428">
        <v>1778.82</v>
      </c>
      <c r="F1428">
        <v>129.03200000000001</v>
      </c>
      <c r="G1428">
        <v>0</v>
      </c>
      <c r="H1428">
        <v>77.363299999999995</v>
      </c>
      <c r="I1428">
        <v>0</v>
      </c>
      <c r="J1428">
        <v>1.08696E-2</v>
      </c>
      <c r="K1428">
        <v>0.98101799999999995</v>
      </c>
      <c r="L1428">
        <v>0</v>
      </c>
      <c r="M1428" t="s">
        <v>43</v>
      </c>
    </row>
    <row r="1429" spans="1:13" x14ac:dyDescent="0.25">
      <c r="A1429" t="s">
        <v>176</v>
      </c>
      <c r="B1429">
        <v>1782.86</v>
      </c>
      <c r="C1429">
        <v>1781.04</v>
      </c>
      <c r="D1429">
        <v>1780.94</v>
      </c>
      <c r="E1429">
        <v>1776.49</v>
      </c>
      <c r="F1429">
        <v>127.38200000000001</v>
      </c>
      <c r="G1429">
        <v>0</v>
      </c>
      <c r="H1429">
        <v>78.190299999999993</v>
      </c>
      <c r="I1429">
        <v>0</v>
      </c>
      <c r="J1429">
        <v>1.11822E-2</v>
      </c>
      <c r="K1429">
        <v>0.98904000000000003</v>
      </c>
      <c r="L1429">
        <v>0</v>
      </c>
      <c r="M1429" t="s">
        <v>43</v>
      </c>
    </row>
    <row r="1430" spans="1:13" x14ac:dyDescent="0.25">
      <c r="A1430" t="s">
        <v>176</v>
      </c>
      <c r="B1430">
        <v>1782.41</v>
      </c>
      <c r="C1430">
        <v>1780.48</v>
      </c>
      <c r="D1430">
        <v>1780.37</v>
      </c>
      <c r="E1430">
        <v>1776.15</v>
      </c>
      <c r="F1430">
        <v>126.968</v>
      </c>
      <c r="G1430">
        <v>0</v>
      </c>
      <c r="H1430">
        <v>78.520099999999999</v>
      </c>
      <c r="I1430">
        <v>0</v>
      </c>
      <c r="J1430">
        <v>1.09424E-2</v>
      </c>
      <c r="K1430">
        <v>0.98101499999999997</v>
      </c>
      <c r="L1430">
        <v>0</v>
      </c>
      <c r="M1430" t="s">
        <v>43</v>
      </c>
    </row>
    <row r="1431" spans="1:13" x14ac:dyDescent="0.25">
      <c r="A1431" t="s">
        <v>176</v>
      </c>
      <c r="B1431">
        <v>1781.14</v>
      </c>
      <c r="C1431">
        <v>1779.31</v>
      </c>
      <c r="D1431">
        <v>1779.19</v>
      </c>
      <c r="E1431">
        <v>1774.93</v>
      </c>
      <c r="F1431">
        <v>127.783</v>
      </c>
      <c r="G1431">
        <v>0</v>
      </c>
      <c r="H1431">
        <v>78.300299999999993</v>
      </c>
      <c r="I1431">
        <v>0</v>
      </c>
      <c r="J1431">
        <v>1.10469E-2</v>
      </c>
      <c r="K1431">
        <v>0.98100299999999996</v>
      </c>
      <c r="L1431">
        <v>0</v>
      </c>
      <c r="M1431" t="s">
        <v>43</v>
      </c>
    </row>
    <row r="1432" spans="1:13" x14ac:dyDescent="0.25">
      <c r="A1432" t="s">
        <v>176</v>
      </c>
      <c r="B1432">
        <v>1777.79</v>
      </c>
      <c r="C1432">
        <v>1775.97</v>
      </c>
      <c r="D1432">
        <v>1775.86</v>
      </c>
      <c r="E1432">
        <v>1771.1</v>
      </c>
      <c r="F1432">
        <v>127.372</v>
      </c>
      <c r="G1432">
        <v>0</v>
      </c>
      <c r="H1432">
        <v>77.993099999999998</v>
      </c>
      <c r="I1432">
        <v>0</v>
      </c>
      <c r="J1432">
        <v>1.58738E-2</v>
      </c>
      <c r="K1432">
        <v>0.98101799999999995</v>
      </c>
      <c r="L1432">
        <v>0</v>
      </c>
      <c r="M1432" t="s">
        <v>43</v>
      </c>
    </row>
    <row r="1433" spans="1:13" x14ac:dyDescent="0.25">
      <c r="A1433" t="s">
        <v>176</v>
      </c>
      <c r="B1433">
        <v>1790.56</v>
      </c>
      <c r="C1433">
        <v>1788.84</v>
      </c>
      <c r="D1433">
        <v>1788.73</v>
      </c>
      <c r="E1433">
        <v>1784.54</v>
      </c>
      <c r="F1433">
        <v>127.47</v>
      </c>
      <c r="G1433">
        <v>0</v>
      </c>
      <c r="H1433">
        <v>78.365899999999996</v>
      </c>
      <c r="I1433">
        <v>0</v>
      </c>
      <c r="J1433">
        <v>1.1849800000000001E-2</v>
      </c>
      <c r="K1433">
        <v>0.981016</v>
      </c>
      <c r="L1433">
        <v>0</v>
      </c>
      <c r="M1433" t="s">
        <v>43</v>
      </c>
    </row>
    <row r="1434" spans="1:13" x14ac:dyDescent="0.25">
      <c r="A1434" t="s">
        <v>176</v>
      </c>
      <c r="B1434">
        <v>1784.23</v>
      </c>
      <c r="C1434">
        <v>1782.53</v>
      </c>
      <c r="D1434">
        <v>1782.41</v>
      </c>
      <c r="E1434">
        <v>1778.12</v>
      </c>
      <c r="F1434">
        <v>127.97</v>
      </c>
      <c r="G1434">
        <v>0</v>
      </c>
      <c r="H1434">
        <v>78.2393</v>
      </c>
      <c r="I1434">
        <v>0</v>
      </c>
      <c r="J1434">
        <v>1.2024200000000001E-2</v>
      </c>
      <c r="K1434">
        <v>0.98101099999999997</v>
      </c>
      <c r="L1434">
        <v>0</v>
      </c>
      <c r="M1434" t="s">
        <v>43</v>
      </c>
    </row>
    <row r="1435" spans="1:13" x14ac:dyDescent="0.25">
      <c r="A1435" t="s">
        <v>176</v>
      </c>
      <c r="B1435">
        <v>1785.72</v>
      </c>
      <c r="C1435">
        <v>1783.7</v>
      </c>
      <c r="D1435">
        <v>1783.53</v>
      </c>
      <c r="E1435">
        <v>1779.33</v>
      </c>
      <c r="F1435">
        <v>129.536</v>
      </c>
      <c r="G1435">
        <v>0</v>
      </c>
      <c r="H1435">
        <v>77.914699999999996</v>
      </c>
      <c r="I1435">
        <v>0</v>
      </c>
      <c r="J1435">
        <v>1.25252E-2</v>
      </c>
      <c r="K1435">
        <v>0.98099999999999998</v>
      </c>
      <c r="L1435">
        <v>0</v>
      </c>
      <c r="M1435" t="s">
        <v>43</v>
      </c>
    </row>
    <row r="1436" spans="1:13" x14ac:dyDescent="0.25">
      <c r="A1436" t="s">
        <v>176</v>
      </c>
      <c r="B1436">
        <v>1780.11</v>
      </c>
      <c r="C1436">
        <v>1778.39</v>
      </c>
      <c r="D1436">
        <v>1778.29</v>
      </c>
      <c r="E1436">
        <v>1774.02</v>
      </c>
      <c r="F1436">
        <v>127.303</v>
      </c>
      <c r="G1436">
        <v>0</v>
      </c>
      <c r="H1436">
        <v>77.709599999999995</v>
      </c>
      <c r="I1436">
        <v>0</v>
      </c>
      <c r="J1436">
        <v>1.08711E-2</v>
      </c>
      <c r="K1436">
        <v>0.98101899999999997</v>
      </c>
      <c r="L1436">
        <v>0</v>
      </c>
      <c r="M1436" t="s">
        <v>43</v>
      </c>
    </row>
    <row r="1437" spans="1:13" x14ac:dyDescent="0.25">
      <c r="A1437" t="s">
        <v>176</v>
      </c>
      <c r="B1437">
        <v>1779.74</v>
      </c>
      <c r="C1437">
        <v>1777.75</v>
      </c>
      <c r="D1437">
        <v>1777.64</v>
      </c>
      <c r="E1437">
        <v>1773.47</v>
      </c>
      <c r="F1437">
        <v>128.04300000000001</v>
      </c>
      <c r="G1437">
        <v>0</v>
      </c>
      <c r="H1437">
        <v>77.537199999999999</v>
      </c>
      <c r="I1437">
        <v>0</v>
      </c>
      <c r="J1437">
        <v>1.5129999999999999E-2</v>
      </c>
      <c r="K1437">
        <v>0.98072099999999995</v>
      </c>
      <c r="L1437">
        <v>0</v>
      </c>
      <c r="M1437" t="s">
        <v>43</v>
      </c>
    </row>
    <row r="1438" spans="1:13" x14ac:dyDescent="0.25">
      <c r="A1438" t="s">
        <v>176</v>
      </c>
      <c r="B1438">
        <v>1787.8</v>
      </c>
      <c r="C1438">
        <v>1785.93</v>
      </c>
      <c r="D1438">
        <v>1785.82</v>
      </c>
      <c r="E1438">
        <v>1781.33</v>
      </c>
      <c r="F1438">
        <v>129.85400000000001</v>
      </c>
      <c r="G1438">
        <v>0</v>
      </c>
      <c r="H1438">
        <v>78.185699999999997</v>
      </c>
      <c r="I1438">
        <v>0</v>
      </c>
      <c r="J1438">
        <v>1.0856899999999999E-2</v>
      </c>
      <c r="K1438">
        <v>0.99495199999999995</v>
      </c>
      <c r="L1438">
        <v>0</v>
      </c>
      <c r="M1438" t="s">
        <v>43</v>
      </c>
    </row>
    <row r="1439" spans="1:13" x14ac:dyDescent="0.25">
      <c r="A1439" t="s">
        <v>176</v>
      </c>
      <c r="B1439">
        <v>1781.35</v>
      </c>
      <c r="C1439">
        <v>1779.51</v>
      </c>
      <c r="D1439">
        <v>1779.4</v>
      </c>
      <c r="E1439">
        <v>1775.15</v>
      </c>
      <c r="F1439">
        <v>128.90199999999999</v>
      </c>
      <c r="G1439">
        <v>0</v>
      </c>
      <c r="H1439">
        <v>78.338800000000006</v>
      </c>
      <c r="I1439">
        <v>0</v>
      </c>
      <c r="J1439">
        <v>1.33595E-2</v>
      </c>
      <c r="K1439">
        <v>0.98101000000000005</v>
      </c>
      <c r="L1439">
        <v>0</v>
      </c>
      <c r="M1439" t="s">
        <v>43</v>
      </c>
    </row>
    <row r="1440" spans="1:13" x14ac:dyDescent="0.25">
      <c r="A1440" t="s">
        <v>176</v>
      </c>
      <c r="B1440">
        <v>1779.99</v>
      </c>
      <c r="C1440">
        <v>1778.28</v>
      </c>
      <c r="D1440">
        <v>1778.16</v>
      </c>
      <c r="E1440">
        <v>1773.97</v>
      </c>
      <c r="F1440">
        <v>129.56100000000001</v>
      </c>
      <c r="G1440">
        <v>0</v>
      </c>
      <c r="H1440">
        <v>78.652299999999997</v>
      </c>
      <c r="I1440">
        <v>0</v>
      </c>
      <c r="J1440">
        <v>1.0856899999999999E-2</v>
      </c>
      <c r="K1440">
        <v>0.98101899999999997</v>
      </c>
      <c r="L1440">
        <v>0</v>
      </c>
      <c r="M1440" t="s">
        <v>43</v>
      </c>
    </row>
    <row r="1441" spans="1:25" x14ac:dyDescent="0.25">
      <c r="A1441" t="s">
        <v>176</v>
      </c>
      <c r="B1441">
        <v>1776.71</v>
      </c>
      <c r="C1441">
        <v>1775.01</v>
      </c>
      <c r="D1441">
        <v>1774.89</v>
      </c>
      <c r="E1441">
        <v>1770.46</v>
      </c>
      <c r="F1441">
        <v>127.85299999999999</v>
      </c>
      <c r="G1441">
        <v>0</v>
      </c>
      <c r="H1441">
        <v>77.831699999999998</v>
      </c>
      <c r="I1441">
        <v>0</v>
      </c>
      <c r="J1441">
        <v>1.34892E-2</v>
      </c>
      <c r="K1441">
        <v>0.99506899999999998</v>
      </c>
      <c r="L1441">
        <v>0</v>
      </c>
      <c r="M1441" t="s">
        <v>43</v>
      </c>
    </row>
    <row r="1442" spans="1:25" x14ac:dyDescent="0.25">
      <c r="A1442" t="s">
        <v>176</v>
      </c>
      <c r="B1442">
        <v>1789.11</v>
      </c>
      <c r="C1442">
        <v>1787.29</v>
      </c>
      <c r="D1442">
        <v>1787.17</v>
      </c>
      <c r="E1442">
        <v>1782.66</v>
      </c>
      <c r="F1442">
        <v>128.20400000000001</v>
      </c>
      <c r="G1442">
        <v>0</v>
      </c>
      <c r="H1442">
        <v>77.790300000000002</v>
      </c>
      <c r="I1442">
        <v>0</v>
      </c>
      <c r="J1442">
        <v>1.4186499999999999E-2</v>
      </c>
      <c r="K1442">
        <v>0.98099700000000001</v>
      </c>
      <c r="L1442">
        <v>0</v>
      </c>
      <c r="M1442" t="s">
        <v>43</v>
      </c>
    </row>
    <row r="1443" spans="1:25" x14ac:dyDescent="0.25">
      <c r="A1443" t="s">
        <v>176</v>
      </c>
      <c r="B1443">
        <v>1825.24</v>
      </c>
      <c r="C1443">
        <v>1823.54</v>
      </c>
      <c r="D1443">
        <v>1823.41</v>
      </c>
      <c r="E1443">
        <v>1818.85</v>
      </c>
      <c r="F1443">
        <v>130.107</v>
      </c>
      <c r="G1443">
        <v>0</v>
      </c>
      <c r="H1443">
        <v>80.076300000000003</v>
      </c>
      <c r="I1443">
        <v>0</v>
      </c>
      <c r="J1443">
        <v>1.0856899999999999E-2</v>
      </c>
      <c r="K1443">
        <v>0.98868</v>
      </c>
      <c r="L1443">
        <v>0</v>
      </c>
      <c r="M1443" t="s">
        <v>43</v>
      </c>
    </row>
    <row r="1444" spans="1:25" x14ac:dyDescent="0.25">
      <c r="A1444" t="s">
        <v>176</v>
      </c>
      <c r="B1444">
        <v>1809.21</v>
      </c>
      <c r="C1444">
        <v>1807.49</v>
      </c>
      <c r="D1444">
        <v>1807.37</v>
      </c>
      <c r="E1444">
        <v>1802.42</v>
      </c>
      <c r="F1444">
        <v>134.55799999999999</v>
      </c>
      <c r="G1444">
        <v>0</v>
      </c>
      <c r="H1444">
        <v>78.390799999999999</v>
      </c>
      <c r="I1444">
        <v>0</v>
      </c>
      <c r="J1444">
        <v>1.13925E-2</v>
      </c>
      <c r="K1444">
        <v>0.99430300000000005</v>
      </c>
      <c r="L1444">
        <v>0</v>
      </c>
      <c r="M1444" t="s">
        <v>43</v>
      </c>
    </row>
    <row r="1445" spans="1:25" x14ac:dyDescent="0.25">
      <c r="A1445" t="s">
        <v>176</v>
      </c>
      <c r="B1445">
        <v>1793.8</v>
      </c>
      <c r="C1445">
        <v>1792.1</v>
      </c>
      <c r="D1445">
        <v>1791.98</v>
      </c>
      <c r="E1445">
        <v>1787.67</v>
      </c>
      <c r="F1445">
        <v>128.59200000000001</v>
      </c>
      <c r="G1445">
        <v>0</v>
      </c>
      <c r="H1445">
        <v>79.132199999999997</v>
      </c>
      <c r="I1445">
        <v>0</v>
      </c>
      <c r="J1445">
        <v>2.1206599999999999E-2</v>
      </c>
      <c r="K1445">
        <v>0.98100900000000002</v>
      </c>
      <c r="L1445">
        <v>0</v>
      </c>
      <c r="M1445" t="s">
        <v>43</v>
      </c>
    </row>
    <row r="1446" spans="1:25" x14ac:dyDescent="0.25">
      <c r="A1446" t="s">
        <v>176</v>
      </c>
      <c r="B1446">
        <v>1774.87</v>
      </c>
      <c r="C1446">
        <v>1773.16</v>
      </c>
      <c r="D1446">
        <v>1773.04</v>
      </c>
      <c r="E1446">
        <v>1768.78</v>
      </c>
      <c r="F1446">
        <v>128.63</v>
      </c>
      <c r="G1446">
        <v>0</v>
      </c>
      <c r="H1446">
        <v>77.462299999999999</v>
      </c>
      <c r="I1446">
        <v>0</v>
      </c>
      <c r="J1446">
        <v>1.09727E-2</v>
      </c>
      <c r="K1446">
        <v>0.98038499999999995</v>
      </c>
      <c r="L1446">
        <v>0</v>
      </c>
      <c r="M1446" t="s">
        <v>43</v>
      </c>
    </row>
    <row r="1447" spans="1:25" x14ac:dyDescent="0.25">
      <c r="A1447" t="s">
        <v>176</v>
      </c>
      <c r="B1447">
        <v>1783.59</v>
      </c>
      <c r="C1447">
        <v>1781.76</v>
      </c>
      <c r="D1447">
        <v>1781.66</v>
      </c>
      <c r="E1447">
        <v>1777.4</v>
      </c>
      <c r="F1447">
        <v>128.78399999999999</v>
      </c>
      <c r="G1447">
        <v>0</v>
      </c>
      <c r="H1447">
        <v>77.587500000000006</v>
      </c>
      <c r="I1447">
        <v>0</v>
      </c>
      <c r="J1447">
        <v>1.10963E-2</v>
      </c>
      <c r="K1447">
        <v>0.98101700000000003</v>
      </c>
      <c r="L1447">
        <v>0</v>
      </c>
      <c r="M1447" t="s">
        <v>43</v>
      </c>
    </row>
    <row r="1448" spans="1:25" x14ac:dyDescent="0.25">
      <c r="A1448" t="s">
        <v>176</v>
      </c>
      <c r="B1448">
        <v>1823.24</v>
      </c>
      <c r="C1448">
        <v>1821.42</v>
      </c>
      <c r="D1448">
        <v>1821.28</v>
      </c>
      <c r="E1448">
        <v>1816.59</v>
      </c>
      <c r="F1448">
        <v>130.994</v>
      </c>
      <c r="G1448">
        <v>0</v>
      </c>
      <c r="H1448">
        <v>81.131799999999998</v>
      </c>
      <c r="I1448">
        <v>0</v>
      </c>
      <c r="J1448">
        <v>1.46506E-2</v>
      </c>
      <c r="K1448">
        <v>0.98097699999999999</v>
      </c>
      <c r="L1448">
        <v>0</v>
      </c>
      <c r="M1448" t="s">
        <v>43</v>
      </c>
    </row>
    <row r="1449" spans="1:25" x14ac:dyDescent="0.25">
      <c r="A1449" t="s">
        <v>176</v>
      </c>
      <c r="B1449">
        <v>1780.6</v>
      </c>
      <c r="C1449">
        <v>1778.78</v>
      </c>
      <c r="D1449">
        <v>1778.67</v>
      </c>
      <c r="E1449">
        <v>1774.45</v>
      </c>
      <c r="F1449">
        <v>128.613</v>
      </c>
      <c r="G1449">
        <v>0</v>
      </c>
      <c r="H1449">
        <v>78.156499999999994</v>
      </c>
      <c r="I1449">
        <v>0</v>
      </c>
      <c r="J1449">
        <v>1.08655E-2</v>
      </c>
      <c r="K1449">
        <v>0.98100900000000002</v>
      </c>
      <c r="L1449">
        <v>0</v>
      </c>
      <c r="M1449" t="s">
        <v>43</v>
      </c>
    </row>
    <row r="1450" spans="1:25" x14ac:dyDescent="0.25">
      <c r="A1450" t="s">
        <v>176</v>
      </c>
      <c r="B1450">
        <v>1786.04</v>
      </c>
      <c r="C1450">
        <v>1784.23</v>
      </c>
      <c r="D1450">
        <v>1784.12</v>
      </c>
      <c r="E1450">
        <v>1778.53</v>
      </c>
      <c r="F1450">
        <v>128.19300000000001</v>
      </c>
      <c r="G1450">
        <v>0</v>
      </c>
      <c r="H1450">
        <v>78.191500000000005</v>
      </c>
      <c r="I1450">
        <v>0</v>
      </c>
      <c r="J1450">
        <v>1.08573E-2</v>
      </c>
      <c r="K1450">
        <v>0.98497599999999996</v>
      </c>
      <c r="L1450">
        <v>0</v>
      </c>
      <c r="M1450" t="s">
        <v>43</v>
      </c>
    </row>
    <row r="1451" spans="1:25" x14ac:dyDescent="0.25">
      <c r="A1451" t="s">
        <v>176</v>
      </c>
      <c r="B1451">
        <v>1780.66</v>
      </c>
      <c r="C1451">
        <v>1778.83</v>
      </c>
      <c r="D1451">
        <v>1778.71</v>
      </c>
      <c r="E1451">
        <v>1774.36</v>
      </c>
      <c r="F1451">
        <v>128.90299999999999</v>
      </c>
      <c r="G1451">
        <v>0</v>
      </c>
      <c r="H1451">
        <v>77.777000000000001</v>
      </c>
      <c r="I1451">
        <v>0</v>
      </c>
      <c r="J1451">
        <v>1.1602400000000001E-2</v>
      </c>
      <c r="K1451">
        <v>0.98101899999999997</v>
      </c>
      <c r="L1451">
        <v>0</v>
      </c>
      <c r="M1451" t="s">
        <v>43</v>
      </c>
    </row>
    <row r="1452" spans="1:25" x14ac:dyDescent="0.25">
      <c r="A1452" t="s">
        <v>176</v>
      </c>
      <c r="B1452">
        <v>1790.45</v>
      </c>
      <c r="C1452">
        <v>1788.65</v>
      </c>
      <c r="D1452">
        <v>1788.54</v>
      </c>
      <c r="E1452">
        <v>1784.36</v>
      </c>
      <c r="F1452">
        <v>128.83699999999999</v>
      </c>
      <c r="G1452">
        <v>0</v>
      </c>
      <c r="H1452">
        <v>78.462299999999999</v>
      </c>
      <c r="I1452">
        <v>0</v>
      </c>
      <c r="J1452">
        <v>1.27154E-2</v>
      </c>
      <c r="K1452">
        <v>0.98101899999999997</v>
      </c>
      <c r="L1452">
        <v>0</v>
      </c>
      <c r="M1452" t="s">
        <v>43</v>
      </c>
    </row>
    <row r="1453" spans="1:25" x14ac:dyDescent="0.25">
      <c r="A1453" t="s">
        <v>176</v>
      </c>
      <c r="B1453">
        <v>1790.46</v>
      </c>
      <c r="C1453">
        <v>1788.66</v>
      </c>
      <c r="D1453">
        <v>1788.56</v>
      </c>
      <c r="E1453">
        <v>1784.24</v>
      </c>
      <c r="F1453">
        <v>128.41999999999999</v>
      </c>
      <c r="G1453">
        <v>0</v>
      </c>
      <c r="H1453">
        <v>78.990099999999998</v>
      </c>
      <c r="I1453">
        <v>0</v>
      </c>
      <c r="J1453">
        <v>1.0905700000000001E-2</v>
      </c>
      <c r="K1453">
        <v>0.98101099999999997</v>
      </c>
      <c r="L1453">
        <v>0</v>
      </c>
      <c r="M1453" t="s">
        <v>43</v>
      </c>
    </row>
    <row r="1454" spans="1:25" x14ac:dyDescent="0.25">
      <c r="A1454" t="s">
        <v>176</v>
      </c>
      <c r="B1454">
        <v>1782.05</v>
      </c>
      <c r="C1454">
        <v>1780.18</v>
      </c>
      <c r="D1454">
        <v>1780.07</v>
      </c>
      <c r="E1454">
        <v>1775.77</v>
      </c>
      <c r="F1454">
        <v>129.55799999999999</v>
      </c>
      <c r="G1454">
        <v>0</v>
      </c>
      <c r="H1454">
        <v>78.799800000000005</v>
      </c>
      <c r="I1454">
        <v>0</v>
      </c>
      <c r="J1454">
        <v>1.1526E-2</v>
      </c>
      <c r="K1454">
        <v>0.98101899999999997</v>
      </c>
      <c r="L1454">
        <v>0</v>
      </c>
      <c r="M1454" t="s">
        <v>43</v>
      </c>
    </row>
    <row r="1455" spans="1:25" x14ac:dyDescent="0.25">
      <c r="A1455" t="s">
        <v>176</v>
      </c>
      <c r="B1455">
        <v>1788.35</v>
      </c>
      <c r="C1455">
        <v>1786.54</v>
      </c>
      <c r="D1455">
        <v>1786.43</v>
      </c>
      <c r="E1455">
        <v>1782.16</v>
      </c>
      <c r="F1455">
        <v>129.346</v>
      </c>
      <c r="G1455">
        <v>0</v>
      </c>
      <c r="H1455">
        <v>79.625600000000006</v>
      </c>
      <c r="I1455">
        <v>0</v>
      </c>
      <c r="J1455">
        <v>1.2090999999999999E-2</v>
      </c>
      <c r="K1455">
        <v>0.98101499999999997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1786.96</v>
      </c>
      <c r="C1456">
        <v>1784.93</v>
      </c>
      <c r="D1456">
        <v>1784.82</v>
      </c>
      <c r="E1456">
        <v>1780.45</v>
      </c>
      <c r="F1456">
        <v>127.575</v>
      </c>
      <c r="G1456">
        <v>0</v>
      </c>
      <c r="H1456">
        <v>78.261499999999998</v>
      </c>
      <c r="I1456">
        <v>0</v>
      </c>
      <c r="J1456">
        <v>1.35961E-2</v>
      </c>
      <c r="K1456">
        <v>0.98101899999999997</v>
      </c>
      <c r="L1456">
        <v>0</v>
      </c>
      <c r="M1456" t="s">
        <v>43</v>
      </c>
      <c r="R1456">
        <f>AVERAGE(B1407:B1456)</f>
        <v>1788.5460000000007</v>
      </c>
      <c r="S1456">
        <f>AVERAGE(C1407:C1456)</f>
        <v>1786.7487999999994</v>
      </c>
      <c r="U1456">
        <f>_xlfn.VAR.P(B1407:B1456)</f>
        <v>110.15864000000016</v>
      </c>
      <c r="V1456">
        <f>_xlfn.VAR.P(C1407:C1456)</f>
        <v>110.53294255999988</v>
      </c>
      <c r="X1456">
        <f>1.96*SQRT(U1456)/50</f>
        <v>0.4114294259889541</v>
      </c>
      <c r="Y1456">
        <f>1.96*SQRT(V1456)/50</f>
        <v>0.41212782101600248</v>
      </c>
    </row>
    <row r="1457" spans="1:15" x14ac:dyDescent="0.25">
      <c r="A1457" t="s">
        <v>177</v>
      </c>
      <c r="B1457">
        <v>89585.585399999996</v>
      </c>
      <c r="C1457" t="s">
        <v>37</v>
      </c>
    </row>
    <row r="1458" spans="1:15" x14ac:dyDescent="0.25">
      <c r="A1458" t="s">
        <v>178</v>
      </c>
      <c r="B1458">
        <v>2109.98</v>
      </c>
      <c r="C1458">
        <v>2043.77</v>
      </c>
      <c r="D1458">
        <v>2043.66</v>
      </c>
      <c r="E1458">
        <v>2039.57</v>
      </c>
      <c r="F1458">
        <v>146.09100000000001</v>
      </c>
      <c r="G1458">
        <v>288.95400000000001</v>
      </c>
      <c r="H1458">
        <v>106.976</v>
      </c>
      <c r="I1458">
        <v>57.758299999999998</v>
      </c>
      <c r="J1458">
        <v>94.106999999999999</v>
      </c>
      <c r="K1458">
        <v>1584.49</v>
      </c>
      <c r="L1458">
        <v>1.11156E-2</v>
      </c>
      <c r="M1458">
        <v>0.98101899999999997</v>
      </c>
      <c r="N1458">
        <v>0</v>
      </c>
      <c r="O1458" t="s">
        <v>43</v>
      </c>
    </row>
    <row r="1459" spans="1:15" x14ac:dyDescent="0.25">
      <c r="A1459" t="s">
        <v>178</v>
      </c>
      <c r="B1459">
        <v>2100.29</v>
      </c>
      <c r="C1459">
        <v>2035.37</v>
      </c>
      <c r="D1459">
        <v>2035.26</v>
      </c>
      <c r="E1459">
        <v>2031.21</v>
      </c>
      <c r="F1459">
        <v>140.572</v>
      </c>
      <c r="G1459">
        <v>287.91000000000003</v>
      </c>
      <c r="H1459">
        <v>105.893</v>
      </c>
      <c r="I1459">
        <v>57.985900000000001</v>
      </c>
      <c r="J1459">
        <v>93.517799999999994</v>
      </c>
      <c r="K1459">
        <v>1582.04</v>
      </c>
      <c r="L1459">
        <v>1.08652E-2</v>
      </c>
      <c r="M1459">
        <v>0.98101899999999997</v>
      </c>
      <c r="N1459">
        <v>0</v>
      </c>
      <c r="O1459" t="s">
        <v>43</v>
      </c>
    </row>
    <row r="1460" spans="1:15" x14ac:dyDescent="0.25">
      <c r="A1460" t="s">
        <v>178</v>
      </c>
      <c r="B1460">
        <v>2103.98</v>
      </c>
      <c r="C1460">
        <v>2039.68</v>
      </c>
      <c r="D1460">
        <v>2039.58</v>
      </c>
      <c r="E1460">
        <v>2035.5</v>
      </c>
      <c r="F1460">
        <v>140.715</v>
      </c>
      <c r="G1460">
        <v>288.76499999999999</v>
      </c>
      <c r="H1460">
        <v>105.64</v>
      </c>
      <c r="I1460">
        <v>58.979599999999998</v>
      </c>
      <c r="J1460">
        <v>94.356099999999998</v>
      </c>
      <c r="K1460">
        <v>1586.04</v>
      </c>
      <c r="L1460">
        <v>1.17641E-2</v>
      </c>
      <c r="M1460">
        <v>0.98097000000000001</v>
      </c>
      <c r="N1460">
        <v>0</v>
      </c>
      <c r="O1460" t="s">
        <v>43</v>
      </c>
    </row>
    <row r="1461" spans="1:15" x14ac:dyDescent="0.25">
      <c r="A1461" t="s">
        <v>178</v>
      </c>
      <c r="B1461">
        <v>2101.52</v>
      </c>
      <c r="C1461">
        <v>2039.54</v>
      </c>
      <c r="D1461">
        <v>2039.43</v>
      </c>
      <c r="E1461">
        <v>2035.33</v>
      </c>
      <c r="F1461">
        <v>141.172</v>
      </c>
      <c r="G1461">
        <v>289.35500000000002</v>
      </c>
      <c r="H1461">
        <v>106.14100000000001</v>
      </c>
      <c r="I1461">
        <v>58.042200000000001</v>
      </c>
      <c r="J1461">
        <v>94.973500000000001</v>
      </c>
      <c r="K1461">
        <v>1583.93</v>
      </c>
      <c r="L1461">
        <v>1.08629E-2</v>
      </c>
      <c r="M1461">
        <v>0.98100699999999996</v>
      </c>
      <c r="N1461">
        <v>0</v>
      </c>
      <c r="O1461" t="s">
        <v>43</v>
      </c>
    </row>
    <row r="1462" spans="1:15" x14ac:dyDescent="0.25">
      <c r="A1462" t="s">
        <v>178</v>
      </c>
      <c r="B1462">
        <v>2114.66</v>
      </c>
      <c r="C1462">
        <v>2049.83</v>
      </c>
      <c r="D1462">
        <v>2049.7199999999998</v>
      </c>
      <c r="E1462">
        <v>2045.66</v>
      </c>
      <c r="F1462">
        <v>141.25700000000001</v>
      </c>
      <c r="G1462">
        <v>293.38799999999998</v>
      </c>
      <c r="H1462">
        <v>106.32</v>
      </c>
      <c r="I1462">
        <v>59.225099999999998</v>
      </c>
      <c r="J1462">
        <v>97.944000000000003</v>
      </c>
      <c r="K1462">
        <v>1590.75</v>
      </c>
      <c r="L1462">
        <v>1.14544E-2</v>
      </c>
      <c r="M1462">
        <v>0.98098799999999997</v>
      </c>
      <c r="N1462">
        <v>0</v>
      </c>
      <c r="O1462" t="s">
        <v>43</v>
      </c>
    </row>
    <row r="1463" spans="1:15" x14ac:dyDescent="0.25">
      <c r="A1463" t="s">
        <v>178</v>
      </c>
      <c r="B1463">
        <v>2102.6</v>
      </c>
      <c r="C1463">
        <v>2038.39</v>
      </c>
      <c r="D1463">
        <v>2038.28</v>
      </c>
      <c r="E1463">
        <v>2034.23</v>
      </c>
      <c r="F1463">
        <v>140.94300000000001</v>
      </c>
      <c r="G1463">
        <v>287.85899999999998</v>
      </c>
      <c r="H1463">
        <v>106.437</v>
      </c>
      <c r="I1463">
        <v>57.860799999999998</v>
      </c>
      <c r="J1463">
        <v>93.546400000000006</v>
      </c>
      <c r="K1463">
        <v>1585.11</v>
      </c>
      <c r="L1463">
        <v>1.26634E-2</v>
      </c>
      <c r="M1463">
        <v>0.98099800000000004</v>
      </c>
      <c r="N1463">
        <v>0</v>
      </c>
      <c r="O1463" t="s">
        <v>43</v>
      </c>
    </row>
    <row r="1464" spans="1:15" x14ac:dyDescent="0.25">
      <c r="A1464" t="s">
        <v>178</v>
      </c>
      <c r="B1464">
        <v>2108.41</v>
      </c>
      <c r="C1464">
        <v>2047.09</v>
      </c>
      <c r="D1464">
        <v>2046.99</v>
      </c>
      <c r="E1464">
        <v>2042.61</v>
      </c>
      <c r="F1464">
        <v>140.71700000000001</v>
      </c>
      <c r="G1464">
        <v>290.08</v>
      </c>
      <c r="H1464">
        <v>106.175</v>
      </c>
      <c r="I1464">
        <v>58.429099999999998</v>
      </c>
      <c r="J1464">
        <v>94.996600000000001</v>
      </c>
      <c r="K1464">
        <v>1591.94</v>
      </c>
      <c r="L1464">
        <v>1.0878199999999999E-2</v>
      </c>
      <c r="M1464">
        <v>0.99466500000000002</v>
      </c>
      <c r="N1464">
        <v>0</v>
      </c>
      <c r="O1464" t="s">
        <v>43</v>
      </c>
    </row>
    <row r="1465" spans="1:15" x14ac:dyDescent="0.25">
      <c r="A1465" t="s">
        <v>178</v>
      </c>
      <c r="B1465">
        <v>2105.1</v>
      </c>
      <c r="C1465">
        <v>2039.64</v>
      </c>
      <c r="D1465">
        <v>2039.53</v>
      </c>
      <c r="E1465">
        <v>2035.14</v>
      </c>
      <c r="F1465">
        <v>141.262</v>
      </c>
      <c r="G1465">
        <v>287.40199999999999</v>
      </c>
      <c r="H1465">
        <v>106.23099999999999</v>
      </c>
      <c r="I1465">
        <v>57.2624</v>
      </c>
      <c r="J1465">
        <v>93.311899999999994</v>
      </c>
      <c r="K1465">
        <v>1586.03</v>
      </c>
      <c r="L1465">
        <v>1.4450599999999999E-2</v>
      </c>
      <c r="M1465">
        <v>0.99205200000000004</v>
      </c>
      <c r="N1465">
        <v>0</v>
      </c>
      <c r="O1465" t="s">
        <v>43</v>
      </c>
    </row>
    <row r="1466" spans="1:15" x14ac:dyDescent="0.25">
      <c r="A1466" t="s">
        <v>178</v>
      </c>
      <c r="B1466">
        <v>2111.71</v>
      </c>
      <c r="C1466">
        <v>2046.93</v>
      </c>
      <c r="D1466">
        <v>2046.82</v>
      </c>
      <c r="E1466">
        <v>2042.53</v>
      </c>
      <c r="F1466">
        <v>140.19900000000001</v>
      </c>
      <c r="G1466">
        <v>288.77</v>
      </c>
      <c r="H1466">
        <v>106.828</v>
      </c>
      <c r="I1466">
        <v>57.505099999999999</v>
      </c>
      <c r="J1466">
        <v>94.643900000000002</v>
      </c>
      <c r="K1466">
        <v>1593.11</v>
      </c>
      <c r="L1466">
        <v>1.29096E-2</v>
      </c>
      <c r="M1466">
        <v>0.98101799999999995</v>
      </c>
      <c r="N1466">
        <v>0</v>
      </c>
      <c r="O1466" t="s">
        <v>43</v>
      </c>
    </row>
    <row r="1467" spans="1:15" x14ac:dyDescent="0.25">
      <c r="A1467" t="s">
        <v>178</v>
      </c>
      <c r="B1467">
        <v>2123.31</v>
      </c>
      <c r="C1467">
        <v>2058.52</v>
      </c>
      <c r="D1467">
        <v>2058.4</v>
      </c>
      <c r="E1467">
        <v>2053.9</v>
      </c>
      <c r="F1467">
        <v>143.46600000000001</v>
      </c>
      <c r="G1467">
        <v>288.93299999999999</v>
      </c>
      <c r="H1467">
        <v>106.488</v>
      </c>
      <c r="I1467">
        <v>57.826700000000002</v>
      </c>
      <c r="J1467">
        <v>94.688400000000001</v>
      </c>
      <c r="K1467">
        <v>1600.35</v>
      </c>
      <c r="L1467">
        <v>1.40372E-2</v>
      </c>
      <c r="M1467">
        <v>0.98100699999999996</v>
      </c>
      <c r="N1467">
        <v>0</v>
      </c>
      <c r="O1467" t="s">
        <v>43</v>
      </c>
    </row>
    <row r="1468" spans="1:15" x14ac:dyDescent="0.25">
      <c r="A1468" t="s">
        <v>178</v>
      </c>
      <c r="B1468">
        <v>2104.4899999999998</v>
      </c>
      <c r="C1468">
        <v>2040.27</v>
      </c>
      <c r="D1468">
        <v>2040.17</v>
      </c>
      <c r="E1468">
        <v>2036.22</v>
      </c>
      <c r="F1468">
        <v>140.32599999999999</v>
      </c>
      <c r="G1468">
        <v>290.36599999999999</v>
      </c>
      <c r="H1468">
        <v>106.917</v>
      </c>
      <c r="I1468">
        <v>58.532400000000003</v>
      </c>
      <c r="J1468">
        <v>94.854100000000003</v>
      </c>
      <c r="K1468">
        <v>1585.6</v>
      </c>
      <c r="L1468">
        <v>1.10271E-2</v>
      </c>
      <c r="M1468">
        <v>0.98101899999999997</v>
      </c>
      <c r="N1468">
        <v>0</v>
      </c>
      <c r="O1468" t="s">
        <v>43</v>
      </c>
    </row>
    <row r="1469" spans="1:15" x14ac:dyDescent="0.25">
      <c r="A1469" t="s">
        <v>178</v>
      </c>
      <c r="B1469">
        <v>2101.31</v>
      </c>
      <c r="C1469">
        <v>2037.16</v>
      </c>
      <c r="D1469">
        <v>2037.05</v>
      </c>
      <c r="E1469">
        <v>2033.01</v>
      </c>
      <c r="F1469">
        <v>140.85300000000001</v>
      </c>
      <c r="G1469">
        <v>288.71100000000001</v>
      </c>
      <c r="H1469">
        <v>107.093</v>
      </c>
      <c r="I1469">
        <v>57.360500000000002</v>
      </c>
      <c r="J1469">
        <v>94.374600000000001</v>
      </c>
      <c r="K1469">
        <v>1583.42</v>
      </c>
      <c r="L1469">
        <v>1.1702499999999999E-2</v>
      </c>
      <c r="M1469">
        <v>0.98101899999999997</v>
      </c>
      <c r="N1469">
        <v>0</v>
      </c>
      <c r="O1469" t="s">
        <v>43</v>
      </c>
    </row>
    <row r="1470" spans="1:15" x14ac:dyDescent="0.25">
      <c r="A1470" t="s">
        <v>178</v>
      </c>
      <c r="B1470">
        <v>2109.44</v>
      </c>
      <c r="C1470">
        <v>2047.52</v>
      </c>
      <c r="D1470">
        <v>2047.39</v>
      </c>
      <c r="E1470">
        <v>2043.1</v>
      </c>
      <c r="F1470">
        <v>143.291</v>
      </c>
      <c r="G1470">
        <v>291.58100000000002</v>
      </c>
      <c r="H1470">
        <v>107.261</v>
      </c>
      <c r="I1470">
        <v>58.281399999999998</v>
      </c>
      <c r="J1470">
        <v>96.138099999999994</v>
      </c>
      <c r="K1470">
        <v>1588.2</v>
      </c>
      <c r="L1470">
        <v>1.09713E-2</v>
      </c>
      <c r="M1470">
        <v>0.98101499999999997</v>
      </c>
      <c r="N1470">
        <v>0</v>
      </c>
      <c r="O1470" t="s">
        <v>43</v>
      </c>
    </row>
    <row r="1471" spans="1:15" x14ac:dyDescent="0.25">
      <c r="A1471" t="s">
        <v>178</v>
      </c>
      <c r="B1471">
        <v>2099.7600000000002</v>
      </c>
      <c r="C1471">
        <v>2037.51</v>
      </c>
      <c r="D1471">
        <v>2037.38</v>
      </c>
      <c r="E1471">
        <v>2033.11</v>
      </c>
      <c r="F1471">
        <v>140.47999999999999</v>
      </c>
      <c r="G1471">
        <v>289.62900000000002</v>
      </c>
      <c r="H1471">
        <v>106.309</v>
      </c>
      <c r="I1471">
        <v>57.506399999999999</v>
      </c>
      <c r="J1471">
        <v>95.375200000000007</v>
      </c>
      <c r="K1471">
        <v>1582.96</v>
      </c>
      <c r="L1471">
        <v>1.1047599999999999E-2</v>
      </c>
      <c r="M1471">
        <v>0.980796</v>
      </c>
      <c r="N1471">
        <v>0</v>
      </c>
      <c r="O1471" t="s">
        <v>43</v>
      </c>
    </row>
    <row r="1472" spans="1:15" x14ac:dyDescent="0.25">
      <c r="A1472" t="s">
        <v>178</v>
      </c>
      <c r="B1472">
        <v>2109.27</v>
      </c>
      <c r="C1472">
        <v>2046.62</v>
      </c>
      <c r="D1472">
        <v>2046.5</v>
      </c>
      <c r="E1472">
        <v>2042.46</v>
      </c>
      <c r="F1472">
        <v>142.20400000000001</v>
      </c>
      <c r="G1472">
        <v>293.387</v>
      </c>
      <c r="H1472">
        <v>109.339</v>
      </c>
      <c r="I1472">
        <v>57.387</v>
      </c>
      <c r="J1472">
        <v>96.585700000000003</v>
      </c>
      <c r="K1472">
        <v>1586.58</v>
      </c>
      <c r="L1472">
        <v>1.24022E-2</v>
      </c>
      <c r="M1472">
        <v>0.98101799999999995</v>
      </c>
      <c r="N1472">
        <v>0</v>
      </c>
      <c r="O1472" t="s">
        <v>43</v>
      </c>
    </row>
    <row r="1473" spans="1:15" x14ac:dyDescent="0.25">
      <c r="A1473" t="s">
        <v>178</v>
      </c>
      <c r="B1473">
        <v>2107.6799999999998</v>
      </c>
      <c r="C1473">
        <v>2043.66</v>
      </c>
      <c r="D1473">
        <v>2043.54</v>
      </c>
      <c r="E1473">
        <v>2039.54</v>
      </c>
      <c r="F1473">
        <v>142.57</v>
      </c>
      <c r="G1473">
        <v>288.423</v>
      </c>
      <c r="H1473">
        <v>105.19199999999999</v>
      </c>
      <c r="I1473">
        <v>58.817100000000003</v>
      </c>
      <c r="J1473">
        <v>94.617900000000006</v>
      </c>
      <c r="K1473">
        <v>1588.69</v>
      </c>
      <c r="L1473">
        <v>1.1050600000000001E-2</v>
      </c>
      <c r="M1473">
        <v>0.981012</v>
      </c>
      <c r="N1473">
        <v>0</v>
      </c>
      <c r="O1473" t="s">
        <v>43</v>
      </c>
    </row>
    <row r="1474" spans="1:15" x14ac:dyDescent="0.25">
      <c r="A1474" t="s">
        <v>178</v>
      </c>
      <c r="B1474">
        <v>2102.0300000000002</v>
      </c>
      <c r="C1474">
        <v>2040.46</v>
      </c>
      <c r="D1474">
        <v>2040.35</v>
      </c>
      <c r="E1474">
        <v>2036.33</v>
      </c>
      <c r="F1474">
        <v>142.33799999999999</v>
      </c>
      <c r="G1474">
        <v>289.649</v>
      </c>
      <c r="H1474">
        <v>106.959</v>
      </c>
      <c r="I1474">
        <v>57.770899999999997</v>
      </c>
      <c r="J1474">
        <v>95.286000000000001</v>
      </c>
      <c r="K1474">
        <v>1584.16</v>
      </c>
      <c r="L1474">
        <v>1.0877100000000001E-2</v>
      </c>
      <c r="M1474">
        <v>0.98093900000000001</v>
      </c>
      <c r="N1474">
        <v>0</v>
      </c>
      <c r="O1474" t="s">
        <v>43</v>
      </c>
    </row>
    <row r="1475" spans="1:15" x14ac:dyDescent="0.25">
      <c r="A1475" t="s">
        <v>178</v>
      </c>
      <c r="B1475">
        <v>2105</v>
      </c>
      <c r="C1475">
        <v>2039.93</v>
      </c>
      <c r="D1475">
        <v>2039.82</v>
      </c>
      <c r="E1475">
        <v>2035.79</v>
      </c>
      <c r="F1475">
        <v>140.501</v>
      </c>
      <c r="G1475">
        <v>290.185</v>
      </c>
      <c r="H1475">
        <v>107.803</v>
      </c>
      <c r="I1475">
        <v>57.493600000000001</v>
      </c>
      <c r="J1475">
        <v>94.703500000000005</v>
      </c>
      <c r="K1475">
        <v>1584.68</v>
      </c>
      <c r="L1475">
        <v>1.1024000000000001E-2</v>
      </c>
      <c r="M1475">
        <v>0.98101400000000005</v>
      </c>
      <c r="N1475">
        <v>0</v>
      </c>
      <c r="O1475" t="s">
        <v>43</v>
      </c>
    </row>
    <row r="1476" spans="1:15" x14ac:dyDescent="0.25">
      <c r="A1476" t="s">
        <v>178</v>
      </c>
      <c r="B1476">
        <v>2117.56</v>
      </c>
      <c r="C1476">
        <v>2052.5700000000002</v>
      </c>
      <c r="D1476">
        <v>2052.46</v>
      </c>
      <c r="E1476">
        <v>2048.3000000000002</v>
      </c>
      <c r="F1476">
        <v>141.74700000000001</v>
      </c>
      <c r="G1476">
        <v>294.596</v>
      </c>
      <c r="H1476">
        <v>110.11799999999999</v>
      </c>
      <c r="I1476">
        <v>59.157699999999998</v>
      </c>
      <c r="J1476">
        <v>95.044499999999999</v>
      </c>
      <c r="K1476">
        <v>1591.53</v>
      </c>
      <c r="L1476">
        <v>1.21621E-2</v>
      </c>
      <c r="M1476">
        <v>0.98101400000000005</v>
      </c>
      <c r="N1476">
        <v>0</v>
      </c>
      <c r="O1476" t="s">
        <v>43</v>
      </c>
    </row>
    <row r="1477" spans="1:15" x14ac:dyDescent="0.25">
      <c r="A1477" t="s">
        <v>178</v>
      </c>
      <c r="B1477">
        <v>2103.61</v>
      </c>
      <c r="C1477">
        <v>2039.87</v>
      </c>
      <c r="D1477">
        <v>2039.77</v>
      </c>
      <c r="E1477">
        <v>2035.85</v>
      </c>
      <c r="F1477">
        <v>142.62799999999999</v>
      </c>
      <c r="G1477">
        <v>289.05900000000003</v>
      </c>
      <c r="H1477">
        <v>105.485</v>
      </c>
      <c r="I1477">
        <v>58.575499999999998</v>
      </c>
      <c r="J1477">
        <v>94.708399999999997</v>
      </c>
      <c r="K1477">
        <v>1584.14</v>
      </c>
      <c r="L1477">
        <v>2.3855899999999999E-2</v>
      </c>
      <c r="M1477">
        <v>0.98729199999999995</v>
      </c>
      <c r="N1477">
        <v>0</v>
      </c>
      <c r="O1477" t="s">
        <v>43</v>
      </c>
    </row>
    <row r="1478" spans="1:15" x14ac:dyDescent="0.25">
      <c r="A1478" t="s">
        <v>178</v>
      </c>
      <c r="B1478">
        <v>2121.1</v>
      </c>
      <c r="C1478">
        <v>2055.62</v>
      </c>
      <c r="D1478">
        <v>2055.5100000000002</v>
      </c>
      <c r="E1478">
        <v>2051.61</v>
      </c>
      <c r="F1478">
        <v>142.81100000000001</v>
      </c>
      <c r="G1478">
        <v>293.959</v>
      </c>
      <c r="H1478">
        <v>107.65600000000001</v>
      </c>
      <c r="I1478">
        <v>58.429900000000004</v>
      </c>
      <c r="J1478">
        <v>95.750900000000001</v>
      </c>
      <c r="K1478">
        <v>1595.23</v>
      </c>
      <c r="L1478">
        <v>1.6764899999999999E-2</v>
      </c>
      <c r="M1478">
        <v>0.98101899999999997</v>
      </c>
      <c r="N1478">
        <v>0</v>
      </c>
      <c r="O1478" t="s">
        <v>43</v>
      </c>
    </row>
    <row r="1479" spans="1:15" x14ac:dyDescent="0.25">
      <c r="A1479" t="s">
        <v>178</v>
      </c>
      <c r="B1479">
        <v>2139.89</v>
      </c>
      <c r="C1479">
        <v>2074.1799999999998</v>
      </c>
      <c r="D1479">
        <v>2074.0500000000002</v>
      </c>
      <c r="E1479">
        <v>2069.88</v>
      </c>
      <c r="F1479">
        <v>144.01599999999999</v>
      </c>
      <c r="G1479">
        <v>297.80500000000001</v>
      </c>
      <c r="H1479">
        <v>106.81</v>
      </c>
      <c r="I1479">
        <v>59.337899999999998</v>
      </c>
      <c r="J1479">
        <v>100.965</v>
      </c>
      <c r="K1479">
        <v>1607.2</v>
      </c>
      <c r="L1479">
        <v>1.15148E-2</v>
      </c>
      <c r="M1479">
        <v>0.98101899999999997</v>
      </c>
      <c r="N1479">
        <v>0</v>
      </c>
      <c r="O1479" t="s">
        <v>43</v>
      </c>
    </row>
    <row r="1480" spans="1:15" x14ac:dyDescent="0.25">
      <c r="A1480" t="s">
        <v>178</v>
      </c>
      <c r="B1480">
        <v>2100.86</v>
      </c>
      <c r="C1480">
        <v>2037.15</v>
      </c>
      <c r="D1480">
        <v>2037.04</v>
      </c>
      <c r="E1480">
        <v>2033</v>
      </c>
      <c r="F1480">
        <v>141.785</v>
      </c>
      <c r="G1480">
        <v>289.59100000000001</v>
      </c>
      <c r="H1480">
        <v>107.568</v>
      </c>
      <c r="I1480">
        <v>57.738399999999999</v>
      </c>
      <c r="J1480">
        <v>93.944100000000006</v>
      </c>
      <c r="K1480">
        <v>1581.38</v>
      </c>
      <c r="L1480">
        <v>1.10096E-2</v>
      </c>
      <c r="M1480">
        <v>0.99498299999999995</v>
      </c>
      <c r="N1480">
        <v>0</v>
      </c>
      <c r="O1480" t="s">
        <v>43</v>
      </c>
    </row>
    <row r="1481" spans="1:15" x14ac:dyDescent="0.25">
      <c r="A1481" t="s">
        <v>178</v>
      </c>
      <c r="B1481">
        <v>2105.1999999999998</v>
      </c>
      <c r="C1481">
        <v>2036.61</v>
      </c>
      <c r="D1481">
        <v>2036.5</v>
      </c>
      <c r="E1481">
        <v>2032.61</v>
      </c>
      <c r="F1481">
        <v>143.131</v>
      </c>
      <c r="G1481">
        <v>288.19299999999998</v>
      </c>
      <c r="H1481">
        <v>107.04300000000001</v>
      </c>
      <c r="I1481">
        <v>57.219299999999997</v>
      </c>
      <c r="J1481">
        <v>93.225300000000004</v>
      </c>
      <c r="K1481">
        <v>1581.25</v>
      </c>
      <c r="L1481">
        <v>1.5214500000000001E-2</v>
      </c>
      <c r="M1481">
        <v>0.98020300000000005</v>
      </c>
      <c r="N1481">
        <v>0</v>
      </c>
      <c r="O1481" t="s">
        <v>43</v>
      </c>
    </row>
    <row r="1482" spans="1:15" x14ac:dyDescent="0.25">
      <c r="A1482" t="s">
        <v>178</v>
      </c>
      <c r="B1482">
        <v>2095.41</v>
      </c>
      <c r="C1482">
        <v>2033.92</v>
      </c>
      <c r="D1482">
        <v>2033.82</v>
      </c>
      <c r="E1482">
        <v>2029.53</v>
      </c>
      <c r="F1482">
        <v>140.75700000000001</v>
      </c>
      <c r="G1482">
        <v>291.43200000000002</v>
      </c>
      <c r="H1482">
        <v>107.861</v>
      </c>
      <c r="I1482">
        <v>57.627099999999999</v>
      </c>
      <c r="J1482">
        <v>96.169499999999999</v>
      </c>
      <c r="K1482">
        <v>1576.83</v>
      </c>
      <c r="L1482">
        <v>1.1045599999999999E-2</v>
      </c>
      <c r="M1482">
        <v>0.98098700000000005</v>
      </c>
      <c r="N1482">
        <v>0</v>
      </c>
      <c r="O1482" t="s">
        <v>43</v>
      </c>
    </row>
    <row r="1483" spans="1:15" x14ac:dyDescent="0.25">
      <c r="A1483" t="s">
        <v>178</v>
      </c>
      <c r="B1483">
        <v>2102.9</v>
      </c>
      <c r="C1483">
        <v>2041.05</v>
      </c>
      <c r="D1483">
        <v>2040.95</v>
      </c>
      <c r="E1483">
        <v>2036.95</v>
      </c>
      <c r="F1483">
        <v>141.09399999999999</v>
      </c>
      <c r="G1483">
        <v>288.23700000000002</v>
      </c>
      <c r="H1483">
        <v>107.03700000000001</v>
      </c>
      <c r="I1483">
        <v>57.077300000000001</v>
      </c>
      <c r="J1483">
        <v>94.092399999999998</v>
      </c>
      <c r="K1483">
        <v>1587.48</v>
      </c>
      <c r="L1483">
        <v>1.1321599999999999E-2</v>
      </c>
      <c r="M1483">
        <v>0.98101700000000003</v>
      </c>
      <c r="N1483">
        <v>0</v>
      </c>
      <c r="O1483" t="s">
        <v>43</v>
      </c>
    </row>
    <row r="1484" spans="1:15" x14ac:dyDescent="0.25">
      <c r="A1484" t="s">
        <v>178</v>
      </c>
      <c r="B1484">
        <v>2098.6799999999998</v>
      </c>
      <c r="C1484">
        <v>2038.1</v>
      </c>
      <c r="D1484">
        <v>2037.99</v>
      </c>
      <c r="E1484">
        <v>2033.29</v>
      </c>
      <c r="F1484">
        <v>141.565</v>
      </c>
      <c r="G1484">
        <v>288.81900000000002</v>
      </c>
      <c r="H1484">
        <v>106.538</v>
      </c>
      <c r="I1484">
        <v>57.8461</v>
      </c>
      <c r="J1484">
        <v>94.325599999999994</v>
      </c>
      <c r="K1484">
        <v>1582.79</v>
      </c>
      <c r="L1484">
        <v>1.23751E-2</v>
      </c>
      <c r="M1484">
        <v>0.98101400000000005</v>
      </c>
      <c r="N1484">
        <v>0</v>
      </c>
      <c r="O1484" t="s">
        <v>43</v>
      </c>
    </row>
    <row r="1485" spans="1:15" x14ac:dyDescent="0.25">
      <c r="A1485" t="s">
        <v>178</v>
      </c>
      <c r="B1485">
        <v>2114.0300000000002</v>
      </c>
      <c r="C1485">
        <v>2050.54</v>
      </c>
      <c r="D1485">
        <v>2050.4299999999998</v>
      </c>
      <c r="E1485">
        <v>2046.16</v>
      </c>
      <c r="F1485">
        <v>148.03200000000001</v>
      </c>
      <c r="G1485">
        <v>291.08600000000001</v>
      </c>
      <c r="H1485">
        <v>105.85299999999999</v>
      </c>
      <c r="I1485">
        <v>58.484099999999998</v>
      </c>
      <c r="J1485">
        <v>94.111099999999993</v>
      </c>
      <c r="K1485">
        <v>1586.81</v>
      </c>
      <c r="L1485">
        <v>1.52727E-2</v>
      </c>
      <c r="M1485">
        <v>0.98101799999999995</v>
      </c>
      <c r="N1485">
        <v>0</v>
      </c>
      <c r="O1485" t="s">
        <v>43</v>
      </c>
    </row>
    <row r="1486" spans="1:15" x14ac:dyDescent="0.25">
      <c r="A1486" t="s">
        <v>178</v>
      </c>
      <c r="B1486">
        <v>2110.21</v>
      </c>
      <c r="C1486">
        <v>2045.75</v>
      </c>
      <c r="D1486">
        <v>2045.64</v>
      </c>
      <c r="E1486">
        <v>2041.71</v>
      </c>
      <c r="F1486">
        <v>144.04400000000001</v>
      </c>
      <c r="G1486">
        <v>290.327</v>
      </c>
      <c r="H1486">
        <v>107.49299999999999</v>
      </c>
      <c r="I1486">
        <v>57.785699999999999</v>
      </c>
      <c r="J1486">
        <v>95.393199999999993</v>
      </c>
      <c r="K1486">
        <v>1587.38</v>
      </c>
      <c r="L1486">
        <v>1.3197499999999999E-2</v>
      </c>
      <c r="M1486">
        <v>0.98101899999999997</v>
      </c>
      <c r="N1486">
        <v>0</v>
      </c>
      <c r="O1486" t="s">
        <v>43</v>
      </c>
    </row>
    <row r="1487" spans="1:15" x14ac:dyDescent="0.25">
      <c r="A1487" t="s">
        <v>178</v>
      </c>
      <c r="B1487">
        <v>2106.42</v>
      </c>
      <c r="C1487">
        <v>2041.9</v>
      </c>
      <c r="D1487">
        <v>2041.79</v>
      </c>
      <c r="E1487">
        <v>2037.89</v>
      </c>
      <c r="F1487">
        <v>142.726</v>
      </c>
      <c r="G1487">
        <v>291.02300000000002</v>
      </c>
      <c r="H1487">
        <v>108.128</v>
      </c>
      <c r="I1487">
        <v>59.662199999999999</v>
      </c>
      <c r="J1487">
        <v>93.462400000000002</v>
      </c>
      <c r="K1487">
        <v>1584.12</v>
      </c>
      <c r="L1487">
        <v>1.3374799999999999E-2</v>
      </c>
      <c r="M1487">
        <v>0.98101499999999997</v>
      </c>
      <c r="N1487">
        <v>0</v>
      </c>
      <c r="O1487" t="s">
        <v>43</v>
      </c>
    </row>
    <row r="1488" spans="1:15" x14ac:dyDescent="0.25">
      <c r="A1488" t="s">
        <v>178</v>
      </c>
      <c r="B1488">
        <v>2102.65</v>
      </c>
      <c r="C1488">
        <v>2040.5</v>
      </c>
      <c r="D1488">
        <v>2040.4</v>
      </c>
      <c r="E1488">
        <v>2036.55</v>
      </c>
      <c r="F1488">
        <v>141.714</v>
      </c>
      <c r="G1488">
        <v>290.37400000000002</v>
      </c>
      <c r="H1488">
        <v>106.517</v>
      </c>
      <c r="I1488">
        <v>57.122199999999999</v>
      </c>
      <c r="J1488">
        <v>96.781700000000001</v>
      </c>
      <c r="K1488">
        <v>1583.62</v>
      </c>
      <c r="L1488">
        <v>1.53268E-2</v>
      </c>
      <c r="M1488">
        <v>0.98101899999999997</v>
      </c>
      <c r="N1488">
        <v>0</v>
      </c>
      <c r="O1488" t="s">
        <v>43</v>
      </c>
    </row>
    <row r="1489" spans="1:15" x14ac:dyDescent="0.25">
      <c r="A1489" t="s">
        <v>178</v>
      </c>
      <c r="B1489">
        <v>2098.4299999999998</v>
      </c>
      <c r="C1489">
        <v>2034.1</v>
      </c>
      <c r="D1489">
        <v>2034</v>
      </c>
      <c r="E1489">
        <v>2030.05</v>
      </c>
      <c r="F1489">
        <v>145.565</v>
      </c>
      <c r="G1489">
        <v>286.13600000000002</v>
      </c>
      <c r="H1489">
        <v>105.64700000000001</v>
      </c>
      <c r="I1489">
        <v>57.222099999999998</v>
      </c>
      <c r="J1489">
        <v>93.718599999999995</v>
      </c>
      <c r="K1489">
        <v>1578.52</v>
      </c>
      <c r="L1489">
        <v>1.0948599999999999E-2</v>
      </c>
      <c r="M1489">
        <v>0.98101899999999997</v>
      </c>
      <c r="N1489">
        <v>0</v>
      </c>
      <c r="O1489" t="s">
        <v>43</v>
      </c>
    </row>
    <row r="1490" spans="1:15" x14ac:dyDescent="0.25">
      <c r="A1490" t="s">
        <v>178</v>
      </c>
      <c r="B1490">
        <v>2101.13</v>
      </c>
      <c r="C1490">
        <v>2040.09</v>
      </c>
      <c r="D1490">
        <v>2039.98</v>
      </c>
      <c r="E1490">
        <v>2036.12</v>
      </c>
      <c r="F1490">
        <v>141.51499999999999</v>
      </c>
      <c r="G1490">
        <v>291.48099999999999</v>
      </c>
      <c r="H1490">
        <v>107.614</v>
      </c>
      <c r="I1490">
        <v>58.035299999999999</v>
      </c>
      <c r="J1490">
        <v>94.886499999999998</v>
      </c>
      <c r="K1490">
        <v>1583.19</v>
      </c>
      <c r="L1490">
        <v>2.9038399999999999E-2</v>
      </c>
      <c r="M1490">
        <v>0.98101400000000005</v>
      </c>
      <c r="N1490">
        <v>0</v>
      </c>
      <c r="O1490" t="s">
        <v>43</v>
      </c>
    </row>
    <row r="1491" spans="1:15" x14ac:dyDescent="0.25">
      <c r="A1491" t="s">
        <v>178</v>
      </c>
      <c r="B1491">
        <v>2094.6</v>
      </c>
      <c r="C1491">
        <v>2030.92</v>
      </c>
      <c r="D1491">
        <v>2030.81</v>
      </c>
      <c r="E1491">
        <v>2026.93</v>
      </c>
      <c r="F1491">
        <v>140.76300000000001</v>
      </c>
      <c r="G1491">
        <v>287.54899999999998</v>
      </c>
      <c r="H1491">
        <v>105.735</v>
      </c>
      <c r="I1491">
        <v>57.231499999999997</v>
      </c>
      <c r="J1491">
        <v>94.479500000000002</v>
      </c>
      <c r="K1491">
        <v>1578.55</v>
      </c>
      <c r="L1491">
        <v>1.10838E-2</v>
      </c>
      <c r="M1491">
        <v>0.98089199999999999</v>
      </c>
      <c r="N1491">
        <v>0</v>
      </c>
      <c r="O1491" t="s">
        <v>43</v>
      </c>
    </row>
    <row r="1492" spans="1:15" x14ac:dyDescent="0.25">
      <c r="A1492" t="s">
        <v>178</v>
      </c>
      <c r="B1492">
        <v>2091.02</v>
      </c>
      <c r="C1492">
        <v>2028.49</v>
      </c>
      <c r="D1492">
        <v>2028.4</v>
      </c>
      <c r="E1492">
        <v>2024.56</v>
      </c>
      <c r="F1492">
        <v>140.81399999999999</v>
      </c>
      <c r="G1492">
        <v>286.25799999999998</v>
      </c>
      <c r="H1492">
        <v>106.30500000000001</v>
      </c>
      <c r="I1492">
        <v>57.395099999999999</v>
      </c>
      <c r="J1492">
        <v>92.416499999999999</v>
      </c>
      <c r="K1492">
        <v>1577.46</v>
      </c>
      <c r="L1492">
        <v>1.13095E-2</v>
      </c>
      <c r="M1492">
        <v>0.99257600000000001</v>
      </c>
      <c r="N1492">
        <v>0</v>
      </c>
      <c r="O1492" t="s">
        <v>43</v>
      </c>
    </row>
    <row r="1493" spans="1:15" x14ac:dyDescent="0.25">
      <c r="A1493" t="s">
        <v>178</v>
      </c>
      <c r="B1493">
        <v>2095.91</v>
      </c>
      <c r="C1493">
        <v>2034.62</v>
      </c>
      <c r="D1493">
        <v>2034.52</v>
      </c>
      <c r="E1493">
        <v>2030.68</v>
      </c>
      <c r="F1493">
        <v>141.75800000000001</v>
      </c>
      <c r="G1493">
        <v>289.916</v>
      </c>
      <c r="H1493">
        <v>108.79300000000001</v>
      </c>
      <c r="I1493">
        <v>57.9163</v>
      </c>
      <c r="J1493">
        <v>92.707499999999996</v>
      </c>
      <c r="K1493">
        <v>1578.8</v>
      </c>
      <c r="L1493">
        <v>1.16144E-2</v>
      </c>
      <c r="M1493">
        <v>0.98560099999999995</v>
      </c>
      <c r="N1493">
        <v>0</v>
      </c>
      <c r="O1493" t="s">
        <v>43</v>
      </c>
    </row>
    <row r="1494" spans="1:15" x14ac:dyDescent="0.25">
      <c r="A1494" t="s">
        <v>178</v>
      </c>
      <c r="B1494">
        <v>2103.09</v>
      </c>
      <c r="C1494">
        <v>2041.12</v>
      </c>
      <c r="D1494">
        <v>2041.02</v>
      </c>
      <c r="E1494">
        <v>2037.09</v>
      </c>
      <c r="F1494">
        <v>141.98699999999999</v>
      </c>
      <c r="G1494">
        <v>290.99400000000003</v>
      </c>
      <c r="H1494">
        <v>108.55200000000001</v>
      </c>
      <c r="I1494">
        <v>57.250100000000003</v>
      </c>
      <c r="J1494">
        <v>95.377700000000004</v>
      </c>
      <c r="K1494">
        <v>1583.92</v>
      </c>
      <c r="L1494">
        <v>1.09946E-2</v>
      </c>
      <c r="M1494">
        <v>0.98101300000000002</v>
      </c>
      <c r="N1494">
        <v>0</v>
      </c>
      <c r="O1494" t="s">
        <v>43</v>
      </c>
    </row>
    <row r="1495" spans="1:15" x14ac:dyDescent="0.25">
      <c r="A1495" t="s">
        <v>178</v>
      </c>
      <c r="B1495">
        <v>2089.17</v>
      </c>
      <c r="C1495">
        <v>2028.89</v>
      </c>
      <c r="D1495">
        <v>2028.79</v>
      </c>
      <c r="E1495">
        <v>2024.82</v>
      </c>
      <c r="F1495">
        <v>141.46199999999999</v>
      </c>
      <c r="G1495">
        <v>289.39</v>
      </c>
      <c r="H1495">
        <v>107.666</v>
      </c>
      <c r="I1495">
        <v>57.848199999999999</v>
      </c>
      <c r="J1495">
        <v>93.994500000000002</v>
      </c>
      <c r="K1495">
        <v>1573.94</v>
      </c>
      <c r="L1495">
        <v>1.17337E-2</v>
      </c>
      <c r="M1495">
        <v>0.98099899999999995</v>
      </c>
      <c r="N1495">
        <v>0</v>
      </c>
      <c r="O1495" t="s">
        <v>43</v>
      </c>
    </row>
    <row r="1496" spans="1:15" x14ac:dyDescent="0.25">
      <c r="A1496" t="s">
        <v>178</v>
      </c>
      <c r="B1496">
        <v>2113.13</v>
      </c>
      <c r="C1496">
        <v>2046.64</v>
      </c>
      <c r="D1496">
        <v>2046.53</v>
      </c>
      <c r="E1496">
        <v>2042.6</v>
      </c>
      <c r="F1496">
        <v>145.35599999999999</v>
      </c>
      <c r="G1496">
        <v>290.29700000000003</v>
      </c>
      <c r="H1496">
        <v>106.69499999999999</v>
      </c>
      <c r="I1496">
        <v>58.104900000000001</v>
      </c>
      <c r="J1496">
        <v>94.435299999999998</v>
      </c>
      <c r="K1496">
        <v>1586.81</v>
      </c>
      <c r="L1496">
        <v>1.34091E-2</v>
      </c>
      <c r="M1496">
        <v>0.98101899999999997</v>
      </c>
      <c r="N1496">
        <v>0</v>
      </c>
      <c r="O1496" t="s">
        <v>43</v>
      </c>
    </row>
    <row r="1497" spans="1:15" x14ac:dyDescent="0.25">
      <c r="A1497" t="s">
        <v>178</v>
      </c>
      <c r="B1497">
        <v>2105.5100000000002</v>
      </c>
      <c r="C1497">
        <v>2040.65</v>
      </c>
      <c r="D1497">
        <v>2040.53</v>
      </c>
      <c r="E1497">
        <v>2036.62</v>
      </c>
      <c r="F1497">
        <v>143.19300000000001</v>
      </c>
      <c r="G1497">
        <v>289.17599999999999</v>
      </c>
      <c r="H1497">
        <v>105.69499999999999</v>
      </c>
      <c r="I1497">
        <v>57.5792</v>
      </c>
      <c r="J1497">
        <v>95.329899999999995</v>
      </c>
      <c r="K1497">
        <v>1584.23</v>
      </c>
      <c r="L1497">
        <v>1.4047799999999999E-2</v>
      </c>
      <c r="M1497">
        <v>0.98099700000000001</v>
      </c>
      <c r="N1497">
        <v>0</v>
      </c>
      <c r="O1497" t="s">
        <v>43</v>
      </c>
    </row>
    <row r="1498" spans="1:15" x14ac:dyDescent="0.25">
      <c r="A1498" t="s">
        <v>178</v>
      </c>
      <c r="B1498">
        <v>2095.8000000000002</v>
      </c>
      <c r="C1498">
        <v>2034.63</v>
      </c>
      <c r="D1498">
        <v>2034.53</v>
      </c>
      <c r="E1498">
        <v>2030.71</v>
      </c>
      <c r="F1498">
        <v>141.51300000000001</v>
      </c>
      <c r="G1498">
        <v>289.54500000000002</v>
      </c>
      <c r="H1498">
        <v>105.608</v>
      </c>
      <c r="I1498">
        <v>57.735999999999997</v>
      </c>
      <c r="J1498">
        <v>96.398799999999994</v>
      </c>
      <c r="K1498">
        <v>1579.68</v>
      </c>
      <c r="L1498">
        <v>1.15315E-2</v>
      </c>
      <c r="M1498">
        <v>0.98084800000000005</v>
      </c>
      <c r="N1498">
        <v>0</v>
      </c>
      <c r="O1498" t="s">
        <v>43</v>
      </c>
    </row>
    <row r="1499" spans="1:15" x14ac:dyDescent="0.25">
      <c r="A1499" t="s">
        <v>178</v>
      </c>
      <c r="B1499">
        <v>2118.5500000000002</v>
      </c>
      <c r="C1499">
        <v>2053.17</v>
      </c>
      <c r="D1499">
        <v>2053.06</v>
      </c>
      <c r="E1499">
        <v>2049.13</v>
      </c>
      <c r="F1499">
        <v>144.077</v>
      </c>
      <c r="G1499">
        <v>289.09300000000002</v>
      </c>
      <c r="H1499">
        <v>107.834</v>
      </c>
      <c r="I1499">
        <v>57.0901</v>
      </c>
      <c r="J1499">
        <v>93.882599999999996</v>
      </c>
      <c r="K1499">
        <v>1595.82</v>
      </c>
      <c r="L1499">
        <v>1.08606E-2</v>
      </c>
      <c r="M1499">
        <v>0.99230099999999999</v>
      </c>
      <c r="N1499">
        <v>0</v>
      </c>
      <c r="O1499" t="s">
        <v>43</v>
      </c>
    </row>
    <row r="1500" spans="1:15" x14ac:dyDescent="0.25">
      <c r="A1500" t="s">
        <v>178</v>
      </c>
      <c r="B1500">
        <v>2105.12</v>
      </c>
      <c r="C1500">
        <v>2041.34</v>
      </c>
      <c r="D1500">
        <v>2041.24</v>
      </c>
      <c r="E1500">
        <v>2037.29</v>
      </c>
      <c r="F1500">
        <v>142.89400000000001</v>
      </c>
      <c r="G1500">
        <v>291.14699999999999</v>
      </c>
      <c r="H1500">
        <v>107.949</v>
      </c>
      <c r="I1500">
        <v>58.734499999999997</v>
      </c>
      <c r="J1500">
        <v>93.972300000000004</v>
      </c>
      <c r="K1500">
        <v>1582.53</v>
      </c>
      <c r="L1500">
        <v>1.12909E-2</v>
      </c>
      <c r="M1500">
        <v>0.98490599999999995</v>
      </c>
      <c r="N1500">
        <v>0</v>
      </c>
      <c r="O1500" t="s">
        <v>43</v>
      </c>
    </row>
    <row r="1501" spans="1:15" x14ac:dyDescent="0.25">
      <c r="A1501" t="s">
        <v>178</v>
      </c>
      <c r="B1501">
        <v>2099.08</v>
      </c>
      <c r="C1501">
        <v>2035.74</v>
      </c>
      <c r="D1501">
        <v>2035.63</v>
      </c>
      <c r="E1501">
        <v>2031.45</v>
      </c>
      <c r="F1501">
        <v>144.291</v>
      </c>
      <c r="G1501">
        <v>287.83600000000001</v>
      </c>
      <c r="H1501">
        <v>106.373</v>
      </c>
      <c r="I1501">
        <v>57.242600000000003</v>
      </c>
      <c r="J1501">
        <v>94.445499999999996</v>
      </c>
      <c r="K1501">
        <v>1579.11</v>
      </c>
      <c r="L1501">
        <v>1.22095E-2</v>
      </c>
      <c r="M1501">
        <v>0.98101400000000005</v>
      </c>
      <c r="N1501">
        <v>0</v>
      </c>
      <c r="O1501" t="s">
        <v>43</v>
      </c>
    </row>
    <row r="1502" spans="1:15" x14ac:dyDescent="0.25">
      <c r="A1502" t="s">
        <v>178</v>
      </c>
      <c r="B1502">
        <v>2094.39</v>
      </c>
      <c r="C1502">
        <v>2029.48</v>
      </c>
      <c r="D1502">
        <v>2029.38</v>
      </c>
      <c r="E1502">
        <v>2025.49</v>
      </c>
      <c r="F1502">
        <v>140.245</v>
      </c>
      <c r="G1502">
        <v>289.62200000000001</v>
      </c>
      <c r="H1502">
        <v>106.901</v>
      </c>
      <c r="I1502">
        <v>58.756700000000002</v>
      </c>
      <c r="J1502">
        <v>94.39</v>
      </c>
      <c r="K1502">
        <v>1575.27</v>
      </c>
      <c r="L1502">
        <v>1.34267E-2</v>
      </c>
      <c r="M1502">
        <v>0.98101899999999997</v>
      </c>
      <c r="N1502">
        <v>0</v>
      </c>
      <c r="O1502" t="s">
        <v>43</v>
      </c>
    </row>
    <row r="1503" spans="1:15" x14ac:dyDescent="0.25">
      <c r="A1503" t="s">
        <v>178</v>
      </c>
      <c r="B1503">
        <v>2110.73</v>
      </c>
      <c r="C1503">
        <v>2043.83</v>
      </c>
      <c r="D1503">
        <v>2043.73</v>
      </c>
      <c r="E1503">
        <v>2039.88</v>
      </c>
      <c r="F1503">
        <v>139.589</v>
      </c>
      <c r="G1503">
        <v>290.34199999999998</v>
      </c>
      <c r="H1503">
        <v>106.705</v>
      </c>
      <c r="I1503">
        <v>57.694400000000002</v>
      </c>
      <c r="J1503">
        <v>95.806200000000004</v>
      </c>
      <c r="K1503">
        <v>1589.62</v>
      </c>
      <c r="L1503">
        <v>2.26267E-2</v>
      </c>
      <c r="M1503">
        <v>0.98101799999999995</v>
      </c>
      <c r="N1503">
        <v>0</v>
      </c>
      <c r="O1503" t="s">
        <v>43</v>
      </c>
    </row>
    <row r="1504" spans="1:15" x14ac:dyDescent="0.25">
      <c r="A1504" t="s">
        <v>178</v>
      </c>
      <c r="B1504">
        <v>2118.62</v>
      </c>
      <c r="C1504">
        <v>2056.66</v>
      </c>
      <c r="D1504">
        <v>2056.54</v>
      </c>
      <c r="E1504">
        <v>2052.39</v>
      </c>
      <c r="F1504">
        <v>142.511</v>
      </c>
      <c r="G1504">
        <v>292.83499999999998</v>
      </c>
      <c r="H1504">
        <v>106.976</v>
      </c>
      <c r="I1504">
        <v>57.872500000000002</v>
      </c>
      <c r="J1504">
        <v>95.251000000000005</v>
      </c>
      <c r="K1504">
        <v>1596.84</v>
      </c>
      <c r="L1504">
        <v>2.30771E-2</v>
      </c>
      <c r="M1504">
        <v>0.98101899999999997</v>
      </c>
      <c r="N1504">
        <v>0</v>
      </c>
      <c r="O1504" t="s">
        <v>43</v>
      </c>
    </row>
    <row r="1505" spans="1:25" x14ac:dyDescent="0.25">
      <c r="A1505" t="s">
        <v>178</v>
      </c>
      <c r="B1505">
        <v>2122.42</v>
      </c>
      <c r="C1505">
        <v>2055.56</v>
      </c>
      <c r="D1505">
        <v>2055.44</v>
      </c>
      <c r="E1505">
        <v>2051.41</v>
      </c>
      <c r="F1505">
        <v>142.21700000000001</v>
      </c>
      <c r="G1505">
        <v>293.346</v>
      </c>
      <c r="H1505">
        <v>107.232</v>
      </c>
      <c r="I1505">
        <v>59.307000000000002</v>
      </c>
      <c r="J1505">
        <v>96.515100000000004</v>
      </c>
      <c r="K1505">
        <v>1595.35</v>
      </c>
      <c r="L1505">
        <v>1.14141E-2</v>
      </c>
      <c r="M1505">
        <v>0.98074799999999995</v>
      </c>
      <c r="N1505">
        <v>0</v>
      </c>
      <c r="O1505" t="s">
        <v>43</v>
      </c>
    </row>
    <row r="1506" spans="1:25" x14ac:dyDescent="0.25">
      <c r="A1506" t="s">
        <v>178</v>
      </c>
      <c r="B1506">
        <v>2112.62</v>
      </c>
      <c r="C1506">
        <v>2051.4299999999998</v>
      </c>
      <c r="D1506">
        <v>2051.31</v>
      </c>
      <c r="E1506">
        <v>2047.39</v>
      </c>
      <c r="F1506">
        <v>143.798</v>
      </c>
      <c r="G1506">
        <v>291.08800000000002</v>
      </c>
      <c r="H1506">
        <v>107.602</v>
      </c>
      <c r="I1506">
        <v>58.634500000000003</v>
      </c>
      <c r="J1506">
        <v>94.860900000000001</v>
      </c>
      <c r="K1506">
        <v>1592.11</v>
      </c>
      <c r="L1506">
        <v>1.0880300000000001E-2</v>
      </c>
      <c r="M1506">
        <v>0.993919</v>
      </c>
      <c r="N1506">
        <v>0</v>
      </c>
      <c r="O1506" t="s">
        <v>43</v>
      </c>
    </row>
    <row r="1507" spans="1:25" x14ac:dyDescent="0.25">
      <c r="A1507" t="s">
        <v>178</v>
      </c>
      <c r="B1507">
        <v>2154.87</v>
      </c>
      <c r="C1507">
        <v>2088.25</v>
      </c>
      <c r="D1507">
        <v>2088.12</v>
      </c>
      <c r="E1507">
        <v>2083.48</v>
      </c>
      <c r="F1507">
        <v>145.54900000000001</v>
      </c>
      <c r="G1507">
        <v>296.72300000000001</v>
      </c>
      <c r="H1507">
        <v>107.628</v>
      </c>
      <c r="I1507">
        <v>57.978900000000003</v>
      </c>
      <c r="J1507">
        <v>99.919600000000003</v>
      </c>
      <c r="K1507">
        <v>1620.5</v>
      </c>
      <c r="L1507">
        <v>1.08866E-2</v>
      </c>
      <c r="M1507">
        <v>0.98101899999999997</v>
      </c>
      <c r="N1507">
        <v>0</v>
      </c>
      <c r="O1507" t="s">
        <v>43</v>
      </c>
    </row>
    <row r="1508" spans="1:25" x14ac:dyDescent="0.25">
      <c r="A1508" t="s">
        <v>178</v>
      </c>
      <c r="B1508">
        <v>2116.4699999999998</v>
      </c>
      <c r="C1508">
        <v>2056.21</v>
      </c>
      <c r="D1508">
        <v>2056.1</v>
      </c>
      <c r="E1508">
        <v>2051.94</v>
      </c>
      <c r="F1508">
        <v>144.94</v>
      </c>
      <c r="G1508">
        <v>291.36599999999999</v>
      </c>
      <c r="H1508">
        <v>107.065</v>
      </c>
      <c r="I1508">
        <v>58.802399999999999</v>
      </c>
      <c r="J1508">
        <v>95.167400000000001</v>
      </c>
      <c r="K1508">
        <v>1595.37</v>
      </c>
      <c r="L1508">
        <v>2.0286700000000001E-2</v>
      </c>
      <c r="M1508">
        <v>0.98101099999999997</v>
      </c>
      <c r="N1508">
        <v>0</v>
      </c>
      <c r="O1508" t="s">
        <v>43</v>
      </c>
    </row>
    <row r="1509" spans="1:25" x14ac:dyDescent="0.25">
      <c r="A1509" t="s">
        <v>178</v>
      </c>
      <c r="B1509">
        <v>2122.04</v>
      </c>
      <c r="C1509">
        <v>2061.21</v>
      </c>
      <c r="D1509">
        <v>2061.1</v>
      </c>
      <c r="E1509">
        <v>2056.85</v>
      </c>
      <c r="F1509">
        <v>141.19399999999999</v>
      </c>
      <c r="G1509">
        <v>294.471</v>
      </c>
      <c r="H1509">
        <v>107.27200000000001</v>
      </c>
      <c r="I1509">
        <v>58.878300000000003</v>
      </c>
      <c r="J1509">
        <v>97.484200000000001</v>
      </c>
      <c r="K1509">
        <v>1601.07</v>
      </c>
      <c r="L1509">
        <v>1.2186799999999999E-2</v>
      </c>
      <c r="M1509">
        <v>0.98101400000000005</v>
      </c>
      <c r="N1509">
        <v>0</v>
      </c>
      <c r="O1509" t="s">
        <v>43</v>
      </c>
    </row>
    <row r="1510" spans="1:25" x14ac:dyDescent="0.25">
      <c r="A1510" t="s">
        <v>178</v>
      </c>
      <c r="B1510">
        <v>2117.7800000000002</v>
      </c>
      <c r="C1510">
        <v>2052.19</v>
      </c>
      <c r="D1510">
        <v>2052.06</v>
      </c>
      <c r="E1510">
        <v>2047.89</v>
      </c>
      <c r="F1510">
        <v>144.38499999999999</v>
      </c>
      <c r="G1510">
        <v>294.19600000000003</v>
      </c>
      <c r="H1510">
        <v>107.861</v>
      </c>
      <c r="I1510">
        <v>57.949800000000003</v>
      </c>
      <c r="J1510">
        <v>98.090100000000007</v>
      </c>
      <c r="K1510">
        <v>1588.73</v>
      </c>
      <c r="L1510">
        <v>1.08586E-2</v>
      </c>
      <c r="M1510">
        <v>0.98101400000000005</v>
      </c>
      <c r="N1510">
        <v>0</v>
      </c>
      <c r="O1510" t="s">
        <v>43</v>
      </c>
    </row>
    <row r="1511" spans="1:25" x14ac:dyDescent="0.25">
      <c r="A1511" t="s">
        <v>178</v>
      </c>
      <c r="B1511">
        <v>2121.2199999999998</v>
      </c>
      <c r="C1511">
        <v>2057.2199999999998</v>
      </c>
      <c r="D1511">
        <v>2057.1</v>
      </c>
      <c r="E1511">
        <v>2053</v>
      </c>
      <c r="F1511">
        <v>142.36799999999999</v>
      </c>
      <c r="G1511">
        <v>291.25900000000001</v>
      </c>
      <c r="H1511">
        <v>107.53400000000001</v>
      </c>
      <c r="I1511">
        <v>57.424399999999999</v>
      </c>
      <c r="J1511">
        <v>96.021699999999996</v>
      </c>
      <c r="K1511">
        <v>1599.06</v>
      </c>
      <c r="L1511">
        <v>1.1203599999999999E-2</v>
      </c>
      <c r="M1511">
        <v>0.98101899999999997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2121.04</v>
      </c>
      <c r="C1512">
        <v>2055.54</v>
      </c>
      <c r="D1512">
        <v>2055.4299999999998</v>
      </c>
      <c r="E1512">
        <v>2051.39</v>
      </c>
      <c r="F1512">
        <v>141.35</v>
      </c>
      <c r="G1512">
        <v>294.11099999999999</v>
      </c>
      <c r="H1512">
        <v>107.494</v>
      </c>
      <c r="I1512">
        <v>59.427500000000002</v>
      </c>
      <c r="J1512">
        <v>95.985500000000002</v>
      </c>
      <c r="K1512">
        <v>1594.91</v>
      </c>
      <c r="L1512">
        <v>1.18113E-2</v>
      </c>
      <c r="M1512">
        <v>0.98099499999999995</v>
      </c>
      <c r="N1512">
        <v>0</v>
      </c>
      <c r="O1512" t="s">
        <v>43</v>
      </c>
      <c r="R1512">
        <f>AVERAGE(B1463:B1512)</f>
        <v>2108.6273999999989</v>
      </c>
      <c r="S1512">
        <f>AVERAGE(C1463:C1512)</f>
        <v>2044.9888000000001</v>
      </c>
      <c r="U1512">
        <f>_xlfn.VAR.P(B1463:B1512)</f>
        <v>141.88655523999964</v>
      </c>
      <c r="V1512">
        <f>_xlfn.VAR.P(C1463:C1512)</f>
        <v>125.61174655999952</v>
      </c>
      <c r="X1512">
        <f>1.96*SQRT(U1512)/50</f>
        <v>0.46693528057322148</v>
      </c>
      <c r="Y1512">
        <f>1.96*SQRT(V1512)/50</f>
        <v>0.4393404536734099</v>
      </c>
    </row>
    <row r="1513" spans="1:25" x14ac:dyDescent="0.25">
      <c r="A1513" t="s">
        <v>179</v>
      </c>
      <c r="B1513">
        <v>105606.37699999999</v>
      </c>
      <c r="C1513" t="s">
        <v>37</v>
      </c>
    </row>
    <row r="1514" spans="1:25" x14ac:dyDescent="0.25">
      <c r="A1514" t="s">
        <v>180</v>
      </c>
      <c r="B1514">
        <v>2107.61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1.08577E-2</v>
      </c>
      <c r="L1514">
        <v>0.98100699999999996</v>
      </c>
      <c r="M1514">
        <v>0</v>
      </c>
      <c r="N1514" t="s">
        <v>43</v>
      </c>
    </row>
    <row r="1515" spans="1:25" x14ac:dyDescent="0.25">
      <c r="A1515" t="s">
        <v>180</v>
      </c>
      <c r="B1515">
        <v>2077.9499999999998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1.08643E-2</v>
      </c>
      <c r="L1515">
        <v>0.98834299999999997</v>
      </c>
      <c r="M1515">
        <v>0</v>
      </c>
      <c r="N1515" t="s">
        <v>43</v>
      </c>
    </row>
    <row r="1516" spans="1:25" x14ac:dyDescent="0.25">
      <c r="A1516" t="s">
        <v>180</v>
      </c>
      <c r="B1516">
        <v>2069.0700000000002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1.1379800000000001E-2</v>
      </c>
      <c r="L1516">
        <v>0.98101700000000003</v>
      </c>
      <c r="M1516">
        <v>0</v>
      </c>
      <c r="N1516" t="s">
        <v>43</v>
      </c>
    </row>
    <row r="1517" spans="1:25" x14ac:dyDescent="0.25">
      <c r="A1517" t="s">
        <v>180</v>
      </c>
      <c r="B1517">
        <v>2062.35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1.36326E-2</v>
      </c>
      <c r="L1517">
        <v>0.98088500000000001</v>
      </c>
      <c r="M1517">
        <v>0</v>
      </c>
      <c r="N1517" t="s">
        <v>43</v>
      </c>
    </row>
    <row r="1518" spans="1:25" x14ac:dyDescent="0.25">
      <c r="A1518" t="s">
        <v>180</v>
      </c>
      <c r="B1518">
        <v>2064.29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1.2839700000000001E-2</v>
      </c>
      <c r="L1518">
        <v>0.98101899999999997</v>
      </c>
      <c r="M1518">
        <v>0</v>
      </c>
      <c r="N1518" t="s">
        <v>43</v>
      </c>
    </row>
    <row r="1519" spans="1:25" x14ac:dyDescent="0.25">
      <c r="A1519" t="s">
        <v>180</v>
      </c>
      <c r="B1519">
        <v>2075.85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1.09882E-2</v>
      </c>
      <c r="L1519">
        <v>0.98101899999999997</v>
      </c>
      <c r="M1519">
        <v>0</v>
      </c>
      <c r="N1519" t="s">
        <v>43</v>
      </c>
    </row>
    <row r="1520" spans="1:25" x14ac:dyDescent="0.25">
      <c r="A1520" t="s">
        <v>180</v>
      </c>
      <c r="B1520">
        <v>2060.33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2.9037799999999999E-2</v>
      </c>
      <c r="L1520">
        <v>0.98099000000000003</v>
      </c>
      <c r="M1520">
        <v>0</v>
      </c>
      <c r="N1520" t="s">
        <v>43</v>
      </c>
    </row>
    <row r="1521" spans="1:14" x14ac:dyDescent="0.25">
      <c r="A1521" t="s">
        <v>180</v>
      </c>
      <c r="B1521">
        <v>2056.48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2.1625399999999999E-2</v>
      </c>
      <c r="L1521">
        <v>0.98101899999999997</v>
      </c>
      <c r="M1521">
        <v>0</v>
      </c>
      <c r="N1521" t="s">
        <v>43</v>
      </c>
    </row>
    <row r="1522" spans="1:14" x14ac:dyDescent="0.25">
      <c r="A1522" t="s">
        <v>180</v>
      </c>
      <c r="B1522">
        <v>2058.89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1.0857800000000001E-2</v>
      </c>
      <c r="L1522">
        <v>0.98101499999999997</v>
      </c>
      <c r="M1522">
        <v>0</v>
      </c>
      <c r="N1522" t="s">
        <v>43</v>
      </c>
    </row>
    <row r="1523" spans="1:14" x14ac:dyDescent="0.25">
      <c r="A1523" t="s">
        <v>180</v>
      </c>
      <c r="B1523">
        <v>2060.25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1.11664E-2</v>
      </c>
      <c r="L1523">
        <v>0.99482999999999999</v>
      </c>
      <c r="M1523">
        <v>0</v>
      </c>
      <c r="N1523" t="s">
        <v>43</v>
      </c>
    </row>
    <row r="1524" spans="1:14" x14ac:dyDescent="0.25">
      <c r="A1524" t="s">
        <v>180</v>
      </c>
      <c r="B1524">
        <v>2046.82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1.1953099999999999E-2</v>
      </c>
      <c r="L1524">
        <v>0.98101899999999997</v>
      </c>
      <c r="M1524">
        <v>0</v>
      </c>
      <c r="N1524" t="s">
        <v>43</v>
      </c>
    </row>
    <row r="1525" spans="1:14" x14ac:dyDescent="0.25">
      <c r="A1525" t="s">
        <v>180</v>
      </c>
      <c r="B1525">
        <v>2059.44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1.13791E-2</v>
      </c>
      <c r="L1525">
        <v>0.98101899999999997</v>
      </c>
      <c r="M1525">
        <v>0</v>
      </c>
      <c r="N1525" t="s">
        <v>43</v>
      </c>
    </row>
    <row r="1526" spans="1:14" x14ac:dyDescent="0.25">
      <c r="A1526" t="s">
        <v>180</v>
      </c>
      <c r="B1526">
        <v>2061.94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1.0960599999999999E-2</v>
      </c>
      <c r="L1526">
        <v>0.98101899999999997</v>
      </c>
      <c r="M1526">
        <v>0</v>
      </c>
      <c r="N1526" t="s">
        <v>43</v>
      </c>
    </row>
    <row r="1527" spans="1:14" x14ac:dyDescent="0.25">
      <c r="A1527" t="s">
        <v>180</v>
      </c>
      <c r="B1527">
        <v>2056.44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2.0831100000000002E-2</v>
      </c>
      <c r="L1527">
        <v>0.981016</v>
      </c>
      <c r="M1527">
        <v>0</v>
      </c>
      <c r="N1527" t="s">
        <v>43</v>
      </c>
    </row>
    <row r="1528" spans="1:14" x14ac:dyDescent="0.25">
      <c r="A1528" t="s">
        <v>180</v>
      </c>
      <c r="B1528">
        <v>2063.21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1.1697300000000001E-2</v>
      </c>
      <c r="L1528">
        <v>0.99509800000000004</v>
      </c>
      <c r="M1528">
        <v>0</v>
      </c>
      <c r="N1528" t="s">
        <v>43</v>
      </c>
    </row>
    <row r="1529" spans="1:14" x14ac:dyDescent="0.25">
      <c r="A1529" t="s">
        <v>180</v>
      </c>
      <c r="B1529">
        <v>2060.4699999999998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1.7851700000000002E-2</v>
      </c>
      <c r="L1529">
        <v>0.98101799999999995</v>
      </c>
      <c r="M1529">
        <v>0</v>
      </c>
      <c r="N1529" t="s">
        <v>43</v>
      </c>
    </row>
    <row r="1530" spans="1:14" x14ac:dyDescent="0.25">
      <c r="A1530" t="s">
        <v>180</v>
      </c>
      <c r="B1530">
        <v>2057.19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1.09436E-2</v>
      </c>
      <c r="L1530">
        <v>0.98098600000000002</v>
      </c>
      <c r="M1530">
        <v>0</v>
      </c>
      <c r="N1530" t="s">
        <v>43</v>
      </c>
    </row>
    <row r="1531" spans="1:14" x14ac:dyDescent="0.25">
      <c r="A1531" t="s">
        <v>180</v>
      </c>
      <c r="B1531">
        <v>2050.5100000000002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1.17471E-2</v>
      </c>
      <c r="L1531">
        <v>0.98239699999999996</v>
      </c>
      <c r="M1531">
        <v>0</v>
      </c>
      <c r="N1531" t="s">
        <v>43</v>
      </c>
    </row>
    <row r="1532" spans="1:14" x14ac:dyDescent="0.25">
      <c r="A1532" t="s">
        <v>180</v>
      </c>
      <c r="B1532">
        <v>2048.36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1.2119599999999999E-2</v>
      </c>
      <c r="L1532">
        <v>0.98101899999999997</v>
      </c>
      <c r="M1532">
        <v>0</v>
      </c>
      <c r="N1532" t="s">
        <v>43</v>
      </c>
    </row>
    <row r="1533" spans="1:14" x14ac:dyDescent="0.25">
      <c r="A1533" t="s">
        <v>180</v>
      </c>
      <c r="B1533">
        <v>2055.0300000000002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1.16483E-2</v>
      </c>
      <c r="L1533">
        <v>0.99479099999999998</v>
      </c>
      <c r="M1533">
        <v>0</v>
      </c>
      <c r="N1533" t="s">
        <v>43</v>
      </c>
    </row>
    <row r="1534" spans="1:14" x14ac:dyDescent="0.25">
      <c r="A1534" t="s">
        <v>180</v>
      </c>
      <c r="B1534">
        <v>2062.5500000000002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1.22944E-2</v>
      </c>
      <c r="L1534">
        <v>0.98101899999999997</v>
      </c>
      <c r="M1534">
        <v>0</v>
      </c>
      <c r="N1534" t="s">
        <v>43</v>
      </c>
    </row>
    <row r="1535" spans="1:14" x14ac:dyDescent="0.25">
      <c r="A1535" t="s">
        <v>180</v>
      </c>
      <c r="B1535">
        <v>2045.55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1.10113E-2</v>
      </c>
      <c r="L1535">
        <v>0.98099599999999998</v>
      </c>
      <c r="M1535">
        <v>0</v>
      </c>
      <c r="N1535" t="s">
        <v>43</v>
      </c>
    </row>
    <row r="1536" spans="1:14" x14ac:dyDescent="0.25">
      <c r="A1536" t="s">
        <v>180</v>
      </c>
      <c r="B1536">
        <v>2036.73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1.44396E-2</v>
      </c>
      <c r="L1536">
        <v>0.98100799999999999</v>
      </c>
      <c r="M1536">
        <v>0</v>
      </c>
      <c r="N1536" t="s">
        <v>43</v>
      </c>
    </row>
    <row r="1537" spans="1:14" x14ac:dyDescent="0.25">
      <c r="A1537" t="s">
        <v>180</v>
      </c>
      <c r="B1537">
        <v>2048.5700000000002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1.0857199999999999E-2</v>
      </c>
      <c r="L1537">
        <v>0.98101099999999997</v>
      </c>
      <c r="M1537">
        <v>0</v>
      </c>
      <c r="N1537" t="s">
        <v>43</v>
      </c>
    </row>
    <row r="1538" spans="1:14" x14ac:dyDescent="0.25">
      <c r="A1538" t="s">
        <v>180</v>
      </c>
      <c r="B1538">
        <v>2036.14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1.5961800000000002E-2</v>
      </c>
      <c r="L1538">
        <v>0.98091799999999996</v>
      </c>
      <c r="M1538">
        <v>0</v>
      </c>
      <c r="N1538" t="s">
        <v>43</v>
      </c>
    </row>
    <row r="1539" spans="1:14" x14ac:dyDescent="0.25">
      <c r="A1539" t="s">
        <v>180</v>
      </c>
      <c r="B1539">
        <v>2039.35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2.9037899999999998E-2</v>
      </c>
      <c r="L1539">
        <v>0.98101899999999997</v>
      </c>
      <c r="M1539">
        <v>0</v>
      </c>
      <c r="N1539" t="s">
        <v>43</v>
      </c>
    </row>
    <row r="1540" spans="1:14" x14ac:dyDescent="0.25">
      <c r="A1540" t="s">
        <v>180</v>
      </c>
      <c r="B1540">
        <v>2039.44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1.24154E-2</v>
      </c>
      <c r="L1540">
        <v>0.99433199999999999</v>
      </c>
      <c r="M1540">
        <v>0</v>
      </c>
      <c r="N1540" t="s">
        <v>43</v>
      </c>
    </row>
    <row r="1541" spans="1:14" x14ac:dyDescent="0.25">
      <c r="A1541" t="s">
        <v>180</v>
      </c>
      <c r="B1541">
        <v>2049.46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1.08968E-2</v>
      </c>
      <c r="L1541">
        <v>0.99252899999999999</v>
      </c>
      <c r="M1541">
        <v>0</v>
      </c>
      <c r="N1541" t="s">
        <v>43</v>
      </c>
    </row>
    <row r="1542" spans="1:14" x14ac:dyDescent="0.25">
      <c r="A1542" t="s">
        <v>180</v>
      </c>
      <c r="B1542">
        <v>2034.53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1.09357E-2</v>
      </c>
      <c r="L1542">
        <v>0.98101300000000002</v>
      </c>
      <c r="M1542">
        <v>0</v>
      </c>
      <c r="N1542" t="s">
        <v>43</v>
      </c>
    </row>
    <row r="1543" spans="1:14" x14ac:dyDescent="0.25">
      <c r="A1543" t="s">
        <v>180</v>
      </c>
      <c r="B1543">
        <v>2042.61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1.09176E-2</v>
      </c>
      <c r="L1543">
        <v>0.98101899999999997</v>
      </c>
      <c r="M1543">
        <v>0</v>
      </c>
      <c r="N1543" t="s">
        <v>43</v>
      </c>
    </row>
    <row r="1544" spans="1:14" x14ac:dyDescent="0.25">
      <c r="A1544" t="s">
        <v>180</v>
      </c>
      <c r="B1544">
        <v>2048.65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1.0918199999999999E-2</v>
      </c>
      <c r="L1544">
        <v>0.98101000000000005</v>
      </c>
      <c r="M1544">
        <v>0</v>
      </c>
      <c r="N1544" t="s">
        <v>43</v>
      </c>
    </row>
    <row r="1545" spans="1:14" x14ac:dyDescent="0.25">
      <c r="A1545" t="s">
        <v>180</v>
      </c>
      <c r="B1545">
        <v>2032.78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1.1058500000000001E-2</v>
      </c>
      <c r="L1545">
        <v>0.98099599999999998</v>
      </c>
      <c r="M1545">
        <v>0</v>
      </c>
      <c r="N1545" t="s">
        <v>43</v>
      </c>
    </row>
    <row r="1546" spans="1:14" x14ac:dyDescent="0.25">
      <c r="A1546" t="s">
        <v>180</v>
      </c>
      <c r="B1546">
        <v>2044.79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1.1209999999999999E-2</v>
      </c>
      <c r="L1546">
        <v>0.98100100000000001</v>
      </c>
      <c r="M1546">
        <v>0</v>
      </c>
      <c r="N1546" t="s">
        <v>43</v>
      </c>
    </row>
    <row r="1547" spans="1:14" x14ac:dyDescent="0.25">
      <c r="A1547" t="s">
        <v>180</v>
      </c>
      <c r="B1547">
        <v>2034.96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1.0883800000000001E-2</v>
      </c>
      <c r="L1547">
        <v>0.98101899999999997</v>
      </c>
      <c r="M1547">
        <v>0</v>
      </c>
      <c r="N1547" t="s">
        <v>43</v>
      </c>
    </row>
    <row r="1548" spans="1:14" x14ac:dyDescent="0.25">
      <c r="A1548" t="s">
        <v>180</v>
      </c>
      <c r="B1548">
        <v>2050.29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1.08881E-2</v>
      </c>
      <c r="L1548">
        <v>0.98101899999999997</v>
      </c>
      <c r="M1548">
        <v>0</v>
      </c>
      <c r="N1548" t="s">
        <v>43</v>
      </c>
    </row>
    <row r="1549" spans="1:14" x14ac:dyDescent="0.25">
      <c r="A1549" t="s">
        <v>180</v>
      </c>
      <c r="B1549">
        <v>2044.07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1.8847699999999998E-2</v>
      </c>
      <c r="L1549">
        <v>0.98101099999999997</v>
      </c>
      <c r="M1549">
        <v>0</v>
      </c>
      <c r="N1549" t="s">
        <v>43</v>
      </c>
    </row>
    <row r="1550" spans="1:14" x14ac:dyDescent="0.25">
      <c r="A1550" t="s">
        <v>180</v>
      </c>
      <c r="B1550">
        <v>2040.37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1.0876500000000001E-2</v>
      </c>
      <c r="L1550">
        <v>0.98951999999999996</v>
      </c>
      <c r="M1550">
        <v>0</v>
      </c>
      <c r="N1550" t="s">
        <v>43</v>
      </c>
    </row>
    <row r="1551" spans="1:14" x14ac:dyDescent="0.25">
      <c r="A1551" t="s">
        <v>180</v>
      </c>
      <c r="B1551">
        <v>2031.76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1.0898100000000001E-2</v>
      </c>
      <c r="L1551">
        <v>0.98101700000000003</v>
      </c>
      <c r="M1551">
        <v>0</v>
      </c>
      <c r="N1551" t="s">
        <v>43</v>
      </c>
    </row>
    <row r="1552" spans="1:14" x14ac:dyDescent="0.25">
      <c r="A1552" t="s">
        <v>180</v>
      </c>
      <c r="B1552">
        <v>2043.59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2.1443500000000001E-2</v>
      </c>
      <c r="L1552">
        <v>0.98072999999999999</v>
      </c>
      <c r="M1552">
        <v>0</v>
      </c>
      <c r="N1552" t="s">
        <v>43</v>
      </c>
    </row>
    <row r="1553" spans="1:25" x14ac:dyDescent="0.25">
      <c r="A1553" t="s">
        <v>180</v>
      </c>
      <c r="B1553">
        <v>2039.21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1.1021100000000001E-2</v>
      </c>
      <c r="L1553">
        <v>0.98101799999999995</v>
      </c>
      <c r="M1553">
        <v>0</v>
      </c>
      <c r="N1553" t="s">
        <v>43</v>
      </c>
    </row>
    <row r="1554" spans="1:25" x14ac:dyDescent="0.25">
      <c r="A1554" t="s">
        <v>180</v>
      </c>
      <c r="B1554">
        <v>2028.81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1.1421799999999999E-2</v>
      </c>
      <c r="L1554">
        <v>0.98101499999999997</v>
      </c>
      <c r="M1554">
        <v>0</v>
      </c>
      <c r="N1554" t="s">
        <v>43</v>
      </c>
    </row>
    <row r="1555" spans="1:25" x14ac:dyDescent="0.25">
      <c r="A1555" t="s">
        <v>180</v>
      </c>
      <c r="B1555">
        <v>2040.47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1.0917400000000001E-2</v>
      </c>
      <c r="L1555">
        <v>0.99052099999999998</v>
      </c>
      <c r="M1555">
        <v>0</v>
      </c>
      <c r="N1555" t="s">
        <v>43</v>
      </c>
    </row>
    <row r="1556" spans="1:25" x14ac:dyDescent="0.25">
      <c r="A1556" t="s">
        <v>180</v>
      </c>
      <c r="B1556">
        <v>2039.05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1.9249800000000001E-2</v>
      </c>
      <c r="L1556">
        <v>0.98101099999999997</v>
      </c>
      <c r="M1556">
        <v>0</v>
      </c>
      <c r="N1556" t="s">
        <v>43</v>
      </c>
    </row>
    <row r="1557" spans="1:25" x14ac:dyDescent="0.25">
      <c r="A1557" t="s">
        <v>180</v>
      </c>
      <c r="B1557">
        <v>2028.43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1.1692299999999999E-2</v>
      </c>
      <c r="L1557">
        <v>0.98100799999999999</v>
      </c>
      <c r="M1557">
        <v>0</v>
      </c>
      <c r="N1557" t="s">
        <v>43</v>
      </c>
    </row>
    <row r="1558" spans="1:25" x14ac:dyDescent="0.25">
      <c r="A1558" t="s">
        <v>180</v>
      </c>
      <c r="B1558">
        <v>2037.33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1.11973E-2</v>
      </c>
      <c r="L1558">
        <v>0.980993</v>
      </c>
      <c r="M1558">
        <v>0</v>
      </c>
      <c r="N1558" t="s">
        <v>43</v>
      </c>
    </row>
    <row r="1559" spans="1:25" x14ac:dyDescent="0.25">
      <c r="A1559" t="s">
        <v>180</v>
      </c>
      <c r="B1559">
        <v>2037.76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1.2553699999999999E-2</v>
      </c>
      <c r="L1559">
        <v>0.98101400000000005</v>
      </c>
      <c r="M1559">
        <v>0</v>
      </c>
      <c r="N1559" t="s">
        <v>43</v>
      </c>
    </row>
    <row r="1560" spans="1:25" x14ac:dyDescent="0.25">
      <c r="A1560" t="s">
        <v>180</v>
      </c>
      <c r="B1560">
        <v>2049.14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1.08745E-2</v>
      </c>
      <c r="L1560">
        <v>0.98101899999999997</v>
      </c>
      <c r="M1560">
        <v>0</v>
      </c>
      <c r="N1560" t="s">
        <v>43</v>
      </c>
    </row>
    <row r="1561" spans="1:25" x14ac:dyDescent="0.25">
      <c r="A1561" t="s">
        <v>180</v>
      </c>
      <c r="B1561">
        <v>2037.05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1.0858400000000001E-2</v>
      </c>
      <c r="L1561">
        <v>0.98101300000000002</v>
      </c>
      <c r="M1561">
        <v>0</v>
      </c>
      <c r="N1561" t="s">
        <v>43</v>
      </c>
    </row>
    <row r="1562" spans="1:25" x14ac:dyDescent="0.25">
      <c r="A1562" t="s">
        <v>180</v>
      </c>
      <c r="B1562">
        <v>2040.53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1.08579E-2</v>
      </c>
      <c r="L1562">
        <v>0.98101899999999997</v>
      </c>
      <c r="M1562">
        <v>0</v>
      </c>
      <c r="N1562" t="s">
        <v>43</v>
      </c>
    </row>
    <row r="1563" spans="1:25" x14ac:dyDescent="0.25">
      <c r="A1563" t="s">
        <v>180</v>
      </c>
      <c r="B1563">
        <v>2066.64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1.0947500000000001E-2</v>
      </c>
      <c r="L1563">
        <v>0.981012</v>
      </c>
      <c r="M1563">
        <v>0</v>
      </c>
      <c r="N1563" t="s">
        <v>43</v>
      </c>
    </row>
    <row r="1564" spans="1:25" x14ac:dyDescent="0.25">
      <c r="A1564" t="s">
        <v>180</v>
      </c>
      <c r="B1564">
        <v>2042.4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1.10274E-2</v>
      </c>
      <c r="L1564">
        <v>0.98101899999999997</v>
      </c>
      <c r="M1564">
        <v>0</v>
      </c>
      <c r="N1564" t="s">
        <v>43</v>
      </c>
    </row>
    <row r="1565" spans="1:25" x14ac:dyDescent="0.25">
      <c r="A1565" t="s">
        <v>180</v>
      </c>
      <c r="B1565">
        <v>2042.24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1.5176500000000001E-2</v>
      </c>
      <c r="L1565">
        <v>0.98097999999999996</v>
      </c>
      <c r="M1565">
        <v>0</v>
      </c>
      <c r="N1565" t="s">
        <v>43</v>
      </c>
    </row>
    <row r="1566" spans="1:25" x14ac:dyDescent="0.25">
      <c r="A1566" t="s">
        <v>180</v>
      </c>
      <c r="B1566">
        <v>2068.89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1.14828E-2</v>
      </c>
      <c r="L1566">
        <v>0.98089800000000005</v>
      </c>
      <c r="M1566">
        <v>0</v>
      </c>
      <c r="N1566" t="s">
        <v>43</v>
      </c>
    </row>
    <row r="1567" spans="1:25" x14ac:dyDescent="0.25">
      <c r="A1567" t="s">
        <v>180</v>
      </c>
      <c r="B1567">
        <v>2046.33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1.1288100000000001E-2</v>
      </c>
      <c r="L1567">
        <v>0.98096099999999997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2046.26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1.3928299999999999E-2</v>
      </c>
      <c r="L1568">
        <v>0.98055099999999995</v>
      </c>
      <c r="M1568">
        <v>0</v>
      </c>
      <c r="N1568" t="s">
        <v>43</v>
      </c>
      <c r="R1568">
        <f>AVERAGE(B1519:B1568)</f>
        <v>2047.3587999999997</v>
      </c>
      <c r="S1568">
        <f>AVERAGE(C1519:C1568)</f>
        <v>0</v>
      </c>
      <c r="U1568">
        <f>_xlfn.VAR.P(B1519:B1568)</f>
        <v>120.17559055999995</v>
      </c>
      <c r="V1568">
        <f>_xlfn.VAR.P(C1519:C1568)</f>
        <v>0</v>
      </c>
      <c r="X1568">
        <f>1.96*SQRT(U1568)/50</f>
        <v>0.42972854161449214</v>
      </c>
      <c r="Y1568">
        <f>1.96*SQRT(V1568)/50</f>
        <v>0</v>
      </c>
    </row>
    <row r="1569" spans="1:13" x14ac:dyDescent="0.25">
      <c r="A1569" t="s">
        <v>181</v>
      </c>
      <c r="B1569">
        <v>102492.81230000001</v>
      </c>
      <c r="C1569" t="s">
        <v>37</v>
      </c>
    </row>
    <row r="1570" spans="1:13" x14ac:dyDescent="0.25">
      <c r="A1570" t="s">
        <v>182</v>
      </c>
      <c r="B1570">
        <v>1873.13</v>
      </c>
      <c r="C1570">
        <v>1871.46</v>
      </c>
      <c r="D1570">
        <v>1871.33</v>
      </c>
      <c r="E1570">
        <v>1867.05</v>
      </c>
      <c r="F1570">
        <v>144.636</v>
      </c>
      <c r="G1570">
        <v>0</v>
      </c>
      <c r="H1570">
        <v>106.776</v>
      </c>
      <c r="I1570">
        <v>0</v>
      </c>
      <c r="J1570">
        <v>1.46976E-2</v>
      </c>
      <c r="K1570">
        <v>0.985209</v>
      </c>
      <c r="L1570">
        <v>0</v>
      </c>
      <c r="M1570" t="s">
        <v>43</v>
      </c>
    </row>
    <row r="1571" spans="1:13" x14ac:dyDescent="0.25">
      <c r="A1571" t="s">
        <v>182</v>
      </c>
      <c r="B1571">
        <v>1860</v>
      </c>
      <c r="C1571">
        <v>1858.08</v>
      </c>
      <c r="D1571">
        <v>1857.91</v>
      </c>
      <c r="E1571">
        <v>1853.25</v>
      </c>
      <c r="F1571">
        <v>143.10599999999999</v>
      </c>
      <c r="G1571">
        <v>0</v>
      </c>
      <c r="H1571">
        <v>106.136</v>
      </c>
      <c r="I1571">
        <v>0</v>
      </c>
      <c r="J1571">
        <v>1.08591E-2</v>
      </c>
      <c r="K1571">
        <v>0.98101700000000003</v>
      </c>
      <c r="L1571">
        <v>0</v>
      </c>
      <c r="M1571" t="s">
        <v>43</v>
      </c>
    </row>
    <row r="1572" spans="1:13" x14ac:dyDescent="0.25">
      <c r="A1572" t="s">
        <v>182</v>
      </c>
      <c r="B1572">
        <v>1857.74</v>
      </c>
      <c r="C1572">
        <v>1855.83</v>
      </c>
      <c r="D1572">
        <v>1855.71</v>
      </c>
      <c r="E1572">
        <v>1851.65</v>
      </c>
      <c r="F1572">
        <v>141.55000000000001</v>
      </c>
      <c r="G1572">
        <v>0</v>
      </c>
      <c r="H1572">
        <v>106.154</v>
      </c>
      <c r="I1572">
        <v>0</v>
      </c>
      <c r="J1572">
        <v>1.0914099999999999E-2</v>
      </c>
      <c r="K1572">
        <v>0.98099000000000003</v>
      </c>
      <c r="L1572">
        <v>0</v>
      </c>
      <c r="M1572" t="s">
        <v>43</v>
      </c>
    </row>
    <row r="1573" spans="1:13" x14ac:dyDescent="0.25">
      <c r="A1573" t="s">
        <v>182</v>
      </c>
      <c r="B1573">
        <v>1855.45</v>
      </c>
      <c r="C1573">
        <v>1853.73</v>
      </c>
      <c r="D1573">
        <v>1853.61</v>
      </c>
      <c r="E1573">
        <v>1849.54</v>
      </c>
      <c r="F1573">
        <v>144.33500000000001</v>
      </c>
      <c r="G1573">
        <v>0</v>
      </c>
      <c r="H1573">
        <v>106.009</v>
      </c>
      <c r="I1573">
        <v>0</v>
      </c>
      <c r="J1573">
        <v>1.10121E-2</v>
      </c>
      <c r="K1573">
        <v>0.98101899999999997</v>
      </c>
      <c r="L1573">
        <v>0</v>
      </c>
      <c r="M1573" t="s">
        <v>43</v>
      </c>
    </row>
    <row r="1574" spans="1:13" x14ac:dyDescent="0.25">
      <c r="A1574" t="s">
        <v>182</v>
      </c>
      <c r="B1574">
        <v>1850.53</v>
      </c>
      <c r="C1574">
        <v>1848.7</v>
      </c>
      <c r="D1574">
        <v>1848.59</v>
      </c>
      <c r="E1574">
        <v>1844.62</v>
      </c>
      <c r="F1574">
        <v>141.99199999999999</v>
      </c>
      <c r="G1574">
        <v>0</v>
      </c>
      <c r="H1574">
        <v>105.387</v>
      </c>
      <c r="I1574">
        <v>0</v>
      </c>
      <c r="J1574">
        <v>2.9039100000000002E-2</v>
      </c>
      <c r="K1574">
        <v>0.98399300000000001</v>
      </c>
      <c r="L1574">
        <v>0</v>
      </c>
      <c r="M1574" t="s">
        <v>43</v>
      </c>
    </row>
    <row r="1575" spans="1:13" x14ac:dyDescent="0.25">
      <c r="A1575" t="s">
        <v>182</v>
      </c>
      <c r="B1575">
        <v>1855.3</v>
      </c>
      <c r="C1575">
        <v>1853.47</v>
      </c>
      <c r="D1575">
        <v>1853.36</v>
      </c>
      <c r="E1575">
        <v>1849.39</v>
      </c>
      <c r="F1575">
        <v>140.88399999999999</v>
      </c>
      <c r="G1575">
        <v>0</v>
      </c>
      <c r="H1575">
        <v>105.663</v>
      </c>
      <c r="I1575">
        <v>0</v>
      </c>
      <c r="J1575">
        <v>1.1805599999999999E-2</v>
      </c>
      <c r="K1575">
        <v>0.98101700000000003</v>
      </c>
      <c r="L1575">
        <v>0</v>
      </c>
      <c r="M1575" t="s">
        <v>43</v>
      </c>
    </row>
    <row r="1576" spans="1:13" x14ac:dyDescent="0.25">
      <c r="A1576" t="s">
        <v>182</v>
      </c>
      <c r="B1576">
        <v>1840.77</v>
      </c>
      <c r="C1576">
        <v>1838.82</v>
      </c>
      <c r="D1576">
        <v>1838.72</v>
      </c>
      <c r="E1576">
        <v>1834.69</v>
      </c>
      <c r="F1576">
        <v>142.251</v>
      </c>
      <c r="G1576">
        <v>0</v>
      </c>
      <c r="H1576">
        <v>105.746</v>
      </c>
      <c r="I1576">
        <v>0</v>
      </c>
      <c r="J1576">
        <v>1.31778E-2</v>
      </c>
      <c r="K1576">
        <v>0.98098799999999997</v>
      </c>
      <c r="L1576">
        <v>0</v>
      </c>
      <c r="M1576" t="s">
        <v>43</v>
      </c>
    </row>
    <row r="1577" spans="1:13" x14ac:dyDescent="0.25">
      <c r="A1577" t="s">
        <v>182</v>
      </c>
      <c r="B1577">
        <v>1847.54</v>
      </c>
      <c r="C1577">
        <v>1845.81</v>
      </c>
      <c r="D1577">
        <v>1845.69</v>
      </c>
      <c r="E1577">
        <v>1841.67</v>
      </c>
      <c r="F1577">
        <v>141.42500000000001</v>
      </c>
      <c r="G1577">
        <v>0</v>
      </c>
      <c r="H1577">
        <v>105.372</v>
      </c>
      <c r="I1577">
        <v>0</v>
      </c>
      <c r="J1577">
        <v>1.0877E-2</v>
      </c>
      <c r="K1577">
        <v>0.98099099999999995</v>
      </c>
      <c r="L1577">
        <v>0</v>
      </c>
      <c r="M1577" t="s">
        <v>43</v>
      </c>
    </row>
    <row r="1578" spans="1:13" x14ac:dyDescent="0.25">
      <c r="A1578" t="s">
        <v>182</v>
      </c>
      <c r="B1578">
        <v>1856.76</v>
      </c>
      <c r="C1578">
        <v>1855.06</v>
      </c>
      <c r="D1578">
        <v>1854.95</v>
      </c>
      <c r="E1578">
        <v>1850.98</v>
      </c>
      <c r="F1578">
        <v>141.76499999999999</v>
      </c>
      <c r="G1578">
        <v>0</v>
      </c>
      <c r="H1578">
        <v>105.79300000000001</v>
      </c>
      <c r="I1578">
        <v>0</v>
      </c>
      <c r="J1578">
        <v>1.3768600000000001E-2</v>
      </c>
      <c r="K1578">
        <v>0.98101400000000005</v>
      </c>
      <c r="L1578">
        <v>0</v>
      </c>
      <c r="M1578" t="s">
        <v>43</v>
      </c>
    </row>
    <row r="1579" spans="1:13" x14ac:dyDescent="0.25">
      <c r="A1579" t="s">
        <v>182</v>
      </c>
      <c r="B1579">
        <v>1853.91</v>
      </c>
      <c r="C1579">
        <v>1852.18</v>
      </c>
      <c r="D1579">
        <v>1852.07</v>
      </c>
      <c r="E1579">
        <v>1848.14</v>
      </c>
      <c r="F1579">
        <v>142.923</v>
      </c>
      <c r="G1579">
        <v>0</v>
      </c>
      <c r="H1579">
        <v>105.875</v>
      </c>
      <c r="I1579">
        <v>0</v>
      </c>
      <c r="J1579">
        <v>1.0914800000000001E-2</v>
      </c>
      <c r="K1579">
        <v>0.98101799999999995</v>
      </c>
      <c r="L1579">
        <v>0</v>
      </c>
      <c r="M1579" t="s">
        <v>43</v>
      </c>
    </row>
    <row r="1580" spans="1:13" x14ac:dyDescent="0.25">
      <c r="A1580" t="s">
        <v>182</v>
      </c>
      <c r="B1580">
        <v>1859.32</v>
      </c>
      <c r="C1580">
        <v>1857.58</v>
      </c>
      <c r="D1580">
        <v>1857.47</v>
      </c>
      <c r="E1580">
        <v>1853.36</v>
      </c>
      <c r="F1580">
        <v>142.47999999999999</v>
      </c>
      <c r="G1580">
        <v>0</v>
      </c>
      <c r="H1580">
        <v>106.911</v>
      </c>
      <c r="I1580">
        <v>0</v>
      </c>
      <c r="J1580">
        <v>1.1081300000000001E-2</v>
      </c>
      <c r="K1580">
        <v>0.981016</v>
      </c>
      <c r="L1580">
        <v>0</v>
      </c>
      <c r="M1580" t="s">
        <v>43</v>
      </c>
    </row>
    <row r="1581" spans="1:13" x14ac:dyDescent="0.25">
      <c r="A1581" t="s">
        <v>182</v>
      </c>
      <c r="B1581">
        <v>1845.27</v>
      </c>
      <c r="C1581">
        <v>1843.29</v>
      </c>
      <c r="D1581">
        <v>1843.18</v>
      </c>
      <c r="E1581">
        <v>1839.1</v>
      </c>
      <c r="F1581">
        <v>140.85499999999999</v>
      </c>
      <c r="G1581">
        <v>0</v>
      </c>
      <c r="H1581">
        <v>104.854</v>
      </c>
      <c r="I1581">
        <v>0</v>
      </c>
      <c r="J1581">
        <v>1.15149E-2</v>
      </c>
      <c r="K1581">
        <v>0.98101899999999997</v>
      </c>
      <c r="L1581">
        <v>0</v>
      </c>
      <c r="M1581" t="s">
        <v>43</v>
      </c>
    </row>
    <row r="1582" spans="1:13" x14ac:dyDescent="0.25">
      <c r="A1582" t="s">
        <v>182</v>
      </c>
      <c r="B1582">
        <v>1855.09</v>
      </c>
      <c r="C1582">
        <v>1853.36</v>
      </c>
      <c r="D1582">
        <v>1853.2</v>
      </c>
      <c r="E1582">
        <v>1849.3</v>
      </c>
      <c r="F1582">
        <v>142.75800000000001</v>
      </c>
      <c r="G1582">
        <v>0</v>
      </c>
      <c r="H1582">
        <v>108.52</v>
      </c>
      <c r="I1582">
        <v>0</v>
      </c>
      <c r="J1582">
        <v>2.90377E-2</v>
      </c>
      <c r="K1582">
        <v>0.981016</v>
      </c>
      <c r="L1582">
        <v>0</v>
      </c>
      <c r="M1582" t="s">
        <v>43</v>
      </c>
    </row>
    <row r="1583" spans="1:13" x14ac:dyDescent="0.25">
      <c r="A1583" t="s">
        <v>182</v>
      </c>
      <c r="B1583">
        <v>1853.3</v>
      </c>
      <c r="C1583">
        <v>1851.57</v>
      </c>
      <c r="D1583">
        <v>1851.46</v>
      </c>
      <c r="E1583">
        <v>1847.37</v>
      </c>
      <c r="F1583">
        <v>145.96199999999999</v>
      </c>
      <c r="G1583">
        <v>0</v>
      </c>
      <c r="H1583">
        <v>105.67400000000001</v>
      </c>
      <c r="I1583">
        <v>0</v>
      </c>
      <c r="J1583">
        <v>1.7050800000000001E-2</v>
      </c>
      <c r="K1583">
        <v>0.98097999999999996</v>
      </c>
      <c r="L1583">
        <v>0</v>
      </c>
      <c r="M1583" t="s">
        <v>43</v>
      </c>
    </row>
    <row r="1584" spans="1:13" x14ac:dyDescent="0.25">
      <c r="A1584" t="s">
        <v>182</v>
      </c>
      <c r="B1584">
        <v>1850.83</v>
      </c>
      <c r="C1584">
        <v>1849.14</v>
      </c>
      <c r="D1584">
        <v>1849.03</v>
      </c>
      <c r="E1584">
        <v>1844.35</v>
      </c>
      <c r="F1584">
        <v>140.47300000000001</v>
      </c>
      <c r="G1584">
        <v>0</v>
      </c>
      <c r="H1584">
        <v>104.724</v>
      </c>
      <c r="I1584">
        <v>0</v>
      </c>
      <c r="J1584">
        <v>1.13039E-2</v>
      </c>
      <c r="K1584">
        <v>0.99344600000000005</v>
      </c>
      <c r="L1584">
        <v>0</v>
      </c>
      <c r="M1584" t="s">
        <v>43</v>
      </c>
    </row>
    <row r="1585" spans="1:13" x14ac:dyDescent="0.25">
      <c r="A1585" t="s">
        <v>182</v>
      </c>
      <c r="B1585">
        <v>1857.29</v>
      </c>
      <c r="C1585">
        <v>1855.55</v>
      </c>
      <c r="D1585">
        <v>1855.44</v>
      </c>
      <c r="E1585">
        <v>1851.34</v>
      </c>
      <c r="F1585">
        <v>144.18899999999999</v>
      </c>
      <c r="G1585">
        <v>0</v>
      </c>
      <c r="H1585">
        <v>105.747</v>
      </c>
      <c r="I1585">
        <v>0</v>
      </c>
      <c r="J1585">
        <v>1.33963E-2</v>
      </c>
      <c r="K1585">
        <v>0.98095299999999996</v>
      </c>
      <c r="L1585">
        <v>0</v>
      </c>
      <c r="M1585" t="s">
        <v>43</v>
      </c>
    </row>
    <row r="1586" spans="1:13" x14ac:dyDescent="0.25">
      <c r="A1586" t="s">
        <v>182</v>
      </c>
      <c r="B1586">
        <v>1854.96</v>
      </c>
      <c r="C1586">
        <v>1853.21</v>
      </c>
      <c r="D1586">
        <v>1853.09</v>
      </c>
      <c r="E1586">
        <v>1849.01</v>
      </c>
      <c r="F1586">
        <v>141.10499999999999</v>
      </c>
      <c r="G1586">
        <v>0</v>
      </c>
      <c r="H1586">
        <v>105.593</v>
      </c>
      <c r="I1586">
        <v>0</v>
      </c>
      <c r="J1586">
        <v>1.1218799999999999E-2</v>
      </c>
      <c r="K1586">
        <v>0.98101799999999995</v>
      </c>
      <c r="L1586">
        <v>0</v>
      </c>
      <c r="M1586" t="s">
        <v>43</v>
      </c>
    </row>
    <row r="1587" spans="1:13" x14ac:dyDescent="0.25">
      <c r="A1587" t="s">
        <v>182</v>
      </c>
      <c r="B1587">
        <v>1863.28</v>
      </c>
      <c r="C1587">
        <v>1861.57</v>
      </c>
      <c r="D1587">
        <v>1861.46</v>
      </c>
      <c r="E1587">
        <v>1857.44</v>
      </c>
      <c r="F1587">
        <v>142.339</v>
      </c>
      <c r="G1587">
        <v>0</v>
      </c>
      <c r="H1587">
        <v>105.307</v>
      </c>
      <c r="I1587">
        <v>0</v>
      </c>
      <c r="J1587">
        <v>1.0922899999999999E-2</v>
      </c>
      <c r="K1587">
        <v>0.99506600000000001</v>
      </c>
      <c r="L1587">
        <v>0</v>
      </c>
      <c r="M1587" t="s">
        <v>43</v>
      </c>
    </row>
    <row r="1588" spans="1:13" x14ac:dyDescent="0.25">
      <c r="A1588" t="s">
        <v>182</v>
      </c>
      <c r="B1588">
        <v>1851.82</v>
      </c>
      <c r="C1588">
        <v>1850.1</v>
      </c>
      <c r="D1588">
        <v>1849.99</v>
      </c>
      <c r="E1588">
        <v>1846.04</v>
      </c>
      <c r="F1588">
        <v>142.071</v>
      </c>
      <c r="G1588">
        <v>0</v>
      </c>
      <c r="H1588">
        <v>105.583</v>
      </c>
      <c r="I1588">
        <v>0</v>
      </c>
      <c r="J1588">
        <v>1.1551799999999999E-2</v>
      </c>
      <c r="K1588">
        <v>0.980989</v>
      </c>
      <c r="L1588">
        <v>0</v>
      </c>
      <c r="M1588" t="s">
        <v>43</v>
      </c>
    </row>
    <row r="1589" spans="1:13" x14ac:dyDescent="0.25">
      <c r="A1589" t="s">
        <v>182</v>
      </c>
      <c r="B1589">
        <v>1854.61</v>
      </c>
      <c r="C1589">
        <v>1852.29</v>
      </c>
      <c r="D1589">
        <v>1852.18</v>
      </c>
      <c r="E1589">
        <v>1848.12</v>
      </c>
      <c r="F1589">
        <v>140.84800000000001</v>
      </c>
      <c r="G1589">
        <v>0</v>
      </c>
      <c r="H1589">
        <v>106.245</v>
      </c>
      <c r="I1589">
        <v>0</v>
      </c>
      <c r="J1589">
        <v>1.08573E-2</v>
      </c>
      <c r="K1589">
        <v>0.98089599999999999</v>
      </c>
      <c r="L1589">
        <v>0</v>
      </c>
      <c r="M1589" t="s">
        <v>43</v>
      </c>
    </row>
    <row r="1590" spans="1:13" x14ac:dyDescent="0.25">
      <c r="A1590" t="s">
        <v>182</v>
      </c>
      <c r="B1590">
        <v>1854.76</v>
      </c>
      <c r="C1590">
        <v>1853.02</v>
      </c>
      <c r="D1590">
        <v>1852.91</v>
      </c>
      <c r="E1590">
        <v>1848.93</v>
      </c>
      <c r="F1590">
        <v>141.554</v>
      </c>
      <c r="G1590">
        <v>0</v>
      </c>
      <c r="H1590">
        <v>106.89100000000001</v>
      </c>
      <c r="I1590">
        <v>0</v>
      </c>
      <c r="J1590">
        <v>1.1387899999999999E-2</v>
      </c>
      <c r="K1590">
        <v>0.98101899999999997</v>
      </c>
      <c r="L1590">
        <v>0</v>
      </c>
      <c r="M1590" t="s">
        <v>43</v>
      </c>
    </row>
    <row r="1591" spans="1:13" x14ac:dyDescent="0.25">
      <c r="A1591" t="s">
        <v>182</v>
      </c>
      <c r="B1591">
        <v>1850.09</v>
      </c>
      <c r="C1591">
        <v>1848.37</v>
      </c>
      <c r="D1591">
        <v>1848.25</v>
      </c>
      <c r="E1591">
        <v>1844.12</v>
      </c>
      <c r="F1591">
        <v>143.57499999999999</v>
      </c>
      <c r="G1591">
        <v>0</v>
      </c>
      <c r="H1591">
        <v>106.878</v>
      </c>
      <c r="I1591">
        <v>0</v>
      </c>
      <c r="J1591">
        <v>1.49984E-2</v>
      </c>
      <c r="K1591">
        <v>0.98099700000000001</v>
      </c>
      <c r="L1591">
        <v>0</v>
      </c>
      <c r="M1591" t="s">
        <v>43</v>
      </c>
    </row>
    <row r="1592" spans="1:13" x14ac:dyDescent="0.25">
      <c r="A1592" t="s">
        <v>182</v>
      </c>
      <c r="B1592">
        <v>1855.53</v>
      </c>
      <c r="C1592">
        <v>1853.42</v>
      </c>
      <c r="D1592">
        <v>1853.29</v>
      </c>
      <c r="E1592">
        <v>1849.36</v>
      </c>
      <c r="F1592">
        <v>140.55500000000001</v>
      </c>
      <c r="G1592">
        <v>0</v>
      </c>
      <c r="H1592">
        <v>105.755</v>
      </c>
      <c r="I1592">
        <v>0</v>
      </c>
      <c r="J1592">
        <v>1.21262E-2</v>
      </c>
      <c r="K1592">
        <v>0.98061200000000004</v>
      </c>
      <c r="L1592">
        <v>0</v>
      </c>
      <c r="M1592" t="s">
        <v>43</v>
      </c>
    </row>
    <row r="1593" spans="1:13" x14ac:dyDescent="0.25">
      <c r="A1593" t="s">
        <v>182</v>
      </c>
      <c r="B1593">
        <v>1856.41</v>
      </c>
      <c r="C1593">
        <v>1854.64</v>
      </c>
      <c r="D1593">
        <v>1854.53</v>
      </c>
      <c r="E1593">
        <v>1850.51</v>
      </c>
      <c r="F1593">
        <v>141.01900000000001</v>
      </c>
      <c r="G1593">
        <v>0</v>
      </c>
      <c r="H1593">
        <v>106.22199999999999</v>
      </c>
      <c r="I1593">
        <v>0</v>
      </c>
      <c r="J1593">
        <v>1.26149E-2</v>
      </c>
      <c r="K1593">
        <v>0.98098799999999997</v>
      </c>
      <c r="L1593">
        <v>0</v>
      </c>
      <c r="M1593" t="s">
        <v>43</v>
      </c>
    </row>
    <row r="1594" spans="1:13" x14ac:dyDescent="0.25">
      <c r="A1594" t="s">
        <v>182</v>
      </c>
      <c r="B1594">
        <v>1856.82</v>
      </c>
      <c r="C1594">
        <v>1854.64</v>
      </c>
      <c r="D1594">
        <v>1854.53</v>
      </c>
      <c r="E1594">
        <v>1850.52</v>
      </c>
      <c r="F1594">
        <v>140.46</v>
      </c>
      <c r="G1594">
        <v>0</v>
      </c>
      <c r="H1594">
        <v>106.03400000000001</v>
      </c>
      <c r="I1594">
        <v>0</v>
      </c>
      <c r="J1594">
        <v>1.13188E-2</v>
      </c>
      <c r="K1594">
        <v>0.98101400000000005</v>
      </c>
      <c r="L1594">
        <v>0</v>
      </c>
      <c r="M1594" t="s">
        <v>43</v>
      </c>
    </row>
    <row r="1595" spans="1:13" x14ac:dyDescent="0.25">
      <c r="A1595" t="s">
        <v>182</v>
      </c>
      <c r="B1595">
        <v>1863.27</v>
      </c>
      <c r="C1595">
        <v>1861.55</v>
      </c>
      <c r="D1595">
        <v>1861.43</v>
      </c>
      <c r="E1595">
        <v>1857.38</v>
      </c>
      <c r="F1595">
        <v>141.72399999999999</v>
      </c>
      <c r="G1595">
        <v>0</v>
      </c>
      <c r="H1595">
        <v>104.776</v>
      </c>
      <c r="I1595">
        <v>0</v>
      </c>
      <c r="J1595">
        <v>1.1597400000000001E-2</v>
      </c>
      <c r="K1595">
        <v>0.98979200000000001</v>
      </c>
      <c r="L1595">
        <v>0</v>
      </c>
      <c r="M1595" t="s">
        <v>43</v>
      </c>
    </row>
    <row r="1596" spans="1:13" x14ac:dyDescent="0.25">
      <c r="A1596" t="s">
        <v>182</v>
      </c>
      <c r="B1596">
        <v>1861.29</v>
      </c>
      <c r="C1596">
        <v>1859.56</v>
      </c>
      <c r="D1596">
        <v>1859.44</v>
      </c>
      <c r="E1596">
        <v>1855.29</v>
      </c>
      <c r="F1596">
        <v>143.37299999999999</v>
      </c>
      <c r="G1596">
        <v>0</v>
      </c>
      <c r="H1596">
        <v>105.236</v>
      </c>
      <c r="I1596">
        <v>0</v>
      </c>
      <c r="J1596">
        <v>1.1400199999999999E-2</v>
      </c>
      <c r="K1596">
        <v>0.98101799999999995</v>
      </c>
      <c r="L1596">
        <v>0</v>
      </c>
      <c r="M1596" t="s">
        <v>43</v>
      </c>
    </row>
    <row r="1597" spans="1:13" x14ac:dyDescent="0.25">
      <c r="A1597" t="s">
        <v>182</v>
      </c>
      <c r="B1597">
        <v>1845.83</v>
      </c>
      <c r="C1597">
        <v>1843.98</v>
      </c>
      <c r="D1597">
        <v>1843.87</v>
      </c>
      <c r="E1597">
        <v>1839.81</v>
      </c>
      <c r="F1597">
        <v>139.93799999999999</v>
      </c>
      <c r="G1597">
        <v>0</v>
      </c>
      <c r="H1597">
        <v>105.096</v>
      </c>
      <c r="I1597">
        <v>0</v>
      </c>
      <c r="J1597">
        <v>1.2162299999999999E-2</v>
      </c>
      <c r="K1597">
        <v>0.98101499999999997</v>
      </c>
      <c r="L1597">
        <v>0</v>
      </c>
      <c r="M1597" t="s">
        <v>43</v>
      </c>
    </row>
    <row r="1598" spans="1:13" x14ac:dyDescent="0.25">
      <c r="A1598" t="s">
        <v>182</v>
      </c>
      <c r="B1598">
        <v>1851.04</v>
      </c>
      <c r="C1598">
        <v>1849.31</v>
      </c>
      <c r="D1598">
        <v>1849.14</v>
      </c>
      <c r="E1598">
        <v>1845.1</v>
      </c>
      <c r="F1598">
        <v>143.13999999999999</v>
      </c>
      <c r="G1598">
        <v>0</v>
      </c>
      <c r="H1598">
        <v>105.884</v>
      </c>
      <c r="I1598">
        <v>0</v>
      </c>
      <c r="J1598">
        <v>1.16189E-2</v>
      </c>
      <c r="K1598">
        <v>0.98101099999999997</v>
      </c>
      <c r="L1598">
        <v>0</v>
      </c>
      <c r="M1598" t="s">
        <v>43</v>
      </c>
    </row>
    <row r="1599" spans="1:13" x14ac:dyDescent="0.25">
      <c r="A1599" t="s">
        <v>182</v>
      </c>
      <c r="B1599">
        <v>1888.76</v>
      </c>
      <c r="C1599">
        <v>1887.03</v>
      </c>
      <c r="D1599">
        <v>1886.79</v>
      </c>
      <c r="E1599">
        <v>1882.68</v>
      </c>
      <c r="F1599">
        <v>143.28299999999999</v>
      </c>
      <c r="G1599">
        <v>0</v>
      </c>
      <c r="H1599">
        <v>106.71299999999999</v>
      </c>
      <c r="I1599">
        <v>0</v>
      </c>
      <c r="J1599">
        <v>1.08897E-2</v>
      </c>
      <c r="K1599">
        <v>0.981016</v>
      </c>
      <c r="L1599">
        <v>0</v>
      </c>
      <c r="M1599" t="s">
        <v>43</v>
      </c>
    </row>
    <row r="1600" spans="1:13" x14ac:dyDescent="0.25">
      <c r="A1600" t="s">
        <v>182</v>
      </c>
      <c r="B1600">
        <v>1867.1</v>
      </c>
      <c r="C1600">
        <v>1865.18</v>
      </c>
      <c r="D1600">
        <v>1865.06</v>
      </c>
      <c r="E1600">
        <v>1861.04</v>
      </c>
      <c r="F1600">
        <v>145.46899999999999</v>
      </c>
      <c r="G1600">
        <v>0</v>
      </c>
      <c r="H1600">
        <v>109.193</v>
      </c>
      <c r="I1600">
        <v>0</v>
      </c>
      <c r="J1600">
        <v>1.10081E-2</v>
      </c>
      <c r="K1600">
        <v>0.98101799999999995</v>
      </c>
      <c r="L1600">
        <v>0</v>
      </c>
      <c r="M1600" t="s">
        <v>43</v>
      </c>
    </row>
    <row r="1601" spans="1:13" x14ac:dyDescent="0.25">
      <c r="A1601" t="s">
        <v>182</v>
      </c>
      <c r="B1601">
        <v>1859.03</v>
      </c>
      <c r="C1601">
        <v>1857.04</v>
      </c>
      <c r="D1601">
        <v>1856.91</v>
      </c>
      <c r="E1601">
        <v>1852.87</v>
      </c>
      <c r="F1601">
        <v>142.75899999999999</v>
      </c>
      <c r="G1601">
        <v>0</v>
      </c>
      <c r="H1601">
        <v>105.15600000000001</v>
      </c>
      <c r="I1601">
        <v>0</v>
      </c>
      <c r="J1601">
        <v>1.18444E-2</v>
      </c>
      <c r="K1601">
        <v>0.980989</v>
      </c>
      <c r="L1601">
        <v>0</v>
      </c>
      <c r="M1601" t="s">
        <v>43</v>
      </c>
    </row>
    <row r="1602" spans="1:13" x14ac:dyDescent="0.25">
      <c r="A1602" t="s">
        <v>182</v>
      </c>
      <c r="B1602">
        <v>1847.74</v>
      </c>
      <c r="C1602">
        <v>1845.79</v>
      </c>
      <c r="D1602">
        <v>1845.67</v>
      </c>
      <c r="E1602">
        <v>1841.66</v>
      </c>
      <c r="F1602">
        <v>142.94399999999999</v>
      </c>
      <c r="G1602">
        <v>0</v>
      </c>
      <c r="H1602">
        <v>105.908</v>
      </c>
      <c r="I1602">
        <v>0</v>
      </c>
      <c r="J1602">
        <v>2.64538E-2</v>
      </c>
      <c r="K1602">
        <v>0.98100600000000004</v>
      </c>
      <c r="L1602">
        <v>0</v>
      </c>
      <c r="M1602" t="s">
        <v>43</v>
      </c>
    </row>
    <row r="1603" spans="1:13" x14ac:dyDescent="0.25">
      <c r="A1603" t="s">
        <v>182</v>
      </c>
      <c r="B1603">
        <v>1854.16</v>
      </c>
      <c r="C1603">
        <v>1852.42</v>
      </c>
      <c r="D1603">
        <v>1852.29</v>
      </c>
      <c r="E1603">
        <v>1848.2</v>
      </c>
      <c r="F1603">
        <v>145.066</v>
      </c>
      <c r="G1603">
        <v>0</v>
      </c>
      <c r="H1603">
        <v>104.904</v>
      </c>
      <c r="I1603">
        <v>0</v>
      </c>
      <c r="J1603">
        <v>1.1079E-2</v>
      </c>
      <c r="K1603">
        <v>0.980989</v>
      </c>
      <c r="L1603">
        <v>0</v>
      </c>
      <c r="M1603" t="s">
        <v>43</v>
      </c>
    </row>
    <row r="1604" spans="1:13" x14ac:dyDescent="0.25">
      <c r="A1604" t="s">
        <v>182</v>
      </c>
      <c r="B1604">
        <v>1848.77</v>
      </c>
      <c r="C1604">
        <v>1846.97</v>
      </c>
      <c r="D1604">
        <v>1846.85</v>
      </c>
      <c r="E1604">
        <v>1842.86</v>
      </c>
      <c r="F1604">
        <v>141.34800000000001</v>
      </c>
      <c r="G1604">
        <v>0</v>
      </c>
      <c r="H1604">
        <v>105.306</v>
      </c>
      <c r="I1604">
        <v>0</v>
      </c>
      <c r="J1604">
        <v>1.1197199999999999E-2</v>
      </c>
      <c r="K1604">
        <v>0.98100600000000004</v>
      </c>
      <c r="L1604">
        <v>0</v>
      </c>
      <c r="M1604" t="s">
        <v>43</v>
      </c>
    </row>
    <row r="1605" spans="1:13" x14ac:dyDescent="0.25">
      <c r="A1605" t="s">
        <v>182</v>
      </c>
      <c r="B1605">
        <v>1858.01</v>
      </c>
      <c r="C1605">
        <v>1856.15</v>
      </c>
      <c r="D1605">
        <v>1856.04</v>
      </c>
      <c r="E1605">
        <v>1852.06</v>
      </c>
      <c r="F1605">
        <v>141.03899999999999</v>
      </c>
      <c r="G1605">
        <v>0</v>
      </c>
      <c r="H1605">
        <v>105.41800000000001</v>
      </c>
      <c r="I1605">
        <v>0</v>
      </c>
      <c r="J1605">
        <v>1.0856899999999999E-2</v>
      </c>
      <c r="K1605">
        <v>0.98101099999999997</v>
      </c>
      <c r="L1605">
        <v>0</v>
      </c>
      <c r="M1605" t="s">
        <v>43</v>
      </c>
    </row>
    <row r="1606" spans="1:13" x14ac:dyDescent="0.25">
      <c r="A1606" t="s">
        <v>182</v>
      </c>
      <c r="B1606">
        <v>1851.37</v>
      </c>
      <c r="C1606">
        <v>1849.65</v>
      </c>
      <c r="D1606">
        <v>1849.54</v>
      </c>
      <c r="E1606">
        <v>1845.71</v>
      </c>
      <c r="F1606">
        <v>143.196</v>
      </c>
      <c r="G1606">
        <v>0</v>
      </c>
      <c r="H1606">
        <v>106.517</v>
      </c>
      <c r="I1606">
        <v>0</v>
      </c>
      <c r="J1606">
        <v>1.38599E-2</v>
      </c>
      <c r="K1606">
        <v>0.98212999999999995</v>
      </c>
      <c r="L1606">
        <v>0</v>
      </c>
      <c r="M1606" t="s">
        <v>43</v>
      </c>
    </row>
    <row r="1607" spans="1:13" x14ac:dyDescent="0.25">
      <c r="A1607" t="s">
        <v>182</v>
      </c>
      <c r="B1607">
        <v>1854.63</v>
      </c>
      <c r="C1607">
        <v>1852.82</v>
      </c>
      <c r="D1607">
        <v>1852.71</v>
      </c>
      <c r="E1607">
        <v>1848.68</v>
      </c>
      <c r="F1607">
        <v>142.88300000000001</v>
      </c>
      <c r="G1607">
        <v>0</v>
      </c>
      <c r="H1607">
        <v>106.169</v>
      </c>
      <c r="I1607">
        <v>0</v>
      </c>
      <c r="J1607">
        <v>1.1145199999999999E-2</v>
      </c>
      <c r="K1607">
        <v>0.98101899999999997</v>
      </c>
      <c r="L1607">
        <v>0</v>
      </c>
      <c r="M1607" t="s">
        <v>43</v>
      </c>
    </row>
    <row r="1608" spans="1:13" x14ac:dyDescent="0.25">
      <c r="A1608" t="s">
        <v>182</v>
      </c>
      <c r="B1608">
        <v>1855.25</v>
      </c>
      <c r="C1608">
        <v>1853.52</v>
      </c>
      <c r="D1608">
        <v>1853.31</v>
      </c>
      <c r="E1608">
        <v>1849.05</v>
      </c>
      <c r="F1608">
        <v>142.92599999999999</v>
      </c>
      <c r="G1608">
        <v>0</v>
      </c>
      <c r="H1608">
        <v>105.381</v>
      </c>
      <c r="I1608">
        <v>0</v>
      </c>
      <c r="J1608">
        <v>1.6052899999999998E-2</v>
      </c>
      <c r="K1608">
        <v>0.98101899999999997</v>
      </c>
      <c r="L1608">
        <v>0</v>
      </c>
      <c r="M1608" t="s">
        <v>43</v>
      </c>
    </row>
    <row r="1609" spans="1:13" x14ac:dyDescent="0.25">
      <c r="A1609" t="s">
        <v>182</v>
      </c>
      <c r="B1609">
        <v>1847.66</v>
      </c>
      <c r="C1609">
        <v>1845.85</v>
      </c>
      <c r="D1609">
        <v>1845.75</v>
      </c>
      <c r="E1609">
        <v>1841.89</v>
      </c>
      <c r="F1609">
        <v>141.85900000000001</v>
      </c>
      <c r="G1609">
        <v>0</v>
      </c>
      <c r="H1609">
        <v>105.869</v>
      </c>
      <c r="I1609">
        <v>0</v>
      </c>
      <c r="J1609">
        <v>1.19521E-2</v>
      </c>
      <c r="K1609">
        <v>0.98101700000000003</v>
      </c>
      <c r="L1609">
        <v>0</v>
      </c>
      <c r="M1609" t="s">
        <v>43</v>
      </c>
    </row>
    <row r="1610" spans="1:13" x14ac:dyDescent="0.25">
      <c r="A1610" t="s">
        <v>182</v>
      </c>
      <c r="B1610">
        <v>1864.77</v>
      </c>
      <c r="C1610">
        <v>1862.93</v>
      </c>
      <c r="D1610">
        <v>1862.82</v>
      </c>
      <c r="E1610">
        <v>1858.83</v>
      </c>
      <c r="F1610">
        <v>141.59399999999999</v>
      </c>
      <c r="G1610">
        <v>0</v>
      </c>
      <c r="H1610">
        <v>107.883</v>
      </c>
      <c r="I1610">
        <v>0</v>
      </c>
      <c r="J1610">
        <v>1.37789E-2</v>
      </c>
      <c r="K1610">
        <v>0.98093399999999997</v>
      </c>
      <c r="L1610">
        <v>0</v>
      </c>
      <c r="M1610" t="s">
        <v>43</v>
      </c>
    </row>
    <row r="1611" spans="1:13" x14ac:dyDescent="0.25">
      <c r="A1611" t="s">
        <v>182</v>
      </c>
      <c r="B1611">
        <v>1847.12</v>
      </c>
      <c r="C1611">
        <v>1845.39</v>
      </c>
      <c r="D1611">
        <v>1845.29</v>
      </c>
      <c r="E1611">
        <v>1841.39</v>
      </c>
      <c r="F1611">
        <v>140.85400000000001</v>
      </c>
      <c r="G1611">
        <v>0</v>
      </c>
      <c r="H1611">
        <v>105.127</v>
      </c>
      <c r="I1611">
        <v>0</v>
      </c>
      <c r="J1611">
        <v>1.1972500000000001E-2</v>
      </c>
      <c r="K1611">
        <v>0.99497400000000003</v>
      </c>
      <c r="L1611">
        <v>0</v>
      </c>
      <c r="M1611" t="s">
        <v>43</v>
      </c>
    </row>
    <row r="1612" spans="1:13" x14ac:dyDescent="0.25">
      <c r="A1612" t="s">
        <v>182</v>
      </c>
      <c r="B1612">
        <v>1854.64</v>
      </c>
      <c r="C1612">
        <v>1852.91</v>
      </c>
      <c r="D1612">
        <v>1852.79</v>
      </c>
      <c r="E1612">
        <v>1848.71</v>
      </c>
      <c r="F1612">
        <v>142.80600000000001</v>
      </c>
      <c r="G1612">
        <v>0</v>
      </c>
      <c r="H1612">
        <v>105.753</v>
      </c>
      <c r="I1612">
        <v>0</v>
      </c>
      <c r="J1612">
        <v>1.1500399999999999E-2</v>
      </c>
      <c r="K1612">
        <v>0.98101799999999995</v>
      </c>
      <c r="L1612">
        <v>0</v>
      </c>
      <c r="M1612" t="s">
        <v>43</v>
      </c>
    </row>
    <row r="1613" spans="1:13" x14ac:dyDescent="0.25">
      <c r="A1613" t="s">
        <v>182</v>
      </c>
      <c r="B1613">
        <v>1852.23</v>
      </c>
      <c r="C1613">
        <v>1850.43</v>
      </c>
      <c r="D1613">
        <v>1850.32</v>
      </c>
      <c r="E1613">
        <v>1845.97</v>
      </c>
      <c r="F1613">
        <v>142.453</v>
      </c>
      <c r="G1613">
        <v>0</v>
      </c>
      <c r="H1613">
        <v>106.504</v>
      </c>
      <c r="I1613">
        <v>0</v>
      </c>
      <c r="J1613">
        <v>1.12289E-2</v>
      </c>
      <c r="K1613">
        <v>0.99282899999999996</v>
      </c>
      <c r="L1613">
        <v>0</v>
      </c>
      <c r="M1613" t="s">
        <v>43</v>
      </c>
    </row>
    <row r="1614" spans="1:13" x14ac:dyDescent="0.25">
      <c r="A1614" t="s">
        <v>182</v>
      </c>
      <c r="B1614">
        <v>1846.87</v>
      </c>
      <c r="C1614">
        <v>1845.15</v>
      </c>
      <c r="D1614">
        <v>1845.04</v>
      </c>
      <c r="E1614">
        <v>1841.29</v>
      </c>
      <c r="F1614">
        <v>141.32900000000001</v>
      </c>
      <c r="G1614">
        <v>0</v>
      </c>
      <c r="H1614">
        <v>104.754</v>
      </c>
      <c r="I1614">
        <v>0</v>
      </c>
      <c r="J1614">
        <v>1.08781E-2</v>
      </c>
      <c r="K1614">
        <v>0.98099400000000003</v>
      </c>
      <c r="L1614">
        <v>0</v>
      </c>
      <c r="M1614" t="s">
        <v>43</v>
      </c>
    </row>
    <row r="1615" spans="1:13" x14ac:dyDescent="0.25">
      <c r="A1615" t="s">
        <v>182</v>
      </c>
      <c r="B1615">
        <v>1859.69</v>
      </c>
      <c r="C1615">
        <v>1857.98</v>
      </c>
      <c r="D1615">
        <v>1857.87</v>
      </c>
      <c r="E1615">
        <v>1854</v>
      </c>
      <c r="F1615">
        <v>142.04300000000001</v>
      </c>
      <c r="G1615">
        <v>0</v>
      </c>
      <c r="H1615">
        <v>107.65300000000001</v>
      </c>
      <c r="I1615">
        <v>0</v>
      </c>
      <c r="J1615">
        <v>1.18966E-2</v>
      </c>
      <c r="K1615">
        <v>0.98101899999999997</v>
      </c>
      <c r="L1615">
        <v>0</v>
      </c>
      <c r="M1615" t="s">
        <v>43</v>
      </c>
    </row>
    <row r="1616" spans="1:13" x14ac:dyDescent="0.25">
      <c r="A1616" t="s">
        <v>182</v>
      </c>
      <c r="B1616">
        <v>1851.33</v>
      </c>
      <c r="C1616">
        <v>1849.61</v>
      </c>
      <c r="D1616">
        <v>1849.51</v>
      </c>
      <c r="E1616">
        <v>1845.62</v>
      </c>
      <c r="F1616">
        <v>139.54300000000001</v>
      </c>
      <c r="G1616">
        <v>0</v>
      </c>
      <c r="H1616">
        <v>104.65600000000001</v>
      </c>
      <c r="I1616">
        <v>0</v>
      </c>
      <c r="J1616">
        <v>2.1986800000000001E-2</v>
      </c>
      <c r="K1616">
        <v>0.98083399999999998</v>
      </c>
      <c r="L1616">
        <v>0</v>
      </c>
      <c r="M1616" t="s">
        <v>43</v>
      </c>
    </row>
    <row r="1617" spans="1:25" x14ac:dyDescent="0.25">
      <c r="A1617" t="s">
        <v>182</v>
      </c>
      <c r="B1617">
        <v>1849.41</v>
      </c>
      <c r="C1617">
        <v>1847.66</v>
      </c>
      <c r="D1617">
        <v>1847.56</v>
      </c>
      <c r="E1617">
        <v>1843.31</v>
      </c>
      <c r="F1617">
        <v>143.834</v>
      </c>
      <c r="G1617">
        <v>0</v>
      </c>
      <c r="H1617">
        <v>106.703</v>
      </c>
      <c r="I1617">
        <v>0</v>
      </c>
      <c r="J1617">
        <v>1.14074E-2</v>
      </c>
      <c r="K1617">
        <v>0.98101899999999997</v>
      </c>
      <c r="L1617">
        <v>0</v>
      </c>
      <c r="M1617" t="s">
        <v>43</v>
      </c>
    </row>
    <row r="1618" spans="1:25" x14ac:dyDescent="0.25">
      <c r="A1618" t="s">
        <v>182</v>
      </c>
      <c r="B1618">
        <v>1849.85</v>
      </c>
      <c r="C1618">
        <v>1848.12</v>
      </c>
      <c r="D1618">
        <v>1848.02</v>
      </c>
      <c r="E1618">
        <v>1844.08</v>
      </c>
      <c r="F1618">
        <v>140.00700000000001</v>
      </c>
      <c r="G1618">
        <v>0</v>
      </c>
      <c r="H1618">
        <v>105.07599999999999</v>
      </c>
      <c r="I1618">
        <v>0</v>
      </c>
      <c r="J1618">
        <v>1.1132599999999999E-2</v>
      </c>
      <c r="K1618">
        <v>0.981016</v>
      </c>
      <c r="L1618">
        <v>0</v>
      </c>
      <c r="M1618" t="s">
        <v>43</v>
      </c>
    </row>
    <row r="1619" spans="1:25" x14ac:dyDescent="0.25">
      <c r="A1619" t="s">
        <v>182</v>
      </c>
      <c r="B1619">
        <v>1858.25</v>
      </c>
      <c r="C1619">
        <v>1856.51</v>
      </c>
      <c r="D1619">
        <v>1856.4</v>
      </c>
      <c r="E1619">
        <v>1852.48</v>
      </c>
      <c r="F1619">
        <v>142.946</v>
      </c>
      <c r="G1619">
        <v>0</v>
      </c>
      <c r="H1619">
        <v>105.72799999999999</v>
      </c>
      <c r="I1619">
        <v>0</v>
      </c>
      <c r="J1619">
        <v>1.10242E-2</v>
      </c>
      <c r="K1619">
        <v>0.98101099999999997</v>
      </c>
      <c r="L1619">
        <v>0</v>
      </c>
      <c r="M1619" t="s">
        <v>43</v>
      </c>
    </row>
    <row r="1620" spans="1:25" x14ac:dyDescent="0.25">
      <c r="A1620" t="s">
        <v>182</v>
      </c>
      <c r="B1620">
        <v>1846.07</v>
      </c>
      <c r="C1620">
        <v>1844.34</v>
      </c>
      <c r="D1620">
        <v>1844.22</v>
      </c>
      <c r="E1620">
        <v>1840.39</v>
      </c>
      <c r="F1620">
        <v>143.285</v>
      </c>
      <c r="G1620">
        <v>0</v>
      </c>
      <c r="H1620">
        <v>105.471</v>
      </c>
      <c r="I1620">
        <v>0</v>
      </c>
      <c r="J1620">
        <v>1.35239E-2</v>
      </c>
      <c r="K1620">
        <v>0.99509599999999998</v>
      </c>
      <c r="L1620">
        <v>0</v>
      </c>
      <c r="M1620" t="s">
        <v>43</v>
      </c>
    </row>
    <row r="1621" spans="1:25" x14ac:dyDescent="0.25">
      <c r="A1621" t="s">
        <v>182</v>
      </c>
      <c r="B1621">
        <v>1848.25</v>
      </c>
      <c r="C1621">
        <v>1846.44</v>
      </c>
      <c r="D1621">
        <v>1846.33</v>
      </c>
      <c r="E1621">
        <v>1842.46</v>
      </c>
      <c r="F1621">
        <v>141.08000000000001</v>
      </c>
      <c r="G1621">
        <v>0</v>
      </c>
      <c r="H1621">
        <v>106.652</v>
      </c>
      <c r="I1621">
        <v>0</v>
      </c>
      <c r="J1621">
        <v>1.2582100000000001E-2</v>
      </c>
      <c r="K1621">
        <v>0.98001300000000002</v>
      </c>
      <c r="L1621">
        <v>0</v>
      </c>
      <c r="M1621" t="s">
        <v>43</v>
      </c>
    </row>
    <row r="1622" spans="1:25" x14ac:dyDescent="0.25">
      <c r="A1622" t="s">
        <v>182</v>
      </c>
      <c r="B1622">
        <v>1849.62</v>
      </c>
      <c r="C1622">
        <v>1847.87</v>
      </c>
      <c r="D1622">
        <v>1847.76</v>
      </c>
      <c r="E1622">
        <v>1843.87</v>
      </c>
      <c r="F1622">
        <v>140.52699999999999</v>
      </c>
      <c r="G1622">
        <v>0</v>
      </c>
      <c r="H1622">
        <v>105.69199999999999</v>
      </c>
      <c r="I1622">
        <v>0</v>
      </c>
      <c r="J1622">
        <v>1.11396E-2</v>
      </c>
      <c r="K1622">
        <v>0.98367599999999999</v>
      </c>
      <c r="L1622">
        <v>0</v>
      </c>
      <c r="M1622" t="s">
        <v>43</v>
      </c>
    </row>
    <row r="1623" spans="1:25" x14ac:dyDescent="0.25">
      <c r="A1623" t="s">
        <v>182</v>
      </c>
      <c r="B1623">
        <v>1850.65</v>
      </c>
      <c r="C1623">
        <v>1848.91</v>
      </c>
      <c r="D1623">
        <v>1848.81</v>
      </c>
      <c r="E1623">
        <v>1844.49</v>
      </c>
      <c r="F1623">
        <v>142.41</v>
      </c>
      <c r="G1623">
        <v>0</v>
      </c>
      <c r="H1623">
        <v>106.22</v>
      </c>
      <c r="I1623">
        <v>0</v>
      </c>
      <c r="J1623">
        <v>1.2515800000000001E-2</v>
      </c>
      <c r="K1623">
        <v>0.98101300000000002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1857.91</v>
      </c>
      <c r="C1624">
        <v>1856.16</v>
      </c>
      <c r="D1624">
        <v>1856.05</v>
      </c>
      <c r="E1624">
        <v>1852.05</v>
      </c>
      <c r="F1624">
        <v>141.74799999999999</v>
      </c>
      <c r="G1624">
        <v>0</v>
      </c>
      <c r="H1624">
        <v>106.015</v>
      </c>
      <c r="I1624">
        <v>0</v>
      </c>
      <c r="J1624">
        <v>1.0948100000000001E-2</v>
      </c>
      <c r="K1624">
        <v>0.98894300000000002</v>
      </c>
      <c r="L1624">
        <v>0</v>
      </c>
      <c r="M1624" t="s">
        <v>43</v>
      </c>
      <c r="R1624">
        <f>AVERAGE(B1575:B1624)</f>
        <v>1854.2846000000002</v>
      </c>
      <c r="S1624">
        <f>AVERAGE(C1575:C1624)</f>
        <v>1852.4863999999995</v>
      </c>
      <c r="U1624">
        <f>_xlfn.VAR.P(B1575:B1624)</f>
        <v>53.598192840000095</v>
      </c>
      <c r="V1624">
        <f>_xlfn.VAR.P(C1575:C1624)</f>
        <v>53.695667040000075</v>
      </c>
      <c r="X1624">
        <f>1.96*SQRT(U1624)/50</f>
        <v>0.28698628372390506</v>
      </c>
      <c r="Y1624">
        <f>1.96*SQRT(V1624)/50</f>
        <v>0.28724712322379437</v>
      </c>
    </row>
    <row r="1625" spans="1:25" x14ac:dyDescent="0.25">
      <c r="A1625" t="s">
        <v>183</v>
      </c>
      <c r="B1625">
        <v>92861.561000000002</v>
      </c>
      <c r="C1625" t="s">
        <v>37</v>
      </c>
    </row>
    <row r="1626" spans="1:25" x14ac:dyDescent="0.25">
      <c r="A1626" t="s">
        <v>184</v>
      </c>
      <c r="B1626">
        <v>2106.35</v>
      </c>
      <c r="C1626">
        <v>2044.44</v>
      </c>
      <c r="D1626">
        <v>2044.32</v>
      </c>
      <c r="E1626">
        <v>2040.28</v>
      </c>
      <c r="F1626">
        <v>140.661</v>
      </c>
      <c r="G1626">
        <v>293.99099999999999</v>
      </c>
      <c r="H1626">
        <v>107.839</v>
      </c>
      <c r="I1626">
        <v>58.225499999999997</v>
      </c>
      <c r="J1626">
        <v>97.376999999999995</v>
      </c>
      <c r="K1626">
        <v>1585.07</v>
      </c>
      <c r="L1626">
        <v>1.10498E-2</v>
      </c>
      <c r="M1626">
        <v>0.98101899999999997</v>
      </c>
      <c r="N1626">
        <v>0</v>
      </c>
      <c r="O1626" t="s">
        <v>43</v>
      </c>
    </row>
    <row r="1627" spans="1:25" x14ac:dyDescent="0.25">
      <c r="A1627" t="s">
        <v>184</v>
      </c>
      <c r="B1627">
        <v>2108.44</v>
      </c>
      <c r="C1627">
        <v>2044.76</v>
      </c>
      <c r="D1627">
        <v>2044.66</v>
      </c>
      <c r="E1627">
        <v>2040.79</v>
      </c>
      <c r="F1627">
        <v>142.70099999999999</v>
      </c>
      <c r="G1627">
        <v>291.702</v>
      </c>
      <c r="H1627">
        <v>106.68300000000001</v>
      </c>
      <c r="I1627">
        <v>58.367899999999999</v>
      </c>
      <c r="J1627">
        <v>95.076300000000003</v>
      </c>
      <c r="K1627">
        <v>1586.42</v>
      </c>
      <c r="L1627">
        <v>1.0883E-2</v>
      </c>
      <c r="M1627">
        <v>0.98101899999999997</v>
      </c>
      <c r="N1627">
        <v>0</v>
      </c>
      <c r="O1627" t="s">
        <v>43</v>
      </c>
    </row>
    <row r="1628" spans="1:25" x14ac:dyDescent="0.25">
      <c r="A1628" t="s">
        <v>184</v>
      </c>
      <c r="B1628">
        <v>2108.2600000000002</v>
      </c>
      <c r="C1628">
        <v>2042.81</v>
      </c>
      <c r="D1628">
        <v>2042.7</v>
      </c>
      <c r="E1628">
        <v>2038.79</v>
      </c>
      <c r="F1628">
        <v>141.61000000000001</v>
      </c>
      <c r="G1628">
        <v>289.23500000000001</v>
      </c>
      <c r="H1628">
        <v>107.339</v>
      </c>
      <c r="I1628">
        <v>58.440100000000001</v>
      </c>
      <c r="J1628">
        <v>93.455500000000001</v>
      </c>
      <c r="K1628">
        <v>1587.68</v>
      </c>
      <c r="L1628">
        <v>1.0933099999999999E-2</v>
      </c>
      <c r="M1628">
        <v>0.99233899999999997</v>
      </c>
      <c r="N1628">
        <v>0</v>
      </c>
      <c r="O1628" t="s">
        <v>43</v>
      </c>
    </row>
    <row r="1629" spans="1:25" x14ac:dyDescent="0.25">
      <c r="A1629" t="s">
        <v>184</v>
      </c>
      <c r="B1629">
        <v>2113.37</v>
      </c>
      <c r="C1629">
        <v>2051.33</v>
      </c>
      <c r="D1629">
        <v>2051.21</v>
      </c>
      <c r="E1629">
        <v>2047.07</v>
      </c>
      <c r="F1629">
        <v>142.45400000000001</v>
      </c>
      <c r="G1629">
        <v>295.71300000000002</v>
      </c>
      <c r="H1629">
        <v>110.009</v>
      </c>
      <c r="I1629">
        <v>57.825899999999997</v>
      </c>
      <c r="J1629">
        <v>96.435000000000002</v>
      </c>
      <c r="K1629">
        <v>1588.49</v>
      </c>
      <c r="L1629">
        <v>1.0858899999999999E-2</v>
      </c>
      <c r="M1629">
        <v>0.98692400000000002</v>
      </c>
      <c r="N1629">
        <v>0</v>
      </c>
      <c r="O1629" t="s">
        <v>43</v>
      </c>
    </row>
    <row r="1630" spans="1:25" x14ac:dyDescent="0.25">
      <c r="A1630" t="s">
        <v>184</v>
      </c>
      <c r="B1630">
        <v>2128.71</v>
      </c>
      <c r="C1630">
        <v>2067.59</v>
      </c>
      <c r="D1630">
        <v>2067.4699999999998</v>
      </c>
      <c r="E1630">
        <v>2063.42</v>
      </c>
      <c r="F1630">
        <v>145.33799999999999</v>
      </c>
      <c r="G1630">
        <v>295.37200000000001</v>
      </c>
      <c r="H1630">
        <v>109.79900000000001</v>
      </c>
      <c r="I1630">
        <v>59.045000000000002</v>
      </c>
      <c r="J1630">
        <v>96.287599999999998</v>
      </c>
      <c r="K1630">
        <v>1602.15</v>
      </c>
      <c r="L1630">
        <v>1.0857E-2</v>
      </c>
      <c r="M1630">
        <v>0.98833400000000005</v>
      </c>
      <c r="N1630">
        <v>0</v>
      </c>
      <c r="O1630" t="s">
        <v>43</v>
      </c>
    </row>
    <row r="1631" spans="1:25" x14ac:dyDescent="0.25">
      <c r="A1631" t="s">
        <v>184</v>
      </c>
      <c r="B1631">
        <v>2136.34</v>
      </c>
      <c r="C1631">
        <v>2071.34</v>
      </c>
      <c r="D1631">
        <v>2071.0500000000002</v>
      </c>
      <c r="E1631">
        <v>2067.06</v>
      </c>
      <c r="F1631">
        <v>145.45400000000001</v>
      </c>
      <c r="G1631">
        <v>293.81599999999997</v>
      </c>
      <c r="H1631">
        <v>107.569</v>
      </c>
      <c r="I1631">
        <v>58.645099999999999</v>
      </c>
      <c r="J1631">
        <v>97.599400000000003</v>
      </c>
      <c r="K1631">
        <v>1607.48</v>
      </c>
      <c r="L1631">
        <v>1.0870599999999999E-2</v>
      </c>
      <c r="M1631">
        <v>0.98101700000000003</v>
      </c>
      <c r="N1631">
        <v>0</v>
      </c>
      <c r="O1631" t="s">
        <v>43</v>
      </c>
    </row>
    <row r="1632" spans="1:25" x14ac:dyDescent="0.25">
      <c r="A1632" t="s">
        <v>184</v>
      </c>
      <c r="B1632">
        <v>2146.7199999999998</v>
      </c>
      <c r="C1632">
        <v>2085.34</v>
      </c>
      <c r="D1632">
        <v>2085.19</v>
      </c>
      <c r="E1632">
        <v>2080.98</v>
      </c>
      <c r="F1632">
        <v>144.74</v>
      </c>
      <c r="G1632">
        <v>300.14999999999998</v>
      </c>
      <c r="H1632">
        <v>110.36199999999999</v>
      </c>
      <c r="I1632">
        <v>59.735199999999999</v>
      </c>
      <c r="J1632">
        <v>99.508899999999997</v>
      </c>
      <c r="K1632">
        <v>1615.11</v>
      </c>
      <c r="L1632">
        <v>1.1654299999999999E-2</v>
      </c>
      <c r="M1632">
        <v>0.99504199999999998</v>
      </c>
      <c r="N1632">
        <v>0</v>
      </c>
      <c r="O1632" t="s">
        <v>43</v>
      </c>
    </row>
    <row r="1633" spans="1:15" x14ac:dyDescent="0.25">
      <c r="A1633" t="s">
        <v>184</v>
      </c>
      <c r="B1633">
        <v>2136.9</v>
      </c>
      <c r="C1633">
        <v>2071.41</v>
      </c>
      <c r="D1633">
        <v>2071.29</v>
      </c>
      <c r="E1633">
        <v>2067.33</v>
      </c>
      <c r="F1633">
        <v>145.47200000000001</v>
      </c>
      <c r="G1633">
        <v>295.88600000000002</v>
      </c>
      <c r="H1633">
        <v>106.592</v>
      </c>
      <c r="I1633">
        <v>58.7973</v>
      </c>
      <c r="J1633">
        <v>99.218900000000005</v>
      </c>
      <c r="K1633">
        <v>1605.44</v>
      </c>
      <c r="L1633">
        <v>1.4581500000000001E-2</v>
      </c>
      <c r="M1633">
        <v>0.98101099999999997</v>
      </c>
      <c r="N1633">
        <v>0</v>
      </c>
      <c r="O1633" t="s">
        <v>43</v>
      </c>
    </row>
    <row r="1634" spans="1:15" x14ac:dyDescent="0.25">
      <c r="A1634" t="s">
        <v>184</v>
      </c>
      <c r="B1634">
        <v>2135.08</v>
      </c>
      <c r="C1634">
        <v>2069.88</v>
      </c>
      <c r="D1634">
        <v>2069.7600000000002</v>
      </c>
      <c r="E1634">
        <v>2063.4499999999998</v>
      </c>
      <c r="F1634">
        <v>146.52699999999999</v>
      </c>
      <c r="G1634">
        <v>298.40300000000002</v>
      </c>
      <c r="H1634">
        <v>108.938</v>
      </c>
      <c r="I1634">
        <v>60.173000000000002</v>
      </c>
      <c r="J1634">
        <v>98.811400000000006</v>
      </c>
      <c r="K1634">
        <v>1595.64</v>
      </c>
      <c r="L1634">
        <v>1.2912699999999999E-2</v>
      </c>
      <c r="M1634">
        <v>0.98614299999999999</v>
      </c>
      <c r="N1634">
        <v>0</v>
      </c>
      <c r="O1634" t="s">
        <v>43</v>
      </c>
    </row>
    <row r="1635" spans="1:15" x14ac:dyDescent="0.25">
      <c r="A1635" t="s">
        <v>184</v>
      </c>
      <c r="B1635">
        <v>2126.31</v>
      </c>
      <c r="C1635">
        <v>2060.8000000000002</v>
      </c>
      <c r="D1635">
        <v>2060.6799999999998</v>
      </c>
      <c r="E1635">
        <v>2056.6799999999998</v>
      </c>
      <c r="F1635">
        <v>142.19800000000001</v>
      </c>
      <c r="G1635">
        <v>293.76600000000002</v>
      </c>
      <c r="H1635">
        <v>106.279</v>
      </c>
      <c r="I1635">
        <v>59.3461</v>
      </c>
      <c r="J1635">
        <v>97.211699999999993</v>
      </c>
      <c r="K1635">
        <v>1600.64</v>
      </c>
      <c r="L1635">
        <v>1.0928200000000001E-2</v>
      </c>
      <c r="M1635">
        <v>0.98080699999999998</v>
      </c>
      <c r="N1635">
        <v>0</v>
      </c>
      <c r="O1635" t="s">
        <v>43</v>
      </c>
    </row>
    <row r="1636" spans="1:15" x14ac:dyDescent="0.25">
      <c r="A1636" t="s">
        <v>184</v>
      </c>
      <c r="B1636">
        <v>2132.37</v>
      </c>
      <c r="C1636">
        <v>2064.3200000000002</v>
      </c>
      <c r="D1636">
        <v>2064.1999999999998</v>
      </c>
      <c r="E1636">
        <v>2060.36</v>
      </c>
      <c r="F1636">
        <v>143.07499999999999</v>
      </c>
      <c r="G1636">
        <v>291.91000000000003</v>
      </c>
      <c r="H1636">
        <v>106.95099999999999</v>
      </c>
      <c r="I1636">
        <v>58.164499999999997</v>
      </c>
      <c r="J1636">
        <v>96.658500000000004</v>
      </c>
      <c r="K1636">
        <v>1604.76</v>
      </c>
      <c r="L1636">
        <v>1.0865400000000001E-2</v>
      </c>
      <c r="M1636">
        <v>0.98101700000000003</v>
      </c>
      <c r="N1636">
        <v>0</v>
      </c>
      <c r="O1636" t="s">
        <v>43</v>
      </c>
    </row>
    <row r="1637" spans="1:15" x14ac:dyDescent="0.25">
      <c r="A1637" t="s">
        <v>184</v>
      </c>
      <c r="B1637">
        <v>2121.35</v>
      </c>
      <c r="C1637">
        <v>2056.09</v>
      </c>
      <c r="D1637">
        <v>2055.9699999999998</v>
      </c>
      <c r="E1637">
        <v>2050.9699999999998</v>
      </c>
      <c r="F1637">
        <v>142.15799999999999</v>
      </c>
      <c r="G1637">
        <v>293.12400000000002</v>
      </c>
      <c r="H1637">
        <v>108.66500000000001</v>
      </c>
      <c r="I1637">
        <v>57.946599999999997</v>
      </c>
      <c r="J1637">
        <v>96.677999999999997</v>
      </c>
      <c r="K1637">
        <v>1595.38</v>
      </c>
      <c r="L1637">
        <v>1.08729E-2</v>
      </c>
      <c r="M1637">
        <v>0.987371</v>
      </c>
      <c r="N1637">
        <v>0</v>
      </c>
      <c r="O1637" t="s">
        <v>43</v>
      </c>
    </row>
    <row r="1638" spans="1:15" x14ac:dyDescent="0.25">
      <c r="A1638" t="s">
        <v>184</v>
      </c>
      <c r="B1638">
        <v>2126.63</v>
      </c>
      <c r="C1638">
        <v>2059.1</v>
      </c>
      <c r="D1638">
        <v>2058.9699999999998</v>
      </c>
      <c r="E1638">
        <v>2054.9699999999998</v>
      </c>
      <c r="F1638">
        <v>143.6</v>
      </c>
      <c r="G1638">
        <v>292.36599999999999</v>
      </c>
      <c r="H1638">
        <v>108.258</v>
      </c>
      <c r="I1638">
        <v>59.081899999999997</v>
      </c>
      <c r="J1638">
        <v>95.103899999999996</v>
      </c>
      <c r="K1638">
        <v>1598.86</v>
      </c>
      <c r="L1638">
        <v>2.0272499999999999E-2</v>
      </c>
      <c r="M1638">
        <v>0.98101700000000003</v>
      </c>
      <c r="N1638">
        <v>0</v>
      </c>
      <c r="O1638" t="s">
        <v>43</v>
      </c>
    </row>
    <row r="1639" spans="1:15" x14ac:dyDescent="0.25">
      <c r="A1639" t="s">
        <v>184</v>
      </c>
      <c r="B1639">
        <v>2129.23</v>
      </c>
      <c r="C1639">
        <v>2064.31</v>
      </c>
      <c r="D1639">
        <v>2064.19</v>
      </c>
      <c r="E1639">
        <v>2060.2800000000002</v>
      </c>
      <c r="F1639">
        <v>146.333</v>
      </c>
      <c r="G1639">
        <v>293.98899999999998</v>
      </c>
      <c r="H1639">
        <v>109.47</v>
      </c>
      <c r="I1639">
        <v>59.091700000000003</v>
      </c>
      <c r="J1639">
        <v>94.889300000000006</v>
      </c>
      <c r="K1639">
        <v>1598.73</v>
      </c>
      <c r="L1639">
        <v>1.82861E-2</v>
      </c>
      <c r="M1639">
        <v>0.981016</v>
      </c>
      <c r="N1639">
        <v>0</v>
      </c>
      <c r="O1639" t="s">
        <v>43</v>
      </c>
    </row>
    <row r="1640" spans="1:15" x14ac:dyDescent="0.25">
      <c r="A1640" t="s">
        <v>184</v>
      </c>
      <c r="B1640">
        <v>2123.36</v>
      </c>
      <c r="C1640">
        <v>2058.9299999999998</v>
      </c>
      <c r="D1640">
        <v>2058.81</v>
      </c>
      <c r="E1640">
        <v>2053.66</v>
      </c>
      <c r="F1640">
        <v>141.47</v>
      </c>
      <c r="G1640">
        <v>292.99599999999998</v>
      </c>
      <c r="H1640">
        <v>107.14400000000001</v>
      </c>
      <c r="I1640">
        <v>60.004600000000003</v>
      </c>
      <c r="J1640">
        <v>95.659899999999993</v>
      </c>
      <c r="K1640">
        <v>1599.03</v>
      </c>
      <c r="L1640">
        <v>1.46014E-2</v>
      </c>
      <c r="M1640">
        <v>0.98101400000000005</v>
      </c>
      <c r="N1640">
        <v>0</v>
      </c>
      <c r="O1640" t="s">
        <v>43</v>
      </c>
    </row>
    <row r="1641" spans="1:15" x14ac:dyDescent="0.25">
      <c r="A1641" t="s">
        <v>184</v>
      </c>
      <c r="B1641">
        <v>2119.7199999999998</v>
      </c>
      <c r="C1641">
        <v>2051.1</v>
      </c>
      <c r="D1641">
        <v>2050.9899999999998</v>
      </c>
      <c r="E1641">
        <v>2047.14</v>
      </c>
      <c r="F1641">
        <v>141.80600000000001</v>
      </c>
      <c r="G1641">
        <v>289.81900000000002</v>
      </c>
      <c r="H1641">
        <v>106.34399999999999</v>
      </c>
      <c r="I1641">
        <v>57.796199999999999</v>
      </c>
      <c r="J1641">
        <v>95.341399999999993</v>
      </c>
      <c r="K1641">
        <v>1595.41</v>
      </c>
      <c r="L1641">
        <v>1.0988599999999999E-2</v>
      </c>
      <c r="M1641">
        <v>0.98099999999999998</v>
      </c>
      <c r="N1641">
        <v>0</v>
      </c>
      <c r="O1641" t="s">
        <v>43</v>
      </c>
    </row>
    <row r="1642" spans="1:15" x14ac:dyDescent="0.25">
      <c r="A1642" t="s">
        <v>184</v>
      </c>
      <c r="B1642">
        <v>2134.7600000000002</v>
      </c>
      <c r="C1642">
        <v>2068.0700000000002</v>
      </c>
      <c r="D1642">
        <v>2067.9499999999998</v>
      </c>
      <c r="E1642">
        <v>2063.9699999999998</v>
      </c>
      <c r="F1642">
        <v>150.90899999999999</v>
      </c>
      <c r="G1642">
        <v>295.39400000000001</v>
      </c>
      <c r="H1642">
        <v>108.587</v>
      </c>
      <c r="I1642">
        <v>57.689500000000002</v>
      </c>
      <c r="J1642">
        <v>96.906300000000002</v>
      </c>
      <c r="K1642">
        <v>1597.46</v>
      </c>
      <c r="L1642">
        <v>1.10314E-2</v>
      </c>
      <c r="M1642">
        <v>0.98101899999999997</v>
      </c>
      <c r="N1642">
        <v>0</v>
      </c>
      <c r="O1642" t="s">
        <v>43</v>
      </c>
    </row>
    <row r="1643" spans="1:15" x14ac:dyDescent="0.25">
      <c r="A1643" t="s">
        <v>184</v>
      </c>
      <c r="B1643">
        <v>2122.15</v>
      </c>
      <c r="C1643">
        <v>2059.84</v>
      </c>
      <c r="D1643">
        <v>2059.7199999999998</v>
      </c>
      <c r="E1643">
        <v>2055.84</v>
      </c>
      <c r="F1643">
        <v>142.21299999999999</v>
      </c>
      <c r="G1643">
        <v>292.37599999999998</v>
      </c>
      <c r="H1643">
        <v>108.117</v>
      </c>
      <c r="I1643">
        <v>58.118200000000002</v>
      </c>
      <c r="J1643">
        <v>95.853099999999998</v>
      </c>
      <c r="K1643">
        <v>1600.71</v>
      </c>
      <c r="L1643">
        <v>1.13408E-2</v>
      </c>
      <c r="M1643">
        <v>0.98597400000000002</v>
      </c>
      <c r="N1643">
        <v>0</v>
      </c>
      <c r="O1643" t="s">
        <v>43</v>
      </c>
    </row>
    <row r="1644" spans="1:15" x14ac:dyDescent="0.25">
      <c r="A1644" t="s">
        <v>184</v>
      </c>
      <c r="B1644">
        <v>2125.36</v>
      </c>
      <c r="C1644">
        <v>2063.73</v>
      </c>
      <c r="D1644">
        <v>2063.62</v>
      </c>
      <c r="E1644">
        <v>2059.6999999999998</v>
      </c>
      <c r="F1644">
        <v>141.524</v>
      </c>
      <c r="G1644">
        <v>292.97199999999998</v>
      </c>
      <c r="H1644">
        <v>108.17700000000001</v>
      </c>
      <c r="I1644">
        <v>58.543199999999999</v>
      </c>
      <c r="J1644">
        <v>95.384299999999996</v>
      </c>
      <c r="K1644">
        <v>1604.63</v>
      </c>
      <c r="L1644">
        <v>1.2463999999999999E-2</v>
      </c>
      <c r="M1644">
        <v>0.980661</v>
      </c>
      <c r="N1644">
        <v>0</v>
      </c>
      <c r="O1644" t="s">
        <v>43</v>
      </c>
    </row>
    <row r="1645" spans="1:15" x14ac:dyDescent="0.25">
      <c r="A1645" t="s">
        <v>184</v>
      </c>
      <c r="B1645">
        <v>2125.86</v>
      </c>
      <c r="C1645">
        <v>2061.54</v>
      </c>
      <c r="D1645">
        <v>2061.42</v>
      </c>
      <c r="E1645">
        <v>2057.5</v>
      </c>
      <c r="F1645">
        <v>143.94399999999999</v>
      </c>
      <c r="G1645">
        <v>291.36599999999999</v>
      </c>
      <c r="H1645">
        <v>107.36499999999999</v>
      </c>
      <c r="I1645">
        <v>57.19</v>
      </c>
      <c r="J1645">
        <v>96.708299999999994</v>
      </c>
      <c r="K1645">
        <v>1601.79</v>
      </c>
      <c r="L1645">
        <v>2.90383E-2</v>
      </c>
      <c r="M1645">
        <v>0.98093200000000003</v>
      </c>
      <c r="N1645">
        <v>0</v>
      </c>
      <c r="O1645" t="s">
        <v>43</v>
      </c>
    </row>
    <row r="1646" spans="1:15" x14ac:dyDescent="0.25">
      <c r="A1646" t="s">
        <v>184</v>
      </c>
      <c r="B1646">
        <v>2130.7199999999998</v>
      </c>
      <c r="C1646">
        <v>2064.3200000000002</v>
      </c>
      <c r="D1646">
        <v>2064.1799999999998</v>
      </c>
      <c r="E1646">
        <v>2059.86</v>
      </c>
      <c r="F1646">
        <v>142.69399999999999</v>
      </c>
      <c r="G1646">
        <v>291.70600000000002</v>
      </c>
      <c r="H1646">
        <v>106.38500000000001</v>
      </c>
      <c r="I1646">
        <v>59.4739</v>
      </c>
      <c r="J1646">
        <v>95.727999999999994</v>
      </c>
      <c r="K1646">
        <v>1604.5</v>
      </c>
      <c r="L1646">
        <v>1.09833E-2</v>
      </c>
      <c r="M1646">
        <v>0.98101099999999997</v>
      </c>
      <c r="N1646">
        <v>0</v>
      </c>
      <c r="O1646" t="s">
        <v>43</v>
      </c>
    </row>
    <row r="1647" spans="1:15" x14ac:dyDescent="0.25">
      <c r="A1647" t="s">
        <v>184</v>
      </c>
      <c r="B1647">
        <v>2126.08</v>
      </c>
      <c r="C1647">
        <v>2062.4699999999998</v>
      </c>
      <c r="D1647">
        <v>2062.36</v>
      </c>
      <c r="E1647">
        <v>2058.4</v>
      </c>
      <c r="F1647">
        <v>141.37100000000001</v>
      </c>
      <c r="G1647">
        <v>290.92399999999998</v>
      </c>
      <c r="H1647">
        <v>107.065</v>
      </c>
      <c r="I1647">
        <v>58.482399999999998</v>
      </c>
      <c r="J1647">
        <v>94.591999999999999</v>
      </c>
      <c r="K1647">
        <v>1606.02</v>
      </c>
      <c r="L1647">
        <v>1.0857E-2</v>
      </c>
      <c r="M1647">
        <v>0.98099700000000001</v>
      </c>
      <c r="N1647">
        <v>0</v>
      </c>
      <c r="O1647" t="s">
        <v>43</v>
      </c>
    </row>
    <row r="1648" spans="1:15" x14ac:dyDescent="0.25">
      <c r="A1648" t="s">
        <v>184</v>
      </c>
      <c r="B1648">
        <v>2141.5</v>
      </c>
      <c r="C1648">
        <v>2074.2399999999998</v>
      </c>
      <c r="D1648">
        <v>2074.13</v>
      </c>
      <c r="E1648">
        <v>2067.2600000000002</v>
      </c>
      <c r="F1648">
        <v>143.46600000000001</v>
      </c>
      <c r="G1648">
        <v>296.06099999999998</v>
      </c>
      <c r="H1648">
        <v>108.929</v>
      </c>
      <c r="I1648">
        <v>59.037599999999998</v>
      </c>
      <c r="J1648">
        <v>96.773200000000003</v>
      </c>
      <c r="K1648">
        <v>1604.44</v>
      </c>
      <c r="L1648">
        <v>1.1126799999999999E-2</v>
      </c>
      <c r="M1648">
        <v>0.98093900000000001</v>
      </c>
      <c r="N1648">
        <v>0</v>
      </c>
      <c r="O1648" t="s">
        <v>43</v>
      </c>
    </row>
    <row r="1649" spans="1:15" x14ac:dyDescent="0.25">
      <c r="A1649" t="s">
        <v>184</v>
      </c>
      <c r="B1649">
        <v>2130.31</v>
      </c>
      <c r="C1649">
        <v>2066.2600000000002</v>
      </c>
      <c r="D1649">
        <v>2066.15</v>
      </c>
      <c r="E1649">
        <v>2061.98</v>
      </c>
      <c r="F1649">
        <v>141.178</v>
      </c>
      <c r="G1649">
        <v>296.30599999999998</v>
      </c>
      <c r="H1649">
        <v>107.592</v>
      </c>
      <c r="I1649">
        <v>60.918900000000001</v>
      </c>
      <c r="J1649">
        <v>97.267099999999999</v>
      </c>
      <c r="K1649">
        <v>1604.11</v>
      </c>
      <c r="L1649">
        <v>1.0890499999999999E-2</v>
      </c>
      <c r="M1649">
        <v>0.981016</v>
      </c>
      <c r="N1649">
        <v>0</v>
      </c>
      <c r="O1649" t="s">
        <v>43</v>
      </c>
    </row>
    <row r="1650" spans="1:15" x14ac:dyDescent="0.25">
      <c r="A1650" t="s">
        <v>184</v>
      </c>
      <c r="B1650">
        <v>2126.17</v>
      </c>
      <c r="C1650">
        <v>2058.64</v>
      </c>
      <c r="D1650">
        <v>2058.5100000000002</v>
      </c>
      <c r="E1650">
        <v>2054.48</v>
      </c>
      <c r="F1650">
        <v>141.928</v>
      </c>
      <c r="G1650">
        <v>292.77100000000002</v>
      </c>
      <c r="H1650">
        <v>106.208</v>
      </c>
      <c r="I1650">
        <v>57.782499999999999</v>
      </c>
      <c r="J1650">
        <v>97.934600000000003</v>
      </c>
      <c r="K1650">
        <v>1599.58</v>
      </c>
      <c r="L1650">
        <v>1.57658E-2</v>
      </c>
      <c r="M1650">
        <v>0.99507199999999996</v>
      </c>
      <c r="N1650">
        <v>0</v>
      </c>
      <c r="O1650" t="s">
        <v>43</v>
      </c>
    </row>
    <row r="1651" spans="1:15" x14ac:dyDescent="0.25">
      <c r="A1651" t="s">
        <v>184</v>
      </c>
      <c r="B1651">
        <v>2126.14</v>
      </c>
      <c r="C1651">
        <v>2062.37</v>
      </c>
      <c r="D1651">
        <v>2062.2399999999998</v>
      </c>
      <c r="E1651">
        <v>2057.98</v>
      </c>
      <c r="F1651">
        <v>143.161</v>
      </c>
      <c r="G1651">
        <v>294.048</v>
      </c>
      <c r="H1651">
        <v>106.86799999999999</v>
      </c>
      <c r="I1651">
        <v>58.438499999999998</v>
      </c>
      <c r="J1651">
        <v>96.749700000000004</v>
      </c>
      <c r="K1651">
        <v>1600.19</v>
      </c>
      <c r="L1651">
        <v>1.0913000000000001E-2</v>
      </c>
      <c r="M1651">
        <v>0.98101899999999997</v>
      </c>
      <c r="N1651">
        <v>0</v>
      </c>
      <c r="O1651" t="s">
        <v>43</v>
      </c>
    </row>
    <row r="1652" spans="1:15" x14ac:dyDescent="0.25">
      <c r="A1652" t="s">
        <v>184</v>
      </c>
      <c r="B1652">
        <v>2117.71</v>
      </c>
      <c r="C1652">
        <v>2051.6799999999998</v>
      </c>
      <c r="D1652">
        <v>2051.5700000000002</v>
      </c>
      <c r="E1652">
        <v>2047.25</v>
      </c>
      <c r="F1652">
        <v>141.30199999999999</v>
      </c>
      <c r="G1652">
        <v>291.666</v>
      </c>
      <c r="H1652">
        <v>106.73</v>
      </c>
      <c r="I1652">
        <v>57.706400000000002</v>
      </c>
      <c r="J1652">
        <v>97.324799999999996</v>
      </c>
      <c r="K1652">
        <v>1593.78</v>
      </c>
      <c r="L1652">
        <v>1.4332900000000001E-2</v>
      </c>
      <c r="M1652">
        <v>0.98101899999999997</v>
      </c>
      <c r="N1652">
        <v>0</v>
      </c>
      <c r="O1652" t="s">
        <v>43</v>
      </c>
    </row>
    <row r="1653" spans="1:15" x14ac:dyDescent="0.25">
      <c r="A1653" t="s">
        <v>184</v>
      </c>
      <c r="B1653">
        <v>2130.2800000000002</v>
      </c>
      <c r="C1653">
        <v>2065.48</v>
      </c>
      <c r="D1653">
        <v>2065.35</v>
      </c>
      <c r="E1653">
        <v>2061.1799999999998</v>
      </c>
      <c r="F1653">
        <v>146.55600000000001</v>
      </c>
      <c r="G1653">
        <v>291.18200000000002</v>
      </c>
      <c r="H1653">
        <v>106.66200000000001</v>
      </c>
      <c r="I1653">
        <v>57.3324</v>
      </c>
      <c r="J1653">
        <v>97.2239</v>
      </c>
      <c r="K1653">
        <v>1603.24</v>
      </c>
      <c r="L1653">
        <v>1.2467600000000001E-2</v>
      </c>
      <c r="M1653">
        <v>0.981016</v>
      </c>
      <c r="N1653">
        <v>0</v>
      </c>
      <c r="O1653" t="s">
        <v>43</v>
      </c>
    </row>
    <row r="1654" spans="1:15" x14ac:dyDescent="0.25">
      <c r="A1654" t="s">
        <v>184</v>
      </c>
      <c r="B1654">
        <v>2131.65</v>
      </c>
      <c r="C1654">
        <v>2064.91</v>
      </c>
      <c r="D1654">
        <v>2064.79</v>
      </c>
      <c r="E1654">
        <v>2060.38</v>
      </c>
      <c r="F1654">
        <v>142.035</v>
      </c>
      <c r="G1654">
        <v>295.94799999999998</v>
      </c>
      <c r="H1654">
        <v>107.029</v>
      </c>
      <c r="I1654">
        <v>58.566099999999999</v>
      </c>
      <c r="J1654">
        <v>99.335599999999999</v>
      </c>
      <c r="K1654">
        <v>1602</v>
      </c>
      <c r="L1654">
        <v>1.0858100000000001E-2</v>
      </c>
      <c r="M1654">
        <v>0.98101799999999995</v>
      </c>
      <c r="N1654">
        <v>0</v>
      </c>
      <c r="O1654" t="s">
        <v>43</v>
      </c>
    </row>
    <row r="1655" spans="1:15" x14ac:dyDescent="0.25">
      <c r="A1655" t="s">
        <v>184</v>
      </c>
      <c r="B1655">
        <v>2118.33</v>
      </c>
      <c r="C1655">
        <v>2054.94</v>
      </c>
      <c r="D1655">
        <v>2054.81</v>
      </c>
      <c r="E1655">
        <v>2050.66</v>
      </c>
      <c r="F1655">
        <v>142.417</v>
      </c>
      <c r="G1655">
        <v>294.92500000000001</v>
      </c>
      <c r="H1655">
        <v>109.17</v>
      </c>
      <c r="I1655">
        <v>58.473500000000001</v>
      </c>
      <c r="J1655">
        <v>97.030799999999999</v>
      </c>
      <c r="K1655">
        <v>1591.74</v>
      </c>
      <c r="L1655">
        <v>1.4408499999999999E-2</v>
      </c>
      <c r="M1655">
        <v>0.98101799999999995</v>
      </c>
      <c r="N1655">
        <v>0</v>
      </c>
      <c r="O1655" t="s">
        <v>43</v>
      </c>
    </row>
    <row r="1656" spans="1:15" x14ac:dyDescent="0.25">
      <c r="A1656" t="s">
        <v>184</v>
      </c>
      <c r="B1656">
        <v>2123.62</v>
      </c>
      <c r="C1656">
        <v>2057.36</v>
      </c>
      <c r="D1656">
        <v>2057.25</v>
      </c>
      <c r="E1656">
        <v>2053.25</v>
      </c>
      <c r="F1656">
        <v>142.29300000000001</v>
      </c>
      <c r="G1656">
        <v>290.06099999999998</v>
      </c>
      <c r="H1656">
        <v>106.343</v>
      </c>
      <c r="I1656">
        <v>59.081899999999997</v>
      </c>
      <c r="J1656">
        <v>94.434700000000007</v>
      </c>
      <c r="K1656">
        <v>1600.73</v>
      </c>
      <c r="L1656">
        <v>1.2682199999999999E-2</v>
      </c>
      <c r="M1656">
        <v>0.98091499999999998</v>
      </c>
      <c r="N1656">
        <v>0</v>
      </c>
      <c r="O1656" t="s">
        <v>43</v>
      </c>
    </row>
    <row r="1657" spans="1:15" x14ac:dyDescent="0.25">
      <c r="A1657" t="s">
        <v>184</v>
      </c>
      <c r="B1657">
        <v>2129</v>
      </c>
      <c r="C1657">
        <v>2063.33</v>
      </c>
      <c r="D1657">
        <v>2063.21</v>
      </c>
      <c r="E1657">
        <v>2058.9899999999998</v>
      </c>
      <c r="F1657">
        <v>143.80699999999999</v>
      </c>
      <c r="G1657">
        <v>293.755</v>
      </c>
      <c r="H1657">
        <v>107.348</v>
      </c>
      <c r="I1657">
        <v>58.566800000000001</v>
      </c>
      <c r="J1657">
        <v>97.102699999999999</v>
      </c>
      <c r="K1657">
        <v>1601.07</v>
      </c>
      <c r="L1657">
        <v>2.1229999999999999E-2</v>
      </c>
      <c r="M1657">
        <v>0.98098300000000005</v>
      </c>
      <c r="N1657">
        <v>0</v>
      </c>
      <c r="O1657" t="s">
        <v>43</v>
      </c>
    </row>
    <row r="1658" spans="1:15" x14ac:dyDescent="0.25">
      <c r="A1658" t="s">
        <v>184</v>
      </c>
      <c r="B1658">
        <v>2118.58</v>
      </c>
      <c r="C1658">
        <v>2056.64</v>
      </c>
      <c r="D1658">
        <v>2056.52</v>
      </c>
      <c r="E1658">
        <v>2052.15</v>
      </c>
      <c r="F1658">
        <v>142.63800000000001</v>
      </c>
      <c r="G1658">
        <v>290.435</v>
      </c>
      <c r="H1658">
        <v>107.54300000000001</v>
      </c>
      <c r="I1658">
        <v>57.802999999999997</v>
      </c>
      <c r="J1658">
        <v>94.891999999999996</v>
      </c>
      <c r="K1658">
        <v>1598.71</v>
      </c>
      <c r="L1658">
        <v>1.20369E-2</v>
      </c>
      <c r="M1658">
        <v>0.98101499999999997</v>
      </c>
      <c r="N1658">
        <v>0</v>
      </c>
      <c r="O1658" t="s">
        <v>43</v>
      </c>
    </row>
    <row r="1659" spans="1:15" x14ac:dyDescent="0.25">
      <c r="A1659" t="s">
        <v>184</v>
      </c>
      <c r="B1659">
        <v>2109.75</v>
      </c>
      <c r="C1659">
        <v>2048.6999999999998</v>
      </c>
      <c r="D1659">
        <v>2048.59</v>
      </c>
      <c r="E1659">
        <v>2044.71</v>
      </c>
      <c r="F1659">
        <v>142.46700000000001</v>
      </c>
      <c r="G1659">
        <v>289.28100000000001</v>
      </c>
      <c r="H1659">
        <v>106.45</v>
      </c>
      <c r="I1659">
        <v>57.765999999999998</v>
      </c>
      <c r="J1659">
        <v>95.465800000000002</v>
      </c>
      <c r="K1659">
        <v>1592.26</v>
      </c>
      <c r="L1659">
        <v>1.5396399999999999E-2</v>
      </c>
      <c r="M1659">
        <v>0.98101700000000003</v>
      </c>
      <c r="N1659">
        <v>0</v>
      </c>
      <c r="O1659" t="s">
        <v>43</v>
      </c>
    </row>
    <row r="1660" spans="1:15" x14ac:dyDescent="0.25">
      <c r="A1660" t="s">
        <v>184</v>
      </c>
      <c r="B1660">
        <v>2152.5100000000002</v>
      </c>
      <c r="C1660">
        <v>2086.12</v>
      </c>
      <c r="D1660">
        <v>2085.98</v>
      </c>
      <c r="E1660">
        <v>2081.71</v>
      </c>
      <c r="F1660">
        <v>144.976</v>
      </c>
      <c r="G1660">
        <v>297.51400000000001</v>
      </c>
      <c r="H1660">
        <v>109.452</v>
      </c>
      <c r="I1660">
        <v>58.794899999999998</v>
      </c>
      <c r="J1660">
        <v>98.855699999999999</v>
      </c>
      <c r="K1660">
        <v>1617.94</v>
      </c>
      <c r="L1660">
        <v>1.0959200000000001E-2</v>
      </c>
      <c r="M1660">
        <v>0.981016</v>
      </c>
      <c r="N1660">
        <v>0</v>
      </c>
      <c r="O1660" t="s">
        <v>43</v>
      </c>
    </row>
    <row r="1661" spans="1:15" x14ac:dyDescent="0.25">
      <c r="A1661" t="s">
        <v>184</v>
      </c>
      <c r="B1661">
        <v>2117.58</v>
      </c>
      <c r="C1661">
        <v>2052.4299999999998</v>
      </c>
      <c r="D1661">
        <v>2052.3200000000002</v>
      </c>
      <c r="E1661">
        <v>2048.4299999999998</v>
      </c>
      <c r="F1661">
        <v>142.489</v>
      </c>
      <c r="G1661">
        <v>290.03100000000001</v>
      </c>
      <c r="H1661">
        <v>106.325</v>
      </c>
      <c r="I1661">
        <v>57.707599999999999</v>
      </c>
      <c r="J1661">
        <v>94.942800000000005</v>
      </c>
      <c r="K1661">
        <v>1595.34</v>
      </c>
      <c r="L1661">
        <v>1.12099E-2</v>
      </c>
      <c r="M1661">
        <v>0.98101799999999995</v>
      </c>
      <c r="N1661">
        <v>0</v>
      </c>
      <c r="O1661" t="s">
        <v>43</v>
      </c>
    </row>
    <row r="1662" spans="1:15" x14ac:dyDescent="0.25">
      <c r="A1662" t="s">
        <v>184</v>
      </c>
      <c r="B1662">
        <v>2109.0700000000002</v>
      </c>
      <c r="C1662">
        <v>2046.23</v>
      </c>
      <c r="D1662">
        <v>2046.12</v>
      </c>
      <c r="E1662">
        <v>2042.15</v>
      </c>
      <c r="F1662">
        <v>141.053</v>
      </c>
      <c r="G1662">
        <v>287.91399999999999</v>
      </c>
      <c r="H1662">
        <v>106.267</v>
      </c>
      <c r="I1662">
        <v>57.701500000000003</v>
      </c>
      <c r="J1662">
        <v>94.109200000000001</v>
      </c>
      <c r="K1662">
        <v>1593.27</v>
      </c>
      <c r="L1662">
        <v>1.37305E-2</v>
      </c>
      <c r="M1662">
        <v>0.98100900000000002</v>
      </c>
      <c r="N1662">
        <v>0</v>
      </c>
      <c r="O1662" t="s">
        <v>43</v>
      </c>
    </row>
    <row r="1663" spans="1:15" x14ac:dyDescent="0.25">
      <c r="A1663" t="s">
        <v>184</v>
      </c>
      <c r="B1663">
        <v>2130.5</v>
      </c>
      <c r="C1663">
        <v>2063.1799999999998</v>
      </c>
      <c r="D1663">
        <v>2063.04</v>
      </c>
      <c r="E1663">
        <v>2058.9699999999998</v>
      </c>
      <c r="F1663">
        <v>141.28899999999999</v>
      </c>
      <c r="G1663">
        <v>293.78899999999999</v>
      </c>
      <c r="H1663">
        <v>107.779</v>
      </c>
      <c r="I1663">
        <v>58.359499999999997</v>
      </c>
      <c r="J1663">
        <v>96.671300000000002</v>
      </c>
      <c r="K1663">
        <v>1604.08</v>
      </c>
      <c r="L1663">
        <v>1.10896E-2</v>
      </c>
      <c r="M1663">
        <v>0.98100900000000002</v>
      </c>
      <c r="N1663">
        <v>0</v>
      </c>
      <c r="O1663" t="s">
        <v>43</v>
      </c>
    </row>
    <row r="1664" spans="1:15" x14ac:dyDescent="0.25">
      <c r="A1664" t="s">
        <v>184</v>
      </c>
      <c r="B1664">
        <v>2114.9</v>
      </c>
      <c r="C1664">
        <v>2052.25</v>
      </c>
      <c r="D1664">
        <v>2052.13</v>
      </c>
      <c r="E1664">
        <v>2046.14</v>
      </c>
      <c r="F1664">
        <v>143.44300000000001</v>
      </c>
      <c r="G1664">
        <v>289.75099999999998</v>
      </c>
      <c r="H1664">
        <v>106.592</v>
      </c>
      <c r="I1664">
        <v>58.817399999999999</v>
      </c>
      <c r="J1664">
        <v>94.442999999999998</v>
      </c>
      <c r="K1664">
        <v>1593.16</v>
      </c>
      <c r="L1664">
        <v>1.21225E-2</v>
      </c>
      <c r="M1664">
        <v>0.99393600000000004</v>
      </c>
      <c r="N1664">
        <v>0</v>
      </c>
      <c r="O1664" t="s">
        <v>43</v>
      </c>
    </row>
    <row r="1665" spans="1:25" x14ac:dyDescent="0.25">
      <c r="A1665" t="s">
        <v>184</v>
      </c>
      <c r="B1665">
        <v>2114.4499999999998</v>
      </c>
      <c r="C1665">
        <v>2051.19</v>
      </c>
      <c r="D1665">
        <v>2051.08</v>
      </c>
      <c r="E1665">
        <v>2047.24</v>
      </c>
      <c r="F1665">
        <v>142.95099999999999</v>
      </c>
      <c r="G1665">
        <v>293.72300000000001</v>
      </c>
      <c r="H1665">
        <v>108.111</v>
      </c>
      <c r="I1665">
        <v>59.466999999999999</v>
      </c>
      <c r="J1665">
        <v>95.772599999999997</v>
      </c>
      <c r="K1665">
        <v>1590.41</v>
      </c>
      <c r="L1665">
        <v>1.1882500000000001E-2</v>
      </c>
      <c r="M1665">
        <v>0.98088500000000001</v>
      </c>
      <c r="N1665">
        <v>0</v>
      </c>
      <c r="O1665" t="s">
        <v>43</v>
      </c>
    </row>
    <row r="1666" spans="1:25" x14ac:dyDescent="0.25">
      <c r="A1666" t="s">
        <v>184</v>
      </c>
      <c r="B1666">
        <v>2111.98</v>
      </c>
      <c r="C1666">
        <v>2047.29</v>
      </c>
      <c r="D1666">
        <v>2047.18</v>
      </c>
      <c r="E1666">
        <v>2043.25</v>
      </c>
      <c r="F1666">
        <v>142.18899999999999</v>
      </c>
      <c r="G1666">
        <v>291.86700000000002</v>
      </c>
      <c r="H1666">
        <v>108.15</v>
      </c>
      <c r="I1666">
        <v>57.561399999999999</v>
      </c>
      <c r="J1666">
        <v>95.645799999999994</v>
      </c>
      <c r="K1666">
        <v>1589.42</v>
      </c>
      <c r="L1666">
        <v>1.2113000000000001E-2</v>
      </c>
      <c r="M1666">
        <v>0.98101700000000003</v>
      </c>
      <c r="N1666">
        <v>0</v>
      </c>
      <c r="O1666" t="s">
        <v>43</v>
      </c>
    </row>
    <row r="1667" spans="1:25" x14ac:dyDescent="0.25">
      <c r="A1667" t="s">
        <v>184</v>
      </c>
      <c r="B1667">
        <v>2124.54</v>
      </c>
      <c r="C1667">
        <v>2059.77</v>
      </c>
      <c r="D1667">
        <v>2059.65</v>
      </c>
      <c r="E1667">
        <v>2055.64</v>
      </c>
      <c r="F1667">
        <v>149.69499999999999</v>
      </c>
      <c r="G1667">
        <v>289.05200000000002</v>
      </c>
      <c r="H1667">
        <v>106.336</v>
      </c>
      <c r="I1667">
        <v>58.244999999999997</v>
      </c>
      <c r="J1667">
        <v>94.679599999999994</v>
      </c>
      <c r="K1667">
        <v>1596.47</v>
      </c>
      <c r="L1667">
        <v>1.0907399999999999E-2</v>
      </c>
      <c r="M1667">
        <v>0.98099999999999998</v>
      </c>
      <c r="N1667">
        <v>0</v>
      </c>
      <c r="O1667" t="s">
        <v>43</v>
      </c>
    </row>
    <row r="1668" spans="1:25" x14ac:dyDescent="0.25">
      <c r="A1668" t="s">
        <v>184</v>
      </c>
      <c r="B1668">
        <v>2109.85</v>
      </c>
      <c r="C1668">
        <v>2048.58</v>
      </c>
      <c r="D1668">
        <v>2048.4499999999998</v>
      </c>
      <c r="E1668">
        <v>2044.47</v>
      </c>
      <c r="F1668">
        <v>141.13300000000001</v>
      </c>
      <c r="G1668">
        <v>289.822</v>
      </c>
      <c r="H1668">
        <v>105.92</v>
      </c>
      <c r="I1668">
        <v>57.802799999999998</v>
      </c>
      <c r="J1668">
        <v>96.227900000000005</v>
      </c>
      <c r="K1668">
        <v>1593.44</v>
      </c>
      <c r="L1668">
        <v>1.10721E-2</v>
      </c>
      <c r="M1668">
        <v>0.98097800000000002</v>
      </c>
      <c r="N1668">
        <v>0</v>
      </c>
      <c r="O1668" t="s">
        <v>43</v>
      </c>
    </row>
    <row r="1669" spans="1:25" x14ac:dyDescent="0.25">
      <c r="A1669" t="s">
        <v>184</v>
      </c>
      <c r="B1669">
        <v>2114.5300000000002</v>
      </c>
      <c r="C1669">
        <v>2049.42</v>
      </c>
      <c r="D1669">
        <v>2049.3000000000002</v>
      </c>
      <c r="E1669">
        <v>2045.36</v>
      </c>
      <c r="F1669">
        <v>142.16800000000001</v>
      </c>
      <c r="G1669">
        <v>287.57400000000001</v>
      </c>
      <c r="H1669">
        <v>106.268</v>
      </c>
      <c r="I1669">
        <v>57.4328</v>
      </c>
      <c r="J1669">
        <v>94.180800000000005</v>
      </c>
      <c r="K1669">
        <v>1595.37</v>
      </c>
      <c r="L1669">
        <v>1.09841E-2</v>
      </c>
      <c r="M1669">
        <v>0.98101899999999997</v>
      </c>
      <c r="N1669">
        <v>0</v>
      </c>
      <c r="O1669" t="s">
        <v>43</v>
      </c>
    </row>
    <row r="1670" spans="1:25" x14ac:dyDescent="0.25">
      <c r="A1670" t="s">
        <v>184</v>
      </c>
      <c r="B1670">
        <v>2113.67</v>
      </c>
      <c r="C1670">
        <v>2046</v>
      </c>
      <c r="D1670">
        <v>2045.89</v>
      </c>
      <c r="E1670">
        <v>2041.98</v>
      </c>
      <c r="F1670">
        <v>140.66900000000001</v>
      </c>
      <c r="G1670">
        <v>289.226</v>
      </c>
      <c r="H1670">
        <v>106.797</v>
      </c>
      <c r="I1670">
        <v>57.923299999999998</v>
      </c>
      <c r="J1670">
        <v>94.573400000000007</v>
      </c>
      <c r="K1670">
        <v>1591.82</v>
      </c>
      <c r="L1670">
        <v>1.6117599999999999E-2</v>
      </c>
      <c r="M1670">
        <v>0.99379700000000004</v>
      </c>
      <c r="N1670">
        <v>0</v>
      </c>
      <c r="O1670" t="s">
        <v>43</v>
      </c>
    </row>
    <row r="1671" spans="1:25" x14ac:dyDescent="0.25">
      <c r="A1671" t="s">
        <v>184</v>
      </c>
      <c r="B1671">
        <v>2103.8000000000002</v>
      </c>
      <c r="C1671">
        <v>2039.54</v>
      </c>
      <c r="D1671">
        <v>2039.42</v>
      </c>
      <c r="E1671">
        <v>2035.48</v>
      </c>
      <c r="F1671">
        <v>141.84299999999999</v>
      </c>
      <c r="G1671">
        <v>289.779</v>
      </c>
      <c r="H1671">
        <v>107.36199999999999</v>
      </c>
      <c r="I1671">
        <v>57.6783</v>
      </c>
      <c r="J1671">
        <v>94.8506</v>
      </c>
      <c r="K1671">
        <v>1583.65</v>
      </c>
      <c r="L1671">
        <v>1.7335199999999999E-2</v>
      </c>
      <c r="M1671">
        <v>0.98101899999999997</v>
      </c>
      <c r="N1671">
        <v>0</v>
      </c>
      <c r="O1671" t="s">
        <v>43</v>
      </c>
    </row>
    <row r="1672" spans="1:25" x14ac:dyDescent="0.25">
      <c r="A1672" t="s">
        <v>184</v>
      </c>
      <c r="B1672">
        <v>2125.0700000000002</v>
      </c>
      <c r="C1672">
        <v>2062.06</v>
      </c>
      <c r="D1672">
        <v>2061.94</v>
      </c>
      <c r="E1672">
        <v>2057.94</v>
      </c>
      <c r="F1672">
        <v>145.33099999999999</v>
      </c>
      <c r="G1672">
        <v>289.904</v>
      </c>
      <c r="H1672">
        <v>106.042</v>
      </c>
      <c r="I1672">
        <v>59.048900000000003</v>
      </c>
      <c r="J1672">
        <v>94.401499999999999</v>
      </c>
      <c r="K1672">
        <v>1600.94</v>
      </c>
      <c r="L1672">
        <v>1.09017E-2</v>
      </c>
      <c r="M1672">
        <v>0.98101799999999995</v>
      </c>
      <c r="N1672">
        <v>0</v>
      </c>
      <c r="O1672" t="s">
        <v>43</v>
      </c>
    </row>
    <row r="1673" spans="1:25" x14ac:dyDescent="0.25">
      <c r="A1673" t="s">
        <v>184</v>
      </c>
      <c r="B1673">
        <v>2119.09</v>
      </c>
      <c r="C1673">
        <v>2053.0500000000002</v>
      </c>
      <c r="D1673">
        <v>2052.92</v>
      </c>
      <c r="E1673">
        <v>2048.91</v>
      </c>
      <c r="F1673">
        <v>147.886</v>
      </c>
      <c r="G1673">
        <v>289.45600000000002</v>
      </c>
      <c r="H1673">
        <v>107.22499999999999</v>
      </c>
      <c r="I1673">
        <v>57.578699999999998</v>
      </c>
      <c r="J1673">
        <v>94.7</v>
      </c>
      <c r="K1673">
        <v>1591.66</v>
      </c>
      <c r="L1673">
        <v>1.3495500000000001E-2</v>
      </c>
      <c r="M1673">
        <v>0.98100100000000001</v>
      </c>
      <c r="N1673">
        <v>0</v>
      </c>
      <c r="O1673" t="s">
        <v>43</v>
      </c>
    </row>
    <row r="1674" spans="1:25" x14ac:dyDescent="0.25">
      <c r="A1674" t="s">
        <v>184</v>
      </c>
      <c r="B1674">
        <v>2103.7399999999998</v>
      </c>
      <c r="C1674">
        <v>2042.92</v>
      </c>
      <c r="D1674">
        <v>2042.8</v>
      </c>
      <c r="E1674">
        <v>2038.93</v>
      </c>
      <c r="F1674">
        <v>143.983</v>
      </c>
      <c r="G1674">
        <v>289.286</v>
      </c>
      <c r="H1674">
        <v>105.84099999999999</v>
      </c>
      <c r="I1674">
        <v>58.1995</v>
      </c>
      <c r="J1674">
        <v>95.331500000000005</v>
      </c>
      <c r="K1674">
        <v>1585.15</v>
      </c>
      <c r="L1674">
        <v>1.5459000000000001E-2</v>
      </c>
      <c r="M1674">
        <v>0.98101899999999997</v>
      </c>
      <c r="N1674">
        <v>0</v>
      </c>
      <c r="O1674" t="s">
        <v>43</v>
      </c>
    </row>
    <row r="1675" spans="1:25" x14ac:dyDescent="0.25">
      <c r="A1675" t="s">
        <v>184</v>
      </c>
      <c r="B1675">
        <v>2109</v>
      </c>
      <c r="C1675">
        <v>2044.54</v>
      </c>
      <c r="D1675">
        <v>2044.43</v>
      </c>
      <c r="E1675">
        <v>2040.3</v>
      </c>
      <c r="F1675">
        <v>141.37799999999999</v>
      </c>
      <c r="G1675">
        <v>288.52600000000001</v>
      </c>
      <c r="H1675">
        <v>106.489</v>
      </c>
      <c r="I1675">
        <v>57.116500000000002</v>
      </c>
      <c r="J1675">
        <v>94.657499999999999</v>
      </c>
      <c r="K1675">
        <v>1589.54</v>
      </c>
      <c r="L1675">
        <v>1.08608E-2</v>
      </c>
      <c r="M1675">
        <v>0.98094300000000001</v>
      </c>
      <c r="N1675">
        <v>0</v>
      </c>
      <c r="O1675" t="s">
        <v>43</v>
      </c>
    </row>
    <row r="1676" spans="1:25" x14ac:dyDescent="0.25">
      <c r="A1676" t="s">
        <v>184</v>
      </c>
      <c r="B1676">
        <v>2109.04</v>
      </c>
      <c r="C1676">
        <v>2044.9</v>
      </c>
      <c r="D1676">
        <v>2044.79</v>
      </c>
      <c r="E1676">
        <v>2040.93</v>
      </c>
      <c r="F1676">
        <v>141.05799999999999</v>
      </c>
      <c r="G1676">
        <v>291.36700000000002</v>
      </c>
      <c r="H1676">
        <v>106.98099999999999</v>
      </c>
      <c r="I1676">
        <v>57.949599999999997</v>
      </c>
      <c r="J1676">
        <v>95.665499999999994</v>
      </c>
      <c r="K1676">
        <v>1588.44</v>
      </c>
      <c r="L1676">
        <v>1.3280200000000001E-2</v>
      </c>
      <c r="M1676">
        <v>0.981016</v>
      </c>
      <c r="N1676">
        <v>0</v>
      </c>
      <c r="O1676" t="s">
        <v>43</v>
      </c>
    </row>
    <row r="1677" spans="1:25" x14ac:dyDescent="0.25">
      <c r="A1677" t="s">
        <v>184</v>
      </c>
      <c r="B1677">
        <v>2111.9299999999998</v>
      </c>
      <c r="C1677">
        <v>2049.16</v>
      </c>
      <c r="D1677">
        <v>2049.0300000000002</v>
      </c>
      <c r="E1677">
        <v>2044.98</v>
      </c>
      <c r="F1677">
        <v>143.85</v>
      </c>
      <c r="G1677">
        <v>290.72699999999998</v>
      </c>
      <c r="H1677">
        <v>106.779</v>
      </c>
      <c r="I1677">
        <v>58.469799999999999</v>
      </c>
      <c r="J1677">
        <v>95.705600000000004</v>
      </c>
      <c r="K1677">
        <v>1589.97</v>
      </c>
      <c r="L1677">
        <v>1.31129E-2</v>
      </c>
      <c r="M1677">
        <v>0.98101899999999997</v>
      </c>
      <c r="N1677">
        <v>0</v>
      </c>
      <c r="O1677" t="s">
        <v>43</v>
      </c>
    </row>
    <row r="1678" spans="1:25" x14ac:dyDescent="0.25">
      <c r="A1678" t="s">
        <v>184</v>
      </c>
      <c r="B1678">
        <v>2110.65</v>
      </c>
      <c r="C1678">
        <v>2045.62</v>
      </c>
      <c r="D1678">
        <v>2045.42</v>
      </c>
      <c r="E1678">
        <v>2041.26</v>
      </c>
      <c r="F1678">
        <v>141.86799999999999</v>
      </c>
      <c r="G1678">
        <v>289.99700000000001</v>
      </c>
      <c r="H1678">
        <v>106.863</v>
      </c>
      <c r="I1678">
        <v>57.493400000000001</v>
      </c>
      <c r="J1678">
        <v>95.295900000000003</v>
      </c>
      <c r="K1678">
        <v>1589.32</v>
      </c>
      <c r="L1678">
        <v>1.41587E-2</v>
      </c>
      <c r="M1678">
        <v>0.98100200000000004</v>
      </c>
      <c r="N1678">
        <v>0</v>
      </c>
      <c r="O1678" t="s">
        <v>43</v>
      </c>
    </row>
    <row r="1679" spans="1:25" x14ac:dyDescent="0.25">
      <c r="A1679" t="s">
        <v>184</v>
      </c>
      <c r="B1679">
        <v>2104.5</v>
      </c>
      <c r="C1679">
        <v>2042.31</v>
      </c>
      <c r="D1679">
        <v>2042.2</v>
      </c>
      <c r="E1679">
        <v>2038.31</v>
      </c>
      <c r="F1679">
        <v>140.19900000000001</v>
      </c>
      <c r="G1679">
        <v>288.59800000000001</v>
      </c>
      <c r="H1679">
        <v>106.879</v>
      </c>
      <c r="I1679">
        <v>57.505099999999999</v>
      </c>
      <c r="J1679">
        <v>93.902699999999996</v>
      </c>
      <c r="K1679">
        <v>1588.21</v>
      </c>
      <c r="L1679">
        <v>1.8455800000000001E-2</v>
      </c>
      <c r="M1679">
        <v>0.99319299999999999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2108.88</v>
      </c>
      <c r="C1680">
        <v>2047.2</v>
      </c>
      <c r="D1680">
        <v>2047.08</v>
      </c>
      <c r="E1680">
        <v>2043.11</v>
      </c>
      <c r="F1680">
        <v>141.12</v>
      </c>
      <c r="G1680">
        <v>289.755</v>
      </c>
      <c r="H1680">
        <v>106.786</v>
      </c>
      <c r="I1680">
        <v>58.1494</v>
      </c>
      <c r="J1680">
        <v>94.788799999999995</v>
      </c>
      <c r="K1680">
        <v>1591.9</v>
      </c>
      <c r="L1680">
        <v>1.1391999999999999E-2</v>
      </c>
      <c r="M1680">
        <v>0.98101000000000005</v>
      </c>
      <c r="N1680">
        <v>0</v>
      </c>
      <c r="O1680" t="s">
        <v>43</v>
      </c>
      <c r="R1680">
        <f>AVERAGE(B1631:B1680)</f>
        <v>2122.4251999999997</v>
      </c>
      <c r="S1680">
        <f>AVERAGE(C1631:C1680)</f>
        <v>2057.8179999999998</v>
      </c>
      <c r="U1680">
        <f>_xlfn.VAR.P(B1631:B1680)</f>
        <v>119.7118409600002</v>
      </c>
      <c r="V1680">
        <f>_xlfn.VAR.P(C1631:C1680)</f>
        <v>105.28612800000019</v>
      </c>
      <c r="X1680">
        <f>1.96*SQRT(U1680)/50</f>
        <v>0.42889859325110258</v>
      </c>
      <c r="Y1680">
        <f>1.96*SQRT(V1680)/50</f>
        <v>0.40222739306258126</v>
      </c>
    </row>
    <row r="1681" spans="1:14" x14ac:dyDescent="0.25">
      <c r="A1681" t="s">
        <v>185</v>
      </c>
      <c r="B1681">
        <v>106302.87760000001</v>
      </c>
      <c r="C1681" t="s">
        <v>37</v>
      </c>
    </row>
    <row r="1682" spans="1:14" x14ac:dyDescent="0.25">
      <c r="A1682" t="s">
        <v>186</v>
      </c>
      <c r="B1682">
        <v>2026.98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1.09271E-2</v>
      </c>
      <c r="L1682">
        <v>0.98101700000000003</v>
      </c>
      <c r="M1682">
        <v>0</v>
      </c>
      <c r="N1682" t="s">
        <v>43</v>
      </c>
    </row>
    <row r="1683" spans="1:14" x14ac:dyDescent="0.25">
      <c r="A1683" t="s">
        <v>186</v>
      </c>
      <c r="B1683">
        <v>2040.65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1.0895999999999999E-2</v>
      </c>
      <c r="L1683">
        <v>0.98101000000000005</v>
      </c>
      <c r="M1683">
        <v>0</v>
      </c>
      <c r="N1683" t="s">
        <v>43</v>
      </c>
    </row>
    <row r="1684" spans="1:14" x14ac:dyDescent="0.25">
      <c r="A1684" t="s">
        <v>186</v>
      </c>
      <c r="B1684">
        <v>2042.45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1.0876E-2</v>
      </c>
      <c r="L1684">
        <v>0.99389099999999997</v>
      </c>
      <c r="M1684">
        <v>0</v>
      </c>
      <c r="N1684" t="s">
        <v>43</v>
      </c>
    </row>
    <row r="1685" spans="1:14" x14ac:dyDescent="0.25">
      <c r="A1685" t="s">
        <v>186</v>
      </c>
      <c r="B1685">
        <v>2041.38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1.1757800000000001E-2</v>
      </c>
      <c r="L1685">
        <v>0.98084199999999999</v>
      </c>
      <c r="M1685">
        <v>0</v>
      </c>
      <c r="N1685" t="s">
        <v>43</v>
      </c>
    </row>
    <row r="1686" spans="1:14" x14ac:dyDescent="0.25">
      <c r="A1686" t="s">
        <v>186</v>
      </c>
      <c r="B1686">
        <v>2049.58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1.7597499999999999E-2</v>
      </c>
      <c r="L1686">
        <v>0.98100600000000004</v>
      </c>
      <c r="M1686">
        <v>0</v>
      </c>
      <c r="N1686" t="s">
        <v>43</v>
      </c>
    </row>
    <row r="1687" spans="1:14" x14ac:dyDescent="0.25">
      <c r="A1687" t="s">
        <v>186</v>
      </c>
      <c r="B1687">
        <v>2048.2800000000002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1.7561299999999998E-2</v>
      </c>
      <c r="L1687">
        <v>0.98098600000000002</v>
      </c>
      <c r="M1687">
        <v>0</v>
      </c>
      <c r="N1687" t="s">
        <v>43</v>
      </c>
    </row>
    <row r="1688" spans="1:14" x14ac:dyDescent="0.25">
      <c r="A1688" t="s">
        <v>186</v>
      </c>
      <c r="B1688">
        <v>2054.8000000000002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1.08781E-2</v>
      </c>
      <c r="L1688">
        <v>0.98099199999999998</v>
      </c>
      <c r="M1688">
        <v>0</v>
      </c>
      <c r="N1688" t="s">
        <v>43</v>
      </c>
    </row>
    <row r="1689" spans="1:14" x14ac:dyDescent="0.25">
      <c r="A1689" t="s">
        <v>186</v>
      </c>
      <c r="B1689">
        <v>2052.61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1.19522E-2</v>
      </c>
      <c r="L1689">
        <v>0.98101899999999997</v>
      </c>
      <c r="M1689">
        <v>0</v>
      </c>
      <c r="N1689" t="s">
        <v>43</v>
      </c>
    </row>
    <row r="1690" spans="1:14" x14ac:dyDescent="0.25">
      <c r="A1690" t="s">
        <v>186</v>
      </c>
      <c r="B1690">
        <v>2075.6799999999998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1.08795E-2</v>
      </c>
      <c r="L1690">
        <v>0.98083799999999999</v>
      </c>
      <c r="M1690">
        <v>0</v>
      </c>
      <c r="N1690" t="s">
        <v>43</v>
      </c>
    </row>
    <row r="1691" spans="1:14" x14ac:dyDescent="0.25">
      <c r="A1691" t="s">
        <v>186</v>
      </c>
      <c r="B1691">
        <v>2053.44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1.08956E-2</v>
      </c>
      <c r="L1691">
        <v>0.98101799999999995</v>
      </c>
      <c r="M1691">
        <v>0</v>
      </c>
      <c r="N1691" t="s">
        <v>43</v>
      </c>
    </row>
    <row r="1692" spans="1:14" x14ac:dyDescent="0.25">
      <c r="A1692" t="s">
        <v>186</v>
      </c>
      <c r="B1692">
        <v>2047.04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1.12757E-2</v>
      </c>
      <c r="L1692">
        <v>0.98097800000000002</v>
      </c>
      <c r="M1692">
        <v>0</v>
      </c>
      <c r="N1692" t="s">
        <v>43</v>
      </c>
    </row>
    <row r="1693" spans="1:14" x14ac:dyDescent="0.25">
      <c r="A1693" t="s">
        <v>186</v>
      </c>
      <c r="B1693">
        <v>2044.99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1.31576E-2</v>
      </c>
      <c r="L1693">
        <v>0.98101700000000003</v>
      </c>
      <c r="M1693">
        <v>0</v>
      </c>
      <c r="N1693" t="s">
        <v>43</v>
      </c>
    </row>
    <row r="1694" spans="1:14" x14ac:dyDescent="0.25">
      <c r="A1694" t="s">
        <v>186</v>
      </c>
      <c r="B1694">
        <v>2033.77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1.7276E-2</v>
      </c>
      <c r="L1694">
        <v>0.98095900000000003</v>
      </c>
      <c r="M1694">
        <v>0</v>
      </c>
      <c r="N1694" t="s">
        <v>43</v>
      </c>
    </row>
    <row r="1695" spans="1:14" x14ac:dyDescent="0.25">
      <c r="A1695" t="s">
        <v>186</v>
      </c>
      <c r="B1695">
        <v>2047.19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1.0857500000000001E-2</v>
      </c>
      <c r="L1695">
        <v>0.98099800000000004</v>
      </c>
      <c r="M1695">
        <v>0</v>
      </c>
      <c r="N1695" t="s">
        <v>43</v>
      </c>
    </row>
    <row r="1696" spans="1:14" x14ac:dyDescent="0.25">
      <c r="A1696" t="s">
        <v>186</v>
      </c>
      <c r="B1696">
        <v>2054.69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1.1181999999999999E-2</v>
      </c>
      <c r="L1696">
        <v>0.98098300000000005</v>
      </c>
      <c r="M1696">
        <v>0</v>
      </c>
      <c r="N1696" t="s">
        <v>43</v>
      </c>
    </row>
    <row r="1697" spans="1:14" x14ac:dyDescent="0.25">
      <c r="A1697" t="s">
        <v>186</v>
      </c>
      <c r="B1697">
        <v>2035.67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1.1518E-2</v>
      </c>
      <c r="L1697">
        <v>0.98097500000000004</v>
      </c>
      <c r="M1697">
        <v>0</v>
      </c>
      <c r="N1697" t="s">
        <v>43</v>
      </c>
    </row>
    <row r="1698" spans="1:14" x14ac:dyDescent="0.25">
      <c r="A1698" t="s">
        <v>186</v>
      </c>
      <c r="B1698">
        <v>2039.2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1.08573E-2</v>
      </c>
      <c r="L1698">
        <v>0.98101899999999997</v>
      </c>
      <c r="M1698">
        <v>0</v>
      </c>
      <c r="N1698" t="s">
        <v>43</v>
      </c>
    </row>
    <row r="1699" spans="1:14" x14ac:dyDescent="0.25">
      <c r="A1699" t="s">
        <v>186</v>
      </c>
      <c r="B1699">
        <v>2036.95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1.2037000000000001E-2</v>
      </c>
      <c r="L1699">
        <v>0.98101899999999997</v>
      </c>
      <c r="M1699">
        <v>0</v>
      </c>
      <c r="N1699" t="s">
        <v>43</v>
      </c>
    </row>
    <row r="1700" spans="1:14" x14ac:dyDescent="0.25">
      <c r="A1700" t="s">
        <v>186</v>
      </c>
      <c r="B1700">
        <v>2033.23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1.1198899999999999E-2</v>
      </c>
      <c r="L1700">
        <v>0.98150499999999996</v>
      </c>
      <c r="M1700">
        <v>0</v>
      </c>
      <c r="N1700" t="s">
        <v>43</v>
      </c>
    </row>
    <row r="1701" spans="1:14" x14ac:dyDescent="0.25">
      <c r="A1701" t="s">
        <v>186</v>
      </c>
      <c r="B1701">
        <v>2041.43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1.39633E-2</v>
      </c>
      <c r="L1701">
        <v>0.98101899999999997</v>
      </c>
      <c r="M1701">
        <v>0</v>
      </c>
      <c r="N1701" t="s">
        <v>43</v>
      </c>
    </row>
    <row r="1702" spans="1:14" x14ac:dyDescent="0.25">
      <c r="A1702" t="s">
        <v>186</v>
      </c>
      <c r="B1702">
        <v>2042.28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1.1070699999999999E-2</v>
      </c>
      <c r="L1702">
        <v>0.981016</v>
      </c>
      <c r="M1702">
        <v>0</v>
      </c>
      <c r="N1702" t="s">
        <v>43</v>
      </c>
    </row>
    <row r="1703" spans="1:14" x14ac:dyDescent="0.25">
      <c r="A1703" t="s">
        <v>186</v>
      </c>
      <c r="B1703">
        <v>2052.46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1.16966E-2</v>
      </c>
      <c r="L1703">
        <v>0.98049500000000001</v>
      </c>
      <c r="M1703">
        <v>0</v>
      </c>
      <c r="N1703" t="s">
        <v>43</v>
      </c>
    </row>
    <row r="1704" spans="1:14" x14ac:dyDescent="0.25">
      <c r="A1704" t="s">
        <v>186</v>
      </c>
      <c r="B1704">
        <v>2040.24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1.1843599999999999E-2</v>
      </c>
      <c r="L1704">
        <v>0.98100200000000004</v>
      </c>
      <c r="M1704">
        <v>0</v>
      </c>
      <c r="N1704" t="s">
        <v>43</v>
      </c>
    </row>
    <row r="1705" spans="1:14" x14ac:dyDescent="0.25">
      <c r="A1705" t="s">
        <v>186</v>
      </c>
      <c r="B1705">
        <v>2033.49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1.0962899999999999E-2</v>
      </c>
      <c r="L1705">
        <v>0.98101799999999995</v>
      </c>
      <c r="M1705">
        <v>0</v>
      </c>
      <c r="N1705" t="s">
        <v>43</v>
      </c>
    </row>
    <row r="1706" spans="1:14" x14ac:dyDescent="0.25">
      <c r="A1706" t="s">
        <v>186</v>
      </c>
      <c r="B1706">
        <v>2042.83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1.10788E-2</v>
      </c>
      <c r="L1706">
        <v>0.98272800000000005</v>
      </c>
      <c r="M1706">
        <v>0</v>
      </c>
      <c r="N1706" t="s">
        <v>43</v>
      </c>
    </row>
    <row r="1707" spans="1:14" x14ac:dyDescent="0.25">
      <c r="A1707" t="s">
        <v>186</v>
      </c>
      <c r="B1707">
        <v>2037.4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1.1648499999999999E-2</v>
      </c>
      <c r="L1707">
        <v>0.98086799999999996</v>
      </c>
      <c r="M1707">
        <v>0</v>
      </c>
      <c r="N1707" t="s">
        <v>43</v>
      </c>
    </row>
    <row r="1708" spans="1:14" x14ac:dyDescent="0.25">
      <c r="A1708" t="s">
        <v>186</v>
      </c>
      <c r="B1708">
        <v>2044.7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1.2814300000000001E-2</v>
      </c>
      <c r="L1708">
        <v>0.98101700000000003</v>
      </c>
      <c r="M1708">
        <v>0</v>
      </c>
      <c r="N1708" t="s">
        <v>43</v>
      </c>
    </row>
    <row r="1709" spans="1:14" x14ac:dyDescent="0.25">
      <c r="A1709" t="s">
        <v>186</v>
      </c>
      <c r="B1709">
        <v>2036.83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1.09398E-2</v>
      </c>
      <c r="L1709">
        <v>0.98102299999999998</v>
      </c>
      <c r="M1709">
        <v>0</v>
      </c>
      <c r="N1709" t="s">
        <v>43</v>
      </c>
    </row>
    <row r="1710" spans="1:14" x14ac:dyDescent="0.25">
      <c r="A1710" t="s">
        <v>186</v>
      </c>
      <c r="B1710">
        <v>2047.86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1.42498E-2</v>
      </c>
      <c r="L1710">
        <v>0.981016</v>
      </c>
      <c r="M1710">
        <v>0</v>
      </c>
      <c r="N1710" t="s">
        <v>43</v>
      </c>
    </row>
    <row r="1711" spans="1:14" x14ac:dyDescent="0.25">
      <c r="A1711" t="s">
        <v>186</v>
      </c>
      <c r="B1711">
        <v>2027.78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1.1702600000000001E-2</v>
      </c>
      <c r="L1711">
        <v>0.99133800000000005</v>
      </c>
      <c r="M1711">
        <v>0</v>
      </c>
      <c r="N1711" t="s">
        <v>43</v>
      </c>
    </row>
    <row r="1712" spans="1:14" x14ac:dyDescent="0.25">
      <c r="A1712" t="s">
        <v>186</v>
      </c>
      <c r="B1712">
        <v>2046.27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1.30495E-2</v>
      </c>
      <c r="L1712">
        <v>0.98101899999999997</v>
      </c>
      <c r="M1712">
        <v>0</v>
      </c>
      <c r="N1712" t="s">
        <v>43</v>
      </c>
    </row>
    <row r="1713" spans="1:14" x14ac:dyDescent="0.25">
      <c r="A1713" t="s">
        <v>186</v>
      </c>
      <c r="B1713">
        <v>2042.47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1.2944000000000001E-2</v>
      </c>
      <c r="L1713">
        <v>0.98101899999999997</v>
      </c>
      <c r="M1713">
        <v>0</v>
      </c>
      <c r="N1713" t="s">
        <v>43</v>
      </c>
    </row>
    <row r="1714" spans="1:14" x14ac:dyDescent="0.25">
      <c r="A1714" t="s">
        <v>186</v>
      </c>
      <c r="B1714">
        <v>2029.23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1.24771E-2</v>
      </c>
      <c r="L1714">
        <v>0.98101899999999997</v>
      </c>
      <c r="M1714">
        <v>0</v>
      </c>
      <c r="N1714" t="s">
        <v>43</v>
      </c>
    </row>
    <row r="1715" spans="1:14" x14ac:dyDescent="0.25">
      <c r="A1715" t="s">
        <v>186</v>
      </c>
      <c r="B1715">
        <v>2043.38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1.08781E-2</v>
      </c>
      <c r="L1715">
        <v>0.98099499999999995</v>
      </c>
      <c r="M1715">
        <v>0</v>
      </c>
      <c r="N1715" t="s">
        <v>43</v>
      </c>
    </row>
    <row r="1716" spans="1:14" x14ac:dyDescent="0.25">
      <c r="A1716" t="s">
        <v>186</v>
      </c>
      <c r="B1716">
        <v>2048.88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1.25173E-2</v>
      </c>
      <c r="L1716">
        <v>0.98081499999999999</v>
      </c>
      <c r="M1716">
        <v>0</v>
      </c>
      <c r="N1716" t="s">
        <v>43</v>
      </c>
    </row>
    <row r="1717" spans="1:14" x14ac:dyDescent="0.25">
      <c r="A1717" t="s">
        <v>186</v>
      </c>
      <c r="B1717">
        <v>2048.37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1.09105E-2</v>
      </c>
      <c r="L1717">
        <v>0.981012</v>
      </c>
      <c r="M1717">
        <v>0</v>
      </c>
      <c r="N1717" t="s">
        <v>43</v>
      </c>
    </row>
    <row r="1718" spans="1:14" x14ac:dyDescent="0.25">
      <c r="A1718" t="s">
        <v>186</v>
      </c>
      <c r="B1718">
        <v>2059.7600000000002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1.1644399999999999E-2</v>
      </c>
      <c r="L1718">
        <v>0.98099499999999995</v>
      </c>
      <c r="M1718">
        <v>0</v>
      </c>
      <c r="N1718" t="s">
        <v>43</v>
      </c>
    </row>
    <row r="1719" spans="1:14" x14ac:dyDescent="0.25">
      <c r="A1719" t="s">
        <v>186</v>
      </c>
      <c r="B1719">
        <v>2089.4499999999998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2.4794799999999999E-2</v>
      </c>
      <c r="L1719">
        <v>0.98572899999999997</v>
      </c>
      <c r="M1719">
        <v>0</v>
      </c>
      <c r="N1719" t="s">
        <v>43</v>
      </c>
    </row>
    <row r="1720" spans="1:14" x14ac:dyDescent="0.25">
      <c r="A1720" t="s">
        <v>186</v>
      </c>
      <c r="B1720">
        <v>2045.3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1.4841500000000001E-2</v>
      </c>
      <c r="L1720">
        <v>0.98097699999999999</v>
      </c>
      <c r="M1720">
        <v>0</v>
      </c>
      <c r="N1720" t="s">
        <v>43</v>
      </c>
    </row>
    <row r="1721" spans="1:14" x14ac:dyDescent="0.25">
      <c r="A1721" t="s">
        <v>186</v>
      </c>
      <c r="B1721">
        <v>2056.98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1.0931E-2</v>
      </c>
      <c r="L1721">
        <v>0.99470400000000003</v>
      </c>
      <c r="M1721">
        <v>0</v>
      </c>
      <c r="N1721" t="s">
        <v>43</v>
      </c>
    </row>
    <row r="1722" spans="1:14" x14ac:dyDescent="0.25">
      <c r="A1722" t="s">
        <v>186</v>
      </c>
      <c r="B1722">
        <v>2048.44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1.8343700000000001E-2</v>
      </c>
      <c r="L1722">
        <v>0.995116</v>
      </c>
      <c r="M1722">
        <v>0</v>
      </c>
      <c r="N1722" t="s">
        <v>43</v>
      </c>
    </row>
    <row r="1723" spans="1:14" x14ac:dyDescent="0.25">
      <c r="A1723" t="s">
        <v>186</v>
      </c>
      <c r="B1723">
        <v>2044.96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1.2671999999999999E-2</v>
      </c>
      <c r="L1723">
        <v>0.99005900000000002</v>
      </c>
      <c r="M1723">
        <v>0</v>
      </c>
      <c r="N1723" t="s">
        <v>43</v>
      </c>
    </row>
    <row r="1724" spans="1:14" x14ac:dyDescent="0.25">
      <c r="A1724" t="s">
        <v>186</v>
      </c>
      <c r="B1724">
        <v>2038.43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1.26356E-2</v>
      </c>
      <c r="L1724">
        <v>0.98100200000000004</v>
      </c>
      <c r="M1724">
        <v>0</v>
      </c>
      <c r="N1724" t="s">
        <v>43</v>
      </c>
    </row>
    <row r="1725" spans="1:14" x14ac:dyDescent="0.25">
      <c r="A1725" t="s">
        <v>186</v>
      </c>
      <c r="B1725">
        <v>2044.64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1.4879399999999999E-2</v>
      </c>
      <c r="L1725">
        <v>0.98101899999999997</v>
      </c>
      <c r="M1725">
        <v>0</v>
      </c>
      <c r="N1725" t="s">
        <v>43</v>
      </c>
    </row>
    <row r="1726" spans="1:14" x14ac:dyDescent="0.25">
      <c r="A1726" t="s">
        <v>186</v>
      </c>
      <c r="B1726">
        <v>2040.77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1.18762E-2</v>
      </c>
      <c r="L1726">
        <v>0.98631400000000002</v>
      </c>
      <c r="M1726">
        <v>0</v>
      </c>
      <c r="N1726" t="s">
        <v>43</v>
      </c>
    </row>
    <row r="1727" spans="1:14" x14ac:dyDescent="0.25">
      <c r="A1727" t="s">
        <v>186</v>
      </c>
      <c r="B1727">
        <v>2039.66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1.1121799999999999E-2</v>
      </c>
      <c r="L1727">
        <v>0.99099999999999999</v>
      </c>
      <c r="M1727">
        <v>0</v>
      </c>
      <c r="N1727" t="s">
        <v>43</v>
      </c>
    </row>
    <row r="1728" spans="1:14" x14ac:dyDescent="0.25">
      <c r="A1728" t="s">
        <v>186</v>
      </c>
      <c r="B1728">
        <v>2040.21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2.90377E-2</v>
      </c>
      <c r="L1728">
        <v>0.98100799999999999</v>
      </c>
      <c r="M1728">
        <v>0</v>
      </c>
      <c r="N1728" t="s">
        <v>43</v>
      </c>
    </row>
    <row r="1729" spans="1:25" x14ac:dyDescent="0.25">
      <c r="A1729" t="s">
        <v>186</v>
      </c>
      <c r="B1729">
        <v>2027.01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1.08989E-2</v>
      </c>
      <c r="L1729">
        <v>0.99507400000000001</v>
      </c>
      <c r="M1729">
        <v>0</v>
      </c>
      <c r="N1729" t="s">
        <v>43</v>
      </c>
    </row>
    <row r="1730" spans="1:25" x14ac:dyDescent="0.25">
      <c r="A1730" t="s">
        <v>186</v>
      </c>
      <c r="B1730">
        <v>2043.38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1.2503999999999999E-2</v>
      </c>
      <c r="L1730">
        <v>0.98101899999999997</v>
      </c>
      <c r="M1730">
        <v>0</v>
      </c>
      <c r="N1730" t="s">
        <v>43</v>
      </c>
    </row>
    <row r="1731" spans="1:25" x14ac:dyDescent="0.25">
      <c r="A1731" t="s">
        <v>186</v>
      </c>
      <c r="B1731">
        <v>2031.32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1.3099899999999999E-2</v>
      </c>
      <c r="L1731">
        <v>0.98096300000000003</v>
      </c>
      <c r="M1731">
        <v>0</v>
      </c>
      <c r="N1731" t="s">
        <v>43</v>
      </c>
    </row>
    <row r="1732" spans="1:25" x14ac:dyDescent="0.25">
      <c r="A1732" t="s">
        <v>186</v>
      </c>
      <c r="B1732">
        <v>2050.7199999999998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1.1365800000000001E-2</v>
      </c>
      <c r="L1732">
        <v>0.98096300000000003</v>
      </c>
      <c r="M1732">
        <v>0</v>
      </c>
      <c r="N1732" t="s">
        <v>43</v>
      </c>
    </row>
    <row r="1733" spans="1:25" x14ac:dyDescent="0.25">
      <c r="A1733" t="s">
        <v>186</v>
      </c>
      <c r="B1733">
        <v>2035.76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1.1059299999999999E-2</v>
      </c>
      <c r="L1733">
        <v>0.98528199999999999</v>
      </c>
      <c r="M1733">
        <v>0</v>
      </c>
      <c r="N1733" t="s">
        <v>43</v>
      </c>
    </row>
    <row r="1734" spans="1:25" x14ac:dyDescent="0.25">
      <c r="A1734" t="s">
        <v>186</v>
      </c>
      <c r="B1734">
        <v>2030.21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1.14967E-2</v>
      </c>
      <c r="L1734">
        <v>0.99299800000000005</v>
      </c>
      <c r="M1734">
        <v>0</v>
      </c>
      <c r="N1734" t="s">
        <v>43</v>
      </c>
    </row>
    <row r="1735" spans="1:25" x14ac:dyDescent="0.25">
      <c r="A1735" t="s">
        <v>186</v>
      </c>
      <c r="B1735">
        <v>2020.51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1.0896299999999999E-2</v>
      </c>
      <c r="L1735">
        <v>0.98100399999999999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2036.44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1.1091800000000001E-2</v>
      </c>
      <c r="L1736">
        <v>0.98095100000000002</v>
      </c>
      <c r="M1736">
        <v>0</v>
      </c>
      <c r="N1736" t="s">
        <v>43</v>
      </c>
      <c r="R1736">
        <f>AVERAGE(B1687:B1736)</f>
        <v>2043.7478000000003</v>
      </c>
      <c r="S1736">
        <f>AVERAGE(C1687:C1736)</f>
        <v>0</v>
      </c>
      <c r="U1736">
        <f>_xlfn.VAR.P(B1687:B1736)</f>
        <v>131.75043315999972</v>
      </c>
      <c r="V1736">
        <f>_xlfn.VAR.P(C1687:C1736)</f>
        <v>0</v>
      </c>
      <c r="X1736">
        <f>1.96*SQRT(U1736)/50</f>
        <v>0.44994775875759396</v>
      </c>
      <c r="Y1736">
        <f>1.96*SQRT(V1736)/50</f>
        <v>0</v>
      </c>
    </row>
    <row r="1737" spans="1:25" x14ac:dyDescent="0.25">
      <c r="A1737" t="s">
        <v>187</v>
      </c>
      <c r="B1737">
        <v>102305.9927</v>
      </c>
      <c r="C1737" t="s">
        <v>37</v>
      </c>
    </row>
    <row r="1738" spans="1:25" x14ac:dyDescent="0.25">
      <c r="A1738" t="s">
        <v>188</v>
      </c>
      <c r="B1738">
        <v>1841.95</v>
      </c>
      <c r="C1738">
        <v>1840.01</v>
      </c>
      <c r="D1738">
        <v>1839.9</v>
      </c>
      <c r="E1738">
        <v>1836.03</v>
      </c>
      <c r="F1738">
        <v>140.45500000000001</v>
      </c>
      <c r="G1738">
        <v>0</v>
      </c>
      <c r="H1738">
        <v>105.595</v>
      </c>
      <c r="I1738">
        <v>0</v>
      </c>
      <c r="J1738">
        <v>1.0933999999999999E-2</v>
      </c>
      <c r="K1738">
        <v>0.99336599999999997</v>
      </c>
      <c r="L1738">
        <v>0</v>
      </c>
      <c r="M1738" t="s">
        <v>43</v>
      </c>
    </row>
    <row r="1739" spans="1:25" x14ac:dyDescent="0.25">
      <c r="A1739" t="s">
        <v>188</v>
      </c>
      <c r="B1739">
        <v>1843.36</v>
      </c>
      <c r="C1739">
        <v>1841.63</v>
      </c>
      <c r="D1739">
        <v>1841.52</v>
      </c>
      <c r="E1739">
        <v>1837.68</v>
      </c>
      <c r="F1739">
        <v>140.62700000000001</v>
      </c>
      <c r="G1739">
        <v>0</v>
      </c>
      <c r="H1739">
        <v>104.67</v>
      </c>
      <c r="I1739">
        <v>0</v>
      </c>
      <c r="J1739">
        <v>1.3606399999999999E-2</v>
      </c>
      <c r="K1739">
        <v>0.99509999999999998</v>
      </c>
      <c r="L1739">
        <v>0</v>
      </c>
      <c r="M1739" t="s">
        <v>43</v>
      </c>
    </row>
    <row r="1740" spans="1:25" x14ac:dyDescent="0.25">
      <c r="A1740" t="s">
        <v>188</v>
      </c>
      <c r="B1740">
        <v>1847.87</v>
      </c>
      <c r="C1740">
        <v>1846.11</v>
      </c>
      <c r="D1740">
        <v>1846.01</v>
      </c>
      <c r="E1740">
        <v>1842.32</v>
      </c>
      <c r="F1740">
        <v>141.33099999999999</v>
      </c>
      <c r="G1740">
        <v>0</v>
      </c>
      <c r="H1740">
        <v>105.523</v>
      </c>
      <c r="I1740">
        <v>0</v>
      </c>
      <c r="J1740">
        <v>1.12713E-2</v>
      </c>
      <c r="K1740">
        <v>0.98070999999999997</v>
      </c>
      <c r="L1740">
        <v>0</v>
      </c>
      <c r="M1740" t="s">
        <v>43</v>
      </c>
    </row>
    <row r="1741" spans="1:25" x14ac:dyDescent="0.25">
      <c r="A1741" t="s">
        <v>188</v>
      </c>
      <c r="B1741">
        <v>1844.6</v>
      </c>
      <c r="C1741">
        <v>1842.76</v>
      </c>
      <c r="D1741">
        <v>1842.66</v>
      </c>
      <c r="E1741">
        <v>1838.93</v>
      </c>
      <c r="F1741">
        <v>142.358</v>
      </c>
      <c r="G1741">
        <v>0</v>
      </c>
      <c r="H1741">
        <v>105.19799999999999</v>
      </c>
      <c r="I1741">
        <v>0</v>
      </c>
      <c r="J1741">
        <v>1.7175699999999999E-2</v>
      </c>
      <c r="K1741">
        <v>0.98098600000000002</v>
      </c>
      <c r="L1741">
        <v>0</v>
      </c>
      <c r="M1741" t="s">
        <v>43</v>
      </c>
    </row>
    <row r="1742" spans="1:25" x14ac:dyDescent="0.25">
      <c r="A1742" t="s">
        <v>188</v>
      </c>
      <c r="B1742">
        <v>1856.22</v>
      </c>
      <c r="C1742">
        <v>1854.33</v>
      </c>
      <c r="D1742">
        <v>1854.23</v>
      </c>
      <c r="E1742">
        <v>1850.46</v>
      </c>
      <c r="F1742">
        <v>141.81100000000001</v>
      </c>
      <c r="G1742">
        <v>0</v>
      </c>
      <c r="H1742">
        <v>105.998</v>
      </c>
      <c r="I1742">
        <v>0</v>
      </c>
      <c r="J1742">
        <v>1.33057E-2</v>
      </c>
      <c r="K1742">
        <v>0.98101899999999997</v>
      </c>
      <c r="L1742">
        <v>0</v>
      </c>
      <c r="M1742" t="s">
        <v>43</v>
      </c>
    </row>
    <row r="1743" spans="1:25" x14ac:dyDescent="0.25">
      <c r="A1743" t="s">
        <v>188</v>
      </c>
      <c r="B1743">
        <v>1846.53</v>
      </c>
      <c r="C1743">
        <v>1844.71</v>
      </c>
      <c r="D1743">
        <v>1844.6</v>
      </c>
      <c r="E1743">
        <v>1840.94</v>
      </c>
      <c r="F1743">
        <v>140.10300000000001</v>
      </c>
      <c r="G1743">
        <v>0</v>
      </c>
      <c r="H1743">
        <v>105.13500000000001</v>
      </c>
      <c r="I1743">
        <v>0</v>
      </c>
      <c r="J1743">
        <v>1.2947699999999999E-2</v>
      </c>
      <c r="K1743">
        <v>0.98101799999999995</v>
      </c>
      <c r="L1743">
        <v>0</v>
      </c>
      <c r="M1743" t="s">
        <v>43</v>
      </c>
    </row>
    <row r="1744" spans="1:25" x14ac:dyDescent="0.25">
      <c r="A1744" t="s">
        <v>188</v>
      </c>
      <c r="B1744">
        <v>1846.97</v>
      </c>
      <c r="C1744">
        <v>1845.24</v>
      </c>
      <c r="D1744">
        <v>1845.13</v>
      </c>
      <c r="E1744">
        <v>1841.39</v>
      </c>
      <c r="F1744">
        <v>141.905</v>
      </c>
      <c r="G1744">
        <v>0</v>
      </c>
      <c r="H1744">
        <v>104.74</v>
      </c>
      <c r="I1744">
        <v>0</v>
      </c>
      <c r="J1744">
        <v>1.22192E-2</v>
      </c>
      <c r="K1744">
        <v>0.98101499999999997</v>
      </c>
      <c r="L1744">
        <v>0</v>
      </c>
      <c r="M1744" t="s">
        <v>43</v>
      </c>
    </row>
    <row r="1745" spans="1:13" x14ac:dyDescent="0.25">
      <c r="A1745" t="s">
        <v>188</v>
      </c>
      <c r="B1745">
        <v>1850.42</v>
      </c>
      <c r="C1745">
        <v>1848.68</v>
      </c>
      <c r="D1745">
        <v>1848.58</v>
      </c>
      <c r="E1745">
        <v>1844.96</v>
      </c>
      <c r="F1745">
        <v>142.84700000000001</v>
      </c>
      <c r="G1745">
        <v>0</v>
      </c>
      <c r="H1745">
        <v>106.014</v>
      </c>
      <c r="I1745">
        <v>0</v>
      </c>
      <c r="J1745">
        <v>1.08868E-2</v>
      </c>
      <c r="K1745">
        <v>0.98101400000000005</v>
      </c>
      <c r="L1745">
        <v>0</v>
      </c>
      <c r="M1745" t="s">
        <v>43</v>
      </c>
    </row>
    <row r="1746" spans="1:13" x14ac:dyDescent="0.25">
      <c r="A1746" t="s">
        <v>188</v>
      </c>
      <c r="B1746">
        <v>1854.67</v>
      </c>
      <c r="C1746">
        <v>1852.84</v>
      </c>
      <c r="D1746">
        <v>1852.74</v>
      </c>
      <c r="E1746">
        <v>1849.06</v>
      </c>
      <c r="F1746">
        <v>148.10499999999999</v>
      </c>
      <c r="G1746">
        <v>0</v>
      </c>
      <c r="H1746">
        <v>106.215</v>
      </c>
      <c r="I1746">
        <v>0</v>
      </c>
      <c r="J1746">
        <v>1.18017E-2</v>
      </c>
      <c r="K1746">
        <v>0.98077599999999998</v>
      </c>
      <c r="L1746">
        <v>0</v>
      </c>
      <c r="M1746" t="s">
        <v>43</v>
      </c>
    </row>
    <row r="1747" spans="1:13" x14ac:dyDescent="0.25">
      <c r="A1747" t="s">
        <v>188</v>
      </c>
      <c r="B1747">
        <v>1851.87</v>
      </c>
      <c r="C1747">
        <v>1850.16</v>
      </c>
      <c r="D1747">
        <v>1850.04</v>
      </c>
      <c r="E1747">
        <v>1846</v>
      </c>
      <c r="F1747">
        <v>143.59299999999999</v>
      </c>
      <c r="G1747">
        <v>0</v>
      </c>
      <c r="H1747">
        <v>105.503</v>
      </c>
      <c r="I1747">
        <v>0</v>
      </c>
      <c r="J1747">
        <v>1.20012E-2</v>
      </c>
      <c r="K1747">
        <v>0.99509800000000004</v>
      </c>
      <c r="L1747">
        <v>0</v>
      </c>
      <c r="M1747" t="s">
        <v>43</v>
      </c>
    </row>
    <row r="1748" spans="1:13" x14ac:dyDescent="0.25">
      <c r="A1748" t="s">
        <v>188</v>
      </c>
      <c r="B1748">
        <v>1855.51</v>
      </c>
      <c r="C1748">
        <v>1853.79</v>
      </c>
      <c r="D1748">
        <v>1853.68</v>
      </c>
      <c r="E1748">
        <v>1849.98</v>
      </c>
      <c r="F1748">
        <v>142.54400000000001</v>
      </c>
      <c r="G1748">
        <v>0</v>
      </c>
      <c r="H1748">
        <v>105.732</v>
      </c>
      <c r="I1748">
        <v>0</v>
      </c>
      <c r="J1748">
        <v>1.14255E-2</v>
      </c>
      <c r="K1748">
        <v>0.98941699999999999</v>
      </c>
      <c r="L1748">
        <v>0</v>
      </c>
      <c r="M1748" t="s">
        <v>43</v>
      </c>
    </row>
    <row r="1749" spans="1:13" x14ac:dyDescent="0.25">
      <c r="A1749" t="s">
        <v>188</v>
      </c>
      <c r="B1749">
        <v>1870.23</v>
      </c>
      <c r="C1749">
        <v>1868.18</v>
      </c>
      <c r="D1749">
        <v>1868.07</v>
      </c>
      <c r="E1749">
        <v>1864.15</v>
      </c>
      <c r="F1749">
        <v>145.489</v>
      </c>
      <c r="G1749">
        <v>0</v>
      </c>
      <c r="H1749">
        <v>107.34399999999999</v>
      </c>
      <c r="I1749">
        <v>0</v>
      </c>
      <c r="J1749">
        <v>1.13197E-2</v>
      </c>
      <c r="K1749">
        <v>0.98100600000000004</v>
      </c>
      <c r="L1749">
        <v>0</v>
      </c>
      <c r="M1749" t="s">
        <v>43</v>
      </c>
    </row>
    <row r="1750" spans="1:13" x14ac:dyDescent="0.25">
      <c r="A1750" t="s">
        <v>188</v>
      </c>
      <c r="B1750">
        <v>1902.15</v>
      </c>
      <c r="C1750">
        <v>1900.42</v>
      </c>
      <c r="D1750">
        <v>1900.29</v>
      </c>
      <c r="E1750">
        <v>1896.28</v>
      </c>
      <c r="F1750">
        <v>144.876</v>
      </c>
      <c r="G1750">
        <v>0</v>
      </c>
      <c r="H1750">
        <v>110.616</v>
      </c>
      <c r="I1750">
        <v>0</v>
      </c>
      <c r="J1750">
        <v>1.13931E-2</v>
      </c>
      <c r="K1750">
        <v>0.98101700000000003</v>
      </c>
      <c r="L1750">
        <v>0</v>
      </c>
      <c r="M1750" t="s">
        <v>43</v>
      </c>
    </row>
    <row r="1751" spans="1:13" x14ac:dyDescent="0.25">
      <c r="A1751" t="s">
        <v>188</v>
      </c>
      <c r="B1751">
        <v>1866.41</v>
      </c>
      <c r="C1751">
        <v>1864.48</v>
      </c>
      <c r="D1751">
        <v>1864.34</v>
      </c>
      <c r="E1751">
        <v>1859.74</v>
      </c>
      <c r="F1751">
        <v>147.19300000000001</v>
      </c>
      <c r="G1751">
        <v>0</v>
      </c>
      <c r="H1751">
        <v>106.746</v>
      </c>
      <c r="I1751">
        <v>0</v>
      </c>
      <c r="J1751">
        <v>1.16128E-2</v>
      </c>
      <c r="K1751">
        <v>0.98101300000000002</v>
      </c>
      <c r="L1751">
        <v>0</v>
      </c>
      <c r="M1751" t="s">
        <v>43</v>
      </c>
    </row>
    <row r="1752" spans="1:13" x14ac:dyDescent="0.25">
      <c r="A1752" t="s">
        <v>188</v>
      </c>
      <c r="B1752">
        <v>1874.62</v>
      </c>
      <c r="C1752">
        <v>1872.83</v>
      </c>
      <c r="D1752">
        <v>1872.72</v>
      </c>
      <c r="E1752">
        <v>1868.87</v>
      </c>
      <c r="F1752">
        <v>152.30099999999999</v>
      </c>
      <c r="G1752">
        <v>0</v>
      </c>
      <c r="H1752">
        <v>105.672</v>
      </c>
      <c r="I1752">
        <v>0</v>
      </c>
      <c r="J1752">
        <v>1.45758E-2</v>
      </c>
      <c r="K1752">
        <v>0.98529699999999998</v>
      </c>
      <c r="L1752">
        <v>0</v>
      </c>
      <c r="M1752" t="s">
        <v>43</v>
      </c>
    </row>
    <row r="1753" spans="1:13" x14ac:dyDescent="0.25">
      <c r="A1753" t="s">
        <v>188</v>
      </c>
      <c r="B1753">
        <v>1860.19</v>
      </c>
      <c r="C1753">
        <v>1858.06</v>
      </c>
      <c r="D1753">
        <v>1857.95</v>
      </c>
      <c r="E1753">
        <v>1854.14</v>
      </c>
      <c r="F1753">
        <v>142.71600000000001</v>
      </c>
      <c r="G1753">
        <v>0</v>
      </c>
      <c r="H1753">
        <v>106.151</v>
      </c>
      <c r="I1753">
        <v>0</v>
      </c>
      <c r="J1753">
        <v>1.08947E-2</v>
      </c>
      <c r="K1753">
        <v>0.98101300000000002</v>
      </c>
      <c r="L1753">
        <v>0</v>
      </c>
      <c r="M1753" t="s">
        <v>43</v>
      </c>
    </row>
    <row r="1754" spans="1:13" x14ac:dyDescent="0.25">
      <c r="A1754" t="s">
        <v>188</v>
      </c>
      <c r="B1754">
        <v>1874.25</v>
      </c>
      <c r="C1754">
        <v>1872.51</v>
      </c>
      <c r="D1754">
        <v>1872.31</v>
      </c>
      <c r="E1754">
        <v>1868.16</v>
      </c>
      <c r="F1754">
        <v>146.68100000000001</v>
      </c>
      <c r="G1754">
        <v>0</v>
      </c>
      <c r="H1754">
        <v>106.39100000000001</v>
      </c>
      <c r="I1754">
        <v>0</v>
      </c>
      <c r="J1754">
        <v>1.1061400000000001E-2</v>
      </c>
      <c r="K1754">
        <v>0.98677400000000004</v>
      </c>
      <c r="L1754">
        <v>0</v>
      </c>
      <c r="M1754" t="s">
        <v>43</v>
      </c>
    </row>
    <row r="1755" spans="1:13" x14ac:dyDescent="0.25">
      <c r="A1755" t="s">
        <v>188</v>
      </c>
      <c r="B1755">
        <v>1872.26</v>
      </c>
      <c r="C1755">
        <v>1870.33</v>
      </c>
      <c r="D1755">
        <v>1870.21</v>
      </c>
      <c r="E1755">
        <v>1866.2</v>
      </c>
      <c r="F1755">
        <v>145.452</v>
      </c>
      <c r="G1755">
        <v>0</v>
      </c>
      <c r="H1755">
        <v>108.03100000000001</v>
      </c>
      <c r="I1755">
        <v>0</v>
      </c>
      <c r="J1755">
        <v>1.0862500000000001E-2</v>
      </c>
      <c r="K1755">
        <v>0.98100799999999999</v>
      </c>
      <c r="L1755">
        <v>0</v>
      </c>
      <c r="M1755" t="s">
        <v>43</v>
      </c>
    </row>
    <row r="1756" spans="1:13" x14ac:dyDescent="0.25">
      <c r="A1756" t="s">
        <v>188</v>
      </c>
      <c r="B1756">
        <v>1871.37</v>
      </c>
      <c r="C1756">
        <v>1869.6</v>
      </c>
      <c r="D1756">
        <v>1869.49</v>
      </c>
      <c r="E1756">
        <v>1865.62</v>
      </c>
      <c r="F1756">
        <v>141.97399999999999</v>
      </c>
      <c r="G1756">
        <v>0</v>
      </c>
      <c r="H1756">
        <v>106.86199999999999</v>
      </c>
      <c r="I1756">
        <v>0</v>
      </c>
      <c r="J1756">
        <v>1.0857800000000001E-2</v>
      </c>
      <c r="K1756">
        <v>0.98097599999999996</v>
      </c>
      <c r="L1756">
        <v>0</v>
      </c>
      <c r="M1756" t="s">
        <v>43</v>
      </c>
    </row>
    <row r="1757" spans="1:13" x14ac:dyDescent="0.25">
      <c r="A1757" t="s">
        <v>188</v>
      </c>
      <c r="B1757">
        <v>1873.46</v>
      </c>
      <c r="C1757">
        <v>1871.73</v>
      </c>
      <c r="D1757">
        <v>1871.62</v>
      </c>
      <c r="E1757">
        <v>1867.19</v>
      </c>
      <c r="F1757">
        <v>143.386</v>
      </c>
      <c r="G1757">
        <v>0</v>
      </c>
      <c r="H1757">
        <v>108.502</v>
      </c>
      <c r="I1757">
        <v>0</v>
      </c>
      <c r="J1757">
        <v>1.13309E-2</v>
      </c>
      <c r="K1757">
        <v>0.98100900000000002</v>
      </c>
      <c r="L1757">
        <v>0</v>
      </c>
      <c r="M1757" t="s">
        <v>43</v>
      </c>
    </row>
    <row r="1758" spans="1:13" x14ac:dyDescent="0.25">
      <c r="A1758" t="s">
        <v>188</v>
      </c>
      <c r="B1758">
        <v>1872.21</v>
      </c>
      <c r="C1758">
        <v>1870.41</v>
      </c>
      <c r="D1758">
        <v>1870.29</v>
      </c>
      <c r="E1758">
        <v>1866.2</v>
      </c>
      <c r="F1758">
        <v>147.072</v>
      </c>
      <c r="G1758">
        <v>0</v>
      </c>
      <c r="H1758">
        <v>106.73099999999999</v>
      </c>
      <c r="I1758">
        <v>0</v>
      </c>
      <c r="J1758">
        <v>1.08989E-2</v>
      </c>
      <c r="K1758">
        <v>0.98308700000000004</v>
      </c>
      <c r="L1758">
        <v>0</v>
      </c>
      <c r="M1758" t="s">
        <v>43</v>
      </c>
    </row>
    <row r="1759" spans="1:13" x14ac:dyDescent="0.25">
      <c r="A1759" t="s">
        <v>188</v>
      </c>
      <c r="B1759">
        <v>1859.74</v>
      </c>
      <c r="C1759">
        <v>1857.7</v>
      </c>
      <c r="D1759">
        <v>1857.59</v>
      </c>
      <c r="E1759">
        <v>1853.76</v>
      </c>
      <c r="F1759">
        <v>141.648</v>
      </c>
      <c r="G1759">
        <v>0</v>
      </c>
      <c r="H1759">
        <v>107.13</v>
      </c>
      <c r="I1759">
        <v>0</v>
      </c>
      <c r="J1759">
        <v>1.44733E-2</v>
      </c>
      <c r="K1759">
        <v>0.98101899999999997</v>
      </c>
      <c r="L1759">
        <v>0</v>
      </c>
      <c r="M1759" t="s">
        <v>43</v>
      </c>
    </row>
    <row r="1760" spans="1:13" x14ac:dyDescent="0.25">
      <c r="A1760" t="s">
        <v>188</v>
      </c>
      <c r="B1760">
        <v>1869.68</v>
      </c>
      <c r="C1760">
        <v>1867.91</v>
      </c>
      <c r="D1760">
        <v>1867.8</v>
      </c>
      <c r="E1760">
        <v>1863.9</v>
      </c>
      <c r="F1760">
        <v>143.52500000000001</v>
      </c>
      <c r="G1760">
        <v>0</v>
      </c>
      <c r="H1760">
        <v>104.498</v>
      </c>
      <c r="I1760">
        <v>0</v>
      </c>
      <c r="J1760">
        <v>1.17235E-2</v>
      </c>
      <c r="K1760">
        <v>0.98084199999999999</v>
      </c>
      <c r="L1760">
        <v>0</v>
      </c>
      <c r="M1760" t="s">
        <v>43</v>
      </c>
    </row>
    <row r="1761" spans="1:13" x14ac:dyDescent="0.25">
      <c r="A1761" t="s">
        <v>188</v>
      </c>
      <c r="B1761">
        <v>1865.06</v>
      </c>
      <c r="C1761">
        <v>1863.23</v>
      </c>
      <c r="D1761">
        <v>1863.12</v>
      </c>
      <c r="E1761">
        <v>1859.37</v>
      </c>
      <c r="F1761">
        <v>142.06200000000001</v>
      </c>
      <c r="G1761">
        <v>0</v>
      </c>
      <c r="H1761">
        <v>104.446</v>
      </c>
      <c r="I1761">
        <v>0</v>
      </c>
      <c r="J1761">
        <v>1.8275900000000001E-2</v>
      </c>
      <c r="K1761">
        <v>0.980993</v>
      </c>
      <c r="L1761">
        <v>0</v>
      </c>
      <c r="M1761" t="s">
        <v>43</v>
      </c>
    </row>
    <row r="1762" spans="1:13" x14ac:dyDescent="0.25">
      <c r="A1762" t="s">
        <v>188</v>
      </c>
      <c r="B1762">
        <v>1868.63</v>
      </c>
      <c r="C1762">
        <v>1866.89</v>
      </c>
      <c r="D1762">
        <v>1866.78</v>
      </c>
      <c r="E1762">
        <v>1862.94</v>
      </c>
      <c r="F1762">
        <v>141.91200000000001</v>
      </c>
      <c r="G1762">
        <v>0</v>
      </c>
      <c r="H1762">
        <v>107.813</v>
      </c>
      <c r="I1762">
        <v>0</v>
      </c>
      <c r="J1762">
        <v>1.09602E-2</v>
      </c>
      <c r="K1762">
        <v>0.98101899999999997</v>
      </c>
      <c r="L1762">
        <v>0</v>
      </c>
      <c r="M1762" t="s">
        <v>43</v>
      </c>
    </row>
    <row r="1763" spans="1:13" x14ac:dyDescent="0.25">
      <c r="A1763" t="s">
        <v>188</v>
      </c>
      <c r="B1763">
        <v>1862.9</v>
      </c>
      <c r="C1763">
        <v>1861.18</v>
      </c>
      <c r="D1763">
        <v>1860.93</v>
      </c>
      <c r="E1763">
        <v>1857.07</v>
      </c>
      <c r="F1763">
        <v>142.893</v>
      </c>
      <c r="G1763">
        <v>0</v>
      </c>
      <c r="H1763">
        <v>106.77</v>
      </c>
      <c r="I1763">
        <v>0</v>
      </c>
      <c r="J1763">
        <v>1.0903599999999999E-2</v>
      </c>
      <c r="K1763">
        <v>0.98855499999999996</v>
      </c>
      <c r="L1763">
        <v>0</v>
      </c>
      <c r="M1763" t="s">
        <v>43</v>
      </c>
    </row>
    <row r="1764" spans="1:13" x14ac:dyDescent="0.25">
      <c r="A1764" t="s">
        <v>188</v>
      </c>
      <c r="B1764">
        <v>1862.51</v>
      </c>
      <c r="C1764">
        <v>1860.55</v>
      </c>
      <c r="D1764">
        <v>1860.43</v>
      </c>
      <c r="E1764">
        <v>1856.54</v>
      </c>
      <c r="F1764">
        <v>141.82400000000001</v>
      </c>
      <c r="G1764">
        <v>0</v>
      </c>
      <c r="H1764">
        <v>107.28700000000001</v>
      </c>
      <c r="I1764">
        <v>0</v>
      </c>
      <c r="J1764">
        <v>1.0937199999999999E-2</v>
      </c>
      <c r="K1764">
        <v>0.98099000000000003</v>
      </c>
      <c r="L1764">
        <v>0</v>
      </c>
      <c r="M1764" t="s">
        <v>43</v>
      </c>
    </row>
    <row r="1765" spans="1:13" x14ac:dyDescent="0.25">
      <c r="A1765" t="s">
        <v>188</v>
      </c>
      <c r="B1765">
        <v>1856.09</v>
      </c>
      <c r="C1765">
        <v>1854.04</v>
      </c>
      <c r="D1765">
        <v>1853.92</v>
      </c>
      <c r="E1765">
        <v>1849.97</v>
      </c>
      <c r="F1765">
        <v>141.155</v>
      </c>
      <c r="G1765">
        <v>0</v>
      </c>
      <c r="H1765">
        <v>106.30800000000001</v>
      </c>
      <c r="I1765">
        <v>0</v>
      </c>
      <c r="J1765">
        <v>1.1587399999999999E-2</v>
      </c>
      <c r="K1765">
        <v>0.99405900000000003</v>
      </c>
      <c r="L1765">
        <v>0</v>
      </c>
      <c r="M1765" t="s">
        <v>43</v>
      </c>
    </row>
    <row r="1766" spans="1:13" x14ac:dyDescent="0.25">
      <c r="A1766" t="s">
        <v>188</v>
      </c>
      <c r="B1766">
        <v>1870</v>
      </c>
      <c r="C1766">
        <v>1868.25</v>
      </c>
      <c r="D1766">
        <v>1868.13</v>
      </c>
      <c r="E1766">
        <v>1864.22</v>
      </c>
      <c r="F1766">
        <v>143.02799999999999</v>
      </c>
      <c r="G1766">
        <v>0</v>
      </c>
      <c r="H1766">
        <v>105.53400000000001</v>
      </c>
      <c r="I1766">
        <v>0</v>
      </c>
      <c r="J1766">
        <v>2.5679E-2</v>
      </c>
      <c r="K1766">
        <v>0.98101799999999995</v>
      </c>
      <c r="L1766">
        <v>0</v>
      </c>
      <c r="M1766" t="s">
        <v>43</v>
      </c>
    </row>
    <row r="1767" spans="1:13" x14ac:dyDescent="0.25">
      <c r="A1767" t="s">
        <v>188</v>
      </c>
      <c r="B1767">
        <v>1867.36</v>
      </c>
      <c r="C1767">
        <v>1865.63</v>
      </c>
      <c r="D1767">
        <v>1865.49</v>
      </c>
      <c r="E1767">
        <v>1861.6</v>
      </c>
      <c r="F1767">
        <v>143.28800000000001</v>
      </c>
      <c r="G1767">
        <v>0</v>
      </c>
      <c r="H1767">
        <v>106.63200000000001</v>
      </c>
      <c r="I1767">
        <v>0</v>
      </c>
      <c r="J1767">
        <v>1.0884E-2</v>
      </c>
      <c r="K1767">
        <v>0.98095100000000002</v>
      </c>
      <c r="L1767">
        <v>0</v>
      </c>
      <c r="M1767" t="s">
        <v>43</v>
      </c>
    </row>
    <row r="1768" spans="1:13" x14ac:dyDescent="0.25">
      <c r="A1768" t="s">
        <v>188</v>
      </c>
      <c r="B1768">
        <v>1866.64</v>
      </c>
      <c r="C1768">
        <v>1864.81</v>
      </c>
      <c r="D1768">
        <v>1864.69</v>
      </c>
      <c r="E1768">
        <v>1860.87</v>
      </c>
      <c r="F1768">
        <v>145.99799999999999</v>
      </c>
      <c r="G1768">
        <v>0</v>
      </c>
      <c r="H1768">
        <v>106.79</v>
      </c>
      <c r="I1768">
        <v>0</v>
      </c>
      <c r="J1768">
        <v>1.0859000000000001E-2</v>
      </c>
      <c r="K1768">
        <v>0.980962</v>
      </c>
      <c r="L1768">
        <v>0</v>
      </c>
      <c r="M1768" t="s">
        <v>43</v>
      </c>
    </row>
    <row r="1769" spans="1:13" x14ac:dyDescent="0.25">
      <c r="A1769" t="s">
        <v>188</v>
      </c>
      <c r="B1769">
        <v>1861.98</v>
      </c>
      <c r="C1769">
        <v>1860.18</v>
      </c>
      <c r="D1769">
        <v>1860.07</v>
      </c>
      <c r="E1769">
        <v>1856.23</v>
      </c>
      <c r="F1769">
        <v>141.898</v>
      </c>
      <c r="G1769">
        <v>0</v>
      </c>
      <c r="H1769">
        <v>107.282</v>
      </c>
      <c r="I1769">
        <v>0</v>
      </c>
      <c r="J1769">
        <v>1.08939E-2</v>
      </c>
      <c r="K1769">
        <v>0.993788</v>
      </c>
      <c r="L1769">
        <v>0</v>
      </c>
      <c r="M1769" t="s">
        <v>43</v>
      </c>
    </row>
    <row r="1770" spans="1:13" x14ac:dyDescent="0.25">
      <c r="A1770" t="s">
        <v>188</v>
      </c>
      <c r="B1770">
        <v>1866.18</v>
      </c>
      <c r="C1770">
        <v>1864.46</v>
      </c>
      <c r="D1770">
        <v>1864.28</v>
      </c>
      <c r="E1770">
        <v>1860.38</v>
      </c>
      <c r="F1770">
        <v>142.636</v>
      </c>
      <c r="G1770">
        <v>0</v>
      </c>
      <c r="H1770">
        <v>108.54600000000001</v>
      </c>
      <c r="I1770">
        <v>0</v>
      </c>
      <c r="J1770">
        <v>1.10375E-2</v>
      </c>
      <c r="K1770">
        <v>0.98101400000000005</v>
      </c>
      <c r="L1770">
        <v>0</v>
      </c>
      <c r="M1770" t="s">
        <v>43</v>
      </c>
    </row>
    <row r="1771" spans="1:13" x14ac:dyDescent="0.25">
      <c r="A1771" t="s">
        <v>188</v>
      </c>
      <c r="B1771">
        <v>1864.11</v>
      </c>
      <c r="C1771">
        <v>1862.23</v>
      </c>
      <c r="D1771">
        <v>1862.11</v>
      </c>
      <c r="E1771">
        <v>1858.23</v>
      </c>
      <c r="F1771">
        <v>142.01400000000001</v>
      </c>
      <c r="G1771">
        <v>0</v>
      </c>
      <c r="H1771">
        <v>106.971</v>
      </c>
      <c r="I1771">
        <v>0</v>
      </c>
      <c r="J1771">
        <v>1.08764E-2</v>
      </c>
      <c r="K1771">
        <v>0.981012</v>
      </c>
      <c r="L1771">
        <v>0</v>
      </c>
      <c r="M1771" t="s">
        <v>43</v>
      </c>
    </row>
    <row r="1772" spans="1:13" x14ac:dyDescent="0.25">
      <c r="A1772" t="s">
        <v>188</v>
      </c>
      <c r="B1772">
        <v>1867.76</v>
      </c>
      <c r="C1772">
        <v>1866.01</v>
      </c>
      <c r="D1772">
        <v>1865.89</v>
      </c>
      <c r="E1772">
        <v>1862.05</v>
      </c>
      <c r="F1772">
        <v>142.08799999999999</v>
      </c>
      <c r="G1772">
        <v>0</v>
      </c>
      <c r="H1772">
        <v>107.37</v>
      </c>
      <c r="I1772">
        <v>0</v>
      </c>
      <c r="J1772">
        <v>1.1256E-2</v>
      </c>
      <c r="K1772">
        <v>0.99499199999999999</v>
      </c>
      <c r="L1772">
        <v>0</v>
      </c>
      <c r="M1772" t="s">
        <v>43</v>
      </c>
    </row>
    <row r="1773" spans="1:13" x14ac:dyDescent="0.25">
      <c r="A1773" t="s">
        <v>188</v>
      </c>
      <c r="B1773">
        <v>1877.43</v>
      </c>
      <c r="C1773">
        <v>1875.71</v>
      </c>
      <c r="D1773">
        <v>1875.59</v>
      </c>
      <c r="E1773">
        <v>1871.58</v>
      </c>
      <c r="F1773">
        <v>144.03200000000001</v>
      </c>
      <c r="G1773">
        <v>0</v>
      </c>
      <c r="H1773">
        <v>107.884</v>
      </c>
      <c r="I1773">
        <v>0</v>
      </c>
      <c r="J1773">
        <v>1.5802799999999999E-2</v>
      </c>
      <c r="K1773">
        <v>0.98101899999999997</v>
      </c>
      <c r="L1773">
        <v>0</v>
      </c>
      <c r="M1773" t="s">
        <v>43</v>
      </c>
    </row>
    <row r="1774" spans="1:13" x14ac:dyDescent="0.25">
      <c r="A1774" t="s">
        <v>188</v>
      </c>
      <c r="B1774">
        <v>1862.18</v>
      </c>
      <c r="C1774">
        <v>1860.37</v>
      </c>
      <c r="D1774">
        <v>1860.25</v>
      </c>
      <c r="E1774">
        <v>1856.36</v>
      </c>
      <c r="F1774">
        <v>140.994</v>
      </c>
      <c r="G1774">
        <v>0</v>
      </c>
      <c r="H1774">
        <v>107.402</v>
      </c>
      <c r="I1774">
        <v>0</v>
      </c>
      <c r="J1774">
        <v>1.0877100000000001E-2</v>
      </c>
      <c r="K1774">
        <v>0.98719800000000002</v>
      </c>
      <c r="L1774">
        <v>0</v>
      </c>
      <c r="M1774" t="s">
        <v>43</v>
      </c>
    </row>
    <row r="1775" spans="1:13" x14ac:dyDescent="0.25">
      <c r="A1775" t="s">
        <v>188</v>
      </c>
      <c r="B1775">
        <v>1878.56</v>
      </c>
      <c r="C1775">
        <v>1876.82</v>
      </c>
      <c r="D1775">
        <v>1876.71</v>
      </c>
      <c r="E1775">
        <v>1872.92</v>
      </c>
      <c r="F1775">
        <v>142.80099999999999</v>
      </c>
      <c r="G1775">
        <v>0</v>
      </c>
      <c r="H1775">
        <v>110.229</v>
      </c>
      <c r="I1775">
        <v>0</v>
      </c>
      <c r="J1775">
        <v>1.1887399999999999E-2</v>
      </c>
      <c r="K1775">
        <v>0.98101700000000003</v>
      </c>
      <c r="L1775">
        <v>0</v>
      </c>
      <c r="M1775" t="s">
        <v>43</v>
      </c>
    </row>
    <row r="1776" spans="1:13" x14ac:dyDescent="0.25">
      <c r="A1776" t="s">
        <v>188</v>
      </c>
      <c r="B1776">
        <v>1863.81</v>
      </c>
      <c r="C1776">
        <v>1861.99</v>
      </c>
      <c r="D1776">
        <v>1861.83</v>
      </c>
      <c r="E1776">
        <v>1857.49</v>
      </c>
      <c r="F1776">
        <v>142.94399999999999</v>
      </c>
      <c r="G1776">
        <v>0</v>
      </c>
      <c r="H1776">
        <v>107.825</v>
      </c>
      <c r="I1776">
        <v>0</v>
      </c>
      <c r="J1776">
        <v>1.13318E-2</v>
      </c>
      <c r="K1776">
        <v>0.98580100000000004</v>
      </c>
      <c r="L1776">
        <v>0</v>
      </c>
      <c r="M1776" t="s">
        <v>43</v>
      </c>
    </row>
    <row r="1777" spans="1:25" x14ac:dyDescent="0.25">
      <c r="A1777" t="s">
        <v>188</v>
      </c>
      <c r="B1777">
        <v>1857.32</v>
      </c>
      <c r="C1777">
        <v>1855.56</v>
      </c>
      <c r="D1777">
        <v>1855.45</v>
      </c>
      <c r="E1777">
        <v>1851.39</v>
      </c>
      <c r="F1777">
        <v>144.09700000000001</v>
      </c>
      <c r="G1777">
        <v>0</v>
      </c>
      <c r="H1777">
        <v>107.753</v>
      </c>
      <c r="I1777">
        <v>0</v>
      </c>
      <c r="J1777">
        <v>1.48355E-2</v>
      </c>
      <c r="K1777">
        <v>0.98101700000000003</v>
      </c>
      <c r="L1777">
        <v>0</v>
      </c>
      <c r="M1777" t="s">
        <v>43</v>
      </c>
    </row>
    <row r="1778" spans="1:25" x14ac:dyDescent="0.25">
      <c r="A1778" t="s">
        <v>188</v>
      </c>
      <c r="B1778">
        <v>1865.71</v>
      </c>
      <c r="C1778">
        <v>1863.99</v>
      </c>
      <c r="D1778">
        <v>1863.88</v>
      </c>
      <c r="E1778">
        <v>1859.98</v>
      </c>
      <c r="F1778">
        <v>142.05000000000001</v>
      </c>
      <c r="G1778">
        <v>0</v>
      </c>
      <c r="H1778">
        <v>107.569</v>
      </c>
      <c r="I1778">
        <v>0</v>
      </c>
      <c r="J1778">
        <v>1.0858100000000001E-2</v>
      </c>
      <c r="K1778">
        <v>0.98066699999999996</v>
      </c>
      <c r="L1778">
        <v>0</v>
      </c>
      <c r="M1778" t="s">
        <v>43</v>
      </c>
    </row>
    <row r="1779" spans="1:25" x14ac:dyDescent="0.25">
      <c r="A1779" t="s">
        <v>188</v>
      </c>
      <c r="B1779">
        <v>1868.26</v>
      </c>
      <c r="C1779">
        <v>1866.33</v>
      </c>
      <c r="D1779">
        <v>1866.2</v>
      </c>
      <c r="E1779">
        <v>1862.12</v>
      </c>
      <c r="F1779">
        <v>142.93199999999999</v>
      </c>
      <c r="G1779">
        <v>0</v>
      </c>
      <c r="H1779">
        <v>109.07899999999999</v>
      </c>
      <c r="I1779">
        <v>0</v>
      </c>
      <c r="J1779">
        <v>1.0856899999999999E-2</v>
      </c>
      <c r="K1779">
        <v>0.98097000000000001</v>
      </c>
      <c r="L1779">
        <v>0</v>
      </c>
      <c r="M1779" t="s">
        <v>43</v>
      </c>
    </row>
    <row r="1780" spans="1:25" x14ac:dyDescent="0.25">
      <c r="A1780" t="s">
        <v>188</v>
      </c>
      <c r="B1780">
        <v>1859.72</v>
      </c>
      <c r="C1780">
        <v>1858.01</v>
      </c>
      <c r="D1780">
        <v>1857.9</v>
      </c>
      <c r="E1780">
        <v>1854.11</v>
      </c>
      <c r="F1780">
        <v>141.05699999999999</v>
      </c>
      <c r="G1780">
        <v>0</v>
      </c>
      <c r="H1780">
        <v>107.23399999999999</v>
      </c>
      <c r="I1780">
        <v>0</v>
      </c>
      <c r="J1780">
        <v>1.08877E-2</v>
      </c>
      <c r="K1780">
        <v>0.98101899999999997</v>
      </c>
      <c r="L1780">
        <v>0</v>
      </c>
      <c r="M1780" t="s">
        <v>43</v>
      </c>
    </row>
    <row r="1781" spans="1:25" x14ac:dyDescent="0.25">
      <c r="A1781" t="s">
        <v>188</v>
      </c>
      <c r="B1781">
        <v>1862.51</v>
      </c>
      <c r="C1781">
        <v>1860.71</v>
      </c>
      <c r="D1781">
        <v>1860.58</v>
      </c>
      <c r="E1781">
        <v>1856.5</v>
      </c>
      <c r="F1781">
        <v>148.876</v>
      </c>
      <c r="G1781">
        <v>0</v>
      </c>
      <c r="H1781">
        <v>106.045</v>
      </c>
      <c r="I1781">
        <v>0</v>
      </c>
      <c r="J1781">
        <v>1.17702E-2</v>
      </c>
      <c r="K1781">
        <v>0.98101799999999995</v>
      </c>
      <c r="L1781">
        <v>0</v>
      </c>
      <c r="M1781" t="s">
        <v>43</v>
      </c>
    </row>
    <row r="1782" spans="1:25" x14ac:dyDescent="0.25">
      <c r="A1782" t="s">
        <v>188</v>
      </c>
      <c r="B1782">
        <v>1876.52</v>
      </c>
      <c r="C1782">
        <v>1874.57</v>
      </c>
      <c r="D1782">
        <v>1874.44</v>
      </c>
      <c r="E1782">
        <v>1870.45</v>
      </c>
      <c r="F1782">
        <v>143.39500000000001</v>
      </c>
      <c r="G1782">
        <v>0</v>
      </c>
      <c r="H1782">
        <v>107.922</v>
      </c>
      <c r="I1782">
        <v>0</v>
      </c>
      <c r="J1782">
        <v>1.09731E-2</v>
      </c>
      <c r="K1782">
        <v>0.98100699999999996</v>
      </c>
      <c r="L1782">
        <v>0</v>
      </c>
      <c r="M1782" t="s">
        <v>43</v>
      </c>
    </row>
    <row r="1783" spans="1:25" x14ac:dyDescent="0.25">
      <c r="A1783" t="s">
        <v>188</v>
      </c>
      <c r="B1783">
        <v>1863.39</v>
      </c>
      <c r="C1783">
        <v>1861.39</v>
      </c>
      <c r="D1783">
        <v>1861.26</v>
      </c>
      <c r="E1783">
        <v>1857.11</v>
      </c>
      <c r="F1783">
        <v>142.90700000000001</v>
      </c>
      <c r="G1783">
        <v>0</v>
      </c>
      <c r="H1783">
        <v>105.54900000000001</v>
      </c>
      <c r="I1783">
        <v>0</v>
      </c>
      <c r="J1783">
        <v>1.08583E-2</v>
      </c>
      <c r="K1783">
        <v>0.98101899999999997</v>
      </c>
      <c r="L1783">
        <v>0</v>
      </c>
      <c r="M1783" t="s">
        <v>43</v>
      </c>
    </row>
    <row r="1784" spans="1:25" x14ac:dyDescent="0.25">
      <c r="A1784" t="s">
        <v>188</v>
      </c>
      <c r="B1784">
        <v>1859.57</v>
      </c>
      <c r="C1784">
        <v>1857.76</v>
      </c>
      <c r="D1784">
        <v>1857.65</v>
      </c>
      <c r="E1784">
        <v>1852.37</v>
      </c>
      <c r="F1784">
        <v>141.60499999999999</v>
      </c>
      <c r="G1784">
        <v>0</v>
      </c>
      <c r="H1784">
        <v>105.68600000000001</v>
      </c>
      <c r="I1784">
        <v>0</v>
      </c>
      <c r="J1784">
        <v>1.1465400000000001E-2</v>
      </c>
      <c r="K1784">
        <v>0.98096000000000005</v>
      </c>
      <c r="L1784">
        <v>0</v>
      </c>
      <c r="M1784" t="s">
        <v>43</v>
      </c>
    </row>
    <row r="1785" spans="1:25" x14ac:dyDescent="0.25">
      <c r="A1785" t="s">
        <v>188</v>
      </c>
      <c r="B1785">
        <v>1846.52</v>
      </c>
      <c r="C1785">
        <v>1844.81</v>
      </c>
      <c r="D1785">
        <v>1844.7</v>
      </c>
      <c r="E1785">
        <v>1840.81</v>
      </c>
      <c r="F1785">
        <v>140.80600000000001</v>
      </c>
      <c r="G1785">
        <v>0</v>
      </c>
      <c r="H1785">
        <v>105.739</v>
      </c>
      <c r="I1785">
        <v>0</v>
      </c>
      <c r="J1785">
        <v>1.0880300000000001E-2</v>
      </c>
      <c r="K1785">
        <v>0.98101899999999997</v>
      </c>
      <c r="L1785">
        <v>0</v>
      </c>
      <c r="M1785" t="s">
        <v>43</v>
      </c>
    </row>
    <row r="1786" spans="1:25" x14ac:dyDescent="0.25">
      <c r="A1786" t="s">
        <v>188</v>
      </c>
      <c r="B1786">
        <v>1847.48</v>
      </c>
      <c r="C1786">
        <v>1845.67</v>
      </c>
      <c r="D1786">
        <v>1845.56</v>
      </c>
      <c r="E1786">
        <v>1841.71</v>
      </c>
      <c r="F1786">
        <v>141.66800000000001</v>
      </c>
      <c r="G1786">
        <v>0</v>
      </c>
      <c r="H1786">
        <v>106.238</v>
      </c>
      <c r="I1786">
        <v>0</v>
      </c>
      <c r="J1786">
        <v>1.0869200000000001E-2</v>
      </c>
      <c r="K1786">
        <v>0.98097000000000001</v>
      </c>
      <c r="L1786">
        <v>0</v>
      </c>
      <c r="M1786" t="s">
        <v>43</v>
      </c>
    </row>
    <row r="1787" spans="1:25" x14ac:dyDescent="0.25">
      <c r="A1787" t="s">
        <v>188</v>
      </c>
      <c r="B1787">
        <v>1859.98</v>
      </c>
      <c r="C1787">
        <v>1858.15</v>
      </c>
      <c r="D1787">
        <v>1858.03</v>
      </c>
      <c r="E1787">
        <v>1853.95</v>
      </c>
      <c r="F1787">
        <v>143.167</v>
      </c>
      <c r="G1787">
        <v>0</v>
      </c>
      <c r="H1787">
        <v>105.881</v>
      </c>
      <c r="I1787">
        <v>0</v>
      </c>
      <c r="J1787">
        <v>1.22392E-2</v>
      </c>
      <c r="K1787">
        <v>0.99412999999999996</v>
      </c>
      <c r="L1787">
        <v>0</v>
      </c>
      <c r="M1787" t="s">
        <v>43</v>
      </c>
    </row>
    <row r="1788" spans="1:25" x14ac:dyDescent="0.25">
      <c r="A1788" t="s">
        <v>188</v>
      </c>
      <c r="B1788">
        <v>1854.64</v>
      </c>
      <c r="C1788">
        <v>1852.93</v>
      </c>
      <c r="D1788">
        <v>1852.81</v>
      </c>
      <c r="E1788">
        <v>1848.79</v>
      </c>
      <c r="F1788">
        <v>141.58099999999999</v>
      </c>
      <c r="G1788">
        <v>0</v>
      </c>
      <c r="H1788">
        <v>105.825</v>
      </c>
      <c r="I1788">
        <v>0</v>
      </c>
      <c r="J1788">
        <v>1.14162E-2</v>
      </c>
      <c r="K1788">
        <v>0.98100600000000004</v>
      </c>
      <c r="L1788">
        <v>0</v>
      </c>
      <c r="M1788" t="s">
        <v>43</v>
      </c>
    </row>
    <row r="1789" spans="1:25" x14ac:dyDescent="0.25">
      <c r="A1789" t="s">
        <v>188</v>
      </c>
      <c r="B1789">
        <v>1844.25</v>
      </c>
      <c r="C1789">
        <v>1842.4</v>
      </c>
      <c r="D1789">
        <v>1842.29</v>
      </c>
      <c r="E1789">
        <v>1838.32</v>
      </c>
      <c r="F1789">
        <v>142.066</v>
      </c>
      <c r="G1789">
        <v>0</v>
      </c>
      <c r="H1789">
        <v>105.62</v>
      </c>
      <c r="I1789">
        <v>0</v>
      </c>
      <c r="J1789">
        <v>1.0864800000000001E-2</v>
      </c>
      <c r="K1789">
        <v>0.98099700000000001</v>
      </c>
      <c r="L1789">
        <v>0</v>
      </c>
      <c r="M1789" t="s">
        <v>43</v>
      </c>
    </row>
    <row r="1790" spans="1:25" x14ac:dyDescent="0.25">
      <c r="A1790" t="s">
        <v>188</v>
      </c>
      <c r="B1790">
        <v>1852.91</v>
      </c>
      <c r="C1790">
        <v>1851.21</v>
      </c>
      <c r="D1790">
        <v>1851.09</v>
      </c>
      <c r="E1790">
        <v>1847.21</v>
      </c>
      <c r="F1790">
        <v>143.19399999999999</v>
      </c>
      <c r="G1790">
        <v>0</v>
      </c>
      <c r="H1790">
        <v>105.792</v>
      </c>
      <c r="I1790">
        <v>0</v>
      </c>
      <c r="J1790">
        <v>1.21326E-2</v>
      </c>
      <c r="K1790">
        <v>0.98101099999999997</v>
      </c>
      <c r="L1790">
        <v>0</v>
      </c>
      <c r="M1790" t="s">
        <v>43</v>
      </c>
    </row>
    <row r="1791" spans="1:25" x14ac:dyDescent="0.25">
      <c r="A1791" t="s">
        <v>188</v>
      </c>
      <c r="B1791">
        <v>1854.52</v>
      </c>
      <c r="C1791">
        <v>1852.81</v>
      </c>
      <c r="D1791">
        <v>1852.69</v>
      </c>
      <c r="E1791">
        <v>1848.44</v>
      </c>
      <c r="F1791">
        <v>142.62100000000001</v>
      </c>
      <c r="G1791">
        <v>0</v>
      </c>
      <c r="H1791">
        <v>105.53100000000001</v>
      </c>
      <c r="I1791">
        <v>0</v>
      </c>
      <c r="J1791">
        <v>1.22702E-2</v>
      </c>
      <c r="K1791">
        <v>0.98097599999999996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1854.92</v>
      </c>
      <c r="C1792">
        <v>1853.22</v>
      </c>
      <c r="D1792">
        <v>1853.08</v>
      </c>
      <c r="E1792">
        <v>1848.22</v>
      </c>
      <c r="F1792">
        <v>142.91800000000001</v>
      </c>
      <c r="G1792">
        <v>0</v>
      </c>
      <c r="H1792">
        <v>106.066</v>
      </c>
      <c r="I1792">
        <v>0</v>
      </c>
      <c r="J1792">
        <v>1.09125E-2</v>
      </c>
      <c r="K1792">
        <v>0.98097599999999996</v>
      </c>
      <c r="L1792">
        <v>0</v>
      </c>
      <c r="M1792" t="s">
        <v>43</v>
      </c>
      <c r="R1792">
        <f>AVERAGE(B1743:B1792)</f>
        <v>1863.2391999999998</v>
      </c>
      <c r="S1792">
        <f>AVERAGE(C1743:C1792)</f>
        <v>1861.4289999999999</v>
      </c>
      <c r="U1792">
        <f>_xlfn.VAR.P(B1743:B1792)</f>
        <v>106.22611136000005</v>
      </c>
      <c r="V1792">
        <f>_xlfn.VAR.P(C1743:C1792)</f>
        <v>106.18174099999995</v>
      </c>
      <c r="X1792">
        <f>1.96*SQRT(U1792)/50</f>
        <v>0.40401892500256781</v>
      </c>
      <c r="Y1792">
        <f>1.96*SQRT(V1792)/50</f>
        <v>0.40393453738228408</v>
      </c>
    </row>
    <row r="1793" spans="1:9" x14ac:dyDescent="0.25">
      <c r="A1793" t="s">
        <v>189</v>
      </c>
      <c r="B1793">
        <v>93328.3606</v>
      </c>
      <c r="C1793" t="s">
        <v>37</v>
      </c>
    </row>
    <row r="1794" spans="1:9" x14ac:dyDescent="0.25">
      <c r="A1794" t="s">
        <v>190</v>
      </c>
      <c r="B1794">
        <v>1082.46</v>
      </c>
      <c r="C1794">
        <v>1068</v>
      </c>
      <c r="D1794">
        <v>1040.92</v>
      </c>
      <c r="E1794">
        <v>1036.8800000000001</v>
      </c>
      <c r="F1794">
        <v>151.066</v>
      </c>
      <c r="G1794">
        <v>1.1014400000000001E-2</v>
      </c>
      <c r="H1794">
        <v>0.98101300000000002</v>
      </c>
      <c r="I1794">
        <v>0</v>
      </c>
    </row>
    <row r="1795" spans="1:9" x14ac:dyDescent="0.25">
      <c r="A1795" t="s">
        <v>190</v>
      </c>
      <c r="B1795">
        <v>1047.03</v>
      </c>
      <c r="C1795">
        <v>1035.71</v>
      </c>
      <c r="D1795">
        <v>1004.14</v>
      </c>
      <c r="E1795">
        <v>999.10400000000004</v>
      </c>
      <c r="F1795">
        <v>146.41</v>
      </c>
      <c r="G1795">
        <v>1.1007400000000001E-2</v>
      </c>
      <c r="H1795">
        <v>0.98099099999999995</v>
      </c>
      <c r="I1795">
        <v>0</v>
      </c>
    </row>
    <row r="1796" spans="1:9" x14ac:dyDescent="0.25">
      <c r="A1796" t="s">
        <v>190</v>
      </c>
      <c r="B1796">
        <v>1035.8599999999999</v>
      </c>
      <c r="C1796">
        <v>1024.6500000000001</v>
      </c>
      <c r="D1796">
        <v>995.94500000000005</v>
      </c>
      <c r="E1796">
        <v>991.851</v>
      </c>
      <c r="F1796">
        <v>144.512</v>
      </c>
      <c r="G1796">
        <v>1.2119E-2</v>
      </c>
      <c r="H1796">
        <v>0.98071399999999997</v>
      </c>
      <c r="I1796">
        <v>0</v>
      </c>
    </row>
    <row r="1797" spans="1:9" x14ac:dyDescent="0.25">
      <c r="A1797" t="s">
        <v>190</v>
      </c>
      <c r="B1797">
        <v>1020.83</v>
      </c>
      <c r="C1797">
        <v>1012.09</v>
      </c>
      <c r="D1797">
        <v>985.45699999999999</v>
      </c>
      <c r="E1797">
        <v>981.74599999999998</v>
      </c>
      <c r="F1797">
        <v>140.74100000000001</v>
      </c>
      <c r="G1797">
        <v>1.14001E-2</v>
      </c>
      <c r="H1797">
        <v>0.98098799999999997</v>
      </c>
      <c r="I1797">
        <v>0</v>
      </c>
    </row>
    <row r="1798" spans="1:9" x14ac:dyDescent="0.25">
      <c r="A1798" t="s">
        <v>190</v>
      </c>
      <c r="B1798">
        <v>1035.6300000000001</v>
      </c>
      <c r="C1798">
        <v>1026.47</v>
      </c>
      <c r="D1798">
        <v>995.16600000000005</v>
      </c>
      <c r="E1798">
        <v>991.98400000000004</v>
      </c>
      <c r="F1798">
        <v>142.83699999999999</v>
      </c>
      <c r="G1798">
        <v>1.1073400000000001E-2</v>
      </c>
      <c r="H1798">
        <v>0.98101499999999997</v>
      </c>
      <c r="I1798">
        <v>0</v>
      </c>
    </row>
    <row r="1799" spans="1:9" x14ac:dyDescent="0.25">
      <c r="A1799" t="s">
        <v>190</v>
      </c>
      <c r="B1799">
        <v>1015.8</v>
      </c>
      <c r="C1799">
        <v>1007.64</v>
      </c>
      <c r="D1799">
        <v>982.23199999999997</v>
      </c>
      <c r="E1799">
        <v>978.64599999999996</v>
      </c>
      <c r="F1799">
        <v>140.577</v>
      </c>
      <c r="G1799">
        <v>1.1061100000000001E-2</v>
      </c>
      <c r="H1799">
        <v>0.99199400000000004</v>
      </c>
      <c r="I1799">
        <v>0</v>
      </c>
    </row>
    <row r="1800" spans="1:9" x14ac:dyDescent="0.25">
      <c r="A1800" t="s">
        <v>190</v>
      </c>
      <c r="B1800">
        <v>1009.11</v>
      </c>
      <c r="C1800">
        <v>1000.83</v>
      </c>
      <c r="D1800">
        <v>977.12099999999998</v>
      </c>
      <c r="E1800">
        <v>973.36</v>
      </c>
      <c r="F1800">
        <v>138.24799999999999</v>
      </c>
      <c r="G1800">
        <v>1.0973E-2</v>
      </c>
      <c r="H1800">
        <v>0.98101799999999995</v>
      </c>
      <c r="I1800">
        <v>0</v>
      </c>
    </row>
    <row r="1801" spans="1:9" x14ac:dyDescent="0.25">
      <c r="A1801" t="s">
        <v>190</v>
      </c>
      <c r="B1801">
        <v>1014.95</v>
      </c>
      <c r="C1801">
        <v>1006.27</v>
      </c>
      <c r="D1801">
        <v>980.84100000000001</v>
      </c>
      <c r="E1801">
        <v>977.54100000000005</v>
      </c>
      <c r="F1801">
        <v>138.81399999999999</v>
      </c>
      <c r="G1801">
        <v>1.1750099999999999E-2</v>
      </c>
      <c r="H1801">
        <v>0.98101899999999997</v>
      </c>
      <c r="I1801">
        <v>0</v>
      </c>
    </row>
    <row r="1802" spans="1:9" x14ac:dyDescent="0.25">
      <c r="A1802" t="s">
        <v>190</v>
      </c>
      <c r="B1802">
        <v>1029.48</v>
      </c>
      <c r="C1802">
        <v>1018.64</v>
      </c>
      <c r="D1802">
        <v>990.85599999999999</v>
      </c>
      <c r="E1802">
        <v>986.78599999999994</v>
      </c>
      <c r="F1802">
        <v>141.99199999999999</v>
      </c>
      <c r="G1802">
        <v>1.0870100000000001E-2</v>
      </c>
      <c r="H1802">
        <v>0.98100100000000001</v>
      </c>
      <c r="I1802">
        <v>0</v>
      </c>
    </row>
    <row r="1803" spans="1:9" x14ac:dyDescent="0.25">
      <c r="A1803" t="s">
        <v>190</v>
      </c>
      <c r="B1803">
        <v>1015.99</v>
      </c>
      <c r="C1803">
        <v>1006.37</v>
      </c>
      <c r="D1803">
        <v>981.13900000000001</v>
      </c>
      <c r="E1803">
        <v>977.82500000000005</v>
      </c>
      <c r="F1803">
        <v>139.923</v>
      </c>
      <c r="G1803">
        <v>1.16334E-2</v>
      </c>
      <c r="H1803">
        <v>0.98861500000000002</v>
      </c>
      <c r="I1803">
        <v>0</v>
      </c>
    </row>
    <row r="1804" spans="1:9" x14ac:dyDescent="0.25">
      <c r="A1804" t="s">
        <v>190</v>
      </c>
      <c r="B1804">
        <v>1008.51</v>
      </c>
      <c r="C1804">
        <v>999.15700000000004</v>
      </c>
      <c r="D1804">
        <v>974.13099999999997</v>
      </c>
      <c r="E1804">
        <v>971.74199999999996</v>
      </c>
      <c r="F1804">
        <v>140.98599999999999</v>
      </c>
      <c r="G1804">
        <v>1.1434E-2</v>
      </c>
      <c r="H1804">
        <v>0.98916999999999999</v>
      </c>
      <c r="I1804">
        <v>0</v>
      </c>
    </row>
    <row r="1805" spans="1:9" x14ac:dyDescent="0.25">
      <c r="A1805" t="s">
        <v>190</v>
      </c>
      <c r="B1805">
        <v>1012.99</v>
      </c>
      <c r="C1805">
        <v>1004.96</v>
      </c>
      <c r="D1805">
        <v>976.57399999999996</v>
      </c>
      <c r="E1805">
        <v>974.50800000000004</v>
      </c>
      <c r="F1805">
        <v>142.58099999999999</v>
      </c>
      <c r="G1805">
        <v>1.17901E-2</v>
      </c>
      <c r="H1805">
        <v>0.98101300000000002</v>
      </c>
      <c r="I1805">
        <v>0</v>
      </c>
    </row>
    <row r="1806" spans="1:9" x14ac:dyDescent="0.25">
      <c r="A1806" t="s">
        <v>190</v>
      </c>
      <c r="B1806">
        <v>1006.69</v>
      </c>
      <c r="C1806">
        <v>997.90200000000004</v>
      </c>
      <c r="D1806">
        <v>972.947</v>
      </c>
      <c r="E1806">
        <v>970.39200000000005</v>
      </c>
      <c r="F1806">
        <v>141.06399999999999</v>
      </c>
      <c r="G1806">
        <v>1.6942499999999999E-2</v>
      </c>
      <c r="H1806">
        <v>0.98474300000000003</v>
      </c>
      <c r="I1806">
        <v>0</v>
      </c>
    </row>
    <row r="1807" spans="1:9" x14ac:dyDescent="0.25">
      <c r="A1807" t="s">
        <v>190</v>
      </c>
      <c r="B1807">
        <v>1110.3900000000001</v>
      </c>
      <c r="C1807">
        <v>1101.8800000000001</v>
      </c>
      <c r="D1807">
        <v>1070.1199999999999</v>
      </c>
      <c r="E1807">
        <v>1066.1199999999999</v>
      </c>
      <c r="F1807">
        <v>210.38399999999999</v>
      </c>
      <c r="G1807">
        <v>1.48973E-2</v>
      </c>
      <c r="H1807">
        <v>0.98101799999999995</v>
      </c>
      <c r="I1807">
        <v>0</v>
      </c>
    </row>
    <row r="1808" spans="1:9" x14ac:dyDescent="0.25">
      <c r="A1808" t="s">
        <v>190</v>
      </c>
      <c r="B1808">
        <v>1216.77</v>
      </c>
      <c r="C1808">
        <v>1206.08</v>
      </c>
      <c r="D1808">
        <v>1171.8</v>
      </c>
      <c r="E1808">
        <v>1167.3499999999999</v>
      </c>
      <c r="F1808">
        <v>256.32100000000003</v>
      </c>
      <c r="G1808">
        <v>1.0978999999999999E-2</v>
      </c>
      <c r="H1808">
        <v>0.98101899999999997</v>
      </c>
      <c r="I1808">
        <v>0</v>
      </c>
    </row>
    <row r="1809" spans="1:9" x14ac:dyDescent="0.25">
      <c r="A1809" t="s">
        <v>190</v>
      </c>
      <c r="B1809">
        <v>1214.32</v>
      </c>
      <c r="C1809">
        <v>1203.81</v>
      </c>
      <c r="D1809">
        <v>1174.07</v>
      </c>
      <c r="E1809">
        <v>1170.49</v>
      </c>
      <c r="F1809">
        <v>269.17399999999998</v>
      </c>
      <c r="G1809">
        <v>1.1158899999999999E-2</v>
      </c>
      <c r="H1809">
        <v>0.98055899999999996</v>
      </c>
      <c r="I1809">
        <v>0</v>
      </c>
    </row>
    <row r="1810" spans="1:9" x14ac:dyDescent="0.25">
      <c r="A1810" t="s">
        <v>190</v>
      </c>
      <c r="B1810">
        <v>1177.68</v>
      </c>
      <c r="C1810">
        <v>1168.83</v>
      </c>
      <c r="D1810">
        <v>1134.98</v>
      </c>
      <c r="E1810">
        <v>1132.3900000000001</v>
      </c>
      <c r="F1810">
        <v>235.35300000000001</v>
      </c>
      <c r="G1810">
        <v>1.86762E-2</v>
      </c>
      <c r="H1810">
        <v>0.98099599999999998</v>
      </c>
      <c r="I1810">
        <v>0</v>
      </c>
    </row>
    <row r="1811" spans="1:9" x14ac:dyDescent="0.25">
      <c r="A1811" t="s">
        <v>190</v>
      </c>
      <c r="B1811">
        <v>1118.77</v>
      </c>
      <c r="C1811">
        <v>1109.3699999999999</v>
      </c>
      <c r="D1811">
        <v>1079.67</v>
      </c>
      <c r="E1811">
        <v>1075.25</v>
      </c>
      <c r="F1811">
        <v>214.30099999999999</v>
      </c>
      <c r="G1811">
        <v>1.2139499999999999E-2</v>
      </c>
      <c r="H1811">
        <v>0.98099499999999995</v>
      </c>
      <c r="I1811">
        <v>0</v>
      </c>
    </row>
    <row r="1812" spans="1:9" x14ac:dyDescent="0.25">
      <c r="A1812" t="s">
        <v>190</v>
      </c>
      <c r="B1812">
        <v>1127.83</v>
      </c>
      <c r="C1812">
        <v>1119.47</v>
      </c>
      <c r="D1812">
        <v>1089.47</v>
      </c>
      <c r="E1812">
        <v>1084.8499999999999</v>
      </c>
      <c r="F1812">
        <v>219.78700000000001</v>
      </c>
      <c r="G1812">
        <v>1.09441E-2</v>
      </c>
      <c r="H1812">
        <v>0.98101899999999997</v>
      </c>
      <c r="I1812">
        <v>0</v>
      </c>
    </row>
    <row r="1813" spans="1:9" x14ac:dyDescent="0.25">
      <c r="A1813" t="s">
        <v>190</v>
      </c>
      <c r="B1813">
        <v>1161.57</v>
      </c>
      <c r="C1813">
        <v>1149.73</v>
      </c>
      <c r="D1813">
        <v>1118.1400000000001</v>
      </c>
      <c r="E1813">
        <v>1111.43</v>
      </c>
      <c r="F1813">
        <v>202.733</v>
      </c>
      <c r="G1813">
        <v>1.12041E-2</v>
      </c>
      <c r="H1813">
        <v>0.981016</v>
      </c>
      <c r="I1813">
        <v>0</v>
      </c>
    </row>
    <row r="1814" spans="1:9" x14ac:dyDescent="0.25">
      <c r="A1814" t="s">
        <v>190</v>
      </c>
      <c r="B1814">
        <v>1186.52</v>
      </c>
      <c r="C1814">
        <v>1178.05</v>
      </c>
      <c r="D1814">
        <v>1140.27</v>
      </c>
      <c r="E1814">
        <v>1135.8699999999999</v>
      </c>
      <c r="F1814">
        <v>231.96600000000001</v>
      </c>
      <c r="G1814">
        <v>1.7670100000000001E-2</v>
      </c>
      <c r="H1814">
        <v>0.98090500000000003</v>
      </c>
      <c r="I1814">
        <v>0</v>
      </c>
    </row>
    <row r="1815" spans="1:9" x14ac:dyDescent="0.25">
      <c r="A1815" t="s">
        <v>190</v>
      </c>
      <c r="B1815">
        <v>1027.55</v>
      </c>
      <c r="C1815">
        <v>1019.74</v>
      </c>
      <c r="D1815">
        <v>991.85699999999997</v>
      </c>
      <c r="E1815">
        <v>989.15599999999995</v>
      </c>
      <c r="F1815">
        <v>158.447</v>
      </c>
      <c r="G1815">
        <v>1.63716E-2</v>
      </c>
      <c r="H1815">
        <v>0.98100399999999999</v>
      </c>
      <c r="I1815">
        <v>0</v>
      </c>
    </row>
    <row r="1816" spans="1:9" x14ac:dyDescent="0.25">
      <c r="A1816" t="s">
        <v>190</v>
      </c>
      <c r="B1816">
        <v>1002.27</v>
      </c>
      <c r="C1816">
        <v>994.23800000000006</v>
      </c>
      <c r="D1816">
        <v>967.65200000000004</v>
      </c>
      <c r="E1816">
        <v>963.91600000000005</v>
      </c>
      <c r="F1816">
        <v>137.91</v>
      </c>
      <c r="G1816">
        <v>1.3031600000000001E-2</v>
      </c>
      <c r="H1816">
        <v>0.98101400000000005</v>
      </c>
      <c r="I1816">
        <v>0</v>
      </c>
    </row>
    <row r="1817" spans="1:9" x14ac:dyDescent="0.25">
      <c r="A1817" t="s">
        <v>190</v>
      </c>
      <c r="B1817">
        <v>998.21400000000006</v>
      </c>
      <c r="C1817">
        <v>990.43899999999996</v>
      </c>
      <c r="D1817">
        <v>965.28700000000003</v>
      </c>
      <c r="E1817">
        <v>962.17700000000002</v>
      </c>
      <c r="F1817">
        <v>139.08799999999999</v>
      </c>
      <c r="G1817">
        <v>1.3078599999999999E-2</v>
      </c>
      <c r="H1817">
        <v>0.98358800000000002</v>
      </c>
      <c r="I1817">
        <v>0</v>
      </c>
    </row>
    <row r="1818" spans="1:9" x14ac:dyDescent="0.25">
      <c r="A1818" t="s">
        <v>190</v>
      </c>
      <c r="B1818">
        <v>1005.59</v>
      </c>
      <c r="C1818">
        <v>997.81899999999996</v>
      </c>
      <c r="D1818">
        <v>971.76800000000003</v>
      </c>
      <c r="E1818">
        <v>969.09</v>
      </c>
      <c r="F1818">
        <v>139.001</v>
      </c>
      <c r="G1818">
        <v>1.16428E-2</v>
      </c>
      <c r="H1818">
        <v>0.98101899999999997</v>
      </c>
      <c r="I1818">
        <v>0</v>
      </c>
    </row>
    <row r="1819" spans="1:9" x14ac:dyDescent="0.25">
      <c r="A1819" t="s">
        <v>190</v>
      </c>
      <c r="B1819">
        <v>1000.35</v>
      </c>
      <c r="C1819">
        <v>992.51900000000001</v>
      </c>
      <c r="D1819">
        <v>967.04</v>
      </c>
      <c r="E1819">
        <v>964.72500000000002</v>
      </c>
      <c r="F1819">
        <v>139.476</v>
      </c>
      <c r="G1819">
        <v>1.09628E-2</v>
      </c>
      <c r="H1819">
        <v>0.98101899999999997</v>
      </c>
      <c r="I1819">
        <v>0</v>
      </c>
    </row>
    <row r="1820" spans="1:9" x14ac:dyDescent="0.25">
      <c r="A1820" t="s">
        <v>190</v>
      </c>
      <c r="B1820">
        <v>1001.3</v>
      </c>
      <c r="C1820">
        <v>993.63900000000001</v>
      </c>
      <c r="D1820">
        <v>965.40700000000004</v>
      </c>
      <c r="E1820">
        <v>964.601</v>
      </c>
      <c r="F1820">
        <v>137.02199999999999</v>
      </c>
      <c r="G1820">
        <v>1.12488E-2</v>
      </c>
      <c r="H1820">
        <v>0.98101799999999995</v>
      </c>
      <c r="I1820">
        <v>0</v>
      </c>
    </row>
    <row r="1821" spans="1:9" x14ac:dyDescent="0.25">
      <c r="A1821" t="s">
        <v>190</v>
      </c>
      <c r="B1821">
        <v>1008.07</v>
      </c>
      <c r="C1821">
        <v>999.88699999999994</v>
      </c>
      <c r="D1821">
        <v>971.69600000000003</v>
      </c>
      <c r="E1821">
        <v>968.39400000000001</v>
      </c>
      <c r="F1821">
        <v>137.751</v>
      </c>
      <c r="G1821">
        <v>1.1165100000000001E-2</v>
      </c>
      <c r="H1821">
        <v>0.98101300000000002</v>
      </c>
      <c r="I1821">
        <v>0</v>
      </c>
    </row>
    <row r="1822" spans="1:9" x14ac:dyDescent="0.25">
      <c r="A1822" t="s">
        <v>190</v>
      </c>
      <c r="B1822">
        <v>1007.19</v>
      </c>
      <c r="C1822">
        <v>999.21199999999999</v>
      </c>
      <c r="D1822">
        <v>972.18</v>
      </c>
      <c r="E1822">
        <v>968.67200000000003</v>
      </c>
      <c r="F1822">
        <v>139.98599999999999</v>
      </c>
      <c r="G1822">
        <v>2.08338E-2</v>
      </c>
      <c r="H1822">
        <v>0.98100100000000001</v>
      </c>
      <c r="I1822">
        <v>0</v>
      </c>
    </row>
    <row r="1823" spans="1:9" x14ac:dyDescent="0.25">
      <c r="A1823" t="s">
        <v>190</v>
      </c>
      <c r="B1823">
        <v>1020.28</v>
      </c>
      <c r="C1823">
        <v>1012.57</v>
      </c>
      <c r="D1823">
        <v>982.88900000000001</v>
      </c>
      <c r="E1823">
        <v>978.64700000000005</v>
      </c>
      <c r="F1823">
        <v>140.738</v>
      </c>
      <c r="G1823">
        <v>1.0995400000000001E-2</v>
      </c>
      <c r="H1823">
        <v>0.98101899999999997</v>
      </c>
      <c r="I1823">
        <v>0</v>
      </c>
    </row>
    <row r="1824" spans="1:9" x14ac:dyDescent="0.25">
      <c r="A1824" t="s">
        <v>190</v>
      </c>
      <c r="B1824">
        <v>1027.27</v>
      </c>
      <c r="C1824">
        <v>1018.63</v>
      </c>
      <c r="D1824">
        <v>986.65700000000004</v>
      </c>
      <c r="E1824">
        <v>981.82500000000005</v>
      </c>
      <c r="F1824">
        <v>141.69999999999999</v>
      </c>
      <c r="G1824">
        <v>1.22667E-2</v>
      </c>
      <c r="H1824">
        <v>0.99468800000000002</v>
      </c>
      <c r="I1824">
        <v>0</v>
      </c>
    </row>
    <row r="1825" spans="1:9" x14ac:dyDescent="0.25">
      <c r="A1825" t="s">
        <v>190</v>
      </c>
      <c r="B1825">
        <v>1005.94</v>
      </c>
      <c r="C1825">
        <v>997.73099999999999</v>
      </c>
      <c r="D1825">
        <v>967.96900000000005</v>
      </c>
      <c r="E1825">
        <v>966.93499999999995</v>
      </c>
      <c r="F1825">
        <v>138.279</v>
      </c>
      <c r="G1825">
        <v>1.11343E-2</v>
      </c>
      <c r="H1825">
        <v>0.98098300000000005</v>
      </c>
      <c r="I1825">
        <v>0</v>
      </c>
    </row>
    <row r="1826" spans="1:9" x14ac:dyDescent="0.25">
      <c r="A1826" t="s">
        <v>190</v>
      </c>
      <c r="B1826">
        <v>996.54600000000005</v>
      </c>
      <c r="C1826">
        <v>988.79</v>
      </c>
      <c r="D1826">
        <v>962.64800000000002</v>
      </c>
      <c r="E1826">
        <v>960.58299999999997</v>
      </c>
      <c r="F1826">
        <v>136.767</v>
      </c>
      <c r="G1826">
        <v>1.0859199999999999E-2</v>
      </c>
      <c r="H1826">
        <v>0.98101700000000003</v>
      </c>
      <c r="I1826">
        <v>0</v>
      </c>
    </row>
    <row r="1827" spans="1:9" x14ac:dyDescent="0.25">
      <c r="A1827" t="s">
        <v>190</v>
      </c>
      <c r="B1827">
        <v>992.38699999999994</v>
      </c>
      <c r="C1827">
        <v>984.322</v>
      </c>
      <c r="D1827">
        <v>959.06200000000001</v>
      </c>
      <c r="E1827">
        <v>957.17700000000002</v>
      </c>
      <c r="F1827">
        <v>136.148</v>
      </c>
      <c r="G1827">
        <v>1.1598000000000001E-2</v>
      </c>
      <c r="H1827">
        <v>0.99327399999999999</v>
      </c>
      <c r="I1827">
        <v>0</v>
      </c>
    </row>
    <row r="1828" spans="1:9" x14ac:dyDescent="0.25">
      <c r="A1828" t="s">
        <v>190</v>
      </c>
      <c r="B1828">
        <v>995.75199999999995</v>
      </c>
      <c r="C1828">
        <v>987.596</v>
      </c>
      <c r="D1828">
        <v>961.02700000000004</v>
      </c>
      <c r="E1828">
        <v>957.952</v>
      </c>
      <c r="F1828">
        <v>134.05600000000001</v>
      </c>
      <c r="G1828">
        <v>1.08585E-2</v>
      </c>
      <c r="H1828">
        <v>0.98100699999999996</v>
      </c>
      <c r="I1828">
        <v>0</v>
      </c>
    </row>
    <row r="1829" spans="1:9" x14ac:dyDescent="0.25">
      <c r="A1829" t="s">
        <v>190</v>
      </c>
      <c r="B1829">
        <v>1006.04</v>
      </c>
      <c r="C1829">
        <v>998.10699999999997</v>
      </c>
      <c r="D1829">
        <v>971.61500000000001</v>
      </c>
      <c r="E1829">
        <v>968.85299999999995</v>
      </c>
      <c r="F1829">
        <v>143.83099999999999</v>
      </c>
      <c r="G1829">
        <v>1.8598E-2</v>
      </c>
      <c r="H1829">
        <v>0.98100200000000004</v>
      </c>
      <c r="I1829">
        <v>0</v>
      </c>
    </row>
    <row r="1830" spans="1:9" x14ac:dyDescent="0.25">
      <c r="A1830" t="s">
        <v>190</v>
      </c>
      <c r="B1830">
        <v>995.77099999999996</v>
      </c>
      <c r="C1830">
        <v>987.53</v>
      </c>
      <c r="D1830">
        <v>962.64</v>
      </c>
      <c r="E1830">
        <v>959.28</v>
      </c>
      <c r="F1830">
        <v>137.30600000000001</v>
      </c>
      <c r="G1830">
        <v>1.08959E-2</v>
      </c>
      <c r="H1830">
        <v>0.990371</v>
      </c>
      <c r="I1830">
        <v>0</v>
      </c>
    </row>
    <row r="1831" spans="1:9" x14ac:dyDescent="0.25">
      <c r="A1831" t="s">
        <v>190</v>
      </c>
      <c r="B1831">
        <v>1000.84</v>
      </c>
      <c r="C1831">
        <v>992.88300000000004</v>
      </c>
      <c r="D1831">
        <v>966.76900000000001</v>
      </c>
      <c r="E1831">
        <v>964.54600000000005</v>
      </c>
      <c r="F1831">
        <v>137.14099999999999</v>
      </c>
      <c r="G1831">
        <v>1.48039E-2</v>
      </c>
      <c r="H1831">
        <v>0.98085100000000003</v>
      </c>
      <c r="I1831">
        <v>0</v>
      </c>
    </row>
    <row r="1832" spans="1:9" x14ac:dyDescent="0.25">
      <c r="A1832" t="s">
        <v>190</v>
      </c>
      <c r="B1832">
        <v>1000.42</v>
      </c>
      <c r="C1832">
        <v>992.39300000000003</v>
      </c>
      <c r="D1832">
        <v>965.99900000000002</v>
      </c>
      <c r="E1832">
        <v>963.20799999999997</v>
      </c>
      <c r="F1832">
        <v>137.399</v>
      </c>
      <c r="G1832">
        <v>1.10861E-2</v>
      </c>
      <c r="H1832">
        <v>0.98101300000000002</v>
      </c>
      <c r="I1832">
        <v>0</v>
      </c>
    </row>
    <row r="1833" spans="1:9" x14ac:dyDescent="0.25">
      <c r="A1833" t="s">
        <v>190</v>
      </c>
      <c r="B1833">
        <v>999.6</v>
      </c>
      <c r="C1833">
        <v>991.35400000000004</v>
      </c>
      <c r="D1833">
        <v>966.16300000000001</v>
      </c>
      <c r="E1833">
        <v>962.75300000000004</v>
      </c>
      <c r="F1833">
        <v>140.86500000000001</v>
      </c>
      <c r="G1833">
        <v>1.1913E-2</v>
      </c>
      <c r="H1833">
        <v>0.98097100000000004</v>
      </c>
      <c r="I1833">
        <v>0</v>
      </c>
    </row>
    <row r="1834" spans="1:9" x14ac:dyDescent="0.25">
      <c r="A1834" t="s">
        <v>190</v>
      </c>
      <c r="B1834">
        <v>1003.1</v>
      </c>
      <c r="C1834">
        <v>994.69500000000005</v>
      </c>
      <c r="D1834">
        <v>967.82799999999997</v>
      </c>
      <c r="E1834">
        <v>965.49800000000005</v>
      </c>
      <c r="F1834">
        <v>138.36000000000001</v>
      </c>
      <c r="G1834">
        <v>1.14574E-2</v>
      </c>
      <c r="H1834">
        <v>0.98097800000000002</v>
      </c>
      <c r="I1834">
        <v>0</v>
      </c>
    </row>
    <row r="1835" spans="1:9" x14ac:dyDescent="0.25">
      <c r="A1835" t="s">
        <v>190</v>
      </c>
      <c r="B1835">
        <v>1003.67</v>
      </c>
      <c r="C1835">
        <v>995.63</v>
      </c>
      <c r="D1835">
        <v>968.85699999999997</v>
      </c>
      <c r="E1835">
        <v>968.005</v>
      </c>
      <c r="F1835">
        <v>143.19200000000001</v>
      </c>
      <c r="G1835">
        <v>1.09797E-2</v>
      </c>
      <c r="H1835">
        <v>0.98101300000000002</v>
      </c>
      <c r="I1835">
        <v>0</v>
      </c>
    </row>
    <row r="1836" spans="1:9" x14ac:dyDescent="0.25">
      <c r="A1836" t="s">
        <v>190</v>
      </c>
      <c r="B1836">
        <v>995.82799999999997</v>
      </c>
      <c r="C1836">
        <v>988.07500000000005</v>
      </c>
      <c r="D1836">
        <v>964.20899999999995</v>
      </c>
      <c r="E1836">
        <v>960.92700000000002</v>
      </c>
      <c r="F1836">
        <v>137.17500000000001</v>
      </c>
      <c r="G1836">
        <v>1.10323E-2</v>
      </c>
      <c r="H1836">
        <v>0.98097800000000002</v>
      </c>
      <c r="I1836">
        <v>0</v>
      </c>
    </row>
    <row r="1837" spans="1:9" x14ac:dyDescent="0.25">
      <c r="A1837" t="s">
        <v>190</v>
      </c>
      <c r="B1837">
        <v>1003.21</v>
      </c>
      <c r="C1837">
        <v>995.51199999999994</v>
      </c>
      <c r="D1837">
        <v>970.83699999999999</v>
      </c>
      <c r="E1837">
        <v>967.81700000000001</v>
      </c>
      <c r="F1837">
        <v>138.82300000000001</v>
      </c>
      <c r="G1837">
        <v>1.9868199999999999E-2</v>
      </c>
      <c r="H1837">
        <v>0.99427900000000002</v>
      </c>
      <c r="I1837">
        <v>0</v>
      </c>
    </row>
    <row r="1838" spans="1:9" x14ac:dyDescent="0.25">
      <c r="A1838" t="s">
        <v>190</v>
      </c>
      <c r="B1838">
        <v>1003.37</v>
      </c>
      <c r="C1838">
        <v>995.73699999999997</v>
      </c>
      <c r="D1838">
        <v>970.06700000000001</v>
      </c>
      <c r="E1838">
        <v>966.75699999999995</v>
      </c>
      <c r="F1838">
        <v>138.589</v>
      </c>
      <c r="G1838">
        <v>1.3476800000000001E-2</v>
      </c>
      <c r="H1838">
        <v>0.98101700000000003</v>
      </c>
      <c r="I1838">
        <v>0</v>
      </c>
    </row>
    <row r="1839" spans="1:9" x14ac:dyDescent="0.25">
      <c r="A1839" t="s">
        <v>190</v>
      </c>
      <c r="B1839">
        <v>997.78300000000002</v>
      </c>
      <c r="C1839">
        <v>989.97799999999995</v>
      </c>
      <c r="D1839">
        <v>964.60699999999997</v>
      </c>
      <c r="E1839">
        <v>961.97299999999996</v>
      </c>
      <c r="F1839">
        <v>137.67099999999999</v>
      </c>
      <c r="G1839">
        <v>1.0916E-2</v>
      </c>
      <c r="H1839">
        <v>0.98099400000000003</v>
      </c>
      <c r="I1839">
        <v>0</v>
      </c>
    </row>
    <row r="1840" spans="1:9" x14ac:dyDescent="0.25">
      <c r="A1840" t="s">
        <v>190</v>
      </c>
      <c r="B1840">
        <v>997.24599999999998</v>
      </c>
      <c r="C1840">
        <v>989.60199999999998</v>
      </c>
      <c r="D1840">
        <v>963.82500000000005</v>
      </c>
      <c r="E1840">
        <v>960.02499999999998</v>
      </c>
      <c r="F1840">
        <v>135.87700000000001</v>
      </c>
      <c r="G1840">
        <v>1.47057E-2</v>
      </c>
      <c r="H1840">
        <v>0.98101899999999997</v>
      </c>
      <c r="I1840">
        <v>0</v>
      </c>
    </row>
    <row r="1841" spans="1:25" x14ac:dyDescent="0.25">
      <c r="A1841" t="s">
        <v>190</v>
      </c>
      <c r="B1841">
        <v>1006.1</v>
      </c>
      <c r="C1841">
        <v>998.22400000000005</v>
      </c>
      <c r="D1841">
        <v>969.36300000000006</v>
      </c>
      <c r="E1841">
        <v>967.54600000000005</v>
      </c>
      <c r="F1841">
        <v>141.255</v>
      </c>
      <c r="G1841">
        <v>1.6685599999999998E-2</v>
      </c>
      <c r="H1841">
        <v>0.98100100000000001</v>
      </c>
      <c r="I1841">
        <v>0</v>
      </c>
    </row>
    <row r="1842" spans="1:25" x14ac:dyDescent="0.25">
      <c r="A1842" t="s">
        <v>190</v>
      </c>
      <c r="B1842">
        <v>990.67899999999997</v>
      </c>
      <c r="C1842">
        <v>982.69500000000005</v>
      </c>
      <c r="D1842">
        <v>959.02700000000004</v>
      </c>
      <c r="E1842">
        <v>956.33500000000004</v>
      </c>
      <c r="F1842">
        <v>136.03100000000001</v>
      </c>
      <c r="G1842">
        <v>1.0909200000000001E-2</v>
      </c>
      <c r="H1842">
        <v>0.98095600000000005</v>
      </c>
      <c r="I1842">
        <v>0</v>
      </c>
    </row>
    <row r="1843" spans="1:25" x14ac:dyDescent="0.25">
      <c r="A1843" t="s">
        <v>190</v>
      </c>
      <c r="B1843">
        <v>1007.88</v>
      </c>
      <c r="C1843">
        <v>999.15099999999995</v>
      </c>
      <c r="D1843">
        <v>973.48</v>
      </c>
      <c r="E1843">
        <v>971.44200000000001</v>
      </c>
      <c r="F1843">
        <v>143.465</v>
      </c>
      <c r="G1843">
        <v>1.17229E-2</v>
      </c>
      <c r="H1843">
        <v>0.98092500000000005</v>
      </c>
      <c r="I1843">
        <v>0</v>
      </c>
    </row>
    <row r="1844" spans="1:25" x14ac:dyDescent="0.25">
      <c r="A1844" t="s">
        <v>190</v>
      </c>
      <c r="B1844">
        <v>1002.96</v>
      </c>
      <c r="C1844">
        <v>993.78200000000004</v>
      </c>
      <c r="D1844">
        <v>969.06200000000001</v>
      </c>
      <c r="E1844">
        <v>966.26800000000003</v>
      </c>
      <c r="F1844">
        <v>142.06899999999999</v>
      </c>
      <c r="G1844">
        <v>1.08576E-2</v>
      </c>
      <c r="H1844">
        <v>0.99478999999999995</v>
      </c>
      <c r="I1844">
        <v>0</v>
      </c>
    </row>
    <row r="1845" spans="1:25" x14ac:dyDescent="0.25">
      <c r="A1845" t="s">
        <v>190</v>
      </c>
      <c r="B1845">
        <v>1061.1099999999999</v>
      </c>
      <c r="C1845">
        <v>1047.42</v>
      </c>
      <c r="D1845">
        <v>1014.94</v>
      </c>
      <c r="E1845">
        <v>1011.46</v>
      </c>
      <c r="F1845">
        <v>152.881</v>
      </c>
      <c r="G1845">
        <v>1.34393E-2</v>
      </c>
      <c r="H1845">
        <v>0.98101899999999997</v>
      </c>
      <c r="I1845">
        <v>0</v>
      </c>
    </row>
    <row r="1846" spans="1:25" x14ac:dyDescent="0.25">
      <c r="A1846" t="s">
        <v>190</v>
      </c>
      <c r="B1846">
        <v>1003.24</v>
      </c>
      <c r="C1846">
        <v>995.22799999999995</v>
      </c>
      <c r="D1846">
        <v>969.61800000000005</v>
      </c>
      <c r="E1846">
        <v>966.72799999999995</v>
      </c>
      <c r="F1846">
        <v>138.268</v>
      </c>
      <c r="G1846">
        <v>1.08577E-2</v>
      </c>
      <c r="H1846">
        <v>0.98098399999999997</v>
      </c>
      <c r="I1846">
        <v>0</v>
      </c>
    </row>
    <row r="1847" spans="1:25" x14ac:dyDescent="0.25">
      <c r="A1847" t="s">
        <v>190</v>
      </c>
      <c r="B1847">
        <v>1009.88</v>
      </c>
      <c r="C1847">
        <v>1002.05</v>
      </c>
      <c r="D1847">
        <v>976.25699999999995</v>
      </c>
      <c r="E1847">
        <v>974.18700000000001</v>
      </c>
      <c r="F1847">
        <v>144.172</v>
      </c>
      <c r="G1847">
        <v>2.8525499999999999E-2</v>
      </c>
      <c r="H1847">
        <v>0.98101899999999997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995.995</v>
      </c>
      <c r="C1848">
        <v>987.35799999999995</v>
      </c>
      <c r="D1848">
        <v>959.85699999999997</v>
      </c>
      <c r="E1848">
        <v>959.27</v>
      </c>
      <c r="F1848">
        <v>135.387</v>
      </c>
      <c r="G1848">
        <v>1.09078E-2</v>
      </c>
      <c r="H1848">
        <v>0.98095900000000003</v>
      </c>
      <c r="I1848">
        <v>0</v>
      </c>
      <c r="R1848">
        <f>AVERAGE(B1799:B1848)</f>
        <v>1032.0160199999996</v>
      </c>
      <c r="S1848">
        <f>AVERAGE(C1799:C1848)</f>
        <v>1023.4705</v>
      </c>
      <c r="U1848">
        <f>_xlfn.VAR.P(B1799:B1848)</f>
        <v>3702.2862169796003</v>
      </c>
      <c r="V1848">
        <f>_xlfn.VAR.P(C1799:C1848)</f>
        <v>3628.5402530099977</v>
      </c>
      <c r="X1848">
        <f>1.96*SQRT(U1848)/50</f>
        <v>2.3851794675578466</v>
      </c>
      <c r="Y1848">
        <f>1.96*SQRT(V1848)/50</f>
        <v>2.361304744073768</v>
      </c>
    </row>
    <row r="1849" spans="1:25" x14ac:dyDescent="0.25">
      <c r="A1849" t="s">
        <v>190</v>
      </c>
      <c r="B1849">
        <v>51693.694199999998</v>
      </c>
      <c r="C1849" t="s">
        <v>37</v>
      </c>
    </row>
    <row r="1850" spans="1:25" x14ac:dyDescent="0.25">
      <c r="A1850" t="s">
        <v>191</v>
      </c>
      <c r="B1850">
        <v>1006.1</v>
      </c>
      <c r="C1850">
        <v>0</v>
      </c>
      <c r="D1850">
        <v>0</v>
      </c>
      <c r="E1850">
        <v>0</v>
      </c>
      <c r="F1850">
        <v>0</v>
      </c>
      <c r="G1850">
        <v>1.21023E-2</v>
      </c>
      <c r="H1850">
        <v>0.980962</v>
      </c>
      <c r="I1850">
        <v>0</v>
      </c>
    </row>
    <row r="1851" spans="1:25" x14ac:dyDescent="0.25">
      <c r="A1851" t="s">
        <v>191</v>
      </c>
      <c r="B1851">
        <v>1008.35</v>
      </c>
      <c r="C1851">
        <v>0</v>
      </c>
      <c r="D1851">
        <v>0</v>
      </c>
      <c r="E1851">
        <v>0</v>
      </c>
      <c r="F1851">
        <v>0</v>
      </c>
      <c r="G1851">
        <v>1.91822E-2</v>
      </c>
      <c r="H1851">
        <v>0.98101899999999997</v>
      </c>
      <c r="I1851">
        <v>0</v>
      </c>
    </row>
    <row r="1852" spans="1:25" x14ac:dyDescent="0.25">
      <c r="A1852" t="s">
        <v>191</v>
      </c>
      <c r="B1852">
        <v>1011.75</v>
      </c>
      <c r="C1852">
        <v>0</v>
      </c>
      <c r="D1852">
        <v>0</v>
      </c>
      <c r="E1852">
        <v>0</v>
      </c>
      <c r="F1852">
        <v>0</v>
      </c>
      <c r="G1852">
        <v>1.1725599999999999E-2</v>
      </c>
      <c r="H1852">
        <v>0.98098600000000002</v>
      </c>
      <c r="I1852">
        <v>0</v>
      </c>
    </row>
    <row r="1853" spans="1:25" x14ac:dyDescent="0.25">
      <c r="A1853" t="s">
        <v>191</v>
      </c>
      <c r="B1853">
        <v>1004.91</v>
      </c>
      <c r="C1853">
        <v>0</v>
      </c>
      <c r="D1853">
        <v>0</v>
      </c>
      <c r="E1853">
        <v>0</v>
      </c>
      <c r="F1853">
        <v>0</v>
      </c>
      <c r="G1853">
        <v>1.09234E-2</v>
      </c>
      <c r="H1853">
        <v>0.98100799999999999</v>
      </c>
      <c r="I1853">
        <v>0</v>
      </c>
    </row>
    <row r="1854" spans="1:25" x14ac:dyDescent="0.25">
      <c r="A1854" t="s">
        <v>191</v>
      </c>
      <c r="B1854">
        <v>998.80200000000002</v>
      </c>
      <c r="C1854">
        <v>0</v>
      </c>
      <c r="D1854">
        <v>0</v>
      </c>
      <c r="E1854">
        <v>0</v>
      </c>
      <c r="F1854">
        <v>0</v>
      </c>
      <c r="G1854">
        <v>1.12126E-2</v>
      </c>
      <c r="H1854">
        <v>0.98101899999999997</v>
      </c>
      <c r="I1854">
        <v>0</v>
      </c>
    </row>
    <row r="1855" spans="1:25" x14ac:dyDescent="0.25">
      <c r="A1855" t="s">
        <v>191</v>
      </c>
      <c r="B1855">
        <v>1016.9</v>
      </c>
      <c r="C1855">
        <v>0</v>
      </c>
      <c r="D1855">
        <v>0</v>
      </c>
      <c r="E1855">
        <v>0</v>
      </c>
      <c r="F1855">
        <v>0</v>
      </c>
      <c r="G1855">
        <v>1.1946699999999999E-2</v>
      </c>
      <c r="H1855">
        <v>0.98101899999999997</v>
      </c>
      <c r="I1855">
        <v>0</v>
      </c>
    </row>
    <row r="1856" spans="1:25" x14ac:dyDescent="0.25">
      <c r="A1856" t="s">
        <v>191</v>
      </c>
      <c r="B1856">
        <v>1017.07</v>
      </c>
      <c r="C1856">
        <v>0</v>
      </c>
      <c r="D1856">
        <v>0</v>
      </c>
      <c r="E1856">
        <v>0</v>
      </c>
      <c r="F1856">
        <v>0</v>
      </c>
      <c r="G1856">
        <v>1.30841E-2</v>
      </c>
      <c r="H1856">
        <v>0.98101000000000005</v>
      </c>
      <c r="I1856">
        <v>0</v>
      </c>
    </row>
    <row r="1857" spans="1:9" x14ac:dyDescent="0.25">
      <c r="A1857" t="s">
        <v>191</v>
      </c>
      <c r="B1857">
        <v>1003.3</v>
      </c>
      <c r="C1857">
        <v>0</v>
      </c>
      <c r="D1857">
        <v>0</v>
      </c>
      <c r="E1857">
        <v>0</v>
      </c>
      <c r="F1857">
        <v>0</v>
      </c>
      <c r="G1857">
        <v>1.0857E-2</v>
      </c>
      <c r="H1857">
        <v>0.98099099999999995</v>
      </c>
      <c r="I1857">
        <v>0</v>
      </c>
    </row>
    <row r="1858" spans="1:9" x14ac:dyDescent="0.25">
      <c r="A1858" t="s">
        <v>191</v>
      </c>
      <c r="B1858">
        <v>1000.52</v>
      </c>
      <c r="C1858">
        <v>0</v>
      </c>
      <c r="D1858">
        <v>0</v>
      </c>
      <c r="E1858">
        <v>0</v>
      </c>
      <c r="F1858">
        <v>0</v>
      </c>
      <c r="G1858">
        <v>1.1316E-2</v>
      </c>
      <c r="H1858">
        <v>0.98101899999999997</v>
      </c>
      <c r="I1858">
        <v>0</v>
      </c>
    </row>
    <row r="1859" spans="1:9" x14ac:dyDescent="0.25">
      <c r="A1859" t="s">
        <v>191</v>
      </c>
      <c r="B1859">
        <v>998.89499999999998</v>
      </c>
      <c r="C1859">
        <v>0</v>
      </c>
      <c r="D1859">
        <v>0</v>
      </c>
      <c r="E1859">
        <v>0</v>
      </c>
      <c r="F1859">
        <v>0</v>
      </c>
      <c r="G1859">
        <v>1.0933E-2</v>
      </c>
      <c r="H1859">
        <v>0.98101899999999997</v>
      </c>
      <c r="I1859">
        <v>0</v>
      </c>
    </row>
    <row r="1860" spans="1:9" x14ac:dyDescent="0.25">
      <c r="A1860" t="s">
        <v>191</v>
      </c>
      <c r="B1860">
        <v>989.33900000000006</v>
      </c>
      <c r="C1860">
        <v>0</v>
      </c>
      <c r="D1860">
        <v>0</v>
      </c>
      <c r="E1860">
        <v>0</v>
      </c>
      <c r="F1860">
        <v>0</v>
      </c>
      <c r="G1860">
        <v>1.0990400000000001E-2</v>
      </c>
      <c r="H1860">
        <v>0.98100500000000002</v>
      </c>
      <c r="I1860">
        <v>0</v>
      </c>
    </row>
    <row r="1861" spans="1:9" x14ac:dyDescent="0.25">
      <c r="A1861" t="s">
        <v>191</v>
      </c>
      <c r="B1861">
        <v>995.61500000000001</v>
      </c>
      <c r="C1861">
        <v>0</v>
      </c>
      <c r="D1861">
        <v>0</v>
      </c>
      <c r="E1861">
        <v>0</v>
      </c>
      <c r="F1861">
        <v>0</v>
      </c>
      <c r="G1861">
        <v>1.11071E-2</v>
      </c>
      <c r="H1861">
        <v>0.98100799999999999</v>
      </c>
      <c r="I1861">
        <v>0</v>
      </c>
    </row>
    <row r="1862" spans="1:9" x14ac:dyDescent="0.25">
      <c r="A1862" t="s">
        <v>191</v>
      </c>
      <c r="B1862">
        <v>1010.09</v>
      </c>
      <c r="C1862">
        <v>0</v>
      </c>
      <c r="D1862">
        <v>0</v>
      </c>
      <c r="E1862">
        <v>0</v>
      </c>
      <c r="F1862">
        <v>0</v>
      </c>
      <c r="G1862">
        <v>1.09102E-2</v>
      </c>
      <c r="H1862">
        <v>0.98101700000000003</v>
      </c>
      <c r="I1862">
        <v>0</v>
      </c>
    </row>
    <row r="1863" spans="1:9" x14ac:dyDescent="0.25">
      <c r="A1863" t="s">
        <v>191</v>
      </c>
      <c r="B1863">
        <v>1007.79</v>
      </c>
      <c r="C1863">
        <v>0</v>
      </c>
      <c r="D1863">
        <v>0</v>
      </c>
      <c r="E1863">
        <v>0</v>
      </c>
      <c r="F1863">
        <v>0</v>
      </c>
      <c r="G1863">
        <v>1.0857199999999999E-2</v>
      </c>
      <c r="H1863">
        <v>0.98101899999999997</v>
      </c>
      <c r="I1863">
        <v>0</v>
      </c>
    </row>
    <row r="1864" spans="1:9" x14ac:dyDescent="0.25">
      <c r="A1864" t="s">
        <v>191</v>
      </c>
      <c r="B1864">
        <v>1013.94</v>
      </c>
      <c r="C1864">
        <v>0</v>
      </c>
      <c r="D1864">
        <v>0</v>
      </c>
      <c r="E1864">
        <v>0</v>
      </c>
      <c r="F1864">
        <v>0</v>
      </c>
      <c r="G1864">
        <v>1.26789E-2</v>
      </c>
      <c r="H1864">
        <v>0.98098099999999999</v>
      </c>
      <c r="I1864">
        <v>0</v>
      </c>
    </row>
    <row r="1865" spans="1:9" x14ac:dyDescent="0.25">
      <c r="A1865" t="s">
        <v>191</v>
      </c>
      <c r="B1865">
        <v>1000.84</v>
      </c>
      <c r="C1865">
        <v>0</v>
      </c>
      <c r="D1865">
        <v>0</v>
      </c>
      <c r="E1865">
        <v>0</v>
      </c>
      <c r="F1865">
        <v>0</v>
      </c>
      <c r="G1865">
        <v>1.1124500000000001E-2</v>
      </c>
      <c r="H1865">
        <v>0.98101899999999997</v>
      </c>
      <c r="I1865">
        <v>0</v>
      </c>
    </row>
    <row r="1866" spans="1:9" x14ac:dyDescent="0.25">
      <c r="A1866" t="s">
        <v>191</v>
      </c>
      <c r="B1866">
        <v>993.62099999999998</v>
      </c>
      <c r="C1866">
        <v>0</v>
      </c>
      <c r="D1866">
        <v>0</v>
      </c>
      <c r="E1866">
        <v>0</v>
      </c>
      <c r="F1866">
        <v>0</v>
      </c>
      <c r="G1866">
        <v>2.72015E-2</v>
      </c>
      <c r="H1866">
        <v>0.98097900000000005</v>
      </c>
      <c r="I1866">
        <v>0</v>
      </c>
    </row>
    <row r="1867" spans="1:9" x14ac:dyDescent="0.25">
      <c r="A1867" t="s">
        <v>191</v>
      </c>
      <c r="B1867">
        <v>1001.22</v>
      </c>
      <c r="C1867">
        <v>0</v>
      </c>
      <c r="D1867">
        <v>0</v>
      </c>
      <c r="E1867">
        <v>0</v>
      </c>
      <c r="F1867">
        <v>0</v>
      </c>
      <c r="G1867">
        <v>1.08579E-2</v>
      </c>
      <c r="H1867">
        <v>0.980962</v>
      </c>
      <c r="I1867">
        <v>0</v>
      </c>
    </row>
    <row r="1868" spans="1:9" x14ac:dyDescent="0.25">
      <c r="A1868" t="s">
        <v>191</v>
      </c>
      <c r="B1868">
        <v>1014.4</v>
      </c>
      <c r="C1868">
        <v>0</v>
      </c>
      <c r="D1868">
        <v>0</v>
      </c>
      <c r="E1868">
        <v>0</v>
      </c>
      <c r="F1868">
        <v>0</v>
      </c>
      <c r="G1868">
        <v>1.13968E-2</v>
      </c>
      <c r="H1868">
        <v>0.99396499999999999</v>
      </c>
      <c r="I1868">
        <v>0</v>
      </c>
    </row>
    <row r="1869" spans="1:9" x14ac:dyDescent="0.25">
      <c r="A1869" t="s">
        <v>191</v>
      </c>
      <c r="B1869">
        <v>1002.11</v>
      </c>
      <c r="C1869">
        <v>0</v>
      </c>
      <c r="D1869">
        <v>0</v>
      </c>
      <c r="E1869">
        <v>0</v>
      </c>
      <c r="F1869">
        <v>0</v>
      </c>
      <c r="G1869">
        <v>1.0861000000000001E-2</v>
      </c>
      <c r="H1869">
        <v>0.99380800000000002</v>
      </c>
      <c r="I1869">
        <v>0</v>
      </c>
    </row>
    <row r="1870" spans="1:9" x14ac:dyDescent="0.25">
      <c r="A1870" t="s">
        <v>191</v>
      </c>
      <c r="B1870">
        <v>999.88900000000001</v>
      </c>
      <c r="C1870">
        <v>0</v>
      </c>
      <c r="D1870">
        <v>0</v>
      </c>
      <c r="E1870">
        <v>0</v>
      </c>
      <c r="F1870">
        <v>0</v>
      </c>
      <c r="G1870">
        <v>1.08606E-2</v>
      </c>
      <c r="H1870">
        <v>0.98096399999999995</v>
      </c>
      <c r="I1870">
        <v>0</v>
      </c>
    </row>
    <row r="1871" spans="1:9" x14ac:dyDescent="0.25">
      <c r="A1871" t="s">
        <v>191</v>
      </c>
      <c r="B1871">
        <v>1002.84</v>
      </c>
      <c r="C1871">
        <v>0</v>
      </c>
      <c r="D1871">
        <v>0</v>
      </c>
      <c r="E1871">
        <v>0</v>
      </c>
      <c r="F1871">
        <v>0</v>
      </c>
      <c r="G1871">
        <v>1.09116E-2</v>
      </c>
      <c r="H1871">
        <v>0.99488100000000002</v>
      </c>
      <c r="I1871">
        <v>0</v>
      </c>
    </row>
    <row r="1872" spans="1:9" x14ac:dyDescent="0.25">
      <c r="A1872" t="s">
        <v>191</v>
      </c>
      <c r="B1872">
        <v>1000.89</v>
      </c>
      <c r="C1872">
        <v>0</v>
      </c>
      <c r="D1872">
        <v>0</v>
      </c>
      <c r="E1872">
        <v>0</v>
      </c>
      <c r="F1872">
        <v>0</v>
      </c>
      <c r="G1872">
        <v>1.19925E-2</v>
      </c>
      <c r="H1872">
        <v>0.98098399999999997</v>
      </c>
      <c r="I1872">
        <v>0</v>
      </c>
    </row>
    <row r="1873" spans="1:9" x14ac:dyDescent="0.25">
      <c r="A1873" t="s">
        <v>191</v>
      </c>
      <c r="B1873">
        <v>991.97699999999998</v>
      </c>
      <c r="C1873">
        <v>0</v>
      </c>
      <c r="D1873">
        <v>0</v>
      </c>
      <c r="E1873">
        <v>0</v>
      </c>
      <c r="F1873">
        <v>0</v>
      </c>
      <c r="G1873">
        <v>1.2378200000000001E-2</v>
      </c>
      <c r="H1873">
        <v>0.98101799999999995</v>
      </c>
      <c r="I1873">
        <v>0</v>
      </c>
    </row>
    <row r="1874" spans="1:9" x14ac:dyDescent="0.25">
      <c r="A1874" t="s">
        <v>191</v>
      </c>
      <c r="B1874">
        <v>1001.07</v>
      </c>
      <c r="C1874">
        <v>0</v>
      </c>
      <c r="D1874">
        <v>0</v>
      </c>
      <c r="E1874">
        <v>0</v>
      </c>
      <c r="F1874">
        <v>0</v>
      </c>
      <c r="G1874">
        <v>1.1238700000000001E-2</v>
      </c>
      <c r="H1874">
        <v>0.98101099999999997</v>
      </c>
      <c r="I1874">
        <v>0</v>
      </c>
    </row>
    <row r="1875" spans="1:9" x14ac:dyDescent="0.25">
      <c r="A1875" t="s">
        <v>191</v>
      </c>
      <c r="B1875">
        <v>1001.83</v>
      </c>
      <c r="C1875">
        <v>0</v>
      </c>
      <c r="D1875">
        <v>0</v>
      </c>
      <c r="E1875">
        <v>0</v>
      </c>
      <c r="F1875">
        <v>0</v>
      </c>
      <c r="G1875">
        <v>1.20433E-2</v>
      </c>
      <c r="H1875">
        <v>0.99284399999999995</v>
      </c>
      <c r="I1875">
        <v>0</v>
      </c>
    </row>
    <row r="1876" spans="1:9" x14ac:dyDescent="0.25">
      <c r="A1876" t="s">
        <v>191</v>
      </c>
      <c r="B1876">
        <v>1002.53</v>
      </c>
      <c r="C1876">
        <v>0</v>
      </c>
      <c r="D1876">
        <v>0</v>
      </c>
      <c r="E1876">
        <v>0</v>
      </c>
      <c r="F1876">
        <v>0</v>
      </c>
      <c r="G1876">
        <v>1.2558700000000001E-2</v>
      </c>
      <c r="H1876">
        <v>0.98090999999999995</v>
      </c>
      <c r="I1876">
        <v>0</v>
      </c>
    </row>
    <row r="1877" spans="1:9" x14ac:dyDescent="0.25">
      <c r="A1877" t="s">
        <v>191</v>
      </c>
      <c r="B1877">
        <v>1000.08</v>
      </c>
      <c r="C1877">
        <v>0</v>
      </c>
      <c r="D1877">
        <v>0</v>
      </c>
      <c r="E1877">
        <v>0</v>
      </c>
      <c r="F1877">
        <v>0</v>
      </c>
      <c r="G1877">
        <v>1.08635E-2</v>
      </c>
      <c r="H1877">
        <v>0.98101899999999997</v>
      </c>
      <c r="I1877">
        <v>0</v>
      </c>
    </row>
    <row r="1878" spans="1:9" x14ac:dyDescent="0.25">
      <c r="A1878" t="s">
        <v>191</v>
      </c>
      <c r="B1878">
        <v>1000.41</v>
      </c>
      <c r="C1878">
        <v>0</v>
      </c>
      <c r="D1878">
        <v>0</v>
      </c>
      <c r="E1878">
        <v>0</v>
      </c>
      <c r="F1878">
        <v>0</v>
      </c>
      <c r="G1878">
        <v>1.10054E-2</v>
      </c>
      <c r="H1878">
        <v>0.98094599999999998</v>
      </c>
      <c r="I1878">
        <v>0</v>
      </c>
    </row>
    <row r="1879" spans="1:9" x14ac:dyDescent="0.25">
      <c r="A1879" t="s">
        <v>191</v>
      </c>
      <c r="B1879">
        <v>1000.45</v>
      </c>
      <c r="C1879">
        <v>0</v>
      </c>
      <c r="D1879">
        <v>0</v>
      </c>
      <c r="E1879">
        <v>0</v>
      </c>
      <c r="F1879">
        <v>0</v>
      </c>
      <c r="G1879">
        <v>1.1604700000000001E-2</v>
      </c>
      <c r="H1879">
        <v>0.98101400000000005</v>
      </c>
      <c r="I1879">
        <v>0</v>
      </c>
    </row>
    <row r="1880" spans="1:9" x14ac:dyDescent="0.25">
      <c r="A1880" t="s">
        <v>191</v>
      </c>
      <c r="B1880">
        <v>1011.3</v>
      </c>
      <c r="C1880">
        <v>0</v>
      </c>
      <c r="D1880">
        <v>0</v>
      </c>
      <c r="E1880">
        <v>0</v>
      </c>
      <c r="F1880">
        <v>0</v>
      </c>
      <c r="G1880">
        <v>1.10857E-2</v>
      </c>
      <c r="H1880">
        <v>0.98101899999999997</v>
      </c>
      <c r="I1880">
        <v>0</v>
      </c>
    </row>
    <row r="1881" spans="1:9" x14ac:dyDescent="0.25">
      <c r="A1881" t="s">
        <v>191</v>
      </c>
      <c r="B1881">
        <v>1013.56</v>
      </c>
      <c r="C1881">
        <v>0</v>
      </c>
      <c r="D1881">
        <v>0</v>
      </c>
      <c r="E1881">
        <v>0</v>
      </c>
      <c r="F1881">
        <v>0</v>
      </c>
      <c r="G1881">
        <v>1.3312600000000001E-2</v>
      </c>
      <c r="H1881">
        <v>0.98742099999999999</v>
      </c>
      <c r="I1881">
        <v>0</v>
      </c>
    </row>
    <row r="1882" spans="1:9" x14ac:dyDescent="0.25">
      <c r="A1882" t="s">
        <v>191</v>
      </c>
      <c r="B1882">
        <v>990.79</v>
      </c>
      <c r="C1882">
        <v>0</v>
      </c>
      <c r="D1882">
        <v>0</v>
      </c>
      <c r="E1882">
        <v>0</v>
      </c>
      <c r="F1882">
        <v>0</v>
      </c>
      <c r="G1882">
        <v>1.1288400000000001E-2</v>
      </c>
      <c r="H1882">
        <v>0.98101899999999997</v>
      </c>
      <c r="I1882">
        <v>0</v>
      </c>
    </row>
    <row r="1883" spans="1:9" x14ac:dyDescent="0.25">
      <c r="A1883" t="s">
        <v>191</v>
      </c>
      <c r="B1883">
        <v>996.45899999999995</v>
      </c>
      <c r="C1883">
        <v>0</v>
      </c>
      <c r="D1883">
        <v>0</v>
      </c>
      <c r="E1883">
        <v>0</v>
      </c>
      <c r="F1883">
        <v>0</v>
      </c>
      <c r="G1883">
        <v>1.0868900000000001E-2</v>
      </c>
      <c r="H1883">
        <v>0.99297800000000003</v>
      </c>
      <c r="I1883">
        <v>0</v>
      </c>
    </row>
    <row r="1884" spans="1:9" x14ac:dyDescent="0.25">
      <c r="A1884" t="s">
        <v>191</v>
      </c>
      <c r="B1884">
        <v>999.50900000000001</v>
      </c>
      <c r="C1884">
        <v>0</v>
      </c>
      <c r="D1884">
        <v>0</v>
      </c>
      <c r="E1884">
        <v>0</v>
      </c>
      <c r="F1884">
        <v>0</v>
      </c>
      <c r="G1884">
        <v>1.2687800000000001E-2</v>
      </c>
      <c r="H1884">
        <v>0.98098700000000005</v>
      </c>
      <c r="I1884">
        <v>0</v>
      </c>
    </row>
    <row r="1885" spans="1:9" x14ac:dyDescent="0.25">
      <c r="A1885" t="s">
        <v>191</v>
      </c>
      <c r="B1885">
        <v>996.25900000000001</v>
      </c>
      <c r="C1885">
        <v>0</v>
      </c>
      <c r="D1885">
        <v>0</v>
      </c>
      <c r="E1885">
        <v>0</v>
      </c>
      <c r="F1885">
        <v>0</v>
      </c>
      <c r="G1885">
        <v>1.20363E-2</v>
      </c>
      <c r="H1885">
        <v>0.98101899999999997</v>
      </c>
      <c r="I1885">
        <v>0</v>
      </c>
    </row>
    <row r="1886" spans="1:9" x14ac:dyDescent="0.25">
      <c r="A1886" t="s">
        <v>191</v>
      </c>
      <c r="B1886">
        <v>993.98099999999999</v>
      </c>
      <c r="C1886">
        <v>0</v>
      </c>
      <c r="D1886">
        <v>0</v>
      </c>
      <c r="E1886">
        <v>0</v>
      </c>
      <c r="F1886">
        <v>0</v>
      </c>
      <c r="G1886">
        <v>1.08989E-2</v>
      </c>
      <c r="H1886">
        <v>0.98101400000000005</v>
      </c>
      <c r="I1886">
        <v>0</v>
      </c>
    </row>
    <row r="1887" spans="1:9" x14ac:dyDescent="0.25">
      <c r="A1887" t="s">
        <v>191</v>
      </c>
      <c r="B1887">
        <v>1005.94</v>
      </c>
      <c r="C1887">
        <v>0</v>
      </c>
      <c r="D1887">
        <v>0</v>
      </c>
      <c r="E1887">
        <v>0</v>
      </c>
      <c r="F1887">
        <v>0</v>
      </c>
      <c r="G1887">
        <v>1.0878499999999999E-2</v>
      </c>
      <c r="H1887">
        <v>0.98101899999999997</v>
      </c>
      <c r="I1887">
        <v>0</v>
      </c>
    </row>
    <row r="1888" spans="1:9" x14ac:dyDescent="0.25">
      <c r="A1888" t="s">
        <v>191</v>
      </c>
      <c r="B1888">
        <v>1001.19</v>
      </c>
      <c r="C1888">
        <v>0</v>
      </c>
      <c r="D1888">
        <v>0</v>
      </c>
      <c r="E1888">
        <v>0</v>
      </c>
      <c r="F1888">
        <v>0</v>
      </c>
      <c r="G1888">
        <v>1.09374E-2</v>
      </c>
      <c r="H1888">
        <v>0.98101400000000005</v>
      </c>
      <c r="I1888">
        <v>0</v>
      </c>
    </row>
    <row r="1889" spans="1:25" x14ac:dyDescent="0.25">
      <c r="A1889" t="s">
        <v>191</v>
      </c>
      <c r="B1889">
        <v>1010.91</v>
      </c>
      <c r="C1889">
        <v>0</v>
      </c>
      <c r="D1889">
        <v>0</v>
      </c>
      <c r="E1889">
        <v>0</v>
      </c>
      <c r="F1889">
        <v>0</v>
      </c>
      <c r="G1889">
        <v>1.1125299999999999E-2</v>
      </c>
      <c r="H1889">
        <v>0.99213799999999996</v>
      </c>
      <c r="I1889">
        <v>0</v>
      </c>
    </row>
    <row r="1890" spans="1:25" x14ac:dyDescent="0.25">
      <c r="A1890" t="s">
        <v>191</v>
      </c>
      <c r="B1890">
        <v>1012.3</v>
      </c>
      <c r="C1890">
        <v>0</v>
      </c>
      <c r="D1890">
        <v>0</v>
      </c>
      <c r="E1890">
        <v>0</v>
      </c>
      <c r="F1890">
        <v>0</v>
      </c>
      <c r="G1890">
        <v>1.14518E-2</v>
      </c>
      <c r="H1890">
        <v>0.99404800000000004</v>
      </c>
      <c r="I1890">
        <v>0</v>
      </c>
    </row>
    <row r="1891" spans="1:25" x14ac:dyDescent="0.25">
      <c r="A1891" t="s">
        <v>191</v>
      </c>
      <c r="B1891">
        <v>990.05799999999999</v>
      </c>
      <c r="C1891">
        <v>0</v>
      </c>
      <c r="D1891">
        <v>0</v>
      </c>
      <c r="E1891">
        <v>0</v>
      </c>
      <c r="F1891">
        <v>0</v>
      </c>
      <c r="G1891">
        <v>1.1066400000000001E-2</v>
      </c>
      <c r="H1891">
        <v>0.98084099999999996</v>
      </c>
      <c r="I1891">
        <v>0</v>
      </c>
    </row>
    <row r="1892" spans="1:25" x14ac:dyDescent="0.25">
      <c r="A1892" t="s">
        <v>191</v>
      </c>
      <c r="B1892">
        <v>1005.43</v>
      </c>
      <c r="C1892">
        <v>0</v>
      </c>
      <c r="D1892">
        <v>0</v>
      </c>
      <c r="E1892">
        <v>0</v>
      </c>
      <c r="F1892">
        <v>0</v>
      </c>
      <c r="G1892">
        <v>1.0908599999999999E-2</v>
      </c>
      <c r="H1892">
        <v>0.98094599999999998</v>
      </c>
      <c r="I1892">
        <v>0</v>
      </c>
    </row>
    <row r="1893" spans="1:25" x14ac:dyDescent="0.25">
      <c r="A1893" t="s">
        <v>191</v>
      </c>
      <c r="B1893">
        <v>1013.77</v>
      </c>
      <c r="C1893">
        <v>0</v>
      </c>
      <c r="D1893">
        <v>0</v>
      </c>
      <c r="E1893">
        <v>0</v>
      </c>
      <c r="F1893">
        <v>0</v>
      </c>
      <c r="G1893">
        <v>1.64989E-2</v>
      </c>
      <c r="H1893">
        <v>0.98101700000000003</v>
      </c>
      <c r="I1893">
        <v>0</v>
      </c>
    </row>
    <row r="1894" spans="1:25" x14ac:dyDescent="0.25">
      <c r="A1894" t="s">
        <v>191</v>
      </c>
      <c r="B1894">
        <v>1002.73</v>
      </c>
      <c r="C1894">
        <v>0</v>
      </c>
      <c r="D1894">
        <v>0</v>
      </c>
      <c r="E1894">
        <v>0</v>
      </c>
      <c r="F1894">
        <v>0</v>
      </c>
      <c r="G1894">
        <v>1.09938E-2</v>
      </c>
      <c r="H1894">
        <v>0.98850099999999996</v>
      </c>
      <c r="I1894">
        <v>0</v>
      </c>
    </row>
    <row r="1895" spans="1:25" x14ac:dyDescent="0.25">
      <c r="A1895" t="s">
        <v>191</v>
      </c>
      <c r="B1895">
        <v>991.01199999999994</v>
      </c>
      <c r="C1895">
        <v>0</v>
      </c>
      <c r="D1895">
        <v>0</v>
      </c>
      <c r="E1895">
        <v>0</v>
      </c>
      <c r="F1895">
        <v>0</v>
      </c>
      <c r="G1895">
        <v>1.0864499999999999E-2</v>
      </c>
      <c r="H1895">
        <v>0.98100399999999999</v>
      </c>
      <c r="I1895">
        <v>0</v>
      </c>
    </row>
    <row r="1896" spans="1:25" x14ac:dyDescent="0.25">
      <c r="A1896" t="s">
        <v>191</v>
      </c>
      <c r="B1896">
        <v>998.61199999999997</v>
      </c>
      <c r="C1896">
        <v>0</v>
      </c>
      <c r="D1896">
        <v>0</v>
      </c>
      <c r="E1896">
        <v>0</v>
      </c>
      <c r="F1896">
        <v>0</v>
      </c>
      <c r="G1896">
        <v>1.4093700000000001E-2</v>
      </c>
      <c r="H1896">
        <v>0.98101899999999997</v>
      </c>
      <c r="I1896">
        <v>0</v>
      </c>
    </row>
    <row r="1897" spans="1:25" x14ac:dyDescent="0.25">
      <c r="A1897" t="s">
        <v>191</v>
      </c>
      <c r="B1897">
        <v>1010.05</v>
      </c>
      <c r="C1897">
        <v>0</v>
      </c>
      <c r="D1897">
        <v>0</v>
      </c>
      <c r="E1897">
        <v>0</v>
      </c>
      <c r="F1897">
        <v>0</v>
      </c>
      <c r="G1897">
        <v>1.09287E-2</v>
      </c>
      <c r="H1897">
        <v>0.98862000000000005</v>
      </c>
      <c r="I1897">
        <v>0</v>
      </c>
    </row>
    <row r="1898" spans="1:25" x14ac:dyDescent="0.25">
      <c r="A1898" t="s">
        <v>191</v>
      </c>
      <c r="B1898">
        <v>1002.66</v>
      </c>
      <c r="C1898">
        <v>0</v>
      </c>
      <c r="D1898">
        <v>0</v>
      </c>
      <c r="E1898">
        <v>0</v>
      </c>
      <c r="F1898">
        <v>0</v>
      </c>
      <c r="G1898">
        <v>1.2825899999999999E-2</v>
      </c>
      <c r="H1898">
        <v>0.98099000000000003</v>
      </c>
      <c r="I1898">
        <v>0</v>
      </c>
    </row>
    <row r="1899" spans="1:25" x14ac:dyDescent="0.25">
      <c r="A1899" t="s">
        <v>191</v>
      </c>
      <c r="B1899">
        <v>992.74900000000002</v>
      </c>
      <c r="C1899">
        <v>0</v>
      </c>
      <c r="D1899">
        <v>0</v>
      </c>
      <c r="E1899">
        <v>0</v>
      </c>
      <c r="F1899">
        <v>0</v>
      </c>
      <c r="G1899">
        <v>1.09295E-2</v>
      </c>
      <c r="H1899">
        <v>0.98101899999999997</v>
      </c>
      <c r="I1899">
        <v>0</v>
      </c>
    </row>
    <row r="1900" spans="1:25" x14ac:dyDescent="0.25">
      <c r="A1900" t="s">
        <v>191</v>
      </c>
      <c r="B1900">
        <v>1022.48</v>
      </c>
      <c r="C1900">
        <v>0</v>
      </c>
      <c r="D1900">
        <v>0</v>
      </c>
      <c r="E1900">
        <v>0</v>
      </c>
      <c r="F1900">
        <v>0</v>
      </c>
      <c r="G1900">
        <v>1.38622E-2</v>
      </c>
      <c r="H1900">
        <v>0.98091200000000001</v>
      </c>
      <c r="I1900">
        <v>0</v>
      </c>
    </row>
    <row r="1901" spans="1:25" x14ac:dyDescent="0.25">
      <c r="A1901" t="s">
        <v>191</v>
      </c>
      <c r="B1901">
        <v>1005.73</v>
      </c>
      <c r="C1901">
        <v>0</v>
      </c>
      <c r="D1901">
        <v>0</v>
      </c>
      <c r="E1901">
        <v>0</v>
      </c>
      <c r="F1901">
        <v>0</v>
      </c>
      <c r="G1901">
        <v>1.1196899999999999E-2</v>
      </c>
      <c r="H1901">
        <v>0.98101899999999997</v>
      </c>
      <c r="I1901">
        <v>0</v>
      </c>
    </row>
    <row r="1902" spans="1:25" x14ac:dyDescent="0.25">
      <c r="A1902" t="s">
        <v>191</v>
      </c>
      <c r="B1902">
        <v>1000.88</v>
      </c>
      <c r="C1902">
        <v>0</v>
      </c>
      <c r="D1902">
        <v>0</v>
      </c>
      <c r="E1902">
        <v>0</v>
      </c>
      <c r="F1902">
        <v>0</v>
      </c>
      <c r="G1902">
        <v>1.08579E-2</v>
      </c>
      <c r="H1902">
        <v>0.98101499999999997</v>
      </c>
      <c r="I1902">
        <v>0</v>
      </c>
    </row>
    <row r="1903" spans="1:25" x14ac:dyDescent="0.25">
      <c r="A1903" t="s">
        <v>191</v>
      </c>
      <c r="B1903">
        <v>992.81200000000001</v>
      </c>
      <c r="C1903">
        <v>0</v>
      </c>
      <c r="D1903">
        <v>0</v>
      </c>
      <c r="E1903">
        <v>0</v>
      </c>
      <c r="F1903">
        <v>0</v>
      </c>
      <c r="G1903">
        <v>1.10137E-2</v>
      </c>
      <c r="H1903">
        <v>0.98100100000000001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>
        <v>1010.1</v>
      </c>
      <c r="C1904">
        <v>0</v>
      </c>
      <c r="D1904">
        <v>0</v>
      </c>
      <c r="E1904">
        <v>0</v>
      </c>
      <c r="F1904">
        <v>0</v>
      </c>
      <c r="G1904">
        <v>1.15441E-2</v>
      </c>
      <c r="H1904">
        <v>0.98098600000000002</v>
      </c>
      <c r="I1904">
        <v>0</v>
      </c>
      <c r="R1904">
        <f>AVERAGE(B1855:B1904)</f>
        <v>1002.7777400000003</v>
      </c>
      <c r="S1904">
        <f>AVERAGE(C1855:C1904)</f>
        <v>0</v>
      </c>
      <c r="U1904">
        <f>_xlfn.VAR.P(B1855:B1904)</f>
        <v>61.205937752399997</v>
      </c>
      <c r="V1904">
        <f>_xlfn.VAR.P(C1855:C1904)</f>
        <v>0</v>
      </c>
      <c r="X1904">
        <f>1.96*SQRT(U1904)/50</f>
        <v>0.3066781573373753</v>
      </c>
      <c r="Y1904">
        <f>1.96*SQRT(V1904)/50</f>
        <v>0</v>
      </c>
    </row>
    <row r="1905" spans="1:9" x14ac:dyDescent="0.25">
      <c r="A1905" t="s">
        <v>191</v>
      </c>
      <c r="B1905">
        <v>50209.252200000003</v>
      </c>
      <c r="C1905" t="s">
        <v>37</v>
      </c>
    </row>
    <row r="1906" spans="1:9" x14ac:dyDescent="0.25">
      <c r="A1906" t="s">
        <v>192</v>
      </c>
      <c r="B1906">
        <v>818.35799999999995</v>
      </c>
      <c r="C1906">
        <v>816.13699999999994</v>
      </c>
      <c r="D1906">
        <v>790.39499999999998</v>
      </c>
      <c r="E1906">
        <v>786.78599999999994</v>
      </c>
      <c r="F1906">
        <v>136.16800000000001</v>
      </c>
      <c r="G1906">
        <v>1.57365E-2</v>
      </c>
      <c r="H1906">
        <v>0.98101700000000003</v>
      </c>
      <c r="I1906">
        <v>0</v>
      </c>
    </row>
    <row r="1907" spans="1:9" x14ac:dyDescent="0.25">
      <c r="A1907" t="s">
        <v>192</v>
      </c>
      <c r="B1907">
        <v>817.56700000000001</v>
      </c>
      <c r="C1907">
        <v>815.27200000000005</v>
      </c>
      <c r="D1907">
        <v>789.19</v>
      </c>
      <c r="E1907">
        <v>786.26099999999997</v>
      </c>
      <c r="F1907">
        <v>134.96</v>
      </c>
      <c r="G1907">
        <v>1.2123999999999999E-2</v>
      </c>
      <c r="H1907">
        <v>0.99426800000000004</v>
      </c>
      <c r="I1907">
        <v>0</v>
      </c>
    </row>
    <row r="1908" spans="1:9" x14ac:dyDescent="0.25">
      <c r="A1908" t="s">
        <v>192</v>
      </c>
      <c r="B1908">
        <v>810.67200000000003</v>
      </c>
      <c r="C1908">
        <v>808.45299999999997</v>
      </c>
      <c r="D1908">
        <v>786.32299999999998</v>
      </c>
      <c r="E1908">
        <v>783.00300000000004</v>
      </c>
      <c r="F1908">
        <v>135.37200000000001</v>
      </c>
      <c r="G1908">
        <v>1.12481E-2</v>
      </c>
      <c r="H1908">
        <v>0.99009400000000003</v>
      </c>
      <c r="I1908">
        <v>0</v>
      </c>
    </row>
    <row r="1909" spans="1:9" x14ac:dyDescent="0.25">
      <c r="A1909" t="s">
        <v>192</v>
      </c>
      <c r="B1909">
        <v>816.327</v>
      </c>
      <c r="C1909">
        <v>814.14300000000003</v>
      </c>
      <c r="D1909">
        <v>790.23</v>
      </c>
      <c r="E1909">
        <v>787.64700000000005</v>
      </c>
      <c r="F1909">
        <v>139.11600000000001</v>
      </c>
      <c r="G1909">
        <v>1.11982E-2</v>
      </c>
      <c r="H1909">
        <v>0.98101899999999997</v>
      </c>
      <c r="I1909">
        <v>0</v>
      </c>
    </row>
    <row r="1910" spans="1:9" x14ac:dyDescent="0.25">
      <c r="A1910" t="s">
        <v>192</v>
      </c>
      <c r="B1910">
        <v>814.46299999999997</v>
      </c>
      <c r="C1910">
        <v>812.23</v>
      </c>
      <c r="D1910">
        <v>788.58900000000006</v>
      </c>
      <c r="E1910">
        <v>784.80499999999995</v>
      </c>
      <c r="F1910">
        <v>135.37799999999999</v>
      </c>
      <c r="G1910">
        <v>1.0857199999999999E-2</v>
      </c>
      <c r="H1910">
        <v>0.98101099999999997</v>
      </c>
      <c r="I1910">
        <v>0</v>
      </c>
    </row>
    <row r="1911" spans="1:9" x14ac:dyDescent="0.25">
      <c r="A1911" t="s">
        <v>192</v>
      </c>
      <c r="B1911">
        <v>815.19100000000003</v>
      </c>
      <c r="C1911">
        <v>812.61099999999999</v>
      </c>
      <c r="D1911">
        <v>789.65</v>
      </c>
      <c r="E1911">
        <v>785.72500000000002</v>
      </c>
      <c r="F1911">
        <v>136.58699999999999</v>
      </c>
      <c r="G1911">
        <v>1.42594E-2</v>
      </c>
      <c r="H1911">
        <v>0.981012</v>
      </c>
      <c r="I1911">
        <v>0</v>
      </c>
    </row>
    <row r="1912" spans="1:9" x14ac:dyDescent="0.25">
      <c r="A1912" t="s">
        <v>192</v>
      </c>
      <c r="B1912">
        <v>815.77800000000002</v>
      </c>
      <c r="C1912">
        <v>813.67700000000002</v>
      </c>
      <c r="D1912">
        <v>790.61500000000001</v>
      </c>
      <c r="E1912">
        <v>783.95399999999995</v>
      </c>
      <c r="F1912">
        <v>136.50200000000001</v>
      </c>
      <c r="G1912">
        <v>1.1402799999999999E-2</v>
      </c>
      <c r="H1912">
        <v>0.98101700000000003</v>
      </c>
      <c r="I1912">
        <v>0</v>
      </c>
    </row>
    <row r="1913" spans="1:9" x14ac:dyDescent="0.25">
      <c r="A1913" t="s">
        <v>192</v>
      </c>
      <c r="B1913">
        <v>838.08600000000001</v>
      </c>
      <c r="C1913">
        <v>835.75400000000002</v>
      </c>
      <c r="D1913">
        <v>807.29</v>
      </c>
      <c r="E1913">
        <v>802.44600000000003</v>
      </c>
      <c r="F1913">
        <v>139.74299999999999</v>
      </c>
      <c r="G1913">
        <v>1.1336199999999999E-2</v>
      </c>
      <c r="H1913">
        <v>0.98101300000000002</v>
      </c>
      <c r="I1913">
        <v>0</v>
      </c>
    </row>
    <row r="1914" spans="1:9" x14ac:dyDescent="0.25">
      <c r="A1914" t="s">
        <v>192</v>
      </c>
      <c r="B1914">
        <v>815.20100000000002</v>
      </c>
      <c r="C1914">
        <v>812.798</v>
      </c>
      <c r="D1914">
        <v>790.08</v>
      </c>
      <c r="E1914">
        <v>787.42600000000004</v>
      </c>
      <c r="F1914">
        <v>138.255</v>
      </c>
      <c r="G1914">
        <v>1.0934899999999999E-2</v>
      </c>
      <c r="H1914">
        <v>0.98101300000000002</v>
      </c>
      <c r="I1914">
        <v>0</v>
      </c>
    </row>
    <row r="1915" spans="1:9" x14ac:dyDescent="0.25">
      <c r="A1915" t="s">
        <v>192</v>
      </c>
      <c r="B1915">
        <v>810.89099999999996</v>
      </c>
      <c r="C1915">
        <v>808.51599999999996</v>
      </c>
      <c r="D1915">
        <v>786.50099999999998</v>
      </c>
      <c r="E1915">
        <v>783.43700000000001</v>
      </c>
      <c r="F1915">
        <v>137.131</v>
      </c>
      <c r="G1915">
        <v>1.09249E-2</v>
      </c>
      <c r="H1915">
        <v>0.98101899999999997</v>
      </c>
      <c r="I1915">
        <v>0</v>
      </c>
    </row>
    <row r="1916" spans="1:9" x14ac:dyDescent="0.25">
      <c r="A1916" t="s">
        <v>192</v>
      </c>
      <c r="B1916">
        <v>819.99099999999999</v>
      </c>
      <c r="C1916">
        <v>817.81700000000001</v>
      </c>
      <c r="D1916">
        <v>794.15599999999995</v>
      </c>
      <c r="E1916">
        <v>790.89800000000002</v>
      </c>
      <c r="F1916">
        <v>136.69499999999999</v>
      </c>
      <c r="G1916">
        <v>1.0859199999999999E-2</v>
      </c>
      <c r="H1916">
        <v>0.981016</v>
      </c>
      <c r="I1916">
        <v>0</v>
      </c>
    </row>
    <row r="1917" spans="1:9" x14ac:dyDescent="0.25">
      <c r="A1917" t="s">
        <v>192</v>
      </c>
      <c r="B1917">
        <v>811.61500000000001</v>
      </c>
      <c r="C1917">
        <v>809.23599999999999</v>
      </c>
      <c r="D1917">
        <v>786.23400000000004</v>
      </c>
      <c r="E1917">
        <v>782.904</v>
      </c>
      <c r="F1917">
        <v>136.75899999999999</v>
      </c>
      <c r="G1917">
        <v>1.2495600000000001E-2</v>
      </c>
      <c r="H1917">
        <v>0.98101400000000005</v>
      </c>
      <c r="I1917">
        <v>0</v>
      </c>
    </row>
    <row r="1918" spans="1:9" x14ac:dyDescent="0.25">
      <c r="A1918" t="s">
        <v>192</v>
      </c>
      <c r="B1918">
        <v>829.75199999999995</v>
      </c>
      <c r="C1918">
        <v>827.44200000000001</v>
      </c>
      <c r="D1918">
        <v>801.09400000000005</v>
      </c>
      <c r="E1918">
        <v>797.024</v>
      </c>
      <c r="F1918">
        <v>138.40899999999999</v>
      </c>
      <c r="G1918">
        <v>1.17704E-2</v>
      </c>
      <c r="H1918">
        <v>0.981016</v>
      </c>
      <c r="I1918">
        <v>0</v>
      </c>
    </row>
    <row r="1919" spans="1:9" x14ac:dyDescent="0.25">
      <c r="A1919" t="s">
        <v>192</v>
      </c>
      <c r="B1919">
        <v>825.3</v>
      </c>
      <c r="C1919">
        <v>822.82600000000002</v>
      </c>
      <c r="D1919">
        <v>796.00599999999997</v>
      </c>
      <c r="E1919">
        <v>791.86500000000001</v>
      </c>
      <c r="F1919">
        <v>138.58199999999999</v>
      </c>
      <c r="G1919">
        <v>1.08816E-2</v>
      </c>
      <c r="H1919">
        <v>0.98101899999999997</v>
      </c>
      <c r="I1919">
        <v>0</v>
      </c>
    </row>
    <row r="1920" spans="1:9" x14ac:dyDescent="0.25">
      <c r="A1920" t="s">
        <v>192</v>
      </c>
      <c r="B1920">
        <v>812.15300000000002</v>
      </c>
      <c r="C1920">
        <v>809.798</v>
      </c>
      <c r="D1920">
        <v>786.77700000000004</v>
      </c>
      <c r="E1920">
        <v>783.02300000000002</v>
      </c>
      <c r="F1920">
        <v>135.40799999999999</v>
      </c>
      <c r="G1920">
        <v>2.01613E-2</v>
      </c>
      <c r="H1920">
        <v>0.98100600000000004</v>
      </c>
      <c r="I1920">
        <v>0</v>
      </c>
    </row>
    <row r="1921" spans="1:9" x14ac:dyDescent="0.25">
      <c r="A1921" t="s">
        <v>192</v>
      </c>
      <c r="B1921">
        <v>811.85799999999995</v>
      </c>
      <c r="C1921">
        <v>809.60299999999995</v>
      </c>
      <c r="D1921">
        <v>787.15899999999999</v>
      </c>
      <c r="E1921">
        <v>783.48400000000004</v>
      </c>
      <c r="F1921">
        <v>136.20599999999999</v>
      </c>
      <c r="G1921">
        <v>1.28644E-2</v>
      </c>
      <c r="H1921">
        <v>0.99005500000000002</v>
      </c>
      <c r="I1921">
        <v>0</v>
      </c>
    </row>
    <row r="1922" spans="1:9" x14ac:dyDescent="0.25">
      <c r="A1922" t="s">
        <v>192</v>
      </c>
      <c r="B1922">
        <v>811.12800000000004</v>
      </c>
      <c r="C1922">
        <v>808.91600000000005</v>
      </c>
      <c r="D1922">
        <v>786.12900000000002</v>
      </c>
      <c r="E1922">
        <v>782.37099999999998</v>
      </c>
      <c r="F1922">
        <v>134.56700000000001</v>
      </c>
      <c r="G1922">
        <v>1.0974299999999999E-2</v>
      </c>
      <c r="H1922">
        <v>0.98101899999999997</v>
      </c>
      <c r="I1922">
        <v>0</v>
      </c>
    </row>
    <row r="1923" spans="1:9" x14ac:dyDescent="0.25">
      <c r="A1923" t="s">
        <v>192</v>
      </c>
      <c r="B1923">
        <v>808.23299999999995</v>
      </c>
      <c r="C1923">
        <v>805.97500000000002</v>
      </c>
      <c r="D1923">
        <v>784.77</v>
      </c>
      <c r="E1923">
        <v>781.73900000000003</v>
      </c>
      <c r="F1923">
        <v>135.55000000000001</v>
      </c>
      <c r="G1923">
        <v>1.3774399999999999E-2</v>
      </c>
      <c r="H1923">
        <v>0.98101899999999997</v>
      </c>
      <c r="I1923">
        <v>0</v>
      </c>
    </row>
    <row r="1924" spans="1:9" x14ac:dyDescent="0.25">
      <c r="A1924" t="s">
        <v>192</v>
      </c>
      <c r="B1924">
        <v>810.18100000000004</v>
      </c>
      <c r="C1924">
        <v>807.91899999999998</v>
      </c>
      <c r="D1924">
        <v>785.31</v>
      </c>
      <c r="E1924">
        <v>781.46600000000001</v>
      </c>
      <c r="F1924">
        <v>135.74199999999999</v>
      </c>
      <c r="G1924">
        <v>2.8346799999999998E-2</v>
      </c>
      <c r="H1924">
        <v>0.980935</v>
      </c>
      <c r="I1924">
        <v>0</v>
      </c>
    </row>
    <row r="1925" spans="1:9" x14ac:dyDescent="0.25">
      <c r="A1925" t="s">
        <v>192</v>
      </c>
      <c r="B1925">
        <v>806.476</v>
      </c>
      <c r="C1925">
        <v>804.19200000000001</v>
      </c>
      <c r="D1925">
        <v>782.71699999999998</v>
      </c>
      <c r="E1925">
        <v>779.64499999999998</v>
      </c>
      <c r="F1925">
        <v>132.42400000000001</v>
      </c>
      <c r="G1925">
        <v>1.0998300000000001E-2</v>
      </c>
      <c r="H1925">
        <v>0.980989</v>
      </c>
      <c r="I1925">
        <v>0</v>
      </c>
    </row>
    <row r="1926" spans="1:9" x14ac:dyDescent="0.25">
      <c r="A1926" t="s">
        <v>192</v>
      </c>
      <c r="B1926">
        <v>819.34100000000001</v>
      </c>
      <c r="C1926">
        <v>817.09500000000003</v>
      </c>
      <c r="D1926">
        <v>793.12199999999996</v>
      </c>
      <c r="E1926">
        <v>789.71299999999997</v>
      </c>
      <c r="F1926">
        <v>139.82499999999999</v>
      </c>
      <c r="G1926">
        <v>1.08751E-2</v>
      </c>
      <c r="H1926">
        <v>0.99361100000000002</v>
      </c>
      <c r="I1926">
        <v>0</v>
      </c>
    </row>
    <row r="1927" spans="1:9" x14ac:dyDescent="0.25">
      <c r="A1927" t="s">
        <v>192</v>
      </c>
      <c r="B1927">
        <v>807.59400000000005</v>
      </c>
      <c r="C1927">
        <v>805.33</v>
      </c>
      <c r="D1927">
        <v>782.68299999999999</v>
      </c>
      <c r="E1927">
        <v>779.39</v>
      </c>
      <c r="F1927">
        <v>132.87700000000001</v>
      </c>
      <c r="G1927">
        <v>1.0886099999999999E-2</v>
      </c>
      <c r="H1927">
        <v>0.98101000000000005</v>
      </c>
      <c r="I1927">
        <v>0</v>
      </c>
    </row>
    <row r="1928" spans="1:9" x14ac:dyDescent="0.25">
      <c r="A1928" t="s">
        <v>192</v>
      </c>
      <c r="B1928">
        <v>824.57500000000005</v>
      </c>
      <c r="C1928">
        <v>822.28399999999999</v>
      </c>
      <c r="D1928">
        <v>798.06200000000001</v>
      </c>
      <c r="E1928">
        <v>794.33500000000004</v>
      </c>
      <c r="F1928">
        <v>140.88800000000001</v>
      </c>
      <c r="G1928">
        <v>1.0877700000000001E-2</v>
      </c>
      <c r="H1928">
        <v>0.980993</v>
      </c>
      <c r="I1928">
        <v>0</v>
      </c>
    </row>
    <row r="1929" spans="1:9" x14ac:dyDescent="0.25">
      <c r="A1929" t="s">
        <v>192</v>
      </c>
      <c r="B1929">
        <v>808.654</v>
      </c>
      <c r="C1929">
        <v>806.06200000000001</v>
      </c>
      <c r="D1929">
        <v>784.76599999999996</v>
      </c>
      <c r="E1929">
        <v>781.53099999999995</v>
      </c>
      <c r="F1929">
        <v>136.66</v>
      </c>
      <c r="G1929">
        <v>1.08918E-2</v>
      </c>
      <c r="H1929">
        <v>0.98101700000000003</v>
      </c>
      <c r="I1929">
        <v>0</v>
      </c>
    </row>
    <row r="1930" spans="1:9" x14ac:dyDescent="0.25">
      <c r="A1930" t="s">
        <v>192</v>
      </c>
      <c r="B1930">
        <v>815.97500000000002</v>
      </c>
      <c r="C1930">
        <v>813.50199999999995</v>
      </c>
      <c r="D1930">
        <v>789.45100000000002</v>
      </c>
      <c r="E1930">
        <v>786.00300000000004</v>
      </c>
      <c r="F1930">
        <v>134.52699999999999</v>
      </c>
      <c r="G1930">
        <v>1.0902999999999999E-2</v>
      </c>
      <c r="H1930">
        <v>0.98100699999999996</v>
      </c>
      <c r="I1930">
        <v>0</v>
      </c>
    </row>
    <row r="1931" spans="1:9" x14ac:dyDescent="0.25">
      <c r="A1931" t="s">
        <v>192</v>
      </c>
      <c r="B1931">
        <v>818.10199999999998</v>
      </c>
      <c r="C1931">
        <v>815.75699999999995</v>
      </c>
      <c r="D1931">
        <v>791.57399999999996</v>
      </c>
      <c r="E1931">
        <v>787.46900000000005</v>
      </c>
      <c r="F1931">
        <v>136.83500000000001</v>
      </c>
      <c r="G1931">
        <v>1.0932799999999999E-2</v>
      </c>
      <c r="H1931">
        <v>0.98100699999999996</v>
      </c>
      <c r="I1931">
        <v>0</v>
      </c>
    </row>
    <row r="1932" spans="1:9" x14ac:dyDescent="0.25">
      <c r="A1932" t="s">
        <v>192</v>
      </c>
      <c r="B1932">
        <v>800.63800000000003</v>
      </c>
      <c r="C1932">
        <v>797.75699999999995</v>
      </c>
      <c r="D1932">
        <v>777.774</v>
      </c>
      <c r="E1932">
        <v>774.76499999999999</v>
      </c>
      <c r="F1932">
        <v>131.279</v>
      </c>
      <c r="G1932">
        <v>1.1736999999999999E-2</v>
      </c>
      <c r="H1932">
        <v>0.98101000000000005</v>
      </c>
      <c r="I1932">
        <v>0</v>
      </c>
    </row>
    <row r="1933" spans="1:9" x14ac:dyDescent="0.25">
      <c r="A1933" t="s">
        <v>192</v>
      </c>
      <c r="B1933">
        <v>819.65700000000004</v>
      </c>
      <c r="C1933">
        <v>817.07100000000003</v>
      </c>
      <c r="D1933">
        <v>792.15099999999995</v>
      </c>
      <c r="E1933">
        <v>788.17499999999995</v>
      </c>
      <c r="F1933">
        <v>138.29599999999999</v>
      </c>
      <c r="G1933">
        <v>1.0954200000000001E-2</v>
      </c>
      <c r="H1933">
        <v>0.98101700000000003</v>
      </c>
      <c r="I1933">
        <v>0</v>
      </c>
    </row>
    <row r="1934" spans="1:9" x14ac:dyDescent="0.25">
      <c r="A1934" t="s">
        <v>192</v>
      </c>
      <c r="B1934">
        <v>818.33299999999997</v>
      </c>
      <c r="C1934">
        <v>816.05399999999997</v>
      </c>
      <c r="D1934">
        <v>791.88900000000001</v>
      </c>
      <c r="E1934">
        <v>788.25699999999995</v>
      </c>
      <c r="F1934">
        <v>136.99700000000001</v>
      </c>
      <c r="G1934">
        <v>1.0929899999999999E-2</v>
      </c>
      <c r="H1934">
        <v>0.98098600000000002</v>
      </c>
      <c r="I1934">
        <v>0</v>
      </c>
    </row>
    <row r="1935" spans="1:9" x14ac:dyDescent="0.25">
      <c r="A1935" t="s">
        <v>192</v>
      </c>
      <c r="B1935">
        <v>814.73500000000001</v>
      </c>
      <c r="C1935">
        <v>812.18399999999997</v>
      </c>
      <c r="D1935">
        <v>789.52</v>
      </c>
      <c r="E1935">
        <v>785.82</v>
      </c>
      <c r="F1935">
        <v>139.01300000000001</v>
      </c>
      <c r="G1935">
        <v>1.15551E-2</v>
      </c>
      <c r="H1935">
        <v>0.98101899999999997</v>
      </c>
      <c r="I1935">
        <v>0</v>
      </c>
    </row>
    <row r="1936" spans="1:9" x14ac:dyDescent="0.25">
      <c r="A1936" t="s">
        <v>192</v>
      </c>
      <c r="B1936">
        <v>819.94</v>
      </c>
      <c r="C1936">
        <v>817.89700000000005</v>
      </c>
      <c r="D1936">
        <v>793.04899999999998</v>
      </c>
      <c r="E1936">
        <v>789.36599999999999</v>
      </c>
      <c r="F1936">
        <v>136.804</v>
      </c>
      <c r="G1936">
        <v>1.13837E-2</v>
      </c>
      <c r="H1936">
        <v>0.981012</v>
      </c>
      <c r="I1936">
        <v>0</v>
      </c>
    </row>
    <row r="1937" spans="1:9" x14ac:dyDescent="0.25">
      <c r="A1937" t="s">
        <v>192</v>
      </c>
      <c r="B1937">
        <v>809.80499999999995</v>
      </c>
      <c r="C1937">
        <v>807.30499999999995</v>
      </c>
      <c r="D1937">
        <v>785.54700000000003</v>
      </c>
      <c r="E1937">
        <v>782.31299999999999</v>
      </c>
      <c r="F1937">
        <v>136.15700000000001</v>
      </c>
      <c r="G1937">
        <v>1.09152E-2</v>
      </c>
      <c r="H1937">
        <v>0.98101400000000005</v>
      </c>
      <c r="I1937">
        <v>0</v>
      </c>
    </row>
    <row r="1938" spans="1:9" x14ac:dyDescent="0.25">
      <c r="A1938" t="s">
        <v>192</v>
      </c>
      <c r="B1938">
        <v>818.822</v>
      </c>
      <c r="C1938">
        <v>816.51</v>
      </c>
      <c r="D1938">
        <v>790.73500000000001</v>
      </c>
      <c r="E1938">
        <v>786.904</v>
      </c>
      <c r="F1938">
        <v>135.36600000000001</v>
      </c>
      <c r="G1938">
        <v>1.23844E-2</v>
      </c>
      <c r="H1938">
        <v>0.981012</v>
      </c>
      <c r="I1938">
        <v>0</v>
      </c>
    </row>
    <row r="1939" spans="1:9" x14ac:dyDescent="0.25">
      <c r="A1939" t="s">
        <v>192</v>
      </c>
      <c r="B1939">
        <v>812.91099999999994</v>
      </c>
      <c r="C1939">
        <v>810.57500000000005</v>
      </c>
      <c r="D1939">
        <v>787.97400000000005</v>
      </c>
      <c r="E1939">
        <v>783.91899999999998</v>
      </c>
      <c r="F1939">
        <v>135.87899999999999</v>
      </c>
      <c r="G1939">
        <v>1.9212699999999999E-2</v>
      </c>
      <c r="H1939">
        <v>0.98099999999999998</v>
      </c>
      <c r="I1939">
        <v>0</v>
      </c>
    </row>
    <row r="1940" spans="1:9" x14ac:dyDescent="0.25">
      <c r="A1940" t="s">
        <v>192</v>
      </c>
      <c r="B1940">
        <v>824.34199999999998</v>
      </c>
      <c r="C1940">
        <v>821.96699999999998</v>
      </c>
      <c r="D1940">
        <v>796.50900000000001</v>
      </c>
      <c r="E1940">
        <v>792.73800000000006</v>
      </c>
      <c r="F1940">
        <v>139.30699999999999</v>
      </c>
      <c r="G1940">
        <v>1.0963499999999999E-2</v>
      </c>
      <c r="H1940">
        <v>0.991012</v>
      </c>
      <c r="I1940">
        <v>0</v>
      </c>
    </row>
    <row r="1941" spans="1:9" x14ac:dyDescent="0.25">
      <c r="A1941" t="s">
        <v>192</v>
      </c>
      <c r="B1941">
        <v>813.03300000000002</v>
      </c>
      <c r="C1941">
        <v>810.72199999999998</v>
      </c>
      <c r="D1941">
        <v>786.58600000000001</v>
      </c>
      <c r="E1941">
        <v>783.02099999999996</v>
      </c>
      <c r="F1941">
        <v>136.16</v>
      </c>
      <c r="G1941">
        <v>1.0865400000000001E-2</v>
      </c>
      <c r="H1941">
        <v>0.98101700000000003</v>
      </c>
      <c r="I1941">
        <v>0</v>
      </c>
    </row>
    <row r="1942" spans="1:9" x14ac:dyDescent="0.25">
      <c r="A1942" t="s">
        <v>192</v>
      </c>
      <c r="B1942">
        <v>816.65099999999995</v>
      </c>
      <c r="C1942">
        <v>814.21600000000001</v>
      </c>
      <c r="D1942">
        <v>789.37199999999996</v>
      </c>
      <c r="E1942">
        <v>784.88</v>
      </c>
      <c r="F1942">
        <v>134.839</v>
      </c>
      <c r="G1942">
        <v>1.0877E-2</v>
      </c>
      <c r="H1942">
        <v>0.98100100000000001</v>
      </c>
      <c r="I1942">
        <v>0</v>
      </c>
    </row>
    <row r="1943" spans="1:9" x14ac:dyDescent="0.25">
      <c r="A1943" t="s">
        <v>192</v>
      </c>
      <c r="B1943">
        <v>814.27300000000002</v>
      </c>
      <c r="C1943">
        <v>811.89800000000002</v>
      </c>
      <c r="D1943">
        <v>789.45</v>
      </c>
      <c r="E1943">
        <v>786.16700000000003</v>
      </c>
      <c r="F1943">
        <v>137.9</v>
      </c>
      <c r="G1943">
        <v>1.0899600000000001E-2</v>
      </c>
      <c r="H1943">
        <v>0.99509800000000004</v>
      </c>
      <c r="I1943">
        <v>0</v>
      </c>
    </row>
    <row r="1944" spans="1:9" x14ac:dyDescent="0.25">
      <c r="A1944" t="s">
        <v>192</v>
      </c>
      <c r="B1944">
        <v>817.45699999999999</v>
      </c>
      <c r="C1944">
        <v>814.86500000000001</v>
      </c>
      <c r="D1944">
        <v>790.72799999999995</v>
      </c>
      <c r="E1944">
        <v>786.928</v>
      </c>
      <c r="F1944">
        <v>136.72200000000001</v>
      </c>
      <c r="G1944">
        <v>1.1072500000000001E-2</v>
      </c>
      <c r="H1944">
        <v>0.98097800000000002</v>
      </c>
      <c r="I1944">
        <v>0</v>
      </c>
    </row>
    <row r="1945" spans="1:9" x14ac:dyDescent="0.25">
      <c r="A1945" t="s">
        <v>192</v>
      </c>
      <c r="B1945">
        <v>826.36400000000003</v>
      </c>
      <c r="C1945">
        <v>824.21500000000003</v>
      </c>
      <c r="D1945">
        <v>797.83900000000006</v>
      </c>
      <c r="E1945">
        <v>793.71900000000005</v>
      </c>
      <c r="F1945">
        <v>141.614</v>
      </c>
      <c r="G1945">
        <v>1.09225E-2</v>
      </c>
      <c r="H1945">
        <v>0.98101700000000003</v>
      </c>
      <c r="I1945">
        <v>0</v>
      </c>
    </row>
    <row r="1946" spans="1:9" x14ac:dyDescent="0.25">
      <c r="A1946" t="s">
        <v>192</v>
      </c>
      <c r="B1946">
        <v>803.77700000000004</v>
      </c>
      <c r="C1946">
        <v>801.37800000000004</v>
      </c>
      <c r="D1946">
        <v>780.505</v>
      </c>
      <c r="E1946">
        <v>777.75900000000001</v>
      </c>
      <c r="F1946">
        <v>135.09100000000001</v>
      </c>
      <c r="G1946">
        <v>1.0858400000000001E-2</v>
      </c>
      <c r="H1946">
        <v>0.98100600000000004</v>
      </c>
      <c r="I1946">
        <v>0</v>
      </c>
    </row>
    <row r="1947" spans="1:9" x14ac:dyDescent="0.25">
      <c r="A1947" t="s">
        <v>192</v>
      </c>
      <c r="B1947">
        <v>803.34900000000005</v>
      </c>
      <c r="C1947">
        <v>801.12900000000002</v>
      </c>
      <c r="D1947">
        <v>779.06500000000005</v>
      </c>
      <c r="E1947">
        <v>776.09799999999996</v>
      </c>
      <c r="F1947">
        <v>133.47200000000001</v>
      </c>
      <c r="G1947">
        <v>1.09135E-2</v>
      </c>
      <c r="H1947">
        <v>0.98096899999999998</v>
      </c>
      <c r="I1947">
        <v>0</v>
      </c>
    </row>
    <row r="1948" spans="1:9" x14ac:dyDescent="0.25">
      <c r="A1948" t="s">
        <v>192</v>
      </c>
      <c r="B1948">
        <v>823.404</v>
      </c>
      <c r="C1948">
        <v>820.66200000000003</v>
      </c>
      <c r="D1948">
        <v>797.18799999999999</v>
      </c>
      <c r="E1948">
        <v>793.55399999999997</v>
      </c>
      <c r="F1948">
        <v>138.191</v>
      </c>
      <c r="G1948">
        <v>2.1255799999999998E-2</v>
      </c>
      <c r="H1948">
        <v>0.981016</v>
      </c>
      <c r="I1948">
        <v>0</v>
      </c>
    </row>
    <row r="1949" spans="1:9" x14ac:dyDescent="0.25">
      <c r="A1949" t="s">
        <v>192</v>
      </c>
      <c r="B1949">
        <v>806.99300000000005</v>
      </c>
      <c r="C1949">
        <v>804.63800000000003</v>
      </c>
      <c r="D1949">
        <v>781.149</v>
      </c>
      <c r="E1949">
        <v>778.16200000000003</v>
      </c>
      <c r="F1949">
        <v>134.55000000000001</v>
      </c>
      <c r="G1949">
        <v>1.0875299999999999E-2</v>
      </c>
      <c r="H1949">
        <v>0.99334599999999995</v>
      </c>
      <c r="I1949">
        <v>0</v>
      </c>
    </row>
    <row r="1950" spans="1:9" x14ac:dyDescent="0.25">
      <c r="A1950" t="s">
        <v>192</v>
      </c>
      <c r="B1950">
        <v>829.17200000000003</v>
      </c>
      <c r="C1950">
        <v>826.90800000000002</v>
      </c>
      <c r="D1950">
        <v>799.57100000000003</v>
      </c>
      <c r="E1950">
        <v>795.10400000000004</v>
      </c>
      <c r="F1950">
        <v>137.68600000000001</v>
      </c>
      <c r="G1950">
        <v>1.8219900000000001E-2</v>
      </c>
      <c r="H1950">
        <v>0.98101499999999997</v>
      </c>
      <c r="I1950">
        <v>0</v>
      </c>
    </row>
    <row r="1951" spans="1:9" x14ac:dyDescent="0.25">
      <c r="A1951" t="s">
        <v>192</v>
      </c>
      <c r="B1951">
        <v>818.202</v>
      </c>
      <c r="C1951">
        <v>815.85</v>
      </c>
      <c r="D1951">
        <v>790.99699999999996</v>
      </c>
      <c r="E1951">
        <v>787.53499999999997</v>
      </c>
      <c r="F1951">
        <v>133.84800000000001</v>
      </c>
      <c r="G1951">
        <v>1.09596E-2</v>
      </c>
      <c r="H1951">
        <v>0.98099199999999998</v>
      </c>
      <c r="I1951">
        <v>0</v>
      </c>
    </row>
    <row r="1952" spans="1:9" x14ac:dyDescent="0.25">
      <c r="A1952" t="s">
        <v>192</v>
      </c>
      <c r="B1952">
        <v>819.678</v>
      </c>
      <c r="C1952">
        <v>817.42200000000003</v>
      </c>
      <c r="D1952">
        <v>792.96799999999996</v>
      </c>
      <c r="E1952">
        <v>788.38800000000003</v>
      </c>
      <c r="F1952">
        <v>134.56800000000001</v>
      </c>
      <c r="G1952">
        <v>1.2560099999999999E-2</v>
      </c>
      <c r="H1952">
        <v>0.98101899999999997</v>
      </c>
      <c r="I1952">
        <v>0</v>
      </c>
    </row>
    <row r="1953" spans="1:25" x14ac:dyDescent="0.25">
      <c r="A1953" t="s">
        <v>192</v>
      </c>
      <c r="B1953">
        <v>816.17899999999997</v>
      </c>
      <c r="C1953">
        <v>813.79</v>
      </c>
      <c r="D1953">
        <v>791.89</v>
      </c>
      <c r="E1953">
        <v>788.56100000000004</v>
      </c>
      <c r="F1953">
        <v>143.41999999999999</v>
      </c>
      <c r="G1953">
        <v>1.12189E-2</v>
      </c>
      <c r="H1953">
        <v>0.98188799999999998</v>
      </c>
      <c r="I1953">
        <v>0</v>
      </c>
    </row>
    <row r="1954" spans="1:25" x14ac:dyDescent="0.25">
      <c r="A1954" t="s">
        <v>192</v>
      </c>
      <c r="B1954">
        <v>813.06500000000005</v>
      </c>
      <c r="C1954">
        <v>810.65300000000002</v>
      </c>
      <c r="D1954">
        <v>789.11300000000006</v>
      </c>
      <c r="E1954">
        <v>785.85</v>
      </c>
      <c r="F1954">
        <v>136.80600000000001</v>
      </c>
      <c r="G1954">
        <v>1.2608299999999999E-2</v>
      </c>
      <c r="H1954">
        <v>0.98092299999999999</v>
      </c>
      <c r="I1954">
        <v>0</v>
      </c>
    </row>
    <row r="1955" spans="1:25" x14ac:dyDescent="0.25">
      <c r="A1955" t="s">
        <v>192</v>
      </c>
      <c r="B1955">
        <v>816.39599999999996</v>
      </c>
      <c r="C1955">
        <v>814.101</v>
      </c>
      <c r="D1955">
        <v>790.05899999999997</v>
      </c>
      <c r="E1955">
        <v>786.77099999999996</v>
      </c>
      <c r="F1955">
        <v>136.06899999999999</v>
      </c>
      <c r="G1955">
        <v>1.10299E-2</v>
      </c>
      <c r="H1955">
        <v>0.98099899999999995</v>
      </c>
      <c r="I1955">
        <v>0</v>
      </c>
    </row>
    <row r="1956" spans="1:25" x14ac:dyDescent="0.25">
      <c r="A1956" t="s">
        <v>192</v>
      </c>
      <c r="B1956">
        <v>812.37099999999998</v>
      </c>
      <c r="C1956">
        <v>810.13499999999999</v>
      </c>
      <c r="D1956">
        <v>789.54700000000003</v>
      </c>
      <c r="E1956">
        <v>786.73199999999997</v>
      </c>
      <c r="F1956">
        <v>140.97900000000001</v>
      </c>
      <c r="G1956">
        <v>1.1119199999999999E-2</v>
      </c>
      <c r="H1956">
        <v>0.98101899999999997</v>
      </c>
      <c r="I1956">
        <v>0</v>
      </c>
    </row>
    <row r="1957" spans="1:25" x14ac:dyDescent="0.25">
      <c r="A1957" t="s">
        <v>192</v>
      </c>
      <c r="B1957">
        <v>818.58299999999997</v>
      </c>
      <c r="C1957">
        <v>816.35199999999998</v>
      </c>
      <c r="D1957">
        <v>792.75300000000004</v>
      </c>
      <c r="E1957">
        <v>788.81399999999996</v>
      </c>
      <c r="F1957">
        <v>137.11600000000001</v>
      </c>
      <c r="G1957">
        <v>1.0922100000000001E-2</v>
      </c>
      <c r="H1957">
        <v>0.98668699999999998</v>
      </c>
      <c r="I1957">
        <v>0</v>
      </c>
    </row>
    <row r="1958" spans="1:25" x14ac:dyDescent="0.25">
      <c r="A1958" t="s">
        <v>192</v>
      </c>
      <c r="B1958">
        <v>820.06299999999999</v>
      </c>
      <c r="C1958">
        <v>817.95</v>
      </c>
      <c r="D1958">
        <v>793.47900000000004</v>
      </c>
      <c r="E1958">
        <v>789.61</v>
      </c>
      <c r="F1958">
        <v>136.50299999999999</v>
      </c>
      <c r="G1958">
        <v>1.1169699999999999E-2</v>
      </c>
      <c r="H1958">
        <v>0.98101099999999997</v>
      </c>
      <c r="I1958">
        <v>0</v>
      </c>
    </row>
    <row r="1959" spans="1:25" x14ac:dyDescent="0.25">
      <c r="A1959" t="s">
        <v>192</v>
      </c>
      <c r="B1959">
        <v>811.64499999999998</v>
      </c>
      <c r="C1959">
        <v>809.43399999999997</v>
      </c>
      <c r="D1959">
        <v>787.82100000000003</v>
      </c>
      <c r="E1959">
        <v>784.29600000000005</v>
      </c>
      <c r="F1959">
        <v>134.375</v>
      </c>
      <c r="G1959">
        <v>1.38852E-2</v>
      </c>
      <c r="H1959">
        <v>0.98099199999999998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192</v>
      </c>
      <c r="B1960">
        <v>830.548</v>
      </c>
      <c r="C1960">
        <v>828.08100000000002</v>
      </c>
      <c r="D1960">
        <v>801.822</v>
      </c>
      <c r="E1960">
        <v>797.91800000000001</v>
      </c>
      <c r="F1960">
        <v>137.84299999999999</v>
      </c>
      <c r="G1960">
        <v>1.16942E-2</v>
      </c>
      <c r="H1960">
        <v>0.98099800000000004</v>
      </c>
      <c r="I1960">
        <v>0</v>
      </c>
      <c r="R1960">
        <f>AVERAGE(B1911:B1960)</f>
        <v>816.12921999999992</v>
      </c>
      <c r="S1960">
        <f>AVERAGE(C1911:C1960)</f>
        <v>813.77658000000008</v>
      </c>
      <c r="U1960">
        <f>_xlfn.VAR.P(B1911:B1960)</f>
        <v>54.233419491599946</v>
      </c>
      <c r="V1960">
        <f>_xlfn.VAR.P(C1911:C1960)</f>
        <v>54.561728883600082</v>
      </c>
      <c r="X1960">
        <f>1.96*SQRT(U1960)/50</f>
        <v>0.28868190405283828</v>
      </c>
      <c r="Y1960">
        <f>1.96*SQRT(V1960)/50</f>
        <v>0.289554373256035</v>
      </c>
    </row>
    <row r="1961" spans="1:25" x14ac:dyDescent="0.25">
      <c r="A1961" t="s">
        <v>193</v>
      </c>
      <c r="B1961">
        <v>40907.035400000001</v>
      </c>
      <c r="C1961" t="s">
        <v>37</v>
      </c>
    </row>
    <row r="1962" spans="1:25" x14ac:dyDescent="0.25">
      <c r="A1962" t="s">
        <v>197</v>
      </c>
      <c r="B1962">
        <v>33228.400000000001</v>
      </c>
      <c r="C1962">
        <v>32661.4</v>
      </c>
      <c r="D1962">
        <v>0</v>
      </c>
      <c r="E1962">
        <v>0</v>
      </c>
      <c r="F1962">
        <v>0</v>
      </c>
      <c r="G1962">
        <v>2.1271699999999998E-3</v>
      </c>
      <c r="H1962">
        <v>1</v>
      </c>
      <c r="I1962">
        <v>411506</v>
      </c>
    </row>
    <row r="1963" spans="1:25" x14ac:dyDescent="0.25">
      <c r="A1963" t="s">
        <v>197</v>
      </c>
      <c r="B1963">
        <v>32004.5</v>
      </c>
      <c r="C1963">
        <v>31996.799999999999</v>
      </c>
      <c r="D1963">
        <v>0</v>
      </c>
      <c r="E1963">
        <v>0</v>
      </c>
      <c r="F1963">
        <v>0</v>
      </c>
      <c r="G1963">
        <v>2.1271699999999998E-3</v>
      </c>
      <c r="H1963">
        <v>1</v>
      </c>
      <c r="I1963">
        <v>406317</v>
      </c>
    </row>
    <row r="1964" spans="1:25" x14ac:dyDescent="0.25">
      <c r="A1964" t="s">
        <v>197</v>
      </c>
      <c r="B1964">
        <v>32477.599999999999</v>
      </c>
      <c r="C1964">
        <v>32469.4</v>
      </c>
      <c r="D1964">
        <v>0</v>
      </c>
      <c r="E1964">
        <v>0</v>
      </c>
      <c r="F1964">
        <v>0</v>
      </c>
      <c r="G1964">
        <v>2.1271699999999998E-3</v>
      </c>
      <c r="H1964">
        <v>1</v>
      </c>
      <c r="I1964">
        <v>362070</v>
      </c>
    </row>
    <row r="1965" spans="1:25" x14ac:dyDescent="0.25">
      <c r="A1965" t="s">
        <v>197</v>
      </c>
      <c r="B1965">
        <v>5878.14</v>
      </c>
      <c r="C1965">
        <v>5870.45</v>
      </c>
      <c r="D1965">
        <v>0</v>
      </c>
      <c r="E1965">
        <v>0</v>
      </c>
      <c r="F1965">
        <v>0</v>
      </c>
      <c r="G1965">
        <v>1.2309599999999999E-3</v>
      </c>
      <c r="H1965">
        <v>0.995116</v>
      </c>
      <c r="I1965">
        <v>0</v>
      </c>
    </row>
    <row r="1966" spans="1:25" x14ac:dyDescent="0.25">
      <c r="A1966" t="s">
        <v>197</v>
      </c>
      <c r="B1966">
        <v>16479</v>
      </c>
      <c r="C1966">
        <v>16471.2</v>
      </c>
      <c r="D1966">
        <v>0</v>
      </c>
      <c r="E1966">
        <v>0</v>
      </c>
      <c r="F1966">
        <v>0</v>
      </c>
      <c r="G1966">
        <v>1.2527199999999999E-3</v>
      </c>
      <c r="H1966">
        <v>1</v>
      </c>
      <c r="I1966">
        <v>17067</v>
      </c>
    </row>
    <row r="1967" spans="1:25" x14ac:dyDescent="0.25">
      <c r="A1967" t="s">
        <v>197</v>
      </c>
      <c r="B1967">
        <v>6121.74</v>
      </c>
      <c r="C1967">
        <v>6113.83</v>
      </c>
      <c r="D1967">
        <v>0</v>
      </c>
      <c r="E1967">
        <v>0</v>
      </c>
      <c r="F1967">
        <v>0</v>
      </c>
      <c r="G1967">
        <v>1.2300499999999999E-3</v>
      </c>
      <c r="H1967">
        <v>1</v>
      </c>
      <c r="I1967">
        <v>0</v>
      </c>
    </row>
    <row r="1968" spans="1:25" x14ac:dyDescent="0.25">
      <c r="A1968" t="s">
        <v>197</v>
      </c>
      <c r="B1968">
        <v>23605.200000000001</v>
      </c>
      <c r="C1968">
        <v>23597.5</v>
      </c>
      <c r="D1968">
        <v>0</v>
      </c>
      <c r="E1968">
        <v>0</v>
      </c>
      <c r="F1968">
        <v>0</v>
      </c>
      <c r="G1968">
        <v>1.2529799999999999E-3</v>
      </c>
      <c r="H1968">
        <v>1</v>
      </c>
      <c r="I1968">
        <v>56022</v>
      </c>
    </row>
    <row r="1969" spans="1:9" x14ac:dyDescent="0.25">
      <c r="A1969" t="s">
        <v>197</v>
      </c>
      <c r="B1969">
        <v>5992.79</v>
      </c>
      <c r="C1969">
        <v>5985.48</v>
      </c>
      <c r="D1969">
        <v>0</v>
      </c>
      <c r="E1969">
        <v>0</v>
      </c>
      <c r="F1969">
        <v>0</v>
      </c>
      <c r="G1969">
        <v>1.2300499999999999E-3</v>
      </c>
      <c r="H1969">
        <v>1</v>
      </c>
      <c r="I1969">
        <v>0</v>
      </c>
    </row>
    <row r="1970" spans="1:9" x14ac:dyDescent="0.25">
      <c r="A1970" t="s">
        <v>197</v>
      </c>
      <c r="B1970">
        <v>17970.3</v>
      </c>
      <c r="C1970">
        <v>17962.2</v>
      </c>
      <c r="D1970">
        <v>0</v>
      </c>
      <c r="E1970">
        <v>0</v>
      </c>
      <c r="F1970">
        <v>0</v>
      </c>
      <c r="G1970">
        <v>1.25315E-3</v>
      </c>
      <c r="H1970">
        <v>1</v>
      </c>
      <c r="I1970">
        <v>20528</v>
      </c>
    </row>
    <row r="1971" spans="1:9" x14ac:dyDescent="0.25">
      <c r="A1971" t="s">
        <v>197</v>
      </c>
      <c r="B1971">
        <v>6184.26</v>
      </c>
      <c r="C1971">
        <v>6176.55</v>
      </c>
      <c r="D1971">
        <v>0</v>
      </c>
      <c r="E1971">
        <v>0</v>
      </c>
      <c r="F1971">
        <v>0</v>
      </c>
      <c r="G1971">
        <v>1.2300499999999999E-3</v>
      </c>
      <c r="H1971">
        <v>1</v>
      </c>
      <c r="I1971">
        <v>0</v>
      </c>
    </row>
    <row r="1972" spans="1:9" x14ac:dyDescent="0.25">
      <c r="A1972" t="s">
        <v>197</v>
      </c>
      <c r="B1972">
        <v>27325.9</v>
      </c>
      <c r="C1972">
        <v>27318.1</v>
      </c>
      <c r="D1972">
        <v>0</v>
      </c>
      <c r="E1972">
        <v>0</v>
      </c>
      <c r="F1972">
        <v>0</v>
      </c>
      <c r="G1972">
        <v>1.26464E-3</v>
      </c>
      <c r="H1972">
        <v>1</v>
      </c>
      <c r="I1972">
        <v>107202</v>
      </c>
    </row>
    <row r="1973" spans="1:9" x14ac:dyDescent="0.25">
      <c r="A1973" t="s">
        <v>197</v>
      </c>
      <c r="B1973">
        <v>5978.32</v>
      </c>
      <c r="C1973">
        <v>5970.46</v>
      </c>
      <c r="D1973">
        <v>0</v>
      </c>
      <c r="E1973">
        <v>0</v>
      </c>
      <c r="F1973">
        <v>0</v>
      </c>
      <c r="G1973">
        <v>1.2300499999999999E-3</v>
      </c>
      <c r="H1973">
        <v>1</v>
      </c>
      <c r="I1973">
        <v>0</v>
      </c>
    </row>
    <row r="1974" spans="1:9" x14ac:dyDescent="0.25">
      <c r="A1974" t="s">
        <v>197</v>
      </c>
      <c r="B1974">
        <v>19966</v>
      </c>
      <c r="C1974">
        <v>19958</v>
      </c>
      <c r="D1974">
        <v>0</v>
      </c>
      <c r="E1974">
        <v>0</v>
      </c>
      <c r="F1974">
        <v>0</v>
      </c>
      <c r="G1974">
        <v>1.2527199999999999E-3</v>
      </c>
      <c r="H1974">
        <v>1</v>
      </c>
      <c r="I1974">
        <v>29730</v>
      </c>
    </row>
    <row r="1975" spans="1:9" x14ac:dyDescent="0.25">
      <c r="A1975" t="s">
        <v>197</v>
      </c>
      <c r="B1975">
        <v>6112.87</v>
      </c>
      <c r="C1975">
        <v>6105.03</v>
      </c>
      <c r="D1975">
        <v>0</v>
      </c>
      <c r="E1975">
        <v>0</v>
      </c>
      <c r="F1975">
        <v>0</v>
      </c>
      <c r="G1975">
        <v>1.2300600000000001E-3</v>
      </c>
      <c r="H1975">
        <v>1</v>
      </c>
      <c r="I1975">
        <v>0</v>
      </c>
    </row>
    <row r="1976" spans="1:9" x14ac:dyDescent="0.25">
      <c r="A1976" t="s">
        <v>197</v>
      </c>
      <c r="B1976">
        <v>19384.400000000001</v>
      </c>
      <c r="C1976">
        <v>19376.5</v>
      </c>
      <c r="D1976">
        <v>0</v>
      </c>
      <c r="E1976">
        <v>0</v>
      </c>
      <c r="F1976">
        <v>0</v>
      </c>
      <c r="G1976">
        <v>1.23332E-3</v>
      </c>
      <c r="H1976">
        <v>1</v>
      </c>
      <c r="I1976">
        <v>25342</v>
      </c>
    </row>
    <row r="1977" spans="1:9" x14ac:dyDescent="0.25">
      <c r="A1977" t="s">
        <v>197</v>
      </c>
      <c r="B1977">
        <v>6116.39</v>
      </c>
      <c r="C1977">
        <v>6108.36</v>
      </c>
      <c r="D1977">
        <v>0</v>
      </c>
      <c r="E1977">
        <v>0</v>
      </c>
      <c r="F1977">
        <v>0</v>
      </c>
      <c r="G1977">
        <v>1.2300499999999999E-3</v>
      </c>
      <c r="H1977">
        <v>1</v>
      </c>
      <c r="I1977">
        <v>0</v>
      </c>
    </row>
    <row r="1978" spans="1:9" x14ac:dyDescent="0.25">
      <c r="A1978" t="s">
        <v>197</v>
      </c>
      <c r="B1978">
        <v>29913.4</v>
      </c>
      <c r="C1978">
        <v>29905.4</v>
      </c>
      <c r="D1978">
        <v>0</v>
      </c>
      <c r="E1978">
        <v>0</v>
      </c>
      <c r="F1978">
        <v>0</v>
      </c>
      <c r="G1978">
        <v>1.26516E-3</v>
      </c>
      <c r="H1978">
        <v>1</v>
      </c>
      <c r="I1978">
        <v>263084</v>
      </c>
    </row>
    <row r="1979" spans="1:9" x14ac:dyDescent="0.25">
      <c r="A1979" t="s">
        <v>197</v>
      </c>
      <c r="B1979">
        <v>5974.85</v>
      </c>
      <c r="C1979">
        <v>5967.36</v>
      </c>
      <c r="D1979">
        <v>0</v>
      </c>
      <c r="E1979">
        <v>0</v>
      </c>
      <c r="F1979">
        <v>0</v>
      </c>
      <c r="G1979">
        <v>1.2300499999999999E-3</v>
      </c>
      <c r="H1979">
        <v>0.99993399999999999</v>
      </c>
      <c r="I1979">
        <v>0</v>
      </c>
    </row>
    <row r="1980" spans="1:9" x14ac:dyDescent="0.25">
      <c r="A1980" t="s">
        <v>197</v>
      </c>
      <c r="B1980">
        <v>24820.400000000001</v>
      </c>
      <c r="C1980">
        <v>24812.5</v>
      </c>
      <c r="D1980">
        <v>0</v>
      </c>
      <c r="E1980">
        <v>0</v>
      </c>
      <c r="F1980">
        <v>0</v>
      </c>
      <c r="G1980">
        <v>1.25315E-3</v>
      </c>
      <c r="H1980">
        <v>1</v>
      </c>
      <c r="I1980">
        <v>71133</v>
      </c>
    </row>
    <row r="1981" spans="1:9" x14ac:dyDescent="0.25">
      <c r="A1981" t="s">
        <v>197</v>
      </c>
      <c r="B1981">
        <v>6030.02</v>
      </c>
      <c r="C1981">
        <v>6022.26</v>
      </c>
      <c r="D1981">
        <v>0</v>
      </c>
      <c r="E1981">
        <v>0</v>
      </c>
      <c r="F1981">
        <v>0</v>
      </c>
      <c r="G1981">
        <v>1.2300499999999999E-3</v>
      </c>
      <c r="H1981">
        <v>1</v>
      </c>
      <c r="I1981">
        <v>0</v>
      </c>
    </row>
    <row r="1982" spans="1:9" x14ac:dyDescent="0.25">
      <c r="A1982" t="s">
        <v>197</v>
      </c>
      <c r="B1982">
        <v>20648.2</v>
      </c>
      <c r="C1982">
        <v>20640.7</v>
      </c>
      <c r="D1982">
        <v>0</v>
      </c>
      <c r="E1982">
        <v>0</v>
      </c>
      <c r="F1982">
        <v>0</v>
      </c>
      <c r="G1982">
        <v>1.2529799999999999E-3</v>
      </c>
      <c r="H1982">
        <v>1</v>
      </c>
      <c r="I1982">
        <v>32769</v>
      </c>
    </row>
    <row r="1983" spans="1:9" x14ac:dyDescent="0.25">
      <c r="A1983" t="s">
        <v>197</v>
      </c>
      <c r="B1983">
        <v>6100.18</v>
      </c>
      <c r="C1983">
        <v>6091.99</v>
      </c>
      <c r="D1983">
        <v>0</v>
      </c>
      <c r="E1983">
        <v>0</v>
      </c>
      <c r="F1983">
        <v>0</v>
      </c>
      <c r="G1983">
        <v>1.2300499999999999E-3</v>
      </c>
      <c r="H1983">
        <v>1</v>
      </c>
      <c r="I1983">
        <v>0</v>
      </c>
    </row>
    <row r="1984" spans="1:9" x14ac:dyDescent="0.25">
      <c r="A1984" t="s">
        <v>197</v>
      </c>
      <c r="B1984">
        <v>18852.400000000001</v>
      </c>
      <c r="C1984">
        <v>18844.5</v>
      </c>
      <c r="D1984">
        <v>0</v>
      </c>
      <c r="E1984">
        <v>0</v>
      </c>
      <c r="F1984">
        <v>0</v>
      </c>
      <c r="G1984">
        <v>1.2431E-3</v>
      </c>
      <c r="H1984">
        <v>1</v>
      </c>
      <c r="I1984">
        <v>21562</v>
      </c>
    </row>
    <row r="1985" spans="1:9" x14ac:dyDescent="0.25">
      <c r="A1985" t="s">
        <v>197</v>
      </c>
      <c r="B1985">
        <v>6116.35</v>
      </c>
      <c r="C1985">
        <v>6108.05</v>
      </c>
      <c r="D1985">
        <v>0</v>
      </c>
      <c r="E1985">
        <v>0</v>
      </c>
      <c r="F1985">
        <v>0</v>
      </c>
      <c r="G1985">
        <v>1.2300499999999999E-3</v>
      </c>
      <c r="H1985">
        <v>1</v>
      </c>
      <c r="I1985">
        <v>0</v>
      </c>
    </row>
    <row r="1986" spans="1:9" x14ac:dyDescent="0.25">
      <c r="A1986" t="s">
        <v>197</v>
      </c>
      <c r="B1986">
        <v>19437.3</v>
      </c>
      <c r="C1986">
        <v>19429.599999999999</v>
      </c>
      <c r="D1986">
        <v>0</v>
      </c>
      <c r="E1986">
        <v>0</v>
      </c>
      <c r="F1986">
        <v>0</v>
      </c>
      <c r="G1986">
        <v>1.2527199999999999E-3</v>
      </c>
      <c r="H1986">
        <v>1</v>
      </c>
      <c r="I1986">
        <v>30011</v>
      </c>
    </row>
    <row r="1987" spans="1:9" x14ac:dyDescent="0.25">
      <c r="A1987" t="s">
        <v>197</v>
      </c>
      <c r="B1987">
        <v>6129.74</v>
      </c>
      <c r="C1987">
        <v>6122.08</v>
      </c>
      <c r="D1987">
        <v>0</v>
      </c>
      <c r="E1987">
        <v>0</v>
      </c>
      <c r="F1987">
        <v>0</v>
      </c>
      <c r="G1987">
        <v>1.2300499999999999E-3</v>
      </c>
      <c r="H1987">
        <v>1</v>
      </c>
      <c r="I1987">
        <v>0</v>
      </c>
    </row>
    <row r="1988" spans="1:9" x14ac:dyDescent="0.25">
      <c r="A1988" t="s">
        <v>197</v>
      </c>
      <c r="B1988">
        <v>22084.1</v>
      </c>
      <c r="C1988">
        <v>22076.2</v>
      </c>
      <c r="D1988">
        <v>0</v>
      </c>
      <c r="E1988">
        <v>0</v>
      </c>
      <c r="F1988">
        <v>0</v>
      </c>
      <c r="G1988">
        <v>1.2480900000000001E-3</v>
      </c>
      <c r="H1988">
        <v>1</v>
      </c>
      <c r="I1988">
        <v>76382</v>
      </c>
    </row>
    <row r="1989" spans="1:9" x14ac:dyDescent="0.25">
      <c r="A1989" t="s">
        <v>197</v>
      </c>
      <c r="B1989">
        <v>6055.55</v>
      </c>
      <c r="C1989">
        <v>6047.71</v>
      </c>
      <c r="D1989">
        <v>0</v>
      </c>
      <c r="E1989">
        <v>0</v>
      </c>
      <c r="F1989">
        <v>0</v>
      </c>
      <c r="G1989">
        <v>1.2300499999999999E-3</v>
      </c>
      <c r="H1989">
        <v>1</v>
      </c>
      <c r="I1989">
        <v>0</v>
      </c>
    </row>
    <row r="1990" spans="1:9" x14ac:dyDescent="0.25">
      <c r="A1990" t="s">
        <v>197</v>
      </c>
      <c r="B1990">
        <v>24585.7</v>
      </c>
      <c r="C1990">
        <v>24577.7</v>
      </c>
      <c r="D1990">
        <v>0</v>
      </c>
      <c r="E1990">
        <v>0</v>
      </c>
      <c r="F1990">
        <v>0</v>
      </c>
      <c r="G1990">
        <v>1.2529799999999999E-3</v>
      </c>
      <c r="H1990">
        <v>1</v>
      </c>
      <c r="I1990">
        <v>68062</v>
      </c>
    </row>
    <row r="1991" spans="1:9" x14ac:dyDescent="0.25">
      <c r="A1991" t="s">
        <v>197</v>
      </c>
      <c r="B1991">
        <v>6054.05</v>
      </c>
      <c r="C1991">
        <v>6045.82</v>
      </c>
      <c r="D1991">
        <v>0</v>
      </c>
      <c r="E1991">
        <v>0</v>
      </c>
      <c r="F1991">
        <v>0</v>
      </c>
      <c r="G1991">
        <v>1.2300499999999999E-3</v>
      </c>
      <c r="H1991">
        <v>1</v>
      </c>
      <c r="I1991">
        <v>0</v>
      </c>
    </row>
    <row r="1992" spans="1:9" x14ac:dyDescent="0.25">
      <c r="A1992" t="s">
        <v>197</v>
      </c>
      <c r="B1992">
        <v>22687.8</v>
      </c>
      <c r="C1992">
        <v>22680.2</v>
      </c>
      <c r="D1992">
        <v>0</v>
      </c>
      <c r="E1992">
        <v>0</v>
      </c>
      <c r="F1992">
        <v>0</v>
      </c>
      <c r="G1992">
        <v>1.2527199999999999E-3</v>
      </c>
      <c r="H1992">
        <v>1</v>
      </c>
      <c r="I1992">
        <v>35337</v>
      </c>
    </row>
    <row r="1993" spans="1:9" x14ac:dyDescent="0.25">
      <c r="A1993" t="s">
        <v>197</v>
      </c>
      <c r="B1993">
        <v>6062.87</v>
      </c>
      <c r="C1993">
        <v>6055.27</v>
      </c>
      <c r="D1993">
        <v>0</v>
      </c>
      <c r="E1993">
        <v>0</v>
      </c>
      <c r="F1993">
        <v>0</v>
      </c>
      <c r="G1993">
        <v>1.2300499999999999E-3</v>
      </c>
      <c r="H1993">
        <v>1</v>
      </c>
      <c r="I1993">
        <v>0</v>
      </c>
    </row>
    <row r="1994" spans="1:9" x14ac:dyDescent="0.25">
      <c r="A1994" t="s">
        <v>197</v>
      </c>
      <c r="B1994">
        <v>23694.5</v>
      </c>
      <c r="C1994">
        <v>23686.3</v>
      </c>
      <c r="D1994">
        <v>0</v>
      </c>
      <c r="E1994">
        <v>0</v>
      </c>
      <c r="F1994">
        <v>0</v>
      </c>
      <c r="G1994">
        <v>1.2529799999999999E-3</v>
      </c>
      <c r="H1994">
        <v>1</v>
      </c>
      <c r="I1994">
        <v>61568</v>
      </c>
    </row>
    <row r="1995" spans="1:9" x14ac:dyDescent="0.25">
      <c r="A1995" t="s">
        <v>197</v>
      </c>
      <c r="B1995">
        <v>6025.67</v>
      </c>
      <c r="C1995">
        <v>6017.76</v>
      </c>
      <c r="D1995">
        <v>0</v>
      </c>
      <c r="E1995">
        <v>0</v>
      </c>
      <c r="F1995">
        <v>0</v>
      </c>
      <c r="G1995">
        <v>1.2300499999999999E-3</v>
      </c>
      <c r="H1995">
        <v>1</v>
      </c>
      <c r="I1995">
        <v>0</v>
      </c>
    </row>
    <row r="1996" spans="1:9" x14ac:dyDescent="0.25">
      <c r="A1996" t="s">
        <v>197</v>
      </c>
      <c r="B1996">
        <v>17663.900000000001</v>
      </c>
      <c r="C1996">
        <v>17656</v>
      </c>
      <c r="D1996">
        <v>0</v>
      </c>
      <c r="E1996">
        <v>0</v>
      </c>
      <c r="F1996">
        <v>0</v>
      </c>
      <c r="G1996">
        <v>1.2527199999999999E-3</v>
      </c>
      <c r="H1996">
        <v>1</v>
      </c>
      <c r="I1996">
        <v>20018</v>
      </c>
    </row>
    <row r="1997" spans="1:9" x14ac:dyDescent="0.25">
      <c r="A1997" t="s">
        <v>197</v>
      </c>
      <c r="B1997">
        <v>6131.27</v>
      </c>
      <c r="C1997">
        <v>6123.12</v>
      </c>
      <c r="D1997">
        <v>0</v>
      </c>
      <c r="E1997">
        <v>0</v>
      </c>
      <c r="F1997">
        <v>0</v>
      </c>
      <c r="G1997">
        <v>1.2300499999999999E-3</v>
      </c>
      <c r="H1997">
        <v>1</v>
      </c>
      <c r="I1997">
        <v>0</v>
      </c>
    </row>
    <row r="1998" spans="1:9" x14ac:dyDescent="0.25">
      <c r="A1998" t="s">
        <v>197</v>
      </c>
      <c r="B1998">
        <v>25426.799999999999</v>
      </c>
      <c r="C1998">
        <v>25418.7</v>
      </c>
      <c r="D1998">
        <v>0</v>
      </c>
      <c r="E1998">
        <v>0</v>
      </c>
      <c r="F1998">
        <v>0</v>
      </c>
      <c r="G1998">
        <v>1.23069E-3</v>
      </c>
      <c r="H1998">
        <v>1</v>
      </c>
      <c r="I1998">
        <v>79419</v>
      </c>
    </row>
    <row r="1999" spans="1:9" x14ac:dyDescent="0.25">
      <c r="A1999" t="s">
        <v>197</v>
      </c>
      <c r="B1999">
        <v>6036.39</v>
      </c>
      <c r="C1999">
        <v>6028.81</v>
      </c>
      <c r="D1999">
        <v>0</v>
      </c>
      <c r="E1999">
        <v>0</v>
      </c>
      <c r="F1999">
        <v>0</v>
      </c>
      <c r="G1999">
        <v>1.2300499999999999E-3</v>
      </c>
      <c r="H1999">
        <v>1</v>
      </c>
      <c r="I1999">
        <v>0</v>
      </c>
    </row>
    <row r="2000" spans="1:9" x14ac:dyDescent="0.25">
      <c r="A2000" t="s">
        <v>197</v>
      </c>
      <c r="B2000">
        <v>31611.200000000001</v>
      </c>
      <c r="C2000">
        <v>31603.1</v>
      </c>
      <c r="D2000">
        <v>0</v>
      </c>
      <c r="E2000">
        <v>0</v>
      </c>
      <c r="F2000">
        <v>0</v>
      </c>
      <c r="G2000">
        <v>1.28546E-3</v>
      </c>
      <c r="H2000">
        <v>1</v>
      </c>
      <c r="I2000">
        <v>406921</v>
      </c>
    </row>
    <row r="2001" spans="1:25" x14ac:dyDescent="0.25">
      <c r="A2001" t="s">
        <v>197</v>
      </c>
      <c r="B2001">
        <v>5892.68</v>
      </c>
      <c r="C2001">
        <v>5884.68</v>
      </c>
      <c r="D2001">
        <v>0</v>
      </c>
      <c r="E2001">
        <v>0</v>
      </c>
      <c r="F2001">
        <v>0</v>
      </c>
      <c r="G2001">
        <v>1.2392499999999999E-3</v>
      </c>
      <c r="H2001">
        <v>0.995116</v>
      </c>
      <c r="I2001">
        <v>0</v>
      </c>
    </row>
    <row r="2002" spans="1:25" x14ac:dyDescent="0.25">
      <c r="A2002" t="s">
        <v>197</v>
      </c>
      <c r="B2002">
        <v>14209.8</v>
      </c>
      <c r="C2002">
        <v>14202</v>
      </c>
      <c r="D2002">
        <v>0</v>
      </c>
      <c r="E2002">
        <v>0</v>
      </c>
      <c r="F2002">
        <v>0</v>
      </c>
      <c r="G2002">
        <v>1.25248E-3</v>
      </c>
      <c r="H2002">
        <v>1</v>
      </c>
      <c r="I2002">
        <v>16523</v>
      </c>
    </row>
    <row r="2003" spans="1:25" x14ac:dyDescent="0.25">
      <c r="A2003" t="s">
        <v>197</v>
      </c>
      <c r="B2003">
        <v>6161.33</v>
      </c>
      <c r="C2003">
        <v>6153.19</v>
      </c>
      <c r="D2003">
        <v>0</v>
      </c>
      <c r="E2003">
        <v>0</v>
      </c>
      <c r="F2003">
        <v>0</v>
      </c>
      <c r="G2003">
        <v>1.2300499999999999E-3</v>
      </c>
      <c r="H2003">
        <v>1</v>
      </c>
      <c r="I2003">
        <v>0</v>
      </c>
    </row>
    <row r="2004" spans="1:25" x14ac:dyDescent="0.25">
      <c r="A2004" t="s">
        <v>197</v>
      </c>
      <c r="B2004">
        <v>22244.6</v>
      </c>
      <c r="C2004">
        <v>22236.799999999999</v>
      </c>
      <c r="D2004">
        <v>0</v>
      </c>
      <c r="E2004">
        <v>0</v>
      </c>
      <c r="F2004">
        <v>0</v>
      </c>
      <c r="G2004">
        <v>1.2636399999999999E-3</v>
      </c>
      <c r="H2004">
        <v>1</v>
      </c>
      <c r="I2004">
        <v>46472</v>
      </c>
    </row>
    <row r="2005" spans="1:25" x14ac:dyDescent="0.25">
      <c r="A2005" t="s">
        <v>197</v>
      </c>
      <c r="B2005">
        <v>6096.24</v>
      </c>
      <c r="C2005">
        <v>6088.81</v>
      </c>
      <c r="D2005">
        <v>0</v>
      </c>
      <c r="E2005">
        <v>0</v>
      </c>
      <c r="F2005">
        <v>0</v>
      </c>
      <c r="G2005">
        <v>1.2300499999999999E-3</v>
      </c>
      <c r="H2005">
        <v>1</v>
      </c>
      <c r="I2005">
        <v>0</v>
      </c>
    </row>
    <row r="2006" spans="1:25" x14ac:dyDescent="0.25">
      <c r="A2006" t="s">
        <v>197</v>
      </c>
      <c r="B2006">
        <v>16319.8</v>
      </c>
      <c r="C2006">
        <v>16311.7</v>
      </c>
      <c r="D2006">
        <v>0</v>
      </c>
      <c r="E2006">
        <v>0</v>
      </c>
      <c r="F2006">
        <v>0</v>
      </c>
      <c r="G2006">
        <v>1.2480799999999999E-3</v>
      </c>
      <c r="H2006">
        <v>1</v>
      </c>
      <c r="I2006">
        <v>19360</v>
      </c>
    </row>
    <row r="2007" spans="1:25" x14ac:dyDescent="0.25">
      <c r="A2007" t="s">
        <v>197</v>
      </c>
      <c r="B2007">
        <v>6164.32</v>
      </c>
      <c r="C2007">
        <v>6156.56</v>
      </c>
      <c r="D2007">
        <v>0</v>
      </c>
      <c r="E2007">
        <v>0</v>
      </c>
      <c r="F2007">
        <v>0</v>
      </c>
      <c r="G2007">
        <v>1.2300499999999999E-3</v>
      </c>
      <c r="H2007">
        <v>1</v>
      </c>
      <c r="I2007">
        <v>0</v>
      </c>
    </row>
    <row r="2008" spans="1:25" x14ac:dyDescent="0.25">
      <c r="A2008" t="s">
        <v>197</v>
      </c>
      <c r="B2008">
        <v>23177.9</v>
      </c>
      <c r="C2008">
        <v>23170.2</v>
      </c>
      <c r="D2008">
        <v>0</v>
      </c>
      <c r="E2008">
        <v>0</v>
      </c>
      <c r="F2008">
        <v>0</v>
      </c>
      <c r="G2008">
        <v>1.2527199999999999E-3</v>
      </c>
      <c r="H2008">
        <v>1</v>
      </c>
      <c r="I2008">
        <v>61456</v>
      </c>
    </row>
    <row r="2009" spans="1:25" x14ac:dyDescent="0.25">
      <c r="A2009" t="s">
        <v>197</v>
      </c>
      <c r="B2009">
        <v>6044.44</v>
      </c>
      <c r="C2009">
        <v>6036.63</v>
      </c>
      <c r="D2009">
        <v>0</v>
      </c>
      <c r="E2009">
        <v>0</v>
      </c>
      <c r="F2009">
        <v>0</v>
      </c>
      <c r="G2009">
        <v>1.2300499999999999E-3</v>
      </c>
      <c r="H2009">
        <v>0.99999899999999997</v>
      </c>
      <c r="I2009">
        <v>0</v>
      </c>
    </row>
    <row r="2010" spans="1:25" x14ac:dyDescent="0.25">
      <c r="A2010" t="s">
        <v>197</v>
      </c>
      <c r="B2010">
        <v>13469</v>
      </c>
      <c r="C2010">
        <v>13461</v>
      </c>
      <c r="D2010">
        <v>0</v>
      </c>
      <c r="E2010">
        <v>0</v>
      </c>
      <c r="F2010">
        <v>0</v>
      </c>
      <c r="G2010">
        <v>1.25164E-3</v>
      </c>
      <c r="H2010">
        <v>1</v>
      </c>
      <c r="I2010">
        <v>13207</v>
      </c>
    </row>
    <row r="2011" spans="1:25" x14ac:dyDescent="0.25">
      <c r="A2011" t="s">
        <v>197</v>
      </c>
      <c r="B2011">
        <v>6149.05</v>
      </c>
      <c r="C2011">
        <v>6141.69</v>
      </c>
      <c r="D2011">
        <v>0</v>
      </c>
      <c r="E2011">
        <v>0</v>
      </c>
      <c r="F2011">
        <v>0</v>
      </c>
      <c r="G2011">
        <v>1.2300499999999999E-3</v>
      </c>
      <c r="H2011">
        <v>1</v>
      </c>
      <c r="I2011">
        <v>0</v>
      </c>
    </row>
    <row r="2012" spans="1:25" x14ac:dyDescent="0.25">
      <c r="A2012" t="s">
        <v>197</v>
      </c>
      <c r="B2012">
        <v>25122.3</v>
      </c>
      <c r="C2012">
        <v>25114.3</v>
      </c>
      <c r="D2012">
        <v>0</v>
      </c>
      <c r="E2012">
        <v>0</v>
      </c>
      <c r="F2012">
        <v>0</v>
      </c>
      <c r="G2012">
        <v>1.2636399999999999E-3</v>
      </c>
      <c r="H2012">
        <v>1</v>
      </c>
      <c r="I2012">
        <v>69935</v>
      </c>
    </row>
    <row r="2013" spans="1:25" x14ac:dyDescent="0.25">
      <c r="A2013" t="s">
        <v>197</v>
      </c>
      <c r="B2013">
        <v>6028.93</v>
      </c>
      <c r="C2013">
        <v>6020.55</v>
      </c>
      <c r="D2013">
        <v>0</v>
      </c>
      <c r="E2013">
        <v>0</v>
      </c>
      <c r="F2013">
        <v>0</v>
      </c>
      <c r="G2013">
        <v>1.2300499999999999E-3</v>
      </c>
      <c r="H2013">
        <v>1</v>
      </c>
      <c r="I2013">
        <v>0</v>
      </c>
    </row>
    <row r="2014" spans="1:25" x14ac:dyDescent="0.25">
      <c r="A2014" t="s">
        <v>197</v>
      </c>
      <c r="B2014">
        <v>22927.4</v>
      </c>
      <c r="C2014">
        <v>22919.5</v>
      </c>
      <c r="D2014">
        <v>0</v>
      </c>
      <c r="E2014">
        <v>0</v>
      </c>
      <c r="F2014">
        <v>0</v>
      </c>
      <c r="G2014">
        <v>1.25376E-3</v>
      </c>
      <c r="H2014">
        <v>1</v>
      </c>
      <c r="I2014">
        <v>52249</v>
      </c>
    </row>
    <row r="2015" spans="1:25" x14ac:dyDescent="0.25">
      <c r="A2015" t="s">
        <v>197</v>
      </c>
      <c r="B2015">
        <v>6041.85</v>
      </c>
      <c r="C2015">
        <v>6033.08</v>
      </c>
      <c r="D2015">
        <v>0</v>
      </c>
      <c r="E2015">
        <v>0</v>
      </c>
      <c r="F2015">
        <v>0</v>
      </c>
      <c r="G2015">
        <v>1.2300499999999999E-3</v>
      </c>
      <c r="H2015">
        <v>1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197</v>
      </c>
      <c r="B2016">
        <v>15982</v>
      </c>
      <c r="C2016">
        <v>15973.7</v>
      </c>
      <c r="D2016">
        <v>0</v>
      </c>
      <c r="E2016">
        <v>0</v>
      </c>
      <c r="F2016">
        <v>0</v>
      </c>
      <c r="G2016">
        <v>1.2480799999999999E-3</v>
      </c>
      <c r="H2016">
        <v>1</v>
      </c>
      <c r="I2016">
        <v>15835</v>
      </c>
      <c r="R2016">
        <f>AVERAGE(B1967:B2016)</f>
        <v>13898.649000000001</v>
      </c>
      <c r="S2016">
        <f>AVERAGE(C1967:C2016)</f>
        <v>13890.750600000001</v>
      </c>
      <c r="U2016">
        <f>_xlfn.VAR.P(B1967:B2016)</f>
        <v>71099623.567933083</v>
      </c>
      <c r="V2016">
        <f>_xlfn.VAR.P(C1967:C2016)</f>
        <v>71099360.064153582</v>
      </c>
      <c r="X2016">
        <f>1.96*SQRT(U2016)/50</f>
        <v>330.53672346568192</v>
      </c>
      <c r="Y2016">
        <f>1.96*SQRT(V2016)/50</f>
        <v>330.53611096063463</v>
      </c>
    </row>
    <row r="2017" spans="1:22" x14ac:dyDescent="0.25">
      <c r="A2017" t="s">
        <v>198</v>
      </c>
      <c r="B2017">
        <v>694983.83739999996</v>
      </c>
      <c r="C2017" t="s">
        <v>37</v>
      </c>
      <c r="U2017" t="s">
        <v>82</v>
      </c>
    </row>
    <row r="2018" spans="1:22" x14ac:dyDescent="0.25">
      <c r="A2018" t="s">
        <v>199</v>
      </c>
      <c r="B2018">
        <v>80469</v>
      </c>
      <c r="C2018">
        <v>80461</v>
      </c>
      <c r="D2018">
        <v>0</v>
      </c>
      <c r="E2018">
        <v>0</v>
      </c>
      <c r="F2018">
        <v>0</v>
      </c>
      <c r="G2018">
        <v>2.9037899999999998E-2</v>
      </c>
      <c r="H2018">
        <v>0.98100299999999996</v>
      </c>
      <c r="I2018">
        <v>2660344</v>
      </c>
      <c r="U2018">
        <f>_xlfn.STDEV.P(B1967:B2016)</f>
        <v>8432.059272083723</v>
      </c>
      <c r="V2018">
        <f>_xlfn.STDEV.P(C1967:C2016)</f>
        <v>8432.0436469549641</v>
      </c>
    </row>
    <row r="2019" spans="1:22" x14ac:dyDescent="0.25">
      <c r="A2019" t="s">
        <v>199</v>
      </c>
      <c r="B2019">
        <v>80236.600000000006</v>
      </c>
      <c r="C2019">
        <v>80228.7</v>
      </c>
      <c r="D2019">
        <v>0</v>
      </c>
      <c r="E2019">
        <v>0</v>
      </c>
      <c r="F2019">
        <v>0</v>
      </c>
      <c r="G2019">
        <v>2.9038499999999998E-2</v>
      </c>
      <c r="H2019">
        <v>0.98099800000000004</v>
      </c>
      <c r="I2019">
        <v>2660344</v>
      </c>
    </row>
    <row r="2020" spans="1:22" x14ac:dyDescent="0.25">
      <c r="A2020" t="s">
        <v>199</v>
      </c>
      <c r="B2020">
        <v>80196.7</v>
      </c>
      <c r="C2020">
        <v>80188.399999999994</v>
      </c>
      <c r="D2020">
        <v>0</v>
      </c>
      <c r="E2020">
        <v>0</v>
      </c>
      <c r="F2020">
        <v>0</v>
      </c>
      <c r="G2020">
        <v>2.9037899999999998E-2</v>
      </c>
      <c r="H2020">
        <v>0.98099800000000004</v>
      </c>
      <c r="I2020">
        <v>2660344</v>
      </c>
    </row>
    <row r="2021" spans="1:22" x14ac:dyDescent="0.25">
      <c r="A2021" t="s">
        <v>199</v>
      </c>
      <c r="B2021">
        <v>80101.8</v>
      </c>
      <c r="C2021">
        <v>80094.399999999994</v>
      </c>
      <c r="D2021">
        <v>0</v>
      </c>
      <c r="E2021">
        <v>0</v>
      </c>
      <c r="F2021">
        <v>0</v>
      </c>
      <c r="G2021">
        <v>1.9032500000000001E-2</v>
      </c>
      <c r="H2021">
        <v>0.98100299999999996</v>
      </c>
      <c r="I2021">
        <v>2660344</v>
      </c>
    </row>
    <row r="2022" spans="1:22" x14ac:dyDescent="0.25">
      <c r="A2022" t="s">
        <v>199</v>
      </c>
      <c r="B2022">
        <v>80182.600000000006</v>
      </c>
      <c r="C2022">
        <v>80174.8</v>
      </c>
      <c r="D2022">
        <v>0</v>
      </c>
      <c r="E2022">
        <v>0</v>
      </c>
      <c r="F2022">
        <v>0</v>
      </c>
      <c r="G2022">
        <v>2.9038499999999998E-2</v>
      </c>
      <c r="H2022">
        <v>0.98099800000000004</v>
      </c>
      <c r="I2022">
        <v>2660344</v>
      </c>
    </row>
    <row r="2023" spans="1:22" x14ac:dyDescent="0.25">
      <c r="A2023" t="s">
        <v>199</v>
      </c>
      <c r="B2023">
        <v>80257.7</v>
      </c>
      <c r="C2023">
        <v>80249.7</v>
      </c>
      <c r="D2023">
        <v>0</v>
      </c>
      <c r="E2023">
        <v>0</v>
      </c>
      <c r="F2023">
        <v>0</v>
      </c>
      <c r="G2023">
        <v>2.9039300000000001E-2</v>
      </c>
      <c r="H2023">
        <v>0.98100299999999996</v>
      </c>
      <c r="I2023">
        <v>2660344</v>
      </c>
    </row>
    <row r="2024" spans="1:22" x14ac:dyDescent="0.25">
      <c r="A2024" t="s">
        <v>199</v>
      </c>
      <c r="B2024">
        <v>80132.7</v>
      </c>
      <c r="C2024">
        <v>80123.5</v>
      </c>
      <c r="D2024">
        <v>0</v>
      </c>
      <c r="E2024">
        <v>0</v>
      </c>
      <c r="F2024">
        <v>0</v>
      </c>
      <c r="G2024">
        <v>2.90388E-2</v>
      </c>
      <c r="H2024">
        <v>0.98099800000000004</v>
      </c>
      <c r="I2024">
        <v>2660344</v>
      </c>
    </row>
    <row r="2025" spans="1:22" x14ac:dyDescent="0.25">
      <c r="A2025" t="s">
        <v>199</v>
      </c>
      <c r="B2025">
        <v>80159.399999999994</v>
      </c>
      <c r="C2025">
        <v>80151.7</v>
      </c>
      <c r="D2025">
        <v>0</v>
      </c>
      <c r="E2025">
        <v>0</v>
      </c>
      <c r="F2025">
        <v>0</v>
      </c>
      <c r="G2025">
        <v>2.9038499999999998E-2</v>
      </c>
      <c r="H2025">
        <v>0.98101499999999997</v>
      </c>
      <c r="I2025">
        <v>2660344</v>
      </c>
    </row>
    <row r="2026" spans="1:22" x14ac:dyDescent="0.25">
      <c r="A2026" t="s">
        <v>199</v>
      </c>
      <c r="B2026">
        <v>80233</v>
      </c>
      <c r="C2026">
        <v>80224.800000000003</v>
      </c>
      <c r="D2026">
        <v>0</v>
      </c>
      <c r="E2026">
        <v>0</v>
      </c>
      <c r="F2026">
        <v>0</v>
      </c>
      <c r="G2026">
        <v>2.9039300000000001E-2</v>
      </c>
      <c r="H2026">
        <v>0.98099800000000004</v>
      </c>
      <c r="I2026">
        <v>2660344</v>
      </c>
    </row>
    <row r="2027" spans="1:22" x14ac:dyDescent="0.25">
      <c r="A2027" t="s">
        <v>199</v>
      </c>
      <c r="B2027">
        <v>80164.2</v>
      </c>
      <c r="C2027">
        <v>80156.600000000006</v>
      </c>
      <c r="D2027">
        <v>0</v>
      </c>
      <c r="E2027">
        <v>0</v>
      </c>
      <c r="F2027">
        <v>0</v>
      </c>
      <c r="G2027">
        <v>1.9003699999999998E-2</v>
      </c>
      <c r="H2027">
        <v>0.98100200000000004</v>
      </c>
      <c r="I2027">
        <v>2660344</v>
      </c>
    </row>
    <row r="2028" spans="1:22" x14ac:dyDescent="0.25">
      <c r="A2028" t="s">
        <v>199</v>
      </c>
      <c r="B2028">
        <v>80116.5</v>
      </c>
      <c r="C2028">
        <v>80108</v>
      </c>
      <c r="D2028">
        <v>0</v>
      </c>
      <c r="E2028">
        <v>0</v>
      </c>
      <c r="F2028">
        <v>0</v>
      </c>
      <c r="G2028">
        <v>2.9038499999999998E-2</v>
      </c>
      <c r="H2028">
        <v>0.98099800000000004</v>
      </c>
      <c r="I2028">
        <v>2660344</v>
      </c>
    </row>
    <row r="2029" spans="1:22" x14ac:dyDescent="0.25">
      <c r="A2029" t="s">
        <v>199</v>
      </c>
      <c r="B2029">
        <v>80217.399999999994</v>
      </c>
      <c r="C2029">
        <v>80209.7</v>
      </c>
      <c r="D2029">
        <v>0</v>
      </c>
      <c r="E2029">
        <v>0</v>
      </c>
      <c r="F2029">
        <v>0</v>
      </c>
      <c r="G2029">
        <v>2.9037899999999998E-2</v>
      </c>
      <c r="H2029">
        <v>0.98099800000000004</v>
      </c>
      <c r="I2029">
        <v>2660344</v>
      </c>
    </row>
    <row r="2030" spans="1:22" x14ac:dyDescent="0.25">
      <c r="A2030" t="s">
        <v>199</v>
      </c>
      <c r="B2030">
        <v>80111.5</v>
      </c>
      <c r="C2030">
        <v>80103.8</v>
      </c>
      <c r="D2030">
        <v>0</v>
      </c>
      <c r="E2030">
        <v>0</v>
      </c>
      <c r="F2030">
        <v>0</v>
      </c>
      <c r="G2030">
        <v>1.91694E-2</v>
      </c>
      <c r="H2030">
        <v>0.98101899999999997</v>
      </c>
      <c r="I2030">
        <v>2660344</v>
      </c>
    </row>
    <row r="2031" spans="1:22" x14ac:dyDescent="0.25">
      <c r="A2031" t="s">
        <v>199</v>
      </c>
      <c r="B2031">
        <v>80204.3</v>
      </c>
      <c r="C2031">
        <v>80196.3</v>
      </c>
      <c r="D2031">
        <v>0</v>
      </c>
      <c r="E2031">
        <v>0</v>
      </c>
      <c r="F2031">
        <v>0</v>
      </c>
      <c r="G2031">
        <v>2.5439699999999999E-2</v>
      </c>
      <c r="H2031">
        <v>0.98101799999999995</v>
      </c>
      <c r="I2031">
        <v>2660344</v>
      </c>
    </row>
    <row r="2032" spans="1:22" x14ac:dyDescent="0.25">
      <c r="A2032" t="s">
        <v>199</v>
      </c>
      <c r="B2032">
        <v>80230.399999999994</v>
      </c>
      <c r="C2032">
        <v>80222.2</v>
      </c>
      <c r="D2032">
        <v>0</v>
      </c>
      <c r="E2032">
        <v>0</v>
      </c>
      <c r="F2032">
        <v>0</v>
      </c>
      <c r="G2032">
        <v>2.9038499999999998E-2</v>
      </c>
      <c r="H2032">
        <v>0.98099800000000004</v>
      </c>
      <c r="I2032">
        <v>2660344</v>
      </c>
    </row>
    <row r="2033" spans="1:9" x14ac:dyDescent="0.25">
      <c r="A2033" t="s">
        <v>199</v>
      </c>
      <c r="B2033">
        <v>80117.2</v>
      </c>
      <c r="C2033">
        <v>80109.3</v>
      </c>
      <c r="D2033">
        <v>0</v>
      </c>
      <c r="E2033">
        <v>0</v>
      </c>
      <c r="F2033">
        <v>0</v>
      </c>
      <c r="G2033">
        <v>2.9038499999999998E-2</v>
      </c>
      <c r="H2033">
        <v>0.98100299999999996</v>
      </c>
      <c r="I2033">
        <v>2660344</v>
      </c>
    </row>
    <row r="2034" spans="1:9" x14ac:dyDescent="0.25">
      <c r="A2034" t="s">
        <v>199</v>
      </c>
      <c r="B2034">
        <v>80130.899999999994</v>
      </c>
      <c r="C2034">
        <v>80122.399999999994</v>
      </c>
      <c r="D2034">
        <v>0</v>
      </c>
      <c r="E2034">
        <v>0</v>
      </c>
      <c r="F2034">
        <v>0</v>
      </c>
      <c r="G2034">
        <v>2.5439699999999999E-2</v>
      </c>
      <c r="H2034">
        <v>0.98099800000000004</v>
      </c>
      <c r="I2034">
        <v>2660344</v>
      </c>
    </row>
    <row r="2035" spans="1:9" x14ac:dyDescent="0.25">
      <c r="A2035" t="s">
        <v>199</v>
      </c>
      <c r="B2035">
        <v>80181.2</v>
      </c>
      <c r="C2035">
        <v>80172.800000000003</v>
      </c>
      <c r="D2035">
        <v>0</v>
      </c>
      <c r="E2035">
        <v>0</v>
      </c>
      <c r="F2035">
        <v>0</v>
      </c>
      <c r="G2035">
        <v>2.9039300000000001E-2</v>
      </c>
      <c r="H2035">
        <v>0.98099800000000004</v>
      </c>
      <c r="I2035">
        <v>2660344</v>
      </c>
    </row>
    <row r="2036" spans="1:9" x14ac:dyDescent="0.25">
      <c r="A2036" t="s">
        <v>199</v>
      </c>
      <c r="B2036">
        <v>80154.399999999994</v>
      </c>
      <c r="C2036">
        <v>80146.399999999994</v>
      </c>
      <c r="D2036">
        <v>0</v>
      </c>
      <c r="E2036">
        <v>0</v>
      </c>
      <c r="F2036">
        <v>0</v>
      </c>
      <c r="G2036">
        <v>1.08635E-2</v>
      </c>
      <c r="H2036">
        <v>0.98101499999999997</v>
      </c>
      <c r="I2036">
        <v>2660344</v>
      </c>
    </row>
    <row r="2037" spans="1:9" x14ac:dyDescent="0.25">
      <c r="A2037" t="s">
        <v>199</v>
      </c>
      <c r="B2037">
        <v>80174.7</v>
      </c>
      <c r="C2037">
        <v>80165</v>
      </c>
      <c r="D2037">
        <v>0</v>
      </c>
      <c r="E2037">
        <v>0</v>
      </c>
      <c r="F2037">
        <v>0</v>
      </c>
      <c r="G2037">
        <v>2.9038499999999998E-2</v>
      </c>
      <c r="H2037">
        <v>0.98099800000000004</v>
      </c>
      <c r="I2037">
        <v>2660344</v>
      </c>
    </row>
    <row r="2038" spans="1:9" x14ac:dyDescent="0.25">
      <c r="A2038" t="s">
        <v>199</v>
      </c>
      <c r="B2038">
        <v>80256.100000000006</v>
      </c>
      <c r="C2038">
        <v>80247.399999999994</v>
      </c>
      <c r="D2038">
        <v>0</v>
      </c>
      <c r="E2038">
        <v>0</v>
      </c>
      <c r="F2038">
        <v>0</v>
      </c>
      <c r="G2038">
        <v>2.9039100000000002E-2</v>
      </c>
      <c r="H2038">
        <v>0.98100299999999996</v>
      </c>
      <c r="I2038">
        <v>2660344</v>
      </c>
    </row>
    <row r="2039" spans="1:9" x14ac:dyDescent="0.25">
      <c r="A2039" t="s">
        <v>199</v>
      </c>
      <c r="B2039">
        <v>80119.7</v>
      </c>
      <c r="C2039">
        <v>80111.8</v>
      </c>
      <c r="D2039">
        <v>0</v>
      </c>
      <c r="E2039">
        <v>0</v>
      </c>
      <c r="F2039">
        <v>0</v>
      </c>
      <c r="G2039">
        <v>2.9038499999999998E-2</v>
      </c>
      <c r="H2039">
        <v>0.98099800000000004</v>
      </c>
      <c r="I2039">
        <v>2660344</v>
      </c>
    </row>
    <row r="2040" spans="1:9" x14ac:dyDescent="0.25">
      <c r="A2040" t="s">
        <v>199</v>
      </c>
      <c r="B2040">
        <v>80166.8</v>
      </c>
      <c r="C2040">
        <v>80157.100000000006</v>
      </c>
      <c r="D2040">
        <v>0</v>
      </c>
      <c r="E2040">
        <v>0</v>
      </c>
      <c r="F2040">
        <v>0</v>
      </c>
      <c r="G2040">
        <v>2.90435E-2</v>
      </c>
      <c r="H2040">
        <v>0.98087000000000002</v>
      </c>
      <c r="I2040">
        <v>2660344</v>
      </c>
    </row>
    <row r="2041" spans="1:9" x14ac:dyDescent="0.25">
      <c r="A2041" t="s">
        <v>199</v>
      </c>
      <c r="B2041">
        <v>80190.5</v>
      </c>
      <c r="C2041">
        <v>80182.600000000006</v>
      </c>
      <c r="D2041">
        <v>0</v>
      </c>
      <c r="E2041">
        <v>0</v>
      </c>
      <c r="F2041">
        <v>0</v>
      </c>
      <c r="G2041">
        <v>2.7585800000000001E-2</v>
      </c>
      <c r="H2041">
        <v>0.98099800000000004</v>
      </c>
      <c r="I2041">
        <v>2660344</v>
      </c>
    </row>
    <row r="2042" spans="1:9" x14ac:dyDescent="0.25">
      <c r="A2042" t="s">
        <v>199</v>
      </c>
      <c r="B2042">
        <v>80114.899999999994</v>
      </c>
      <c r="C2042">
        <v>80105.7</v>
      </c>
      <c r="D2042">
        <v>0</v>
      </c>
      <c r="E2042">
        <v>0</v>
      </c>
      <c r="F2042">
        <v>0</v>
      </c>
      <c r="G2042">
        <v>1.9032500000000001E-2</v>
      </c>
      <c r="H2042">
        <v>0.98100900000000002</v>
      </c>
      <c r="I2042">
        <v>2660344</v>
      </c>
    </row>
    <row r="2043" spans="1:9" x14ac:dyDescent="0.25">
      <c r="A2043" t="s">
        <v>199</v>
      </c>
      <c r="B2043">
        <v>80131.7</v>
      </c>
      <c r="C2043">
        <v>80121.600000000006</v>
      </c>
      <c r="D2043">
        <v>0</v>
      </c>
      <c r="E2043">
        <v>0</v>
      </c>
      <c r="F2043">
        <v>0</v>
      </c>
      <c r="G2043">
        <v>2.9038499999999998E-2</v>
      </c>
      <c r="H2043">
        <v>0.98099800000000004</v>
      </c>
      <c r="I2043">
        <v>2660344</v>
      </c>
    </row>
    <row r="2044" spans="1:9" x14ac:dyDescent="0.25">
      <c r="A2044" t="s">
        <v>199</v>
      </c>
      <c r="B2044">
        <v>80254.5</v>
      </c>
      <c r="C2044">
        <v>80245.3</v>
      </c>
      <c r="D2044">
        <v>0</v>
      </c>
      <c r="E2044">
        <v>0</v>
      </c>
      <c r="F2044">
        <v>0</v>
      </c>
      <c r="G2044">
        <v>2.90377E-2</v>
      </c>
      <c r="H2044">
        <v>0.98101499999999997</v>
      </c>
      <c r="I2044">
        <v>2660344</v>
      </c>
    </row>
    <row r="2045" spans="1:9" x14ac:dyDescent="0.25">
      <c r="A2045" t="s">
        <v>199</v>
      </c>
      <c r="B2045">
        <v>80221.600000000006</v>
      </c>
      <c r="C2045">
        <v>80213.899999999994</v>
      </c>
      <c r="D2045">
        <v>0</v>
      </c>
      <c r="E2045">
        <v>0</v>
      </c>
      <c r="F2045">
        <v>0</v>
      </c>
      <c r="G2045">
        <v>1.23001E-2</v>
      </c>
      <c r="H2045">
        <v>0.98086600000000002</v>
      </c>
      <c r="I2045">
        <v>2660344</v>
      </c>
    </row>
    <row r="2046" spans="1:9" x14ac:dyDescent="0.25">
      <c r="A2046" t="s">
        <v>199</v>
      </c>
      <c r="B2046">
        <v>80167.3</v>
      </c>
      <c r="C2046">
        <v>80159.399999999994</v>
      </c>
      <c r="D2046">
        <v>0</v>
      </c>
      <c r="E2046">
        <v>0</v>
      </c>
      <c r="F2046">
        <v>0</v>
      </c>
      <c r="G2046">
        <v>2.9038499999999998E-2</v>
      </c>
      <c r="H2046">
        <v>0.98099800000000004</v>
      </c>
      <c r="I2046">
        <v>2660344</v>
      </c>
    </row>
    <row r="2047" spans="1:9" x14ac:dyDescent="0.25">
      <c r="A2047" t="s">
        <v>199</v>
      </c>
      <c r="B2047">
        <v>80267.199999999997</v>
      </c>
      <c r="C2047">
        <v>80258.600000000006</v>
      </c>
      <c r="D2047">
        <v>0</v>
      </c>
      <c r="E2047">
        <v>0</v>
      </c>
      <c r="F2047">
        <v>0</v>
      </c>
      <c r="G2047">
        <v>2.9039100000000002E-2</v>
      </c>
      <c r="H2047">
        <v>0.98101899999999997</v>
      </c>
      <c r="I2047">
        <v>2660344</v>
      </c>
    </row>
    <row r="2048" spans="1:9" x14ac:dyDescent="0.25">
      <c r="A2048" t="s">
        <v>199</v>
      </c>
      <c r="B2048">
        <v>80049.600000000006</v>
      </c>
      <c r="C2048">
        <v>80039.8</v>
      </c>
      <c r="D2048">
        <v>0</v>
      </c>
      <c r="E2048">
        <v>0</v>
      </c>
      <c r="F2048">
        <v>0</v>
      </c>
      <c r="G2048">
        <v>2.9038399999999999E-2</v>
      </c>
      <c r="H2048">
        <v>0.98101000000000005</v>
      </c>
      <c r="I2048">
        <v>2660344</v>
      </c>
    </row>
    <row r="2049" spans="1:9" x14ac:dyDescent="0.25">
      <c r="A2049" t="s">
        <v>199</v>
      </c>
      <c r="B2049">
        <v>80172.100000000006</v>
      </c>
      <c r="C2049">
        <v>80162.2</v>
      </c>
      <c r="D2049">
        <v>0</v>
      </c>
      <c r="E2049">
        <v>0</v>
      </c>
      <c r="F2049">
        <v>0</v>
      </c>
      <c r="G2049">
        <v>1.34416E-2</v>
      </c>
      <c r="H2049">
        <v>0.98100200000000004</v>
      </c>
      <c r="I2049">
        <v>2660344</v>
      </c>
    </row>
    <row r="2050" spans="1:9" x14ac:dyDescent="0.25">
      <c r="A2050" t="s">
        <v>199</v>
      </c>
      <c r="B2050">
        <v>80198.600000000006</v>
      </c>
      <c r="C2050">
        <v>80190.2</v>
      </c>
      <c r="D2050">
        <v>0</v>
      </c>
      <c r="E2050">
        <v>0</v>
      </c>
      <c r="F2050">
        <v>0</v>
      </c>
      <c r="G2050">
        <v>2.7585800000000001E-2</v>
      </c>
      <c r="H2050">
        <v>0.98100900000000002</v>
      </c>
      <c r="I2050">
        <v>2660344</v>
      </c>
    </row>
    <row r="2051" spans="1:9" x14ac:dyDescent="0.25">
      <c r="A2051" t="s">
        <v>199</v>
      </c>
      <c r="B2051">
        <v>80137.100000000006</v>
      </c>
      <c r="C2051">
        <v>80127.8</v>
      </c>
      <c r="D2051">
        <v>0</v>
      </c>
      <c r="E2051">
        <v>0</v>
      </c>
      <c r="F2051">
        <v>0</v>
      </c>
      <c r="G2051">
        <v>2.75515E-2</v>
      </c>
      <c r="H2051">
        <v>0.98101899999999997</v>
      </c>
      <c r="I2051">
        <v>2660344</v>
      </c>
    </row>
    <row r="2052" spans="1:9" x14ac:dyDescent="0.25">
      <c r="A2052" t="s">
        <v>199</v>
      </c>
      <c r="B2052">
        <v>80162.5</v>
      </c>
      <c r="C2052">
        <v>80154.399999999994</v>
      </c>
      <c r="D2052">
        <v>0</v>
      </c>
      <c r="E2052">
        <v>0</v>
      </c>
      <c r="F2052">
        <v>0</v>
      </c>
      <c r="G2052">
        <v>2.9038499999999998E-2</v>
      </c>
      <c r="H2052">
        <v>0.98099800000000004</v>
      </c>
      <c r="I2052">
        <v>2660344</v>
      </c>
    </row>
    <row r="2053" spans="1:9" x14ac:dyDescent="0.25">
      <c r="A2053" t="s">
        <v>199</v>
      </c>
      <c r="B2053">
        <v>80205.100000000006</v>
      </c>
      <c r="C2053">
        <v>80197</v>
      </c>
      <c r="D2053">
        <v>0</v>
      </c>
      <c r="E2053">
        <v>0</v>
      </c>
      <c r="F2053">
        <v>0</v>
      </c>
      <c r="G2053">
        <v>2.9037899999999998E-2</v>
      </c>
      <c r="H2053">
        <v>0.98099800000000004</v>
      </c>
      <c r="I2053">
        <v>2660344</v>
      </c>
    </row>
    <row r="2054" spans="1:9" x14ac:dyDescent="0.25">
      <c r="A2054" t="s">
        <v>199</v>
      </c>
      <c r="B2054">
        <v>80092.3</v>
      </c>
      <c r="C2054">
        <v>80084.600000000006</v>
      </c>
      <c r="D2054">
        <v>0</v>
      </c>
      <c r="E2054">
        <v>0</v>
      </c>
      <c r="F2054">
        <v>0</v>
      </c>
      <c r="G2054">
        <v>2.9038499999999998E-2</v>
      </c>
      <c r="H2054">
        <v>0.98099800000000004</v>
      </c>
      <c r="I2054">
        <v>2660344</v>
      </c>
    </row>
    <row r="2055" spans="1:9" x14ac:dyDescent="0.25">
      <c r="A2055" t="s">
        <v>199</v>
      </c>
      <c r="B2055">
        <v>80259.3</v>
      </c>
      <c r="C2055">
        <v>80251</v>
      </c>
      <c r="D2055">
        <v>0</v>
      </c>
      <c r="E2055">
        <v>0</v>
      </c>
      <c r="F2055">
        <v>0</v>
      </c>
      <c r="G2055">
        <v>1.19177E-2</v>
      </c>
      <c r="H2055">
        <v>0.98090900000000003</v>
      </c>
      <c r="I2055">
        <v>-990792845</v>
      </c>
    </row>
    <row r="2056" spans="1:9" x14ac:dyDescent="0.25">
      <c r="A2056" t="s">
        <v>199</v>
      </c>
      <c r="B2056">
        <v>80200.100000000006</v>
      </c>
      <c r="C2056">
        <v>80192.399999999994</v>
      </c>
      <c r="D2056">
        <v>0</v>
      </c>
      <c r="E2056">
        <v>0</v>
      </c>
      <c r="F2056">
        <v>0</v>
      </c>
      <c r="G2056">
        <v>2.90406E-2</v>
      </c>
      <c r="H2056">
        <v>0.98100299999999996</v>
      </c>
      <c r="I2056">
        <v>-1155625044</v>
      </c>
    </row>
    <row r="2057" spans="1:9" x14ac:dyDescent="0.25">
      <c r="A2057" t="s">
        <v>199</v>
      </c>
      <c r="B2057">
        <v>80141.100000000006</v>
      </c>
      <c r="C2057">
        <v>80133.100000000006</v>
      </c>
      <c r="D2057">
        <v>0</v>
      </c>
      <c r="E2057">
        <v>0</v>
      </c>
      <c r="F2057">
        <v>0</v>
      </c>
      <c r="G2057">
        <v>1.0962700000000001E-2</v>
      </c>
      <c r="H2057">
        <v>0.98101899999999997</v>
      </c>
      <c r="I2057">
        <v>-97272188</v>
      </c>
    </row>
    <row r="2058" spans="1:9" x14ac:dyDescent="0.25">
      <c r="A2058" t="s">
        <v>199</v>
      </c>
      <c r="B2058">
        <v>80151.399999999994</v>
      </c>
      <c r="C2058">
        <v>80143.100000000006</v>
      </c>
      <c r="D2058">
        <v>0</v>
      </c>
      <c r="E2058">
        <v>0</v>
      </c>
      <c r="F2058">
        <v>0</v>
      </c>
      <c r="G2058">
        <v>1.3229899999999999E-2</v>
      </c>
      <c r="H2058">
        <v>0.98099700000000001</v>
      </c>
      <c r="I2058">
        <v>-610861762</v>
      </c>
    </row>
    <row r="2059" spans="1:9" x14ac:dyDescent="0.25">
      <c r="A2059" t="s">
        <v>199</v>
      </c>
      <c r="B2059">
        <v>80239</v>
      </c>
      <c r="C2059">
        <v>80231.100000000006</v>
      </c>
      <c r="D2059">
        <v>0</v>
      </c>
      <c r="E2059">
        <v>0</v>
      </c>
      <c r="F2059">
        <v>0</v>
      </c>
      <c r="G2059">
        <v>1.22449E-2</v>
      </c>
      <c r="H2059">
        <v>0.98099700000000001</v>
      </c>
      <c r="I2059">
        <v>-610861762</v>
      </c>
    </row>
    <row r="2060" spans="1:9" x14ac:dyDescent="0.25">
      <c r="A2060" t="s">
        <v>199</v>
      </c>
      <c r="B2060">
        <v>80109.5</v>
      </c>
      <c r="C2060">
        <v>80102.100000000006</v>
      </c>
      <c r="D2060">
        <v>0</v>
      </c>
      <c r="E2060">
        <v>0</v>
      </c>
      <c r="F2060">
        <v>0</v>
      </c>
      <c r="G2060">
        <v>2.9038499999999998E-2</v>
      </c>
      <c r="H2060">
        <v>0.98099800000000004</v>
      </c>
      <c r="I2060">
        <v>-610861762</v>
      </c>
    </row>
    <row r="2061" spans="1:9" x14ac:dyDescent="0.25">
      <c r="A2061" t="s">
        <v>199</v>
      </c>
      <c r="B2061">
        <v>80208</v>
      </c>
      <c r="C2061">
        <v>80199.899999999994</v>
      </c>
      <c r="D2061">
        <v>0</v>
      </c>
      <c r="E2061">
        <v>0</v>
      </c>
      <c r="F2061">
        <v>0</v>
      </c>
      <c r="G2061">
        <v>1.23E-2</v>
      </c>
      <c r="H2061">
        <v>0.98101499999999997</v>
      </c>
      <c r="I2061">
        <v>-610861762</v>
      </c>
    </row>
    <row r="2062" spans="1:9" x14ac:dyDescent="0.25">
      <c r="A2062" t="s">
        <v>199</v>
      </c>
      <c r="B2062">
        <v>80235.8</v>
      </c>
      <c r="C2062">
        <v>80228.2</v>
      </c>
      <c r="D2062">
        <v>0</v>
      </c>
      <c r="E2062">
        <v>0</v>
      </c>
      <c r="F2062">
        <v>0</v>
      </c>
      <c r="G2062">
        <v>1.91694E-2</v>
      </c>
      <c r="H2062">
        <v>0.98101499999999997</v>
      </c>
      <c r="I2062">
        <v>-610861762</v>
      </c>
    </row>
    <row r="2063" spans="1:9" x14ac:dyDescent="0.25">
      <c r="A2063" t="s">
        <v>199</v>
      </c>
      <c r="B2063">
        <v>80058.7</v>
      </c>
      <c r="C2063">
        <v>80050.8</v>
      </c>
      <c r="D2063">
        <v>0</v>
      </c>
      <c r="E2063">
        <v>0</v>
      </c>
      <c r="F2063">
        <v>0</v>
      </c>
      <c r="G2063">
        <v>2.9038499999999998E-2</v>
      </c>
      <c r="H2063">
        <v>0.98099800000000004</v>
      </c>
      <c r="I2063">
        <v>-610861762</v>
      </c>
    </row>
    <row r="2064" spans="1:9" x14ac:dyDescent="0.25">
      <c r="A2064" t="s">
        <v>199</v>
      </c>
      <c r="B2064">
        <v>80202.399999999994</v>
      </c>
      <c r="C2064">
        <v>80194.100000000006</v>
      </c>
      <c r="D2064">
        <v>0</v>
      </c>
      <c r="E2064">
        <v>0</v>
      </c>
      <c r="F2064">
        <v>0</v>
      </c>
      <c r="G2064">
        <v>2.90429E-2</v>
      </c>
      <c r="H2064">
        <v>0.98101899999999997</v>
      </c>
      <c r="I2064">
        <v>-610861762</v>
      </c>
    </row>
    <row r="2065" spans="1:25" x14ac:dyDescent="0.25">
      <c r="A2065" t="s">
        <v>199</v>
      </c>
      <c r="B2065">
        <v>80219.3</v>
      </c>
      <c r="C2065">
        <v>80211.399999999994</v>
      </c>
      <c r="D2065">
        <v>0</v>
      </c>
      <c r="E2065">
        <v>0</v>
      </c>
      <c r="F2065">
        <v>0</v>
      </c>
      <c r="G2065">
        <v>2.9038399999999999E-2</v>
      </c>
      <c r="H2065">
        <v>0.98099800000000004</v>
      </c>
      <c r="I2065">
        <v>1039379408</v>
      </c>
    </row>
    <row r="2066" spans="1:25" x14ac:dyDescent="0.25">
      <c r="A2066" t="s">
        <v>199</v>
      </c>
      <c r="B2066">
        <v>80132.600000000006</v>
      </c>
      <c r="C2066">
        <v>80124.899999999994</v>
      </c>
      <c r="D2066">
        <v>0</v>
      </c>
      <c r="E2066">
        <v>0</v>
      </c>
      <c r="F2066">
        <v>0</v>
      </c>
      <c r="G2066">
        <v>2.9039300000000001E-2</v>
      </c>
      <c r="H2066">
        <v>0.98099800000000004</v>
      </c>
      <c r="I2066">
        <v>1039379408</v>
      </c>
    </row>
    <row r="2067" spans="1:25" x14ac:dyDescent="0.25">
      <c r="A2067" t="s">
        <v>199</v>
      </c>
      <c r="B2067">
        <v>80183.8</v>
      </c>
      <c r="C2067">
        <v>80175.199999999997</v>
      </c>
      <c r="D2067">
        <v>0</v>
      </c>
      <c r="E2067">
        <v>0</v>
      </c>
      <c r="F2067">
        <v>0</v>
      </c>
      <c r="G2067">
        <v>2.9039100000000002E-2</v>
      </c>
      <c r="H2067">
        <v>0.98062499999999997</v>
      </c>
      <c r="I2067">
        <v>1039379408</v>
      </c>
    </row>
    <row r="2068" spans="1:25" x14ac:dyDescent="0.25">
      <c r="A2068" t="s">
        <v>199</v>
      </c>
      <c r="B2068">
        <v>80278.100000000006</v>
      </c>
      <c r="C2068">
        <v>80270</v>
      </c>
      <c r="D2068">
        <v>0</v>
      </c>
      <c r="E2068">
        <v>0</v>
      </c>
      <c r="F2068">
        <v>0</v>
      </c>
      <c r="G2068">
        <v>1.09538E-2</v>
      </c>
      <c r="H2068">
        <v>0.98083200000000004</v>
      </c>
      <c r="I2068">
        <v>1039379408</v>
      </c>
    </row>
    <row r="2069" spans="1:25" x14ac:dyDescent="0.25">
      <c r="A2069" t="s">
        <v>199</v>
      </c>
      <c r="B2069">
        <v>80082.2</v>
      </c>
      <c r="C2069">
        <v>80074.3</v>
      </c>
      <c r="D2069">
        <v>0</v>
      </c>
      <c r="E2069">
        <v>0</v>
      </c>
      <c r="F2069">
        <v>0</v>
      </c>
      <c r="G2069">
        <v>2.9039100000000002E-2</v>
      </c>
      <c r="H2069">
        <v>0.98099800000000004</v>
      </c>
      <c r="I2069">
        <v>1039379408</v>
      </c>
    </row>
    <row r="2070" spans="1:25" x14ac:dyDescent="0.25">
      <c r="A2070" t="s">
        <v>199</v>
      </c>
      <c r="B2070">
        <v>80158.8</v>
      </c>
      <c r="C2070">
        <v>80150.7</v>
      </c>
      <c r="D2070">
        <v>0</v>
      </c>
      <c r="E2070">
        <v>0</v>
      </c>
      <c r="F2070">
        <v>0</v>
      </c>
      <c r="G2070">
        <v>2.9039300000000001E-2</v>
      </c>
      <c r="H2070">
        <v>0.98099800000000004</v>
      </c>
      <c r="I2070">
        <v>1039379408</v>
      </c>
    </row>
    <row r="2071" spans="1:25" x14ac:dyDescent="0.25">
      <c r="A2071" t="s">
        <v>199</v>
      </c>
      <c r="B2071">
        <v>80233.3</v>
      </c>
      <c r="C2071">
        <v>80225.600000000006</v>
      </c>
      <c r="D2071">
        <v>0</v>
      </c>
      <c r="E2071">
        <v>0</v>
      </c>
      <c r="F2071">
        <v>0</v>
      </c>
      <c r="G2071">
        <v>1.9043500000000001E-2</v>
      </c>
      <c r="H2071">
        <v>0.98100299999999996</v>
      </c>
      <c r="I2071">
        <v>1039379408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199</v>
      </c>
      <c r="B2072">
        <v>80094.8</v>
      </c>
      <c r="C2072">
        <v>80086.8</v>
      </c>
      <c r="D2072">
        <v>0</v>
      </c>
      <c r="E2072">
        <v>0</v>
      </c>
      <c r="F2072">
        <v>0</v>
      </c>
      <c r="G2072">
        <v>1.91694E-2</v>
      </c>
      <c r="H2072">
        <v>0.98099700000000001</v>
      </c>
      <c r="I2072">
        <v>1039379408</v>
      </c>
      <c r="R2072">
        <f>AVERAGE(B2023:B2072)</f>
        <v>80173.625999999989</v>
      </c>
      <c r="S2072">
        <f>AVERAGE(C2023:C2072)</f>
        <v>80165.326000000015</v>
      </c>
      <c r="U2072">
        <f>_xlfn.VAR.P(B2023:B2072)</f>
        <v>3187.2055240000632</v>
      </c>
      <c r="V2072">
        <f>_xlfn.VAR.P(C2023:C2072)</f>
        <v>3195.752723999899</v>
      </c>
      <c r="X2072">
        <f>1.96*SQRT(U2072)/50</f>
        <v>2.213049366010496</v>
      </c>
      <c r="Y2072">
        <f>1.96*SQRT(V2072)/50</f>
        <v>2.2160147711166558</v>
      </c>
    </row>
    <row r="2073" spans="1:25" x14ac:dyDescent="0.25">
      <c r="A2073" t="s">
        <v>200</v>
      </c>
      <c r="B2073">
        <v>4008726.4032000001</v>
      </c>
      <c r="C2073" t="s">
        <v>37</v>
      </c>
    </row>
    <row r="2074" spans="1:25" x14ac:dyDescent="0.25">
      <c r="A2074" t="s">
        <v>201</v>
      </c>
      <c r="B2074">
        <v>4245.1099999999997</v>
      </c>
      <c r="C2074">
        <v>4236.91</v>
      </c>
      <c r="D2074">
        <v>0</v>
      </c>
      <c r="E2074">
        <v>0</v>
      </c>
      <c r="F2074">
        <v>0</v>
      </c>
      <c r="G2074">
        <v>1.1003300000000001E-2</v>
      </c>
      <c r="H2074">
        <v>0.98101899999999997</v>
      </c>
      <c r="I2074">
        <v>1039379408</v>
      </c>
    </row>
    <row r="2075" spans="1:25" x14ac:dyDescent="0.25">
      <c r="A2075" t="s">
        <v>201</v>
      </c>
      <c r="B2075">
        <v>4231.68</v>
      </c>
      <c r="C2075">
        <v>4223.8900000000003</v>
      </c>
      <c r="D2075">
        <v>0</v>
      </c>
      <c r="E2075">
        <v>0</v>
      </c>
      <c r="F2075">
        <v>0</v>
      </c>
      <c r="G2075">
        <v>1.1511199999999999E-2</v>
      </c>
      <c r="H2075">
        <v>0.98101899999999997</v>
      </c>
      <c r="I2075">
        <v>1039379408</v>
      </c>
    </row>
    <row r="2076" spans="1:25" x14ac:dyDescent="0.25">
      <c r="A2076" t="s">
        <v>201</v>
      </c>
      <c r="B2076">
        <v>4235.99</v>
      </c>
      <c r="C2076">
        <v>4228.33</v>
      </c>
      <c r="D2076">
        <v>0</v>
      </c>
      <c r="E2076">
        <v>0</v>
      </c>
      <c r="F2076">
        <v>0</v>
      </c>
      <c r="G2076">
        <v>1.1510899999999999E-2</v>
      </c>
      <c r="H2076">
        <v>0.98101899999999997</v>
      </c>
      <c r="I2076">
        <v>1039379408</v>
      </c>
    </row>
    <row r="2077" spans="1:25" x14ac:dyDescent="0.25">
      <c r="A2077" t="s">
        <v>201</v>
      </c>
      <c r="B2077">
        <v>4235.84</v>
      </c>
      <c r="C2077">
        <v>4227.95</v>
      </c>
      <c r="D2077">
        <v>0</v>
      </c>
      <c r="E2077">
        <v>0</v>
      </c>
      <c r="F2077">
        <v>0</v>
      </c>
      <c r="G2077">
        <v>1.1510899999999999E-2</v>
      </c>
      <c r="H2077">
        <v>0.98101899999999997</v>
      </c>
      <c r="I2077">
        <v>1039379408</v>
      </c>
    </row>
    <row r="2078" spans="1:25" x14ac:dyDescent="0.25">
      <c r="A2078" t="s">
        <v>201</v>
      </c>
      <c r="B2078">
        <v>4233.6000000000004</v>
      </c>
      <c r="C2078">
        <v>4225.67</v>
      </c>
      <c r="D2078">
        <v>0</v>
      </c>
      <c r="E2078">
        <v>0</v>
      </c>
      <c r="F2078">
        <v>0</v>
      </c>
      <c r="G2078">
        <v>1.1756300000000001E-2</v>
      </c>
      <c r="H2078">
        <v>0.98101899999999997</v>
      </c>
      <c r="I2078">
        <v>1039379408</v>
      </c>
    </row>
    <row r="2079" spans="1:25" x14ac:dyDescent="0.25">
      <c r="A2079" t="s">
        <v>201</v>
      </c>
      <c r="B2079">
        <v>4226.9799999999996</v>
      </c>
      <c r="C2079">
        <v>4219.3599999999997</v>
      </c>
      <c r="D2079">
        <v>0</v>
      </c>
      <c r="E2079">
        <v>0</v>
      </c>
      <c r="F2079">
        <v>0</v>
      </c>
      <c r="G2079">
        <v>1.1511E-2</v>
      </c>
      <c r="H2079">
        <v>0.98101899999999997</v>
      </c>
      <c r="I2079">
        <v>1039379408</v>
      </c>
    </row>
    <row r="2080" spans="1:25" x14ac:dyDescent="0.25">
      <c r="A2080" t="s">
        <v>201</v>
      </c>
      <c r="B2080">
        <v>4232.62</v>
      </c>
      <c r="C2080">
        <v>4224.0600000000004</v>
      </c>
      <c r="D2080">
        <v>0</v>
      </c>
      <c r="E2080">
        <v>0</v>
      </c>
      <c r="F2080">
        <v>0</v>
      </c>
      <c r="G2080">
        <v>1.1273099999999999E-2</v>
      </c>
      <c r="H2080">
        <v>0.98101899999999997</v>
      </c>
      <c r="I2080">
        <v>-799659360</v>
      </c>
    </row>
    <row r="2081" spans="1:9" x14ac:dyDescent="0.25">
      <c r="A2081" t="s">
        <v>201</v>
      </c>
      <c r="B2081">
        <v>4231.95</v>
      </c>
      <c r="C2081">
        <v>4224.1499999999996</v>
      </c>
      <c r="D2081">
        <v>0</v>
      </c>
      <c r="E2081">
        <v>0</v>
      </c>
      <c r="F2081">
        <v>0</v>
      </c>
      <c r="G2081">
        <v>1.1511E-2</v>
      </c>
      <c r="H2081">
        <v>0.98100299999999996</v>
      </c>
      <c r="I2081">
        <v>-799659360</v>
      </c>
    </row>
    <row r="2082" spans="1:9" x14ac:dyDescent="0.25">
      <c r="A2082" t="s">
        <v>201</v>
      </c>
      <c r="B2082">
        <v>4235.8599999999997</v>
      </c>
      <c r="C2082">
        <v>4227.87</v>
      </c>
      <c r="D2082">
        <v>0</v>
      </c>
      <c r="E2082">
        <v>0</v>
      </c>
      <c r="F2082">
        <v>0</v>
      </c>
      <c r="G2082">
        <v>1.17816E-2</v>
      </c>
      <c r="H2082">
        <v>0.98099599999999998</v>
      </c>
      <c r="I2082">
        <v>-799659360</v>
      </c>
    </row>
    <row r="2083" spans="1:9" x14ac:dyDescent="0.25">
      <c r="A2083" t="s">
        <v>201</v>
      </c>
      <c r="B2083">
        <v>4233</v>
      </c>
      <c r="C2083">
        <v>4225.28</v>
      </c>
      <c r="D2083">
        <v>0</v>
      </c>
      <c r="E2083">
        <v>0</v>
      </c>
      <c r="F2083">
        <v>0</v>
      </c>
      <c r="G2083">
        <v>1.1510899999999999E-2</v>
      </c>
      <c r="H2083">
        <v>0.98101899999999997</v>
      </c>
      <c r="I2083">
        <v>-799659360</v>
      </c>
    </row>
    <row r="2084" spans="1:9" x14ac:dyDescent="0.25">
      <c r="A2084" t="s">
        <v>201</v>
      </c>
      <c r="B2084">
        <v>4229.13</v>
      </c>
      <c r="C2084">
        <v>4220.37</v>
      </c>
      <c r="D2084">
        <v>0</v>
      </c>
      <c r="E2084">
        <v>0</v>
      </c>
      <c r="F2084">
        <v>0</v>
      </c>
      <c r="G2084">
        <v>1.1511E-2</v>
      </c>
      <c r="H2084">
        <v>0.98101899999999997</v>
      </c>
      <c r="I2084">
        <v>-799659360</v>
      </c>
    </row>
    <row r="2085" spans="1:9" x14ac:dyDescent="0.25">
      <c r="A2085" t="s">
        <v>201</v>
      </c>
      <c r="B2085">
        <v>4232.18</v>
      </c>
      <c r="C2085">
        <v>4224.5</v>
      </c>
      <c r="D2085">
        <v>0</v>
      </c>
      <c r="E2085">
        <v>0</v>
      </c>
      <c r="F2085">
        <v>0</v>
      </c>
      <c r="G2085">
        <v>1.1510899999999999E-2</v>
      </c>
      <c r="H2085">
        <v>0.98101899999999997</v>
      </c>
      <c r="I2085">
        <v>-799659360</v>
      </c>
    </row>
    <row r="2086" spans="1:9" x14ac:dyDescent="0.25">
      <c r="A2086" t="s">
        <v>201</v>
      </c>
      <c r="B2086">
        <v>4236.1400000000003</v>
      </c>
      <c r="C2086">
        <v>4228.18</v>
      </c>
      <c r="D2086">
        <v>0</v>
      </c>
      <c r="E2086">
        <v>0</v>
      </c>
      <c r="F2086">
        <v>0</v>
      </c>
      <c r="G2086">
        <v>1.1510899999999999E-2</v>
      </c>
      <c r="H2086">
        <v>0.98101899999999997</v>
      </c>
      <c r="I2086">
        <v>-799659360</v>
      </c>
    </row>
    <row r="2087" spans="1:9" x14ac:dyDescent="0.25">
      <c r="A2087" t="s">
        <v>201</v>
      </c>
      <c r="B2087">
        <v>4233.87</v>
      </c>
      <c r="C2087">
        <v>4225.88</v>
      </c>
      <c r="D2087">
        <v>0</v>
      </c>
      <c r="E2087">
        <v>0</v>
      </c>
      <c r="F2087">
        <v>0</v>
      </c>
      <c r="G2087">
        <v>1.16969E-2</v>
      </c>
      <c r="H2087">
        <v>0.98101899999999997</v>
      </c>
      <c r="I2087">
        <v>-799659360</v>
      </c>
    </row>
    <row r="2088" spans="1:9" x14ac:dyDescent="0.25">
      <c r="A2088" t="s">
        <v>201</v>
      </c>
      <c r="B2088">
        <v>4228.68</v>
      </c>
      <c r="C2088">
        <v>4220.71</v>
      </c>
      <c r="D2088">
        <v>0</v>
      </c>
      <c r="E2088">
        <v>0</v>
      </c>
      <c r="F2088">
        <v>0</v>
      </c>
      <c r="G2088">
        <v>1.1510899999999999E-2</v>
      </c>
      <c r="H2088">
        <v>0.98101899999999997</v>
      </c>
      <c r="I2088">
        <v>-799659360</v>
      </c>
    </row>
    <row r="2089" spans="1:9" x14ac:dyDescent="0.25">
      <c r="A2089" t="s">
        <v>201</v>
      </c>
      <c r="B2089">
        <v>4228.7</v>
      </c>
      <c r="C2089">
        <v>4220.47</v>
      </c>
      <c r="D2089">
        <v>0</v>
      </c>
      <c r="E2089">
        <v>0</v>
      </c>
      <c r="F2089">
        <v>0</v>
      </c>
      <c r="G2089">
        <v>1.1510899999999999E-2</v>
      </c>
      <c r="H2089">
        <v>0.98100399999999999</v>
      </c>
      <c r="I2089">
        <v>-799659360</v>
      </c>
    </row>
    <row r="2090" spans="1:9" x14ac:dyDescent="0.25">
      <c r="A2090" t="s">
        <v>201</v>
      </c>
      <c r="B2090">
        <v>4231.72</v>
      </c>
      <c r="C2090">
        <v>4223.6899999999996</v>
      </c>
      <c r="D2090">
        <v>0</v>
      </c>
      <c r="E2090">
        <v>0</v>
      </c>
      <c r="F2090">
        <v>0</v>
      </c>
      <c r="G2090">
        <v>1.1510899999999999E-2</v>
      </c>
      <c r="H2090">
        <v>0.98101899999999997</v>
      </c>
      <c r="I2090">
        <v>-799659360</v>
      </c>
    </row>
    <row r="2091" spans="1:9" x14ac:dyDescent="0.25">
      <c r="A2091" t="s">
        <v>201</v>
      </c>
      <c r="B2091">
        <v>4235.6000000000004</v>
      </c>
      <c r="C2091">
        <v>4227.6499999999996</v>
      </c>
      <c r="D2091">
        <v>0</v>
      </c>
      <c r="E2091">
        <v>0</v>
      </c>
      <c r="F2091">
        <v>0</v>
      </c>
      <c r="G2091">
        <v>1.1701400000000001E-2</v>
      </c>
      <c r="H2091">
        <v>0.98101899999999997</v>
      </c>
      <c r="I2091">
        <v>-799659360</v>
      </c>
    </row>
    <row r="2092" spans="1:9" x14ac:dyDescent="0.25">
      <c r="A2092" t="s">
        <v>201</v>
      </c>
      <c r="B2092">
        <v>4233.26</v>
      </c>
      <c r="C2092">
        <v>4225.18</v>
      </c>
      <c r="D2092">
        <v>0</v>
      </c>
      <c r="E2092">
        <v>0</v>
      </c>
      <c r="F2092">
        <v>0</v>
      </c>
      <c r="G2092">
        <v>1.1511499999999999E-2</v>
      </c>
      <c r="H2092">
        <v>0.98101899999999997</v>
      </c>
      <c r="I2092">
        <v>-799659360</v>
      </c>
    </row>
    <row r="2093" spans="1:9" x14ac:dyDescent="0.25">
      <c r="A2093" t="s">
        <v>201</v>
      </c>
      <c r="B2093">
        <v>4228.25</v>
      </c>
      <c r="C2093">
        <v>4219.95</v>
      </c>
      <c r="D2093">
        <v>0</v>
      </c>
      <c r="E2093">
        <v>0</v>
      </c>
      <c r="F2093">
        <v>0</v>
      </c>
      <c r="G2093">
        <v>1.1021100000000001E-2</v>
      </c>
      <c r="H2093">
        <v>0.98101899999999997</v>
      </c>
      <c r="I2093">
        <v>-799659360</v>
      </c>
    </row>
    <row r="2094" spans="1:9" x14ac:dyDescent="0.25">
      <c r="A2094" t="s">
        <v>201</v>
      </c>
      <c r="B2094">
        <v>4231.58</v>
      </c>
      <c r="C2094">
        <v>4224.07</v>
      </c>
      <c r="D2094">
        <v>0</v>
      </c>
      <c r="E2094">
        <v>0</v>
      </c>
      <c r="F2094">
        <v>0</v>
      </c>
      <c r="G2094">
        <v>1.1063699999999999E-2</v>
      </c>
      <c r="H2094">
        <v>0.98101899999999997</v>
      </c>
      <c r="I2094">
        <v>105562784</v>
      </c>
    </row>
    <row r="2095" spans="1:9" x14ac:dyDescent="0.25">
      <c r="A2095" t="s">
        <v>201</v>
      </c>
      <c r="B2095">
        <v>4236</v>
      </c>
      <c r="C2095">
        <v>4227.5200000000004</v>
      </c>
      <c r="D2095">
        <v>0</v>
      </c>
      <c r="E2095">
        <v>0</v>
      </c>
      <c r="F2095">
        <v>0</v>
      </c>
      <c r="G2095">
        <v>1.1510899999999999E-2</v>
      </c>
      <c r="H2095">
        <v>0.98101899999999997</v>
      </c>
      <c r="I2095">
        <v>105562784</v>
      </c>
    </row>
    <row r="2096" spans="1:9" x14ac:dyDescent="0.25">
      <c r="A2096" t="s">
        <v>201</v>
      </c>
      <c r="B2096">
        <v>4234.1099999999997</v>
      </c>
      <c r="C2096">
        <v>4225.6899999999996</v>
      </c>
      <c r="D2096">
        <v>0</v>
      </c>
      <c r="E2096">
        <v>0</v>
      </c>
      <c r="F2096">
        <v>0</v>
      </c>
      <c r="G2096">
        <v>1.1510899999999999E-2</v>
      </c>
      <c r="H2096">
        <v>0.98101899999999997</v>
      </c>
      <c r="I2096">
        <v>105562784</v>
      </c>
    </row>
    <row r="2097" spans="1:9" x14ac:dyDescent="0.25">
      <c r="A2097" t="s">
        <v>201</v>
      </c>
      <c r="B2097">
        <v>4228.21</v>
      </c>
      <c r="C2097">
        <v>4220.4399999999996</v>
      </c>
      <c r="D2097">
        <v>0</v>
      </c>
      <c r="E2097">
        <v>0</v>
      </c>
      <c r="F2097">
        <v>0</v>
      </c>
      <c r="G2097">
        <v>1.1510899999999999E-2</v>
      </c>
      <c r="H2097">
        <v>0.98101899999999997</v>
      </c>
      <c r="I2097">
        <v>105562784</v>
      </c>
    </row>
    <row r="2098" spans="1:9" x14ac:dyDescent="0.25">
      <c r="A2098" t="s">
        <v>201</v>
      </c>
      <c r="B2098">
        <v>4227.92</v>
      </c>
      <c r="C2098">
        <v>4220.18</v>
      </c>
      <c r="D2098">
        <v>0</v>
      </c>
      <c r="E2098">
        <v>0</v>
      </c>
      <c r="F2098">
        <v>0</v>
      </c>
      <c r="G2098">
        <v>1.1511E-2</v>
      </c>
      <c r="H2098">
        <v>0.98101899999999997</v>
      </c>
      <c r="I2098">
        <v>105562784</v>
      </c>
    </row>
    <row r="2099" spans="1:9" x14ac:dyDescent="0.25">
      <c r="A2099" t="s">
        <v>201</v>
      </c>
      <c r="B2099">
        <v>4231.46</v>
      </c>
      <c r="C2099">
        <v>4223.8599999999997</v>
      </c>
      <c r="D2099">
        <v>0</v>
      </c>
      <c r="E2099">
        <v>0</v>
      </c>
      <c r="F2099">
        <v>0</v>
      </c>
      <c r="G2099">
        <v>1.1511199999999999E-2</v>
      </c>
      <c r="H2099">
        <v>0.98101899999999997</v>
      </c>
      <c r="I2099">
        <v>105562784</v>
      </c>
    </row>
    <row r="2100" spans="1:9" x14ac:dyDescent="0.25">
      <c r="A2100" t="s">
        <v>201</v>
      </c>
      <c r="B2100">
        <v>4235.8100000000004</v>
      </c>
      <c r="C2100">
        <v>4227.91</v>
      </c>
      <c r="D2100">
        <v>0</v>
      </c>
      <c r="E2100">
        <v>0</v>
      </c>
      <c r="F2100">
        <v>0</v>
      </c>
      <c r="G2100">
        <v>1.1511E-2</v>
      </c>
      <c r="H2100">
        <v>0.98101899999999997</v>
      </c>
      <c r="I2100">
        <v>105562784</v>
      </c>
    </row>
    <row r="2101" spans="1:9" x14ac:dyDescent="0.25">
      <c r="A2101" t="s">
        <v>201</v>
      </c>
      <c r="B2101">
        <v>4233.6899999999996</v>
      </c>
      <c r="C2101">
        <v>4225.28</v>
      </c>
      <c r="D2101">
        <v>0</v>
      </c>
      <c r="E2101">
        <v>0</v>
      </c>
      <c r="F2101">
        <v>0</v>
      </c>
      <c r="G2101">
        <v>1.17533E-2</v>
      </c>
      <c r="H2101">
        <v>0.98101899999999997</v>
      </c>
      <c r="I2101">
        <v>105562784</v>
      </c>
    </row>
    <row r="2102" spans="1:9" x14ac:dyDescent="0.25">
      <c r="A2102" t="s">
        <v>201</v>
      </c>
      <c r="B2102">
        <v>4227.95</v>
      </c>
      <c r="C2102">
        <v>4219.8100000000004</v>
      </c>
      <c r="D2102">
        <v>0</v>
      </c>
      <c r="E2102">
        <v>0</v>
      </c>
      <c r="F2102">
        <v>0</v>
      </c>
      <c r="G2102">
        <v>1.1511199999999999E-2</v>
      </c>
      <c r="H2102">
        <v>0.98101899999999997</v>
      </c>
      <c r="I2102">
        <v>105562784</v>
      </c>
    </row>
    <row r="2103" spans="1:9" x14ac:dyDescent="0.25">
      <c r="A2103" t="s">
        <v>201</v>
      </c>
      <c r="B2103">
        <v>4231.7</v>
      </c>
      <c r="C2103">
        <v>4224.1499999999996</v>
      </c>
      <c r="D2103">
        <v>0</v>
      </c>
      <c r="E2103">
        <v>0</v>
      </c>
      <c r="F2103">
        <v>0</v>
      </c>
      <c r="G2103">
        <v>1.1511E-2</v>
      </c>
      <c r="H2103">
        <v>0.98101899999999997</v>
      </c>
      <c r="I2103">
        <v>105562784</v>
      </c>
    </row>
    <row r="2104" spans="1:9" x14ac:dyDescent="0.25">
      <c r="A2104" t="s">
        <v>201</v>
      </c>
      <c r="B2104">
        <v>4236.26</v>
      </c>
      <c r="C2104">
        <v>4227.82</v>
      </c>
      <c r="D2104">
        <v>0</v>
      </c>
      <c r="E2104">
        <v>0</v>
      </c>
      <c r="F2104">
        <v>0</v>
      </c>
      <c r="G2104">
        <v>1.1510899999999999E-2</v>
      </c>
      <c r="H2104">
        <v>0.98101899999999997</v>
      </c>
      <c r="I2104">
        <v>105562784</v>
      </c>
    </row>
    <row r="2105" spans="1:9" x14ac:dyDescent="0.25">
      <c r="A2105" t="s">
        <v>201</v>
      </c>
      <c r="B2105">
        <v>4235.55</v>
      </c>
      <c r="C2105">
        <v>4227.7700000000004</v>
      </c>
      <c r="D2105">
        <v>0</v>
      </c>
      <c r="E2105">
        <v>0</v>
      </c>
      <c r="F2105">
        <v>0</v>
      </c>
      <c r="G2105">
        <v>1.1699899999999999E-2</v>
      </c>
      <c r="H2105">
        <v>0.98101899999999997</v>
      </c>
      <c r="I2105">
        <v>105562784</v>
      </c>
    </row>
    <row r="2106" spans="1:9" x14ac:dyDescent="0.25">
      <c r="A2106" t="s">
        <v>201</v>
      </c>
      <c r="B2106">
        <v>4233.03</v>
      </c>
      <c r="C2106">
        <v>4225.17</v>
      </c>
      <c r="D2106">
        <v>0</v>
      </c>
      <c r="E2106">
        <v>0</v>
      </c>
      <c r="F2106">
        <v>0</v>
      </c>
      <c r="G2106">
        <v>1.1021100000000001E-2</v>
      </c>
      <c r="H2106">
        <v>0.98101899999999997</v>
      </c>
      <c r="I2106">
        <v>105562784</v>
      </c>
    </row>
    <row r="2107" spans="1:9" x14ac:dyDescent="0.25">
      <c r="A2107" t="s">
        <v>201</v>
      </c>
      <c r="B2107">
        <v>4227.83</v>
      </c>
      <c r="C2107">
        <v>4220.13</v>
      </c>
      <c r="D2107">
        <v>0</v>
      </c>
      <c r="E2107">
        <v>0</v>
      </c>
      <c r="F2107">
        <v>0</v>
      </c>
      <c r="G2107">
        <v>1.1021100000000001E-2</v>
      </c>
      <c r="H2107">
        <v>0.98101899999999997</v>
      </c>
      <c r="I2107">
        <v>105562784</v>
      </c>
    </row>
    <row r="2108" spans="1:9" x14ac:dyDescent="0.25">
      <c r="A2108" t="s">
        <v>201</v>
      </c>
      <c r="B2108">
        <v>4232.25</v>
      </c>
      <c r="C2108">
        <v>4224.21</v>
      </c>
      <c r="D2108">
        <v>0</v>
      </c>
      <c r="E2108">
        <v>0</v>
      </c>
      <c r="F2108">
        <v>0</v>
      </c>
      <c r="G2108">
        <v>1.1510899999999999E-2</v>
      </c>
      <c r="H2108">
        <v>0.98101899999999997</v>
      </c>
      <c r="I2108">
        <v>-28701280</v>
      </c>
    </row>
    <row r="2109" spans="1:9" x14ac:dyDescent="0.25">
      <c r="A2109" t="s">
        <v>201</v>
      </c>
      <c r="B2109">
        <v>4235.66</v>
      </c>
      <c r="C2109">
        <v>4227.7700000000004</v>
      </c>
      <c r="D2109">
        <v>0</v>
      </c>
      <c r="E2109">
        <v>0</v>
      </c>
      <c r="F2109">
        <v>0</v>
      </c>
      <c r="G2109">
        <v>1.1877199999999999E-2</v>
      </c>
      <c r="H2109">
        <v>0.98101899999999997</v>
      </c>
      <c r="I2109">
        <v>-28701280</v>
      </c>
    </row>
    <row r="2110" spans="1:9" x14ac:dyDescent="0.25">
      <c r="A2110" t="s">
        <v>201</v>
      </c>
      <c r="B2110">
        <v>4234.12</v>
      </c>
      <c r="C2110">
        <v>4225.41</v>
      </c>
      <c r="D2110">
        <v>0</v>
      </c>
      <c r="E2110">
        <v>0</v>
      </c>
      <c r="F2110">
        <v>0</v>
      </c>
      <c r="G2110">
        <v>1.12604E-2</v>
      </c>
      <c r="H2110">
        <v>0.98101899999999997</v>
      </c>
      <c r="I2110">
        <v>-28701280</v>
      </c>
    </row>
    <row r="2111" spans="1:9" x14ac:dyDescent="0.25">
      <c r="A2111" t="s">
        <v>201</v>
      </c>
      <c r="B2111">
        <v>4227.6899999999996</v>
      </c>
      <c r="C2111">
        <v>4220.05</v>
      </c>
      <c r="D2111">
        <v>0</v>
      </c>
      <c r="E2111">
        <v>0</v>
      </c>
      <c r="F2111">
        <v>0</v>
      </c>
      <c r="G2111">
        <v>1.1511E-2</v>
      </c>
      <c r="H2111">
        <v>0.98101899999999997</v>
      </c>
      <c r="I2111">
        <v>-28701280</v>
      </c>
    </row>
    <row r="2112" spans="1:9" x14ac:dyDescent="0.25">
      <c r="A2112" t="s">
        <v>201</v>
      </c>
      <c r="B2112">
        <v>4232.13</v>
      </c>
      <c r="C2112">
        <v>4224.1400000000003</v>
      </c>
      <c r="D2112">
        <v>0</v>
      </c>
      <c r="E2112">
        <v>0</v>
      </c>
      <c r="F2112">
        <v>0</v>
      </c>
      <c r="G2112">
        <v>1.1510899999999999E-2</v>
      </c>
      <c r="H2112">
        <v>0.98100299999999996</v>
      </c>
      <c r="I2112">
        <v>-28701280</v>
      </c>
    </row>
    <row r="2113" spans="1:25" x14ac:dyDescent="0.25">
      <c r="A2113" t="s">
        <v>201</v>
      </c>
      <c r="B2113">
        <v>4236.08</v>
      </c>
      <c r="C2113">
        <v>4227.88</v>
      </c>
      <c r="D2113">
        <v>0</v>
      </c>
      <c r="E2113">
        <v>0</v>
      </c>
      <c r="F2113">
        <v>0</v>
      </c>
      <c r="G2113">
        <v>1.1077200000000001E-2</v>
      </c>
      <c r="H2113">
        <v>0.98101899999999997</v>
      </c>
      <c r="I2113">
        <v>-28701280</v>
      </c>
    </row>
    <row r="2114" spans="1:25" x14ac:dyDescent="0.25">
      <c r="A2114" t="s">
        <v>201</v>
      </c>
      <c r="B2114">
        <v>4233.16</v>
      </c>
      <c r="C2114">
        <v>4225.1099999999997</v>
      </c>
      <c r="D2114">
        <v>0</v>
      </c>
      <c r="E2114">
        <v>0</v>
      </c>
      <c r="F2114">
        <v>0</v>
      </c>
      <c r="G2114">
        <v>1.0866600000000001E-2</v>
      </c>
      <c r="H2114">
        <v>0.98101899999999997</v>
      </c>
      <c r="I2114">
        <v>-28701280</v>
      </c>
    </row>
    <row r="2115" spans="1:25" x14ac:dyDescent="0.25">
      <c r="A2115" t="s">
        <v>201</v>
      </c>
      <c r="B2115">
        <v>4227.92</v>
      </c>
      <c r="C2115">
        <v>4220.1099999999997</v>
      </c>
      <c r="D2115">
        <v>0</v>
      </c>
      <c r="E2115">
        <v>0</v>
      </c>
      <c r="F2115">
        <v>0</v>
      </c>
      <c r="G2115">
        <v>1.1510899999999999E-2</v>
      </c>
      <c r="H2115">
        <v>0.98100399999999999</v>
      </c>
      <c r="I2115">
        <v>-28701280</v>
      </c>
    </row>
    <row r="2116" spans="1:25" x14ac:dyDescent="0.25">
      <c r="A2116" t="s">
        <v>201</v>
      </c>
      <c r="B2116">
        <v>4231.6400000000003</v>
      </c>
      <c r="C2116">
        <v>4223.8</v>
      </c>
      <c r="D2116">
        <v>0</v>
      </c>
      <c r="E2116">
        <v>0</v>
      </c>
      <c r="F2116">
        <v>0</v>
      </c>
      <c r="G2116">
        <v>1.1510899999999999E-2</v>
      </c>
      <c r="H2116">
        <v>0.98101899999999997</v>
      </c>
      <c r="I2116">
        <v>-28701280</v>
      </c>
    </row>
    <row r="2117" spans="1:25" x14ac:dyDescent="0.25">
      <c r="A2117" t="s">
        <v>201</v>
      </c>
      <c r="B2117">
        <v>4235.62</v>
      </c>
      <c r="C2117">
        <v>4228.05</v>
      </c>
      <c r="D2117">
        <v>0</v>
      </c>
      <c r="E2117">
        <v>0</v>
      </c>
      <c r="F2117">
        <v>0</v>
      </c>
      <c r="G2117">
        <v>1.1077500000000001E-2</v>
      </c>
      <c r="H2117">
        <v>0.98101899999999997</v>
      </c>
      <c r="I2117">
        <v>-28701280</v>
      </c>
    </row>
    <row r="2118" spans="1:25" x14ac:dyDescent="0.25">
      <c r="A2118" t="s">
        <v>201</v>
      </c>
      <c r="B2118">
        <v>4232.8999999999996</v>
      </c>
      <c r="C2118">
        <v>4225.13</v>
      </c>
      <c r="D2118">
        <v>0</v>
      </c>
      <c r="E2118">
        <v>0</v>
      </c>
      <c r="F2118">
        <v>0</v>
      </c>
      <c r="G2118">
        <v>1.1510899999999999E-2</v>
      </c>
      <c r="H2118">
        <v>0.98101899999999997</v>
      </c>
      <c r="I2118">
        <v>-28701280</v>
      </c>
    </row>
    <row r="2119" spans="1:25" x14ac:dyDescent="0.25">
      <c r="A2119" t="s">
        <v>201</v>
      </c>
      <c r="B2119">
        <v>4228.2</v>
      </c>
      <c r="C2119">
        <v>4220.08</v>
      </c>
      <c r="D2119">
        <v>0</v>
      </c>
      <c r="E2119">
        <v>0</v>
      </c>
      <c r="F2119">
        <v>0</v>
      </c>
      <c r="G2119">
        <v>1.08672E-2</v>
      </c>
      <c r="H2119">
        <v>0.98101899999999997</v>
      </c>
      <c r="I2119">
        <v>-28701280</v>
      </c>
    </row>
    <row r="2120" spans="1:25" x14ac:dyDescent="0.25">
      <c r="A2120" t="s">
        <v>201</v>
      </c>
      <c r="B2120">
        <v>4231.3100000000004</v>
      </c>
      <c r="C2120">
        <v>4223.68</v>
      </c>
      <c r="D2120">
        <v>0</v>
      </c>
      <c r="E2120">
        <v>0</v>
      </c>
      <c r="F2120">
        <v>0</v>
      </c>
      <c r="G2120">
        <v>1.1510899999999999E-2</v>
      </c>
      <c r="H2120">
        <v>0.98100399999999999</v>
      </c>
      <c r="I2120">
        <v>-28701280</v>
      </c>
    </row>
    <row r="2121" spans="1:25" x14ac:dyDescent="0.25">
      <c r="A2121" t="s">
        <v>201</v>
      </c>
      <c r="B2121">
        <v>4231.5</v>
      </c>
      <c r="C2121">
        <v>4223.92</v>
      </c>
      <c r="D2121">
        <v>0</v>
      </c>
      <c r="E2121">
        <v>0</v>
      </c>
      <c r="F2121">
        <v>0</v>
      </c>
      <c r="G2121">
        <v>1.1510899999999999E-2</v>
      </c>
      <c r="H2121">
        <v>0.98100299999999996</v>
      </c>
      <c r="I2121">
        <v>-28701280</v>
      </c>
    </row>
    <row r="2122" spans="1:25" x14ac:dyDescent="0.25">
      <c r="A2122" t="s">
        <v>201</v>
      </c>
      <c r="B2122">
        <v>4235.72</v>
      </c>
      <c r="C2122">
        <v>4227.76</v>
      </c>
      <c r="D2122">
        <v>0</v>
      </c>
      <c r="E2122">
        <v>0</v>
      </c>
      <c r="F2122">
        <v>0</v>
      </c>
      <c r="G2122">
        <v>1.1756000000000001E-2</v>
      </c>
      <c r="H2122">
        <v>0.98101899999999997</v>
      </c>
      <c r="I2122">
        <v>-28701280</v>
      </c>
    </row>
    <row r="2123" spans="1:25" x14ac:dyDescent="0.25">
      <c r="A2123" t="s">
        <v>201</v>
      </c>
      <c r="B2123">
        <v>4232.8500000000004</v>
      </c>
      <c r="C2123">
        <v>4225.2299999999996</v>
      </c>
      <c r="D2123">
        <v>0</v>
      </c>
      <c r="E2123">
        <v>0</v>
      </c>
      <c r="F2123">
        <v>0</v>
      </c>
      <c r="G2123">
        <v>1.1510899999999999E-2</v>
      </c>
      <c r="H2123">
        <v>0.98101899999999997</v>
      </c>
      <c r="I2123">
        <v>-28701280</v>
      </c>
    </row>
    <row r="2124" spans="1:25" x14ac:dyDescent="0.25">
      <c r="A2124" t="s">
        <v>201</v>
      </c>
      <c r="B2124">
        <v>4227.79</v>
      </c>
      <c r="C2124">
        <v>4220</v>
      </c>
      <c r="D2124">
        <v>0</v>
      </c>
      <c r="E2124">
        <v>0</v>
      </c>
      <c r="F2124">
        <v>0</v>
      </c>
      <c r="G2124">
        <v>1.1510899999999999E-2</v>
      </c>
      <c r="H2124">
        <v>0.98101899999999997</v>
      </c>
      <c r="I2124">
        <v>-28701280</v>
      </c>
    </row>
    <row r="2125" spans="1:25" x14ac:dyDescent="0.25">
      <c r="A2125" t="s">
        <v>201</v>
      </c>
      <c r="B2125">
        <v>4231.71</v>
      </c>
      <c r="C2125">
        <v>4223.8500000000004</v>
      </c>
      <c r="D2125">
        <v>0</v>
      </c>
      <c r="E2125">
        <v>0</v>
      </c>
      <c r="F2125">
        <v>0</v>
      </c>
      <c r="G2125">
        <v>1.1510899999999999E-2</v>
      </c>
      <c r="H2125">
        <v>0.98101899999999997</v>
      </c>
      <c r="I2125">
        <v>-28701280</v>
      </c>
    </row>
    <row r="2126" spans="1:25" x14ac:dyDescent="0.25">
      <c r="A2126" t="s">
        <v>201</v>
      </c>
      <c r="B2126">
        <v>4235.88</v>
      </c>
      <c r="C2126">
        <v>4228.12</v>
      </c>
      <c r="D2126">
        <v>0</v>
      </c>
      <c r="E2126">
        <v>0</v>
      </c>
      <c r="F2126">
        <v>0</v>
      </c>
      <c r="G2126">
        <v>1.1510899999999999E-2</v>
      </c>
      <c r="H2126">
        <v>0.98101899999999997</v>
      </c>
      <c r="I2126">
        <v>-28701280</v>
      </c>
    </row>
    <row r="2127" spans="1:25" x14ac:dyDescent="0.25">
      <c r="A2127" t="s">
        <v>201</v>
      </c>
      <c r="B2127">
        <v>4233.17</v>
      </c>
      <c r="C2127">
        <v>4225.62</v>
      </c>
      <c r="D2127">
        <v>0</v>
      </c>
      <c r="E2127">
        <v>0</v>
      </c>
      <c r="F2127">
        <v>0</v>
      </c>
      <c r="G2127">
        <v>1.1064900000000001E-2</v>
      </c>
      <c r="H2127">
        <v>0.98101899999999997</v>
      </c>
      <c r="I2127">
        <v>-28701280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201</v>
      </c>
      <c r="B2128">
        <v>4228.21</v>
      </c>
      <c r="C2128">
        <v>4220.04</v>
      </c>
      <c r="D2128">
        <v>0</v>
      </c>
      <c r="E2128">
        <v>0</v>
      </c>
      <c r="F2128">
        <v>0</v>
      </c>
      <c r="G2128">
        <v>1.14444E-2</v>
      </c>
      <c r="H2128">
        <v>0.98101899999999997</v>
      </c>
      <c r="I2128">
        <v>-28701280</v>
      </c>
      <c r="R2128">
        <f>AVERAGE(B2079:B2128)</f>
        <v>4232.0910000000013</v>
      </c>
      <c r="S2128">
        <f>AVERAGE(C2079:C2128)</f>
        <v>4224.1412</v>
      </c>
      <c r="U2128">
        <f>_xlfn.VAR.P(B2079:B2128)</f>
        <v>8.3825050000002648</v>
      </c>
      <c r="V2128">
        <f>_xlfn.VAR.P(C2079:C2128)</f>
        <v>8.2346665600001234</v>
      </c>
      <c r="X2128">
        <f>1.96*SQRT(U2128)/50</f>
        <v>0.11349401959222524</v>
      </c>
      <c r="Y2128">
        <f>1.96*SQRT(V2128)/50</f>
        <v>0.11248874620493637</v>
      </c>
    </row>
    <row r="2129" spans="1:11" x14ac:dyDescent="0.25">
      <c r="A2129" t="s">
        <v>202</v>
      </c>
      <c r="B2129">
        <v>211675.31200000001</v>
      </c>
      <c r="C2129" t="s">
        <v>37</v>
      </c>
    </row>
    <row r="2130" spans="1:11" x14ac:dyDescent="0.25">
      <c r="A2130" t="s">
        <v>203</v>
      </c>
      <c r="B2130">
        <v>2460.5300000000002</v>
      </c>
      <c r="C2130">
        <v>2451.85</v>
      </c>
      <c r="D2130">
        <v>2416.4</v>
      </c>
      <c r="E2130">
        <v>2392.7600000000002</v>
      </c>
      <c r="F2130">
        <v>355.21699999999998</v>
      </c>
      <c r="G2130">
        <v>0</v>
      </c>
      <c r="H2130">
        <v>355.21699999999998</v>
      </c>
      <c r="I2130">
        <v>1</v>
      </c>
      <c r="J2130">
        <v>1</v>
      </c>
      <c r="K2130">
        <v>-170840</v>
      </c>
    </row>
    <row r="2131" spans="1:11" x14ac:dyDescent="0.25">
      <c r="A2131" t="s">
        <v>203</v>
      </c>
      <c r="B2131">
        <v>2459.9699999999998</v>
      </c>
      <c r="C2131">
        <v>2451.1</v>
      </c>
      <c r="D2131">
        <v>2415.75</v>
      </c>
      <c r="E2131">
        <v>2392.58</v>
      </c>
      <c r="F2131">
        <v>355.04500000000002</v>
      </c>
      <c r="G2131">
        <v>0</v>
      </c>
      <c r="H2131">
        <v>355.04500000000002</v>
      </c>
      <c r="I2131">
        <v>1</v>
      </c>
      <c r="J2131">
        <v>1</v>
      </c>
      <c r="K2131">
        <v>-170840</v>
      </c>
    </row>
    <row r="2132" spans="1:11" x14ac:dyDescent="0.25">
      <c r="A2132" t="s">
        <v>203</v>
      </c>
      <c r="B2132">
        <v>2462.96</v>
      </c>
      <c r="C2132">
        <v>2454</v>
      </c>
      <c r="D2132">
        <v>2416.7800000000002</v>
      </c>
      <c r="E2132">
        <v>2392.59</v>
      </c>
      <c r="F2132">
        <v>355.005</v>
      </c>
      <c r="G2132">
        <v>0</v>
      </c>
      <c r="H2132">
        <v>355.005</v>
      </c>
      <c r="I2132">
        <v>1</v>
      </c>
      <c r="J2132">
        <v>1</v>
      </c>
      <c r="K2132">
        <v>-170840</v>
      </c>
    </row>
    <row r="2133" spans="1:11" x14ac:dyDescent="0.25">
      <c r="A2133" t="s">
        <v>203</v>
      </c>
      <c r="B2133">
        <v>2458.09</v>
      </c>
      <c r="C2133">
        <v>2448.9499999999998</v>
      </c>
      <c r="D2133">
        <v>2415.73</v>
      </c>
      <c r="E2133">
        <v>2392.41</v>
      </c>
      <c r="F2133">
        <v>355.029</v>
      </c>
      <c r="G2133">
        <v>0</v>
      </c>
      <c r="H2133">
        <v>355.029</v>
      </c>
      <c r="I2133">
        <v>1</v>
      </c>
      <c r="J2133">
        <v>1</v>
      </c>
      <c r="K2133">
        <v>-170840</v>
      </c>
    </row>
    <row r="2134" spans="1:11" x14ac:dyDescent="0.25">
      <c r="A2134" t="s">
        <v>203</v>
      </c>
      <c r="B2134">
        <v>2459.3200000000002</v>
      </c>
      <c r="C2134">
        <v>2450.63</v>
      </c>
      <c r="D2134">
        <v>2415.77</v>
      </c>
      <c r="E2134">
        <v>2392.4899999999998</v>
      </c>
      <c r="F2134">
        <v>355.005</v>
      </c>
      <c r="G2134">
        <v>0</v>
      </c>
      <c r="H2134">
        <v>355.005</v>
      </c>
      <c r="I2134">
        <v>1</v>
      </c>
      <c r="J2134">
        <v>1</v>
      </c>
      <c r="K2134">
        <v>-170840</v>
      </c>
    </row>
    <row r="2135" spans="1:11" x14ac:dyDescent="0.25">
      <c r="A2135" t="s">
        <v>203</v>
      </c>
      <c r="B2135">
        <v>2474.8000000000002</v>
      </c>
      <c r="C2135">
        <v>2465.34</v>
      </c>
      <c r="D2135">
        <v>2426.63</v>
      </c>
      <c r="E2135">
        <v>2402.52</v>
      </c>
      <c r="F2135">
        <v>355.82</v>
      </c>
      <c r="G2135">
        <v>0</v>
      </c>
      <c r="H2135">
        <v>355.82</v>
      </c>
      <c r="I2135">
        <v>1</v>
      </c>
      <c r="J2135">
        <v>1</v>
      </c>
      <c r="K2135">
        <v>-170840</v>
      </c>
    </row>
    <row r="2136" spans="1:11" x14ac:dyDescent="0.25">
      <c r="A2136" t="s">
        <v>203</v>
      </c>
      <c r="B2136">
        <v>2483.13</v>
      </c>
      <c r="C2136">
        <v>2473.41</v>
      </c>
      <c r="D2136">
        <v>2432.69</v>
      </c>
      <c r="E2136">
        <v>2407.56</v>
      </c>
      <c r="F2136">
        <v>356.25900000000001</v>
      </c>
      <c r="G2136">
        <v>0</v>
      </c>
      <c r="H2136">
        <v>356.25900000000001</v>
      </c>
      <c r="I2136">
        <v>1</v>
      </c>
      <c r="J2136">
        <v>1</v>
      </c>
      <c r="K2136">
        <v>-170840</v>
      </c>
    </row>
    <row r="2137" spans="1:11" x14ac:dyDescent="0.25">
      <c r="A2137" t="s">
        <v>203</v>
      </c>
      <c r="B2137">
        <v>2478.54</v>
      </c>
      <c r="C2137">
        <v>2469.4499999999998</v>
      </c>
      <c r="D2137">
        <v>2431.71</v>
      </c>
      <c r="E2137">
        <v>2407.08</v>
      </c>
      <c r="F2137">
        <v>356.00900000000001</v>
      </c>
      <c r="G2137">
        <v>0</v>
      </c>
      <c r="H2137">
        <v>356.00900000000001</v>
      </c>
      <c r="I2137">
        <v>0.43624299999999999</v>
      </c>
      <c r="J2137">
        <v>1</v>
      </c>
      <c r="K2137">
        <v>-170840</v>
      </c>
    </row>
    <row r="2138" spans="1:11" x14ac:dyDescent="0.25">
      <c r="A2138" t="s">
        <v>203</v>
      </c>
      <c r="B2138">
        <v>2481.64</v>
      </c>
      <c r="C2138">
        <v>2472.94</v>
      </c>
      <c r="D2138">
        <v>2432.67</v>
      </c>
      <c r="E2138">
        <v>2407.62</v>
      </c>
      <c r="F2138">
        <v>356.52</v>
      </c>
      <c r="G2138">
        <v>0</v>
      </c>
      <c r="H2138">
        <v>356.52</v>
      </c>
      <c r="I2138">
        <v>0.43624299999999999</v>
      </c>
      <c r="J2138">
        <v>1</v>
      </c>
      <c r="K2138">
        <v>-170840</v>
      </c>
    </row>
    <row r="2139" spans="1:11" x14ac:dyDescent="0.25">
      <c r="A2139" t="s">
        <v>203</v>
      </c>
      <c r="B2139">
        <v>2480.2199999999998</v>
      </c>
      <c r="C2139">
        <v>2471.17</v>
      </c>
      <c r="D2139">
        <v>2431.9</v>
      </c>
      <c r="E2139">
        <v>2407.1799999999998</v>
      </c>
      <c r="F2139">
        <v>356.024</v>
      </c>
      <c r="G2139">
        <v>0</v>
      </c>
      <c r="H2139">
        <v>356.024</v>
      </c>
      <c r="I2139">
        <v>0.43624299999999999</v>
      </c>
      <c r="J2139">
        <v>1</v>
      </c>
      <c r="K2139">
        <v>-170840</v>
      </c>
    </row>
    <row r="2140" spans="1:11" x14ac:dyDescent="0.25">
      <c r="A2140" t="s">
        <v>203</v>
      </c>
      <c r="B2140">
        <v>2479.54</v>
      </c>
      <c r="C2140">
        <v>2470.41</v>
      </c>
      <c r="D2140">
        <v>2432.13</v>
      </c>
      <c r="E2140">
        <v>2407.87</v>
      </c>
      <c r="F2140">
        <v>356.53899999999999</v>
      </c>
      <c r="G2140">
        <v>0</v>
      </c>
      <c r="H2140">
        <v>356.53899999999999</v>
      </c>
      <c r="I2140">
        <v>0.43624299999999999</v>
      </c>
      <c r="J2140">
        <v>1</v>
      </c>
      <c r="K2140">
        <v>-170840</v>
      </c>
    </row>
    <row r="2141" spans="1:11" x14ac:dyDescent="0.25">
      <c r="A2141" t="s">
        <v>203</v>
      </c>
      <c r="B2141">
        <v>2477.84</v>
      </c>
      <c r="C2141">
        <v>2468.84</v>
      </c>
      <c r="D2141">
        <v>2431.5</v>
      </c>
      <c r="E2141">
        <v>2407.23</v>
      </c>
      <c r="F2141">
        <v>356.06200000000001</v>
      </c>
      <c r="G2141">
        <v>0</v>
      </c>
      <c r="H2141">
        <v>356.06200000000001</v>
      </c>
      <c r="I2141">
        <v>0.43624299999999999</v>
      </c>
      <c r="J2141">
        <v>1</v>
      </c>
      <c r="K2141">
        <v>-170840</v>
      </c>
    </row>
    <row r="2142" spans="1:11" x14ac:dyDescent="0.25">
      <c r="A2142" t="s">
        <v>203</v>
      </c>
      <c r="B2142">
        <v>2476.8200000000002</v>
      </c>
      <c r="C2142">
        <v>2468.36</v>
      </c>
      <c r="D2142">
        <v>2431.14</v>
      </c>
      <c r="E2142">
        <v>2407.2600000000002</v>
      </c>
      <c r="F2142">
        <v>356.072</v>
      </c>
      <c r="G2142">
        <v>0</v>
      </c>
      <c r="H2142">
        <v>356.072</v>
      </c>
      <c r="I2142">
        <v>1</v>
      </c>
      <c r="J2142">
        <v>1</v>
      </c>
      <c r="K2142">
        <v>-170840</v>
      </c>
    </row>
    <row r="2143" spans="1:11" x14ac:dyDescent="0.25">
      <c r="A2143" t="s">
        <v>203</v>
      </c>
      <c r="B2143">
        <v>2475.81</v>
      </c>
      <c r="C2143">
        <v>2467.08</v>
      </c>
      <c r="D2143">
        <v>2431.4699999999998</v>
      </c>
      <c r="E2143">
        <v>2407.48</v>
      </c>
      <c r="F2143">
        <v>356.27699999999999</v>
      </c>
      <c r="G2143">
        <v>0</v>
      </c>
      <c r="H2143">
        <v>356.27699999999999</v>
      </c>
      <c r="I2143">
        <v>1</v>
      </c>
      <c r="J2143">
        <v>1</v>
      </c>
      <c r="K2143">
        <v>-170840</v>
      </c>
    </row>
    <row r="2144" spans="1:11" x14ac:dyDescent="0.25">
      <c r="A2144" t="s">
        <v>203</v>
      </c>
      <c r="B2144">
        <v>2476.4299999999998</v>
      </c>
      <c r="C2144">
        <v>2467.5</v>
      </c>
      <c r="D2144">
        <v>2431.06</v>
      </c>
      <c r="E2144">
        <v>2407.38</v>
      </c>
      <c r="F2144">
        <v>356.07799999999997</v>
      </c>
      <c r="G2144">
        <v>0</v>
      </c>
      <c r="H2144">
        <v>356.07799999999997</v>
      </c>
      <c r="I2144">
        <v>1</v>
      </c>
      <c r="J2144">
        <v>1</v>
      </c>
      <c r="K2144">
        <v>-170840</v>
      </c>
    </row>
    <row r="2145" spans="1:11" x14ac:dyDescent="0.25">
      <c r="A2145" t="s">
        <v>203</v>
      </c>
      <c r="B2145">
        <v>2477.96</v>
      </c>
      <c r="C2145">
        <v>2469.2800000000002</v>
      </c>
      <c r="D2145">
        <v>2431.84</v>
      </c>
      <c r="E2145">
        <v>2407.4499999999998</v>
      </c>
      <c r="F2145">
        <v>356.30399999999997</v>
      </c>
      <c r="G2145">
        <v>0</v>
      </c>
      <c r="H2145">
        <v>356.30399999999997</v>
      </c>
      <c r="I2145">
        <v>1</v>
      </c>
      <c r="J2145">
        <v>1</v>
      </c>
      <c r="K2145">
        <v>-170840</v>
      </c>
    </row>
    <row r="2146" spans="1:11" x14ac:dyDescent="0.25">
      <c r="A2146" t="s">
        <v>203</v>
      </c>
      <c r="B2146">
        <v>2479.21</v>
      </c>
      <c r="C2146">
        <v>2470.3000000000002</v>
      </c>
      <c r="D2146">
        <v>2431.69</v>
      </c>
      <c r="E2146">
        <v>2407.37</v>
      </c>
      <c r="F2146">
        <v>356.18200000000002</v>
      </c>
      <c r="G2146">
        <v>0</v>
      </c>
      <c r="H2146">
        <v>356.18200000000002</v>
      </c>
      <c r="I2146">
        <v>1</v>
      </c>
      <c r="J2146">
        <v>1</v>
      </c>
      <c r="K2146">
        <v>-170840</v>
      </c>
    </row>
    <row r="2147" spans="1:11" x14ac:dyDescent="0.25">
      <c r="A2147" t="s">
        <v>203</v>
      </c>
      <c r="B2147">
        <v>2477.34</v>
      </c>
      <c r="C2147">
        <v>2468.0700000000002</v>
      </c>
      <c r="D2147">
        <v>2431.91</v>
      </c>
      <c r="E2147">
        <v>2407.5100000000002</v>
      </c>
      <c r="F2147">
        <v>356.23200000000003</v>
      </c>
      <c r="G2147">
        <v>0</v>
      </c>
      <c r="H2147">
        <v>356.23200000000003</v>
      </c>
      <c r="I2147">
        <v>1</v>
      </c>
      <c r="J2147">
        <v>1</v>
      </c>
      <c r="K2147">
        <v>-170840</v>
      </c>
    </row>
    <row r="2148" spans="1:11" x14ac:dyDescent="0.25">
      <c r="A2148" t="s">
        <v>203</v>
      </c>
      <c r="B2148">
        <v>2476.0300000000002</v>
      </c>
      <c r="C2148">
        <v>2467.2399999999998</v>
      </c>
      <c r="D2148">
        <v>2431.2800000000002</v>
      </c>
      <c r="E2148">
        <v>2407.3200000000002</v>
      </c>
      <c r="F2148">
        <v>356.08600000000001</v>
      </c>
      <c r="G2148">
        <v>0</v>
      </c>
      <c r="H2148">
        <v>356.08600000000001</v>
      </c>
      <c r="I2148">
        <v>0.43624299999999999</v>
      </c>
      <c r="J2148">
        <v>1</v>
      </c>
      <c r="K2148">
        <v>-170840</v>
      </c>
    </row>
    <row r="2149" spans="1:11" x14ac:dyDescent="0.25">
      <c r="A2149" t="s">
        <v>203</v>
      </c>
      <c r="B2149">
        <v>2478.98</v>
      </c>
      <c r="C2149">
        <v>2469.9899999999998</v>
      </c>
      <c r="D2149">
        <v>2432.08</v>
      </c>
      <c r="E2149">
        <v>2407.7399999999998</v>
      </c>
      <c r="F2149">
        <v>356.50700000000001</v>
      </c>
      <c r="G2149">
        <v>0</v>
      </c>
      <c r="H2149">
        <v>356.50700000000001</v>
      </c>
      <c r="I2149">
        <v>0.43624299999999999</v>
      </c>
      <c r="J2149">
        <v>1</v>
      </c>
      <c r="K2149">
        <v>-170840</v>
      </c>
    </row>
    <row r="2150" spans="1:11" x14ac:dyDescent="0.25">
      <c r="A2150" t="s">
        <v>203</v>
      </c>
      <c r="B2150">
        <v>2476.62</v>
      </c>
      <c r="C2150">
        <v>2467.96</v>
      </c>
      <c r="D2150">
        <v>2430.92</v>
      </c>
      <c r="E2150">
        <v>2407.09</v>
      </c>
      <c r="F2150">
        <v>355.995</v>
      </c>
      <c r="G2150">
        <v>0</v>
      </c>
      <c r="H2150">
        <v>355.995</v>
      </c>
      <c r="I2150">
        <v>0.43624299999999999</v>
      </c>
      <c r="J2150">
        <v>1</v>
      </c>
      <c r="K2150">
        <v>-170840</v>
      </c>
    </row>
    <row r="2151" spans="1:11" x14ac:dyDescent="0.25">
      <c r="A2151" t="s">
        <v>203</v>
      </c>
      <c r="B2151">
        <v>2478.2800000000002</v>
      </c>
      <c r="C2151">
        <v>2469.13</v>
      </c>
      <c r="D2151">
        <v>2431.9699999999998</v>
      </c>
      <c r="E2151">
        <v>2407.7199999999998</v>
      </c>
      <c r="F2151">
        <v>356.416</v>
      </c>
      <c r="G2151">
        <v>0</v>
      </c>
      <c r="H2151">
        <v>356.416</v>
      </c>
      <c r="I2151">
        <v>0.43624299999999999</v>
      </c>
      <c r="J2151">
        <v>1</v>
      </c>
      <c r="K2151">
        <v>-170840</v>
      </c>
    </row>
    <row r="2152" spans="1:11" x14ac:dyDescent="0.25">
      <c r="A2152" t="s">
        <v>203</v>
      </c>
      <c r="B2152">
        <v>2478.96</v>
      </c>
      <c r="C2152">
        <v>2469.67</v>
      </c>
      <c r="D2152">
        <v>2432.02</v>
      </c>
      <c r="E2152">
        <v>2407.6</v>
      </c>
      <c r="F2152">
        <v>356.26799999999997</v>
      </c>
      <c r="G2152">
        <v>0</v>
      </c>
      <c r="H2152">
        <v>356.26799999999997</v>
      </c>
      <c r="I2152">
        <v>1</v>
      </c>
      <c r="J2152">
        <v>1</v>
      </c>
      <c r="K2152">
        <v>-170840</v>
      </c>
    </row>
    <row r="2153" spans="1:11" x14ac:dyDescent="0.25">
      <c r="A2153" t="s">
        <v>203</v>
      </c>
      <c r="B2153">
        <v>2477.89</v>
      </c>
      <c r="C2153">
        <v>2468.65</v>
      </c>
      <c r="D2153">
        <v>2431.69</v>
      </c>
      <c r="E2153">
        <v>2407.29</v>
      </c>
      <c r="F2153">
        <v>356.11200000000002</v>
      </c>
      <c r="G2153">
        <v>0</v>
      </c>
      <c r="H2153">
        <v>356.11200000000002</v>
      </c>
      <c r="I2153">
        <v>1</v>
      </c>
      <c r="J2153">
        <v>1</v>
      </c>
      <c r="K2153">
        <v>-170840</v>
      </c>
    </row>
    <row r="2154" spans="1:11" x14ac:dyDescent="0.25">
      <c r="A2154" t="s">
        <v>203</v>
      </c>
      <c r="B2154">
        <v>2477.7199999999998</v>
      </c>
      <c r="C2154">
        <v>2469.0100000000002</v>
      </c>
      <c r="D2154">
        <v>2431.61</v>
      </c>
      <c r="E2154">
        <v>2407.75</v>
      </c>
      <c r="F2154">
        <v>356.55</v>
      </c>
      <c r="G2154">
        <v>0</v>
      </c>
      <c r="H2154">
        <v>356.55</v>
      </c>
      <c r="I2154">
        <v>0.43624299999999999</v>
      </c>
      <c r="J2154">
        <v>1</v>
      </c>
      <c r="K2154">
        <v>-170840</v>
      </c>
    </row>
    <row r="2155" spans="1:11" x14ac:dyDescent="0.25">
      <c r="A2155" t="s">
        <v>203</v>
      </c>
      <c r="B2155">
        <v>2477.85</v>
      </c>
      <c r="C2155">
        <v>2469.17</v>
      </c>
      <c r="D2155">
        <v>2431.39</v>
      </c>
      <c r="E2155">
        <v>2407.3200000000002</v>
      </c>
      <c r="F2155">
        <v>356.01499999999999</v>
      </c>
      <c r="G2155">
        <v>0</v>
      </c>
      <c r="H2155">
        <v>356.01499999999999</v>
      </c>
      <c r="I2155">
        <v>0.43624299999999999</v>
      </c>
      <c r="J2155">
        <v>1</v>
      </c>
      <c r="K2155">
        <v>-170840</v>
      </c>
    </row>
    <row r="2156" spans="1:11" x14ac:dyDescent="0.25">
      <c r="A2156" t="s">
        <v>203</v>
      </c>
      <c r="B2156">
        <v>2479.4699999999998</v>
      </c>
      <c r="C2156">
        <v>2470.66</v>
      </c>
      <c r="D2156">
        <v>2432.2199999999998</v>
      </c>
      <c r="E2156">
        <v>2407.69</v>
      </c>
      <c r="F2156">
        <v>356.46300000000002</v>
      </c>
      <c r="G2156">
        <v>0</v>
      </c>
      <c r="H2156">
        <v>356.46300000000002</v>
      </c>
      <c r="I2156">
        <v>0.43624299999999999</v>
      </c>
      <c r="J2156">
        <v>1</v>
      </c>
      <c r="K2156">
        <v>-170840</v>
      </c>
    </row>
    <row r="2157" spans="1:11" x14ac:dyDescent="0.25">
      <c r="A2157" t="s">
        <v>203</v>
      </c>
      <c r="B2157">
        <v>2476.86</v>
      </c>
      <c r="C2157">
        <v>2468.21</v>
      </c>
      <c r="D2157">
        <v>2432.09</v>
      </c>
      <c r="E2157">
        <v>2407.3000000000002</v>
      </c>
      <c r="F2157">
        <v>355.983</v>
      </c>
      <c r="G2157">
        <v>0</v>
      </c>
      <c r="H2157">
        <v>355.983</v>
      </c>
      <c r="I2157">
        <v>0.43624299999999999</v>
      </c>
      <c r="J2157">
        <v>1</v>
      </c>
      <c r="K2157">
        <v>-170840</v>
      </c>
    </row>
    <row r="2158" spans="1:11" x14ac:dyDescent="0.25">
      <c r="A2158" t="s">
        <v>203</v>
      </c>
      <c r="B2158">
        <v>2477.42</v>
      </c>
      <c r="C2158">
        <v>2468.1799999999998</v>
      </c>
      <c r="D2158">
        <v>2431.5500000000002</v>
      </c>
      <c r="E2158">
        <v>2407.66</v>
      </c>
      <c r="F2158">
        <v>356.55799999999999</v>
      </c>
      <c r="G2158">
        <v>0</v>
      </c>
      <c r="H2158">
        <v>356.55799999999999</v>
      </c>
      <c r="I2158">
        <v>0.43624299999999999</v>
      </c>
      <c r="J2158">
        <v>1</v>
      </c>
      <c r="K2158">
        <v>-170840</v>
      </c>
    </row>
    <row r="2159" spans="1:11" x14ac:dyDescent="0.25">
      <c r="A2159" t="s">
        <v>203</v>
      </c>
      <c r="B2159">
        <v>2485.04</v>
      </c>
      <c r="C2159">
        <v>2475.89</v>
      </c>
      <c r="D2159">
        <v>2433.81</v>
      </c>
      <c r="E2159">
        <v>2407.59</v>
      </c>
      <c r="F2159">
        <v>356.27100000000002</v>
      </c>
      <c r="G2159">
        <v>0</v>
      </c>
      <c r="H2159">
        <v>356.27100000000002</v>
      </c>
      <c r="I2159">
        <v>1</v>
      </c>
      <c r="J2159">
        <v>1</v>
      </c>
      <c r="K2159">
        <v>-170840</v>
      </c>
    </row>
    <row r="2160" spans="1:11" x14ac:dyDescent="0.25">
      <c r="A2160" t="s">
        <v>203</v>
      </c>
      <c r="B2160">
        <v>2497.4899999999998</v>
      </c>
      <c r="C2160">
        <v>2485.56</v>
      </c>
      <c r="D2160">
        <v>2435.41</v>
      </c>
      <c r="E2160">
        <v>2407.5500000000002</v>
      </c>
      <c r="F2160">
        <v>356.20800000000003</v>
      </c>
      <c r="G2160">
        <v>0</v>
      </c>
      <c r="H2160">
        <v>356.20800000000003</v>
      </c>
      <c r="I2160">
        <v>1</v>
      </c>
      <c r="J2160">
        <v>1</v>
      </c>
      <c r="K2160">
        <v>-170840</v>
      </c>
    </row>
    <row r="2161" spans="1:11" x14ac:dyDescent="0.25">
      <c r="A2161" t="s">
        <v>203</v>
      </c>
      <c r="B2161">
        <v>2495.0300000000002</v>
      </c>
      <c r="C2161">
        <v>2485.3000000000002</v>
      </c>
      <c r="D2161">
        <v>2436.15</v>
      </c>
      <c r="E2161">
        <v>2407.5</v>
      </c>
      <c r="F2161">
        <v>356.22</v>
      </c>
      <c r="G2161">
        <v>0</v>
      </c>
      <c r="H2161">
        <v>356.22</v>
      </c>
      <c r="I2161">
        <v>1</v>
      </c>
      <c r="J2161">
        <v>1</v>
      </c>
      <c r="K2161">
        <v>-170840</v>
      </c>
    </row>
    <row r="2162" spans="1:11" x14ac:dyDescent="0.25">
      <c r="A2162" t="s">
        <v>203</v>
      </c>
      <c r="B2162">
        <v>2495.14</v>
      </c>
      <c r="C2162">
        <v>2485.48</v>
      </c>
      <c r="D2162">
        <v>2436.0300000000002</v>
      </c>
      <c r="E2162">
        <v>2407.4</v>
      </c>
      <c r="F2162">
        <v>356.21199999999999</v>
      </c>
      <c r="G2162">
        <v>0</v>
      </c>
      <c r="H2162">
        <v>356.21199999999999</v>
      </c>
      <c r="I2162">
        <v>1</v>
      </c>
      <c r="J2162">
        <v>1</v>
      </c>
      <c r="K2162">
        <v>-170840</v>
      </c>
    </row>
    <row r="2163" spans="1:11" x14ac:dyDescent="0.25">
      <c r="A2163" t="s">
        <v>203</v>
      </c>
      <c r="B2163">
        <v>2493.87</v>
      </c>
      <c r="C2163">
        <v>2485.14</v>
      </c>
      <c r="D2163">
        <v>2436.46</v>
      </c>
      <c r="E2163">
        <v>2407.41</v>
      </c>
      <c r="F2163">
        <v>356.24799999999999</v>
      </c>
      <c r="G2163">
        <v>0</v>
      </c>
      <c r="H2163">
        <v>356.24799999999999</v>
      </c>
      <c r="I2163">
        <v>1</v>
      </c>
      <c r="J2163">
        <v>1</v>
      </c>
      <c r="K2163">
        <v>-170840</v>
      </c>
    </row>
    <row r="2164" spans="1:11" x14ac:dyDescent="0.25">
      <c r="A2164" t="s">
        <v>203</v>
      </c>
      <c r="B2164">
        <v>2496.65</v>
      </c>
      <c r="C2164">
        <v>2487.58</v>
      </c>
      <c r="D2164">
        <v>2437.06</v>
      </c>
      <c r="E2164">
        <v>2407.54</v>
      </c>
      <c r="F2164">
        <v>356.20100000000002</v>
      </c>
      <c r="G2164">
        <v>0</v>
      </c>
      <c r="H2164">
        <v>356.20100000000002</v>
      </c>
      <c r="I2164">
        <v>1</v>
      </c>
      <c r="J2164">
        <v>1</v>
      </c>
      <c r="K2164">
        <v>-170840</v>
      </c>
    </row>
    <row r="2165" spans="1:11" x14ac:dyDescent="0.25">
      <c r="A2165" t="s">
        <v>203</v>
      </c>
      <c r="B2165">
        <v>2495.75</v>
      </c>
      <c r="C2165">
        <v>2486.4499999999998</v>
      </c>
      <c r="D2165">
        <v>2436.87</v>
      </c>
      <c r="E2165">
        <v>2407.4699999999998</v>
      </c>
      <c r="F2165">
        <v>356.255</v>
      </c>
      <c r="G2165">
        <v>0</v>
      </c>
      <c r="H2165">
        <v>356.255</v>
      </c>
      <c r="I2165">
        <v>1</v>
      </c>
      <c r="J2165">
        <v>1</v>
      </c>
      <c r="K2165">
        <v>-170840</v>
      </c>
    </row>
    <row r="2166" spans="1:11" x14ac:dyDescent="0.25">
      <c r="A2166" t="s">
        <v>203</v>
      </c>
      <c r="B2166">
        <v>2496.59</v>
      </c>
      <c r="C2166">
        <v>2487.5700000000002</v>
      </c>
      <c r="D2166">
        <v>2436.83</v>
      </c>
      <c r="E2166">
        <v>2407.29</v>
      </c>
      <c r="F2166">
        <v>356.08600000000001</v>
      </c>
      <c r="G2166">
        <v>0</v>
      </c>
      <c r="H2166">
        <v>356.08600000000001</v>
      </c>
      <c r="I2166">
        <v>1</v>
      </c>
      <c r="J2166">
        <v>1</v>
      </c>
      <c r="K2166">
        <v>-170840</v>
      </c>
    </row>
    <row r="2167" spans="1:11" x14ac:dyDescent="0.25">
      <c r="A2167" t="s">
        <v>203</v>
      </c>
      <c r="B2167">
        <v>2496.7600000000002</v>
      </c>
      <c r="C2167">
        <v>2487.23</v>
      </c>
      <c r="D2167">
        <v>2437.64</v>
      </c>
      <c r="E2167">
        <v>2407.42</v>
      </c>
      <c r="F2167">
        <v>356.173</v>
      </c>
      <c r="G2167">
        <v>0</v>
      </c>
      <c r="H2167">
        <v>356.173</v>
      </c>
      <c r="I2167">
        <v>1</v>
      </c>
      <c r="J2167">
        <v>1</v>
      </c>
      <c r="K2167">
        <v>-170840</v>
      </c>
    </row>
    <row r="2168" spans="1:11" x14ac:dyDescent="0.25">
      <c r="A2168" t="s">
        <v>203</v>
      </c>
      <c r="B2168">
        <v>2498.87</v>
      </c>
      <c r="C2168">
        <v>2489.73</v>
      </c>
      <c r="D2168">
        <v>2437.9</v>
      </c>
      <c r="E2168">
        <v>2407.37</v>
      </c>
      <c r="F2168">
        <v>356.03699999999998</v>
      </c>
      <c r="G2168">
        <v>0</v>
      </c>
      <c r="H2168">
        <v>356.03699999999998</v>
      </c>
      <c r="I2168">
        <v>0.43624299999999999</v>
      </c>
      <c r="J2168">
        <v>1</v>
      </c>
      <c r="K2168">
        <v>-170840</v>
      </c>
    </row>
    <row r="2169" spans="1:11" x14ac:dyDescent="0.25">
      <c r="A2169" t="s">
        <v>203</v>
      </c>
      <c r="B2169">
        <v>2496.67</v>
      </c>
      <c r="C2169">
        <v>2487.2199999999998</v>
      </c>
      <c r="D2169">
        <v>2437.81</v>
      </c>
      <c r="E2169">
        <v>2407.8200000000002</v>
      </c>
      <c r="F2169">
        <v>356.49599999999998</v>
      </c>
      <c r="G2169">
        <v>0</v>
      </c>
      <c r="H2169">
        <v>356.49599999999998</v>
      </c>
      <c r="I2169">
        <v>0.43624299999999999</v>
      </c>
      <c r="J2169">
        <v>1</v>
      </c>
      <c r="K2169">
        <v>-170840</v>
      </c>
    </row>
    <row r="2170" spans="1:11" x14ac:dyDescent="0.25">
      <c r="A2170" t="s">
        <v>203</v>
      </c>
      <c r="B2170">
        <v>2498.9</v>
      </c>
      <c r="C2170">
        <v>2489.58</v>
      </c>
      <c r="D2170">
        <v>2438.27</v>
      </c>
      <c r="E2170">
        <v>2407.58</v>
      </c>
      <c r="F2170">
        <v>356.33300000000003</v>
      </c>
      <c r="G2170">
        <v>0</v>
      </c>
      <c r="H2170">
        <v>356.33300000000003</v>
      </c>
      <c r="I2170">
        <v>1</v>
      </c>
      <c r="J2170">
        <v>1</v>
      </c>
      <c r="K2170">
        <v>-170840</v>
      </c>
    </row>
    <row r="2171" spans="1:11" x14ac:dyDescent="0.25">
      <c r="A2171" t="s">
        <v>203</v>
      </c>
      <c r="B2171">
        <v>2493.83</v>
      </c>
      <c r="C2171">
        <v>2484.48</v>
      </c>
      <c r="D2171">
        <v>2436.48</v>
      </c>
      <c r="E2171">
        <v>2407.4</v>
      </c>
      <c r="F2171">
        <v>356.05799999999999</v>
      </c>
      <c r="G2171">
        <v>0</v>
      </c>
      <c r="H2171">
        <v>356.05799999999999</v>
      </c>
      <c r="I2171">
        <v>0.43624299999999999</v>
      </c>
      <c r="J2171">
        <v>1</v>
      </c>
      <c r="K2171">
        <v>-170840</v>
      </c>
    </row>
    <row r="2172" spans="1:11" x14ac:dyDescent="0.25">
      <c r="A2172" t="s">
        <v>203</v>
      </c>
      <c r="B2172">
        <v>2493.54</v>
      </c>
      <c r="C2172">
        <v>2484.54</v>
      </c>
      <c r="D2172">
        <v>2436.85</v>
      </c>
      <c r="E2172">
        <v>2407.8000000000002</v>
      </c>
      <c r="F2172">
        <v>356.512</v>
      </c>
      <c r="G2172">
        <v>0</v>
      </c>
      <c r="H2172">
        <v>356.512</v>
      </c>
      <c r="I2172">
        <v>0.43624299999999999</v>
      </c>
      <c r="J2172">
        <v>1</v>
      </c>
      <c r="K2172">
        <v>-170840</v>
      </c>
    </row>
    <row r="2173" spans="1:11" x14ac:dyDescent="0.25">
      <c r="A2173" t="s">
        <v>203</v>
      </c>
      <c r="B2173">
        <v>2497.12</v>
      </c>
      <c r="C2173">
        <v>2487.96</v>
      </c>
      <c r="D2173">
        <v>2437.23</v>
      </c>
      <c r="E2173">
        <v>2407.16</v>
      </c>
      <c r="F2173">
        <v>355.98</v>
      </c>
      <c r="G2173">
        <v>0</v>
      </c>
      <c r="H2173">
        <v>355.98</v>
      </c>
      <c r="I2173">
        <v>0.43624299999999999</v>
      </c>
      <c r="J2173">
        <v>1</v>
      </c>
      <c r="K2173">
        <v>-170840</v>
      </c>
    </row>
    <row r="2174" spans="1:11" x14ac:dyDescent="0.25">
      <c r="A2174" t="s">
        <v>203</v>
      </c>
      <c r="B2174">
        <v>2488.27</v>
      </c>
      <c r="C2174">
        <v>2479.2199999999998</v>
      </c>
      <c r="D2174">
        <v>2434</v>
      </c>
      <c r="E2174">
        <v>2407.65</v>
      </c>
      <c r="F2174">
        <v>356.50400000000002</v>
      </c>
      <c r="G2174">
        <v>0</v>
      </c>
      <c r="H2174">
        <v>356.50400000000002</v>
      </c>
      <c r="I2174">
        <v>0.43624299999999999</v>
      </c>
      <c r="J2174">
        <v>1</v>
      </c>
      <c r="K2174">
        <v>-170840</v>
      </c>
    </row>
    <row r="2175" spans="1:11" x14ac:dyDescent="0.25">
      <c r="A2175" t="s">
        <v>203</v>
      </c>
      <c r="B2175">
        <v>2498.7399999999998</v>
      </c>
      <c r="C2175">
        <v>2489.16</v>
      </c>
      <c r="D2175">
        <v>2437.13</v>
      </c>
      <c r="E2175">
        <v>2407.1</v>
      </c>
      <c r="F2175">
        <v>355.94299999999998</v>
      </c>
      <c r="G2175">
        <v>0</v>
      </c>
      <c r="H2175">
        <v>355.94299999999998</v>
      </c>
      <c r="I2175">
        <v>0.43624299999999999</v>
      </c>
      <c r="J2175">
        <v>1</v>
      </c>
      <c r="K2175">
        <v>-170840</v>
      </c>
    </row>
    <row r="2176" spans="1:11" x14ac:dyDescent="0.25">
      <c r="A2176" t="s">
        <v>203</v>
      </c>
      <c r="B2176">
        <v>2496.92</v>
      </c>
      <c r="C2176">
        <v>2487.92</v>
      </c>
      <c r="D2176">
        <v>2437.38</v>
      </c>
      <c r="E2176">
        <v>2407.96</v>
      </c>
      <c r="F2176">
        <v>356.56099999999998</v>
      </c>
      <c r="G2176">
        <v>0</v>
      </c>
      <c r="H2176">
        <v>356.56099999999998</v>
      </c>
      <c r="I2176">
        <v>0.43624299999999999</v>
      </c>
      <c r="J2176">
        <v>1</v>
      </c>
      <c r="K2176">
        <v>-170840</v>
      </c>
    </row>
    <row r="2177" spans="1:25" x14ac:dyDescent="0.25">
      <c r="A2177" t="s">
        <v>203</v>
      </c>
      <c r="B2177">
        <v>2502.67</v>
      </c>
      <c r="C2177">
        <v>2489.06</v>
      </c>
      <c r="D2177">
        <v>2437.81</v>
      </c>
      <c r="E2177">
        <v>2407.3000000000002</v>
      </c>
      <c r="F2177">
        <v>356.05200000000002</v>
      </c>
      <c r="G2177">
        <v>0</v>
      </c>
      <c r="H2177">
        <v>356.05200000000002</v>
      </c>
      <c r="I2177">
        <v>0.43624299999999999</v>
      </c>
      <c r="J2177">
        <v>1</v>
      </c>
      <c r="K2177">
        <v>-170840</v>
      </c>
    </row>
    <row r="2178" spans="1:25" x14ac:dyDescent="0.25">
      <c r="A2178" t="s">
        <v>203</v>
      </c>
      <c r="B2178">
        <v>2496.46</v>
      </c>
      <c r="C2178">
        <v>2487.2600000000002</v>
      </c>
      <c r="D2178">
        <v>2437.31</v>
      </c>
      <c r="E2178">
        <v>2407.59</v>
      </c>
      <c r="F2178">
        <v>356.41899999999998</v>
      </c>
      <c r="G2178">
        <v>0</v>
      </c>
      <c r="H2178">
        <v>356.41899999999998</v>
      </c>
      <c r="I2178">
        <v>0.43624299999999999</v>
      </c>
      <c r="J2178">
        <v>1</v>
      </c>
      <c r="K2178">
        <v>-170840</v>
      </c>
    </row>
    <row r="2179" spans="1:25" x14ac:dyDescent="0.25">
      <c r="A2179" t="s">
        <v>203</v>
      </c>
      <c r="B2179">
        <v>2496.62</v>
      </c>
      <c r="C2179">
        <v>2487.31</v>
      </c>
      <c r="D2179">
        <v>2437.1999999999998</v>
      </c>
      <c r="E2179">
        <v>2407.2800000000002</v>
      </c>
      <c r="F2179">
        <v>355.93900000000002</v>
      </c>
      <c r="G2179">
        <v>0</v>
      </c>
      <c r="H2179">
        <v>355.93900000000002</v>
      </c>
      <c r="I2179">
        <v>0.43624299999999999</v>
      </c>
      <c r="J2179">
        <v>1</v>
      </c>
      <c r="K2179">
        <v>-170840</v>
      </c>
    </row>
    <row r="2180" spans="1:25" x14ac:dyDescent="0.25">
      <c r="A2180" t="s">
        <v>203</v>
      </c>
      <c r="B2180">
        <v>2495.77</v>
      </c>
      <c r="C2180">
        <v>2486.5700000000002</v>
      </c>
      <c r="D2180">
        <v>2436.9</v>
      </c>
      <c r="E2180">
        <v>2407.7600000000002</v>
      </c>
      <c r="F2180">
        <v>356.47300000000001</v>
      </c>
      <c r="G2180">
        <v>0</v>
      </c>
      <c r="H2180">
        <v>356.47300000000001</v>
      </c>
      <c r="I2180">
        <v>0.43624299999999999</v>
      </c>
      <c r="J2180">
        <v>1</v>
      </c>
      <c r="K2180">
        <v>-170840</v>
      </c>
    </row>
    <row r="2181" spans="1:25" x14ac:dyDescent="0.25">
      <c r="A2181" t="s">
        <v>203</v>
      </c>
      <c r="B2181">
        <v>2497.4</v>
      </c>
      <c r="C2181">
        <v>2488.62</v>
      </c>
      <c r="D2181">
        <v>2437.61</v>
      </c>
      <c r="E2181">
        <v>2407.5700000000002</v>
      </c>
      <c r="F2181">
        <v>356.26299999999998</v>
      </c>
      <c r="G2181">
        <v>0</v>
      </c>
      <c r="H2181">
        <v>356.26299999999998</v>
      </c>
      <c r="I2181">
        <v>1</v>
      </c>
      <c r="J2181">
        <v>1</v>
      </c>
      <c r="K2181">
        <v>-170840</v>
      </c>
    </row>
    <row r="2182" spans="1:25" x14ac:dyDescent="0.25">
      <c r="A2182" t="s">
        <v>203</v>
      </c>
      <c r="B2182">
        <v>2494.0700000000002</v>
      </c>
      <c r="C2182">
        <v>2484.92</v>
      </c>
      <c r="D2182">
        <v>2436.6</v>
      </c>
      <c r="E2182">
        <v>2407.3200000000002</v>
      </c>
      <c r="F2182">
        <v>356.18200000000002</v>
      </c>
      <c r="G2182">
        <v>0</v>
      </c>
      <c r="H2182">
        <v>356.18200000000002</v>
      </c>
      <c r="I2182">
        <v>1</v>
      </c>
      <c r="J2182">
        <v>1</v>
      </c>
      <c r="K2182">
        <v>-170840</v>
      </c>
    </row>
    <row r="2183" spans="1:25" x14ac:dyDescent="0.25">
      <c r="A2183" t="s">
        <v>203</v>
      </c>
      <c r="B2183">
        <v>2498.94</v>
      </c>
      <c r="C2183">
        <v>2489.11</v>
      </c>
      <c r="D2183">
        <v>2437.4</v>
      </c>
      <c r="E2183">
        <v>2407.4899999999998</v>
      </c>
      <c r="F2183">
        <v>356.27300000000002</v>
      </c>
      <c r="G2183">
        <v>0</v>
      </c>
      <c r="H2183">
        <v>356.27300000000002</v>
      </c>
      <c r="I2183">
        <v>1</v>
      </c>
      <c r="J2183">
        <v>1</v>
      </c>
      <c r="K2183">
        <v>-170840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203</v>
      </c>
      <c r="B2184">
        <v>2499.65</v>
      </c>
      <c r="C2184">
        <v>2489.65</v>
      </c>
      <c r="D2184">
        <v>2437.08</v>
      </c>
      <c r="E2184">
        <v>2407.35</v>
      </c>
      <c r="F2184">
        <v>356.113</v>
      </c>
      <c r="G2184">
        <v>0</v>
      </c>
      <c r="H2184">
        <v>356.113</v>
      </c>
      <c r="I2184">
        <v>1</v>
      </c>
      <c r="J2184">
        <v>1</v>
      </c>
      <c r="K2184">
        <v>-170840</v>
      </c>
      <c r="R2184">
        <f>AVERAGE(B2135:B2184)</f>
        <v>2487.4423999999995</v>
      </c>
      <c r="S2184">
        <f>AVERAGE(C2135:C2184)</f>
        <v>2478.1705999999995</v>
      </c>
      <c r="U2184">
        <f>_xlfn.VAR.P(B2135:B2184)</f>
        <v>87.460486240000023</v>
      </c>
      <c r="V2184">
        <f>_xlfn.VAR.P(C2135:C2184)</f>
        <v>81.183737639999848</v>
      </c>
      <c r="X2184">
        <f>1.96*SQRT(U2184)/50</f>
        <v>0.36659962026144222</v>
      </c>
      <c r="Y2184">
        <f>1.96*SQRT(V2184)/50</f>
        <v>0.35319991309048954</v>
      </c>
    </row>
    <row r="2185" spans="1:25" x14ac:dyDescent="0.25">
      <c r="A2185" t="s">
        <v>203</v>
      </c>
      <c r="B2185">
        <v>124451.45879999999</v>
      </c>
      <c r="C2185" t="s">
        <v>37</v>
      </c>
    </row>
    <row r="2186" spans="1:25" x14ac:dyDescent="0.25">
      <c r="A2186" t="s">
        <v>204</v>
      </c>
      <c r="B2186">
        <v>1273.47</v>
      </c>
      <c r="C2186">
        <v>1264.22</v>
      </c>
      <c r="D2186">
        <v>1225.51</v>
      </c>
      <c r="E2186">
        <v>1199.96</v>
      </c>
      <c r="F2186">
        <v>438.5</v>
      </c>
      <c r="G2186">
        <v>1.09271E-2</v>
      </c>
      <c r="H2186">
        <v>0.99505500000000002</v>
      </c>
      <c r="I2186">
        <v>-28701280</v>
      </c>
    </row>
    <row r="2187" spans="1:25" x14ac:dyDescent="0.25">
      <c r="A2187" t="s">
        <v>204</v>
      </c>
      <c r="B2187">
        <v>1279.06</v>
      </c>
      <c r="C2187">
        <v>1270.21</v>
      </c>
      <c r="D2187">
        <v>1226.21</v>
      </c>
      <c r="E2187">
        <v>1199.5</v>
      </c>
      <c r="F2187">
        <v>438.62200000000001</v>
      </c>
      <c r="G2187">
        <v>1.0862500000000001E-2</v>
      </c>
      <c r="H2187">
        <v>0.98101899999999997</v>
      </c>
      <c r="I2187">
        <v>-28701280</v>
      </c>
    </row>
    <row r="2188" spans="1:25" x14ac:dyDescent="0.25">
      <c r="A2188" t="s">
        <v>204</v>
      </c>
      <c r="B2188">
        <v>1274.54</v>
      </c>
      <c r="C2188">
        <v>1265.22</v>
      </c>
      <c r="D2188">
        <v>1225.0899999999999</v>
      </c>
      <c r="E2188">
        <v>1199.58</v>
      </c>
      <c r="F2188">
        <v>438.50400000000002</v>
      </c>
      <c r="G2188">
        <v>1.33954E-2</v>
      </c>
      <c r="H2188">
        <v>0.99358800000000003</v>
      </c>
      <c r="I2188">
        <v>-28701280</v>
      </c>
    </row>
    <row r="2189" spans="1:25" x14ac:dyDescent="0.25">
      <c r="A2189" t="s">
        <v>204</v>
      </c>
      <c r="B2189">
        <v>1275.0999999999999</v>
      </c>
      <c r="C2189">
        <v>1266.01</v>
      </c>
      <c r="D2189">
        <v>1225.54</v>
      </c>
      <c r="E2189">
        <v>1199.6099999999999</v>
      </c>
      <c r="F2189">
        <v>438.46600000000001</v>
      </c>
      <c r="G2189">
        <v>1.31152E-2</v>
      </c>
      <c r="H2189">
        <v>0.98077300000000001</v>
      </c>
      <c r="I2189">
        <v>-28701280</v>
      </c>
    </row>
    <row r="2190" spans="1:25" x14ac:dyDescent="0.25">
      <c r="A2190" t="s">
        <v>204</v>
      </c>
      <c r="B2190">
        <v>1272.8599999999999</v>
      </c>
      <c r="C2190">
        <v>1263.8699999999999</v>
      </c>
      <c r="D2190">
        <v>1224.53</v>
      </c>
      <c r="E2190">
        <v>1199.3</v>
      </c>
      <c r="F2190">
        <v>438.40499999999997</v>
      </c>
      <c r="G2190">
        <v>1.2182500000000001E-2</v>
      </c>
      <c r="H2190">
        <v>0.99231199999999997</v>
      </c>
      <c r="I2190">
        <v>-28701280</v>
      </c>
    </row>
    <row r="2191" spans="1:25" x14ac:dyDescent="0.25">
      <c r="A2191" t="s">
        <v>204</v>
      </c>
      <c r="B2191">
        <v>1276.43</v>
      </c>
      <c r="C2191">
        <v>1267.3599999999999</v>
      </c>
      <c r="D2191">
        <v>1225.28</v>
      </c>
      <c r="E2191">
        <v>1199.5</v>
      </c>
      <c r="F2191">
        <v>438.61200000000002</v>
      </c>
      <c r="G2191">
        <v>1.0966200000000001E-2</v>
      </c>
      <c r="H2191">
        <v>0.98101899999999997</v>
      </c>
      <c r="I2191">
        <v>-28701280</v>
      </c>
    </row>
    <row r="2192" spans="1:25" x14ac:dyDescent="0.25">
      <c r="A2192" t="s">
        <v>204</v>
      </c>
      <c r="B2192">
        <v>1270.73</v>
      </c>
      <c r="C2192">
        <v>1261.23</v>
      </c>
      <c r="D2192">
        <v>1223.8699999999999</v>
      </c>
      <c r="E2192">
        <v>1199.26</v>
      </c>
      <c r="F2192">
        <v>438.44099999999997</v>
      </c>
      <c r="G2192">
        <v>1.1352299999999999E-2</v>
      </c>
      <c r="H2192">
        <v>0.98101700000000003</v>
      </c>
      <c r="I2192">
        <v>-28701280</v>
      </c>
    </row>
    <row r="2193" spans="1:9" x14ac:dyDescent="0.25">
      <c r="A2193" t="s">
        <v>204</v>
      </c>
      <c r="B2193">
        <v>1272.78</v>
      </c>
      <c r="C2193">
        <v>1263.53</v>
      </c>
      <c r="D2193">
        <v>1224.8</v>
      </c>
      <c r="E2193">
        <v>1199.26</v>
      </c>
      <c r="F2193">
        <v>438.55599999999998</v>
      </c>
      <c r="G2193">
        <v>1.2018900000000001E-2</v>
      </c>
      <c r="H2193">
        <v>0.98100699999999996</v>
      </c>
      <c r="I2193">
        <v>-28701280</v>
      </c>
    </row>
    <row r="2194" spans="1:9" x14ac:dyDescent="0.25">
      <c r="A2194" t="s">
        <v>204</v>
      </c>
      <c r="B2194">
        <v>1275.8399999999999</v>
      </c>
      <c r="C2194">
        <v>1267.25</v>
      </c>
      <c r="D2194">
        <v>1225.8599999999999</v>
      </c>
      <c r="E2194">
        <v>1200.01</v>
      </c>
      <c r="F2194">
        <v>438.512</v>
      </c>
      <c r="G2194">
        <v>1.3291600000000001E-2</v>
      </c>
      <c r="H2194">
        <v>0.98099800000000004</v>
      </c>
      <c r="I2194">
        <v>-28701280</v>
      </c>
    </row>
    <row r="2195" spans="1:9" x14ac:dyDescent="0.25">
      <c r="A2195" t="s">
        <v>204</v>
      </c>
      <c r="B2195">
        <v>1275.8699999999999</v>
      </c>
      <c r="C2195">
        <v>1266.58</v>
      </c>
      <c r="D2195">
        <v>1225.0999999999999</v>
      </c>
      <c r="E2195">
        <v>1199.0899999999999</v>
      </c>
      <c r="F2195">
        <v>438.61200000000002</v>
      </c>
      <c r="G2195">
        <v>1.2319999999999999E-2</v>
      </c>
      <c r="H2195">
        <v>0.98094999999999999</v>
      </c>
      <c r="I2195">
        <v>-28701280</v>
      </c>
    </row>
    <row r="2196" spans="1:9" x14ac:dyDescent="0.25">
      <c r="A2196" t="s">
        <v>204</v>
      </c>
      <c r="B2196">
        <v>1276.8800000000001</v>
      </c>
      <c r="C2196">
        <v>1267.72</v>
      </c>
      <c r="D2196">
        <v>1225.04</v>
      </c>
      <c r="E2196">
        <v>1198.8599999999999</v>
      </c>
      <c r="F2196">
        <v>438.52699999999999</v>
      </c>
      <c r="G2196">
        <v>1.30651E-2</v>
      </c>
      <c r="H2196">
        <v>0.98101700000000003</v>
      </c>
      <c r="I2196">
        <v>-28701280</v>
      </c>
    </row>
    <row r="2197" spans="1:9" x14ac:dyDescent="0.25">
      <c r="A2197" t="s">
        <v>204</v>
      </c>
      <c r="B2197">
        <v>1273.9000000000001</v>
      </c>
      <c r="C2197">
        <v>1264.8900000000001</v>
      </c>
      <c r="D2197">
        <v>1225.1400000000001</v>
      </c>
      <c r="E2197">
        <v>1199.73</v>
      </c>
      <c r="F2197">
        <v>438.49200000000002</v>
      </c>
      <c r="G2197">
        <v>1.4826000000000001E-2</v>
      </c>
      <c r="H2197">
        <v>0.98101899999999997</v>
      </c>
      <c r="I2197">
        <v>-28701280</v>
      </c>
    </row>
    <row r="2198" spans="1:9" x14ac:dyDescent="0.25">
      <c r="A2198" t="s">
        <v>204</v>
      </c>
      <c r="B2198">
        <v>1277.75</v>
      </c>
      <c r="C2198">
        <v>1268.69</v>
      </c>
      <c r="D2198">
        <v>1226</v>
      </c>
      <c r="E2198">
        <v>1199.93</v>
      </c>
      <c r="F2198">
        <v>438.75099999999998</v>
      </c>
      <c r="G2198">
        <v>1.15345E-2</v>
      </c>
      <c r="H2198">
        <v>0.981016</v>
      </c>
      <c r="I2198">
        <v>-28701280</v>
      </c>
    </row>
    <row r="2199" spans="1:9" x14ac:dyDescent="0.25">
      <c r="A2199" t="s">
        <v>204</v>
      </c>
      <c r="B2199">
        <v>1279.78</v>
      </c>
      <c r="C2199">
        <v>1271.03</v>
      </c>
      <c r="D2199">
        <v>1226.98</v>
      </c>
      <c r="E2199">
        <v>1199.58</v>
      </c>
      <c r="F2199">
        <v>438.596</v>
      </c>
      <c r="G2199">
        <v>1.1878400000000001E-2</v>
      </c>
      <c r="H2199">
        <v>0.98101899999999997</v>
      </c>
      <c r="I2199">
        <v>-28701280</v>
      </c>
    </row>
    <row r="2200" spans="1:9" x14ac:dyDescent="0.25">
      <c r="A2200" t="s">
        <v>204</v>
      </c>
      <c r="B2200">
        <v>1268.5</v>
      </c>
      <c r="C2200">
        <v>1259.8</v>
      </c>
      <c r="D2200">
        <v>1223.1400000000001</v>
      </c>
      <c r="E2200">
        <v>1198.5</v>
      </c>
      <c r="F2200">
        <v>438.36599999999999</v>
      </c>
      <c r="G2200">
        <v>2.2100000000000002E-2</v>
      </c>
      <c r="H2200">
        <v>0.98098300000000005</v>
      </c>
      <c r="I2200">
        <v>-28701280</v>
      </c>
    </row>
    <row r="2201" spans="1:9" x14ac:dyDescent="0.25">
      <c r="A2201" t="s">
        <v>204</v>
      </c>
      <c r="B2201">
        <v>1275.3800000000001</v>
      </c>
      <c r="C2201">
        <v>1266.33</v>
      </c>
      <c r="D2201">
        <v>1225.53</v>
      </c>
      <c r="E2201">
        <v>1199.56</v>
      </c>
      <c r="F2201">
        <v>438.41399999999999</v>
      </c>
      <c r="G2201">
        <v>1.11375E-2</v>
      </c>
      <c r="H2201">
        <v>0.98101899999999997</v>
      </c>
      <c r="I2201">
        <v>-28701280</v>
      </c>
    </row>
    <row r="2202" spans="1:9" x14ac:dyDescent="0.25">
      <c r="A2202" t="s">
        <v>204</v>
      </c>
      <c r="B2202">
        <v>1273.18</v>
      </c>
      <c r="C2202">
        <v>1264.57</v>
      </c>
      <c r="D2202">
        <v>1224.94</v>
      </c>
      <c r="E2202">
        <v>1199.3499999999999</v>
      </c>
      <c r="F2202">
        <v>438.35199999999998</v>
      </c>
      <c r="G2202">
        <v>1.1949E-2</v>
      </c>
      <c r="H2202">
        <v>0.98099800000000004</v>
      </c>
      <c r="I2202">
        <v>-28701280</v>
      </c>
    </row>
    <row r="2203" spans="1:9" x14ac:dyDescent="0.25">
      <c r="A2203" t="s">
        <v>204</v>
      </c>
      <c r="B2203">
        <v>1277.47</v>
      </c>
      <c r="C2203">
        <v>1268.1300000000001</v>
      </c>
      <c r="D2203">
        <v>1225.77</v>
      </c>
      <c r="E2203">
        <v>1199.31</v>
      </c>
      <c r="F2203">
        <v>438.45100000000002</v>
      </c>
      <c r="G2203">
        <v>1.41102E-2</v>
      </c>
      <c r="H2203">
        <v>0.98094700000000001</v>
      </c>
      <c r="I2203">
        <v>-28701280</v>
      </c>
    </row>
    <row r="2204" spans="1:9" x14ac:dyDescent="0.25">
      <c r="A2204" t="s">
        <v>204</v>
      </c>
      <c r="B2204">
        <v>1277.04</v>
      </c>
      <c r="C2204">
        <v>1268.07</v>
      </c>
      <c r="D2204">
        <v>1224.58</v>
      </c>
      <c r="E2204">
        <v>1198.26</v>
      </c>
      <c r="F2204">
        <v>438.512</v>
      </c>
      <c r="G2204">
        <v>1.09812E-2</v>
      </c>
      <c r="H2204">
        <v>0.98101799999999995</v>
      </c>
      <c r="I2204">
        <v>-28701280</v>
      </c>
    </row>
    <row r="2205" spans="1:9" x14ac:dyDescent="0.25">
      <c r="A2205" t="s">
        <v>204</v>
      </c>
      <c r="B2205">
        <v>1283.72</v>
      </c>
      <c r="C2205">
        <v>1274.79</v>
      </c>
      <c r="D2205">
        <v>1226.08</v>
      </c>
      <c r="E2205">
        <v>1199.27</v>
      </c>
      <c r="F2205">
        <v>438.471</v>
      </c>
      <c r="G2205">
        <v>1.2742699999999999E-2</v>
      </c>
      <c r="H2205">
        <v>0.98100699999999996</v>
      </c>
      <c r="I2205">
        <v>-28701280</v>
      </c>
    </row>
    <row r="2206" spans="1:9" x14ac:dyDescent="0.25">
      <c r="A2206" t="s">
        <v>204</v>
      </c>
      <c r="B2206">
        <v>1277.96</v>
      </c>
      <c r="C2206">
        <v>1268.58</v>
      </c>
      <c r="D2206">
        <v>1225.83</v>
      </c>
      <c r="E2206">
        <v>1199.54</v>
      </c>
      <c r="F2206">
        <v>438.45499999999998</v>
      </c>
      <c r="G2206">
        <v>1.2556599999999999E-2</v>
      </c>
      <c r="H2206">
        <v>0.98099599999999998</v>
      </c>
      <c r="I2206">
        <v>-28701280</v>
      </c>
    </row>
    <row r="2207" spans="1:9" x14ac:dyDescent="0.25">
      <c r="A2207" t="s">
        <v>204</v>
      </c>
      <c r="B2207">
        <v>1275.6500000000001</v>
      </c>
      <c r="C2207">
        <v>1266.77</v>
      </c>
      <c r="D2207">
        <v>1225.8499999999999</v>
      </c>
      <c r="E2207">
        <v>1199.69</v>
      </c>
      <c r="F2207">
        <v>438.464</v>
      </c>
      <c r="G2207">
        <v>1.35742E-2</v>
      </c>
      <c r="H2207">
        <v>0.98092400000000002</v>
      </c>
      <c r="I2207">
        <v>-28701280</v>
      </c>
    </row>
    <row r="2208" spans="1:9" x14ac:dyDescent="0.25">
      <c r="A2208" t="s">
        <v>204</v>
      </c>
      <c r="B2208">
        <v>1278.83</v>
      </c>
      <c r="C2208">
        <v>1269.51</v>
      </c>
      <c r="D2208">
        <v>1225.6600000000001</v>
      </c>
      <c r="E2208">
        <v>1199.0999999999999</v>
      </c>
      <c r="F2208">
        <v>438.29300000000001</v>
      </c>
      <c r="G2208">
        <v>1.2539099999999999E-2</v>
      </c>
      <c r="H2208">
        <v>0.98101899999999997</v>
      </c>
      <c r="I2208">
        <v>-28701280</v>
      </c>
    </row>
    <row r="2209" spans="1:9" x14ac:dyDescent="0.25">
      <c r="A2209" t="s">
        <v>204</v>
      </c>
      <c r="B2209">
        <v>1278.26</v>
      </c>
      <c r="C2209">
        <v>1269.54</v>
      </c>
      <c r="D2209">
        <v>1226.08</v>
      </c>
      <c r="E2209">
        <v>1199.29</v>
      </c>
      <c r="F2209">
        <v>438.42200000000003</v>
      </c>
      <c r="G2209">
        <v>1.08745E-2</v>
      </c>
      <c r="H2209">
        <v>0.98096499999999998</v>
      </c>
      <c r="I2209">
        <v>-28701280</v>
      </c>
    </row>
    <row r="2210" spans="1:9" x14ac:dyDescent="0.25">
      <c r="A2210" t="s">
        <v>204</v>
      </c>
      <c r="B2210">
        <v>1276.49</v>
      </c>
      <c r="C2210">
        <v>1266.94</v>
      </c>
      <c r="D2210">
        <v>1224.78</v>
      </c>
      <c r="E2210">
        <v>1198.71</v>
      </c>
      <c r="F2210">
        <v>438.47800000000001</v>
      </c>
      <c r="G2210">
        <v>2.16458E-2</v>
      </c>
      <c r="H2210">
        <v>0.987398</v>
      </c>
      <c r="I2210">
        <v>-28701280</v>
      </c>
    </row>
    <row r="2211" spans="1:9" x14ac:dyDescent="0.25">
      <c r="A2211" t="s">
        <v>204</v>
      </c>
      <c r="B2211">
        <v>1278.3699999999999</v>
      </c>
      <c r="C2211">
        <v>1269.28</v>
      </c>
      <c r="D2211">
        <v>1226.0999999999999</v>
      </c>
      <c r="E2211">
        <v>1199.42</v>
      </c>
      <c r="F2211">
        <v>438.613</v>
      </c>
      <c r="G2211">
        <v>1.08573E-2</v>
      </c>
      <c r="H2211">
        <v>0.98097599999999996</v>
      </c>
      <c r="I2211">
        <v>-28701280</v>
      </c>
    </row>
    <row r="2212" spans="1:9" x14ac:dyDescent="0.25">
      <c r="A2212" t="s">
        <v>204</v>
      </c>
      <c r="B2212">
        <v>1277.97</v>
      </c>
      <c r="C2212">
        <v>1269.08</v>
      </c>
      <c r="D2212">
        <v>1226.8699999999999</v>
      </c>
      <c r="E2212">
        <v>1200.5999999999999</v>
      </c>
      <c r="F2212">
        <v>438.40300000000002</v>
      </c>
      <c r="G2212">
        <v>1.3008499999999999E-2</v>
      </c>
      <c r="H2212">
        <v>0.98093799999999998</v>
      </c>
      <c r="I2212">
        <v>-28701280</v>
      </c>
    </row>
    <row r="2213" spans="1:9" x14ac:dyDescent="0.25">
      <c r="A2213" t="s">
        <v>204</v>
      </c>
      <c r="B2213">
        <v>1268.04</v>
      </c>
      <c r="C2213">
        <v>1258.92</v>
      </c>
      <c r="D2213">
        <v>1222.9100000000001</v>
      </c>
      <c r="E2213">
        <v>1198.99</v>
      </c>
      <c r="F2213">
        <v>438.375</v>
      </c>
      <c r="G2213">
        <v>1.1379999999999999E-2</v>
      </c>
      <c r="H2213">
        <v>0.98089700000000002</v>
      </c>
      <c r="I2213">
        <v>-28701280</v>
      </c>
    </row>
    <row r="2214" spans="1:9" x14ac:dyDescent="0.25">
      <c r="A2214" t="s">
        <v>204</v>
      </c>
      <c r="B2214">
        <v>1273.49</v>
      </c>
      <c r="C2214">
        <v>1264.83</v>
      </c>
      <c r="D2214">
        <v>1225.2</v>
      </c>
      <c r="E2214">
        <v>1199.3699999999999</v>
      </c>
      <c r="F2214">
        <v>438.58199999999999</v>
      </c>
      <c r="G2214">
        <v>1.11226E-2</v>
      </c>
      <c r="H2214">
        <v>0.98101899999999997</v>
      </c>
      <c r="I2214">
        <v>-28701280</v>
      </c>
    </row>
    <row r="2215" spans="1:9" x14ac:dyDescent="0.25">
      <c r="A2215" t="s">
        <v>204</v>
      </c>
      <c r="B2215">
        <v>1271.4100000000001</v>
      </c>
      <c r="C2215">
        <v>1262.6199999999999</v>
      </c>
      <c r="D2215">
        <v>1223.94</v>
      </c>
      <c r="E2215">
        <v>1199.02</v>
      </c>
      <c r="F2215">
        <v>438.49799999999999</v>
      </c>
      <c r="G2215">
        <v>1.13004E-2</v>
      </c>
      <c r="H2215">
        <v>0.98101799999999995</v>
      </c>
      <c r="I2215">
        <v>-28701280</v>
      </c>
    </row>
    <row r="2216" spans="1:9" x14ac:dyDescent="0.25">
      <c r="A2216" t="s">
        <v>204</v>
      </c>
      <c r="B2216">
        <v>1277.75</v>
      </c>
      <c r="C2216">
        <v>1268.5999999999999</v>
      </c>
      <c r="D2216">
        <v>1226.3900000000001</v>
      </c>
      <c r="E2216">
        <v>1199.83</v>
      </c>
      <c r="F2216">
        <v>438.36799999999999</v>
      </c>
      <c r="G2216">
        <v>1.44256E-2</v>
      </c>
      <c r="H2216">
        <v>0.98071600000000003</v>
      </c>
      <c r="I2216">
        <v>-28701280</v>
      </c>
    </row>
    <row r="2217" spans="1:9" x14ac:dyDescent="0.25">
      <c r="A2217" t="s">
        <v>204</v>
      </c>
      <c r="B2217">
        <v>1280.1500000000001</v>
      </c>
      <c r="C2217">
        <v>1271.23</v>
      </c>
      <c r="D2217">
        <v>1226.56</v>
      </c>
      <c r="E2217">
        <v>1199.76</v>
      </c>
      <c r="F2217">
        <v>438.42899999999997</v>
      </c>
      <c r="G2217">
        <v>1.3017600000000001E-2</v>
      </c>
      <c r="H2217">
        <v>0.98771699999999996</v>
      </c>
      <c r="I2217">
        <v>-28701280</v>
      </c>
    </row>
    <row r="2218" spans="1:9" x14ac:dyDescent="0.25">
      <c r="A2218" t="s">
        <v>204</v>
      </c>
      <c r="B2218">
        <v>1271.81</v>
      </c>
      <c r="C2218">
        <v>1262.6400000000001</v>
      </c>
      <c r="D2218">
        <v>1223.9100000000001</v>
      </c>
      <c r="E2218">
        <v>1198.48</v>
      </c>
      <c r="F2218">
        <v>438.56700000000001</v>
      </c>
      <c r="G2218">
        <v>1.6146000000000001E-2</v>
      </c>
      <c r="H2218">
        <v>0.98101400000000005</v>
      </c>
      <c r="I2218">
        <v>-28701280</v>
      </c>
    </row>
    <row r="2219" spans="1:9" x14ac:dyDescent="0.25">
      <c r="A2219" t="s">
        <v>204</v>
      </c>
      <c r="B2219">
        <v>1274.75</v>
      </c>
      <c r="C2219">
        <v>1265.4100000000001</v>
      </c>
      <c r="D2219">
        <v>1224.5</v>
      </c>
      <c r="E2219">
        <v>1199.1099999999999</v>
      </c>
      <c r="F2219">
        <v>438.488</v>
      </c>
      <c r="G2219">
        <v>1.35824E-2</v>
      </c>
      <c r="H2219">
        <v>0.98101700000000003</v>
      </c>
      <c r="I2219">
        <v>-28701280</v>
      </c>
    </row>
    <row r="2220" spans="1:9" x14ac:dyDescent="0.25">
      <c r="A2220" t="s">
        <v>204</v>
      </c>
      <c r="B2220">
        <v>1275.4100000000001</v>
      </c>
      <c r="C2220">
        <v>1266.25</v>
      </c>
      <c r="D2220">
        <v>1225.72</v>
      </c>
      <c r="E2220">
        <v>1199.5999999999999</v>
      </c>
      <c r="F2220">
        <v>438.49700000000001</v>
      </c>
      <c r="G2220">
        <v>1.2681100000000001E-2</v>
      </c>
      <c r="H2220">
        <v>0.98100399999999999</v>
      </c>
      <c r="I2220">
        <v>-28701280</v>
      </c>
    </row>
    <row r="2221" spans="1:9" x14ac:dyDescent="0.25">
      <c r="A2221" t="s">
        <v>204</v>
      </c>
      <c r="B2221">
        <v>1273.01</v>
      </c>
      <c r="C2221">
        <v>1264.4000000000001</v>
      </c>
      <c r="D2221">
        <v>1225</v>
      </c>
      <c r="E2221">
        <v>1199.3499999999999</v>
      </c>
      <c r="F2221">
        <v>438.46</v>
      </c>
      <c r="G2221">
        <v>1.08643E-2</v>
      </c>
      <c r="H2221">
        <v>0.98101799999999995</v>
      </c>
      <c r="I2221">
        <v>-28701280</v>
      </c>
    </row>
    <row r="2222" spans="1:9" x14ac:dyDescent="0.25">
      <c r="A2222" t="s">
        <v>204</v>
      </c>
      <c r="B2222">
        <v>1277.23</v>
      </c>
      <c r="C2222">
        <v>1268.76</v>
      </c>
      <c r="D2222">
        <v>1226.56</v>
      </c>
      <c r="E2222">
        <v>1200.24</v>
      </c>
      <c r="F2222">
        <v>438.642</v>
      </c>
      <c r="G2222">
        <v>1.1251799999999999E-2</v>
      </c>
      <c r="H2222">
        <v>0.98100299999999996</v>
      </c>
      <c r="I2222">
        <v>-28701280</v>
      </c>
    </row>
    <row r="2223" spans="1:9" x14ac:dyDescent="0.25">
      <c r="A2223" t="s">
        <v>204</v>
      </c>
      <c r="B2223">
        <v>1267.23</v>
      </c>
      <c r="C2223">
        <v>1258.18</v>
      </c>
      <c r="D2223">
        <v>1223.53</v>
      </c>
      <c r="E2223">
        <v>1199.04</v>
      </c>
      <c r="F2223">
        <v>438.44099999999997</v>
      </c>
      <c r="G2223">
        <v>1.14319E-2</v>
      </c>
      <c r="H2223">
        <v>0.981012</v>
      </c>
      <c r="I2223">
        <v>-28701280</v>
      </c>
    </row>
    <row r="2224" spans="1:9" x14ac:dyDescent="0.25">
      <c r="A2224" t="s">
        <v>204</v>
      </c>
      <c r="B2224">
        <v>1264.6099999999999</v>
      </c>
      <c r="C2224">
        <v>1255.47</v>
      </c>
      <c r="D2224">
        <v>1222</v>
      </c>
      <c r="E2224">
        <v>1198.26</v>
      </c>
      <c r="F2224">
        <v>438.55399999999997</v>
      </c>
      <c r="G2224">
        <v>2.13051E-2</v>
      </c>
      <c r="H2224">
        <v>0.98099999999999998</v>
      </c>
      <c r="I2224">
        <v>-28701280</v>
      </c>
    </row>
    <row r="2225" spans="1:25" x14ac:dyDescent="0.25">
      <c r="A2225" t="s">
        <v>204</v>
      </c>
      <c r="B2225">
        <v>1274.8800000000001</v>
      </c>
      <c r="C2225">
        <v>1265.94</v>
      </c>
      <c r="D2225">
        <v>1224.75</v>
      </c>
      <c r="E2225">
        <v>1198.96</v>
      </c>
      <c r="F2225">
        <v>438.291</v>
      </c>
      <c r="G2225">
        <v>1.28831E-2</v>
      </c>
      <c r="H2225">
        <v>0.98101799999999995</v>
      </c>
      <c r="I2225">
        <v>-28701280</v>
      </c>
    </row>
    <row r="2226" spans="1:25" x14ac:dyDescent="0.25">
      <c r="A2226" t="s">
        <v>204</v>
      </c>
      <c r="B2226">
        <v>1274.03</v>
      </c>
      <c r="C2226">
        <v>1265.3499999999999</v>
      </c>
      <c r="D2226">
        <v>1225.3</v>
      </c>
      <c r="E2226">
        <v>1199.82</v>
      </c>
      <c r="F2226">
        <v>438.791</v>
      </c>
      <c r="G2226">
        <v>1.0859000000000001E-2</v>
      </c>
      <c r="H2226">
        <v>0.98101700000000003</v>
      </c>
      <c r="I2226">
        <v>-28701280</v>
      </c>
    </row>
    <row r="2227" spans="1:25" x14ac:dyDescent="0.25">
      <c r="A2227" t="s">
        <v>204</v>
      </c>
      <c r="B2227">
        <v>1272.1300000000001</v>
      </c>
      <c r="C2227">
        <v>1262.98</v>
      </c>
      <c r="D2227">
        <v>1223.78</v>
      </c>
      <c r="E2227">
        <v>1198.81</v>
      </c>
      <c r="F2227">
        <v>438.62900000000002</v>
      </c>
      <c r="G2227">
        <v>2.9038499999999998E-2</v>
      </c>
      <c r="H2227">
        <v>0.98100299999999996</v>
      </c>
      <c r="I2227">
        <v>-28701280</v>
      </c>
    </row>
    <row r="2228" spans="1:25" x14ac:dyDescent="0.25">
      <c r="A2228" t="s">
        <v>204</v>
      </c>
      <c r="B2228">
        <v>1272.52</v>
      </c>
      <c r="C2228">
        <v>1263.0999999999999</v>
      </c>
      <c r="D2228">
        <v>1224.6300000000001</v>
      </c>
      <c r="E2228">
        <v>1199.55</v>
      </c>
      <c r="F2228">
        <v>438.452</v>
      </c>
      <c r="G2228">
        <v>1.17406E-2</v>
      </c>
      <c r="H2228">
        <v>0.98100699999999996</v>
      </c>
      <c r="I2228">
        <v>-28701280</v>
      </c>
    </row>
    <row r="2229" spans="1:25" x14ac:dyDescent="0.25">
      <c r="A2229" t="s">
        <v>204</v>
      </c>
      <c r="B2229">
        <v>1269.3599999999999</v>
      </c>
      <c r="C2229">
        <v>1260.4100000000001</v>
      </c>
      <c r="D2229">
        <v>1223.69</v>
      </c>
      <c r="E2229">
        <v>1199.28</v>
      </c>
      <c r="F2229">
        <v>438.334</v>
      </c>
      <c r="G2229">
        <v>1.08611E-2</v>
      </c>
      <c r="H2229">
        <v>0.98101899999999997</v>
      </c>
      <c r="I2229">
        <v>-28701280</v>
      </c>
    </row>
    <row r="2230" spans="1:25" x14ac:dyDescent="0.25">
      <c r="A2230" t="s">
        <v>204</v>
      </c>
      <c r="B2230">
        <v>1271.72</v>
      </c>
      <c r="C2230">
        <v>1262.58</v>
      </c>
      <c r="D2230">
        <v>1224.49</v>
      </c>
      <c r="E2230">
        <v>1199.6600000000001</v>
      </c>
      <c r="F2230">
        <v>438.56700000000001</v>
      </c>
      <c r="G2230">
        <v>1.10087E-2</v>
      </c>
      <c r="H2230">
        <v>0.98101899999999997</v>
      </c>
      <c r="I2230">
        <v>-28701280</v>
      </c>
    </row>
    <row r="2231" spans="1:25" x14ac:dyDescent="0.25">
      <c r="A2231" t="s">
        <v>204</v>
      </c>
      <c r="B2231">
        <v>1277.9000000000001</v>
      </c>
      <c r="C2231">
        <v>1266.9000000000001</v>
      </c>
      <c r="D2231">
        <v>1225.55</v>
      </c>
      <c r="E2231">
        <v>1199.5</v>
      </c>
      <c r="F2231">
        <v>438.71600000000001</v>
      </c>
      <c r="G2231">
        <v>1.10049E-2</v>
      </c>
      <c r="H2231">
        <v>0.98101400000000005</v>
      </c>
      <c r="I2231">
        <v>-28701280</v>
      </c>
    </row>
    <row r="2232" spans="1:25" x14ac:dyDescent="0.25">
      <c r="A2232" t="s">
        <v>204</v>
      </c>
      <c r="B2232">
        <v>1278.52</v>
      </c>
      <c r="C2232">
        <v>1269.43</v>
      </c>
      <c r="D2232">
        <v>1225</v>
      </c>
      <c r="E2232">
        <v>1199.3</v>
      </c>
      <c r="F2232">
        <v>438.35700000000003</v>
      </c>
      <c r="G2232">
        <v>1.10965E-2</v>
      </c>
      <c r="H2232">
        <v>0.98101799999999995</v>
      </c>
      <c r="I2232">
        <v>-28701280</v>
      </c>
    </row>
    <row r="2233" spans="1:25" x14ac:dyDescent="0.25">
      <c r="A2233" t="s">
        <v>204</v>
      </c>
      <c r="B2233">
        <v>1258.24</v>
      </c>
      <c r="C2233">
        <v>1248.9000000000001</v>
      </c>
      <c r="D2233">
        <v>1221.3399999999999</v>
      </c>
      <c r="E2233">
        <v>1199.02</v>
      </c>
      <c r="F2233">
        <v>438.36200000000002</v>
      </c>
      <c r="G2233">
        <v>1.0867399999999999E-2</v>
      </c>
      <c r="H2233">
        <v>0.98100200000000004</v>
      </c>
      <c r="I2233">
        <v>-28701280</v>
      </c>
    </row>
    <row r="2234" spans="1:25" x14ac:dyDescent="0.25">
      <c r="A2234" t="s">
        <v>204</v>
      </c>
      <c r="B2234">
        <v>1261.97</v>
      </c>
      <c r="C2234">
        <v>1252.73</v>
      </c>
      <c r="D2234">
        <v>1222.94</v>
      </c>
      <c r="E2234">
        <v>1200.67</v>
      </c>
      <c r="F2234">
        <v>438.56799999999998</v>
      </c>
      <c r="G2234">
        <v>1.92774E-2</v>
      </c>
      <c r="H2234">
        <v>0.98101000000000005</v>
      </c>
      <c r="I2234">
        <v>-28701280</v>
      </c>
    </row>
    <row r="2235" spans="1:25" x14ac:dyDescent="0.25">
      <c r="A2235" t="s">
        <v>204</v>
      </c>
      <c r="B2235">
        <v>1264.74</v>
      </c>
      <c r="C2235">
        <v>1255.92</v>
      </c>
      <c r="D2235">
        <v>1222.93</v>
      </c>
      <c r="E2235">
        <v>1199.71</v>
      </c>
      <c r="F2235">
        <v>438.61799999999999</v>
      </c>
      <c r="G2235">
        <v>1.37059E-2</v>
      </c>
      <c r="H2235">
        <v>0.98099499999999995</v>
      </c>
      <c r="I2235">
        <v>-28701280</v>
      </c>
    </row>
    <row r="2236" spans="1:25" x14ac:dyDescent="0.25">
      <c r="A2236" t="s">
        <v>204</v>
      </c>
      <c r="B2236">
        <v>1264.27</v>
      </c>
      <c r="C2236">
        <v>1254.8</v>
      </c>
      <c r="D2236">
        <v>1223.02</v>
      </c>
      <c r="E2236">
        <v>1199.8399999999999</v>
      </c>
      <c r="F2236">
        <v>438.37299999999999</v>
      </c>
      <c r="G2236">
        <v>2.90377E-2</v>
      </c>
      <c r="H2236">
        <v>0.98505299999999996</v>
      </c>
      <c r="I2236">
        <v>-28701280</v>
      </c>
    </row>
    <row r="2237" spans="1:25" x14ac:dyDescent="0.25">
      <c r="A2237" t="s">
        <v>204</v>
      </c>
      <c r="B2237">
        <v>1255.06</v>
      </c>
      <c r="C2237">
        <v>1246.3</v>
      </c>
      <c r="D2237">
        <v>1220.74</v>
      </c>
      <c r="E2237">
        <v>1199.1600000000001</v>
      </c>
      <c r="F2237">
        <v>438.529</v>
      </c>
      <c r="G2237">
        <v>1.09275E-2</v>
      </c>
      <c r="H2237">
        <v>0.98101899999999997</v>
      </c>
      <c r="I2237">
        <v>-28701280</v>
      </c>
    </row>
    <row r="2238" spans="1:25" x14ac:dyDescent="0.25">
      <c r="A2238" t="s">
        <v>204</v>
      </c>
      <c r="B2238">
        <v>1256.6099999999999</v>
      </c>
      <c r="C2238">
        <v>1247.52</v>
      </c>
      <c r="D2238">
        <v>1222.07</v>
      </c>
      <c r="E2238">
        <v>1200.43</v>
      </c>
      <c r="F2238">
        <v>438.56200000000001</v>
      </c>
      <c r="G2238">
        <v>1.1651999999999999E-2</v>
      </c>
      <c r="H2238">
        <v>0.98101000000000005</v>
      </c>
      <c r="I2238">
        <v>-28701280</v>
      </c>
    </row>
    <row r="2239" spans="1:25" x14ac:dyDescent="0.25">
      <c r="A2239" t="s">
        <v>204</v>
      </c>
      <c r="B2239">
        <v>1255.31</v>
      </c>
      <c r="C2239">
        <v>1246.46</v>
      </c>
      <c r="D2239">
        <v>1220.8699999999999</v>
      </c>
      <c r="E2239">
        <v>1199.23</v>
      </c>
      <c r="F2239">
        <v>438.63799999999998</v>
      </c>
      <c r="G2239">
        <v>2.9038000000000001E-2</v>
      </c>
      <c r="H2239">
        <v>0.98101700000000003</v>
      </c>
      <c r="I2239">
        <v>-28701280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204</v>
      </c>
      <c r="B2240">
        <v>1252.3800000000001</v>
      </c>
      <c r="C2240">
        <v>1243.68</v>
      </c>
      <c r="D2240">
        <v>1219.54</v>
      </c>
      <c r="E2240">
        <v>1198.2</v>
      </c>
      <c r="F2240">
        <v>438.36799999999999</v>
      </c>
      <c r="G2240">
        <v>1.08757E-2</v>
      </c>
      <c r="H2240">
        <v>0.994093</v>
      </c>
      <c r="I2240">
        <v>-28701280</v>
      </c>
      <c r="R2240">
        <f>AVERAGE(B2191:B2240)</f>
        <v>1272.2661999999998</v>
      </c>
      <c r="S2240">
        <f>AVERAGE(C2191:C2240)</f>
        <v>1263.1996000000006</v>
      </c>
      <c r="U2240">
        <f>_xlfn.VAR.P(B2191:B2240)</f>
        <v>50.946655560000153</v>
      </c>
      <c r="V2240">
        <f>_xlfn.VAR.P(C2191:C2240)</f>
        <v>50.53380383999982</v>
      </c>
      <c r="X2240">
        <f>1.96*SQRT(U2240)/50</f>
        <v>0.27979754966710951</v>
      </c>
      <c r="Y2240">
        <f>1.96*SQRT(V2240)/50</f>
        <v>0.27866155876384768</v>
      </c>
    </row>
    <row r="2241" spans="1:9" x14ac:dyDescent="0.25">
      <c r="A2241" t="s">
        <v>205</v>
      </c>
      <c r="B2241">
        <v>63693.508999999998</v>
      </c>
      <c r="C2241" t="s">
        <v>37</v>
      </c>
    </row>
    <row r="2242" spans="1:9" x14ac:dyDescent="0.25">
      <c r="A2242" t="s">
        <v>206</v>
      </c>
      <c r="B2242">
        <v>1254.6500000000001</v>
      </c>
      <c r="C2242">
        <v>1245.78</v>
      </c>
      <c r="D2242">
        <v>1221.29</v>
      </c>
      <c r="E2242">
        <v>1197.82</v>
      </c>
      <c r="F2242">
        <v>439.142</v>
      </c>
      <c r="G2242">
        <v>1.0949E-2</v>
      </c>
      <c r="H2242">
        <v>0.98092199999999996</v>
      </c>
      <c r="I2242">
        <v>-28701280</v>
      </c>
    </row>
    <row r="2243" spans="1:9" x14ac:dyDescent="0.25">
      <c r="A2243" t="s">
        <v>206</v>
      </c>
      <c r="B2243">
        <v>1256.21</v>
      </c>
      <c r="C2243">
        <v>1247.55</v>
      </c>
      <c r="D2243">
        <v>1221.46</v>
      </c>
      <c r="E2243">
        <v>1197.77</v>
      </c>
      <c r="F2243">
        <v>438.98700000000002</v>
      </c>
      <c r="G2243">
        <v>1.1455099999999999E-2</v>
      </c>
      <c r="H2243">
        <v>0.98086099999999998</v>
      </c>
      <c r="I2243">
        <v>-28701280</v>
      </c>
    </row>
    <row r="2244" spans="1:9" x14ac:dyDescent="0.25">
      <c r="A2244" t="s">
        <v>206</v>
      </c>
      <c r="B2244">
        <v>1255.29</v>
      </c>
      <c r="C2244">
        <v>1246.4000000000001</v>
      </c>
      <c r="D2244">
        <v>1221.1600000000001</v>
      </c>
      <c r="E2244">
        <v>1197.72</v>
      </c>
      <c r="F2244">
        <v>439.01100000000002</v>
      </c>
      <c r="G2244">
        <v>1.47349E-2</v>
      </c>
      <c r="H2244">
        <v>0.98298200000000002</v>
      </c>
      <c r="I2244">
        <v>-28701280</v>
      </c>
    </row>
    <row r="2245" spans="1:9" x14ac:dyDescent="0.25">
      <c r="A2245" t="s">
        <v>206</v>
      </c>
      <c r="B2245">
        <v>1258.32</v>
      </c>
      <c r="C2245">
        <v>1249.26</v>
      </c>
      <c r="D2245">
        <v>1221.9100000000001</v>
      </c>
      <c r="E2245">
        <v>1197.73</v>
      </c>
      <c r="F2245">
        <v>438.95499999999998</v>
      </c>
      <c r="G2245">
        <v>1.0945099999999999E-2</v>
      </c>
      <c r="H2245">
        <v>0.98835099999999998</v>
      </c>
      <c r="I2245">
        <v>-28701280</v>
      </c>
    </row>
    <row r="2246" spans="1:9" x14ac:dyDescent="0.25">
      <c r="A2246" t="s">
        <v>206</v>
      </c>
      <c r="B2246">
        <v>1254.1600000000001</v>
      </c>
      <c r="C2246">
        <v>1245.17</v>
      </c>
      <c r="D2246">
        <v>1221.17</v>
      </c>
      <c r="E2246">
        <v>1197.8</v>
      </c>
      <c r="F2246">
        <v>439.029</v>
      </c>
      <c r="G2246">
        <v>1.0859799999999999E-2</v>
      </c>
      <c r="H2246">
        <v>0.98101799999999995</v>
      </c>
      <c r="I2246">
        <v>-28701280</v>
      </c>
    </row>
    <row r="2247" spans="1:9" x14ac:dyDescent="0.25">
      <c r="A2247" t="s">
        <v>206</v>
      </c>
      <c r="B2247">
        <v>1254.06</v>
      </c>
      <c r="C2247">
        <v>1245.21</v>
      </c>
      <c r="D2247">
        <v>1221.03</v>
      </c>
      <c r="E2247">
        <v>1197.68</v>
      </c>
      <c r="F2247">
        <v>438.93400000000003</v>
      </c>
      <c r="G2247">
        <v>1.29934E-2</v>
      </c>
      <c r="H2247">
        <v>0.98101899999999997</v>
      </c>
      <c r="I2247">
        <v>-28701280</v>
      </c>
    </row>
    <row r="2248" spans="1:9" x14ac:dyDescent="0.25">
      <c r="A2248" t="s">
        <v>206</v>
      </c>
      <c r="B2248">
        <v>1254.19</v>
      </c>
      <c r="C2248">
        <v>1245.2</v>
      </c>
      <c r="D2248">
        <v>1220.95</v>
      </c>
      <c r="E2248">
        <v>1197.68</v>
      </c>
      <c r="F2248">
        <v>438.97899999999998</v>
      </c>
      <c r="G2248">
        <v>1.09354E-2</v>
      </c>
      <c r="H2248">
        <v>0.98101099999999997</v>
      </c>
      <c r="I2248">
        <v>-28701280</v>
      </c>
    </row>
    <row r="2249" spans="1:9" x14ac:dyDescent="0.25">
      <c r="A2249" t="s">
        <v>206</v>
      </c>
      <c r="B2249">
        <v>1256.71</v>
      </c>
      <c r="C2249">
        <v>1247.8399999999999</v>
      </c>
      <c r="D2249">
        <v>1221.31</v>
      </c>
      <c r="E2249">
        <v>1197.7</v>
      </c>
      <c r="F2249">
        <v>438.96699999999998</v>
      </c>
      <c r="G2249">
        <v>1.08912E-2</v>
      </c>
      <c r="H2249">
        <v>0.98101700000000003</v>
      </c>
      <c r="I2249">
        <v>-28701280</v>
      </c>
    </row>
    <row r="2250" spans="1:9" x14ac:dyDescent="0.25">
      <c r="A2250" t="s">
        <v>206</v>
      </c>
      <c r="B2250">
        <v>1253.67</v>
      </c>
      <c r="C2250">
        <v>1244.3900000000001</v>
      </c>
      <c r="D2250">
        <v>1220.76</v>
      </c>
      <c r="E2250">
        <v>1197.73</v>
      </c>
      <c r="F2250">
        <v>439.03300000000002</v>
      </c>
      <c r="G2250">
        <v>1.26561E-2</v>
      </c>
      <c r="H2250">
        <v>0.98101700000000003</v>
      </c>
      <c r="I2250">
        <v>-28701280</v>
      </c>
    </row>
    <row r="2251" spans="1:9" x14ac:dyDescent="0.25">
      <c r="A2251" t="s">
        <v>206</v>
      </c>
      <c r="B2251">
        <v>1255.4100000000001</v>
      </c>
      <c r="C2251">
        <v>1246.3599999999999</v>
      </c>
      <c r="D2251">
        <v>1221.3399999999999</v>
      </c>
      <c r="E2251">
        <v>1197.78</v>
      </c>
      <c r="F2251">
        <v>439.005</v>
      </c>
      <c r="G2251">
        <v>1.0859499999999999E-2</v>
      </c>
      <c r="H2251">
        <v>0.99353100000000005</v>
      </c>
      <c r="I2251">
        <v>-28701280</v>
      </c>
    </row>
    <row r="2252" spans="1:9" x14ac:dyDescent="0.25">
      <c r="A2252" t="s">
        <v>206</v>
      </c>
      <c r="B2252">
        <v>1254.51</v>
      </c>
      <c r="C2252">
        <v>1245.5</v>
      </c>
      <c r="D2252">
        <v>1220.99</v>
      </c>
      <c r="E2252">
        <v>1197.75</v>
      </c>
      <c r="F2252">
        <v>438.97699999999998</v>
      </c>
      <c r="G2252">
        <v>1.14568E-2</v>
      </c>
      <c r="H2252">
        <v>0.98101899999999997</v>
      </c>
      <c r="I2252">
        <v>-28701280</v>
      </c>
    </row>
    <row r="2253" spans="1:9" x14ac:dyDescent="0.25">
      <c r="A2253" t="s">
        <v>206</v>
      </c>
      <c r="B2253">
        <v>1254.26</v>
      </c>
      <c r="C2253">
        <v>1245.48</v>
      </c>
      <c r="D2253">
        <v>1220.9000000000001</v>
      </c>
      <c r="E2253">
        <v>1197.74</v>
      </c>
      <c r="F2253">
        <v>438.94799999999998</v>
      </c>
      <c r="G2253">
        <v>1.0919E-2</v>
      </c>
      <c r="H2253">
        <v>0.98100299999999996</v>
      </c>
      <c r="I2253">
        <v>-28701280</v>
      </c>
    </row>
    <row r="2254" spans="1:9" x14ac:dyDescent="0.25">
      <c r="A2254" t="s">
        <v>206</v>
      </c>
      <c r="B2254">
        <v>1254.1400000000001</v>
      </c>
      <c r="C2254">
        <v>1245.19</v>
      </c>
      <c r="D2254">
        <v>1220.8</v>
      </c>
      <c r="E2254">
        <v>1197.7</v>
      </c>
      <c r="F2254">
        <v>439.00400000000002</v>
      </c>
      <c r="G2254">
        <v>1.76305E-2</v>
      </c>
      <c r="H2254">
        <v>0.98100299999999996</v>
      </c>
      <c r="I2254">
        <v>-28701280</v>
      </c>
    </row>
    <row r="2255" spans="1:9" x14ac:dyDescent="0.25">
      <c r="A2255" t="s">
        <v>206</v>
      </c>
      <c r="B2255">
        <v>1254.8</v>
      </c>
      <c r="C2255">
        <v>1245.57</v>
      </c>
      <c r="D2255">
        <v>1221.03</v>
      </c>
      <c r="E2255">
        <v>1197.77</v>
      </c>
      <c r="F2255">
        <v>438.98700000000002</v>
      </c>
      <c r="G2255">
        <v>1.09458E-2</v>
      </c>
      <c r="H2255">
        <v>0.98098099999999999</v>
      </c>
      <c r="I2255">
        <v>-28701280</v>
      </c>
    </row>
    <row r="2256" spans="1:9" x14ac:dyDescent="0.25">
      <c r="A2256" t="s">
        <v>206</v>
      </c>
      <c r="B2256">
        <v>1256.8</v>
      </c>
      <c r="C2256">
        <v>1247.17</v>
      </c>
      <c r="D2256">
        <v>1221.03</v>
      </c>
      <c r="E2256">
        <v>1197.75</v>
      </c>
      <c r="F2256">
        <v>438.988</v>
      </c>
      <c r="G2256">
        <v>1.08751E-2</v>
      </c>
      <c r="H2256">
        <v>0.98101899999999997</v>
      </c>
      <c r="I2256">
        <v>-28701280</v>
      </c>
    </row>
    <row r="2257" spans="1:9" x14ac:dyDescent="0.25">
      <c r="A2257" t="s">
        <v>206</v>
      </c>
      <c r="B2257">
        <v>1265.03</v>
      </c>
      <c r="C2257">
        <v>1256.43</v>
      </c>
      <c r="D2257">
        <v>1223.2</v>
      </c>
      <c r="E2257">
        <v>1197.77</v>
      </c>
      <c r="F2257">
        <v>439.01900000000001</v>
      </c>
      <c r="G2257">
        <v>1.19527E-2</v>
      </c>
      <c r="H2257">
        <v>0.98099599999999998</v>
      </c>
      <c r="I2257">
        <v>-28701280</v>
      </c>
    </row>
    <row r="2258" spans="1:9" x14ac:dyDescent="0.25">
      <c r="A2258" t="s">
        <v>206</v>
      </c>
      <c r="B2258">
        <v>1258.32</v>
      </c>
      <c r="C2258">
        <v>1249.29</v>
      </c>
      <c r="D2258">
        <v>1221.83</v>
      </c>
      <c r="E2258">
        <v>1197.76</v>
      </c>
      <c r="F2258">
        <v>438.995</v>
      </c>
      <c r="G2258">
        <v>1.29444E-2</v>
      </c>
      <c r="H2258">
        <v>0.981016</v>
      </c>
      <c r="I2258">
        <v>-28701280</v>
      </c>
    </row>
    <row r="2259" spans="1:9" x14ac:dyDescent="0.25">
      <c r="A2259" t="s">
        <v>206</v>
      </c>
      <c r="B2259">
        <v>1255.79</v>
      </c>
      <c r="C2259">
        <v>1246.71</v>
      </c>
      <c r="D2259">
        <v>1221.32</v>
      </c>
      <c r="E2259">
        <v>1197.71</v>
      </c>
      <c r="F2259">
        <v>438.928</v>
      </c>
      <c r="G2259">
        <v>1.2822500000000001E-2</v>
      </c>
      <c r="H2259">
        <v>0.98101899999999997</v>
      </c>
      <c r="I2259">
        <v>-28701280</v>
      </c>
    </row>
    <row r="2260" spans="1:9" x14ac:dyDescent="0.25">
      <c r="A2260" t="s">
        <v>206</v>
      </c>
      <c r="B2260">
        <v>1253.69</v>
      </c>
      <c r="C2260">
        <v>1244.93</v>
      </c>
      <c r="D2260">
        <v>1220.75</v>
      </c>
      <c r="E2260">
        <v>1197.71</v>
      </c>
      <c r="F2260">
        <v>439.029</v>
      </c>
      <c r="G2260">
        <v>1.30665E-2</v>
      </c>
      <c r="H2260">
        <v>0.981016</v>
      </c>
      <c r="I2260">
        <v>-28701280</v>
      </c>
    </row>
    <row r="2261" spans="1:9" x14ac:dyDescent="0.25">
      <c r="A2261" t="s">
        <v>206</v>
      </c>
      <c r="B2261">
        <v>1254.24</v>
      </c>
      <c r="C2261">
        <v>1245.3399999999999</v>
      </c>
      <c r="D2261">
        <v>1220.79</v>
      </c>
      <c r="E2261">
        <v>1197.77</v>
      </c>
      <c r="F2261">
        <v>438.98399999999998</v>
      </c>
      <c r="G2261">
        <v>1.08722E-2</v>
      </c>
      <c r="H2261">
        <v>0.98098300000000005</v>
      </c>
      <c r="I2261">
        <v>-28701280</v>
      </c>
    </row>
    <row r="2262" spans="1:9" x14ac:dyDescent="0.25">
      <c r="A2262" t="s">
        <v>206</v>
      </c>
      <c r="B2262">
        <v>1255.02</v>
      </c>
      <c r="C2262">
        <v>1246.1199999999999</v>
      </c>
      <c r="D2262">
        <v>1221.07</v>
      </c>
      <c r="E2262">
        <v>1197.6300000000001</v>
      </c>
      <c r="F2262">
        <v>439</v>
      </c>
      <c r="G2262">
        <v>1.1889E-2</v>
      </c>
      <c r="H2262">
        <v>0.98097299999999998</v>
      </c>
      <c r="I2262">
        <v>-28701280</v>
      </c>
    </row>
    <row r="2263" spans="1:9" x14ac:dyDescent="0.25">
      <c r="A2263" t="s">
        <v>206</v>
      </c>
      <c r="B2263">
        <v>1254.95</v>
      </c>
      <c r="C2263">
        <v>1245.73</v>
      </c>
      <c r="D2263">
        <v>1220.98</v>
      </c>
      <c r="E2263">
        <v>1197.76</v>
      </c>
      <c r="F2263">
        <v>438.96499999999997</v>
      </c>
      <c r="G2263">
        <v>1.09514E-2</v>
      </c>
      <c r="H2263">
        <v>0.98101799999999995</v>
      </c>
      <c r="I2263">
        <v>-28701280</v>
      </c>
    </row>
    <row r="2264" spans="1:9" x14ac:dyDescent="0.25">
      <c r="A2264" t="s">
        <v>206</v>
      </c>
      <c r="B2264">
        <v>1255.05</v>
      </c>
      <c r="C2264">
        <v>1246.1300000000001</v>
      </c>
      <c r="D2264">
        <v>1221.03</v>
      </c>
      <c r="E2264">
        <v>1197.7</v>
      </c>
      <c r="F2264">
        <v>439.00900000000001</v>
      </c>
      <c r="G2264">
        <v>1.1220600000000001E-2</v>
      </c>
      <c r="H2264">
        <v>0.98097999999999996</v>
      </c>
      <c r="I2264">
        <v>-28701280</v>
      </c>
    </row>
    <row r="2265" spans="1:9" x14ac:dyDescent="0.25">
      <c r="A2265" t="s">
        <v>206</v>
      </c>
      <c r="B2265">
        <v>1255.06</v>
      </c>
      <c r="C2265">
        <v>1246.29</v>
      </c>
      <c r="D2265">
        <v>1220.99</v>
      </c>
      <c r="E2265">
        <v>1197.81</v>
      </c>
      <c r="F2265">
        <v>439.00200000000001</v>
      </c>
      <c r="G2265">
        <v>2.9037799999999999E-2</v>
      </c>
      <c r="H2265">
        <v>0.98094599999999998</v>
      </c>
      <c r="I2265">
        <v>-28701280</v>
      </c>
    </row>
    <row r="2266" spans="1:9" x14ac:dyDescent="0.25">
      <c r="A2266" t="s">
        <v>206</v>
      </c>
      <c r="B2266">
        <v>1260.54</v>
      </c>
      <c r="C2266">
        <v>1251.02</v>
      </c>
      <c r="D2266">
        <v>1221.94</v>
      </c>
      <c r="E2266">
        <v>1197.68</v>
      </c>
      <c r="F2266">
        <v>439.03</v>
      </c>
      <c r="G2266">
        <v>2.7203600000000001E-2</v>
      </c>
      <c r="H2266">
        <v>0.98101899999999997</v>
      </c>
      <c r="I2266">
        <v>-28701280</v>
      </c>
    </row>
    <row r="2267" spans="1:9" x14ac:dyDescent="0.25">
      <c r="A2267" t="s">
        <v>206</v>
      </c>
      <c r="B2267">
        <v>1254.73</v>
      </c>
      <c r="C2267">
        <v>1245.76</v>
      </c>
      <c r="D2267">
        <v>1221.04</v>
      </c>
      <c r="E2267">
        <v>1197.74</v>
      </c>
      <c r="F2267">
        <v>438.971</v>
      </c>
      <c r="G2267">
        <v>1.0856899999999999E-2</v>
      </c>
      <c r="H2267">
        <v>0.99117</v>
      </c>
      <c r="I2267">
        <v>-28701280</v>
      </c>
    </row>
    <row r="2268" spans="1:9" x14ac:dyDescent="0.25">
      <c r="A2268" t="s">
        <v>206</v>
      </c>
      <c r="B2268">
        <v>1253.74</v>
      </c>
      <c r="C2268">
        <v>1245.04</v>
      </c>
      <c r="D2268">
        <v>1220.79</v>
      </c>
      <c r="E2268">
        <v>1197.7</v>
      </c>
      <c r="F2268">
        <v>439.00400000000002</v>
      </c>
      <c r="G2268">
        <v>1.68068E-2</v>
      </c>
      <c r="H2268">
        <v>0.98098399999999997</v>
      </c>
      <c r="I2268">
        <v>-28701280</v>
      </c>
    </row>
    <row r="2269" spans="1:9" x14ac:dyDescent="0.25">
      <c r="A2269" t="s">
        <v>206</v>
      </c>
      <c r="B2269">
        <v>1254.45</v>
      </c>
      <c r="C2269">
        <v>1245.78</v>
      </c>
      <c r="D2269">
        <v>1221.04</v>
      </c>
      <c r="E2269">
        <v>1197.77</v>
      </c>
      <c r="F2269">
        <v>438.99</v>
      </c>
      <c r="G2269">
        <v>1.16571E-2</v>
      </c>
      <c r="H2269">
        <v>0.98100200000000004</v>
      </c>
      <c r="I2269">
        <v>-28701280</v>
      </c>
    </row>
    <row r="2270" spans="1:9" x14ac:dyDescent="0.25">
      <c r="A2270" t="s">
        <v>206</v>
      </c>
      <c r="B2270">
        <v>1255.45</v>
      </c>
      <c r="C2270">
        <v>1246.7</v>
      </c>
      <c r="D2270">
        <v>1221.21</v>
      </c>
      <c r="E2270">
        <v>1197.8399999999999</v>
      </c>
      <c r="F2270">
        <v>439.05900000000003</v>
      </c>
      <c r="G2270">
        <v>1.0872100000000001E-2</v>
      </c>
      <c r="H2270">
        <v>0.98100600000000004</v>
      </c>
      <c r="I2270">
        <v>-28701280</v>
      </c>
    </row>
    <row r="2271" spans="1:9" x14ac:dyDescent="0.25">
      <c r="A2271" t="s">
        <v>206</v>
      </c>
      <c r="B2271">
        <v>1255.5899999999999</v>
      </c>
      <c r="C2271">
        <v>1246.53</v>
      </c>
      <c r="D2271">
        <v>1221.02</v>
      </c>
      <c r="E2271">
        <v>1197.67</v>
      </c>
      <c r="F2271">
        <v>438.96</v>
      </c>
      <c r="G2271">
        <v>2.3672499999999999E-2</v>
      </c>
      <c r="H2271">
        <v>0.98100900000000002</v>
      </c>
      <c r="I2271">
        <v>-28701280</v>
      </c>
    </row>
    <row r="2272" spans="1:9" x14ac:dyDescent="0.25">
      <c r="A2272" t="s">
        <v>206</v>
      </c>
      <c r="B2272">
        <v>1252.92</v>
      </c>
      <c r="C2272">
        <v>1244.23</v>
      </c>
      <c r="D2272">
        <v>1220.83</v>
      </c>
      <c r="E2272">
        <v>1197.81</v>
      </c>
      <c r="F2272">
        <v>439.03399999999999</v>
      </c>
      <c r="G2272">
        <v>1.1101700000000001E-2</v>
      </c>
      <c r="H2272">
        <v>0.99511400000000005</v>
      </c>
      <c r="I2272">
        <v>-28701280</v>
      </c>
    </row>
    <row r="2273" spans="1:9" x14ac:dyDescent="0.25">
      <c r="A2273" t="s">
        <v>206</v>
      </c>
      <c r="B2273">
        <v>1253.29</v>
      </c>
      <c r="C2273">
        <v>1244.22</v>
      </c>
      <c r="D2273">
        <v>1220.9100000000001</v>
      </c>
      <c r="E2273">
        <v>1197.77</v>
      </c>
      <c r="F2273">
        <v>438.99799999999999</v>
      </c>
      <c r="G2273">
        <v>1.3798E-2</v>
      </c>
      <c r="H2273">
        <v>0.98101799999999995</v>
      </c>
      <c r="I2273">
        <v>-28701280</v>
      </c>
    </row>
    <row r="2274" spans="1:9" x14ac:dyDescent="0.25">
      <c r="A2274" t="s">
        <v>206</v>
      </c>
      <c r="B2274">
        <v>1254.6500000000001</v>
      </c>
      <c r="C2274">
        <v>1245.82</v>
      </c>
      <c r="D2274">
        <v>1221.02</v>
      </c>
      <c r="E2274">
        <v>1197.74</v>
      </c>
      <c r="F2274">
        <v>439.00799999999998</v>
      </c>
      <c r="G2274">
        <v>1.10058E-2</v>
      </c>
      <c r="H2274">
        <v>0.98099599999999998</v>
      </c>
      <c r="I2274">
        <v>-28701280</v>
      </c>
    </row>
    <row r="2275" spans="1:9" x14ac:dyDescent="0.25">
      <c r="A2275" t="s">
        <v>206</v>
      </c>
      <c r="B2275">
        <v>1254.1300000000001</v>
      </c>
      <c r="C2275">
        <v>1245.3</v>
      </c>
      <c r="D2275">
        <v>1220.97</v>
      </c>
      <c r="E2275">
        <v>1197.7</v>
      </c>
      <c r="F2275">
        <v>438.99099999999999</v>
      </c>
      <c r="G2275">
        <v>1.16709E-2</v>
      </c>
      <c r="H2275">
        <v>0.98098300000000005</v>
      </c>
      <c r="I2275">
        <v>-28701280</v>
      </c>
    </row>
    <row r="2276" spans="1:9" x14ac:dyDescent="0.25">
      <c r="A2276" t="s">
        <v>206</v>
      </c>
      <c r="B2276">
        <v>1253.4000000000001</v>
      </c>
      <c r="C2276">
        <v>1244.98</v>
      </c>
      <c r="D2276">
        <v>1220.72</v>
      </c>
      <c r="E2276">
        <v>1197.69</v>
      </c>
      <c r="F2276">
        <v>439.00200000000001</v>
      </c>
      <c r="G2276">
        <v>1.11188E-2</v>
      </c>
      <c r="H2276">
        <v>0.98101700000000003</v>
      </c>
      <c r="I2276">
        <v>-28701280</v>
      </c>
    </row>
    <row r="2277" spans="1:9" x14ac:dyDescent="0.25">
      <c r="A2277" t="s">
        <v>206</v>
      </c>
      <c r="B2277">
        <v>1257.9100000000001</v>
      </c>
      <c r="C2277">
        <v>1248.9100000000001</v>
      </c>
      <c r="D2277">
        <v>1221.67</v>
      </c>
      <c r="E2277">
        <v>1197.8</v>
      </c>
      <c r="F2277">
        <v>439.01499999999999</v>
      </c>
      <c r="G2277">
        <v>1.99037E-2</v>
      </c>
      <c r="H2277">
        <v>0.98101099999999997</v>
      </c>
      <c r="I2277">
        <v>-28701280</v>
      </c>
    </row>
    <row r="2278" spans="1:9" x14ac:dyDescent="0.25">
      <c r="A2278" t="s">
        <v>206</v>
      </c>
      <c r="B2278">
        <v>1253.77</v>
      </c>
      <c r="C2278">
        <v>1244.6600000000001</v>
      </c>
      <c r="D2278">
        <v>1220.81</v>
      </c>
      <c r="E2278">
        <v>1197.81</v>
      </c>
      <c r="F2278">
        <v>438.99400000000003</v>
      </c>
      <c r="G2278">
        <v>1.08571E-2</v>
      </c>
      <c r="H2278">
        <v>0.98085299999999997</v>
      </c>
      <c r="I2278">
        <v>-28701280</v>
      </c>
    </row>
    <row r="2279" spans="1:9" x14ac:dyDescent="0.25">
      <c r="A2279" t="s">
        <v>206</v>
      </c>
      <c r="B2279">
        <v>1258.2</v>
      </c>
      <c r="C2279">
        <v>1248.18</v>
      </c>
      <c r="D2279">
        <v>1221.43</v>
      </c>
      <c r="E2279">
        <v>1197.78</v>
      </c>
      <c r="F2279">
        <v>438.96300000000002</v>
      </c>
      <c r="G2279">
        <v>1.13083E-2</v>
      </c>
      <c r="H2279">
        <v>0.98101700000000003</v>
      </c>
      <c r="I2279">
        <v>-28701280</v>
      </c>
    </row>
    <row r="2280" spans="1:9" x14ac:dyDescent="0.25">
      <c r="A2280" t="s">
        <v>206</v>
      </c>
      <c r="B2280">
        <v>1256.98</v>
      </c>
      <c r="C2280">
        <v>1247</v>
      </c>
      <c r="D2280">
        <v>1221.26</v>
      </c>
      <c r="E2280">
        <v>1197.7</v>
      </c>
      <c r="F2280">
        <v>439.06</v>
      </c>
      <c r="G2280">
        <v>1.1047700000000001E-2</v>
      </c>
      <c r="H2280">
        <v>0.98101300000000002</v>
      </c>
      <c r="I2280">
        <v>-28701280</v>
      </c>
    </row>
    <row r="2281" spans="1:9" x14ac:dyDescent="0.25">
      <c r="A2281" t="s">
        <v>206</v>
      </c>
      <c r="B2281">
        <v>1255.08</v>
      </c>
      <c r="C2281">
        <v>1245.04</v>
      </c>
      <c r="D2281">
        <v>1220.99</v>
      </c>
      <c r="E2281">
        <v>1197.75</v>
      </c>
      <c r="F2281">
        <v>438.983</v>
      </c>
      <c r="G2281">
        <v>1.09058E-2</v>
      </c>
      <c r="H2281">
        <v>0.99510600000000005</v>
      </c>
      <c r="I2281">
        <v>-28701280</v>
      </c>
    </row>
    <row r="2282" spans="1:9" x14ac:dyDescent="0.25">
      <c r="A2282" t="s">
        <v>206</v>
      </c>
      <c r="B2282">
        <v>1254.98</v>
      </c>
      <c r="C2282">
        <v>1246.3599999999999</v>
      </c>
      <c r="D2282">
        <v>1221.19</v>
      </c>
      <c r="E2282">
        <v>1197.72</v>
      </c>
      <c r="F2282">
        <v>439.02499999999998</v>
      </c>
      <c r="G2282">
        <v>1.1177400000000001E-2</v>
      </c>
      <c r="H2282">
        <v>0.981016</v>
      </c>
      <c r="I2282">
        <v>-28701280</v>
      </c>
    </row>
    <row r="2283" spans="1:9" x14ac:dyDescent="0.25">
      <c r="A2283" t="s">
        <v>206</v>
      </c>
      <c r="B2283">
        <v>1258.3699999999999</v>
      </c>
      <c r="C2283">
        <v>1249.56</v>
      </c>
      <c r="D2283">
        <v>1221.79</v>
      </c>
      <c r="E2283">
        <v>1197.72</v>
      </c>
      <c r="F2283">
        <v>438.97399999999999</v>
      </c>
      <c r="G2283">
        <v>1.4337900000000001E-2</v>
      </c>
      <c r="H2283">
        <v>0.980993</v>
      </c>
      <c r="I2283">
        <v>-28701280</v>
      </c>
    </row>
    <row r="2284" spans="1:9" x14ac:dyDescent="0.25">
      <c r="A2284" t="s">
        <v>206</v>
      </c>
      <c r="B2284">
        <v>1261.6199999999999</v>
      </c>
      <c r="C2284">
        <v>1252.46</v>
      </c>
      <c r="D2284">
        <v>1222.21</v>
      </c>
      <c r="E2284">
        <v>1197.68</v>
      </c>
      <c r="F2284">
        <v>439.017</v>
      </c>
      <c r="G2284">
        <v>1.21044E-2</v>
      </c>
      <c r="H2284">
        <v>0.980985</v>
      </c>
      <c r="I2284">
        <v>-28701280</v>
      </c>
    </row>
    <row r="2285" spans="1:9" x14ac:dyDescent="0.25">
      <c r="A2285" t="s">
        <v>206</v>
      </c>
      <c r="B2285">
        <v>1255.31</v>
      </c>
      <c r="C2285">
        <v>1246.19</v>
      </c>
      <c r="D2285">
        <v>1220.98</v>
      </c>
      <c r="E2285">
        <v>1197.74</v>
      </c>
      <c r="F2285">
        <v>438.99400000000003</v>
      </c>
      <c r="G2285">
        <v>1.0924100000000001E-2</v>
      </c>
      <c r="H2285">
        <v>0.98096499999999998</v>
      </c>
      <c r="I2285">
        <v>-28701280</v>
      </c>
    </row>
    <row r="2286" spans="1:9" x14ac:dyDescent="0.25">
      <c r="A2286" t="s">
        <v>206</v>
      </c>
      <c r="B2286">
        <v>1254.54</v>
      </c>
      <c r="C2286">
        <v>1245.8</v>
      </c>
      <c r="D2286">
        <v>1220.97</v>
      </c>
      <c r="E2286">
        <v>1197.74</v>
      </c>
      <c r="F2286">
        <v>439.02699999999999</v>
      </c>
      <c r="G2286">
        <v>1.0983700000000001E-2</v>
      </c>
      <c r="H2286">
        <v>0.98925600000000002</v>
      </c>
      <c r="I2286">
        <v>-28701280</v>
      </c>
    </row>
    <row r="2287" spans="1:9" x14ac:dyDescent="0.25">
      <c r="A2287" t="s">
        <v>206</v>
      </c>
      <c r="B2287">
        <v>1255.32</v>
      </c>
      <c r="C2287">
        <v>1246.79</v>
      </c>
      <c r="D2287">
        <v>1221.07</v>
      </c>
      <c r="E2287">
        <v>1197.7</v>
      </c>
      <c r="F2287">
        <v>439.01400000000001</v>
      </c>
      <c r="G2287">
        <v>1.0947399999999999E-2</v>
      </c>
      <c r="H2287">
        <v>0.98101899999999997</v>
      </c>
      <c r="I2287">
        <v>-28701280</v>
      </c>
    </row>
    <row r="2288" spans="1:9" x14ac:dyDescent="0.25">
      <c r="A2288" t="s">
        <v>206</v>
      </c>
      <c r="B2288">
        <v>1256.43</v>
      </c>
      <c r="C2288">
        <v>1247.56</v>
      </c>
      <c r="D2288">
        <v>1221.27</v>
      </c>
      <c r="E2288">
        <v>1197.67</v>
      </c>
      <c r="F2288">
        <v>438.98500000000001</v>
      </c>
      <c r="G2288">
        <v>1.13405E-2</v>
      </c>
      <c r="H2288">
        <v>0.98099700000000001</v>
      </c>
      <c r="I2288">
        <v>-28701280</v>
      </c>
    </row>
    <row r="2289" spans="1:25" x14ac:dyDescent="0.25">
      <c r="A2289" t="s">
        <v>206</v>
      </c>
      <c r="B2289">
        <v>1257.44</v>
      </c>
      <c r="C2289">
        <v>1248.51</v>
      </c>
      <c r="D2289">
        <v>1221.47</v>
      </c>
      <c r="E2289">
        <v>1197.74</v>
      </c>
      <c r="F2289">
        <v>438.96800000000002</v>
      </c>
      <c r="G2289">
        <v>1.23359E-2</v>
      </c>
      <c r="H2289">
        <v>0.98100399999999999</v>
      </c>
      <c r="I2289">
        <v>-28701280</v>
      </c>
    </row>
    <row r="2290" spans="1:25" x14ac:dyDescent="0.25">
      <c r="A2290" t="s">
        <v>206</v>
      </c>
      <c r="B2290">
        <v>1256.58</v>
      </c>
      <c r="C2290">
        <v>1247.46</v>
      </c>
      <c r="D2290">
        <v>1221.3</v>
      </c>
      <c r="E2290">
        <v>1197.69</v>
      </c>
      <c r="F2290">
        <v>439.036</v>
      </c>
      <c r="G2290">
        <v>1.3983499999999999E-2</v>
      </c>
      <c r="H2290">
        <v>0.98101799999999995</v>
      </c>
      <c r="I2290">
        <v>-28701280</v>
      </c>
    </row>
    <row r="2291" spans="1:25" x14ac:dyDescent="0.25">
      <c r="A2291" t="s">
        <v>206</v>
      </c>
      <c r="B2291">
        <v>1256.4000000000001</v>
      </c>
      <c r="C2291">
        <v>1247.83</v>
      </c>
      <c r="D2291">
        <v>1221.29</v>
      </c>
      <c r="E2291">
        <v>1197.71</v>
      </c>
      <c r="F2291">
        <v>438.98399999999998</v>
      </c>
      <c r="G2291">
        <v>1.4046100000000001E-2</v>
      </c>
      <c r="H2291">
        <v>0.995116</v>
      </c>
      <c r="I2291">
        <v>-28701280</v>
      </c>
    </row>
    <row r="2292" spans="1:25" x14ac:dyDescent="0.25">
      <c r="A2292" t="s">
        <v>206</v>
      </c>
      <c r="B2292">
        <v>1258.71</v>
      </c>
      <c r="C2292">
        <v>1250</v>
      </c>
      <c r="D2292">
        <v>1221.8900000000001</v>
      </c>
      <c r="E2292">
        <v>1197.76</v>
      </c>
      <c r="F2292">
        <v>439.005</v>
      </c>
      <c r="G2292">
        <v>1.0864800000000001E-2</v>
      </c>
      <c r="H2292">
        <v>0.98100900000000002</v>
      </c>
      <c r="I2292">
        <v>-28701280</v>
      </c>
    </row>
    <row r="2293" spans="1:25" x14ac:dyDescent="0.25">
      <c r="A2293" t="s">
        <v>206</v>
      </c>
      <c r="B2293">
        <v>1271.72</v>
      </c>
      <c r="C2293">
        <v>1262.49</v>
      </c>
      <c r="D2293">
        <v>1224.6300000000001</v>
      </c>
      <c r="E2293">
        <v>1197.79</v>
      </c>
      <c r="F2293">
        <v>439.00400000000002</v>
      </c>
      <c r="G2293">
        <v>1.2421400000000001E-2</v>
      </c>
      <c r="H2293">
        <v>0.98101899999999997</v>
      </c>
      <c r="I2293">
        <v>-28701280</v>
      </c>
    </row>
    <row r="2294" spans="1:25" x14ac:dyDescent="0.25">
      <c r="A2294" t="s">
        <v>206</v>
      </c>
      <c r="B2294">
        <v>1257.98</v>
      </c>
      <c r="C2294">
        <v>1249.31</v>
      </c>
      <c r="D2294">
        <v>1221.75</v>
      </c>
      <c r="E2294">
        <v>1197.77</v>
      </c>
      <c r="F2294">
        <v>438.99900000000002</v>
      </c>
      <c r="G2294">
        <v>1.5930900000000001E-2</v>
      </c>
      <c r="H2294">
        <v>0.98101899999999997</v>
      </c>
      <c r="I2294">
        <v>-28701280</v>
      </c>
    </row>
    <row r="2295" spans="1:25" x14ac:dyDescent="0.25">
      <c r="A2295" t="s">
        <v>206</v>
      </c>
      <c r="B2295">
        <v>1257.03</v>
      </c>
      <c r="C2295">
        <v>1248.21</v>
      </c>
      <c r="D2295">
        <v>1221.4100000000001</v>
      </c>
      <c r="E2295">
        <v>1197.74</v>
      </c>
      <c r="F2295">
        <v>438.971</v>
      </c>
      <c r="G2295">
        <v>1.08878E-2</v>
      </c>
      <c r="H2295">
        <v>0.98101700000000003</v>
      </c>
      <c r="I2295">
        <v>-28701280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206</v>
      </c>
      <c r="B2296">
        <v>1257.77</v>
      </c>
      <c r="C2296">
        <v>1248.76</v>
      </c>
      <c r="D2296">
        <v>1221.43</v>
      </c>
      <c r="E2296">
        <v>1197.67</v>
      </c>
      <c r="F2296">
        <v>439.00700000000001</v>
      </c>
      <c r="G2296">
        <v>1.7878700000000001E-2</v>
      </c>
      <c r="H2296">
        <v>0.98779700000000004</v>
      </c>
      <c r="I2296">
        <v>-28701280</v>
      </c>
      <c r="R2296">
        <f>AVERAGE(B2247:B2296)</f>
        <v>1256.2146000000002</v>
      </c>
      <c r="S2296">
        <f>AVERAGE(C2247:C2296)</f>
        <v>1247.2268000000001</v>
      </c>
      <c r="U2296">
        <f>_xlfn.VAR.P(B2247:B2296)</f>
        <v>10.041636839999937</v>
      </c>
      <c r="V2296">
        <f>_xlfn.VAR.P(C2247:C2296)</f>
        <v>9.7871897600000128</v>
      </c>
      <c r="X2296">
        <f>1.96*SQRT(U2296)/50</f>
        <v>0.12421908401617482</v>
      </c>
      <c r="Y2296">
        <f>1.96*SQRT(V2296)/50</f>
        <v>0.12263517958891904</v>
      </c>
    </row>
    <row r="2297" spans="1:25" x14ac:dyDescent="0.25">
      <c r="A2297" t="s">
        <v>207</v>
      </c>
      <c r="B2297">
        <v>62896.794999999998</v>
      </c>
      <c r="C2297" t="s">
        <v>37</v>
      </c>
    </row>
    <row r="2298" spans="1:25" x14ac:dyDescent="0.25">
      <c r="A2298" t="s">
        <v>208</v>
      </c>
      <c r="B2298">
        <v>976.30200000000002</v>
      </c>
      <c r="C2298">
        <v>967.53700000000003</v>
      </c>
      <c r="D2298">
        <v>950.01199999999994</v>
      </c>
      <c r="E2298">
        <v>947.096</v>
      </c>
      <c r="F2298">
        <v>131.41499999999999</v>
      </c>
      <c r="G2298">
        <v>1.2095399999999999E-2</v>
      </c>
      <c r="H2298">
        <v>0.983375</v>
      </c>
      <c r="I2298">
        <v>-28701280</v>
      </c>
    </row>
    <row r="2299" spans="1:25" x14ac:dyDescent="0.25">
      <c r="A2299" t="s">
        <v>208</v>
      </c>
      <c r="B2299">
        <v>982.22900000000004</v>
      </c>
      <c r="C2299">
        <v>973.32899999999995</v>
      </c>
      <c r="D2299">
        <v>953.92600000000004</v>
      </c>
      <c r="E2299">
        <v>950.774</v>
      </c>
      <c r="F2299">
        <v>132.52099999999999</v>
      </c>
      <c r="G2299">
        <v>1.1803299999999999E-2</v>
      </c>
      <c r="H2299">
        <v>0.98100100000000001</v>
      </c>
      <c r="I2299">
        <v>-28701280</v>
      </c>
    </row>
    <row r="2300" spans="1:25" x14ac:dyDescent="0.25">
      <c r="A2300" t="s">
        <v>208</v>
      </c>
      <c r="B2300">
        <v>968.17399999999998</v>
      </c>
      <c r="C2300">
        <v>959.33799999999997</v>
      </c>
      <c r="D2300">
        <v>944.20100000000002</v>
      </c>
      <c r="E2300">
        <v>942.08699999999999</v>
      </c>
      <c r="F2300">
        <v>130.72399999999999</v>
      </c>
      <c r="G2300">
        <v>1.5217899999999999E-2</v>
      </c>
      <c r="H2300">
        <v>0.99511300000000003</v>
      </c>
      <c r="I2300">
        <v>-28701280</v>
      </c>
    </row>
    <row r="2301" spans="1:25" x14ac:dyDescent="0.25">
      <c r="A2301" t="s">
        <v>208</v>
      </c>
      <c r="B2301">
        <v>974.91899999999998</v>
      </c>
      <c r="C2301">
        <v>966.31700000000001</v>
      </c>
      <c r="D2301">
        <v>948.99699999999996</v>
      </c>
      <c r="E2301">
        <v>946.39200000000005</v>
      </c>
      <c r="F2301">
        <v>131.53899999999999</v>
      </c>
      <c r="G2301">
        <v>1.7972999999999999E-2</v>
      </c>
      <c r="H2301">
        <v>0.98066699999999996</v>
      </c>
      <c r="I2301">
        <v>-28701280</v>
      </c>
    </row>
    <row r="2302" spans="1:25" x14ac:dyDescent="0.25">
      <c r="A2302" t="s">
        <v>208</v>
      </c>
      <c r="B2302">
        <v>969.15800000000002</v>
      </c>
      <c r="C2302">
        <v>960.38300000000004</v>
      </c>
      <c r="D2302">
        <v>944.899</v>
      </c>
      <c r="E2302">
        <v>942.71400000000006</v>
      </c>
      <c r="F2302">
        <v>130.4</v>
      </c>
      <c r="G2302">
        <v>1.10431E-2</v>
      </c>
      <c r="H2302">
        <v>0.98101000000000005</v>
      </c>
      <c r="I2302">
        <v>-28701280</v>
      </c>
    </row>
    <row r="2303" spans="1:25" x14ac:dyDescent="0.25">
      <c r="A2303" t="s">
        <v>208</v>
      </c>
      <c r="B2303">
        <v>972.07600000000002</v>
      </c>
      <c r="C2303">
        <v>963.226</v>
      </c>
      <c r="D2303">
        <v>946.48500000000001</v>
      </c>
      <c r="E2303">
        <v>944.06299999999999</v>
      </c>
      <c r="F2303">
        <v>130.66900000000001</v>
      </c>
      <c r="G2303">
        <v>1.18312E-2</v>
      </c>
      <c r="H2303">
        <v>0.98100100000000001</v>
      </c>
      <c r="I2303">
        <v>-28701280</v>
      </c>
    </row>
    <row r="2304" spans="1:25" x14ac:dyDescent="0.25">
      <c r="A2304" t="s">
        <v>208</v>
      </c>
      <c r="B2304">
        <v>971.78099999999995</v>
      </c>
      <c r="C2304">
        <v>963.07399999999996</v>
      </c>
      <c r="D2304">
        <v>946.67100000000005</v>
      </c>
      <c r="E2304">
        <v>944.125</v>
      </c>
      <c r="F2304">
        <v>130.80000000000001</v>
      </c>
      <c r="G2304">
        <v>1.0920600000000001E-2</v>
      </c>
      <c r="H2304">
        <v>0.98101899999999997</v>
      </c>
      <c r="I2304">
        <v>-28701280</v>
      </c>
    </row>
    <row r="2305" spans="1:9" x14ac:dyDescent="0.25">
      <c r="A2305" t="s">
        <v>208</v>
      </c>
      <c r="B2305">
        <v>975.55499999999995</v>
      </c>
      <c r="C2305">
        <v>966.51400000000001</v>
      </c>
      <c r="D2305">
        <v>949.23500000000001</v>
      </c>
      <c r="E2305">
        <v>946.62199999999996</v>
      </c>
      <c r="F2305">
        <v>130.95500000000001</v>
      </c>
      <c r="G2305">
        <v>1.08659E-2</v>
      </c>
      <c r="H2305">
        <v>0.98101400000000005</v>
      </c>
      <c r="I2305">
        <v>-28701280</v>
      </c>
    </row>
    <row r="2306" spans="1:9" x14ac:dyDescent="0.25">
      <c r="A2306" t="s">
        <v>208</v>
      </c>
      <c r="B2306">
        <v>976.23299999999995</v>
      </c>
      <c r="C2306">
        <v>966.745</v>
      </c>
      <c r="D2306">
        <v>949.24199999999996</v>
      </c>
      <c r="E2306">
        <v>946.78300000000002</v>
      </c>
      <c r="F2306">
        <v>131.27000000000001</v>
      </c>
      <c r="G2306">
        <v>1.0859199999999999E-2</v>
      </c>
      <c r="H2306">
        <v>0.98101799999999995</v>
      </c>
      <c r="I2306">
        <v>-28701280</v>
      </c>
    </row>
    <row r="2307" spans="1:9" x14ac:dyDescent="0.25">
      <c r="A2307" t="s">
        <v>208</v>
      </c>
      <c r="B2307">
        <v>970.50199999999995</v>
      </c>
      <c r="C2307">
        <v>961.82</v>
      </c>
      <c r="D2307">
        <v>945.94399999999996</v>
      </c>
      <c r="E2307">
        <v>943.64099999999996</v>
      </c>
      <c r="F2307">
        <v>130.83099999999999</v>
      </c>
      <c r="G2307">
        <v>1.4086E-2</v>
      </c>
      <c r="H2307">
        <v>0.98101899999999997</v>
      </c>
      <c r="I2307">
        <v>-28701280</v>
      </c>
    </row>
    <row r="2308" spans="1:9" x14ac:dyDescent="0.25">
      <c r="A2308" t="s">
        <v>208</v>
      </c>
      <c r="B2308">
        <v>968.36800000000005</v>
      </c>
      <c r="C2308">
        <v>959.45</v>
      </c>
      <c r="D2308">
        <v>943.98400000000004</v>
      </c>
      <c r="E2308">
        <v>941.95600000000002</v>
      </c>
      <c r="F2308">
        <v>130.70099999999999</v>
      </c>
      <c r="G2308">
        <v>1.15157E-2</v>
      </c>
      <c r="H2308">
        <v>0.98101700000000003</v>
      </c>
      <c r="I2308">
        <v>-28701280</v>
      </c>
    </row>
    <row r="2309" spans="1:9" x14ac:dyDescent="0.25">
      <c r="A2309" t="s">
        <v>208</v>
      </c>
      <c r="B2309">
        <v>985.49300000000005</v>
      </c>
      <c r="C2309">
        <v>976.77</v>
      </c>
      <c r="D2309">
        <v>956.50099999999998</v>
      </c>
      <c r="E2309">
        <v>952.76499999999999</v>
      </c>
      <c r="F2309">
        <v>131.97399999999999</v>
      </c>
      <c r="G2309">
        <v>1.1209500000000001E-2</v>
      </c>
      <c r="H2309">
        <v>0.98096700000000003</v>
      </c>
      <c r="I2309">
        <v>-28701280</v>
      </c>
    </row>
    <row r="2310" spans="1:9" x14ac:dyDescent="0.25">
      <c r="A2310" t="s">
        <v>208</v>
      </c>
      <c r="B2310">
        <v>969.62</v>
      </c>
      <c r="C2310">
        <v>960.63400000000001</v>
      </c>
      <c r="D2310">
        <v>945.17600000000004</v>
      </c>
      <c r="E2310">
        <v>942.89099999999996</v>
      </c>
      <c r="F2310">
        <v>130.75</v>
      </c>
      <c r="G2310">
        <v>1.11497E-2</v>
      </c>
      <c r="H2310">
        <v>0.98963800000000002</v>
      </c>
      <c r="I2310">
        <v>-28701280</v>
      </c>
    </row>
    <row r="2311" spans="1:9" x14ac:dyDescent="0.25">
      <c r="A2311" t="s">
        <v>208</v>
      </c>
      <c r="B2311">
        <v>969.99699999999996</v>
      </c>
      <c r="C2311">
        <v>960.99400000000003</v>
      </c>
      <c r="D2311">
        <v>945.32500000000005</v>
      </c>
      <c r="E2311">
        <v>943.11099999999999</v>
      </c>
      <c r="F2311">
        <v>130.916</v>
      </c>
      <c r="G2311">
        <v>1.21488E-2</v>
      </c>
      <c r="H2311">
        <v>0.98101899999999997</v>
      </c>
      <c r="I2311">
        <v>-28701280</v>
      </c>
    </row>
    <row r="2312" spans="1:9" x14ac:dyDescent="0.25">
      <c r="A2312" t="s">
        <v>208</v>
      </c>
      <c r="B2312">
        <v>969.01099999999997</v>
      </c>
      <c r="C2312">
        <v>959.99300000000005</v>
      </c>
      <c r="D2312">
        <v>944.779</v>
      </c>
      <c r="E2312">
        <v>942.71299999999997</v>
      </c>
      <c r="F2312">
        <v>131.01900000000001</v>
      </c>
      <c r="G2312">
        <v>1.0907999999999999E-2</v>
      </c>
      <c r="H2312">
        <v>0.98100500000000002</v>
      </c>
      <c r="I2312">
        <v>-28701280</v>
      </c>
    </row>
    <row r="2313" spans="1:9" x14ac:dyDescent="0.25">
      <c r="A2313" t="s">
        <v>208</v>
      </c>
      <c r="B2313">
        <v>969.61800000000005</v>
      </c>
      <c r="C2313">
        <v>960.69200000000001</v>
      </c>
      <c r="D2313">
        <v>945.18200000000002</v>
      </c>
      <c r="E2313">
        <v>942.96400000000006</v>
      </c>
      <c r="F2313">
        <v>130.40100000000001</v>
      </c>
      <c r="G2313">
        <v>1.09137E-2</v>
      </c>
      <c r="H2313">
        <v>0.989232</v>
      </c>
      <c r="I2313">
        <v>-28701280</v>
      </c>
    </row>
    <row r="2314" spans="1:9" x14ac:dyDescent="0.25">
      <c r="A2314" t="s">
        <v>208</v>
      </c>
      <c r="B2314">
        <v>972.99699999999996</v>
      </c>
      <c r="C2314">
        <v>964.21699999999998</v>
      </c>
      <c r="D2314">
        <v>947.81299999999999</v>
      </c>
      <c r="E2314">
        <v>945.35699999999997</v>
      </c>
      <c r="F2314">
        <v>131.066</v>
      </c>
      <c r="G2314">
        <v>1.37681E-2</v>
      </c>
      <c r="H2314">
        <v>0.98101899999999997</v>
      </c>
      <c r="I2314">
        <v>-28701280</v>
      </c>
    </row>
    <row r="2315" spans="1:9" x14ac:dyDescent="0.25">
      <c r="A2315" t="s">
        <v>208</v>
      </c>
      <c r="B2315">
        <v>968.50099999999998</v>
      </c>
      <c r="C2315">
        <v>959.64700000000005</v>
      </c>
      <c r="D2315">
        <v>944.35400000000004</v>
      </c>
      <c r="E2315">
        <v>942.22</v>
      </c>
      <c r="F2315">
        <v>130.51</v>
      </c>
      <c r="G2315">
        <v>1.1459499999999999E-2</v>
      </c>
      <c r="H2315">
        <v>0.98086700000000004</v>
      </c>
      <c r="I2315">
        <v>-28701280</v>
      </c>
    </row>
    <row r="2316" spans="1:9" x14ac:dyDescent="0.25">
      <c r="A2316" t="s">
        <v>208</v>
      </c>
      <c r="B2316">
        <v>971.46799999999996</v>
      </c>
      <c r="C2316">
        <v>962.53099999999995</v>
      </c>
      <c r="D2316">
        <v>946.39700000000005</v>
      </c>
      <c r="E2316">
        <v>944.101</v>
      </c>
      <c r="F2316">
        <v>130.851</v>
      </c>
      <c r="G2316">
        <v>1.1159799999999999E-2</v>
      </c>
      <c r="H2316">
        <v>0.98101799999999995</v>
      </c>
      <c r="I2316">
        <v>-28701280</v>
      </c>
    </row>
    <row r="2317" spans="1:9" x14ac:dyDescent="0.25">
      <c r="A2317" t="s">
        <v>208</v>
      </c>
      <c r="B2317">
        <v>967.20799999999997</v>
      </c>
      <c r="C2317">
        <v>958.54100000000005</v>
      </c>
      <c r="D2317">
        <v>943.38499999999999</v>
      </c>
      <c r="E2317">
        <v>941.32899999999995</v>
      </c>
      <c r="F2317">
        <v>130.48699999999999</v>
      </c>
      <c r="G2317">
        <v>1.10376E-2</v>
      </c>
      <c r="H2317">
        <v>0.981012</v>
      </c>
      <c r="I2317">
        <v>-28701280</v>
      </c>
    </row>
    <row r="2318" spans="1:9" x14ac:dyDescent="0.25">
      <c r="A2318" t="s">
        <v>208</v>
      </c>
      <c r="B2318">
        <v>974.29600000000005</v>
      </c>
      <c r="C2318">
        <v>965.54100000000005</v>
      </c>
      <c r="D2318">
        <v>948.75</v>
      </c>
      <c r="E2318">
        <v>946.33600000000001</v>
      </c>
      <c r="F2318">
        <v>132.33799999999999</v>
      </c>
      <c r="G2318">
        <v>1.09791E-2</v>
      </c>
      <c r="H2318">
        <v>0.98100699999999996</v>
      </c>
      <c r="I2318">
        <v>-28701280</v>
      </c>
    </row>
    <row r="2319" spans="1:9" x14ac:dyDescent="0.25">
      <c r="A2319" t="s">
        <v>208</v>
      </c>
      <c r="B2319">
        <v>979.14499999999998</v>
      </c>
      <c r="C2319">
        <v>970.09299999999996</v>
      </c>
      <c r="D2319">
        <v>951.79700000000003</v>
      </c>
      <c r="E2319">
        <v>949.303</v>
      </c>
      <c r="F2319">
        <v>132.4</v>
      </c>
      <c r="G2319">
        <v>1.13025E-2</v>
      </c>
      <c r="H2319">
        <v>0.995112</v>
      </c>
      <c r="I2319">
        <v>-28701280</v>
      </c>
    </row>
    <row r="2320" spans="1:9" x14ac:dyDescent="0.25">
      <c r="A2320" t="s">
        <v>208</v>
      </c>
      <c r="B2320">
        <v>986.49900000000002</v>
      </c>
      <c r="C2320">
        <v>976.54399999999998</v>
      </c>
      <c r="D2320">
        <v>956.60699999999997</v>
      </c>
      <c r="E2320">
        <v>953.67499999999995</v>
      </c>
      <c r="F2320">
        <v>133.375</v>
      </c>
      <c r="G2320">
        <v>1.13335E-2</v>
      </c>
      <c r="H2320">
        <v>0.98095299999999996</v>
      </c>
      <c r="I2320">
        <v>-28701280</v>
      </c>
    </row>
    <row r="2321" spans="1:9" x14ac:dyDescent="0.25">
      <c r="A2321" t="s">
        <v>208</v>
      </c>
      <c r="B2321">
        <v>973.50900000000001</v>
      </c>
      <c r="C2321">
        <v>964.51400000000001</v>
      </c>
      <c r="D2321">
        <v>947.702</v>
      </c>
      <c r="E2321">
        <v>945.096</v>
      </c>
      <c r="F2321">
        <v>131.08099999999999</v>
      </c>
      <c r="G2321">
        <v>1.08793E-2</v>
      </c>
      <c r="H2321">
        <v>0.981012</v>
      </c>
      <c r="I2321">
        <v>-28701280</v>
      </c>
    </row>
    <row r="2322" spans="1:9" x14ac:dyDescent="0.25">
      <c r="A2322" t="s">
        <v>208</v>
      </c>
      <c r="B2322">
        <v>969.99199999999996</v>
      </c>
      <c r="C2322">
        <v>961.27300000000002</v>
      </c>
      <c r="D2322">
        <v>945.51300000000003</v>
      </c>
      <c r="E2322">
        <v>943.12599999999998</v>
      </c>
      <c r="F2322">
        <v>130.92400000000001</v>
      </c>
      <c r="G2322">
        <v>1.1498E-2</v>
      </c>
      <c r="H2322">
        <v>0.99151299999999998</v>
      </c>
      <c r="I2322">
        <v>-28701280</v>
      </c>
    </row>
    <row r="2323" spans="1:9" x14ac:dyDescent="0.25">
      <c r="A2323" t="s">
        <v>208</v>
      </c>
      <c r="B2323">
        <v>974.73599999999999</v>
      </c>
      <c r="C2323">
        <v>965.86500000000001</v>
      </c>
      <c r="D2323">
        <v>948.68100000000004</v>
      </c>
      <c r="E2323">
        <v>945.91600000000005</v>
      </c>
      <c r="F2323">
        <v>130.745</v>
      </c>
      <c r="G2323">
        <v>1.0861300000000001E-2</v>
      </c>
      <c r="H2323">
        <v>0.98101899999999997</v>
      </c>
      <c r="I2323">
        <v>-28701280</v>
      </c>
    </row>
    <row r="2324" spans="1:9" x14ac:dyDescent="0.25">
      <c r="A2324" t="s">
        <v>208</v>
      </c>
      <c r="B2324">
        <v>972.86199999999997</v>
      </c>
      <c r="C2324">
        <v>963.952</v>
      </c>
      <c r="D2324">
        <v>947.41700000000003</v>
      </c>
      <c r="E2324">
        <v>945.03700000000003</v>
      </c>
      <c r="F2324">
        <v>130.78800000000001</v>
      </c>
      <c r="G2324">
        <v>1.0864199999999999E-2</v>
      </c>
      <c r="H2324">
        <v>0.98101700000000003</v>
      </c>
      <c r="I2324">
        <v>-28701280</v>
      </c>
    </row>
    <row r="2325" spans="1:9" x14ac:dyDescent="0.25">
      <c r="A2325" t="s">
        <v>208</v>
      </c>
      <c r="B2325">
        <v>967.45899999999995</v>
      </c>
      <c r="C2325">
        <v>958.697</v>
      </c>
      <c r="D2325">
        <v>943.51700000000005</v>
      </c>
      <c r="E2325">
        <v>941.41300000000001</v>
      </c>
      <c r="F2325">
        <v>130.45599999999999</v>
      </c>
      <c r="G2325">
        <v>1.1680400000000001E-2</v>
      </c>
      <c r="H2325">
        <v>0.98517500000000002</v>
      </c>
      <c r="I2325">
        <v>-28701280</v>
      </c>
    </row>
    <row r="2326" spans="1:9" x14ac:dyDescent="0.25">
      <c r="A2326" t="s">
        <v>208</v>
      </c>
      <c r="B2326">
        <v>976.86599999999999</v>
      </c>
      <c r="C2326">
        <v>967.85299999999995</v>
      </c>
      <c r="D2326">
        <v>950.08100000000002</v>
      </c>
      <c r="E2326">
        <v>947.70299999999997</v>
      </c>
      <c r="F2326">
        <v>131.43700000000001</v>
      </c>
      <c r="G2326">
        <v>1.0985200000000001E-2</v>
      </c>
      <c r="H2326">
        <v>0.99290500000000004</v>
      </c>
      <c r="I2326">
        <v>-28701280</v>
      </c>
    </row>
    <row r="2327" spans="1:9" x14ac:dyDescent="0.25">
      <c r="A2327" t="s">
        <v>208</v>
      </c>
      <c r="B2327">
        <v>969.13199999999995</v>
      </c>
      <c r="C2327">
        <v>959.88699999999994</v>
      </c>
      <c r="D2327">
        <v>944.32399999999996</v>
      </c>
      <c r="E2327">
        <v>942.26199999999994</v>
      </c>
      <c r="F2327">
        <v>130.50800000000001</v>
      </c>
      <c r="G2327">
        <v>1.08579E-2</v>
      </c>
      <c r="H2327">
        <v>0.98101799999999995</v>
      </c>
      <c r="I2327">
        <v>-28701280</v>
      </c>
    </row>
    <row r="2328" spans="1:9" x14ac:dyDescent="0.25">
      <c r="A2328" t="s">
        <v>208</v>
      </c>
      <c r="B2328">
        <v>984.31399999999996</v>
      </c>
      <c r="C2328">
        <v>975.23</v>
      </c>
      <c r="D2328">
        <v>955.93700000000001</v>
      </c>
      <c r="E2328">
        <v>952.95899999999995</v>
      </c>
      <c r="F2328">
        <v>133.578</v>
      </c>
      <c r="G2328">
        <v>1.12221E-2</v>
      </c>
      <c r="H2328">
        <v>0.98089899999999997</v>
      </c>
      <c r="I2328">
        <v>-28701280</v>
      </c>
    </row>
    <row r="2329" spans="1:9" x14ac:dyDescent="0.25">
      <c r="A2329" t="s">
        <v>208</v>
      </c>
      <c r="B2329">
        <v>978.06100000000004</v>
      </c>
      <c r="C2329">
        <v>969.44100000000003</v>
      </c>
      <c r="D2329">
        <v>951.95799999999997</v>
      </c>
      <c r="E2329">
        <v>949.66499999999996</v>
      </c>
      <c r="F2329">
        <v>133.57400000000001</v>
      </c>
      <c r="G2329">
        <v>1.12987E-2</v>
      </c>
      <c r="H2329">
        <v>0.98100399999999999</v>
      </c>
      <c r="I2329">
        <v>-28701280</v>
      </c>
    </row>
    <row r="2330" spans="1:9" x14ac:dyDescent="0.25">
      <c r="A2330" t="s">
        <v>208</v>
      </c>
      <c r="B2330">
        <v>974.16099999999994</v>
      </c>
      <c r="C2330">
        <v>965.01400000000001</v>
      </c>
      <c r="D2330">
        <v>948.18700000000001</v>
      </c>
      <c r="E2330">
        <v>945.73</v>
      </c>
      <c r="F2330">
        <v>131.35</v>
      </c>
      <c r="G2330">
        <v>1.18332E-2</v>
      </c>
      <c r="H2330">
        <v>0.98101899999999997</v>
      </c>
      <c r="I2330">
        <v>-28701280</v>
      </c>
    </row>
    <row r="2331" spans="1:9" x14ac:dyDescent="0.25">
      <c r="A2331" t="s">
        <v>208</v>
      </c>
      <c r="B2331">
        <v>967.42600000000004</v>
      </c>
      <c r="C2331">
        <v>958.73</v>
      </c>
      <c r="D2331">
        <v>943.71699999999998</v>
      </c>
      <c r="E2331">
        <v>941.56899999999996</v>
      </c>
      <c r="F2331">
        <v>130.73500000000001</v>
      </c>
      <c r="G2331">
        <v>1.6568800000000002E-2</v>
      </c>
      <c r="H2331">
        <v>0.981012</v>
      </c>
      <c r="I2331">
        <v>-28701280</v>
      </c>
    </row>
    <row r="2332" spans="1:9" x14ac:dyDescent="0.25">
      <c r="A2332" t="s">
        <v>208</v>
      </c>
      <c r="B2332">
        <v>968.31</v>
      </c>
      <c r="C2332">
        <v>959.31600000000003</v>
      </c>
      <c r="D2332">
        <v>943.72900000000004</v>
      </c>
      <c r="E2332">
        <v>941.495</v>
      </c>
      <c r="F2332">
        <v>130.32300000000001</v>
      </c>
      <c r="G2332">
        <v>1.09018E-2</v>
      </c>
      <c r="H2332">
        <v>0.98101300000000002</v>
      </c>
      <c r="I2332">
        <v>-28701280</v>
      </c>
    </row>
    <row r="2333" spans="1:9" x14ac:dyDescent="0.25">
      <c r="A2333" t="s">
        <v>208</v>
      </c>
      <c r="B2333">
        <v>968.78800000000001</v>
      </c>
      <c r="C2333">
        <v>959.90899999999999</v>
      </c>
      <c r="D2333">
        <v>944.66300000000001</v>
      </c>
      <c r="E2333">
        <v>942.6</v>
      </c>
      <c r="F2333">
        <v>130.785</v>
      </c>
      <c r="G2333">
        <v>1.08632E-2</v>
      </c>
      <c r="H2333">
        <v>0.98099099999999995</v>
      </c>
      <c r="I2333">
        <v>-28701280</v>
      </c>
    </row>
    <row r="2334" spans="1:9" x14ac:dyDescent="0.25">
      <c r="A2334" t="s">
        <v>208</v>
      </c>
      <c r="B2334">
        <v>978.45100000000002</v>
      </c>
      <c r="C2334">
        <v>969.68600000000004</v>
      </c>
      <c r="D2334">
        <v>951.04</v>
      </c>
      <c r="E2334">
        <v>948.23900000000003</v>
      </c>
      <c r="F2334">
        <v>131.37</v>
      </c>
      <c r="G2334">
        <v>1.3503899999999999E-2</v>
      </c>
      <c r="H2334">
        <v>0.98100799999999999</v>
      </c>
      <c r="I2334">
        <v>-28701280</v>
      </c>
    </row>
    <row r="2335" spans="1:9" x14ac:dyDescent="0.25">
      <c r="A2335" t="s">
        <v>208</v>
      </c>
      <c r="B2335">
        <v>967.45299999999997</v>
      </c>
      <c r="C2335">
        <v>958.43499999999995</v>
      </c>
      <c r="D2335">
        <v>943.101</v>
      </c>
      <c r="E2335">
        <v>941.06600000000003</v>
      </c>
      <c r="F2335">
        <v>129.946</v>
      </c>
      <c r="G2335">
        <v>2.9040199999999999E-2</v>
      </c>
      <c r="H2335">
        <v>0.98101899999999997</v>
      </c>
      <c r="I2335">
        <v>-28701280</v>
      </c>
    </row>
    <row r="2336" spans="1:9" x14ac:dyDescent="0.25">
      <c r="A2336" t="s">
        <v>208</v>
      </c>
      <c r="B2336">
        <v>981.83299999999997</v>
      </c>
      <c r="C2336">
        <v>972.94600000000003</v>
      </c>
      <c r="D2336">
        <v>955.26300000000003</v>
      </c>
      <c r="E2336">
        <v>952.71199999999999</v>
      </c>
      <c r="F2336">
        <v>136.97900000000001</v>
      </c>
      <c r="G2336">
        <v>2.90377E-2</v>
      </c>
      <c r="H2336">
        <v>0.98095900000000003</v>
      </c>
      <c r="I2336">
        <v>-28701280</v>
      </c>
    </row>
    <row r="2337" spans="1:25" x14ac:dyDescent="0.25">
      <c r="A2337" t="s">
        <v>208</v>
      </c>
      <c r="B2337">
        <v>990.24300000000005</v>
      </c>
      <c r="C2337">
        <v>976.74400000000003</v>
      </c>
      <c r="D2337">
        <v>955.70399999999995</v>
      </c>
      <c r="E2337">
        <v>952.73299999999995</v>
      </c>
      <c r="F2337">
        <v>134.91300000000001</v>
      </c>
      <c r="G2337">
        <v>1.0884700000000001E-2</v>
      </c>
      <c r="H2337">
        <v>0.98101700000000003</v>
      </c>
      <c r="I2337">
        <v>-28701280</v>
      </c>
    </row>
    <row r="2338" spans="1:25" x14ac:dyDescent="0.25">
      <c r="A2338" t="s">
        <v>208</v>
      </c>
      <c r="B2338">
        <v>980.37900000000002</v>
      </c>
      <c r="C2338">
        <v>969.03599999999994</v>
      </c>
      <c r="D2338">
        <v>949.40499999999997</v>
      </c>
      <c r="E2338">
        <v>946.09699999999998</v>
      </c>
      <c r="F2338">
        <v>131.74700000000001</v>
      </c>
      <c r="G2338">
        <v>1.1078899999999999E-2</v>
      </c>
      <c r="H2338">
        <v>0.98101899999999997</v>
      </c>
      <c r="I2338">
        <v>-28701280</v>
      </c>
    </row>
    <row r="2339" spans="1:25" x14ac:dyDescent="0.25">
      <c r="A2339" t="s">
        <v>208</v>
      </c>
      <c r="B2339">
        <v>980.56799999999998</v>
      </c>
      <c r="C2339">
        <v>972.07299999999998</v>
      </c>
      <c r="D2339">
        <v>951.4</v>
      </c>
      <c r="E2339">
        <v>947.95</v>
      </c>
      <c r="F2339">
        <v>131.46199999999999</v>
      </c>
      <c r="G2339">
        <v>1.9909300000000001E-2</v>
      </c>
      <c r="H2339">
        <v>0.98098200000000002</v>
      </c>
      <c r="I2339">
        <v>-28701280</v>
      </c>
    </row>
    <row r="2340" spans="1:25" x14ac:dyDescent="0.25">
      <c r="A2340" t="s">
        <v>208</v>
      </c>
      <c r="B2340">
        <v>1003.4</v>
      </c>
      <c r="C2340">
        <v>994.02200000000005</v>
      </c>
      <c r="D2340">
        <v>967.07100000000003</v>
      </c>
      <c r="E2340">
        <v>962.09699999999998</v>
      </c>
      <c r="F2340">
        <v>135.714</v>
      </c>
      <c r="G2340">
        <v>2.26343E-2</v>
      </c>
      <c r="H2340">
        <v>0.980769</v>
      </c>
      <c r="I2340">
        <v>-28701280</v>
      </c>
    </row>
    <row r="2341" spans="1:25" x14ac:dyDescent="0.25">
      <c r="A2341" t="s">
        <v>208</v>
      </c>
      <c r="B2341">
        <v>993.798</v>
      </c>
      <c r="C2341">
        <v>985.34900000000005</v>
      </c>
      <c r="D2341">
        <v>961.35199999999998</v>
      </c>
      <c r="E2341">
        <v>957.24699999999996</v>
      </c>
      <c r="F2341">
        <v>134.15799999999999</v>
      </c>
      <c r="G2341">
        <v>1.14582E-2</v>
      </c>
      <c r="H2341">
        <v>0.98071299999999995</v>
      </c>
      <c r="I2341">
        <v>-28701280</v>
      </c>
    </row>
    <row r="2342" spans="1:25" x14ac:dyDescent="0.25">
      <c r="A2342" t="s">
        <v>208</v>
      </c>
      <c r="B2342">
        <v>998.69399999999996</v>
      </c>
      <c r="C2342">
        <v>990.024</v>
      </c>
      <c r="D2342">
        <v>964.08299999999997</v>
      </c>
      <c r="E2342">
        <v>959.94899999999996</v>
      </c>
      <c r="F2342">
        <v>135.071</v>
      </c>
      <c r="G2342">
        <v>1.1073100000000001E-2</v>
      </c>
      <c r="H2342">
        <v>0.98693699999999995</v>
      </c>
      <c r="I2342">
        <v>-28701280</v>
      </c>
    </row>
    <row r="2343" spans="1:25" x14ac:dyDescent="0.25">
      <c r="A2343" t="s">
        <v>208</v>
      </c>
      <c r="B2343">
        <v>999.33100000000002</v>
      </c>
      <c r="C2343">
        <v>990.31100000000004</v>
      </c>
      <c r="D2343">
        <v>964.86</v>
      </c>
      <c r="E2343">
        <v>960.053</v>
      </c>
      <c r="F2343">
        <v>134.50200000000001</v>
      </c>
      <c r="G2343">
        <v>1.9330300000000002E-2</v>
      </c>
      <c r="H2343">
        <v>0.98100399999999999</v>
      </c>
      <c r="I2343">
        <v>-28701280</v>
      </c>
    </row>
    <row r="2344" spans="1:25" x14ac:dyDescent="0.25">
      <c r="A2344" t="s">
        <v>208</v>
      </c>
      <c r="B2344">
        <v>1004.11</v>
      </c>
      <c r="C2344">
        <v>994.73900000000003</v>
      </c>
      <c r="D2344">
        <v>967.26199999999994</v>
      </c>
      <c r="E2344">
        <v>962.12300000000005</v>
      </c>
      <c r="F2344">
        <v>134.61199999999999</v>
      </c>
      <c r="G2344">
        <v>1.1025399999999999E-2</v>
      </c>
      <c r="H2344">
        <v>0.98101899999999997</v>
      </c>
      <c r="I2344">
        <v>-28701280</v>
      </c>
    </row>
    <row r="2345" spans="1:25" x14ac:dyDescent="0.25">
      <c r="A2345" t="s">
        <v>208</v>
      </c>
      <c r="B2345">
        <v>1003.89</v>
      </c>
      <c r="C2345">
        <v>995.00099999999998</v>
      </c>
      <c r="D2345">
        <v>967.41499999999996</v>
      </c>
      <c r="E2345">
        <v>962.26099999999997</v>
      </c>
      <c r="F2345">
        <v>135.43</v>
      </c>
      <c r="G2345">
        <v>1.21595E-2</v>
      </c>
      <c r="H2345">
        <v>0.981016</v>
      </c>
      <c r="I2345">
        <v>-28701280</v>
      </c>
    </row>
    <row r="2346" spans="1:25" x14ac:dyDescent="0.25">
      <c r="A2346" t="s">
        <v>208</v>
      </c>
      <c r="B2346">
        <v>995.63800000000003</v>
      </c>
      <c r="C2346">
        <v>987.00300000000004</v>
      </c>
      <c r="D2346">
        <v>961.86</v>
      </c>
      <c r="E2346">
        <v>957.64400000000001</v>
      </c>
      <c r="F2346">
        <v>134.547</v>
      </c>
      <c r="G2346">
        <v>1.08585E-2</v>
      </c>
      <c r="H2346">
        <v>0.981016</v>
      </c>
      <c r="I2346">
        <v>-28701280</v>
      </c>
    </row>
    <row r="2347" spans="1:25" x14ac:dyDescent="0.25">
      <c r="A2347" t="s">
        <v>208</v>
      </c>
      <c r="B2347">
        <v>1003.73</v>
      </c>
      <c r="C2347">
        <v>995.12699999999995</v>
      </c>
      <c r="D2347">
        <v>967.51800000000003</v>
      </c>
      <c r="E2347">
        <v>962.452</v>
      </c>
      <c r="F2347">
        <v>135.078</v>
      </c>
      <c r="G2347">
        <v>1.08699E-2</v>
      </c>
      <c r="H2347">
        <v>0.98101700000000003</v>
      </c>
      <c r="I2347">
        <v>-28701280</v>
      </c>
    </row>
    <row r="2348" spans="1:25" x14ac:dyDescent="0.25">
      <c r="A2348" t="s">
        <v>208</v>
      </c>
      <c r="B2348">
        <v>998.54300000000001</v>
      </c>
      <c r="C2348">
        <v>989.60799999999995</v>
      </c>
      <c r="D2348">
        <v>963.95699999999999</v>
      </c>
      <c r="E2348">
        <v>959.36699999999996</v>
      </c>
      <c r="F2348">
        <v>135.08500000000001</v>
      </c>
      <c r="G2348">
        <v>1.18123E-2</v>
      </c>
      <c r="H2348">
        <v>0.98101899999999997</v>
      </c>
      <c r="I2348">
        <v>-28701280</v>
      </c>
    </row>
    <row r="2349" spans="1:25" x14ac:dyDescent="0.25">
      <c r="A2349" t="s">
        <v>208</v>
      </c>
      <c r="B2349">
        <v>998.73599999999999</v>
      </c>
      <c r="C2349">
        <v>989.61400000000003</v>
      </c>
      <c r="D2349">
        <v>963.96799999999996</v>
      </c>
      <c r="E2349">
        <v>959.14599999999996</v>
      </c>
      <c r="F2349">
        <v>134.30600000000001</v>
      </c>
      <c r="G2349">
        <v>1.11489E-2</v>
      </c>
      <c r="H2349">
        <v>0.981016</v>
      </c>
      <c r="I2349">
        <v>-28701280</v>
      </c>
    </row>
    <row r="2350" spans="1:25" x14ac:dyDescent="0.25">
      <c r="A2350" t="s">
        <v>208</v>
      </c>
      <c r="B2350">
        <v>998.05</v>
      </c>
      <c r="C2350">
        <v>988.87800000000004</v>
      </c>
      <c r="D2350">
        <v>963.74099999999999</v>
      </c>
      <c r="E2350">
        <v>959.16399999999999</v>
      </c>
      <c r="F2350">
        <v>134.102</v>
      </c>
      <c r="G2350">
        <v>1.1114799999999999E-2</v>
      </c>
      <c r="H2350">
        <v>0.98100200000000004</v>
      </c>
      <c r="I2350">
        <v>-28701280</v>
      </c>
    </row>
    <row r="2351" spans="1:25" x14ac:dyDescent="0.25">
      <c r="A2351" t="s">
        <v>208</v>
      </c>
      <c r="B2351">
        <v>988.64800000000002</v>
      </c>
      <c r="C2351">
        <v>979.47699999999998</v>
      </c>
      <c r="D2351">
        <v>956.99599999999998</v>
      </c>
      <c r="E2351">
        <v>953.32399999999996</v>
      </c>
      <c r="F2351">
        <v>133.88399999999999</v>
      </c>
      <c r="G2351">
        <v>1.1047899999999999E-2</v>
      </c>
      <c r="H2351">
        <v>0.99413399999999996</v>
      </c>
      <c r="I2351">
        <v>-28701280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208</v>
      </c>
      <c r="B2352">
        <v>998.68899999999996</v>
      </c>
      <c r="C2352">
        <v>990.221</v>
      </c>
      <c r="D2352">
        <v>964.52099999999996</v>
      </c>
      <c r="E2352">
        <v>959.91300000000001</v>
      </c>
      <c r="F2352">
        <v>135.18600000000001</v>
      </c>
      <c r="G2352">
        <v>1.1728300000000001E-2</v>
      </c>
      <c r="H2352">
        <v>0.98101099999999997</v>
      </c>
      <c r="I2352">
        <v>-28701280</v>
      </c>
      <c r="R2352">
        <f>AVERAGE(B2303:B2352)</f>
        <v>980.56336000000022</v>
      </c>
      <c r="S2352">
        <f>AVERAGE(C2303:C2352)</f>
        <v>971.50001999999984</v>
      </c>
      <c r="U2352">
        <f>_xlfn.VAR.P(B2303:B2352)</f>
        <v>149.01731059040011</v>
      </c>
      <c r="V2352">
        <f>_xlfn.VAR.P(C2303:C2352)</f>
        <v>147.30927585960001</v>
      </c>
      <c r="X2352">
        <f>1.96*SQRT(U2352)/50</f>
        <v>0.47852477485040668</v>
      </c>
      <c r="Y2352">
        <f>1.96*SQRT(V2352)/50</f>
        <v>0.47577444830181426</v>
      </c>
    </row>
    <row r="2353" spans="1:9" x14ac:dyDescent="0.25">
      <c r="A2353" t="s">
        <v>208</v>
      </c>
      <c r="B2353">
        <v>49114.7379</v>
      </c>
      <c r="C2353" t="s">
        <v>37</v>
      </c>
    </row>
    <row r="2354" spans="1:9" x14ac:dyDescent="0.25">
      <c r="A2354" t="s">
        <v>209</v>
      </c>
      <c r="B2354">
        <v>2481.21</v>
      </c>
      <c r="C2354">
        <v>2471.65</v>
      </c>
      <c r="D2354">
        <v>2421.11</v>
      </c>
      <c r="E2354">
        <v>2037.43</v>
      </c>
      <c r="F2354">
        <v>0</v>
      </c>
      <c r="G2354">
        <v>0.5</v>
      </c>
      <c r="H2354">
        <v>1</v>
      </c>
      <c r="I2354">
        <v>-170840</v>
      </c>
    </row>
    <row r="2355" spans="1:9" x14ac:dyDescent="0.25">
      <c r="A2355" t="s">
        <v>209</v>
      </c>
      <c r="B2355">
        <v>2481.56</v>
      </c>
      <c r="C2355">
        <v>2472.5500000000002</v>
      </c>
      <c r="D2355">
        <v>2421.56</v>
      </c>
      <c r="E2355">
        <v>2037.64</v>
      </c>
      <c r="F2355">
        <v>0</v>
      </c>
      <c r="G2355">
        <v>0.5</v>
      </c>
      <c r="H2355">
        <v>1</v>
      </c>
      <c r="I2355">
        <v>-170840</v>
      </c>
    </row>
    <row r="2356" spans="1:9" x14ac:dyDescent="0.25">
      <c r="A2356" t="s">
        <v>209</v>
      </c>
      <c r="B2356">
        <v>2483.7800000000002</v>
      </c>
      <c r="C2356">
        <v>2474.2600000000002</v>
      </c>
      <c r="D2356">
        <v>2421.29</v>
      </c>
      <c r="E2356">
        <v>2037.58</v>
      </c>
      <c r="F2356">
        <v>0</v>
      </c>
      <c r="G2356">
        <v>0.5</v>
      </c>
      <c r="H2356">
        <v>1</v>
      </c>
      <c r="I2356">
        <v>-170840</v>
      </c>
    </row>
    <row r="2357" spans="1:9" x14ac:dyDescent="0.25">
      <c r="A2357" t="s">
        <v>209</v>
      </c>
      <c r="B2357">
        <v>2482.9</v>
      </c>
      <c r="C2357">
        <v>2473.84</v>
      </c>
      <c r="D2357">
        <v>2422.06</v>
      </c>
      <c r="E2357">
        <v>2037.45</v>
      </c>
      <c r="F2357">
        <v>0</v>
      </c>
      <c r="G2357">
        <v>0.5</v>
      </c>
      <c r="H2357">
        <v>1</v>
      </c>
      <c r="I2357">
        <v>-170840</v>
      </c>
    </row>
    <row r="2358" spans="1:9" x14ac:dyDescent="0.25">
      <c r="A2358" t="s">
        <v>209</v>
      </c>
      <c r="B2358">
        <v>2481.14</v>
      </c>
      <c r="C2358">
        <v>2471.89</v>
      </c>
      <c r="D2358">
        <v>2421.11</v>
      </c>
      <c r="E2358">
        <v>2037.58</v>
      </c>
      <c r="F2358">
        <v>0</v>
      </c>
      <c r="G2358">
        <v>0.5</v>
      </c>
      <c r="H2358">
        <v>1</v>
      </c>
      <c r="I2358">
        <v>-170840</v>
      </c>
    </row>
    <row r="2359" spans="1:9" x14ac:dyDescent="0.25">
      <c r="A2359" t="s">
        <v>209</v>
      </c>
      <c r="B2359">
        <v>2498</v>
      </c>
      <c r="C2359">
        <v>2488.9299999999998</v>
      </c>
      <c r="D2359">
        <v>2436.4699999999998</v>
      </c>
      <c r="E2359">
        <v>2051.09</v>
      </c>
      <c r="F2359">
        <v>0</v>
      </c>
      <c r="G2359">
        <v>0.5</v>
      </c>
      <c r="H2359">
        <v>1</v>
      </c>
      <c r="I2359">
        <v>-170840</v>
      </c>
    </row>
    <row r="2360" spans="1:9" x14ac:dyDescent="0.25">
      <c r="A2360" t="s">
        <v>209</v>
      </c>
      <c r="B2360">
        <v>2498.58</v>
      </c>
      <c r="C2360">
        <v>2489.1</v>
      </c>
      <c r="D2360">
        <v>2436.83</v>
      </c>
      <c r="E2360">
        <v>2051.02</v>
      </c>
      <c r="F2360">
        <v>0</v>
      </c>
      <c r="G2360">
        <v>0.5</v>
      </c>
      <c r="H2360">
        <v>1</v>
      </c>
      <c r="I2360">
        <v>-170840</v>
      </c>
    </row>
    <row r="2361" spans="1:9" x14ac:dyDescent="0.25">
      <c r="A2361" t="s">
        <v>209</v>
      </c>
      <c r="B2361">
        <v>2502.3200000000002</v>
      </c>
      <c r="C2361">
        <v>2493.0500000000002</v>
      </c>
      <c r="D2361">
        <v>2438.52</v>
      </c>
      <c r="E2361">
        <v>2051.08</v>
      </c>
      <c r="F2361">
        <v>0</v>
      </c>
      <c r="G2361">
        <v>0.5</v>
      </c>
      <c r="H2361">
        <v>1</v>
      </c>
      <c r="I2361">
        <v>-170840</v>
      </c>
    </row>
    <row r="2362" spans="1:9" x14ac:dyDescent="0.25">
      <c r="A2362" t="s">
        <v>209</v>
      </c>
      <c r="B2362">
        <v>2502.77</v>
      </c>
      <c r="C2362">
        <v>2493.2800000000002</v>
      </c>
      <c r="D2362">
        <v>2437.88</v>
      </c>
      <c r="E2362">
        <v>2050.9899999999998</v>
      </c>
      <c r="F2362">
        <v>0</v>
      </c>
      <c r="G2362">
        <v>0.20352400000000001</v>
      </c>
      <c r="H2362">
        <v>1</v>
      </c>
      <c r="I2362">
        <v>-170840</v>
      </c>
    </row>
    <row r="2363" spans="1:9" x14ac:dyDescent="0.25">
      <c r="A2363" t="s">
        <v>209</v>
      </c>
      <c r="B2363">
        <v>2493.8000000000002</v>
      </c>
      <c r="C2363">
        <v>2484.65</v>
      </c>
      <c r="D2363">
        <v>2435.61</v>
      </c>
      <c r="E2363">
        <v>2051.06</v>
      </c>
      <c r="F2363">
        <v>0</v>
      </c>
      <c r="G2363">
        <v>0.5</v>
      </c>
      <c r="H2363">
        <v>1</v>
      </c>
      <c r="I2363">
        <v>-170840</v>
      </c>
    </row>
    <row r="2364" spans="1:9" x14ac:dyDescent="0.25">
      <c r="A2364" t="s">
        <v>209</v>
      </c>
      <c r="B2364">
        <v>2499.12</v>
      </c>
      <c r="C2364">
        <v>2489.4499999999998</v>
      </c>
      <c r="D2364">
        <v>2437.09</v>
      </c>
      <c r="E2364">
        <v>2051.17</v>
      </c>
      <c r="F2364">
        <v>0</v>
      </c>
      <c r="G2364">
        <v>0.20352400000000001</v>
      </c>
      <c r="H2364">
        <v>1</v>
      </c>
      <c r="I2364">
        <v>-170840</v>
      </c>
    </row>
    <row r="2365" spans="1:9" x14ac:dyDescent="0.25">
      <c r="A2365" t="s">
        <v>209</v>
      </c>
      <c r="B2365">
        <v>2498.0700000000002</v>
      </c>
      <c r="C2365">
        <v>2488.15</v>
      </c>
      <c r="D2365">
        <v>2436.41</v>
      </c>
      <c r="E2365">
        <v>2051.1</v>
      </c>
      <c r="F2365">
        <v>0</v>
      </c>
      <c r="G2365">
        <v>0.5</v>
      </c>
      <c r="H2365">
        <v>1</v>
      </c>
      <c r="I2365">
        <v>-170840</v>
      </c>
    </row>
    <row r="2366" spans="1:9" x14ac:dyDescent="0.25">
      <c r="A2366" t="s">
        <v>209</v>
      </c>
      <c r="B2366">
        <v>2496.39</v>
      </c>
      <c r="C2366">
        <v>2487.1799999999998</v>
      </c>
      <c r="D2366">
        <v>2436.34</v>
      </c>
      <c r="E2366">
        <v>2051.19</v>
      </c>
      <c r="F2366">
        <v>0</v>
      </c>
      <c r="G2366">
        <v>0.5</v>
      </c>
      <c r="H2366">
        <v>1</v>
      </c>
      <c r="I2366">
        <v>-170840</v>
      </c>
    </row>
    <row r="2367" spans="1:9" x14ac:dyDescent="0.25">
      <c r="A2367" t="s">
        <v>209</v>
      </c>
      <c r="B2367">
        <v>2494.15</v>
      </c>
      <c r="C2367">
        <v>2484.73</v>
      </c>
      <c r="D2367">
        <v>2435.58</v>
      </c>
      <c r="E2367">
        <v>2051.12</v>
      </c>
      <c r="F2367">
        <v>0</v>
      </c>
      <c r="G2367">
        <v>0.20352400000000001</v>
      </c>
      <c r="H2367">
        <v>1</v>
      </c>
      <c r="I2367">
        <v>-170840</v>
      </c>
    </row>
    <row r="2368" spans="1:9" x14ac:dyDescent="0.25">
      <c r="A2368" t="s">
        <v>209</v>
      </c>
      <c r="B2368">
        <v>2499.52</v>
      </c>
      <c r="C2368">
        <v>2490.4699999999998</v>
      </c>
      <c r="D2368">
        <v>2436.86</v>
      </c>
      <c r="E2368">
        <v>2050.98</v>
      </c>
      <c r="F2368">
        <v>0</v>
      </c>
      <c r="G2368">
        <v>0.31174200000000002</v>
      </c>
      <c r="H2368">
        <v>1</v>
      </c>
      <c r="I2368">
        <v>-170840</v>
      </c>
    </row>
    <row r="2369" spans="1:9" x14ac:dyDescent="0.25">
      <c r="A2369" t="s">
        <v>209</v>
      </c>
      <c r="B2369">
        <v>2501.0100000000002</v>
      </c>
      <c r="C2369">
        <v>2492.36</v>
      </c>
      <c r="D2369">
        <v>2438.29</v>
      </c>
      <c r="E2369">
        <v>2051.0100000000002</v>
      </c>
      <c r="F2369">
        <v>0</v>
      </c>
      <c r="G2369">
        <v>0.20352400000000001</v>
      </c>
      <c r="H2369">
        <v>1</v>
      </c>
      <c r="I2369">
        <v>-170840</v>
      </c>
    </row>
    <row r="2370" spans="1:9" x14ac:dyDescent="0.25">
      <c r="A2370" t="s">
        <v>209</v>
      </c>
      <c r="B2370">
        <v>2495.85</v>
      </c>
      <c r="C2370">
        <v>2486.75</v>
      </c>
      <c r="D2370">
        <v>2436.0100000000002</v>
      </c>
      <c r="E2370">
        <v>2050.9299999999998</v>
      </c>
      <c r="F2370">
        <v>0</v>
      </c>
      <c r="G2370">
        <v>0.20352400000000001</v>
      </c>
      <c r="H2370">
        <v>1</v>
      </c>
      <c r="I2370">
        <v>-170840</v>
      </c>
    </row>
    <row r="2371" spans="1:9" x14ac:dyDescent="0.25">
      <c r="A2371" t="s">
        <v>209</v>
      </c>
      <c r="B2371">
        <v>2496.61</v>
      </c>
      <c r="C2371">
        <v>2486.39</v>
      </c>
      <c r="D2371">
        <v>2436.48</v>
      </c>
      <c r="E2371">
        <v>2051.1</v>
      </c>
      <c r="F2371">
        <v>0</v>
      </c>
      <c r="G2371">
        <v>0.20352400000000001</v>
      </c>
      <c r="H2371">
        <v>1</v>
      </c>
      <c r="I2371">
        <v>-170840</v>
      </c>
    </row>
    <row r="2372" spans="1:9" x14ac:dyDescent="0.25">
      <c r="A2372" t="s">
        <v>209</v>
      </c>
      <c r="B2372">
        <v>2498.48</v>
      </c>
      <c r="C2372">
        <v>2487.91</v>
      </c>
      <c r="D2372">
        <v>2435.9899999999998</v>
      </c>
      <c r="E2372">
        <v>2051.08</v>
      </c>
      <c r="F2372">
        <v>0</v>
      </c>
      <c r="G2372">
        <v>0.5</v>
      </c>
      <c r="H2372">
        <v>1</v>
      </c>
      <c r="I2372">
        <v>-170840</v>
      </c>
    </row>
    <row r="2373" spans="1:9" x14ac:dyDescent="0.25">
      <c r="A2373" t="s">
        <v>209</v>
      </c>
      <c r="B2373">
        <v>2499.4299999999998</v>
      </c>
      <c r="C2373">
        <v>2490.52</v>
      </c>
      <c r="D2373">
        <v>2436.37</v>
      </c>
      <c r="E2373">
        <v>2051.0300000000002</v>
      </c>
      <c r="F2373">
        <v>0</v>
      </c>
      <c r="G2373">
        <v>0.20352400000000001</v>
      </c>
      <c r="H2373">
        <v>1</v>
      </c>
      <c r="I2373">
        <v>-170840</v>
      </c>
    </row>
    <row r="2374" spans="1:9" x14ac:dyDescent="0.25">
      <c r="A2374" t="s">
        <v>209</v>
      </c>
      <c r="B2374">
        <v>2497.8000000000002</v>
      </c>
      <c r="C2374">
        <v>2488.9899999999998</v>
      </c>
      <c r="D2374">
        <v>2437.36</v>
      </c>
      <c r="E2374">
        <v>2050.9</v>
      </c>
      <c r="F2374">
        <v>0</v>
      </c>
      <c r="G2374">
        <v>0.20352400000000001</v>
      </c>
      <c r="H2374">
        <v>1</v>
      </c>
      <c r="I2374">
        <v>-170840</v>
      </c>
    </row>
    <row r="2375" spans="1:9" x14ac:dyDescent="0.25">
      <c r="A2375" t="s">
        <v>209</v>
      </c>
      <c r="B2375">
        <v>2499.5</v>
      </c>
      <c r="C2375">
        <v>2490.69</v>
      </c>
      <c r="D2375">
        <v>2437.87</v>
      </c>
      <c r="E2375">
        <v>2051.16</v>
      </c>
      <c r="F2375">
        <v>0</v>
      </c>
      <c r="G2375">
        <v>0.20352400000000001</v>
      </c>
      <c r="H2375">
        <v>1</v>
      </c>
      <c r="I2375">
        <v>-170840</v>
      </c>
    </row>
    <row r="2376" spans="1:9" x14ac:dyDescent="0.25">
      <c r="A2376" t="s">
        <v>209</v>
      </c>
      <c r="B2376">
        <v>2499.9299999999998</v>
      </c>
      <c r="C2376">
        <v>2490.6</v>
      </c>
      <c r="D2376">
        <v>2437.19</v>
      </c>
      <c r="E2376">
        <v>2050.9499999999998</v>
      </c>
      <c r="F2376">
        <v>0</v>
      </c>
      <c r="G2376">
        <v>0.20352400000000001</v>
      </c>
      <c r="H2376">
        <v>1</v>
      </c>
      <c r="I2376">
        <v>-170840</v>
      </c>
    </row>
    <row r="2377" spans="1:9" x14ac:dyDescent="0.25">
      <c r="A2377" t="s">
        <v>209</v>
      </c>
      <c r="B2377">
        <v>2494.4499999999998</v>
      </c>
      <c r="C2377">
        <v>2485.25</v>
      </c>
      <c r="D2377">
        <v>2435.92</v>
      </c>
      <c r="E2377">
        <v>2051.09</v>
      </c>
      <c r="F2377">
        <v>0</v>
      </c>
      <c r="G2377">
        <v>0.5</v>
      </c>
      <c r="H2377">
        <v>1</v>
      </c>
      <c r="I2377">
        <v>-170840</v>
      </c>
    </row>
    <row r="2378" spans="1:9" x14ac:dyDescent="0.25">
      <c r="A2378" t="s">
        <v>209</v>
      </c>
      <c r="B2378">
        <v>2494.77</v>
      </c>
      <c r="C2378">
        <v>2485.08</v>
      </c>
      <c r="D2378">
        <v>2435.61</v>
      </c>
      <c r="E2378">
        <v>2050.79</v>
      </c>
      <c r="F2378">
        <v>0</v>
      </c>
      <c r="G2378">
        <v>0.31174200000000002</v>
      </c>
      <c r="H2378">
        <v>1</v>
      </c>
      <c r="I2378">
        <v>-170840</v>
      </c>
    </row>
    <row r="2379" spans="1:9" x14ac:dyDescent="0.25">
      <c r="A2379" t="s">
        <v>209</v>
      </c>
      <c r="B2379">
        <v>2501.66</v>
      </c>
      <c r="C2379">
        <v>2492.6799999999998</v>
      </c>
      <c r="D2379">
        <v>2437.7800000000002</v>
      </c>
      <c r="E2379">
        <v>2051.17</v>
      </c>
      <c r="F2379">
        <v>0</v>
      </c>
      <c r="G2379">
        <v>0.20352400000000001</v>
      </c>
      <c r="H2379">
        <v>1</v>
      </c>
      <c r="I2379">
        <v>-170840</v>
      </c>
    </row>
    <row r="2380" spans="1:9" x14ac:dyDescent="0.25">
      <c r="A2380" t="s">
        <v>209</v>
      </c>
      <c r="B2380">
        <v>2494.84</v>
      </c>
      <c r="C2380">
        <v>2485.84</v>
      </c>
      <c r="D2380">
        <v>2436.73</v>
      </c>
      <c r="E2380">
        <v>2051.12</v>
      </c>
      <c r="F2380">
        <v>0</v>
      </c>
      <c r="G2380">
        <v>0.5</v>
      </c>
      <c r="H2380">
        <v>1</v>
      </c>
      <c r="I2380">
        <v>-170840</v>
      </c>
    </row>
    <row r="2381" spans="1:9" x14ac:dyDescent="0.25">
      <c r="A2381" t="s">
        <v>209</v>
      </c>
      <c r="B2381">
        <v>2498.13</v>
      </c>
      <c r="C2381">
        <v>2488.83</v>
      </c>
      <c r="D2381">
        <v>2436.7800000000002</v>
      </c>
      <c r="E2381">
        <v>2051.0700000000002</v>
      </c>
      <c r="F2381">
        <v>0</v>
      </c>
      <c r="G2381">
        <v>0.20352400000000001</v>
      </c>
      <c r="H2381">
        <v>1</v>
      </c>
      <c r="I2381">
        <v>-170840</v>
      </c>
    </row>
    <row r="2382" spans="1:9" x14ac:dyDescent="0.25">
      <c r="A2382" t="s">
        <v>209</v>
      </c>
      <c r="B2382">
        <v>2502.4899999999998</v>
      </c>
      <c r="C2382">
        <v>2493.31</v>
      </c>
      <c r="D2382">
        <v>2437.73</v>
      </c>
      <c r="E2382">
        <v>2050.98</v>
      </c>
      <c r="F2382">
        <v>0</v>
      </c>
      <c r="G2382">
        <v>0.20352400000000001</v>
      </c>
      <c r="H2382">
        <v>1</v>
      </c>
      <c r="I2382">
        <v>-170840</v>
      </c>
    </row>
    <row r="2383" spans="1:9" x14ac:dyDescent="0.25">
      <c r="A2383" t="s">
        <v>209</v>
      </c>
      <c r="B2383">
        <v>2498.98</v>
      </c>
      <c r="C2383">
        <v>2489.63</v>
      </c>
      <c r="D2383">
        <v>2437.64</v>
      </c>
      <c r="E2383">
        <v>2051.3000000000002</v>
      </c>
      <c r="F2383">
        <v>0</v>
      </c>
      <c r="G2383">
        <v>0.20352400000000001</v>
      </c>
      <c r="H2383">
        <v>1</v>
      </c>
      <c r="I2383">
        <v>-170840</v>
      </c>
    </row>
    <row r="2384" spans="1:9" x14ac:dyDescent="0.25">
      <c r="A2384" t="s">
        <v>209</v>
      </c>
      <c r="B2384">
        <v>2503.23</v>
      </c>
      <c r="C2384">
        <v>2494.1799999999998</v>
      </c>
      <c r="D2384">
        <v>2439.29</v>
      </c>
      <c r="E2384">
        <v>2051.1999999999998</v>
      </c>
      <c r="F2384">
        <v>0</v>
      </c>
      <c r="G2384">
        <v>0.26086900000000002</v>
      </c>
      <c r="H2384">
        <v>1</v>
      </c>
      <c r="I2384">
        <v>-170840</v>
      </c>
    </row>
    <row r="2385" spans="1:9" x14ac:dyDescent="0.25">
      <c r="A2385" t="s">
        <v>209</v>
      </c>
      <c r="B2385">
        <v>2501.84</v>
      </c>
      <c r="C2385">
        <v>2492.8200000000002</v>
      </c>
      <c r="D2385">
        <v>2438.12</v>
      </c>
      <c r="E2385">
        <v>2051.06</v>
      </c>
      <c r="F2385">
        <v>0</v>
      </c>
      <c r="G2385">
        <v>0.20352400000000001</v>
      </c>
      <c r="H2385">
        <v>1</v>
      </c>
      <c r="I2385">
        <v>-170840</v>
      </c>
    </row>
    <row r="2386" spans="1:9" x14ac:dyDescent="0.25">
      <c r="A2386" t="s">
        <v>209</v>
      </c>
      <c r="B2386">
        <v>2500.96</v>
      </c>
      <c r="C2386">
        <v>2491.88</v>
      </c>
      <c r="D2386">
        <v>2438.34</v>
      </c>
      <c r="E2386">
        <v>2051.06</v>
      </c>
      <c r="F2386">
        <v>0</v>
      </c>
      <c r="G2386">
        <v>0.31174200000000002</v>
      </c>
      <c r="H2386">
        <v>1</v>
      </c>
      <c r="I2386">
        <v>-170840</v>
      </c>
    </row>
    <row r="2387" spans="1:9" x14ac:dyDescent="0.25">
      <c r="A2387" t="s">
        <v>209</v>
      </c>
      <c r="B2387">
        <v>2501.09</v>
      </c>
      <c r="C2387">
        <v>2491.66</v>
      </c>
      <c r="D2387">
        <v>2438.5</v>
      </c>
      <c r="E2387">
        <v>2051.31</v>
      </c>
      <c r="F2387">
        <v>0</v>
      </c>
      <c r="G2387">
        <v>0.20352400000000001</v>
      </c>
      <c r="H2387">
        <v>1</v>
      </c>
      <c r="I2387">
        <v>-170840</v>
      </c>
    </row>
    <row r="2388" spans="1:9" x14ac:dyDescent="0.25">
      <c r="A2388" t="s">
        <v>209</v>
      </c>
      <c r="B2388">
        <v>2500.6999999999998</v>
      </c>
      <c r="C2388">
        <v>2491.9899999999998</v>
      </c>
      <c r="D2388">
        <v>2437.94</v>
      </c>
      <c r="E2388">
        <v>2051.1799999999998</v>
      </c>
      <c r="F2388">
        <v>0</v>
      </c>
      <c r="G2388">
        <v>0.5</v>
      </c>
      <c r="H2388">
        <v>1</v>
      </c>
      <c r="I2388">
        <v>-170840</v>
      </c>
    </row>
    <row r="2389" spans="1:9" x14ac:dyDescent="0.25">
      <c r="A2389" t="s">
        <v>209</v>
      </c>
      <c r="B2389">
        <v>2501.5100000000002</v>
      </c>
      <c r="C2389">
        <v>2492.4699999999998</v>
      </c>
      <c r="D2389">
        <v>2438.7199999999998</v>
      </c>
      <c r="E2389">
        <v>2051.2399999999998</v>
      </c>
      <c r="F2389">
        <v>0</v>
      </c>
      <c r="G2389">
        <v>0.20352400000000001</v>
      </c>
      <c r="H2389">
        <v>1</v>
      </c>
      <c r="I2389">
        <v>-170840</v>
      </c>
    </row>
    <row r="2390" spans="1:9" x14ac:dyDescent="0.25">
      <c r="A2390" t="s">
        <v>209</v>
      </c>
      <c r="B2390">
        <v>2504.64</v>
      </c>
      <c r="C2390">
        <v>2495.63</v>
      </c>
      <c r="D2390">
        <v>2439.0500000000002</v>
      </c>
      <c r="E2390">
        <v>2051.06</v>
      </c>
      <c r="F2390">
        <v>0</v>
      </c>
      <c r="G2390">
        <v>0.31174200000000002</v>
      </c>
      <c r="H2390">
        <v>1</v>
      </c>
      <c r="I2390">
        <v>-170840</v>
      </c>
    </row>
    <row r="2391" spans="1:9" x14ac:dyDescent="0.25">
      <c r="A2391" t="s">
        <v>209</v>
      </c>
      <c r="B2391">
        <v>2502</v>
      </c>
      <c r="C2391">
        <v>2493.48</v>
      </c>
      <c r="D2391">
        <v>2438.44</v>
      </c>
      <c r="E2391">
        <v>2051.19</v>
      </c>
      <c r="F2391">
        <v>0</v>
      </c>
      <c r="G2391">
        <v>0.20352400000000001</v>
      </c>
      <c r="H2391">
        <v>1</v>
      </c>
      <c r="I2391">
        <v>-170840</v>
      </c>
    </row>
    <row r="2392" spans="1:9" x14ac:dyDescent="0.25">
      <c r="A2392" t="s">
        <v>209</v>
      </c>
      <c r="B2392">
        <v>2496.9499999999998</v>
      </c>
      <c r="C2392">
        <v>2487.66</v>
      </c>
      <c r="D2392">
        <v>2436.9</v>
      </c>
      <c r="E2392">
        <v>2051.0700000000002</v>
      </c>
      <c r="F2392">
        <v>0</v>
      </c>
      <c r="G2392">
        <v>0.31174200000000002</v>
      </c>
      <c r="H2392">
        <v>1</v>
      </c>
      <c r="I2392">
        <v>-170840</v>
      </c>
    </row>
    <row r="2393" spans="1:9" x14ac:dyDescent="0.25">
      <c r="A2393" t="s">
        <v>209</v>
      </c>
      <c r="B2393">
        <v>2499.67</v>
      </c>
      <c r="C2393">
        <v>2490.31</v>
      </c>
      <c r="D2393">
        <v>2437.63</v>
      </c>
      <c r="E2393">
        <v>2051.23</v>
      </c>
      <c r="F2393">
        <v>0</v>
      </c>
      <c r="G2393">
        <v>0.20352400000000001</v>
      </c>
      <c r="H2393">
        <v>1</v>
      </c>
      <c r="I2393">
        <v>-170840</v>
      </c>
    </row>
    <row r="2394" spans="1:9" x14ac:dyDescent="0.25">
      <c r="A2394" t="s">
        <v>209</v>
      </c>
      <c r="B2394">
        <v>2501.59</v>
      </c>
      <c r="C2394">
        <v>2492.2399999999998</v>
      </c>
      <c r="D2394">
        <v>2438.25</v>
      </c>
      <c r="E2394">
        <v>2051.04</v>
      </c>
      <c r="F2394">
        <v>0</v>
      </c>
      <c r="G2394">
        <v>0.5</v>
      </c>
      <c r="H2394">
        <v>1</v>
      </c>
      <c r="I2394">
        <v>-170840</v>
      </c>
    </row>
    <row r="2395" spans="1:9" x14ac:dyDescent="0.25">
      <c r="A2395" t="s">
        <v>209</v>
      </c>
      <c r="B2395">
        <v>2497.12</v>
      </c>
      <c r="C2395">
        <v>2487.46</v>
      </c>
      <c r="D2395">
        <v>2436.27</v>
      </c>
      <c r="E2395">
        <v>2051.16</v>
      </c>
      <c r="F2395">
        <v>0</v>
      </c>
      <c r="G2395">
        <v>0.5</v>
      </c>
      <c r="H2395">
        <v>1</v>
      </c>
      <c r="I2395">
        <v>-170840</v>
      </c>
    </row>
    <row r="2396" spans="1:9" x14ac:dyDescent="0.25">
      <c r="A2396" t="s">
        <v>209</v>
      </c>
      <c r="B2396">
        <v>2499.46</v>
      </c>
      <c r="C2396">
        <v>2489.83</v>
      </c>
      <c r="D2396">
        <v>2436</v>
      </c>
      <c r="E2396">
        <v>2051.13</v>
      </c>
      <c r="F2396">
        <v>0</v>
      </c>
      <c r="G2396">
        <v>0.5</v>
      </c>
      <c r="H2396">
        <v>1</v>
      </c>
      <c r="I2396">
        <v>-170840</v>
      </c>
    </row>
    <row r="2397" spans="1:9" x14ac:dyDescent="0.25">
      <c r="A2397" t="s">
        <v>209</v>
      </c>
      <c r="B2397">
        <v>2477.66</v>
      </c>
      <c r="C2397">
        <v>2468.4699999999998</v>
      </c>
      <c r="D2397">
        <v>2432.0300000000002</v>
      </c>
      <c r="E2397">
        <v>2051.19</v>
      </c>
      <c r="F2397">
        <v>0</v>
      </c>
      <c r="G2397">
        <v>0.5</v>
      </c>
      <c r="H2397">
        <v>1</v>
      </c>
      <c r="I2397">
        <v>-170840</v>
      </c>
    </row>
    <row r="2398" spans="1:9" x14ac:dyDescent="0.25">
      <c r="A2398" t="s">
        <v>209</v>
      </c>
      <c r="B2398">
        <v>2477.4899999999998</v>
      </c>
      <c r="C2398">
        <v>2468.71</v>
      </c>
      <c r="D2398">
        <v>2432.15</v>
      </c>
      <c r="E2398">
        <v>2051.0500000000002</v>
      </c>
      <c r="F2398">
        <v>0</v>
      </c>
      <c r="G2398">
        <v>0.20352400000000001</v>
      </c>
      <c r="H2398">
        <v>1</v>
      </c>
      <c r="I2398">
        <v>-170840</v>
      </c>
    </row>
    <row r="2399" spans="1:9" x14ac:dyDescent="0.25">
      <c r="A2399" t="s">
        <v>209</v>
      </c>
      <c r="B2399">
        <v>2476.79</v>
      </c>
      <c r="C2399">
        <v>2467.66</v>
      </c>
      <c r="D2399">
        <v>2431.79</v>
      </c>
      <c r="E2399">
        <v>2051.09</v>
      </c>
      <c r="F2399">
        <v>0</v>
      </c>
      <c r="G2399">
        <v>0.20352400000000001</v>
      </c>
      <c r="H2399">
        <v>1</v>
      </c>
      <c r="I2399">
        <v>-170840</v>
      </c>
    </row>
    <row r="2400" spans="1:9" x14ac:dyDescent="0.25">
      <c r="A2400" t="s">
        <v>209</v>
      </c>
      <c r="B2400">
        <v>2484.2600000000002</v>
      </c>
      <c r="C2400">
        <v>2475.27</v>
      </c>
      <c r="D2400">
        <v>2433.2399999999998</v>
      </c>
      <c r="E2400">
        <v>2051.19</v>
      </c>
      <c r="F2400">
        <v>0</v>
      </c>
      <c r="G2400">
        <v>0.5</v>
      </c>
      <c r="H2400">
        <v>1</v>
      </c>
      <c r="I2400">
        <v>-170840</v>
      </c>
    </row>
    <row r="2401" spans="1:25" x14ac:dyDescent="0.25">
      <c r="A2401" t="s">
        <v>209</v>
      </c>
      <c r="B2401">
        <v>2479.7399999999998</v>
      </c>
      <c r="C2401">
        <v>2470.7800000000002</v>
      </c>
      <c r="D2401">
        <v>2432.46</v>
      </c>
      <c r="E2401">
        <v>2051.16</v>
      </c>
      <c r="F2401">
        <v>0</v>
      </c>
      <c r="G2401">
        <v>0.5</v>
      </c>
      <c r="H2401">
        <v>1</v>
      </c>
      <c r="I2401">
        <v>-170840</v>
      </c>
    </row>
    <row r="2402" spans="1:25" x14ac:dyDescent="0.25">
      <c r="A2402" t="s">
        <v>209</v>
      </c>
      <c r="B2402">
        <v>2478.48</v>
      </c>
      <c r="C2402">
        <v>2469.19</v>
      </c>
      <c r="D2402">
        <v>2432.06</v>
      </c>
      <c r="E2402">
        <v>2051.06</v>
      </c>
      <c r="F2402">
        <v>0</v>
      </c>
      <c r="G2402">
        <v>0.5</v>
      </c>
      <c r="H2402">
        <v>1</v>
      </c>
      <c r="I2402">
        <v>-170840</v>
      </c>
    </row>
    <row r="2403" spans="1:25" x14ac:dyDescent="0.25">
      <c r="A2403" t="s">
        <v>209</v>
      </c>
      <c r="B2403">
        <v>2476.27</v>
      </c>
      <c r="C2403">
        <v>2467.6799999999998</v>
      </c>
      <c r="D2403">
        <v>2431.86</v>
      </c>
      <c r="E2403">
        <v>2051.13</v>
      </c>
      <c r="F2403">
        <v>0</v>
      </c>
      <c r="G2403">
        <v>0.20352400000000001</v>
      </c>
      <c r="H2403">
        <v>1</v>
      </c>
      <c r="I2403">
        <v>-170840</v>
      </c>
    </row>
    <row r="2404" spans="1:25" x14ac:dyDescent="0.25">
      <c r="A2404" t="s">
        <v>209</v>
      </c>
      <c r="B2404">
        <v>2476.29</v>
      </c>
      <c r="C2404">
        <v>2467.56</v>
      </c>
      <c r="D2404">
        <v>2431.92</v>
      </c>
      <c r="E2404">
        <v>2051.08</v>
      </c>
      <c r="F2404">
        <v>0</v>
      </c>
      <c r="G2404">
        <v>0.5</v>
      </c>
      <c r="H2404">
        <v>1</v>
      </c>
      <c r="I2404">
        <v>-170840</v>
      </c>
    </row>
    <row r="2405" spans="1:25" x14ac:dyDescent="0.25">
      <c r="A2405" t="s">
        <v>209</v>
      </c>
      <c r="B2405">
        <v>2475.12</v>
      </c>
      <c r="C2405">
        <v>2466.21</v>
      </c>
      <c r="D2405">
        <v>2431.5700000000002</v>
      </c>
      <c r="E2405">
        <v>2050.9699999999998</v>
      </c>
      <c r="F2405">
        <v>0</v>
      </c>
      <c r="G2405">
        <v>0.5</v>
      </c>
      <c r="H2405">
        <v>1</v>
      </c>
      <c r="I2405">
        <v>-170840</v>
      </c>
    </row>
    <row r="2406" spans="1:25" x14ac:dyDescent="0.25">
      <c r="A2406" t="s">
        <v>209</v>
      </c>
      <c r="B2406">
        <v>2475.29</v>
      </c>
      <c r="C2406">
        <v>2466.5700000000002</v>
      </c>
      <c r="D2406">
        <v>2431.61</v>
      </c>
      <c r="E2406">
        <v>2051.0500000000002</v>
      </c>
      <c r="F2406">
        <v>0</v>
      </c>
      <c r="G2406">
        <v>0.5</v>
      </c>
      <c r="H2406">
        <v>1</v>
      </c>
      <c r="I2406">
        <v>-170840</v>
      </c>
    </row>
    <row r="2407" spans="1:25" x14ac:dyDescent="0.25">
      <c r="A2407" t="s">
        <v>209</v>
      </c>
      <c r="B2407">
        <v>2489.58</v>
      </c>
      <c r="C2407">
        <v>2480.71</v>
      </c>
      <c r="D2407">
        <v>2433.85</v>
      </c>
      <c r="E2407">
        <v>2051.0500000000002</v>
      </c>
      <c r="F2407">
        <v>0</v>
      </c>
      <c r="G2407">
        <v>0.5</v>
      </c>
      <c r="H2407">
        <v>1</v>
      </c>
      <c r="I2407">
        <v>-170840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209</v>
      </c>
      <c r="B2408">
        <v>2484.56</v>
      </c>
      <c r="C2408">
        <v>2475.7199999999998</v>
      </c>
      <c r="D2408">
        <v>2433.08</v>
      </c>
      <c r="E2408">
        <v>2051.13</v>
      </c>
      <c r="F2408">
        <v>0</v>
      </c>
      <c r="G2408">
        <v>0.5</v>
      </c>
      <c r="H2408">
        <v>1</v>
      </c>
      <c r="I2408">
        <v>-170840</v>
      </c>
      <c r="R2408">
        <f>AVERAGE(B2359:B2408)</f>
        <v>2494.3787999999995</v>
      </c>
      <c r="S2408">
        <f>AVERAGE(C2359:C2408)</f>
        <v>2485.1992000000014</v>
      </c>
      <c r="U2408">
        <f>_xlfn.VAR.P(B2359:B2408)</f>
        <v>81.95489456000054</v>
      </c>
      <c r="V2408">
        <f>_xlfn.VAR.P(C2359:C2408)</f>
        <v>80.043231359999879</v>
      </c>
      <c r="X2408">
        <f>1.96*SQRT(U2408)/50</f>
        <v>0.3548734551592711</v>
      </c>
      <c r="Y2408">
        <f>1.96*SQRT(V2408)/50</f>
        <v>0.35071018097145429</v>
      </c>
    </row>
    <row r="2409" spans="1:25" x14ac:dyDescent="0.25">
      <c r="A2409" t="s">
        <v>209</v>
      </c>
      <c r="B2409">
        <v>124787.2248</v>
      </c>
      <c r="C2409" t="s">
        <v>37</v>
      </c>
    </row>
    <row r="2410" spans="1:25" x14ac:dyDescent="0.25">
      <c r="A2410" t="s">
        <v>210</v>
      </c>
      <c r="B2410">
        <v>1255.8699999999999</v>
      </c>
      <c r="C2410">
        <v>1246.48</v>
      </c>
      <c r="D2410">
        <v>1218.8800000000001</v>
      </c>
      <c r="E2410">
        <v>760.47299999999996</v>
      </c>
      <c r="F2410">
        <v>0</v>
      </c>
      <c r="G2410">
        <v>5.3914999999999998E-2</v>
      </c>
      <c r="H2410">
        <v>0.95911500000000005</v>
      </c>
      <c r="I2410">
        <v>-28701280</v>
      </c>
    </row>
    <row r="2411" spans="1:25" x14ac:dyDescent="0.25">
      <c r="A2411" t="s">
        <v>210</v>
      </c>
      <c r="B2411">
        <v>1253.03</v>
      </c>
      <c r="C2411">
        <v>1244.27</v>
      </c>
      <c r="D2411">
        <v>1218.4000000000001</v>
      </c>
      <c r="E2411">
        <v>760.61199999999997</v>
      </c>
      <c r="F2411">
        <v>0</v>
      </c>
      <c r="G2411">
        <v>3.4117300000000003E-2</v>
      </c>
      <c r="H2411">
        <v>0.95916800000000002</v>
      </c>
      <c r="I2411">
        <v>-28701280</v>
      </c>
    </row>
    <row r="2412" spans="1:25" x14ac:dyDescent="0.25">
      <c r="A2412" t="s">
        <v>210</v>
      </c>
      <c r="B2412">
        <v>1249.95</v>
      </c>
      <c r="C2412">
        <v>1241.3499999999999</v>
      </c>
      <c r="D2412">
        <v>1217.73</v>
      </c>
      <c r="E2412">
        <v>760.43399999999997</v>
      </c>
      <c r="F2412">
        <v>0</v>
      </c>
      <c r="G2412">
        <v>3.0094900000000001E-2</v>
      </c>
      <c r="H2412">
        <v>0.95922700000000005</v>
      </c>
      <c r="I2412">
        <v>-28701280</v>
      </c>
    </row>
    <row r="2413" spans="1:25" x14ac:dyDescent="0.25">
      <c r="A2413" t="s">
        <v>210</v>
      </c>
      <c r="B2413">
        <v>1253.0999999999999</v>
      </c>
      <c r="C2413">
        <v>1244.3599999999999</v>
      </c>
      <c r="D2413">
        <v>1218.5899999999999</v>
      </c>
      <c r="E2413">
        <v>760.73199999999997</v>
      </c>
      <c r="F2413">
        <v>0</v>
      </c>
      <c r="G2413">
        <v>3.14001E-2</v>
      </c>
      <c r="H2413">
        <v>0.95922399999999997</v>
      </c>
      <c r="I2413">
        <v>-28701280</v>
      </c>
    </row>
    <row r="2414" spans="1:25" x14ac:dyDescent="0.25">
      <c r="A2414" t="s">
        <v>210</v>
      </c>
      <c r="B2414">
        <v>1252.82</v>
      </c>
      <c r="C2414">
        <v>1244.27</v>
      </c>
      <c r="D2414">
        <v>1218.71</v>
      </c>
      <c r="E2414">
        <v>760.83600000000001</v>
      </c>
      <c r="F2414">
        <v>0</v>
      </c>
      <c r="G2414">
        <v>3.1372700000000003E-2</v>
      </c>
      <c r="H2414">
        <v>0.95922499999999999</v>
      </c>
      <c r="I2414">
        <v>-28701280</v>
      </c>
    </row>
    <row r="2415" spans="1:25" x14ac:dyDescent="0.25">
      <c r="A2415" t="s">
        <v>210</v>
      </c>
      <c r="B2415">
        <v>1250.8399999999999</v>
      </c>
      <c r="C2415">
        <v>1242.1099999999999</v>
      </c>
      <c r="D2415">
        <v>1218.43</v>
      </c>
      <c r="E2415">
        <v>760.99300000000005</v>
      </c>
      <c r="F2415">
        <v>0</v>
      </c>
      <c r="G2415">
        <v>5.3910300000000001E-2</v>
      </c>
      <c r="H2415">
        <v>0.958449</v>
      </c>
      <c r="I2415">
        <v>-28701280</v>
      </c>
    </row>
    <row r="2416" spans="1:25" x14ac:dyDescent="0.25">
      <c r="A2416" t="s">
        <v>210</v>
      </c>
      <c r="B2416">
        <v>1253.8800000000001</v>
      </c>
      <c r="C2416">
        <v>1244.83</v>
      </c>
      <c r="D2416">
        <v>1218.6400000000001</v>
      </c>
      <c r="E2416">
        <v>760.77800000000002</v>
      </c>
      <c r="F2416">
        <v>0</v>
      </c>
      <c r="G2416">
        <v>5.3910100000000002E-2</v>
      </c>
      <c r="H2416">
        <v>0.95909100000000003</v>
      </c>
      <c r="I2416">
        <v>-28701280</v>
      </c>
    </row>
    <row r="2417" spans="1:9" x14ac:dyDescent="0.25">
      <c r="A2417" t="s">
        <v>210</v>
      </c>
      <c r="B2417">
        <v>1267.69</v>
      </c>
      <c r="C2417">
        <v>1258.8800000000001</v>
      </c>
      <c r="D2417">
        <v>1220.76</v>
      </c>
      <c r="E2417">
        <v>760.73500000000001</v>
      </c>
      <c r="F2417">
        <v>0</v>
      </c>
      <c r="G2417">
        <v>5.3909499999999999E-2</v>
      </c>
      <c r="H2417">
        <v>0.95855900000000005</v>
      </c>
      <c r="I2417">
        <v>-28701280</v>
      </c>
    </row>
    <row r="2418" spans="1:9" x14ac:dyDescent="0.25">
      <c r="A2418" t="s">
        <v>210</v>
      </c>
      <c r="B2418">
        <v>1263.4100000000001</v>
      </c>
      <c r="C2418">
        <v>1254.26</v>
      </c>
      <c r="D2418">
        <v>1218.98</v>
      </c>
      <c r="E2418">
        <v>760.29499999999996</v>
      </c>
      <c r="F2418">
        <v>0</v>
      </c>
      <c r="G2418">
        <v>2.9109099999999999E-2</v>
      </c>
      <c r="H2418">
        <v>0.95908700000000002</v>
      </c>
      <c r="I2418">
        <v>-28701280</v>
      </c>
    </row>
    <row r="2419" spans="1:9" x14ac:dyDescent="0.25">
      <c r="A2419" t="s">
        <v>210</v>
      </c>
      <c r="B2419">
        <v>1252.6600000000001</v>
      </c>
      <c r="C2419">
        <v>1243.71</v>
      </c>
      <c r="D2419">
        <v>1218.6099999999999</v>
      </c>
      <c r="E2419">
        <v>760.84699999999998</v>
      </c>
      <c r="F2419">
        <v>0</v>
      </c>
      <c r="G2419">
        <v>5.3910899999999998E-2</v>
      </c>
      <c r="H2419">
        <v>0.95899000000000001</v>
      </c>
      <c r="I2419">
        <v>-28701280</v>
      </c>
    </row>
    <row r="2420" spans="1:9" x14ac:dyDescent="0.25">
      <c r="A2420" t="s">
        <v>210</v>
      </c>
      <c r="B2420">
        <v>1252.1300000000001</v>
      </c>
      <c r="C2420">
        <v>1242.97</v>
      </c>
      <c r="D2420">
        <v>1218.33</v>
      </c>
      <c r="E2420">
        <v>760.57799999999997</v>
      </c>
      <c r="F2420">
        <v>0</v>
      </c>
      <c r="G2420">
        <v>3.5826200000000002E-2</v>
      </c>
      <c r="H2420">
        <v>0.95921299999999998</v>
      </c>
      <c r="I2420">
        <v>-28701280</v>
      </c>
    </row>
    <row r="2421" spans="1:9" x14ac:dyDescent="0.25">
      <c r="A2421" t="s">
        <v>210</v>
      </c>
      <c r="B2421">
        <v>1251.3900000000001</v>
      </c>
      <c r="C2421">
        <v>1242.51</v>
      </c>
      <c r="D2421">
        <v>1218.1400000000001</v>
      </c>
      <c r="E2421">
        <v>760.76499999999999</v>
      </c>
      <c r="F2421">
        <v>0</v>
      </c>
      <c r="G2421">
        <v>5.3921400000000001E-2</v>
      </c>
      <c r="H2421">
        <v>0.95920000000000005</v>
      </c>
      <c r="I2421">
        <v>-28701280</v>
      </c>
    </row>
    <row r="2422" spans="1:9" x14ac:dyDescent="0.25">
      <c r="A2422" t="s">
        <v>210</v>
      </c>
      <c r="B2422">
        <v>1253.05</v>
      </c>
      <c r="C2422">
        <v>1244.25</v>
      </c>
      <c r="D2422">
        <v>1218.53</v>
      </c>
      <c r="E2422">
        <v>760.85299999999995</v>
      </c>
      <c r="F2422">
        <v>0</v>
      </c>
      <c r="G2422">
        <v>5.3910100000000002E-2</v>
      </c>
      <c r="H2422">
        <v>0.95922700000000005</v>
      </c>
      <c r="I2422">
        <v>-28701280</v>
      </c>
    </row>
    <row r="2423" spans="1:9" x14ac:dyDescent="0.25">
      <c r="A2423" t="s">
        <v>210</v>
      </c>
      <c r="B2423">
        <v>1252.7</v>
      </c>
      <c r="C2423">
        <v>1243.46</v>
      </c>
      <c r="D2423">
        <v>1218.2</v>
      </c>
      <c r="E2423">
        <v>760.60699999999997</v>
      </c>
      <c r="F2423">
        <v>0</v>
      </c>
      <c r="G2423">
        <v>2.9344499999999999E-2</v>
      </c>
      <c r="H2423">
        <v>0.95911199999999996</v>
      </c>
      <c r="I2423">
        <v>-28701280</v>
      </c>
    </row>
    <row r="2424" spans="1:9" x14ac:dyDescent="0.25">
      <c r="A2424" t="s">
        <v>210</v>
      </c>
      <c r="B2424">
        <v>1251.45</v>
      </c>
      <c r="C2424">
        <v>1242.4100000000001</v>
      </c>
      <c r="D2424">
        <v>1218.21</v>
      </c>
      <c r="E2424">
        <v>760.76700000000005</v>
      </c>
      <c r="F2424">
        <v>0</v>
      </c>
      <c r="G2424">
        <v>3.1095000000000001E-2</v>
      </c>
      <c r="H2424">
        <v>0.95922399999999997</v>
      </c>
      <c r="I2424">
        <v>-28701280</v>
      </c>
    </row>
    <row r="2425" spans="1:9" x14ac:dyDescent="0.25">
      <c r="A2425" t="s">
        <v>210</v>
      </c>
      <c r="B2425">
        <v>1259.31</v>
      </c>
      <c r="C2425">
        <v>1249.8</v>
      </c>
      <c r="D2425">
        <v>1218.92</v>
      </c>
      <c r="E2425">
        <v>760.62599999999998</v>
      </c>
      <c r="F2425">
        <v>0</v>
      </c>
      <c r="G2425">
        <v>2.93233E-2</v>
      </c>
      <c r="H2425">
        <v>0.95922700000000005</v>
      </c>
      <c r="I2425">
        <v>-28701280</v>
      </c>
    </row>
    <row r="2426" spans="1:9" x14ac:dyDescent="0.25">
      <c r="A2426" t="s">
        <v>210</v>
      </c>
      <c r="B2426">
        <v>1265.02</v>
      </c>
      <c r="C2426">
        <v>1256.07</v>
      </c>
      <c r="D2426">
        <v>1219.67</v>
      </c>
      <c r="E2426">
        <v>760.83799999999997</v>
      </c>
      <c r="F2426">
        <v>0</v>
      </c>
      <c r="G2426">
        <v>3.0754199999999999E-2</v>
      </c>
      <c r="H2426">
        <v>0.95922700000000005</v>
      </c>
      <c r="I2426">
        <v>-28701280</v>
      </c>
    </row>
    <row r="2427" spans="1:9" x14ac:dyDescent="0.25">
      <c r="A2427" t="s">
        <v>210</v>
      </c>
      <c r="B2427">
        <v>1279.78</v>
      </c>
      <c r="C2427">
        <v>1270.29</v>
      </c>
      <c r="D2427">
        <v>1219.97</v>
      </c>
      <c r="E2427">
        <v>760.38099999999997</v>
      </c>
      <c r="F2427">
        <v>0</v>
      </c>
      <c r="G2427">
        <v>3.1127200000000001E-2</v>
      </c>
      <c r="H2427">
        <v>0.95920499999999997</v>
      </c>
      <c r="I2427">
        <v>-28701280</v>
      </c>
    </row>
    <row r="2428" spans="1:9" x14ac:dyDescent="0.25">
      <c r="A2428" t="s">
        <v>210</v>
      </c>
      <c r="B2428">
        <v>1274.1500000000001</v>
      </c>
      <c r="C2428">
        <v>1265.3</v>
      </c>
      <c r="D2428">
        <v>1220.73</v>
      </c>
      <c r="E2428">
        <v>760.65099999999995</v>
      </c>
      <c r="F2428">
        <v>0</v>
      </c>
      <c r="G2428">
        <v>5.39105E-2</v>
      </c>
      <c r="H2428">
        <v>0.95905600000000002</v>
      </c>
      <c r="I2428">
        <v>-28701280</v>
      </c>
    </row>
    <row r="2429" spans="1:9" x14ac:dyDescent="0.25">
      <c r="A2429" t="s">
        <v>210</v>
      </c>
      <c r="B2429">
        <v>1280.19</v>
      </c>
      <c r="C2429">
        <v>1271.05</v>
      </c>
      <c r="D2429">
        <v>1220.76</v>
      </c>
      <c r="E2429">
        <v>760.81500000000005</v>
      </c>
      <c r="F2429">
        <v>0</v>
      </c>
      <c r="G2429">
        <v>3.8693900000000003E-2</v>
      </c>
      <c r="H2429">
        <v>0.95918999999999999</v>
      </c>
      <c r="I2429">
        <v>-28701280</v>
      </c>
    </row>
    <row r="2430" spans="1:9" x14ac:dyDescent="0.25">
      <c r="A2430" t="s">
        <v>210</v>
      </c>
      <c r="B2430">
        <v>1279.1199999999999</v>
      </c>
      <c r="C2430">
        <v>1270.0999999999999</v>
      </c>
      <c r="D2430">
        <v>1219.3900000000001</v>
      </c>
      <c r="E2430">
        <v>760.428</v>
      </c>
      <c r="F2430">
        <v>0</v>
      </c>
      <c r="G2430">
        <v>3.23308E-2</v>
      </c>
      <c r="H2430">
        <v>0.95882900000000004</v>
      </c>
      <c r="I2430">
        <v>-28701280</v>
      </c>
    </row>
    <row r="2431" spans="1:9" x14ac:dyDescent="0.25">
      <c r="A2431" t="s">
        <v>210</v>
      </c>
      <c r="B2431">
        <v>1283.8800000000001</v>
      </c>
      <c r="C2431">
        <v>1273.73</v>
      </c>
      <c r="D2431">
        <v>1220.1400000000001</v>
      </c>
      <c r="E2431">
        <v>760.36</v>
      </c>
      <c r="F2431">
        <v>0</v>
      </c>
      <c r="G2431">
        <v>2.91422E-2</v>
      </c>
      <c r="H2431">
        <v>0.95909299999999997</v>
      </c>
      <c r="I2431">
        <v>-28701280</v>
      </c>
    </row>
    <row r="2432" spans="1:9" x14ac:dyDescent="0.25">
      <c r="A2432" t="s">
        <v>210</v>
      </c>
      <c r="B2432">
        <v>1285.47</v>
      </c>
      <c r="C2432">
        <v>1275.6500000000001</v>
      </c>
      <c r="D2432">
        <v>1219.74</v>
      </c>
      <c r="E2432">
        <v>760.70399999999995</v>
      </c>
      <c r="F2432">
        <v>0</v>
      </c>
      <c r="G2432">
        <v>3.19587E-2</v>
      </c>
      <c r="H2432">
        <v>0.95921800000000002</v>
      </c>
      <c r="I2432">
        <v>-28701280</v>
      </c>
    </row>
    <row r="2433" spans="1:9" x14ac:dyDescent="0.25">
      <c r="A2433" t="s">
        <v>210</v>
      </c>
      <c r="B2433">
        <v>1284.45</v>
      </c>
      <c r="C2433">
        <v>1275.6400000000001</v>
      </c>
      <c r="D2433">
        <v>1220.07</v>
      </c>
      <c r="E2433">
        <v>760.81700000000001</v>
      </c>
      <c r="F2433">
        <v>0</v>
      </c>
      <c r="G2433">
        <v>2.94413E-2</v>
      </c>
      <c r="H2433">
        <v>0.95742799999999995</v>
      </c>
      <c r="I2433">
        <v>-28701280</v>
      </c>
    </row>
    <row r="2434" spans="1:9" x14ac:dyDescent="0.25">
      <c r="A2434" t="s">
        <v>210</v>
      </c>
      <c r="B2434">
        <v>1270.3599999999999</v>
      </c>
      <c r="C2434">
        <v>1261.3499999999999</v>
      </c>
      <c r="D2434">
        <v>1219.53</v>
      </c>
      <c r="E2434">
        <v>760.67600000000004</v>
      </c>
      <c r="F2434">
        <v>0</v>
      </c>
      <c r="G2434">
        <v>3.2757099999999997E-2</v>
      </c>
      <c r="H2434">
        <v>0.95918999999999999</v>
      </c>
      <c r="I2434">
        <v>-28701280</v>
      </c>
    </row>
    <row r="2435" spans="1:9" x14ac:dyDescent="0.25">
      <c r="A2435" t="s">
        <v>210</v>
      </c>
      <c r="B2435">
        <v>1262.08</v>
      </c>
      <c r="C2435">
        <v>1252.97</v>
      </c>
      <c r="D2435">
        <v>1220.24</v>
      </c>
      <c r="E2435">
        <v>760.58900000000006</v>
      </c>
      <c r="F2435">
        <v>0</v>
      </c>
      <c r="G2435">
        <v>4.5357099999999997E-2</v>
      </c>
      <c r="H2435">
        <v>0.95922600000000002</v>
      </c>
      <c r="I2435">
        <v>-28701280</v>
      </c>
    </row>
    <row r="2436" spans="1:9" x14ac:dyDescent="0.25">
      <c r="A2436" t="s">
        <v>210</v>
      </c>
      <c r="B2436">
        <v>1256.8</v>
      </c>
      <c r="C2436">
        <v>1247.17</v>
      </c>
      <c r="D2436">
        <v>1218.93</v>
      </c>
      <c r="E2436">
        <v>760.471</v>
      </c>
      <c r="F2436">
        <v>0</v>
      </c>
      <c r="G2436">
        <v>2.98035E-2</v>
      </c>
      <c r="H2436">
        <v>0.95911900000000005</v>
      </c>
      <c r="I2436">
        <v>-28701280</v>
      </c>
    </row>
    <row r="2437" spans="1:9" x14ac:dyDescent="0.25">
      <c r="A2437" t="s">
        <v>210</v>
      </c>
      <c r="B2437">
        <v>1260.6500000000001</v>
      </c>
      <c r="C2437">
        <v>1251.5</v>
      </c>
      <c r="D2437">
        <v>1219.0999999999999</v>
      </c>
      <c r="E2437">
        <v>760.57</v>
      </c>
      <c r="F2437">
        <v>0</v>
      </c>
      <c r="G2437">
        <v>5.39117E-2</v>
      </c>
      <c r="H2437">
        <v>0.95912399999999998</v>
      </c>
      <c r="I2437">
        <v>-28701280</v>
      </c>
    </row>
    <row r="2438" spans="1:9" x14ac:dyDescent="0.25">
      <c r="A2438" t="s">
        <v>210</v>
      </c>
      <c r="B2438">
        <v>1253.21</v>
      </c>
      <c r="C2438">
        <v>1244.33</v>
      </c>
      <c r="D2438">
        <v>1218.6300000000001</v>
      </c>
      <c r="E2438">
        <v>760.77200000000005</v>
      </c>
      <c r="F2438">
        <v>0</v>
      </c>
      <c r="G2438">
        <v>5.3909800000000001E-2</v>
      </c>
      <c r="H2438">
        <v>0.95922099999999999</v>
      </c>
      <c r="I2438">
        <v>-28701280</v>
      </c>
    </row>
    <row r="2439" spans="1:9" x14ac:dyDescent="0.25">
      <c r="A2439" t="s">
        <v>210</v>
      </c>
      <c r="B2439">
        <v>1259.81</v>
      </c>
      <c r="C2439">
        <v>1250.3800000000001</v>
      </c>
      <c r="D2439">
        <v>1219.6400000000001</v>
      </c>
      <c r="E2439">
        <v>760.32600000000002</v>
      </c>
      <c r="F2439">
        <v>0</v>
      </c>
      <c r="G2439">
        <v>2.9352300000000001E-2</v>
      </c>
      <c r="H2439">
        <v>0.95922499999999999</v>
      </c>
      <c r="I2439">
        <v>-28701280</v>
      </c>
    </row>
    <row r="2440" spans="1:9" x14ac:dyDescent="0.25">
      <c r="A2440" t="s">
        <v>210</v>
      </c>
      <c r="B2440">
        <v>1253.6400000000001</v>
      </c>
      <c r="C2440">
        <v>1244.6400000000001</v>
      </c>
      <c r="D2440">
        <v>1218.53</v>
      </c>
      <c r="E2440">
        <v>760.72299999999996</v>
      </c>
      <c r="F2440">
        <v>0</v>
      </c>
      <c r="G2440">
        <v>5.3919399999999999E-2</v>
      </c>
      <c r="H2440">
        <v>0.95911599999999997</v>
      </c>
      <c r="I2440">
        <v>-28701280</v>
      </c>
    </row>
    <row r="2441" spans="1:9" x14ac:dyDescent="0.25">
      <c r="A2441" t="s">
        <v>210</v>
      </c>
      <c r="B2441">
        <v>1253.67</v>
      </c>
      <c r="C2441">
        <v>1244.73</v>
      </c>
      <c r="D2441">
        <v>1218.5999999999999</v>
      </c>
      <c r="E2441">
        <v>760.55700000000002</v>
      </c>
      <c r="F2441">
        <v>0</v>
      </c>
      <c r="G2441">
        <v>5.2527799999999999E-2</v>
      </c>
      <c r="H2441">
        <v>0.95914600000000005</v>
      </c>
      <c r="I2441">
        <v>-28701280</v>
      </c>
    </row>
    <row r="2442" spans="1:9" x14ac:dyDescent="0.25">
      <c r="A2442" t="s">
        <v>210</v>
      </c>
      <c r="B2442">
        <v>1258.31</v>
      </c>
      <c r="C2442">
        <v>1249.24</v>
      </c>
      <c r="D2442">
        <v>1219.5899999999999</v>
      </c>
      <c r="E2442">
        <v>760.82600000000002</v>
      </c>
      <c r="F2442">
        <v>0</v>
      </c>
      <c r="G2442">
        <v>5.1881799999999999E-2</v>
      </c>
      <c r="H2442">
        <v>0.95921999999999996</v>
      </c>
      <c r="I2442">
        <v>-28701280</v>
      </c>
    </row>
    <row r="2443" spans="1:9" x14ac:dyDescent="0.25">
      <c r="A2443" t="s">
        <v>210</v>
      </c>
      <c r="B2443">
        <v>1267.06</v>
      </c>
      <c r="C2443">
        <v>1257.98</v>
      </c>
      <c r="D2443">
        <v>1220.77</v>
      </c>
      <c r="E2443">
        <v>760.68799999999999</v>
      </c>
      <c r="F2443">
        <v>0</v>
      </c>
      <c r="G2443">
        <v>5.3910699999999999E-2</v>
      </c>
      <c r="H2443">
        <v>0.95917699999999995</v>
      </c>
      <c r="I2443">
        <v>-28701280</v>
      </c>
    </row>
    <row r="2444" spans="1:9" x14ac:dyDescent="0.25">
      <c r="A2444" t="s">
        <v>210</v>
      </c>
      <c r="B2444">
        <v>1272.97</v>
      </c>
      <c r="C2444">
        <v>1263.92</v>
      </c>
      <c r="D2444">
        <v>1220.8399999999999</v>
      </c>
      <c r="E2444">
        <v>760.58100000000002</v>
      </c>
      <c r="F2444">
        <v>0</v>
      </c>
      <c r="G2444">
        <v>3.0053300000000002E-2</v>
      </c>
      <c r="H2444">
        <v>0.95920099999999997</v>
      </c>
      <c r="I2444">
        <v>-28701280</v>
      </c>
    </row>
    <row r="2445" spans="1:9" x14ac:dyDescent="0.25">
      <c r="A2445" t="s">
        <v>210</v>
      </c>
      <c r="B2445">
        <v>1265.93</v>
      </c>
      <c r="C2445">
        <v>1257.18</v>
      </c>
      <c r="D2445">
        <v>1219.6400000000001</v>
      </c>
      <c r="E2445">
        <v>760.62300000000005</v>
      </c>
      <c r="F2445">
        <v>0</v>
      </c>
      <c r="G2445">
        <v>2.9092300000000001E-2</v>
      </c>
      <c r="H2445">
        <v>0.95913000000000004</v>
      </c>
      <c r="I2445">
        <v>-28701280</v>
      </c>
    </row>
    <row r="2446" spans="1:9" x14ac:dyDescent="0.25">
      <c r="A2446" t="s">
        <v>210</v>
      </c>
      <c r="B2446">
        <v>1254.17</v>
      </c>
      <c r="C2446">
        <v>1245.03</v>
      </c>
      <c r="D2446">
        <v>1218.52</v>
      </c>
      <c r="E2446">
        <v>760.67399999999998</v>
      </c>
      <c r="F2446">
        <v>0</v>
      </c>
      <c r="G2446">
        <v>3.4013700000000001E-2</v>
      </c>
      <c r="H2446">
        <v>0.95920399999999995</v>
      </c>
      <c r="I2446">
        <v>-28701280</v>
      </c>
    </row>
    <row r="2447" spans="1:9" x14ac:dyDescent="0.25">
      <c r="A2447" t="s">
        <v>210</v>
      </c>
      <c r="B2447">
        <v>1258.7</v>
      </c>
      <c r="C2447">
        <v>1249.8599999999999</v>
      </c>
      <c r="D2447">
        <v>1219.02</v>
      </c>
      <c r="E2447">
        <v>760.70100000000002</v>
      </c>
      <c r="F2447">
        <v>0</v>
      </c>
      <c r="G2447">
        <v>3.15205E-2</v>
      </c>
      <c r="H2447">
        <v>0.95922700000000005</v>
      </c>
      <c r="I2447">
        <v>-28701280</v>
      </c>
    </row>
    <row r="2448" spans="1:9" x14ac:dyDescent="0.25">
      <c r="A2448" t="s">
        <v>210</v>
      </c>
      <c r="B2448">
        <v>1253.33</v>
      </c>
      <c r="C2448">
        <v>1244.51</v>
      </c>
      <c r="D2448">
        <v>1218.3699999999999</v>
      </c>
      <c r="E2448">
        <v>760.58299999999997</v>
      </c>
      <c r="F2448">
        <v>0</v>
      </c>
      <c r="G2448">
        <v>5.3916499999999999E-2</v>
      </c>
      <c r="H2448">
        <v>0.95807399999999998</v>
      </c>
      <c r="I2448">
        <v>-28701280</v>
      </c>
    </row>
    <row r="2449" spans="1:25" x14ac:dyDescent="0.25">
      <c r="A2449" t="s">
        <v>210</v>
      </c>
      <c r="B2449">
        <v>1276.45</v>
      </c>
      <c r="C2449">
        <v>1266.77</v>
      </c>
      <c r="D2449">
        <v>1220.1199999999999</v>
      </c>
      <c r="E2449">
        <v>760.58299999999997</v>
      </c>
      <c r="F2449">
        <v>0</v>
      </c>
      <c r="G2449">
        <v>5.3909899999999997E-2</v>
      </c>
      <c r="H2449">
        <v>0.981012</v>
      </c>
      <c r="I2449">
        <v>-28701280</v>
      </c>
    </row>
    <row r="2450" spans="1:25" x14ac:dyDescent="0.25">
      <c r="A2450" t="s">
        <v>210</v>
      </c>
      <c r="B2450">
        <v>1270.7</v>
      </c>
      <c r="C2450">
        <v>1261.04</v>
      </c>
      <c r="D2450">
        <v>1219.82</v>
      </c>
      <c r="E2450">
        <v>760.68799999999999</v>
      </c>
      <c r="F2450">
        <v>0</v>
      </c>
      <c r="G2450">
        <v>5.3909600000000002E-2</v>
      </c>
      <c r="H2450">
        <v>0.95922700000000005</v>
      </c>
      <c r="I2450">
        <v>-28701280</v>
      </c>
    </row>
    <row r="2451" spans="1:25" x14ac:dyDescent="0.25">
      <c r="A2451" t="s">
        <v>210</v>
      </c>
      <c r="B2451">
        <v>1271.0899999999999</v>
      </c>
      <c r="C2451">
        <v>1261.68</v>
      </c>
      <c r="D2451">
        <v>1220.1500000000001</v>
      </c>
      <c r="E2451">
        <v>760.74400000000003</v>
      </c>
      <c r="F2451">
        <v>0</v>
      </c>
      <c r="G2451">
        <v>3.9838899999999997E-2</v>
      </c>
      <c r="H2451">
        <v>0.95792699999999997</v>
      </c>
      <c r="I2451">
        <v>-28701280</v>
      </c>
    </row>
    <row r="2452" spans="1:25" x14ac:dyDescent="0.25">
      <c r="A2452" t="s">
        <v>210</v>
      </c>
      <c r="B2452">
        <v>1270.3599999999999</v>
      </c>
      <c r="C2452">
        <v>1261.19</v>
      </c>
      <c r="D2452">
        <v>1220.32</v>
      </c>
      <c r="E2452">
        <v>760.44299999999998</v>
      </c>
      <c r="F2452">
        <v>0</v>
      </c>
      <c r="G2452">
        <v>5.3909499999999999E-2</v>
      </c>
      <c r="H2452">
        <v>0.95921500000000004</v>
      </c>
      <c r="I2452">
        <v>-28701280</v>
      </c>
    </row>
    <row r="2453" spans="1:25" x14ac:dyDescent="0.25">
      <c r="A2453" t="s">
        <v>210</v>
      </c>
      <c r="B2453">
        <v>1268.0899999999999</v>
      </c>
      <c r="C2453">
        <v>1259.03</v>
      </c>
      <c r="D2453">
        <v>1219.52</v>
      </c>
      <c r="E2453">
        <v>760.71799999999996</v>
      </c>
      <c r="F2453">
        <v>0</v>
      </c>
      <c r="G2453">
        <v>5.3913900000000001E-2</v>
      </c>
      <c r="H2453">
        <v>0.95918800000000004</v>
      </c>
      <c r="I2453">
        <v>-28701280</v>
      </c>
    </row>
    <row r="2454" spans="1:25" x14ac:dyDescent="0.25">
      <c r="A2454" t="s">
        <v>210</v>
      </c>
      <c r="B2454">
        <v>1287.51</v>
      </c>
      <c r="C2454">
        <v>1277.75</v>
      </c>
      <c r="D2454">
        <v>1220.49</v>
      </c>
      <c r="E2454">
        <v>760.45799999999997</v>
      </c>
      <c r="F2454">
        <v>0</v>
      </c>
      <c r="G2454">
        <v>5.3910399999999997E-2</v>
      </c>
      <c r="H2454">
        <v>0.95921199999999995</v>
      </c>
      <c r="I2454">
        <v>-28701280</v>
      </c>
    </row>
    <row r="2455" spans="1:25" x14ac:dyDescent="0.25">
      <c r="A2455" t="s">
        <v>210</v>
      </c>
      <c r="B2455">
        <v>1287.05</v>
      </c>
      <c r="C2455">
        <v>1278.23</v>
      </c>
      <c r="D2455">
        <v>1219.8900000000001</v>
      </c>
      <c r="E2455">
        <v>760.81399999999996</v>
      </c>
      <c r="F2455">
        <v>0</v>
      </c>
      <c r="G2455">
        <v>5.3910199999999998E-2</v>
      </c>
      <c r="H2455">
        <v>0.95845000000000002</v>
      </c>
      <c r="I2455">
        <v>-28701280</v>
      </c>
    </row>
    <row r="2456" spans="1:25" x14ac:dyDescent="0.25">
      <c r="A2456" t="s">
        <v>210</v>
      </c>
      <c r="B2456">
        <v>1285.32</v>
      </c>
      <c r="C2456">
        <v>1276.0999999999999</v>
      </c>
      <c r="D2456">
        <v>1220.3800000000001</v>
      </c>
      <c r="E2456">
        <v>760.43899999999996</v>
      </c>
      <c r="F2456">
        <v>0</v>
      </c>
      <c r="G2456">
        <v>3.1452399999999998E-2</v>
      </c>
      <c r="H2456">
        <v>0.95917600000000003</v>
      </c>
      <c r="I2456">
        <v>-28701280</v>
      </c>
    </row>
    <row r="2457" spans="1:25" x14ac:dyDescent="0.25">
      <c r="A2457" t="s">
        <v>210</v>
      </c>
      <c r="B2457">
        <v>1289.1099999999999</v>
      </c>
      <c r="C2457">
        <v>1279.99</v>
      </c>
      <c r="D2457">
        <v>1221.1500000000001</v>
      </c>
      <c r="E2457">
        <v>760.64599999999996</v>
      </c>
      <c r="F2457">
        <v>0</v>
      </c>
      <c r="G2457">
        <v>5.3910600000000003E-2</v>
      </c>
      <c r="H2457">
        <v>0.95922300000000005</v>
      </c>
      <c r="I2457">
        <v>-28701280</v>
      </c>
    </row>
    <row r="2458" spans="1:25" x14ac:dyDescent="0.25">
      <c r="A2458" t="s">
        <v>210</v>
      </c>
      <c r="B2458">
        <v>1286.07</v>
      </c>
      <c r="C2458">
        <v>1277.19</v>
      </c>
      <c r="D2458">
        <v>1220.4000000000001</v>
      </c>
      <c r="E2458">
        <v>760.56700000000001</v>
      </c>
      <c r="F2458">
        <v>0</v>
      </c>
      <c r="G2458">
        <v>2.99121E-2</v>
      </c>
      <c r="H2458">
        <v>0.95921900000000004</v>
      </c>
      <c r="I2458">
        <v>-28701280</v>
      </c>
    </row>
    <row r="2459" spans="1:25" x14ac:dyDescent="0.25">
      <c r="A2459" t="s">
        <v>210</v>
      </c>
      <c r="B2459">
        <v>1269.71</v>
      </c>
      <c r="C2459">
        <v>1261.2</v>
      </c>
      <c r="D2459">
        <v>1220.51</v>
      </c>
      <c r="E2459">
        <v>760.78399999999999</v>
      </c>
      <c r="F2459">
        <v>0</v>
      </c>
      <c r="G2459">
        <v>5.39233E-2</v>
      </c>
      <c r="H2459">
        <v>0.95918800000000004</v>
      </c>
      <c r="I2459">
        <v>-28701280</v>
      </c>
    </row>
    <row r="2460" spans="1:25" x14ac:dyDescent="0.25">
      <c r="A2460" t="s">
        <v>210</v>
      </c>
      <c r="B2460">
        <v>1264.7</v>
      </c>
      <c r="C2460">
        <v>1255.77</v>
      </c>
      <c r="D2460">
        <v>1220.93</v>
      </c>
      <c r="E2460">
        <v>760.851</v>
      </c>
      <c r="F2460">
        <v>0</v>
      </c>
      <c r="G2460">
        <v>5.3915699999999997E-2</v>
      </c>
      <c r="H2460">
        <v>0.95922499999999999</v>
      </c>
      <c r="I2460">
        <v>-28701280</v>
      </c>
    </row>
    <row r="2461" spans="1:25" x14ac:dyDescent="0.25">
      <c r="A2461" t="s">
        <v>210</v>
      </c>
      <c r="B2461">
        <v>1264.71</v>
      </c>
      <c r="C2461">
        <v>1255.4100000000001</v>
      </c>
      <c r="D2461">
        <v>1220.0899999999999</v>
      </c>
      <c r="E2461">
        <v>760.75400000000002</v>
      </c>
      <c r="F2461">
        <v>0</v>
      </c>
      <c r="G2461">
        <v>3.6076700000000003E-2</v>
      </c>
      <c r="H2461">
        <v>0.95911100000000005</v>
      </c>
      <c r="I2461">
        <v>-28701280</v>
      </c>
    </row>
    <row r="2462" spans="1:25" x14ac:dyDescent="0.25">
      <c r="A2462" t="s">
        <v>210</v>
      </c>
      <c r="B2462">
        <v>1253.5999999999999</v>
      </c>
      <c r="C2462">
        <v>1244.1400000000001</v>
      </c>
      <c r="D2462">
        <v>1218.6199999999999</v>
      </c>
      <c r="E2462">
        <v>760.71100000000001</v>
      </c>
      <c r="F2462">
        <v>0</v>
      </c>
      <c r="G2462">
        <v>5.3909699999999998E-2</v>
      </c>
      <c r="H2462">
        <v>0.95919900000000002</v>
      </c>
      <c r="I2462">
        <v>-28701280</v>
      </c>
    </row>
    <row r="2463" spans="1:25" x14ac:dyDescent="0.25">
      <c r="A2463" t="s">
        <v>210</v>
      </c>
      <c r="B2463">
        <v>1253.73</v>
      </c>
      <c r="C2463">
        <v>1244.6600000000001</v>
      </c>
      <c r="D2463">
        <v>1218.3900000000001</v>
      </c>
      <c r="E2463">
        <v>760.63499999999999</v>
      </c>
      <c r="F2463">
        <v>0</v>
      </c>
      <c r="G2463">
        <v>5.3910100000000002E-2</v>
      </c>
      <c r="H2463">
        <v>0.95911599999999997</v>
      </c>
      <c r="I2463">
        <v>-28701280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210</v>
      </c>
      <c r="B2464">
        <v>1252.8</v>
      </c>
      <c r="C2464">
        <v>1244.19</v>
      </c>
      <c r="D2464">
        <v>1218.43</v>
      </c>
      <c r="E2464">
        <v>760.75900000000001</v>
      </c>
      <c r="F2464">
        <v>0</v>
      </c>
      <c r="G2464">
        <v>5.3910399999999997E-2</v>
      </c>
      <c r="H2464">
        <v>0.95916100000000004</v>
      </c>
      <c r="I2464">
        <v>-28701280</v>
      </c>
      <c r="R2464">
        <f>AVERAGE(B2415:B2464)</f>
        <v>1265.8451999999997</v>
      </c>
      <c r="S2464">
        <f>AVERAGE(C2415:C2464)</f>
        <v>1256.723</v>
      </c>
      <c r="U2464">
        <f>_xlfn.VAR.P(B2415:B2464)</f>
        <v>144.97966495999964</v>
      </c>
      <c r="V2464">
        <f>_xlfn.VAR.P(C2415:C2464)</f>
        <v>142.63467299999994</v>
      </c>
      <c r="X2464">
        <f>1.96*SQRT(U2464)/50</f>
        <v>0.47199740715827437</v>
      </c>
      <c r="Y2464">
        <f>1.96*SQRT(V2464)/50</f>
        <v>0.46816465470891744</v>
      </c>
    </row>
    <row r="2465" spans="1:9" x14ac:dyDescent="0.25">
      <c r="A2465" t="s">
        <v>211</v>
      </c>
      <c r="B2465">
        <v>63379.726799999997</v>
      </c>
      <c r="C2465" t="s">
        <v>37</v>
      </c>
    </row>
    <row r="2466" spans="1:9" x14ac:dyDescent="0.25">
      <c r="A2466" t="s">
        <v>212</v>
      </c>
      <c r="B2466">
        <v>1255.04</v>
      </c>
      <c r="C2466">
        <v>1246.06</v>
      </c>
      <c r="D2466">
        <v>1219.42</v>
      </c>
      <c r="E2466">
        <v>758.54700000000003</v>
      </c>
      <c r="F2466">
        <v>0</v>
      </c>
      <c r="G2466">
        <v>4.3979600000000001E-2</v>
      </c>
      <c r="H2466">
        <v>0.95883200000000002</v>
      </c>
      <c r="I2466">
        <v>-28701280</v>
      </c>
    </row>
    <row r="2467" spans="1:9" x14ac:dyDescent="0.25">
      <c r="A2467" t="s">
        <v>212</v>
      </c>
      <c r="B2467">
        <v>1255.48</v>
      </c>
      <c r="C2467">
        <v>1247.03</v>
      </c>
      <c r="D2467">
        <v>1219.69</v>
      </c>
      <c r="E2467">
        <v>758.59</v>
      </c>
      <c r="F2467">
        <v>0</v>
      </c>
      <c r="G2467">
        <v>5.3923699999999998E-2</v>
      </c>
      <c r="H2467">
        <v>0.95920399999999995</v>
      </c>
      <c r="I2467">
        <v>-28701280</v>
      </c>
    </row>
    <row r="2468" spans="1:9" x14ac:dyDescent="0.25">
      <c r="A2468" t="s">
        <v>212</v>
      </c>
      <c r="B2468">
        <v>1253.33</v>
      </c>
      <c r="C2468">
        <v>1244.8</v>
      </c>
      <c r="D2468">
        <v>1219.2</v>
      </c>
      <c r="E2468">
        <v>758.54200000000003</v>
      </c>
      <c r="F2468">
        <v>0</v>
      </c>
      <c r="G2468">
        <v>2.92959E-2</v>
      </c>
      <c r="H2468">
        <v>0.95919299999999996</v>
      </c>
      <c r="I2468">
        <v>-28701280</v>
      </c>
    </row>
    <row r="2469" spans="1:9" x14ac:dyDescent="0.25">
      <c r="A2469" t="s">
        <v>212</v>
      </c>
      <c r="B2469">
        <v>1259.25</v>
      </c>
      <c r="C2469">
        <v>1250.04</v>
      </c>
      <c r="D2469">
        <v>1220.18</v>
      </c>
      <c r="E2469">
        <v>758.58299999999997</v>
      </c>
      <c r="F2469">
        <v>0</v>
      </c>
      <c r="G2469">
        <v>2.9561400000000002E-2</v>
      </c>
      <c r="H2469">
        <v>0.958816</v>
      </c>
      <c r="I2469">
        <v>-28701280</v>
      </c>
    </row>
    <row r="2470" spans="1:9" x14ac:dyDescent="0.25">
      <c r="A2470" t="s">
        <v>212</v>
      </c>
      <c r="B2470">
        <v>1254.72</v>
      </c>
      <c r="C2470">
        <v>1245.6600000000001</v>
      </c>
      <c r="D2470">
        <v>1219.42</v>
      </c>
      <c r="E2470">
        <v>758.62199999999996</v>
      </c>
      <c r="F2470">
        <v>0</v>
      </c>
      <c r="G2470">
        <v>2.9081800000000001E-2</v>
      </c>
      <c r="H2470">
        <v>0.959198</v>
      </c>
      <c r="I2470">
        <v>-28701280</v>
      </c>
    </row>
    <row r="2471" spans="1:9" x14ac:dyDescent="0.25">
      <c r="A2471" t="s">
        <v>212</v>
      </c>
      <c r="B2471">
        <v>1252.81</v>
      </c>
      <c r="C2471">
        <v>1243.73</v>
      </c>
      <c r="D2471">
        <v>1218.97</v>
      </c>
      <c r="E2471">
        <v>758.58199999999999</v>
      </c>
      <c r="F2471">
        <v>0</v>
      </c>
      <c r="G2471">
        <v>5.3909899999999997E-2</v>
      </c>
      <c r="H2471">
        <v>0.959063</v>
      </c>
      <c r="I2471">
        <v>-28701280</v>
      </c>
    </row>
    <row r="2472" spans="1:9" x14ac:dyDescent="0.25">
      <c r="A2472" t="s">
        <v>212</v>
      </c>
      <c r="B2472">
        <v>1254.4000000000001</v>
      </c>
      <c r="C2472">
        <v>1245.94</v>
      </c>
      <c r="D2472">
        <v>1219.44</v>
      </c>
      <c r="E2472">
        <v>758.45899999999995</v>
      </c>
      <c r="F2472">
        <v>0</v>
      </c>
      <c r="G2472">
        <v>4.35433E-2</v>
      </c>
      <c r="H2472">
        <v>0.95921100000000004</v>
      </c>
      <c r="I2472">
        <v>-28701280</v>
      </c>
    </row>
    <row r="2473" spans="1:9" x14ac:dyDescent="0.25">
      <c r="A2473" t="s">
        <v>212</v>
      </c>
      <c r="B2473">
        <v>1257.6400000000001</v>
      </c>
      <c r="C2473">
        <v>1248.23</v>
      </c>
      <c r="D2473">
        <v>1219.8399999999999</v>
      </c>
      <c r="E2473">
        <v>758.63400000000001</v>
      </c>
      <c r="F2473">
        <v>0</v>
      </c>
      <c r="G2473">
        <v>5.3910399999999997E-2</v>
      </c>
      <c r="H2473">
        <v>0.95922399999999997</v>
      </c>
      <c r="I2473">
        <v>-28701280</v>
      </c>
    </row>
    <row r="2474" spans="1:9" x14ac:dyDescent="0.25">
      <c r="A2474" t="s">
        <v>212</v>
      </c>
      <c r="B2474">
        <v>1276.17</v>
      </c>
      <c r="C2474">
        <v>1267.3499999999999</v>
      </c>
      <c r="D2474">
        <v>1223.21</v>
      </c>
      <c r="E2474">
        <v>758.55700000000002</v>
      </c>
      <c r="F2474">
        <v>0</v>
      </c>
      <c r="G2474">
        <v>3.2018100000000001E-2</v>
      </c>
      <c r="H2474">
        <v>0.95921699999999999</v>
      </c>
      <c r="I2474">
        <v>-28701280</v>
      </c>
    </row>
    <row r="2475" spans="1:9" x14ac:dyDescent="0.25">
      <c r="A2475" t="s">
        <v>212</v>
      </c>
      <c r="B2475">
        <v>1254.5999999999999</v>
      </c>
      <c r="C2475">
        <v>1245.73</v>
      </c>
      <c r="D2475">
        <v>1219.5999999999999</v>
      </c>
      <c r="E2475">
        <v>758.58600000000001</v>
      </c>
      <c r="F2475">
        <v>0</v>
      </c>
      <c r="G2475">
        <v>5.3913799999999998E-2</v>
      </c>
      <c r="H2475">
        <v>0.95909100000000003</v>
      </c>
      <c r="I2475">
        <v>-28701280</v>
      </c>
    </row>
    <row r="2476" spans="1:9" x14ac:dyDescent="0.25">
      <c r="A2476" t="s">
        <v>212</v>
      </c>
      <c r="B2476">
        <v>1254.6500000000001</v>
      </c>
      <c r="C2476">
        <v>1245.1300000000001</v>
      </c>
      <c r="D2476">
        <v>1219.27</v>
      </c>
      <c r="E2476">
        <v>758.59100000000001</v>
      </c>
      <c r="F2476">
        <v>0</v>
      </c>
      <c r="G2476">
        <v>5.39129E-2</v>
      </c>
      <c r="H2476">
        <v>0.95922700000000005</v>
      </c>
      <c r="I2476">
        <v>-28701280</v>
      </c>
    </row>
    <row r="2477" spans="1:9" x14ac:dyDescent="0.25">
      <c r="A2477" t="s">
        <v>212</v>
      </c>
      <c r="B2477">
        <v>1252.45</v>
      </c>
      <c r="C2477">
        <v>1243.58</v>
      </c>
      <c r="D2477">
        <v>1218.8800000000001</v>
      </c>
      <c r="E2477">
        <v>758.60699999999997</v>
      </c>
      <c r="F2477">
        <v>0</v>
      </c>
      <c r="G2477">
        <v>3.1559200000000003E-2</v>
      </c>
      <c r="H2477">
        <v>0.95921100000000004</v>
      </c>
      <c r="I2477">
        <v>-28701280</v>
      </c>
    </row>
    <row r="2478" spans="1:9" x14ac:dyDescent="0.25">
      <c r="A2478" t="s">
        <v>212</v>
      </c>
      <c r="B2478">
        <v>1258.6600000000001</v>
      </c>
      <c r="C2478">
        <v>1249.81</v>
      </c>
      <c r="D2478">
        <v>1219.95</v>
      </c>
      <c r="E2478">
        <v>758.54</v>
      </c>
      <c r="F2478">
        <v>0</v>
      </c>
      <c r="G2478">
        <v>5.3909699999999998E-2</v>
      </c>
      <c r="H2478">
        <v>0.95922300000000005</v>
      </c>
      <c r="I2478">
        <v>-28701280</v>
      </c>
    </row>
    <row r="2479" spans="1:9" x14ac:dyDescent="0.25">
      <c r="A2479" t="s">
        <v>212</v>
      </c>
      <c r="B2479">
        <v>1263.9000000000001</v>
      </c>
      <c r="C2479">
        <v>1253.8499999999999</v>
      </c>
      <c r="D2479">
        <v>1221.25</v>
      </c>
      <c r="E2479">
        <v>758.61300000000006</v>
      </c>
      <c r="F2479">
        <v>0</v>
      </c>
      <c r="G2479">
        <v>3.0425799999999999E-2</v>
      </c>
      <c r="H2479">
        <v>0.95922600000000002</v>
      </c>
      <c r="I2479">
        <v>-28701280</v>
      </c>
    </row>
    <row r="2480" spans="1:9" x14ac:dyDescent="0.25">
      <c r="A2480" t="s">
        <v>212</v>
      </c>
      <c r="B2480">
        <v>1263.47</v>
      </c>
      <c r="C2480">
        <v>1252.96</v>
      </c>
      <c r="D2480">
        <v>1221.1600000000001</v>
      </c>
      <c r="E2480">
        <v>758.52300000000002</v>
      </c>
      <c r="F2480">
        <v>0</v>
      </c>
      <c r="G2480">
        <v>5.3909499999999999E-2</v>
      </c>
      <c r="H2480">
        <v>0.95868900000000001</v>
      </c>
      <c r="I2480">
        <v>-28701280</v>
      </c>
    </row>
    <row r="2481" spans="1:9" x14ac:dyDescent="0.25">
      <c r="A2481" t="s">
        <v>212</v>
      </c>
      <c r="B2481">
        <v>1257.8599999999999</v>
      </c>
      <c r="C2481">
        <v>1248.49</v>
      </c>
      <c r="D2481">
        <v>1219.76</v>
      </c>
      <c r="E2481">
        <v>758.55100000000004</v>
      </c>
      <c r="F2481">
        <v>0</v>
      </c>
      <c r="G2481">
        <v>3.7793199999999999E-2</v>
      </c>
      <c r="H2481">
        <v>0.95921999999999996</v>
      </c>
      <c r="I2481">
        <v>-28701280</v>
      </c>
    </row>
    <row r="2482" spans="1:9" x14ac:dyDescent="0.25">
      <c r="A2482" t="s">
        <v>212</v>
      </c>
      <c r="B2482">
        <v>1261.17</v>
      </c>
      <c r="C2482">
        <v>1252.1199999999999</v>
      </c>
      <c r="D2482">
        <v>1220.99</v>
      </c>
      <c r="E2482">
        <v>758.56299999999999</v>
      </c>
      <c r="F2482">
        <v>0</v>
      </c>
      <c r="G2482">
        <v>3.9756E-2</v>
      </c>
      <c r="H2482">
        <v>0.95922099999999999</v>
      </c>
      <c r="I2482">
        <v>-28701280</v>
      </c>
    </row>
    <row r="2483" spans="1:9" x14ac:dyDescent="0.25">
      <c r="A2483" t="s">
        <v>212</v>
      </c>
      <c r="B2483">
        <v>1274.06</v>
      </c>
      <c r="C2483">
        <v>1264.46</v>
      </c>
      <c r="D2483">
        <v>1223.4000000000001</v>
      </c>
      <c r="E2483">
        <v>758.61199999999997</v>
      </c>
      <c r="F2483">
        <v>0</v>
      </c>
      <c r="G2483">
        <v>5.3910199999999998E-2</v>
      </c>
      <c r="H2483">
        <v>0.95876799999999995</v>
      </c>
      <c r="I2483">
        <v>-28701280</v>
      </c>
    </row>
    <row r="2484" spans="1:9" x14ac:dyDescent="0.25">
      <c r="A2484" t="s">
        <v>212</v>
      </c>
      <c r="B2484">
        <v>1275.31</v>
      </c>
      <c r="C2484">
        <v>1265.93</v>
      </c>
      <c r="D2484">
        <v>1224.0999999999999</v>
      </c>
      <c r="E2484">
        <v>758.54700000000003</v>
      </c>
      <c r="F2484">
        <v>0</v>
      </c>
      <c r="G2484">
        <v>3.2635999999999998E-2</v>
      </c>
      <c r="H2484">
        <v>0.95846100000000001</v>
      </c>
      <c r="I2484">
        <v>-28701280</v>
      </c>
    </row>
    <row r="2485" spans="1:9" x14ac:dyDescent="0.25">
      <c r="A2485" t="s">
        <v>212</v>
      </c>
      <c r="B2485">
        <v>1269.7</v>
      </c>
      <c r="C2485">
        <v>1260.1500000000001</v>
      </c>
      <c r="D2485">
        <v>1222.1500000000001</v>
      </c>
      <c r="E2485">
        <v>758.572</v>
      </c>
      <c r="F2485">
        <v>0</v>
      </c>
      <c r="G2485">
        <v>5.3909600000000002E-2</v>
      </c>
      <c r="H2485">
        <v>0.95921699999999999</v>
      </c>
      <c r="I2485">
        <v>-28701280</v>
      </c>
    </row>
    <row r="2486" spans="1:9" x14ac:dyDescent="0.25">
      <c r="A2486" t="s">
        <v>212</v>
      </c>
      <c r="B2486">
        <v>1273.8800000000001</v>
      </c>
      <c r="C2486">
        <v>1264.6500000000001</v>
      </c>
      <c r="D2486">
        <v>1223.25</v>
      </c>
      <c r="E2486">
        <v>758.56200000000001</v>
      </c>
      <c r="F2486">
        <v>0</v>
      </c>
      <c r="G2486">
        <v>5.3911399999999998E-2</v>
      </c>
      <c r="H2486">
        <v>0.95921800000000002</v>
      </c>
      <c r="I2486">
        <v>-28701280</v>
      </c>
    </row>
    <row r="2487" spans="1:9" x14ac:dyDescent="0.25">
      <c r="A2487" t="s">
        <v>212</v>
      </c>
      <c r="B2487">
        <v>1274.95</v>
      </c>
      <c r="C2487">
        <v>1265.6400000000001</v>
      </c>
      <c r="D2487">
        <v>1223.9000000000001</v>
      </c>
      <c r="E2487">
        <v>758.47900000000004</v>
      </c>
      <c r="F2487">
        <v>0</v>
      </c>
      <c r="G2487">
        <v>5.3911199999999999E-2</v>
      </c>
      <c r="H2487">
        <v>0.95872199999999996</v>
      </c>
      <c r="I2487">
        <v>-28701280</v>
      </c>
    </row>
    <row r="2488" spans="1:9" x14ac:dyDescent="0.25">
      <c r="A2488" t="s">
        <v>212</v>
      </c>
      <c r="B2488">
        <v>1271.31</v>
      </c>
      <c r="C2488">
        <v>1262.29</v>
      </c>
      <c r="D2488">
        <v>1223.0899999999999</v>
      </c>
      <c r="E2488">
        <v>758.55700000000002</v>
      </c>
      <c r="F2488">
        <v>0</v>
      </c>
      <c r="G2488">
        <v>2.9234099999999999E-2</v>
      </c>
      <c r="H2488">
        <v>0.959175</v>
      </c>
      <c r="I2488">
        <v>-28701280</v>
      </c>
    </row>
    <row r="2489" spans="1:9" x14ac:dyDescent="0.25">
      <c r="A2489" t="s">
        <v>212</v>
      </c>
      <c r="B2489">
        <v>1275.55</v>
      </c>
      <c r="C2489">
        <v>1266.6300000000001</v>
      </c>
      <c r="D2489">
        <v>1224.1600000000001</v>
      </c>
      <c r="E2489">
        <v>758.55600000000004</v>
      </c>
      <c r="F2489">
        <v>0</v>
      </c>
      <c r="G2489">
        <v>3.0268199999999999E-2</v>
      </c>
      <c r="H2489">
        <v>0.95922700000000005</v>
      </c>
      <c r="I2489">
        <v>-28701280</v>
      </c>
    </row>
    <row r="2490" spans="1:9" x14ac:dyDescent="0.25">
      <c r="A2490" t="s">
        <v>212</v>
      </c>
      <c r="B2490">
        <v>1271.31</v>
      </c>
      <c r="C2490">
        <v>1262.17</v>
      </c>
      <c r="D2490">
        <v>1222.9000000000001</v>
      </c>
      <c r="E2490">
        <v>758.53099999999995</v>
      </c>
      <c r="F2490">
        <v>0</v>
      </c>
      <c r="G2490">
        <v>3.6051899999999998E-2</v>
      </c>
      <c r="H2490">
        <v>0.95922499999999999</v>
      </c>
      <c r="I2490">
        <v>-28701280</v>
      </c>
    </row>
    <row r="2491" spans="1:9" x14ac:dyDescent="0.25">
      <c r="A2491" t="s">
        <v>212</v>
      </c>
      <c r="B2491">
        <v>1272.8599999999999</v>
      </c>
      <c r="C2491">
        <v>1264.03</v>
      </c>
      <c r="D2491">
        <v>1222.93</v>
      </c>
      <c r="E2491">
        <v>758.60799999999995</v>
      </c>
      <c r="F2491">
        <v>0</v>
      </c>
      <c r="G2491">
        <v>5.3916100000000002E-2</v>
      </c>
      <c r="H2491">
        <v>0.95922399999999997</v>
      </c>
      <c r="I2491">
        <v>-28701280</v>
      </c>
    </row>
    <row r="2492" spans="1:9" x14ac:dyDescent="0.25">
      <c r="A2492" t="s">
        <v>212</v>
      </c>
      <c r="B2492">
        <v>1271.7</v>
      </c>
      <c r="C2492">
        <v>1262.43</v>
      </c>
      <c r="D2492">
        <v>1222.82</v>
      </c>
      <c r="E2492">
        <v>758.55399999999997</v>
      </c>
      <c r="F2492">
        <v>0</v>
      </c>
      <c r="G2492">
        <v>2.92298E-2</v>
      </c>
      <c r="H2492">
        <v>0.95916999999999997</v>
      </c>
      <c r="I2492">
        <v>-28701280</v>
      </c>
    </row>
    <row r="2493" spans="1:9" x14ac:dyDescent="0.25">
      <c r="A2493" t="s">
        <v>212</v>
      </c>
      <c r="B2493">
        <v>1272.76</v>
      </c>
      <c r="C2493">
        <v>1263.5999999999999</v>
      </c>
      <c r="D2493">
        <v>1223.1400000000001</v>
      </c>
      <c r="E2493">
        <v>758.58799999999997</v>
      </c>
      <c r="F2493">
        <v>0</v>
      </c>
      <c r="G2493">
        <v>2.93168E-2</v>
      </c>
      <c r="H2493">
        <v>0.95913899999999996</v>
      </c>
      <c r="I2493">
        <v>-28701280</v>
      </c>
    </row>
    <row r="2494" spans="1:9" x14ac:dyDescent="0.25">
      <c r="A2494" t="s">
        <v>212</v>
      </c>
      <c r="B2494">
        <v>1266.8900000000001</v>
      </c>
      <c r="C2494">
        <v>1257.69</v>
      </c>
      <c r="D2494">
        <v>1222.0999999999999</v>
      </c>
      <c r="E2494">
        <v>758.53700000000003</v>
      </c>
      <c r="F2494">
        <v>0</v>
      </c>
      <c r="G2494">
        <v>3.07376E-2</v>
      </c>
      <c r="H2494">
        <v>0.95921100000000004</v>
      </c>
      <c r="I2494">
        <v>-28701280</v>
      </c>
    </row>
    <row r="2495" spans="1:9" x14ac:dyDescent="0.25">
      <c r="A2495" t="s">
        <v>212</v>
      </c>
      <c r="B2495">
        <v>1273.99</v>
      </c>
      <c r="C2495">
        <v>1265.33</v>
      </c>
      <c r="D2495">
        <v>1223.98</v>
      </c>
      <c r="E2495">
        <v>758.53499999999997</v>
      </c>
      <c r="F2495">
        <v>0</v>
      </c>
      <c r="G2495">
        <v>3.2465399999999998E-2</v>
      </c>
      <c r="H2495">
        <v>0.95821000000000001</v>
      </c>
      <c r="I2495">
        <v>-28701280</v>
      </c>
    </row>
    <row r="2496" spans="1:9" x14ac:dyDescent="0.25">
      <c r="A2496" t="s">
        <v>212</v>
      </c>
      <c r="B2496">
        <v>1269.58</v>
      </c>
      <c r="C2496">
        <v>1260.0899999999999</v>
      </c>
      <c r="D2496">
        <v>1222.5</v>
      </c>
      <c r="E2496">
        <v>758.58299999999997</v>
      </c>
      <c r="F2496">
        <v>0</v>
      </c>
      <c r="G2496">
        <v>4.3087800000000002E-2</v>
      </c>
      <c r="H2496">
        <v>0.95922600000000002</v>
      </c>
      <c r="I2496">
        <v>-28701280</v>
      </c>
    </row>
    <row r="2497" spans="1:9" x14ac:dyDescent="0.25">
      <c r="A2497" t="s">
        <v>212</v>
      </c>
      <c r="B2497">
        <v>1268.0899999999999</v>
      </c>
      <c r="C2497">
        <v>1259.17</v>
      </c>
      <c r="D2497">
        <v>1221.8</v>
      </c>
      <c r="E2497">
        <v>758.67399999999998</v>
      </c>
      <c r="F2497">
        <v>0</v>
      </c>
      <c r="G2497">
        <v>3.0480299999999998E-2</v>
      </c>
      <c r="H2497">
        <v>0.95893300000000004</v>
      </c>
      <c r="I2497">
        <v>-28701280</v>
      </c>
    </row>
    <row r="2498" spans="1:9" x14ac:dyDescent="0.25">
      <c r="A2498" t="s">
        <v>212</v>
      </c>
      <c r="B2498">
        <v>1275.3900000000001</v>
      </c>
      <c r="C2498">
        <v>1266.53</v>
      </c>
      <c r="D2498">
        <v>1223.79</v>
      </c>
      <c r="E2498">
        <v>758.56200000000001</v>
      </c>
      <c r="F2498">
        <v>0</v>
      </c>
      <c r="G2498">
        <v>5.3920700000000002E-2</v>
      </c>
      <c r="H2498">
        <v>0.95921100000000004</v>
      </c>
      <c r="I2498">
        <v>-28701280</v>
      </c>
    </row>
    <row r="2499" spans="1:9" x14ac:dyDescent="0.25">
      <c r="A2499" t="s">
        <v>212</v>
      </c>
      <c r="B2499">
        <v>1269.17</v>
      </c>
      <c r="C2499">
        <v>1260.5</v>
      </c>
      <c r="D2499">
        <v>1223.1400000000001</v>
      </c>
      <c r="E2499">
        <v>758.62400000000002</v>
      </c>
      <c r="F2499">
        <v>0</v>
      </c>
      <c r="G2499">
        <v>4.23522E-2</v>
      </c>
      <c r="H2499">
        <v>0.95921400000000001</v>
      </c>
      <c r="I2499">
        <v>-28701280</v>
      </c>
    </row>
    <row r="2500" spans="1:9" x14ac:dyDescent="0.25">
      <c r="A2500" t="s">
        <v>212</v>
      </c>
      <c r="B2500">
        <v>1269.3699999999999</v>
      </c>
      <c r="C2500">
        <v>1260.53</v>
      </c>
      <c r="D2500">
        <v>1222.27</v>
      </c>
      <c r="E2500">
        <v>758.51900000000001</v>
      </c>
      <c r="F2500">
        <v>0</v>
      </c>
      <c r="G2500">
        <v>5.3910199999999998E-2</v>
      </c>
      <c r="H2500">
        <v>0.95903400000000005</v>
      </c>
      <c r="I2500">
        <v>-28701280</v>
      </c>
    </row>
    <row r="2501" spans="1:9" x14ac:dyDescent="0.25">
      <c r="A2501" t="s">
        <v>212</v>
      </c>
      <c r="B2501">
        <v>1274.1600000000001</v>
      </c>
      <c r="C2501">
        <v>1264.6400000000001</v>
      </c>
      <c r="D2501">
        <v>1223.43</v>
      </c>
      <c r="E2501">
        <v>758.64800000000002</v>
      </c>
      <c r="F2501">
        <v>0</v>
      </c>
      <c r="G2501">
        <v>5.3128300000000003E-2</v>
      </c>
      <c r="H2501">
        <v>0.95922700000000005</v>
      </c>
      <c r="I2501">
        <v>-28701280</v>
      </c>
    </row>
    <row r="2502" spans="1:9" x14ac:dyDescent="0.25">
      <c r="A2502" t="s">
        <v>212</v>
      </c>
      <c r="B2502">
        <v>1276.17</v>
      </c>
      <c r="C2502">
        <v>1266.6099999999999</v>
      </c>
      <c r="D2502">
        <v>1223.9000000000001</v>
      </c>
      <c r="E2502">
        <v>758.50699999999995</v>
      </c>
      <c r="F2502">
        <v>0</v>
      </c>
      <c r="G2502">
        <v>2.99426E-2</v>
      </c>
      <c r="H2502">
        <v>0.95870699999999998</v>
      </c>
      <c r="I2502">
        <v>-28701280</v>
      </c>
    </row>
    <row r="2503" spans="1:9" x14ac:dyDescent="0.25">
      <c r="A2503" t="s">
        <v>212</v>
      </c>
      <c r="B2503">
        <v>1273.05</v>
      </c>
      <c r="C2503">
        <v>1264.02</v>
      </c>
      <c r="D2503">
        <v>1222.97</v>
      </c>
      <c r="E2503">
        <v>758.55700000000002</v>
      </c>
      <c r="F2503">
        <v>0</v>
      </c>
      <c r="G2503">
        <v>3.0682000000000001E-2</v>
      </c>
      <c r="H2503">
        <v>0.95922700000000005</v>
      </c>
      <c r="I2503">
        <v>-28701280</v>
      </c>
    </row>
    <row r="2504" spans="1:9" x14ac:dyDescent="0.25">
      <c r="A2504" t="s">
        <v>212</v>
      </c>
      <c r="B2504">
        <v>1275.22</v>
      </c>
      <c r="C2504">
        <v>1265.71</v>
      </c>
      <c r="D2504">
        <v>1224.01</v>
      </c>
      <c r="E2504">
        <v>758.48199999999997</v>
      </c>
      <c r="F2504">
        <v>0</v>
      </c>
      <c r="G2504">
        <v>3.25627E-2</v>
      </c>
      <c r="H2504">
        <v>0.959179</v>
      </c>
      <c r="I2504">
        <v>-28701280</v>
      </c>
    </row>
    <row r="2505" spans="1:9" x14ac:dyDescent="0.25">
      <c r="A2505" t="s">
        <v>212</v>
      </c>
      <c r="B2505">
        <v>1268.5999999999999</v>
      </c>
      <c r="C2505">
        <v>1259.3399999999999</v>
      </c>
      <c r="D2505">
        <v>1222.1400000000001</v>
      </c>
      <c r="E2505">
        <v>758.64200000000005</v>
      </c>
      <c r="F2505">
        <v>0</v>
      </c>
      <c r="G2505">
        <v>3.12693E-2</v>
      </c>
      <c r="H2505">
        <v>0.95922200000000002</v>
      </c>
      <c r="I2505">
        <v>-28701280</v>
      </c>
    </row>
    <row r="2506" spans="1:9" x14ac:dyDescent="0.25">
      <c r="A2506" t="s">
        <v>212</v>
      </c>
      <c r="B2506">
        <v>1272.8599999999999</v>
      </c>
      <c r="C2506">
        <v>1264.22</v>
      </c>
      <c r="D2506">
        <v>1223.1300000000001</v>
      </c>
      <c r="E2506">
        <v>758.58600000000001</v>
      </c>
      <c r="F2506">
        <v>0</v>
      </c>
      <c r="G2506">
        <v>2.9382200000000001E-2</v>
      </c>
      <c r="H2506">
        <v>0.95922700000000005</v>
      </c>
      <c r="I2506">
        <v>-28701280</v>
      </c>
    </row>
    <row r="2507" spans="1:9" x14ac:dyDescent="0.25">
      <c r="A2507" t="s">
        <v>212</v>
      </c>
      <c r="B2507">
        <v>1277.03</v>
      </c>
      <c r="C2507">
        <v>1268.17</v>
      </c>
      <c r="D2507">
        <v>1224.78</v>
      </c>
      <c r="E2507">
        <v>758.56200000000001</v>
      </c>
      <c r="F2507">
        <v>0</v>
      </c>
      <c r="G2507">
        <v>2.9221400000000002E-2</v>
      </c>
      <c r="H2507">
        <v>0.957681</v>
      </c>
      <c r="I2507">
        <v>-28701280</v>
      </c>
    </row>
    <row r="2508" spans="1:9" x14ac:dyDescent="0.25">
      <c r="A2508" t="s">
        <v>212</v>
      </c>
      <c r="B2508">
        <v>1277.71</v>
      </c>
      <c r="C2508">
        <v>1268.49</v>
      </c>
      <c r="D2508">
        <v>1224.6500000000001</v>
      </c>
      <c r="E2508">
        <v>758.52700000000004</v>
      </c>
      <c r="F2508">
        <v>0</v>
      </c>
      <c r="G2508">
        <v>3.3967299999999999E-2</v>
      </c>
      <c r="H2508">
        <v>0.95921299999999998</v>
      </c>
      <c r="I2508">
        <v>-28701280</v>
      </c>
    </row>
    <row r="2509" spans="1:9" x14ac:dyDescent="0.25">
      <c r="A2509" t="s">
        <v>212</v>
      </c>
      <c r="B2509">
        <v>1278.1300000000001</v>
      </c>
      <c r="C2509">
        <v>1269.45</v>
      </c>
      <c r="D2509">
        <v>1224.68</v>
      </c>
      <c r="E2509">
        <v>758.59900000000005</v>
      </c>
      <c r="F2509">
        <v>0</v>
      </c>
      <c r="G2509">
        <v>4.7964800000000002E-2</v>
      </c>
      <c r="H2509">
        <v>0.958874</v>
      </c>
      <c r="I2509">
        <v>-28701280</v>
      </c>
    </row>
    <row r="2510" spans="1:9" x14ac:dyDescent="0.25">
      <c r="A2510" t="s">
        <v>212</v>
      </c>
      <c r="B2510">
        <v>1278.3900000000001</v>
      </c>
      <c r="C2510">
        <v>1269.44</v>
      </c>
      <c r="D2510">
        <v>1224.4100000000001</v>
      </c>
      <c r="E2510">
        <v>758.56600000000003</v>
      </c>
      <c r="F2510">
        <v>0</v>
      </c>
      <c r="G2510">
        <v>4.8046699999999998E-2</v>
      </c>
      <c r="H2510">
        <v>0.95894100000000004</v>
      </c>
      <c r="I2510">
        <v>-28701280</v>
      </c>
    </row>
    <row r="2511" spans="1:9" x14ac:dyDescent="0.25">
      <c r="A2511" t="s">
        <v>212</v>
      </c>
      <c r="B2511">
        <v>1278.68</v>
      </c>
      <c r="C2511">
        <v>1269.9000000000001</v>
      </c>
      <c r="D2511">
        <v>1224.75</v>
      </c>
      <c r="E2511">
        <v>758.57899999999995</v>
      </c>
      <c r="F2511">
        <v>0</v>
      </c>
      <c r="G2511">
        <v>3.5505500000000002E-2</v>
      </c>
      <c r="H2511">
        <v>0.95922700000000005</v>
      </c>
      <c r="I2511">
        <v>-28701280</v>
      </c>
    </row>
    <row r="2512" spans="1:9" x14ac:dyDescent="0.25">
      <c r="A2512" t="s">
        <v>212</v>
      </c>
      <c r="B2512">
        <v>1272.3599999999999</v>
      </c>
      <c r="C2512">
        <v>1262.95</v>
      </c>
      <c r="D2512">
        <v>1223.28</v>
      </c>
      <c r="E2512">
        <v>758.61199999999997</v>
      </c>
      <c r="F2512">
        <v>0</v>
      </c>
      <c r="G2512">
        <v>3.2770800000000003E-2</v>
      </c>
      <c r="H2512">
        <v>0.95920799999999995</v>
      </c>
      <c r="I2512">
        <v>-28701280</v>
      </c>
    </row>
    <row r="2513" spans="1:25" x14ac:dyDescent="0.25">
      <c r="A2513" t="s">
        <v>212</v>
      </c>
      <c r="B2513">
        <v>1272.2</v>
      </c>
      <c r="C2513">
        <v>1262.96</v>
      </c>
      <c r="D2513">
        <v>1223.22</v>
      </c>
      <c r="E2513">
        <v>758.52</v>
      </c>
      <c r="F2513">
        <v>0</v>
      </c>
      <c r="G2513">
        <v>3.0818999999999999E-2</v>
      </c>
      <c r="H2513">
        <v>0.95922700000000005</v>
      </c>
      <c r="I2513">
        <v>-28701280</v>
      </c>
    </row>
    <row r="2514" spans="1:25" x14ac:dyDescent="0.25">
      <c r="A2514" t="s">
        <v>212</v>
      </c>
      <c r="B2514">
        <v>1274.3599999999999</v>
      </c>
      <c r="C2514">
        <v>1265.1199999999999</v>
      </c>
      <c r="D2514">
        <v>1223.3399999999999</v>
      </c>
      <c r="E2514">
        <v>758.55100000000004</v>
      </c>
      <c r="F2514">
        <v>0</v>
      </c>
      <c r="G2514">
        <v>5.3909499999999999E-2</v>
      </c>
      <c r="H2514">
        <v>0.95922300000000005</v>
      </c>
      <c r="I2514">
        <v>-28701280</v>
      </c>
    </row>
    <row r="2515" spans="1:25" x14ac:dyDescent="0.25">
      <c r="A2515" t="s">
        <v>212</v>
      </c>
      <c r="B2515">
        <v>1272.67</v>
      </c>
      <c r="C2515">
        <v>1262.97</v>
      </c>
      <c r="D2515">
        <v>1222.97</v>
      </c>
      <c r="E2515">
        <v>758.61900000000003</v>
      </c>
      <c r="F2515">
        <v>0</v>
      </c>
      <c r="G2515">
        <v>3.3908300000000002E-2</v>
      </c>
      <c r="H2515">
        <v>0.95922499999999999</v>
      </c>
      <c r="I2515">
        <v>-28701280</v>
      </c>
    </row>
    <row r="2516" spans="1:25" x14ac:dyDescent="0.25">
      <c r="A2516" t="s">
        <v>212</v>
      </c>
      <c r="B2516">
        <v>1275.4000000000001</v>
      </c>
      <c r="C2516">
        <v>1266.1199999999999</v>
      </c>
      <c r="D2516">
        <v>1224.01</v>
      </c>
      <c r="E2516">
        <v>758.55100000000004</v>
      </c>
      <c r="F2516">
        <v>0</v>
      </c>
      <c r="G2516">
        <v>5.3922499999999998E-2</v>
      </c>
      <c r="H2516">
        <v>0.95919500000000002</v>
      </c>
      <c r="I2516">
        <v>-28701280</v>
      </c>
    </row>
    <row r="2517" spans="1:25" x14ac:dyDescent="0.25">
      <c r="A2517" t="s">
        <v>212</v>
      </c>
      <c r="B2517">
        <v>1268.29</v>
      </c>
      <c r="C2517">
        <v>1258.72</v>
      </c>
      <c r="D2517">
        <v>1222.01</v>
      </c>
      <c r="E2517">
        <v>758.59199999999998</v>
      </c>
      <c r="F2517">
        <v>0</v>
      </c>
      <c r="G2517">
        <v>5.391E-2</v>
      </c>
      <c r="H2517">
        <v>0.980568</v>
      </c>
      <c r="I2517">
        <v>-28701280</v>
      </c>
    </row>
    <row r="2518" spans="1:25" x14ac:dyDescent="0.25">
      <c r="A2518" t="s">
        <v>212</v>
      </c>
      <c r="B2518">
        <v>1280.55</v>
      </c>
      <c r="C2518">
        <v>1270.81</v>
      </c>
      <c r="D2518">
        <v>1224.73</v>
      </c>
      <c r="E2518">
        <v>758.56700000000001</v>
      </c>
      <c r="F2518">
        <v>0</v>
      </c>
      <c r="G2518">
        <v>5.3909499999999999E-2</v>
      </c>
      <c r="H2518">
        <v>0.95922600000000002</v>
      </c>
      <c r="I2518">
        <v>-28701280</v>
      </c>
    </row>
    <row r="2519" spans="1:25" x14ac:dyDescent="0.25">
      <c r="A2519" t="s">
        <v>212</v>
      </c>
      <c r="B2519">
        <v>1282.33</v>
      </c>
      <c r="C2519">
        <v>1273.43</v>
      </c>
      <c r="D2519">
        <v>1225.81</v>
      </c>
      <c r="E2519">
        <v>758.58399999999995</v>
      </c>
      <c r="F2519">
        <v>0</v>
      </c>
      <c r="G2519">
        <v>5.3913500000000003E-2</v>
      </c>
      <c r="H2519">
        <v>0.95911100000000005</v>
      </c>
      <c r="I2519">
        <v>-28701280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212</v>
      </c>
      <c r="B2520">
        <v>1276.6600000000001</v>
      </c>
      <c r="C2520">
        <v>1267.21</v>
      </c>
      <c r="D2520">
        <v>1224.21</v>
      </c>
      <c r="E2520">
        <v>758.56700000000001</v>
      </c>
      <c r="F2520">
        <v>0</v>
      </c>
      <c r="G2520">
        <v>4.1834700000000002E-2</v>
      </c>
      <c r="H2520">
        <v>0.958148</v>
      </c>
      <c r="I2520">
        <v>-28701280</v>
      </c>
      <c r="R2520">
        <f>AVERAGE(B2471:B2520)</f>
        <v>1270.1694000000002</v>
      </c>
      <c r="S2520">
        <f>AVERAGE(C2471:C2520)</f>
        <v>1260.9803999999997</v>
      </c>
      <c r="U2520">
        <f>_xlfn.VAR.P(B2471:B2520)</f>
        <v>58.774469639999914</v>
      </c>
      <c r="V2520">
        <f>_xlfn.VAR.P(C2471:C2520)</f>
        <v>59.009535840000069</v>
      </c>
      <c r="X2520">
        <f>1.96*SQRT(U2520)/50</f>
        <v>0.30052487588818577</v>
      </c>
      <c r="Y2520">
        <f>1.96*SQRT(V2520)/50</f>
        <v>0.30112524496159021</v>
      </c>
    </row>
    <row r="2521" spans="1:25" x14ac:dyDescent="0.25">
      <c r="A2521" t="s">
        <v>213</v>
      </c>
      <c r="B2521">
        <v>63596.2448</v>
      </c>
      <c r="C2521" t="s">
        <v>37</v>
      </c>
    </row>
    <row r="2522" spans="1:25" x14ac:dyDescent="0.25">
      <c r="A2522" t="s">
        <v>223</v>
      </c>
      <c r="B2522">
        <v>1978.5</v>
      </c>
      <c r="C2522">
        <v>1319.03</v>
      </c>
      <c r="D2522">
        <v>1262.69</v>
      </c>
      <c r="E2522">
        <v>1233.52</v>
      </c>
      <c r="F2522">
        <v>446.17500000000001</v>
      </c>
      <c r="G2522">
        <v>1.3791299999999999E-2</v>
      </c>
      <c r="H2522">
        <v>0.981016</v>
      </c>
      <c r="I2522">
        <v>0</v>
      </c>
    </row>
    <row r="2523" spans="1:25" x14ac:dyDescent="0.25">
      <c r="A2523" t="s">
        <v>223</v>
      </c>
      <c r="B2523">
        <v>1280.9000000000001</v>
      </c>
      <c r="C2523">
        <v>1270.5999999999999</v>
      </c>
      <c r="D2523">
        <v>1222.9000000000001</v>
      </c>
      <c r="E2523">
        <v>1195.48</v>
      </c>
      <c r="F2523">
        <v>432.55</v>
      </c>
      <c r="G2523">
        <v>1.09309E-2</v>
      </c>
      <c r="H2523">
        <v>0.98101899999999997</v>
      </c>
      <c r="I2523">
        <v>0</v>
      </c>
    </row>
    <row r="2524" spans="1:25" x14ac:dyDescent="0.25">
      <c r="A2524" t="s">
        <v>223</v>
      </c>
      <c r="B2524">
        <v>1283.04</v>
      </c>
      <c r="C2524">
        <v>1273.51</v>
      </c>
      <c r="D2524">
        <v>1223.08</v>
      </c>
      <c r="E2524">
        <v>1195.52</v>
      </c>
      <c r="F2524">
        <v>432.54399999999998</v>
      </c>
      <c r="G2524">
        <v>1.3764200000000001E-2</v>
      </c>
      <c r="H2524">
        <v>0.98101899999999997</v>
      </c>
      <c r="I2524">
        <v>0</v>
      </c>
    </row>
    <row r="2525" spans="1:25" x14ac:dyDescent="0.25">
      <c r="A2525" t="s">
        <v>223</v>
      </c>
      <c r="B2525">
        <v>1273.77</v>
      </c>
      <c r="C2525">
        <v>1265.75</v>
      </c>
      <c r="D2525">
        <v>1224.97</v>
      </c>
      <c r="E2525">
        <v>1198.44</v>
      </c>
      <c r="F2525">
        <v>433.61500000000001</v>
      </c>
      <c r="G2525">
        <v>1.0857E-2</v>
      </c>
      <c r="H2525">
        <v>0.98099099999999995</v>
      </c>
      <c r="I2525">
        <v>0</v>
      </c>
    </row>
    <row r="2526" spans="1:25" x14ac:dyDescent="0.25">
      <c r="A2526" t="s">
        <v>223</v>
      </c>
      <c r="B2526">
        <v>1277.8699999999999</v>
      </c>
      <c r="C2526">
        <v>1269.4000000000001</v>
      </c>
      <c r="D2526">
        <v>1226.52</v>
      </c>
      <c r="E2526">
        <v>1199.71</v>
      </c>
      <c r="F2526">
        <v>434.09100000000001</v>
      </c>
      <c r="G2526">
        <v>1.1078599999999999E-2</v>
      </c>
      <c r="H2526">
        <v>0.98381700000000005</v>
      </c>
      <c r="I2526">
        <v>0</v>
      </c>
    </row>
    <row r="2527" spans="1:25" x14ac:dyDescent="0.25">
      <c r="A2527" t="s">
        <v>223</v>
      </c>
      <c r="B2527">
        <v>1280.47</v>
      </c>
      <c r="C2527">
        <v>1272.1400000000001</v>
      </c>
      <c r="D2527">
        <v>1227.1099999999999</v>
      </c>
      <c r="E2527">
        <v>1199.8800000000001</v>
      </c>
      <c r="F2527">
        <v>434.10500000000002</v>
      </c>
      <c r="G2527">
        <v>1.08954E-2</v>
      </c>
      <c r="H2527">
        <v>0.98099800000000004</v>
      </c>
      <c r="I2527">
        <v>0</v>
      </c>
    </row>
    <row r="2528" spans="1:25" x14ac:dyDescent="0.25">
      <c r="A2528" t="s">
        <v>223</v>
      </c>
      <c r="B2528">
        <v>1272.3499999999999</v>
      </c>
      <c r="C2528">
        <v>1264.43</v>
      </c>
      <c r="D2528">
        <v>1225.81</v>
      </c>
      <c r="E2528">
        <v>1199.8</v>
      </c>
      <c r="F2528">
        <v>434.12299999999999</v>
      </c>
      <c r="G2528">
        <v>1.29097E-2</v>
      </c>
      <c r="H2528">
        <v>0.98101899999999997</v>
      </c>
      <c r="I2528">
        <v>0</v>
      </c>
    </row>
    <row r="2529" spans="1:9" x14ac:dyDescent="0.25">
      <c r="A2529" t="s">
        <v>223</v>
      </c>
      <c r="B2529">
        <v>1279.25</v>
      </c>
      <c r="C2529">
        <v>1271.2</v>
      </c>
      <c r="D2529">
        <v>1226.55</v>
      </c>
      <c r="E2529">
        <v>1199.6099999999999</v>
      </c>
      <c r="F2529">
        <v>434.07799999999997</v>
      </c>
      <c r="G2529">
        <v>1.39176E-2</v>
      </c>
      <c r="H2529">
        <v>0.98101899999999997</v>
      </c>
      <c r="I2529">
        <v>0</v>
      </c>
    </row>
    <row r="2530" spans="1:9" x14ac:dyDescent="0.25">
      <c r="A2530" t="s">
        <v>223</v>
      </c>
      <c r="B2530">
        <v>1283.67</v>
      </c>
      <c r="C2530">
        <v>1275.3800000000001</v>
      </c>
      <c r="D2530">
        <v>1227.18</v>
      </c>
      <c r="E2530">
        <v>1199.73</v>
      </c>
      <c r="F2530">
        <v>434.13299999999998</v>
      </c>
      <c r="G2530">
        <v>1.1235800000000001E-2</v>
      </c>
      <c r="H2530">
        <v>0.98101099999999997</v>
      </c>
      <c r="I2530">
        <v>0</v>
      </c>
    </row>
    <row r="2531" spans="1:9" x14ac:dyDescent="0.25">
      <c r="A2531" t="s">
        <v>223</v>
      </c>
      <c r="B2531">
        <v>1273.67</v>
      </c>
      <c r="C2531">
        <v>1265.58</v>
      </c>
      <c r="D2531">
        <v>1225.54</v>
      </c>
      <c r="E2531">
        <v>1199.7</v>
      </c>
      <c r="F2531">
        <v>434.101</v>
      </c>
      <c r="G2531">
        <v>1.0880799999999999E-2</v>
      </c>
      <c r="H2531">
        <v>0.98099499999999995</v>
      </c>
      <c r="I2531">
        <v>0</v>
      </c>
    </row>
    <row r="2532" spans="1:9" x14ac:dyDescent="0.25">
      <c r="A2532" t="s">
        <v>223</v>
      </c>
      <c r="B2532">
        <v>1277.3</v>
      </c>
      <c r="C2532">
        <v>1268.75</v>
      </c>
      <c r="D2532">
        <v>1226.3499999999999</v>
      </c>
      <c r="E2532">
        <v>1199.8599999999999</v>
      </c>
      <c r="F2532">
        <v>434.09899999999999</v>
      </c>
      <c r="G2532">
        <v>2.0705000000000001E-2</v>
      </c>
      <c r="H2532">
        <v>0.98101899999999997</v>
      </c>
      <c r="I2532">
        <v>0</v>
      </c>
    </row>
    <row r="2533" spans="1:9" x14ac:dyDescent="0.25">
      <c r="A2533" t="s">
        <v>223</v>
      </c>
      <c r="B2533">
        <v>1279.76</v>
      </c>
      <c r="C2533">
        <v>1271.23</v>
      </c>
      <c r="D2533">
        <v>1227.53</v>
      </c>
      <c r="E2533">
        <v>1199.75</v>
      </c>
      <c r="F2533">
        <v>434.11799999999999</v>
      </c>
      <c r="G2533">
        <v>1.7134400000000001E-2</v>
      </c>
      <c r="H2533">
        <v>0.98080900000000004</v>
      </c>
      <c r="I2533">
        <v>0</v>
      </c>
    </row>
    <row r="2534" spans="1:9" x14ac:dyDescent="0.25">
      <c r="A2534" t="s">
        <v>223</v>
      </c>
      <c r="B2534">
        <v>1274.1600000000001</v>
      </c>
      <c r="C2534">
        <v>1265.8900000000001</v>
      </c>
      <c r="D2534">
        <v>1226.04</v>
      </c>
      <c r="E2534">
        <v>1199.74</v>
      </c>
      <c r="F2534">
        <v>434.07499999999999</v>
      </c>
      <c r="G2534">
        <v>1.09024E-2</v>
      </c>
      <c r="H2534">
        <v>0.98079700000000003</v>
      </c>
      <c r="I2534">
        <v>0</v>
      </c>
    </row>
    <row r="2535" spans="1:9" x14ac:dyDescent="0.25">
      <c r="A2535" t="s">
        <v>223</v>
      </c>
      <c r="B2535">
        <v>1284.3599999999999</v>
      </c>
      <c r="C2535">
        <v>1276</v>
      </c>
      <c r="D2535">
        <v>1227.17</v>
      </c>
      <c r="E2535">
        <v>1199.5</v>
      </c>
      <c r="F2535">
        <v>434.06900000000002</v>
      </c>
      <c r="G2535">
        <v>1.3947599999999999E-2</v>
      </c>
      <c r="H2535">
        <v>0.99055000000000004</v>
      </c>
      <c r="I2535">
        <v>0</v>
      </c>
    </row>
    <row r="2536" spans="1:9" x14ac:dyDescent="0.25">
      <c r="A2536" t="s">
        <v>223</v>
      </c>
      <c r="B2536">
        <v>1269.06</v>
      </c>
      <c r="C2536">
        <v>1260.76</v>
      </c>
      <c r="D2536">
        <v>1224.4100000000001</v>
      </c>
      <c r="E2536">
        <v>1199.44</v>
      </c>
      <c r="F2536">
        <v>433.97899999999998</v>
      </c>
      <c r="G2536">
        <v>1.24411E-2</v>
      </c>
      <c r="H2536">
        <v>0.98099999999999998</v>
      </c>
      <c r="I2536">
        <v>0</v>
      </c>
    </row>
    <row r="2537" spans="1:9" x14ac:dyDescent="0.25">
      <c r="A2537" t="s">
        <v>223</v>
      </c>
      <c r="B2537">
        <v>1267.6500000000001</v>
      </c>
      <c r="C2537">
        <v>1259.17</v>
      </c>
      <c r="D2537">
        <v>1224.01</v>
      </c>
      <c r="E2537">
        <v>1199.48</v>
      </c>
      <c r="F2537">
        <v>434.02699999999999</v>
      </c>
      <c r="G2537">
        <v>1.2326500000000001E-2</v>
      </c>
      <c r="H2537">
        <v>0.98101899999999997</v>
      </c>
      <c r="I2537">
        <v>0</v>
      </c>
    </row>
    <row r="2538" spans="1:9" x14ac:dyDescent="0.25">
      <c r="A2538" t="s">
        <v>223</v>
      </c>
      <c r="B2538">
        <v>1274.92</v>
      </c>
      <c r="C2538">
        <v>1266.31</v>
      </c>
      <c r="D2538">
        <v>1225.8499999999999</v>
      </c>
      <c r="E2538">
        <v>1199.49</v>
      </c>
      <c r="F2538">
        <v>434.02300000000002</v>
      </c>
      <c r="G2538">
        <v>2.9037799999999999E-2</v>
      </c>
      <c r="H2538">
        <v>0.98094400000000004</v>
      </c>
      <c r="I2538">
        <v>0</v>
      </c>
    </row>
    <row r="2539" spans="1:9" x14ac:dyDescent="0.25">
      <c r="A2539" t="s">
        <v>223</v>
      </c>
      <c r="B2539">
        <v>1273.3399999999999</v>
      </c>
      <c r="C2539">
        <v>1264.6199999999999</v>
      </c>
      <c r="D2539">
        <v>1225.96</v>
      </c>
      <c r="E2539">
        <v>1199.5899999999999</v>
      </c>
      <c r="F2539">
        <v>434.06099999999998</v>
      </c>
      <c r="G2539">
        <v>1.57255E-2</v>
      </c>
      <c r="H2539">
        <v>0.98086700000000004</v>
      </c>
      <c r="I2539">
        <v>0</v>
      </c>
    </row>
    <row r="2540" spans="1:9" x14ac:dyDescent="0.25">
      <c r="A2540" t="s">
        <v>223</v>
      </c>
      <c r="B2540">
        <v>1280</v>
      </c>
      <c r="C2540">
        <v>1270.1199999999999</v>
      </c>
      <c r="D2540">
        <v>1226.26</v>
      </c>
      <c r="E2540">
        <v>1199.52</v>
      </c>
      <c r="F2540">
        <v>434.04</v>
      </c>
      <c r="G2540">
        <v>1.45982E-2</v>
      </c>
      <c r="H2540">
        <v>0.98101499999999997</v>
      </c>
      <c r="I2540">
        <v>0</v>
      </c>
    </row>
    <row r="2541" spans="1:9" x14ac:dyDescent="0.25">
      <c r="A2541" t="s">
        <v>223</v>
      </c>
      <c r="B2541">
        <v>1277.69</v>
      </c>
      <c r="C2541">
        <v>1269.6400000000001</v>
      </c>
      <c r="D2541">
        <v>1226.1400000000001</v>
      </c>
      <c r="E2541">
        <v>1199.92</v>
      </c>
      <c r="F2541">
        <v>434.041</v>
      </c>
      <c r="G2541">
        <v>1.8503800000000001E-2</v>
      </c>
      <c r="H2541">
        <v>0.98614500000000005</v>
      </c>
      <c r="I2541">
        <v>0</v>
      </c>
    </row>
    <row r="2542" spans="1:9" x14ac:dyDescent="0.25">
      <c r="A2542" t="s">
        <v>223</v>
      </c>
      <c r="B2542">
        <v>1270.07</v>
      </c>
      <c r="C2542">
        <v>1261.31</v>
      </c>
      <c r="D2542">
        <v>1225.1500000000001</v>
      </c>
      <c r="E2542">
        <v>1199.68</v>
      </c>
      <c r="F2542">
        <v>434.05</v>
      </c>
      <c r="G2542">
        <v>1.25506E-2</v>
      </c>
      <c r="H2542">
        <v>0.980989</v>
      </c>
      <c r="I2542">
        <v>0</v>
      </c>
    </row>
    <row r="2543" spans="1:9" x14ac:dyDescent="0.25">
      <c r="A2543" t="s">
        <v>223</v>
      </c>
      <c r="B2543">
        <v>1274.6300000000001</v>
      </c>
      <c r="C2543">
        <v>1265.8800000000001</v>
      </c>
      <c r="D2543">
        <v>1225.67</v>
      </c>
      <c r="E2543">
        <v>1199.5899999999999</v>
      </c>
      <c r="F2543">
        <v>434.06299999999999</v>
      </c>
      <c r="G2543">
        <v>1.21815E-2</v>
      </c>
      <c r="H2543">
        <v>0.981016</v>
      </c>
      <c r="I2543">
        <v>0</v>
      </c>
    </row>
    <row r="2544" spans="1:9" x14ac:dyDescent="0.25">
      <c r="A2544" t="s">
        <v>223</v>
      </c>
      <c r="B2544">
        <v>1271.6199999999999</v>
      </c>
      <c r="C2544">
        <v>1263.24</v>
      </c>
      <c r="D2544">
        <v>1225.42</v>
      </c>
      <c r="E2544">
        <v>1199.69</v>
      </c>
      <c r="F2544">
        <v>434.06599999999997</v>
      </c>
      <c r="G2544">
        <v>1.33235E-2</v>
      </c>
      <c r="H2544">
        <v>0.98101499999999997</v>
      </c>
      <c r="I2544">
        <v>0</v>
      </c>
    </row>
    <row r="2545" spans="1:9" x14ac:dyDescent="0.25">
      <c r="A2545" t="s">
        <v>223</v>
      </c>
      <c r="B2545">
        <v>1280.19</v>
      </c>
      <c r="C2545">
        <v>1271.8399999999999</v>
      </c>
      <c r="D2545">
        <v>1226.3</v>
      </c>
      <c r="E2545">
        <v>1199.74</v>
      </c>
      <c r="F2545">
        <v>434.11900000000003</v>
      </c>
      <c r="G2545">
        <v>1.0861300000000001E-2</v>
      </c>
      <c r="H2545">
        <v>0.99492800000000003</v>
      </c>
      <c r="I2545">
        <v>0</v>
      </c>
    </row>
    <row r="2546" spans="1:9" x14ac:dyDescent="0.25">
      <c r="A2546" t="s">
        <v>223</v>
      </c>
      <c r="B2546">
        <v>1277.3399999999999</v>
      </c>
      <c r="C2546">
        <v>1268.78</v>
      </c>
      <c r="D2546">
        <v>1225.98</v>
      </c>
      <c r="E2546">
        <v>1199.56</v>
      </c>
      <c r="F2546">
        <v>434.04300000000001</v>
      </c>
      <c r="G2546">
        <v>1.8664400000000001E-2</v>
      </c>
      <c r="H2546">
        <v>0.98100200000000004</v>
      </c>
      <c r="I2546">
        <v>0</v>
      </c>
    </row>
    <row r="2547" spans="1:9" x14ac:dyDescent="0.25">
      <c r="A2547" t="s">
        <v>223</v>
      </c>
      <c r="B2547">
        <v>1273.8</v>
      </c>
      <c r="C2547">
        <v>1265.5899999999999</v>
      </c>
      <c r="D2547">
        <v>1225.3699999999999</v>
      </c>
      <c r="E2547">
        <v>1199.48</v>
      </c>
      <c r="F2547">
        <v>434.03</v>
      </c>
      <c r="G2547">
        <v>1.0948599999999999E-2</v>
      </c>
      <c r="H2547">
        <v>0.98101400000000005</v>
      </c>
      <c r="I2547">
        <v>0</v>
      </c>
    </row>
    <row r="2548" spans="1:9" x14ac:dyDescent="0.25">
      <c r="A2548" t="s">
        <v>223</v>
      </c>
      <c r="B2548">
        <v>1272.28</v>
      </c>
      <c r="C2548">
        <v>1264.17</v>
      </c>
      <c r="D2548">
        <v>1225.69</v>
      </c>
      <c r="E2548">
        <v>1199.56</v>
      </c>
      <c r="F2548">
        <v>434.06200000000001</v>
      </c>
      <c r="G2548">
        <v>1.24846E-2</v>
      </c>
      <c r="H2548">
        <v>0.98101400000000005</v>
      </c>
      <c r="I2548">
        <v>0</v>
      </c>
    </row>
    <row r="2549" spans="1:9" x14ac:dyDescent="0.25">
      <c r="A2549" t="s">
        <v>223</v>
      </c>
      <c r="B2549">
        <v>1282.69</v>
      </c>
      <c r="C2549">
        <v>1273.8599999999999</v>
      </c>
      <c r="D2549">
        <v>1227.22</v>
      </c>
      <c r="E2549">
        <v>1199.82</v>
      </c>
      <c r="F2549">
        <v>434.13099999999997</v>
      </c>
      <c r="G2549">
        <v>1.26403E-2</v>
      </c>
      <c r="H2549">
        <v>0.981012</v>
      </c>
      <c r="I2549">
        <v>0</v>
      </c>
    </row>
    <row r="2550" spans="1:9" x14ac:dyDescent="0.25">
      <c r="A2550" t="s">
        <v>223</v>
      </c>
      <c r="B2550">
        <v>1269.4000000000001</v>
      </c>
      <c r="C2550">
        <v>1260.94</v>
      </c>
      <c r="D2550">
        <v>1225.04</v>
      </c>
      <c r="E2550">
        <v>1199.72</v>
      </c>
      <c r="F2550">
        <v>434.10700000000003</v>
      </c>
      <c r="G2550">
        <v>1.08579E-2</v>
      </c>
      <c r="H2550">
        <v>0.98101300000000002</v>
      </c>
      <c r="I2550">
        <v>0</v>
      </c>
    </row>
    <row r="2551" spans="1:9" x14ac:dyDescent="0.25">
      <c r="A2551" t="s">
        <v>223</v>
      </c>
      <c r="B2551">
        <v>1279.43</v>
      </c>
      <c r="C2551">
        <v>1271.1199999999999</v>
      </c>
      <c r="D2551">
        <v>1226.24</v>
      </c>
      <c r="E2551">
        <v>1199.7</v>
      </c>
      <c r="F2551">
        <v>434.12</v>
      </c>
      <c r="G2551">
        <v>2.2120600000000001E-2</v>
      </c>
      <c r="H2551">
        <v>0.98101499999999997</v>
      </c>
      <c r="I2551">
        <v>0</v>
      </c>
    </row>
    <row r="2552" spans="1:9" x14ac:dyDescent="0.25">
      <c r="A2552" t="s">
        <v>223</v>
      </c>
      <c r="B2552">
        <v>1281.46</v>
      </c>
      <c r="C2552">
        <v>1273.25</v>
      </c>
      <c r="D2552">
        <v>1225.93</v>
      </c>
      <c r="E2552">
        <v>1199.74</v>
      </c>
      <c r="F2552">
        <v>434.11900000000003</v>
      </c>
      <c r="G2552">
        <v>1.1181200000000001E-2</v>
      </c>
      <c r="H2552">
        <v>0.98098399999999997</v>
      </c>
      <c r="I2552">
        <v>0</v>
      </c>
    </row>
    <row r="2553" spans="1:9" x14ac:dyDescent="0.25">
      <c r="A2553" t="s">
        <v>223</v>
      </c>
      <c r="B2553">
        <v>1292.98</v>
      </c>
      <c r="C2553">
        <v>1284.5899999999999</v>
      </c>
      <c r="D2553">
        <v>1228.93</v>
      </c>
      <c r="E2553">
        <v>1199.81</v>
      </c>
      <c r="F2553">
        <v>434.13400000000001</v>
      </c>
      <c r="G2553">
        <v>1.0856899999999999E-2</v>
      </c>
      <c r="H2553">
        <v>0.98101499999999997</v>
      </c>
      <c r="I2553">
        <v>0</v>
      </c>
    </row>
    <row r="2554" spans="1:9" x14ac:dyDescent="0.25">
      <c r="A2554" t="s">
        <v>223</v>
      </c>
      <c r="B2554">
        <v>1285.82</v>
      </c>
      <c r="C2554">
        <v>1277.3599999999999</v>
      </c>
      <c r="D2554">
        <v>1227.52</v>
      </c>
      <c r="E2554">
        <v>1199.73</v>
      </c>
      <c r="F2554">
        <v>434.10700000000003</v>
      </c>
      <c r="G2554">
        <v>1.12213E-2</v>
      </c>
      <c r="H2554">
        <v>0.99167700000000003</v>
      </c>
      <c r="I2554">
        <v>0</v>
      </c>
    </row>
    <row r="2555" spans="1:9" x14ac:dyDescent="0.25">
      <c r="A2555" t="s">
        <v>223</v>
      </c>
      <c r="B2555">
        <v>1288.9000000000001</v>
      </c>
      <c r="C2555">
        <v>1280.1600000000001</v>
      </c>
      <c r="D2555">
        <v>1230.03</v>
      </c>
      <c r="E2555">
        <v>1199.8399999999999</v>
      </c>
      <c r="F2555">
        <v>434.12200000000001</v>
      </c>
      <c r="G2555">
        <v>1.1750399999999999E-2</v>
      </c>
      <c r="H2555">
        <v>0.99497500000000005</v>
      </c>
      <c r="I2555">
        <v>0</v>
      </c>
    </row>
    <row r="2556" spans="1:9" x14ac:dyDescent="0.25">
      <c r="A2556" t="s">
        <v>223</v>
      </c>
      <c r="B2556">
        <v>1290.73</v>
      </c>
      <c r="C2556">
        <v>1282.57</v>
      </c>
      <c r="D2556">
        <v>1228.17</v>
      </c>
      <c r="E2556">
        <v>1199.44</v>
      </c>
      <c r="F2556">
        <v>434</v>
      </c>
      <c r="G2556">
        <v>1.1062199999999999E-2</v>
      </c>
      <c r="H2556">
        <v>0.99460599999999999</v>
      </c>
      <c r="I2556">
        <v>0</v>
      </c>
    </row>
    <row r="2557" spans="1:9" x14ac:dyDescent="0.25">
      <c r="A2557" t="s">
        <v>223</v>
      </c>
      <c r="B2557">
        <v>1275.76</v>
      </c>
      <c r="C2557">
        <v>1267.26</v>
      </c>
      <c r="D2557">
        <v>1218.05</v>
      </c>
      <c r="E2557">
        <v>1189.69</v>
      </c>
      <c r="F2557">
        <v>430.46300000000002</v>
      </c>
      <c r="G2557">
        <v>1.1813000000000001E-2</v>
      </c>
      <c r="H2557">
        <v>0.98428800000000005</v>
      </c>
      <c r="I2557">
        <v>0</v>
      </c>
    </row>
    <row r="2558" spans="1:9" x14ac:dyDescent="0.25">
      <c r="A2558" t="s">
        <v>223</v>
      </c>
      <c r="B2558">
        <v>1280.55</v>
      </c>
      <c r="C2558">
        <v>1272.01</v>
      </c>
      <c r="D2558">
        <v>1218.75</v>
      </c>
      <c r="E2558">
        <v>1189.6099999999999</v>
      </c>
      <c r="F2558">
        <v>430.43900000000002</v>
      </c>
      <c r="G2558">
        <v>1.37702E-2</v>
      </c>
      <c r="H2558">
        <v>0.98092199999999996</v>
      </c>
      <c r="I2558">
        <v>0</v>
      </c>
    </row>
    <row r="2559" spans="1:9" x14ac:dyDescent="0.25">
      <c r="A2559" t="s">
        <v>223</v>
      </c>
      <c r="B2559">
        <v>1272.97</v>
      </c>
      <c r="C2559">
        <v>1264.92</v>
      </c>
      <c r="D2559">
        <v>1217.1199999999999</v>
      </c>
      <c r="E2559">
        <v>1189.5</v>
      </c>
      <c r="F2559">
        <v>430.47800000000001</v>
      </c>
      <c r="G2559">
        <v>1.34114E-2</v>
      </c>
      <c r="H2559">
        <v>0.99478</v>
      </c>
      <c r="I2559">
        <v>0</v>
      </c>
    </row>
    <row r="2560" spans="1:9" x14ac:dyDescent="0.25">
      <c r="A2560" t="s">
        <v>223</v>
      </c>
      <c r="B2560">
        <v>1277.5999999999999</v>
      </c>
      <c r="C2560">
        <v>1269.24</v>
      </c>
      <c r="D2560">
        <v>1217.6300000000001</v>
      </c>
      <c r="E2560">
        <v>1189.47</v>
      </c>
      <c r="F2560">
        <v>430.48200000000003</v>
      </c>
      <c r="G2560">
        <v>2.2852899999999999E-2</v>
      </c>
      <c r="H2560">
        <v>0.98100900000000002</v>
      </c>
      <c r="I2560">
        <v>0</v>
      </c>
    </row>
    <row r="2561" spans="1:25" x14ac:dyDescent="0.25">
      <c r="A2561" t="s">
        <v>223</v>
      </c>
      <c r="B2561">
        <v>1280.9100000000001</v>
      </c>
      <c r="C2561">
        <v>1272.43</v>
      </c>
      <c r="D2561">
        <v>1219.3800000000001</v>
      </c>
      <c r="E2561">
        <v>1189.5999999999999</v>
      </c>
      <c r="F2561">
        <v>430.447</v>
      </c>
      <c r="G2561">
        <v>1.08579E-2</v>
      </c>
      <c r="H2561">
        <v>0.98613600000000001</v>
      </c>
      <c r="I2561">
        <v>0</v>
      </c>
    </row>
    <row r="2562" spans="1:25" x14ac:dyDescent="0.25">
      <c r="A2562" t="s">
        <v>223</v>
      </c>
      <c r="B2562">
        <v>1275.58</v>
      </c>
      <c r="C2562">
        <v>1265.75</v>
      </c>
      <c r="D2562">
        <v>1217.02</v>
      </c>
      <c r="E2562">
        <v>1189.54</v>
      </c>
      <c r="F2562">
        <v>430.42599999999999</v>
      </c>
      <c r="G2562">
        <v>1.0859799999999999E-2</v>
      </c>
      <c r="H2562">
        <v>0.98089199999999999</v>
      </c>
      <c r="I2562">
        <v>0</v>
      </c>
    </row>
    <row r="2563" spans="1:25" x14ac:dyDescent="0.25">
      <c r="A2563" t="s">
        <v>223</v>
      </c>
      <c r="B2563">
        <v>1279.3499999999999</v>
      </c>
      <c r="C2563">
        <v>1269.6099999999999</v>
      </c>
      <c r="D2563">
        <v>1218.52</v>
      </c>
      <c r="E2563">
        <v>1189.55</v>
      </c>
      <c r="F2563">
        <v>430.44299999999998</v>
      </c>
      <c r="G2563">
        <v>1.1852100000000001E-2</v>
      </c>
      <c r="H2563">
        <v>0.98098200000000002</v>
      </c>
      <c r="I2563">
        <v>0</v>
      </c>
    </row>
    <row r="2564" spans="1:25" x14ac:dyDescent="0.25">
      <c r="A2564" t="s">
        <v>223</v>
      </c>
      <c r="B2564">
        <v>1273.01</v>
      </c>
      <c r="C2564">
        <v>1264.96</v>
      </c>
      <c r="D2564">
        <v>1217.9000000000001</v>
      </c>
      <c r="E2564">
        <v>1189.55</v>
      </c>
      <c r="F2564">
        <v>430.41800000000001</v>
      </c>
      <c r="G2564">
        <v>1.11796E-2</v>
      </c>
      <c r="H2564">
        <v>0.98100200000000004</v>
      </c>
      <c r="I2564">
        <v>0</v>
      </c>
    </row>
    <row r="2565" spans="1:25" x14ac:dyDescent="0.25">
      <c r="A2565" t="s">
        <v>223</v>
      </c>
      <c r="B2565">
        <v>1280.3499999999999</v>
      </c>
      <c r="C2565">
        <v>1271.8800000000001</v>
      </c>
      <c r="D2565">
        <v>1218.97</v>
      </c>
      <c r="E2565">
        <v>1189.6099999999999</v>
      </c>
      <c r="F2565">
        <v>430.46699999999998</v>
      </c>
      <c r="G2565">
        <v>1.08571E-2</v>
      </c>
      <c r="H2565">
        <v>0.98101000000000005</v>
      </c>
      <c r="I2565">
        <v>0</v>
      </c>
    </row>
    <row r="2566" spans="1:25" x14ac:dyDescent="0.25">
      <c r="A2566" t="s">
        <v>223</v>
      </c>
      <c r="B2566">
        <v>1278.69</v>
      </c>
      <c r="C2566">
        <v>1270.19</v>
      </c>
      <c r="D2566">
        <v>1218.08</v>
      </c>
      <c r="E2566">
        <v>1189.74</v>
      </c>
      <c r="F2566">
        <v>430.45299999999997</v>
      </c>
      <c r="G2566">
        <v>1.0921500000000001E-2</v>
      </c>
      <c r="H2566">
        <v>0.98090299999999997</v>
      </c>
      <c r="I2566">
        <v>0</v>
      </c>
    </row>
    <row r="2567" spans="1:25" x14ac:dyDescent="0.25">
      <c r="A2567" t="s">
        <v>223</v>
      </c>
      <c r="B2567">
        <v>1275.93</v>
      </c>
      <c r="C2567">
        <v>1267.43</v>
      </c>
      <c r="D2567">
        <v>1217.6600000000001</v>
      </c>
      <c r="E2567">
        <v>1189.5899999999999</v>
      </c>
      <c r="F2567">
        <v>430.48200000000003</v>
      </c>
      <c r="G2567">
        <v>1.17666E-2</v>
      </c>
      <c r="H2567">
        <v>0.98098799999999997</v>
      </c>
      <c r="I2567">
        <v>0</v>
      </c>
    </row>
    <row r="2568" spans="1:25" x14ac:dyDescent="0.25">
      <c r="A2568" t="s">
        <v>223</v>
      </c>
      <c r="B2568">
        <v>1270.04</v>
      </c>
      <c r="C2568">
        <v>1261.19</v>
      </c>
      <c r="D2568">
        <v>1216.8599999999999</v>
      </c>
      <c r="E2568">
        <v>1189.7</v>
      </c>
      <c r="F2568">
        <v>430.50200000000001</v>
      </c>
      <c r="G2568">
        <v>1.08746E-2</v>
      </c>
      <c r="H2568">
        <v>0.98101899999999997</v>
      </c>
      <c r="I2568">
        <v>0</v>
      </c>
    </row>
    <row r="2569" spans="1:25" x14ac:dyDescent="0.25">
      <c r="A2569" t="s">
        <v>223</v>
      </c>
      <c r="B2569">
        <v>1279.26</v>
      </c>
      <c r="C2569">
        <v>1270.97</v>
      </c>
      <c r="D2569">
        <v>1218.73</v>
      </c>
      <c r="E2569">
        <v>1189.6099999999999</v>
      </c>
      <c r="F2569">
        <v>430.452</v>
      </c>
      <c r="G2569">
        <v>1.30358E-2</v>
      </c>
      <c r="H2569">
        <v>0.981016</v>
      </c>
      <c r="I2569">
        <v>0</v>
      </c>
    </row>
    <row r="2570" spans="1:25" x14ac:dyDescent="0.25">
      <c r="A2570" t="s">
        <v>223</v>
      </c>
      <c r="B2570">
        <v>1269.6400000000001</v>
      </c>
      <c r="C2570">
        <v>1261.03</v>
      </c>
      <c r="D2570">
        <v>1216.51</v>
      </c>
      <c r="E2570">
        <v>1189.56</v>
      </c>
      <c r="F2570">
        <v>430.47399999999999</v>
      </c>
      <c r="G2570">
        <v>1.8908299999999999E-2</v>
      </c>
      <c r="H2570">
        <v>0.981016</v>
      </c>
      <c r="I2570">
        <v>0</v>
      </c>
    </row>
    <row r="2571" spans="1:25" x14ac:dyDescent="0.25">
      <c r="A2571" t="s">
        <v>223</v>
      </c>
      <c r="B2571">
        <v>1270.72</v>
      </c>
      <c r="C2571">
        <v>1262.3</v>
      </c>
      <c r="D2571">
        <v>1216.71</v>
      </c>
      <c r="E2571">
        <v>1189.6300000000001</v>
      </c>
      <c r="F2571">
        <v>430.488</v>
      </c>
      <c r="G2571">
        <v>1.0856899999999999E-2</v>
      </c>
      <c r="H2571">
        <v>0.99462899999999999</v>
      </c>
      <c r="I2571">
        <v>0</v>
      </c>
    </row>
    <row r="2572" spans="1:25" x14ac:dyDescent="0.25">
      <c r="A2572" t="s">
        <v>223</v>
      </c>
      <c r="B2572">
        <v>1276.1500000000001</v>
      </c>
      <c r="C2572">
        <v>1267.67</v>
      </c>
      <c r="D2572">
        <v>1218.04</v>
      </c>
      <c r="E2572">
        <v>1189.5999999999999</v>
      </c>
      <c r="F2572">
        <v>430.43700000000001</v>
      </c>
      <c r="G2572">
        <v>1.1011200000000001E-2</v>
      </c>
      <c r="H2572">
        <v>0.99433899999999997</v>
      </c>
      <c r="I2572">
        <v>0</v>
      </c>
    </row>
    <row r="2573" spans="1:25" x14ac:dyDescent="0.25">
      <c r="A2573" t="s">
        <v>223</v>
      </c>
      <c r="B2573">
        <v>1269.8900000000001</v>
      </c>
      <c r="C2573">
        <v>1261.6600000000001</v>
      </c>
      <c r="D2573">
        <v>1217.27</v>
      </c>
      <c r="E2573">
        <v>1189.77</v>
      </c>
      <c r="F2573">
        <v>430.45299999999997</v>
      </c>
      <c r="G2573">
        <v>1.099E-2</v>
      </c>
      <c r="H2573">
        <v>0.98101700000000003</v>
      </c>
      <c r="I2573">
        <v>0</v>
      </c>
    </row>
    <row r="2574" spans="1:25" x14ac:dyDescent="0.25">
      <c r="A2574" t="s">
        <v>223</v>
      </c>
      <c r="B2574">
        <v>1277.6099999999999</v>
      </c>
      <c r="C2574">
        <v>1269.2</v>
      </c>
      <c r="D2574">
        <v>1218.4000000000001</v>
      </c>
      <c r="E2574">
        <v>1190.02</v>
      </c>
      <c r="F2574">
        <v>430.476</v>
      </c>
      <c r="G2574">
        <v>1.24697E-2</v>
      </c>
      <c r="H2574">
        <v>0.98094899999999996</v>
      </c>
      <c r="I2574">
        <v>0</v>
      </c>
    </row>
    <row r="2575" spans="1:25" x14ac:dyDescent="0.25">
      <c r="A2575" t="s">
        <v>223</v>
      </c>
      <c r="B2575">
        <v>1278.8</v>
      </c>
      <c r="C2575">
        <v>1270.76</v>
      </c>
      <c r="D2575">
        <v>1218.8699999999999</v>
      </c>
      <c r="E2575">
        <v>1189.6300000000001</v>
      </c>
      <c r="F2575">
        <v>430.46699999999998</v>
      </c>
      <c r="G2575">
        <v>1.1126199999999999E-2</v>
      </c>
      <c r="H2575">
        <v>0.99322699999999997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223</v>
      </c>
      <c r="B2576">
        <v>1278.32</v>
      </c>
      <c r="C2576">
        <v>1270.1500000000001</v>
      </c>
      <c r="D2576">
        <v>1218.5899999999999</v>
      </c>
      <c r="E2576">
        <v>1189.5999999999999</v>
      </c>
      <c r="F2576">
        <v>430.50599999999997</v>
      </c>
      <c r="G2576">
        <v>1.9471599999999999E-2</v>
      </c>
      <c r="H2576">
        <v>0.98101799999999995</v>
      </c>
      <c r="I2576">
        <v>0</v>
      </c>
      <c r="R2576">
        <f>AVERAGE(B2527:B2576)</f>
        <v>1277.2024000000006</v>
      </c>
      <c r="S2576">
        <f>AVERAGE(C2527:C2576)</f>
        <v>1268.7298000000001</v>
      </c>
      <c r="U2576">
        <f>_xlfn.VAR.P(B2527:B2576)</f>
        <v>30.659298239999988</v>
      </c>
      <c r="V2576">
        <f>_xlfn.VAR.P(C2527:C2576)</f>
        <v>30.638429959999876</v>
      </c>
      <c r="X2576">
        <f>1.96*SQRT(U2576)/50</f>
        <v>0.21705368932020846</v>
      </c>
      <c r="Y2576">
        <f>1.96*SQRT(V2576)/50</f>
        <v>0.21697980784795209</v>
      </c>
    </row>
    <row r="2577" spans="1:9" x14ac:dyDescent="0.25">
      <c r="A2577" t="s">
        <v>223</v>
      </c>
      <c r="B2577">
        <v>63953.946400000001</v>
      </c>
      <c r="C2577" t="s">
        <v>37</v>
      </c>
    </row>
    <row r="2578" spans="1:9" x14ac:dyDescent="0.25">
      <c r="A2578" t="s">
        <v>224</v>
      </c>
      <c r="B2578">
        <v>1034.42</v>
      </c>
      <c r="C2578">
        <v>1026.3399999999999</v>
      </c>
      <c r="D2578">
        <v>992.94899999999996</v>
      </c>
      <c r="E2578">
        <v>988.41899999999998</v>
      </c>
      <c r="F2578">
        <v>142.315</v>
      </c>
      <c r="G2578">
        <v>1.08617E-2</v>
      </c>
      <c r="H2578">
        <v>0.98101000000000005</v>
      </c>
      <c r="I2578">
        <v>0</v>
      </c>
    </row>
    <row r="2579" spans="1:9" x14ac:dyDescent="0.25">
      <c r="A2579" t="s">
        <v>224</v>
      </c>
      <c r="B2579">
        <v>1011.74</v>
      </c>
      <c r="C2579">
        <v>1003.64</v>
      </c>
      <c r="D2579">
        <v>976.72199999999998</v>
      </c>
      <c r="E2579">
        <v>974.10599999999999</v>
      </c>
      <c r="F2579">
        <v>139.53399999999999</v>
      </c>
      <c r="G2579">
        <v>1.2328E-2</v>
      </c>
      <c r="H2579">
        <v>0.984518</v>
      </c>
      <c r="I2579">
        <v>0</v>
      </c>
    </row>
    <row r="2580" spans="1:9" x14ac:dyDescent="0.25">
      <c r="A2580" t="s">
        <v>224</v>
      </c>
      <c r="B2580">
        <v>1038.1500000000001</v>
      </c>
      <c r="C2580">
        <v>1030</v>
      </c>
      <c r="D2580">
        <v>997.58799999999997</v>
      </c>
      <c r="E2580">
        <v>993.63499999999999</v>
      </c>
      <c r="F2580">
        <v>145.322</v>
      </c>
      <c r="G2580">
        <v>1.30511E-2</v>
      </c>
      <c r="H2580">
        <v>0.98098099999999999</v>
      </c>
      <c r="I2580">
        <v>0</v>
      </c>
    </row>
    <row r="2581" spans="1:9" x14ac:dyDescent="0.25">
      <c r="A2581" t="s">
        <v>224</v>
      </c>
      <c r="B2581">
        <v>1030.1600000000001</v>
      </c>
      <c r="C2581">
        <v>1022.14</v>
      </c>
      <c r="D2581">
        <v>991.88099999999997</v>
      </c>
      <c r="E2581">
        <v>988.48699999999997</v>
      </c>
      <c r="F2581">
        <v>141.465</v>
      </c>
      <c r="G2581">
        <v>1.0967299999999999E-2</v>
      </c>
      <c r="H2581">
        <v>0.98101799999999995</v>
      </c>
      <c r="I2581">
        <v>0</v>
      </c>
    </row>
    <row r="2582" spans="1:9" x14ac:dyDescent="0.25">
      <c r="A2582" t="s">
        <v>224</v>
      </c>
      <c r="B2582">
        <v>1026.8399999999999</v>
      </c>
      <c r="C2582">
        <v>1017.77</v>
      </c>
      <c r="D2582">
        <v>987.00199999999995</v>
      </c>
      <c r="E2582">
        <v>983.29899999999998</v>
      </c>
      <c r="F2582">
        <v>141.14699999999999</v>
      </c>
      <c r="G2582">
        <v>1.27872E-2</v>
      </c>
      <c r="H2582">
        <v>0.99265800000000004</v>
      </c>
      <c r="I2582">
        <v>0</v>
      </c>
    </row>
    <row r="2583" spans="1:9" x14ac:dyDescent="0.25">
      <c r="A2583" t="s">
        <v>224</v>
      </c>
      <c r="B2583">
        <v>1015.47</v>
      </c>
      <c r="C2583">
        <v>1007.37</v>
      </c>
      <c r="D2583">
        <v>981.12300000000005</v>
      </c>
      <c r="E2583">
        <v>978.25599999999997</v>
      </c>
      <c r="F2583">
        <v>142.16</v>
      </c>
      <c r="G2583">
        <v>1.1093499999999999E-2</v>
      </c>
      <c r="H2583">
        <v>0.981012</v>
      </c>
      <c r="I2583">
        <v>0</v>
      </c>
    </row>
    <row r="2584" spans="1:9" x14ac:dyDescent="0.25">
      <c r="A2584" t="s">
        <v>224</v>
      </c>
      <c r="B2584">
        <v>1019.96</v>
      </c>
      <c r="C2584">
        <v>1011.74</v>
      </c>
      <c r="D2584">
        <v>982.54600000000005</v>
      </c>
      <c r="E2584">
        <v>979.23500000000001</v>
      </c>
      <c r="F2584">
        <v>141.27099999999999</v>
      </c>
      <c r="G2584">
        <v>1.1572499999999999E-2</v>
      </c>
      <c r="H2584">
        <v>0.98101300000000002</v>
      </c>
      <c r="I2584">
        <v>0</v>
      </c>
    </row>
    <row r="2585" spans="1:9" x14ac:dyDescent="0.25">
      <c r="A2585" t="s">
        <v>224</v>
      </c>
      <c r="B2585">
        <v>1035.04</v>
      </c>
      <c r="C2585">
        <v>1026.1400000000001</v>
      </c>
      <c r="D2585">
        <v>994.21400000000006</v>
      </c>
      <c r="E2585">
        <v>991.08399999999995</v>
      </c>
      <c r="F2585">
        <v>142.09299999999999</v>
      </c>
      <c r="G2585">
        <v>1.1031600000000001E-2</v>
      </c>
      <c r="H2585">
        <v>0.99511499999999997</v>
      </c>
      <c r="I2585">
        <v>0</v>
      </c>
    </row>
    <row r="2586" spans="1:9" x14ac:dyDescent="0.25">
      <c r="A2586" t="s">
        <v>224</v>
      </c>
      <c r="B2586">
        <v>1043.79</v>
      </c>
      <c r="C2586">
        <v>1035.74</v>
      </c>
      <c r="D2586">
        <v>1001.44</v>
      </c>
      <c r="E2586">
        <v>997.15499999999997</v>
      </c>
      <c r="F2586">
        <v>146.643</v>
      </c>
      <c r="G2586">
        <v>1.11576E-2</v>
      </c>
      <c r="H2586">
        <v>0.98100699999999996</v>
      </c>
      <c r="I2586">
        <v>0</v>
      </c>
    </row>
    <row r="2587" spans="1:9" x14ac:dyDescent="0.25">
      <c r="A2587" t="s">
        <v>224</v>
      </c>
      <c r="B2587">
        <v>1041.97</v>
      </c>
      <c r="C2587">
        <v>1033.73</v>
      </c>
      <c r="D2587">
        <v>998.71</v>
      </c>
      <c r="E2587">
        <v>993.96199999999999</v>
      </c>
      <c r="F2587">
        <v>143.26</v>
      </c>
      <c r="G2587">
        <v>1.16154E-2</v>
      </c>
      <c r="H2587">
        <v>0.99049399999999999</v>
      </c>
      <c r="I2587">
        <v>0</v>
      </c>
    </row>
    <row r="2588" spans="1:9" x14ac:dyDescent="0.25">
      <c r="A2588" t="s">
        <v>224</v>
      </c>
      <c r="B2588">
        <v>1021.03</v>
      </c>
      <c r="C2588">
        <v>1012.5</v>
      </c>
      <c r="D2588">
        <v>985.32500000000005</v>
      </c>
      <c r="E2588">
        <v>982.65499999999997</v>
      </c>
      <c r="F2588">
        <v>141.512</v>
      </c>
      <c r="G2588">
        <v>1.61753E-2</v>
      </c>
      <c r="H2588">
        <v>0.98509599999999997</v>
      </c>
      <c r="I2588">
        <v>0</v>
      </c>
    </row>
    <row r="2589" spans="1:9" x14ac:dyDescent="0.25">
      <c r="A2589" t="s">
        <v>224</v>
      </c>
      <c r="B2589">
        <v>1029.69</v>
      </c>
      <c r="C2589">
        <v>1021.15</v>
      </c>
      <c r="D2589">
        <v>988.91300000000001</v>
      </c>
      <c r="E2589">
        <v>984.81399999999996</v>
      </c>
      <c r="F2589">
        <v>140.5</v>
      </c>
      <c r="G2589">
        <v>1.2795900000000001E-2</v>
      </c>
      <c r="H2589">
        <v>0.980985</v>
      </c>
      <c r="I2589">
        <v>0</v>
      </c>
    </row>
    <row r="2590" spans="1:9" x14ac:dyDescent="0.25">
      <c r="A2590" t="s">
        <v>224</v>
      </c>
      <c r="B2590">
        <v>1026</v>
      </c>
      <c r="C2590">
        <v>1017.83</v>
      </c>
      <c r="D2590">
        <v>987.529</v>
      </c>
      <c r="E2590">
        <v>983.71900000000005</v>
      </c>
      <c r="F2590">
        <v>142.21799999999999</v>
      </c>
      <c r="G2590">
        <v>2.2730199999999999E-2</v>
      </c>
      <c r="H2590">
        <v>0.98101099999999997</v>
      </c>
      <c r="I2590">
        <v>0</v>
      </c>
    </row>
    <row r="2591" spans="1:9" x14ac:dyDescent="0.25">
      <c r="A2591" t="s">
        <v>224</v>
      </c>
      <c r="B2591">
        <v>1031.32</v>
      </c>
      <c r="C2591">
        <v>1022.88</v>
      </c>
      <c r="D2591">
        <v>991.02</v>
      </c>
      <c r="E2591">
        <v>987.64700000000005</v>
      </c>
      <c r="F2591">
        <v>141.64400000000001</v>
      </c>
      <c r="G2591">
        <v>1.0979300000000001E-2</v>
      </c>
      <c r="H2591">
        <v>0.97999899999999995</v>
      </c>
      <c r="I2591">
        <v>0</v>
      </c>
    </row>
    <row r="2592" spans="1:9" x14ac:dyDescent="0.25">
      <c r="A2592" t="s">
        <v>224</v>
      </c>
      <c r="B2592">
        <v>1027.81</v>
      </c>
      <c r="C2592">
        <v>1019.31</v>
      </c>
      <c r="D2592">
        <v>989.71400000000006</v>
      </c>
      <c r="E2592">
        <v>986.75400000000002</v>
      </c>
      <c r="F2592">
        <v>141.56299999999999</v>
      </c>
      <c r="G2592">
        <v>1.09462E-2</v>
      </c>
      <c r="H2592">
        <v>0.99206000000000005</v>
      </c>
      <c r="I2592">
        <v>0</v>
      </c>
    </row>
    <row r="2593" spans="1:9" x14ac:dyDescent="0.25">
      <c r="A2593" t="s">
        <v>224</v>
      </c>
      <c r="B2593">
        <v>1036.8800000000001</v>
      </c>
      <c r="C2593">
        <v>1028.76</v>
      </c>
      <c r="D2593">
        <v>995</v>
      </c>
      <c r="E2593">
        <v>990.072</v>
      </c>
      <c r="F2593">
        <v>139.642</v>
      </c>
      <c r="G2593">
        <v>1.59995E-2</v>
      </c>
      <c r="H2593">
        <v>0.98101899999999997</v>
      </c>
      <c r="I2593">
        <v>0</v>
      </c>
    </row>
    <row r="2594" spans="1:9" x14ac:dyDescent="0.25">
      <c r="A2594" t="s">
        <v>224</v>
      </c>
      <c r="B2594">
        <v>1045.93</v>
      </c>
      <c r="C2594">
        <v>1037.3900000000001</v>
      </c>
      <c r="D2594">
        <v>1003.44</v>
      </c>
      <c r="E2594">
        <v>999.59900000000005</v>
      </c>
      <c r="F2594">
        <v>143.93199999999999</v>
      </c>
      <c r="G2594">
        <v>1.18269E-2</v>
      </c>
      <c r="H2594">
        <v>0.98101899999999997</v>
      </c>
      <c r="I2594">
        <v>0</v>
      </c>
    </row>
    <row r="2595" spans="1:9" x14ac:dyDescent="0.25">
      <c r="A2595" t="s">
        <v>224</v>
      </c>
      <c r="B2595">
        <v>1033.1400000000001</v>
      </c>
      <c r="C2595">
        <v>1025.05</v>
      </c>
      <c r="D2595">
        <v>992.06500000000005</v>
      </c>
      <c r="E2595">
        <v>987.71100000000001</v>
      </c>
      <c r="F2595">
        <v>141.70500000000001</v>
      </c>
      <c r="G2595">
        <v>1.2658300000000001E-2</v>
      </c>
      <c r="H2595">
        <v>0.98458599999999996</v>
      </c>
      <c r="I2595">
        <v>0</v>
      </c>
    </row>
    <row r="2596" spans="1:9" x14ac:dyDescent="0.25">
      <c r="A2596" t="s">
        <v>224</v>
      </c>
      <c r="B2596">
        <v>1023.68</v>
      </c>
      <c r="C2596">
        <v>1015.58</v>
      </c>
      <c r="D2596">
        <v>987.15800000000002</v>
      </c>
      <c r="E2596">
        <v>984.48</v>
      </c>
      <c r="F2596">
        <v>142.81399999999999</v>
      </c>
      <c r="G2596">
        <v>1.3326899999999999E-2</v>
      </c>
      <c r="H2596">
        <v>0.98101899999999997</v>
      </c>
      <c r="I2596">
        <v>0</v>
      </c>
    </row>
    <row r="2597" spans="1:9" x14ac:dyDescent="0.25">
      <c r="A2597" t="s">
        <v>224</v>
      </c>
      <c r="B2597">
        <v>1029.69</v>
      </c>
      <c r="C2597">
        <v>1021.53</v>
      </c>
      <c r="D2597">
        <v>989.45500000000004</v>
      </c>
      <c r="E2597">
        <v>985.39099999999996</v>
      </c>
      <c r="F2597">
        <v>141.761</v>
      </c>
      <c r="G2597">
        <v>1.08632E-2</v>
      </c>
      <c r="H2597">
        <v>0.98066200000000003</v>
      </c>
      <c r="I2597">
        <v>0</v>
      </c>
    </row>
    <row r="2598" spans="1:9" x14ac:dyDescent="0.25">
      <c r="A2598" t="s">
        <v>224</v>
      </c>
      <c r="B2598">
        <v>1025.06</v>
      </c>
      <c r="C2598">
        <v>1017.09</v>
      </c>
      <c r="D2598">
        <v>986.52800000000002</v>
      </c>
      <c r="E2598">
        <v>982.70600000000002</v>
      </c>
      <c r="F2598">
        <v>139.14500000000001</v>
      </c>
      <c r="G2598">
        <v>1.5964800000000001E-2</v>
      </c>
      <c r="H2598">
        <v>0.98101499999999997</v>
      </c>
      <c r="I2598">
        <v>0</v>
      </c>
    </row>
    <row r="2599" spans="1:9" x14ac:dyDescent="0.25">
      <c r="A2599" t="s">
        <v>224</v>
      </c>
      <c r="B2599">
        <v>1029.93</v>
      </c>
      <c r="C2599">
        <v>1021.55</v>
      </c>
      <c r="D2599">
        <v>989.55</v>
      </c>
      <c r="E2599">
        <v>984.96500000000003</v>
      </c>
      <c r="F2599">
        <v>139.80600000000001</v>
      </c>
      <c r="G2599">
        <v>1.3177599999999999E-2</v>
      </c>
      <c r="H2599">
        <v>0.98099199999999998</v>
      </c>
      <c r="I2599">
        <v>0</v>
      </c>
    </row>
    <row r="2600" spans="1:9" x14ac:dyDescent="0.25">
      <c r="A2600" t="s">
        <v>224</v>
      </c>
      <c r="B2600">
        <v>1017.4</v>
      </c>
      <c r="C2600">
        <v>1009.54</v>
      </c>
      <c r="D2600">
        <v>981.96</v>
      </c>
      <c r="E2600">
        <v>978.92700000000002</v>
      </c>
      <c r="F2600">
        <v>141.161</v>
      </c>
      <c r="G2600">
        <v>1.09196E-2</v>
      </c>
      <c r="H2600">
        <v>0.98727100000000001</v>
      </c>
      <c r="I2600">
        <v>0</v>
      </c>
    </row>
    <row r="2601" spans="1:9" x14ac:dyDescent="0.25">
      <c r="A2601" t="s">
        <v>224</v>
      </c>
      <c r="B2601">
        <v>1041.4100000000001</v>
      </c>
      <c r="C2601">
        <v>1033.33</v>
      </c>
      <c r="D2601">
        <v>998.375</v>
      </c>
      <c r="E2601">
        <v>993.91300000000001</v>
      </c>
      <c r="F2601">
        <v>142.095</v>
      </c>
      <c r="G2601">
        <v>1.10603E-2</v>
      </c>
      <c r="H2601">
        <v>0.98081499999999999</v>
      </c>
      <c r="I2601">
        <v>0</v>
      </c>
    </row>
    <row r="2602" spans="1:9" x14ac:dyDescent="0.25">
      <c r="A2602" t="s">
        <v>224</v>
      </c>
      <c r="B2602">
        <v>1019.63</v>
      </c>
      <c r="C2602">
        <v>1011.34</v>
      </c>
      <c r="D2602">
        <v>982.63699999999994</v>
      </c>
      <c r="E2602">
        <v>980.04</v>
      </c>
      <c r="F2602">
        <v>140.33699999999999</v>
      </c>
      <c r="G2602">
        <v>1.09797E-2</v>
      </c>
      <c r="H2602">
        <v>0.98101899999999997</v>
      </c>
      <c r="I2602">
        <v>0</v>
      </c>
    </row>
    <row r="2603" spans="1:9" x14ac:dyDescent="0.25">
      <c r="A2603" t="s">
        <v>224</v>
      </c>
      <c r="B2603">
        <v>1018.44</v>
      </c>
      <c r="C2603">
        <v>1010.31</v>
      </c>
      <c r="D2603">
        <v>982.48299999999995</v>
      </c>
      <c r="E2603">
        <v>979.10199999999998</v>
      </c>
      <c r="F2603">
        <v>140.13999999999999</v>
      </c>
      <c r="G2603">
        <v>1.7889499999999999E-2</v>
      </c>
      <c r="H2603">
        <v>0.98101899999999997</v>
      </c>
      <c r="I2603">
        <v>0</v>
      </c>
    </row>
    <row r="2604" spans="1:9" x14ac:dyDescent="0.25">
      <c r="A2604" t="s">
        <v>224</v>
      </c>
      <c r="B2604">
        <v>1036.18</v>
      </c>
      <c r="C2604">
        <v>1027.93</v>
      </c>
      <c r="D2604">
        <v>994.91399999999999</v>
      </c>
      <c r="E2604">
        <v>990.29499999999996</v>
      </c>
      <c r="F2604">
        <v>145.19</v>
      </c>
      <c r="G2604">
        <v>1.5693800000000001E-2</v>
      </c>
      <c r="H2604">
        <v>0.98101099999999997</v>
      </c>
      <c r="I2604">
        <v>0</v>
      </c>
    </row>
    <row r="2605" spans="1:9" x14ac:dyDescent="0.25">
      <c r="A2605" t="s">
        <v>224</v>
      </c>
      <c r="B2605">
        <v>1021.28</v>
      </c>
      <c r="C2605">
        <v>1013.06</v>
      </c>
      <c r="D2605">
        <v>984.30700000000002</v>
      </c>
      <c r="E2605">
        <v>981.09299999999996</v>
      </c>
      <c r="F2605">
        <v>139.92699999999999</v>
      </c>
      <c r="G2605">
        <v>1.14997E-2</v>
      </c>
      <c r="H2605">
        <v>0.99366600000000005</v>
      </c>
      <c r="I2605">
        <v>0</v>
      </c>
    </row>
    <row r="2606" spans="1:9" x14ac:dyDescent="0.25">
      <c r="A2606" t="s">
        <v>224</v>
      </c>
      <c r="B2606">
        <v>1013.13</v>
      </c>
      <c r="C2606">
        <v>1004.92</v>
      </c>
      <c r="D2606">
        <v>978.98599999999999</v>
      </c>
      <c r="E2606">
        <v>976.41200000000003</v>
      </c>
      <c r="F2606">
        <v>140.80699999999999</v>
      </c>
      <c r="G2606">
        <v>1.08687E-2</v>
      </c>
      <c r="H2606">
        <v>0.99372099999999997</v>
      </c>
      <c r="I2606">
        <v>0</v>
      </c>
    </row>
    <row r="2607" spans="1:9" x14ac:dyDescent="0.25">
      <c r="A2607" t="s">
        <v>224</v>
      </c>
      <c r="B2607">
        <v>1005.19</v>
      </c>
      <c r="C2607">
        <v>997.00900000000001</v>
      </c>
      <c r="D2607">
        <v>972.82500000000005</v>
      </c>
      <c r="E2607">
        <v>970.577</v>
      </c>
      <c r="F2607">
        <v>141.185</v>
      </c>
      <c r="G2607">
        <v>1.08743E-2</v>
      </c>
      <c r="H2607">
        <v>0.98083799999999999</v>
      </c>
      <c r="I2607">
        <v>0</v>
      </c>
    </row>
    <row r="2608" spans="1:9" x14ac:dyDescent="0.25">
      <c r="A2608" t="s">
        <v>224</v>
      </c>
      <c r="B2608">
        <v>1019.22</v>
      </c>
      <c r="C2608">
        <v>1011.03</v>
      </c>
      <c r="D2608">
        <v>982.048</v>
      </c>
      <c r="E2608">
        <v>979.32</v>
      </c>
      <c r="F2608">
        <v>141.18299999999999</v>
      </c>
      <c r="G2608">
        <v>1.19034E-2</v>
      </c>
      <c r="H2608">
        <v>0.98101899999999997</v>
      </c>
      <c r="I2608">
        <v>0</v>
      </c>
    </row>
    <row r="2609" spans="1:9" x14ac:dyDescent="0.25">
      <c r="A2609" t="s">
        <v>224</v>
      </c>
      <c r="B2609">
        <v>1010.98</v>
      </c>
      <c r="C2609">
        <v>1002.35</v>
      </c>
      <c r="D2609">
        <v>976.33500000000004</v>
      </c>
      <c r="E2609">
        <v>974.13599999999997</v>
      </c>
      <c r="F2609">
        <v>138.93100000000001</v>
      </c>
      <c r="G2609">
        <v>1.10673E-2</v>
      </c>
      <c r="H2609">
        <v>0.98101899999999997</v>
      </c>
      <c r="I2609">
        <v>0</v>
      </c>
    </row>
    <row r="2610" spans="1:9" x14ac:dyDescent="0.25">
      <c r="A2610" t="s">
        <v>224</v>
      </c>
      <c r="B2610">
        <v>1021.12</v>
      </c>
      <c r="C2610">
        <v>1012.73</v>
      </c>
      <c r="D2610">
        <v>983.40099999999995</v>
      </c>
      <c r="E2610">
        <v>981.00699999999995</v>
      </c>
      <c r="F2610">
        <v>140.16499999999999</v>
      </c>
      <c r="G2610">
        <v>1.10779E-2</v>
      </c>
      <c r="H2610">
        <v>0.98100699999999996</v>
      </c>
      <c r="I2610">
        <v>0</v>
      </c>
    </row>
    <row r="2611" spans="1:9" x14ac:dyDescent="0.25">
      <c r="A2611" t="s">
        <v>224</v>
      </c>
      <c r="B2611">
        <v>1006.08</v>
      </c>
      <c r="C2611">
        <v>997.26800000000003</v>
      </c>
      <c r="D2611">
        <v>973.03899999999999</v>
      </c>
      <c r="E2611">
        <v>971.35900000000004</v>
      </c>
      <c r="F2611">
        <v>140.31299999999999</v>
      </c>
      <c r="G2611">
        <v>1.10534E-2</v>
      </c>
      <c r="H2611">
        <v>0.98088900000000001</v>
      </c>
      <c r="I2611">
        <v>0</v>
      </c>
    </row>
    <row r="2612" spans="1:9" x14ac:dyDescent="0.25">
      <c r="A2612" t="s">
        <v>224</v>
      </c>
      <c r="B2612">
        <v>1029.73</v>
      </c>
      <c r="C2612">
        <v>1021.19</v>
      </c>
      <c r="D2612">
        <v>990.51300000000003</v>
      </c>
      <c r="E2612">
        <v>987.84299999999996</v>
      </c>
      <c r="F2612">
        <v>139.982</v>
      </c>
      <c r="G2612">
        <v>1.5336300000000001E-2</v>
      </c>
      <c r="H2612">
        <v>0.98096899999999998</v>
      </c>
      <c r="I2612">
        <v>0</v>
      </c>
    </row>
    <row r="2613" spans="1:9" x14ac:dyDescent="0.25">
      <c r="A2613" t="s">
        <v>224</v>
      </c>
      <c r="B2613">
        <v>1005.83</v>
      </c>
      <c r="C2613">
        <v>997.404</v>
      </c>
      <c r="D2613">
        <v>974.35599999999999</v>
      </c>
      <c r="E2613">
        <v>972.70399999999995</v>
      </c>
      <c r="F2613">
        <v>142.08799999999999</v>
      </c>
      <c r="G2613">
        <v>1.10808E-2</v>
      </c>
      <c r="H2613">
        <v>0.98065800000000003</v>
      </c>
      <c r="I2613">
        <v>0</v>
      </c>
    </row>
    <row r="2614" spans="1:9" x14ac:dyDescent="0.25">
      <c r="A2614" t="s">
        <v>224</v>
      </c>
      <c r="B2614">
        <v>1007.37</v>
      </c>
      <c r="C2614">
        <v>999.30100000000004</v>
      </c>
      <c r="D2614">
        <v>973.73800000000006</v>
      </c>
      <c r="E2614">
        <v>971.721</v>
      </c>
      <c r="F2614">
        <v>139.20099999999999</v>
      </c>
      <c r="G2614">
        <v>1.08725E-2</v>
      </c>
      <c r="H2614">
        <v>0.98100600000000004</v>
      </c>
      <c r="I2614">
        <v>0</v>
      </c>
    </row>
    <row r="2615" spans="1:9" x14ac:dyDescent="0.25">
      <c r="A2615" t="s">
        <v>224</v>
      </c>
      <c r="B2615">
        <v>1012.88</v>
      </c>
      <c r="C2615">
        <v>1004.25</v>
      </c>
      <c r="D2615">
        <v>978.56700000000001</v>
      </c>
      <c r="E2615">
        <v>976.76300000000003</v>
      </c>
      <c r="F2615">
        <v>141.44499999999999</v>
      </c>
      <c r="G2615">
        <v>1.9118599999999999E-2</v>
      </c>
      <c r="H2615">
        <v>0.98095600000000005</v>
      </c>
      <c r="I2615">
        <v>0</v>
      </c>
    </row>
    <row r="2616" spans="1:9" x14ac:dyDescent="0.25">
      <c r="A2616" t="s">
        <v>224</v>
      </c>
      <c r="B2616">
        <v>1003.09</v>
      </c>
      <c r="C2616">
        <v>994.9</v>
      </c>
      <c r="D2616">
        <v>971.08199999999999</v>
      </c>
      <c r="E2616">
        <v>968.88900000000001</v>
      </c>
      <c r="F2616">
        <v>139.148</v>
      </c>
      <c r="G2616">
        <v>1.5050600000000001E-2</v>
      </c>
      <c r="H2616">
        <v>0.98089199999999999</v>
      </c>
      <c r="I2616">
        <v>0</v>
      </c>
    </row>
    <row r="2617" spans="1:9" x14ac:dyDescent="0.25">
      <c r="A2617" t="s">
        <v>224</v>
      </c>
      <c r="B2617">
        <v>1002.33</v>
      </c>
      <c r="C2617">
        <v>994.36</v>
      </c>
      <c r="D2617">
        <v>972.94100000000003</v>
      </c>
      <c r="E2617">
        <v>971.31200000000001</v>
      </c>
      <c r="F2617">
        <v>141.15199999999999</v>
      </c>
      <c r="G2617">
        <v>1.1073899999999999E-2</v>
      </c>
      <c r="H2617">
        <v>0.99120900000000001</v>
      </c>
      <c r="I2617">
        <v>0</v>
      </c>
    </row>
    <row r="2618" spans="1:9" x14ac:dyDescent="0.25">
      <c r="A2618" t="s">
        <v>224</v>
      </c>
      <c r="B2618">
        <v>1014.44</v>
      </c>
      <c r="C2618">
        <v>1005.74</v>
      </c>
      <c r="D2618">
        <v>980.49</v>
      </c>
      <c r="E2618">
        <v>978.36199999999997</v>
      </c>
      <c r="F2618">
        <v>146.24700000000001</v>
      </c>
      <c r="G2618">
        <v>1.23115E-2</v>
      </c>
      <c r="H2618">
        <v>0.98098099999999999</v>
      </c>
      <c r="I2618">
        <v>0</v>
      </c>
    </row>
    <row r="2619" spans="1:9" x14ac:dyDescent="0.25">
      <c r="A2619" t="s">
        <v>224</v>
      </c>
      <c r="B2619">
        <v>1008.55</v>
      </c>
      <c r="C2619">
        <v>999.23900000000003</v>
      </c>
      <c r="D2619">
        <v>975.17399999999998</v>
      </c>
      <c r="E2619">
        <v>973.11199999999997</v>
      </c>
      <c r="F2619">
        <v>140.65600000000001</v>
      </c>
      <c r="G2619">
        <v>1.3147499999999999E-2</v>
      </c>
      <c r="H2619">
        <v>0.98101899999999997</v>
      </c>
      <c r="I2619">
        <v>0</v>
      </c>
    </row>
    <row r="2620" spans="1:9" x14ac:dyDescent="0.25">
      <c r="A2620" t="s">
        <v>224</v>
      </c>
      <c r="B2620">
        <v>1014.79</v>
      </c>
      <c r="C2620">
        <v>1006.21</v>
      </c>
      <c r="D2620">
        <v>976.70299999999997</v>
      </c>
      <c r="E2620">
        <v>974.45500000000004</v>
      </c>
      <c r="F2620">
        <v>140.97300000000001</v>
      </c>
      <c r="G2620">
        <v>1.1280699999999999E-2</v>
      </c>
      <c r="H2620">
        <v>0.981012</v>
      </c>
      <c r="I2620">
        <v>0</v>
      </c>
    </row>
    <row r="2621" spans="1:9" x14ac:dyDescent="0.25">
      <c r="A2621" t="s">
        <v>224</v>
      </c>
      <c r="B2621">
        <v>1009.74</v>
      </c>
      <c r="C2621">
        <v>1001.64</v>
      </c>
      <c r="D2621">
        <v>974.93100000000004</v>
      </c>
      <c r="E2621">
        <v>972.68700000000001</v>
      </c>
      <c r="F2621">
        <v>139.33600000000001</v>
      </c>
      <c r="G2621">
        <v>1.1217299999999999E-2</v>
      </c>
      <c r="H2621">
        <v>0.980908</v>
      </c>
      <c r="I2621">
        <v>0</v>
      </c>
    </row>
    <row r="2622" spans="1:9" x14ac:dyDescent="0.25">
      <c r="A2622" t="s">
        <v>224</v>
      </c>
      <c r="B2622">
        <v>1016.94</v>
      </c>
      <c r="C2622">
        <v>1008.64</v>
      </c>
      <c r="D2622">
        <v>980.61599999999999</v>
      </c>
      <c r="E2622">
        <v>977.99300000000005</v>
      </c>
      <c r="F2622">
        <v>139.69</v>
      </c>
      <c r="G2622">
        <v>1.19653E-2</v>
      </c>
      <c r="H2622">
        <v>0.98095699999999997</v>
      </c>
      <c r="I2622">
        <v>0</v>
      </c>
    </row>
    <row r="2623" spans="1:9" x14ac:dyDescent="0.25">
      <c r="A2623" t="s">
        <v>224</v>
      </c>
      <c r="B2623">
        <v>1004.79</v>
      </c>
      <c r="C2623">
        <v>996.41899999999998</v>
      </c>
      <c r="D2623">
        <v>971.97500000000002</v>
      </c>
      <c r="E2623">
        <v>969.69100000000003</v>
      </c>
      <c r="F2623">
        <v>141.38800000000001</v>
      </c>
      <c r="G2623">
        <v>1.42545E-2</v>
      </c>
      <c r="H2623">
        <v>0.981016</v>
      </c>
      <c r="I2623">
        <v>0</v>
      </c>
    </row>
    <row r="2624" spans="1:9" x14ac:dyDescent="0.25">
      <c r="A2624" t="s">
        <v>224</v>
      </c>
      <c r="B2624">
        <v>1014.31</v>
      </c>
      <c r="C2624">
        <v>1005.77</v>
      </c>
      <c r="D2624">
        <v>979.39300000000003</v>
      </c>
      <c r="E2624">
        <v>977.1</v>
      </c>
      <c r="F2624">
        <v>140.06399999999999</v>
      </c>
      <c r="G2624">
        <v>1.11092E-2</v>
      </c>
      <c r="H2624">
        <v>0.98100299999999996</v>
      </c>
      <c r="I2624">
        <v>0</v>
      </c>
    </row>
    <row r="2625" spans="1:25" x14ac:dyDescent="0.25">
      <c r="A2625" t="s">
        <v>224</v>
      </c>
      <c r="B2625">
        <v>1022.1</v>
      </c>
      <c r="C2625">
        <v>1012.64</v>
      </c>
      <c r="D2625">
        <v>985.13599999999997</v>
      </c>
      <c r="E2625">
        <v>982.99599999999998</v>
      </c>
      <c r="F2625">
        <v>141.108</v>
      </c>
      <c r="G2625">
        <v>1.2260200000000001E-2</v>
      </c>
      <c r="H2625">
        <v>0.98096099999999997</v>
      </c>
      <c r="I2625">
        <v>0</v>
      </c>
    </row>
    <row r="2626" spans="1:25" x14ac:dyDescent="0.25">
      <c r="A2626" t="s">
        <v>224</v>
      </c>
      <c r="B2626">
        <v>1000.03</v>
      </c>
      <c r="C2626">
        <v>991.64400000000001</v>
      </c>
      <c r="D2626">
        <v>968.18200000000002</v>
      </c>
      <c r="E2626">
        <v>966.10799999999995</v>
      </c>
      <c r="F2626">
        <v>137.529</v>
      </c>
      <c r="G2626">
        <v>1.08786E-2</v>
      </c>
      <c r="H2626">
        <v>0.98101099999999997</v>
      </c>
      <c r="I2626">
        <v>0</v>
      </c>
    </row>
    <row r="2627" spans="1:25" x14ac:dyDescent="0.25">
      <c r="A2627" t="s">
        <v>224</v>
      </c>
      <c r="B2627">
        <v>1004.76</v>
      </c>
      <c r="C2627">
        <v>996.57899999999995</v>
      </c>
      <c r="D2627">
        <v>972.06399999999996</v>
      </c>
      <c r="E2627">
        <v>970.02200000000005</v>
      </c>
      <c r="F2627">
        <v>140.23599999999999</v>
      </c>
      <c r="G2627">
        <v>1.4087000000000001E-2</v>
      </c>
      <c r="H2627">
        <v>0.993614</v>
      </c>
      <c r="I2627">
        <v>0</v>
      </c>
    </row>
    <row r="2628" spans="1:25" x14ac:dyDescent="0.25">
      <c r="A2628" t="s">
        <v>224</v>
      </c>
      <c r="B2628">
        <v>1004.72</v>
      </c>
      <c r="C2628">
        <v>996.33299999999997</v>
      </c>
      <c r="D2628">
        <v>971.14800000000002</v>
      </c>
      <c r="E2628">
        <v>969.32299999999998</v>
      </c>
      <c r="F2628">
        <v>138.21899999999999</v>
      </c>
      <c r="G2628">
        <v>1.08638E-2</v>
      </c>
      <c r="H2628">
        <v>0.98095900000000003</v>
      </c>
      <c r="I2628">
        <v>0</v>
      </c>
    </row>
    <row r="2629" spans="1:25" x14ac:dyDescent="0.25">
      <c r="A2629" t="s">
        <v>224</v>
      </c>
      <c r="B2629">
        <v>1019.34</v>
      </c>
      <c r="C2629">
        <v>1011.43</v>
      </c>
      <c r="D2629">
        <v>985.48800000000006</v>
      </c>
      <c r="E2629">
        <v>983.12</v>
      </c>
      <c r="F2629">
        <v>142.52799999999999</v>
      </c>
      <c r="G2629">
        <v>1.13232E-2</v>
      </c>
      <c r="H2629">
        <v>0.98085299999999997</v>
      </c>
      <c r="I2629">
        <v>0</v>
      </c>
    </row>
    <row r="2630" spans="1:25" x14ac:dyDescent="0.25">
      <c r="A2630" t="s">
        <v>224</v>
      </c>
      <c r="B2630">
        <v>1011.22</v>
      </c>
      <c r="C2630">
        <v>1002.63</v>
      </c>
      <c r="D2630">
        <v>977.07500000000005</v>
      </c>
      <c r="E2630">
        <v>974.55100000000004</v>
      </c>
      <c r="F2630">
        <v>138.29400000000001</v>
      </c>
      <c r="G2630">
        <v>1.11688E-2</v>
      </c>
      <c r="H2630">
        <v>0.98101700000000003</v>
      </c>
      <c r="I2630">
        <v>0</v>
      </c>
    </row>
    <row r="2631" spans="1:25" x14ac:dyDescent="0.25">
      <c r="A2631" t="s">
        <v>224</v>
      </c>
      <c r="B2631">
        <v>1017.44</v>
      </c>
      <c r="C2631">
        <v>1006.73</v>
      </c>
      <c r="D2631">
        <v>979.78700000000003</v>
      </c>
      <c r="E2631">
        <v>977.91700000000003</v>
      </c>
      <c r="F2631">
        <v>142.20400000000001</v>
      </c>
      <c r="G2631">
        <v>1.3483999999999999E-2</v>
      </c>
      <c r="H2631">
        <v>0.98100600000000004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224</v>
      </c>
      <c r="B2632">
        <v>1007.53</v>
      </c>
      <c r="C2632">
        <v>998.803</v>
      </c>
      <c r="D2632">
        <v>973.90899999999999</v>
      </c>
      <c r="E2632">
        <v>972.02200000000005</v>
      </c>
      <c r="F2632">
        <v>139.92599999999999</v>
      </c>
      <c r="G2632">
        <v>1.1347400000000001E-2</v>
      </c>
      <c r="H2632">
        <v>0.98101499999999997</v>
      </c>
      <c r="I2632">
        <v>0</v>
      </c>
      <c r="R2632">
        <f>AVERAGE(B2583:B2632)</f>
        <v>1019.5676000000001</v>
      </c>
      <c r="S2632">
        <f>AVERAGE(C2583:C2632)</f>
        <v>1011.1601799999999</v>
      </c>
      <c r="U2632">
        <f>_xlfn.VAR.P(B2583:B2632)</f>
        <v>140.44562224000023</v>
      </c>
      <c r="V2632">
        <f>_xlfn.VAR.P(C2583:C2632)</f>
        <v>141.60542994760013</v>
      </c>
      <c r="X2632">
        <f>1.96*SQRT(U2632)/50</f>
        <v>0.46455824280586605</v>
      </c>
      <c r="Y2632">
        <f>1.96*SQRT(V2632)/50</f>
        <v>0.46647247279414061</v>
      </c>
    </row>
    <row r="2633" spans="1:25" x14ac:dyDescent="0.25">
      <c r="A2633" t="s">
        <v>224</v>
      </c>
      <c r="B2633">
        <v>51082.690699999999</v>
      </c>
      <c r="C2633" t="s">
        <v>37</v>
      </c>
    </row>
    <row r="2634" spans="1:25" x14ac:dyDescent="0.25">
      <c r="A2634" t="s">
        <v>225</v>
      </c>
      <c r="B2634">
        <v>1265.6199999999999</v>
      </c>
      <c r="C2634">
        <v>1257.04</v>
      </c>
      <c r="D2634">
        <v>1213.3599999999999</v>
      </c>
      <c r="E2634">
        <v>757.89099999999996</v>
      </c>
      <c r="F2634">
        <v>0</v>
      </c>
      <c r="G2634">
        <v>3.3400899999999997E-2</v>
      </c>
      <c r="H2634">
        <v>0.958484</v>
      </c>
      <c r="I2634">
        <v>0</v>
      </c>
    </row>
    <row r="2635" spans="1:25" x14ac:dyDescent="0.25">
      <c r="A2635" t="s">
        <v>225</v>
      </c>
      <c r="B2635">
        <v>1262.3900000000001</v>
      </c>
      <c r="C2635">
        <v>1253.76</v>
      </c>
      <c r="D2635">
        <v>1212.8499999999999</v>
      </c>
      <c r="E2635">
        <v>757.94899999999996</v>
      </c>
      <c r="F2635">
        <v>0</v>
      </c>
      <c r="G2635">
        <v>3.9689000000000002E-2</v>
      </c>
      <c r="H2635">
        <v>0.95915700000000004</v>
      </c>
      <c r="I2635">
        <v>0</v>
      </c>
    </row>
    <row r="2636" spans="1:25" x14ac:dyDescent="0.25">
      <c r="A2636" t="s">
        <v>225</v>
      </c>
      <c r="B2636">
        <v>1265.6500000000001</v>
      </c>
      <c r="C2636">
        <v>1256.97</v>
      </c>
      <c r="D2636">
        <v>1213.52</v>
      </c>
      <c r="E2636">
        <v>757.92700000000002</v>
      </c>
      <c r="F2636">
        <v>0</v>
      </c>
      <c r="G2636">
        <v>5.3910899999999998E-2</v>
      </c>
      <c r="H2636">
        <v>0.95914299999999997</v>
      </c>
      <c r="I2636">
        <v>0</v>
      </c>
    </row>
    <row r="2637" spans="1:25" x14ac:dyDescent="0.25">
      <c r="A2637" t="s">
        <v>225</v>
      </c>
      <c r="B2637">
        <v>1265.93</v>
      </c>
      <c r="C2637">
        <v>1257.32</v>
      </c>
      <c r="D2637">
        <v>1212.81</v>
      </c>
      <c r="E2637">
        <v>757.94299999999998</v>
      </c>
      <c r="F2637">
        <v>0</v>
      </c>
      <c r="G2637">
        <v>5.3909499999999999E-2</v>
      </c>
      <c r="H2637">
        <v>0.95897299999999996</v>
      </c>
      <c r="I2637">
        <v>0</v>
      </c>
    </row>
    <row r="2638" spans="1:25" x14ac:dyDescent="0.25">
      <c r="A2638" t="s">
        <v>225</v>
      </c>
      <c r="B2638">
        <v>1262.1400000000001</v>
      </c>
      <c r="C2638">
        <v>1253.56</v>
      </c>
      <c r="D2638">
        <v>1213</v>
      </c>
      <c r="E2638">
        <v>757.96500000000003</v>
      </c>
      <c r="F2638">
        <v>0</v>
      </c>
      <c r="G2638">
        <v>3.0971800000000001E-2</v>
      </c>
      <c r="H2638">
        <v>0.95922700000000005</v>
      </c>
      <c r="I2638">
        <v>0</v>
      </c>
    </row>
    <row r="2639" spans="1:25" x14ac:dyDescent="0.25">
      <c r="A2639" t="s">
        <v>225</v>
      </c>
      <c r="B2639">
        <v>1262.55</v>
      </c>
      <c r="C2639">
        <v>1254.06</v>
      </c>
      <c r="D2639">
        <v>1212.99</v>
      </c>
      <c r="E2639">
        <v>757.92700000000002</v>
      </c>
      <c r="F2639">
        <v>0</v>
      </c>
      <c r="G2639">
        <v>4.1934399999999997E-2</v>
      </c>
      <c r="H2639">
        <v>0.95922399999999997</v>
      </c>
      <c r="I2639">
        <v>0</v>
      </c>
    </row>
    <row r="2640" spans="1:25" x14ac:dyDescent="0.25">
      <c r="A2640" t="s">
        <v>225</v>
      </c>
      <c r="B2640">
        <v>1267.21</v>
      </c>
      <c r="C2640">
        <v>1258.4000000000001</v>
      </c>
      <c r="D2640">
        <v>1214.0899999999999</v>
      </c>
      <c r="E2640">
        <v>757.971</v>
      </c>
      <c r="F2640">
        <v>0</v>
      </c>
      <c r="G2640">
        <v>5.3909600000000002E-2</v>
      </c>
      <c r="H2640">
        <v>0.95922600000000002</v>
      </c>
      <c r="I2640">
        <v>0</v>
      </c>
    </row>
    <row r="2641" spans="1:9" x14ac:dyDescent="0.25">
      <c r="A2641" t="s">
        <v>225</v>
      </c>
      <c r="B2641">
        <v>1263.92</v>
      </c>
      <c r="C2641">
        <v>1255.6300000000001</v>
      </c>
      <c r="D2641">
        <v>1213.42</v>
      </c>
      <c r="E2641">
        <v>757.971</v>
      </c>
      <c r="F2641">
        <v>0</v>
      </c>
      <c r="G2641">
        <v>5.3909499999999999E-2</v>
      </c>
      <c r="H2641">
        <v>0.95832899999999999</v>
      </c>
      <c r="I2641">
        <v>0</v>
      </c>
    </row>
    <row r="2642" spans="1:9" x14ac:dyDescent="0.25">
      <c r="A2642" t="s">
        <v>225</v>
      </c>
      <c r="B2642">
        <v>1263.8699999999999</v>
      </c>
      <c r="C2642">
        <v>1255.5</v>
      </c>
      <c r="D2642">
        <v>1213.24</v>
      </c>
      <c r="E2642">
        <v>757.91899999999998</v>
      </c>
      <c r="F2642">
        <v>0</v>
      </c>
      <c r="G2642">
        <v>5.3910199999999998E-2</v>
      </c>
      <c r="H2642">
        <v>0.95904599999999995</v>
      </c>
      <c r="I2642">
        <v>0</v>
      </c>
    </row>
    <row r="2643" spans="1:9" x14ac:dyDescent="0.25">
      <c r="A2643" t="s">
        <v>225</v>
      </c>
      <c r="B2643">
        <v>1265.3800000000001</v>
      </c>
      <c r="C2643">
        <v>1257.19</v>
      </c>
      <c r="D2643">
        <v>1213.5999999999999</v>
      </c>
      <c r="E2643">
        <v>757.93899999999996</v>
      </c>
      <c r="F2643">
        <v>0</v>
      </c>
      <c r="G2643">
        <v>2.9080600000000002E-2</v>
      </c>
      <c r="H2643">
        <v>0.95922700000000005</v>
      </c>
      <c r="I2643">
        <v>0</v>
      </c>
    </row>
    <row r="2644" spans="1:9" x14ac:dyDescent="0.25">
      <c r="A2644" t="s">
        <v>225</v>
      </c>
      <c r="B2644">
        <v>1262.6099999999999</v>
      </c>
      <c r="C2644">
        <v>1254.08</v>
      </c>
      <c r="D2644">
        <v>1212.79</v>
      </c>
      <c r="E2644">
        <v>757.98199999999997</v>
      </c>
      <c r="F2644">
        <v>0</v>
      </c>
      <c r="G2644">
        <v>2.9081099999999999E-2</v>
      </c>
      <c r="H2644">
        <v>0.95920499999999997</v>
      </c>
      <c r="I2644">
        <v>0</v>
      </c>
    </row>
    <row r="2645" spans="1:9" x14ac:dyDescent="0.25">
      <c r="A2645" t="s">
        <v>225</v>
      </c>
      <c r="B2645">
        <v>1260.51</v>
      </c>
      <c r="C2645">
        <v>1252.3699999999999</v>
      </c>
      <c r="D2645">
        <v>1212.54</v>
      </c>
      <c r="E2645">
        <v>757.97199999999998</v>
      </c>
      <c r="F2645">
        <v>0</v>
      </c>
      <c r="G2645">
        <v>5.3909499999999999E-2</v>
      </c>
      <c r="H2645">
        <v>0.95884999999999998</v>
      </c>
      <c r="I2645">
        <v>0</v>
      </c>
    </row>
    <row r="2646" spans="1:9" x14ac:dyDescent="0.25">
      <c r="A2646" t="s">
        <v>225</v>
      </c>
      <c r="B2646">
        <v>1262.4100000000001</v>
      </c>
      <c r="C2646">
        <v>1253.78</v>
      </c>
      <c r="D2646">
        <v>1212.79</v>
      </c>
      <c r="E2646">
        <v>757.91700000000003</v>
      </c>
      <c r="F2646">
        <v>0</v>
      </c>
      <c r="G2646">
        <v>4.5111100000000001E-2</v>
      </c>
      <c r="H2646">
        <v>0.95892699999999997</v>
      </c>
      <c r="I2646">
        <v>0</v>
      </c>
    </row>
    <row r="2647" spans="1:9" x14ac:dyDescent="0.25">
      <c r="A2647" t="s">
        <v>225</v>
      </c>
      <c r="B2647">
        <v>1260.8800000000001</v>
      </c>
      <c r="C2647">
        <v>1252.17</v>
      </c>
      <c r="D2647">
        <v>1212.24</v>
      </c>
      <c r="E2647">
        <v>757.95799999999997</v>
      </c>
      <c r="F2647">
        <v>0</v>
      </c>
      <c r="G2647">
        <v>5.3909600000000002E-2</v>
      </c>
      <c r="H2647">
        <v>0.959179</v>
      </c>
      <c r="I2647">
        <v>0</v>
      </c>
    </row>
    <row r="2648" spans="1:9" x14ac:dyDescent="0.25">
      <c r="A2648" t="s">
        <v>225</v>
      </c>
      <c r="B2648">
        <v>1272.02</v>
      </c>
      <c r="C2648">
        <v>1263.75</v>
      </c>
      <c r="D2648">
        <v>1213.8900000000001</v>
      </c>
      <c r="E2648">
        <v>757.95600000000002</v>
      </c>
      <c r="F2648">
        <v>0</v>
      </c>
      <c r="G2648">
        <v>2.9103199999999999E-2</v>
      </c>
      <c r="H2648">
        <v>0.95913999999999999</v>
      </c>
      <c r="I2648">
        <v>0</v>
      </c>
    </row>
    <row r="2649" spans="1:9" x14ac:dyDescent="0.25">
      <c r="A2649" t="s">
        <v>225</v>
      </c>
      <c r="B2649">
        <v>1261.79</v>
      </c>
      <c r="C2649">
        <v>1253.26</v>
      </c>
      <c r="D2649">
        <v>1212.8699999999999</v>
      </c>
      <c r="E2649">
        <v>757.95799999999997</v>
      </c>
      <c r="F2649">
        <v>0</v>
      </c>
      <c r="G2649">
        <v>3.1457499999999999E-2</v>
      </c>
      <c r="H2649">
        <v>0.95894900000000005</v>
      </c>
      <c r="I2649">
        <v>0</v>
      </c>
    </row>
    <row r="2650" spans="1:9" x14ac:dyDescent="0.25">
      <c r="A2650" t="s">
        <v>225</v>
      </c>
      <c r="B2650">
        <v>1266.71</v>
      </c>
      <c r="C2650">
        <v>1258.23</v>
      </c>
      <c r="D2650">
        <v>1214.42</v>
      </c>
      <c r="E2650">
        <v>757.952</v>
      </c>
      <c r="F2650">
        <v>0</v>
      </c>
      <c r="G2650">
        <v>5.3910199999999998E-2</v>
      </c>
      <c r="H2650">
        <v>0.95910600000000001</v>
      </c>
      <c r="I2650">
        <v>0</v>
      </c>
    </row>
    <row r="2651" spans="1:9" x14ac:dyDescent="0.25">
      <c r="A2651" t="s">
        <v>225</v>
      </c>
      <c r="B2651">
        <v>1261.8900000000001</v>
      </c>
      <c r="C2651">
        <v>1253.1199999999999</v>
      </c>
      <c r="D2651">
        <v>1212.98</v>
      </c>
      <c r="E2651">
        <v>757.96799999999996</v>
      </c>
      <c r="F2651">
        <v>0</v>
      </c>
      <c r="G2651">
        <v>3.1025199999999999E-2</v>
      </c>
      <c r="H2651">
        <v>0.95914699999999997</v>
      </c>
      <c r="I2651">
        <v>0</v>
      </c>
    </row>
    <row r="2652" spans="1:9" x14ac:dyDescent="0.25">
      <c r="A2652" t="s">
        <v>225</v>
      </c>
      <c r="B2652">
        <v>1266.5</v>
      </c>
      <c r="C2652">
        <v>1257.77</v>
      </c>
      <c r="D2652">
        <v>1213.3399999999999</v>
      </c>
      <c r="E2652">
        <v>757.93299999999999</v>
      </c>
      <c r="F2652">
        <v>0</v>
      </c>
      <c r="G2652">
        <v>3.9961099999999999E-2</v>
      </c>
      <c r="H2652">
        <v>0.95922700000000005</v>
      </c>
      <c r="I2652">
        <v>0</v>
      </c>
    </row>
    <row r="2653" spans="1:9" x14ac:dyDescent="0.25">
      <c r="A2653" t="s">
        <v>225</v>
      </c>
      <c r="B2653">
        <v>1262.96</v>
      </c>
      <c r="C2653">
        <v>1254.5</v>
      </c>
      <c r="D2653">
        <v>1213.31</v>
      </c>
      <c r="E2653">
        <v>757.95299999999997</v>
      </c>
      <c r="F2653">
        <v>0</v>
      </c>
      <c r="G2653">
        <v>3.0077900000000001E-2</v>
      </c>
      <c r="H2653">
        <v>0.95920399999999995</v>
      </c>
      <c r="I2653">
        <v>0</v>
      </c>
    </row>
    <row r="2654" spans="1:9" x14ac:dyDescent="0.25">
      <c r="A2654" t="s">
        <v>225</v>
      </c>
      <c r="B2654">
        <v>1254.96</v>
      </c>
      <c r="C2654">
        <v>1246.4000000000001</v>
      </c>
      <c r="D2654">
        <v>1212.0899999999999</v>
      </c>
      <c r="E2654">
        <v>757.91499999999996</v>
      </c>
      <c r="F2654">
        <v>0</v>
      </c>
      <c r="G2654">
        <v>5.1488300000000001E-2</v>
      </c>
      <c r="H2654">
        <v>0.95880399999999999</v>
      </c>
      <c r="I2654">
        <v>0</v>
      </c>
    </row>
    <row r="2655" spans="1:9" x14ac:dyDescent="0.25">
      <c r="A2655" t="s">
        <v>225</v>
      </c>
      <c r="B2655">
        <v>1261.97</v>
      </c>
      <c r="C2655">
        <v>1253.4100000000001</v>
      </c>
      <c r="D2655">
        <v>1213.03</v>
      </c>
      <c r="E2655">
        <v>757.92399999999998</v>
      </c>
      <c r="F2655">
        <v>0</v>
      </c>
      <c r="G2655">
        <v>5.3909499999999999E-2</v>
      </c>
      <c r="H2655">
        <v>0.95879700000000001</v>
      </c>
      <c r="I2655">
        <v>0</v>
      </c>
    </row>
    <row r="2656" spans="1:9" x14ac:dyDescent="0.25">
      <c r="A2656" t="s">
        <v>225</v>
      </c>
      <c r="B2656">
        <v>1264.5899999999999</v>
      </c>
      <c r="C2656">
        <v>1256.08</v>
      </c>
      <c r="D2656">
        <v>1213.2</v>
      </c>
      <c r="E2656">
        <v>757.899</v>
      </c>
      <c r="F2656">
        <v>0</v>
      </c>
      <c r="G2656">
        <v>5.3913000000000003E-2</v>
      </c>
      <c r="H2656">
        <v>0.95921500000000004</v>
      </c>
      <c r="I2656">
        <v>0</v>
      </c>
    </row>
    <row r="2657" spans="1:9" x14ac:dyDescent="0.25">
      <c r="A2657" t="s">
        <v>225</v>
      </c>
      <c r="B2657">
        <v>1262.8599999999999</v>
      </c>
      <c r="C2657">
        <v>1253.67</v>
      </c>
      <c r="D2657">
        <v>1212.8599999999999</v>
      </c>
      <c r="E2657">
        <v>758.00900000000001</v>
      </c>
      <c r="F2657">
        <v>0</v>
      </c>
      <c r="G2657">
        <v>3.5478099999999999E-2</v>
      </c>
      <c r="H2657">
        <v>0.95905200000000002</v>
      </c>
      <c r="I2657">
        <v>0</v>
      </c>
    </row>
    <row r="2658" spans="1:9" x14ac:dyDescent="0.25">
      <c r="A2658" t="s">
        <v>225</v>
      </c>
      <c r="B2658">
        <v>1266</v>
      </c>
      <c r="C2658">
        <v>1256.49</v>
      </c>
      <c r="D2658">
        <v>1213.06</v>
      </c>
      <c r="E2658">
        <v>757.91800000000001</v>
      </c>
      <c r="F2658">
        <v>0</v>
      </c>
      <c r="G2658">
        <v>3.06495E-2</v>
      </c>
      <c r="H2658">
        <v>0.95774000000000004</v>
      </c>
      <c r="I2658">
        <v>0</v>
      </c>
    </row>
    <row r="2659" spans="1:9" x14ac:dyDescent="0.25">
      <c r="A2659" t="s">
        <v>225</v>
      </c>
      <c r="B2659">
        <v>1261</v>
      </c>
      <c r="C2659">
        <v>1250.8</v>
      </c>
      <c r="D2659">
        <v>1212.83</v>
      </c>
      <c r="E2659">
        <v>758.01499999999999</v>
      </c>
      <c r="F2659">
        <v>0</v>
      </c>
      <c r="G2659">
        <v>5.3909499999999999E-2</v>
      </c>
      <c r="H2659">
        <v>0.959179</v>
      </c>
      <c r="I2659">
        <v>0</v>
      </c>
    </row>
    <row r="2660" spans="1:9" x14ac:dyDescent="0.25">
      <c r="A2660" t="s">
        <v>225</v>
      </c>
      <c r="B2660">
        <v>1264.06</v>
      </c>
      <c r="C2660">
        <v>1255.33</v>
      </c>
      <c r="D2660">
        <v>1213.1199999999999</v>
      </c>
      <c r="E2660">
        <v>757.92600000000004</v>
      </c>
      <c r="F2660">
        <v>0</v>
      </c>
      <c r="G2660">
        <v>3.3011499999999999E-2</v>
      </c>
      <c r="H2660">
        <v>0.95922499999999999</v>
      </c>
      <c r="I2660">
        <v>0</v>
      </c>
    </row>
    <row r="2661" spans="1:9" x14ac:dyDescent="0.25">
      <c r="A2661" t="s">
        <v>225</v>
      </c>
      <c r="B2661">
        <v>1266.76</v>
      </c>
      <c r="C2661">
        <v>1258.43</v>
      </c>
      <c r="D2661">
        <v>1213.42</v>
      </c>
      <c r="E2661">
        <v>757.93600000000004</v>
      </c>
      <c r="F2661">
        <v>0</v>
      </c>
      <c r="G2661">
        <v>4.6320399999999998E-2</v>
      </c>
      <c r="H2661">
        <v>0.95915099999999998</v>
      </c>
      <c r="I2661">
        <v>0</v>
      </c>
    </row>
    <row r="2662" spans="1:9" x14ac:dyDescent="0.25">
      <c r="A2662" t="s">
        <v>225</v>
      </c>
      <c r="B2662">
        <v>1262.5999999999999</v>
      </c>
      <c r="C2662">
        <v>1253.71</v>
      </c>
      <c r="D2662">
        <v>1212.79</v>
      </c>
      <c r="E2662">
        <v>757.9</v>
      </c>
      <c r="F2662">
        <v>0</v>
      </c>
      <c r="G2662">
        <v>5.3910100000000002E-2</v>
      </c>
      <c r="H2662">
        <v>0.95921299999999998</v>
      </c>
      <c r="I2662">
        <v>0</v>
      </c>
    </row>
    <row r="2663" spans="1:9" x14ac:dyDescent="0.25">
      <c r="A2663" t="s">
        <v>225</v>
      </c>
      <c r="B2663">
        <v>1270.46</v>
      </c>
      <c r="C2663">
        <v>1262.01</v>
      </c>
      <c r="D2663">
        <v>1213.27</v>
      </c>
      <c r="E2663">
        <v>757.92399999999998</v>
      </c>
      <c r="F2663">
        <v>0</v>
      </c>
      <c r="G2663">
        <v>5.3909699999999998E-2</v>
      </c>
      <c r="H2663">
        <v>0.95918700000000001</v>
      </c>
      <c r="I2663">
        <v>0</v>
      </c>
    </row>
    <row r="2664" spans="1:9" x14ac:dyDescent="0.25">
      <c r="A2664" t="s">
        <v>225</v>
      </c>
      <c r="B2664">
        <v>1269.78</v>
      </c>
      <c r="C2664">
        <v>1261.42</v>
      </c>
      <c r="D2664">
        <v>1214.18</v>
      </c>
      <c r="E2664">
        <v>757.97299999999996</v>
      </c>
      <c r="F2664">
        <v>0</v>
      </c>
      <c r="G2664">
        <v>4.0946200000000002E-2</v>
      </c>
      <c r="H2664">
        <v>0.95922600000000002</v>
      </c>
      <c r="I2664">
        <v>0</v>
      </c>
    </row>
    <row r="2665" spans="1:9" x14ac:dyDescent="0.25">
      <c r="A2665" t="s">
        <v>225</v>
      </c>
      <c r="B2665">
        <v>1264.81</v>
      </c>
      <c r="C2665">
        <v>1256.5999999999999</v>
      </c>
      <c r="D2665">
        <v>1212.8399999999999</v>
      </c>
      <c r="E2665">
        <v>757.98500000000001</v>
      </c>
      <c r="F2665">
        <v>0</v>
      </c>
      <c r="G2665">
        <v>5.3909499999999999E-2</v>
      </c>
      <c r="H2665">
        <v>0.95912500000000001</v>
      </c>
      <c r="I2665">
        <v>0</v>
      </c>
    </row>
    <row r="2666" spans="1:9" x14ac:dyDescent="0.25">
      <c r="A2666" t="s">
        <v>225</v>
      </c>
      <c r="B2666">
        <v>1270</v>
      </c>
      <c r="C2666">
        <v>1261.42</v>
      </c>
      <c r="D2666">
        <v>1213.8</v>
      </c>
      <c r="E2666">
        <v>757.95799999999997</v>
      </c>
      <c r="F2666">
        <v>0</v>
      </c>
      <c r="G2666">
        <v>3.7956700000000003E-2</v>
      </c>
      <c r="H2666">
        <v>0.95919399999999999</v>
      </c>
      <c r="I2666">
        <v>0</v>
      </c>
    </row>
    <row r="2667" spans="1:9" x14ac:dyDescent="0.25">
      <c r="A2667" t="s">
        <v>225</v>
      </c>
      <c r="B2667">
        <v>1267.6300000000001</v>
      </c>
      <c r="C2667">
        <v>1259.3599999999999</v>
      </c>
      <c r="D2667">
        <v>1213.56</v>
      </c>
      <c r="E2667">
        <v>757.95600000000002</v>
      </c>
      <c r="F2667">
        <v>0</v>
      </c>
      <c r="G2667">
        <v>5.3912500000000002E-2</v>
      </c>
      <c r="H2667">
        <v>0.95878799999999997</v>
      </c>
      <c r="I2667">
        <v>0</v>
      </c>
    </row>
    <row r="2668" spans="1:9" x14ac:dyDescent="0.25">
      <c r="A2668" t="s">
        <v>225</v>
      </c>
      <c r="B2668">
        <v>1265.3800000000001</v>
      </c>
      <c r="C2668">
        <v>1257.21</v>
      </c>
      <c r="D2668">
        <v>1213.45</v>
      </c>
      <c r="E2668">
        <v>757.94100000000003</v>
      </c>
      <c r="F2668">
        <v>0</v>
      </c>
      <c r="G2668">
        <v>5.3909499999999999E-2</v>
      </c>
      <c r="H2668">
        <v>0.95921000000000001</v>
      </c>
      <c r="I2668">
        <v>0</v>
      </c>
    </row>
    <row r="2669" spans="1:9" x14ac:dyDescent="0.25">
      <c r="A2669" t="s">
        <v>225</v>
      </c>
      <c r="B2669">
        <v>1271.73</v>
      </c>
      <c r="C2669">
        <v>1261.8800000000001</v>
      </c>
      <c r="D2669">
        <v>1214.0999999999999</v>
      </c>
      <c r="E2669">
        <v>757.98800000000006</v>
      </c>
      <c r="F2669">
        <v>0</v>
      </c>
      <c r="G2669">
        <v>3.34676E-2</v>
      </c>
      <c r="H2669">
        <v>0.95758500000000002</v>
      </c>
      <c r="I2669">
        <v>0</v>
      </c>
    </row>
    <row r="2670" spans="1:9" x14ac:dyDescent="0.25">
      <c r="A2670" t="s">
        <v>225</v>
      </c>
      <c r="B2670">
        <v>1269.5899999999999</v>
      </c>
      <c r="C2670">
        <v>1259.69</v>
      </c>
      <c r="D2670">
        <v>1214.03</v>
      </c>
      <c r="E2670">
        <v>757.96199999999999</v>
      </c>
      <c r="F2670">
        <v>0</v>
      </c>
      <c r="G2670">
        <v>5.3910199999999998E-2</v>
      </c>
      <c r="H2670">
        <v>0.95874499999999996</v>
      </c>
      <c r="I2670">
        <v>0</v>
      </c>
    </row>
    <row r="2671" spans="1:9" x14ac:dyDescent="0.25">
      <c r="A2671" t="s">
        <v>225</v>
      </c>
      <c r="B2671">
        <v>1264.0999999999999</v>
      </c>
      <c r="C2671">
        <v>1255.6300000000001</v>
      </c>
      <c r="D2671">
        <v>1213.17</v>
      </c>
      <c r="E2671">
        <v>757.98900000000003</v>
      </c>
      <c r="F2671">
        <v>0</v>
      </c>
      <c r="G2671">
        <v>3.09807E-2</v>
      </c>
      <c r="H2671">
        <v>0.95920300000000003</v>
      </c>
      <c r="I2671">
        <v>0</v>
      </c>
    </row>
    <row r="2672" spans="1:9" x14ac:dyDescent="0.25">
      <c r="A2672" t="s">
        <v>225</v>
      </c>
      <c r="B2672">
        <v>1266.82</v>
      </c>
      <c r="C2672">
        <v>1258.26</v>
      </c>
      <c r="D2672">
        <v>1213.81</v>
      </c>
      <c r="E2672">
        <v>757.98800000000006</v>
      </c>
      <c r="F2672">
        <v>0</v>
      </c>
      <c r="G2672">
        <v>5.3910699999999999E-2</v>
      </c>
      <c r="H2672">
        <v>0.95918899999999996</v>
      </c>
      <c r="I2672">
        <v>0</v>
      </c>
    </row>
    <row r="2673" spans="1:25" x14ac:dyDescent="0.25">
      <c r="A2673" t="s">
        <v>225</v>
      </c>
      <c r="B2673">
        <v>1257.3699999999999</v>
      </c>
      <c r="C2673">
        <v>1249.1600000000001</v>
      </c>
      <c r="D2673">
        <v>1212.0999999999999</v>
      </c>
      <c r="E2673">
        <v>757.93899999999996</v>
      </c>
      <c r="F2673">
        <v>0</v>
      </c>
      <c r="G2673">
        <v>2.99752E-2</v>
      </c>
      <c r="H2673">
        <v>0.95920399999999995</v>
      </c>
      <c r="I2673">
        <v>0</v>
      </c>
    </row>
    <row r="2674" spans="1:25" x14ac:dyDescent="0.25">
      <c r="A2674" t="s">
        <v>225</v>
      </c>
      <c r="B2674">
        <v>1270.45</v>
      </c>
      <c r="C2674">
        <v>1261.46</v>
      </c>
      <c r="D2674">
        <v>1213.51</v>
      </c>
      <c r="E2674">
        <v>757.94</v>
      </c>
      <c r="F2674">
        <v>0</v>
      </c>
      <c r="G2674">
        <v>3.01376E-2</v>
      </c>
      <c r="H2674">
        <v>0.95918499999999995</v>
      </c>
      <c r="I2674">
        <v>0</v>
      </c>
    </row>
    <row r="2675" spans="1:25" x14ac:dyDescent="0.25">
      <c r="A2675" t="s">
        <v>225</v>
      </c>
      <c r="B2675">
        <v>1263.78</v>
      </c>
      <c r="C2675">
        <v>1255.32</v>
      </c>
      <c r="D2675">
        <v>1213.46</v>
      </c>
      <c r="E2675">
        <v>757.92700000000002</v>
      </c>
      <c r="F2675">
        <v>0</v>
      </c>
      <c r="G2675">
        <v>5.3909499999999999E-2</v>
      </c>
      <c r="H2675">
        <v>0.95828400000000002</v>
      </c>
      <c r="I2675">
        <v>0</v>
      </c>
    </row>
    <row r="2676" spans="1:25" x14ac:dyDescent="0.25">
      <c r="A2676" t="s">
        <v>225</v>
      </c>
      <c r="B2676">
        <v>1261.42</v>
      </c>
      <c r="C2676">
        <v>1252.8800000000001</v>
      </c>
      <c r="D2676">
        <v>1212.6300000000001</v>
      </c>
      <c r="E2676">
        <v>758.00099999999998</v>
      </c>
      <c r="F2676">
        <v>0</v>
      </c>
      <c r="G2676">
        <v>5.3910100000000002E-2</v>
      </c>
      <c r="H2676">
        <v>0.95916100000000004</v>
      </c>
      <c r="I2676">
        <v>0</v>
      </c>
    </row>
    <row r="2677" spans="1:25" x14ac:dyDescent="0.25">
      <c r="A2677" t="s">
        <v>225</v>
      </c>
      <c r="B2677">
        <v>1261.5999999999999</v>
      </c>
      <c r="C2677">
        <v>1253.0999999999999</v>
      </c>
      <c r="D2677">
        <v>1212.45</v>
      </c>
      <c r="E2677">
        <v>757.92600000000004</v>
      </c>
      <c r="F2677">
        <v>0</v>
      </c>
      <c r="G2677">
        <v>3.6342300000000001E-2</v>
      </c>
      <c r="H2677">
        <v>0.95922399999999997</v>
      </c>
      <c r="I2677">
        <v>0</v>
      </c>
    </row>
    <row r="2678" spans="1:25" x14ac:dyDescent="0.25">
      <c r="A2678" t="s">
        <v>225</v>
      </c>
      <c r="B2678">
        <v>1271.47</v>
      </c>
      <c r="C2678">
        <v>1262.83</v>
      </c>
      <c r="D2678">
        <v>1214.3</v>
      </c>
      <c r="E2678">
        <v>757.93600000000004</v>
      </c>
      <c r="F2678">
        <v>0</v>
      </c>
      <c r="G2678">
        <v>2.9838699999999999E-2</v>
      </c>
      <c r="H2678">
        <v>0.95777199999999996</v>
      </c>
      <c r="I2678">
        <v>0</v>
      </c>
    </row>
    <row r="2679" spans="1:25" x14ac:dyDescent="0.25">
      <c r="A2679" t="s">
        <v>225</v>
      </c>
      <c r="B2679">
        <v>1264.92</v>
      </c>
      <c r="C2679">
        <v>1256.95</v>
      </c>
      <c r="D2679">
        <v>1213.3499999999999</v>
      </c>
      <c r="E2679">
        <v>757.95100000000002</v>
      </c>
      <c r="F2679">
        <v>0</v>
      </c>
      <c r="G2679">
        <v>3.7405099999999997E-2</v>
      </c>
      <c r="H2679">
        <v>0.95913800000000005</v>
      </c>
      <c r="I2679">
        <v>0</v>
      </c>
    </row>
    <row r="2680" spans="1:25" x14ac:dyDescent="0.25">
      <c r="A2680" t="s">
        <v>225</v>
      </c>
      <c r="B2680">
        <v>1264.77</v>
      </c>
      <c r="C2680">
        <v>1256.93</v>
      </c>
      <c r="D2680">
        <v>1213.45</v>
      </c>
      <c r="E2680">
        <v>757.88300000000004</v>
      </c>
      <c r="F2680">
        <v>0</v>
      </c>
      <c r="G2680">
        <v>5.3912500000000002E-2</v>
      </c>
      <c r="H2680">
        <v>0.95901899999999995</v>
      </c>
      <c r="I2680">
        <v>0</v>
      </c>
    </row>
    <row r="2681" spans="1:25" x14ac:dyDescent="0.25">
      <c r="A2681" t="s">
        <v>225</v>
      </c>
      <c r="B2681">
        <v>1271.98</v>
      </c>
      <c r="C2681">
        <v>1263.1199999999999</v>
      </c>
      <c r="D2681">
        <v>1214.02</v>
      </c>
      <c r="E2681">
        <v>757.91499999999996</v>
      </c>
      <c r="F2681">
        <v>0</v>
      </c>
      <c r="G2681">
        <v>5.3916499999999999E-2</v>
      </c>
      <c r="H2681">
        <v>0.95919500000000002</v>
      </c>
      <c r="I2681">
        <v>0</v>
      </c>
    </row>
    <row r="2682" spans="1:25" x14ac:dyDescent="0.25">
      <c r="A2682" t="s">
        <v>225</v>
      </c>
      <c r="B2682">
        <v>1267.25</v>
      </c>
      <c r="C2682">
        <v>1258.73</v>
      </c>
      <c r="D2682">
        <v>1213.8399999999999</v>
      </c>
      <c r="E2682">
        <v>757.97900000000004</v>
      </c>
      <c r="F2682">
        <v>0</v>
      </c>
      <c r="G2682">
        <v>5.3910300000000001E-2</v>
      </c>
      <c r="H2682">
        <v>0.95917600000000003</v>
      </c>
      <c r="I2682">
        <v>0</v>
      </c>
    </row>
    <row r="2683" spans="1:25" x14ac:dyDescent="0.25">
      <c r="A2683" t="s">
        <v>225</v>
      </c>
      <c r="B2683">
        <v>1271.08</v>
      </c>
      <c r="C2683">
        <v>1262.47</v>
      </c>
      <c r="D2683">
        <v>1214.8900000000001</v>
      </c>
      <c r="E2683">
        <v>757.94100000000003</v>
      </c>
      <c r="F2683">
        <v>0</v>
      </c>
      <c r="G2683">
        <v>2.9122700000000001E-2</v>
      </c>
      <c r="H2683">
        <v>0.95922600000000002</v>
      </c>
      <c r="I2683">
        <v>0</v>
      </c>
    </row>
    <row r="2684" spans="1:25" x14ac:dyDescent="0.25">
      <c r="A2684" t="s">
        <v>225</v>
      </c>
      <c r="B2684">
        <v>1261.25</v>
      </c>
      <c r="C2684">
        <v>1253.3</v>
      </c>
      <c r="D2684">
        <v>1213.17</v>
      </c>
      <c r="E2684">
        <v>757.95299999999997</v>
      </c>
      <c r="F2684">
        <v>0</v>
      </c>
      <c r="G2684">
        <v>2.9373900000000001E-2</v>
      </c>
      <c r="H2684">
        <v>0.95918899999999996</v>
      </c>
      <c r="I2684">
        <v>0</v>
      </c>
    </row>
    <row r="2685" spans="1:25" x14ac:dyDescent="0.25">
      <c r="A2685" t="s">
        <v>225</v>
      </c>
      <c r="B2685">
        <v>1273.6300000000001</v>
      </c>
      <c r="C2685">
        <v>1265.3499999999999</v>
      </c>
      <c r="D2685">
        <v>1213.81</v>
      </c>
      <c r="E2685">
        <v>757.95899999999995</v>
      </c>
      <c r="F2685">
        <v>0</v>
      </c>
      <c r="G2685">
        <v>3.1635200000000002E-2</v>
      </c>
      <c r="H2685">
        <v>0.95914200000000005</v>
      </c>
      <c r="I2685">
        <v>0</v>
      </c>
    </row>
    <row r="2686" spans="1:25" x14ac:dyDescent="0.25">
      <c r="A2686" t="s">
        <v>225</v>
      </c>
      <c r="B2686">
        <v>1271.97</v>
      </c>
      <c r="C2686">
        <v>1263.42</v>
      </c>
      <c r="D2686">
        <v>1213.78</v>
      </c>
      <c r="E2686">
        <v>758.01099999999997</v>
      </c>
      <c r="F2686">
        <v>0</v>
      </c>
      <c r="G2686">
        <v>5.3909899999999997E-2</v>
      </c>
      <c r="H2686">
        <v>0.95835700000000001</v>
      </c>
      <c r="I2686">
        <v>0</v>
      </c>
    </row>
    <row r="2687" spans="1:25" x14ac:dyDescent="0.25">
      <c r="A2687" t="s">
        <v>225</v>
      </c>
      <c r="B2687">
        <v>1264.28</v>
      </c>
      <c r="C2687">
        <v>1255.71</v>
      </c>
      <c r="D2687">
        <v>1213.3399999999999</v>
      </c>
      <c r="E2687">
        <v>758.03</v>
      </c>
      <c r="F2687">
        <v>0</v>
      </c>
      <c r="G2687">
        <v>4.49221E-2</v>
      </c>
      <c r="H2687">
        <v>0.95920799999999995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225</v>
      </c>
      <c r="B2688">
        <v>1265.95</v>
      </c>
      <c r="C2688">
        <v>1257.1199999999999</v>
      </c>
      <c r="D2688">
        <v>1213.23</v>
      </c>
      <c r="E2688">
        <v>757.95100000000002</v>
      </c>
      <c r="F2688">
        <v>0</v>
      </c>
      <c r="G2688">
        <v>5.3909499999999999E-2</v>
      </c>
      <c r="H2688">
        <v>0.95921900000000004</v>
      </c>
      <c r="I2688">
        <v>0</v>
      </c>
      <c r="R2688">
        <f>AVERAGE(B2639:B2688)</f>
        <v>1265.3895999999995</v>
      </c>
      <c r="S2688">
        <f>AVERAGE(C2639:C2688)</f>
        <v>1256.7892000000002</v>
      </c>
      <c r="U2688">
        <f>_xlfn.VAR.P(B2639:B2688)</f>
        <v>16.314779840000075</v>
      </c>
      <c r="V2688">
        <f>_xlfn.VAR.P(C2639:C2688)</f>
        <v>16.044091359999971</v>
      </c>
      <c r="X2688">
        <f>1.96*SQRT(U2688)/50</f>
        <v>0.15833490863779129</v>
      </c>
      <c r="Y2688">
        <f>1.96*SQRT(V2688)/50</f>
        <v>0.15701589902755184</v>
      </c>
    </row>
    <row r="2689" spans="1:3" x14ac:dyDescent="0.25">
      <c r="A2689" t="s">
        <v>225</v>
      </c>
      <c r="B2689">
        <v>63361.890599999999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52" zoomScale="160" zoomScaleNormal="160" workbookViewId="0">
      <selection activeCell="C65" sqref="C65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0" max="10" width="9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-2442.9354349999999</v>
      </c>
      <c r="F3">
        <f ca="1">OFFSET('168p stat'!$H$1,A3*20,0)-OFFSET('168p stat'!$K$1,A3*20,0)</f>
        <v>27.308837999999923</v>
      </c>
      <c r="G3">
        <f ca="1">OFFSET('168p stat'!$K$1,A3*20,0)-OFFSET('168p stat'!$N$1,A3*20,0)</f>
        <v>2059.7421899999999</v>
      </c>
      <c r="H3">
        <f ca="1">OFFSET('168p stat'!$N$1,A3*20,0)</f>
        <v>355.88440700000001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62.401080999999998</v>
      </c>
      <c r="G4" s="5">
        <f ca="1">OFFSET('168p stat'!$K$1,A4*20,1)</f>
        <v>54.999723000000003</v>
      </c>
      <c r="H4" s="5">
        <f ca="1">OFFSET('168p stat'!$N$1,A4*20,1)</f>
        <v>0.79358099999999998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-1780.9996040000001</v>
      </c>
      <c r="F7">
        <f ca="1">OFFSET('168p stat'!$H$1,A7*20,0)-OFFSET('168p stat'!$K$1,A7*20,0)</f>
        <v>25.65797600000019</v>
      </c>
      <c r="G7">
        <f ca="1">OFFSET('168p stat'!$K$1,A7*20,0)-OFFSET('168p stat'!$N$1,A7*20,0)</f>
        <v>1397.4569669999998</v>
      </c>
      <c r="H7">
        <f ca="1">OFFSET('168p stat'!$N$1,A7*20,0)</f>
        <v>357.88466099999999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747.48461099999997</v>
      </c>
      <c r="G8" s="5">
        <f ca="1">OFFSET('168p stat'!$K$1,A8*20,1)</f>
        <v>743.41663700000004</v>
      </c>
      <c r="H8" s="5">
        <f ca="1">OFFSET('168p stat'!$N$1,A8*20,1)</f>
        <v>8.9899999999999995E-4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-1233.4665480000001</v>
      </c>
      <c r="F9">
        <f ca="1">OFFSET('168p stat'!$H$1,A9*20,0)-OFFSET('168p stat'!$K$1,A9*20,0)</f>
        <v>24.397551000000021</v>
      </c>
      <c r="G9">
        <f ca="1">OFFSET('168p stat'!$K$1,A9*20,0)-OFFSET('168p stat'!$N$1,A9*20,0)</f>
        <v>773.8564100000001</v>
      </c>
      <c r="H9">
        <f ca="1">OFFSET('168p stat'!$N$1,A9*20,0)</f>
        <v>435.21258699999998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2.9234550000000001</v>
      </c>
      <c r="G10" s="5">
        <f ca="1">OFFSET('168p stat'!$K$1,A10*20,1)</f>
        <v>2.9598490000000002</v>
      </c>
      <c r="H10" s="5">
        <f ca="1">OFFSET('168p stat'!$N$1,A10*20,1)</f>
        <v>0.30663899999999999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-1231.0167630000001</v>
      </c>
      <c r="F11">
        <f ca="1">OFFSET('168p stat'!$H$1,A11*20,0)-OFFSET('168p stat'!$K$1,A11*20,0)</f>
        <v>24.763239999999996</v>
      </c>
      <c r="G11">
        <f ca="1">OFFSET('168p stat'!$K$1,A11*20,0)-OFFSET('168p stat'!$N$1,A11*20,0)</f>
        <v>770.9045010000001</v>
      </c>
      <c r="H11">
        <f ca="1">OFFSET('168p stat'!$N$1,A11*20,0)</f>
        <v>435.34902199999999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0.39161499999999999</v>
      </c>
      <c r="G12" s="5">
        <f ca="1">OFFSET('168p stat'!$K$1,A12*20,1)</f>
        <v>1.9175000000000001E-2</v>
      </c>
      <c r="H12" s="5">
        <f ca="1">OFFSET('168p stat'!$N$1,A12*20,1)</f>
        <v>2.4060000000000002E-3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-1048.973567</v>
      </c>
      <c r="F13">
        <f ca="1">OFFSET('168p stat'!$H$1,A13*20,0)-OFFSET('168p stat'!$K$1,A13*20,0)</f>
        <v>23.053112999999939</v>
      </c>
      <c r="G13">
        <f ca="1">OFFSET('168p stat'!$K$1,A13*20,0)-OFFSET('168p stat'!$N$1,A13*20,0)</f>
        <v>590.81409800000006</v>
      </c>
      <c r="H13">
        <f ca="1">OFFSET('168p stat'!$N$1,A13*20,0)</f>
        <v>435.10635600000001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0.95768399999999998</v>
      </c>
      <c r="G14" s="5">
        <f ca="1">OFFSET('168p stat'!$K$1,A14*20,1)</f>
        <v>0.160966</v>
      </c>
      <c r="H14" s="5">
        <f ca="1">OFFSET('168p stat'!$N$1,A14*20,1)</f>
        <v>1.4036E-2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-1043.2048119999999</v>
      </c>
      <c r="F15">
        <f ca="1">OFFSET('168p stat'!$H$1,A15*20,0)-OFFSET('168p stat'!$K$1,A15*20,0)</f>
        <v>2.1683399999999438</v>
      </c>
      <c r="G15">
        <f ca="1">OFFSET('168p stat'!$K$1,A15*20,0)-OFFSET('168p stat'!$N$1,A15*20,0)</f>
        <v>867.26430100000005</v>
      </c>
      <c r="H15">
        <f ca="1">OFFSET('168p stat'!$N$1,A15*20,0)</f>
        <v>173.77217099999999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79.133476000000002</v>
      </c>
      <c r="G16" s="5">
        <f ca="1">OFFSET('168p stat'!$K$1,A16*20,1)</f>
        <v>72.969903000000002</v>
      </c>
      <c r="H16" s="5">
        <f ca="1">OFFSET('168p stat'!$N$1,A16*20,1)</f>
        <v>23.051553999999999</v>
      </c>
    </row>
    <row r="17" spans="1:12" x14ac:dyDescent="0.25">
      <c r="A17">
        <v>8</v>
      </c>
      <c r="C17" t="str">
        <f ca="1">OFFSET('168p stat'!$A$1,A17*20,0)</f>
        <v>CUDA ant add CPU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0</v>
      </c>
      <c r="F17">
        <f ca="1">OFFSET('168p stat'!$H$1,A17*20,0)-OFFSET('168p stat'!$K$1,A17*20,0)</f>
        <v>0</v>
      </c>
      <c r="G17">
        <f ca="1">OFFSET('168p stat'!$K$1,A17*20,0)-OFFSET('168p stat'!$N$1,A17*20,0)</f>
        <v>0</v>
      </c>
      <c r="H17">
        <f ca="1">OFFSET('168p stat'!$N$1,A17*20,0)</f>
        <v>0</v>
      </c>
    </row>
    <row r="18" spans="1:12" x14ac:dyDescent="0.25">
      <c r="A18">
        <v>8</v>
      </c>
      <c r="C18" t="str">
        <f ca="1">OFFSET('168p stat'!$A$1,A18*20,0)</f>
        <v>CUDA ant add CPU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0</v>
      </c>
      <c r="G18" s="5">
        <f ca="1">OFFSET('168p stat'!$K$1,A18*20,1)</f>
        <v>0</v>
      </c>
      <c r="H18" s="5">
        <f ca="1">OFFSET('168p stat'!$N$1,A18*20,1)</f>
        <v>0</v>
      </c>
    </row>
    <row r="19" spans="1:12" x14ac:dyDescent="0.25">
      <c r="A19">
        <v>9</v>
      </c>
      <c r="C19" t="str">
        <f ca="1">OFFSET('168p stat'!$A$1,A19*20,0)</f>
        <v>CUDA ant add CPU non hash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-866.52910999999995</v>
      </c>
      <c r="F19">
        <f ca="1">OFFSET('168p stat'!$H$1,A19*20,0)-OFFSET('168p stat'!$K$1,A19*20,0)</f>
        <v>2.5877899999999272</v>
      </c>
      <c r="G19">
        <f ca="1">OFFSET('168p stat'!$K$1,A19*20,0)-OFFSET('168p stat'!$N$1,A19*20,0)</f>
        <v>686.98864700000001</v>
      </c>
      <c r="H19">
        <f ca="1">OFFSET('168p stat'!$N$1,A19*20,0)</f>
        <v>176.952673</v>
      </c>
    </row>
    <row r="20" spans="1:12" x14ac:dyDescent="0.25">
      <c r="A20">
        <v>9</v>
      </c>
      <c r="C20" t="str">
        <f ca="1">OFFSET('168p stat'!$A$1,A20*20,0)</f>
        <v>CUDA ant add CPU non hash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78.141375999999994</v>
      </c>
      <c r="G20" s="5">
        <f ca="1">OFFSET('168p stat'!$K$1,A20*20,1)</f>
        <v>72.150857000000002</v>
      </c>
      <c r="H20" s="5">
        <f ca="1">OFFSET('168p stat'!$N$1,A20*20,1)</f>
        <v>23.212655999999999</v>
      </c>
    </row>
    <row r="21" spans="1:12" x14ac:dyDescent="0.25">
      <c r="A21">
        <v>10</v>
      </c>
      <c r="C21" t="str">
        <f ca="1">OFFSET('168p stat'!$A$1,A21*20,0)</f>
        <v>CUDA ant add CPU12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-3325.7916989999999</v>
      </c>
      <c r="F21">
        <f ca="1">OFFSET('168p stat'!$H$1,A21*20,0)-OFFSET('168p stat'!$K$1,A21*20,0)</f>
        <v>59.401933000000099</v>
      </c>
      <c r="G21">
        <f ca="1">OFFSET('168p stat'!$K$1,A21*20,0)-OFFSET('168p stat'!$N$1,A21*20,0)</f>
        <v>2171.1319269999995</v>
      </c>
      <c r="H21">
        <f ca="1">OFFSET('168p stat'!$N$1,A21*20,0)</f>
        <v>1095.2578390000001</v>
      </c>
    </row>
    <row r="22" spans="1:12" x14ac:dyDescent="0.25">
      <c r="A22">
        <v>10</v>
      </c>
      <c r="C22" t="str">
        <f ca="1">OFFSET('168p stat'!$A$1,A22*20,0)</f>
        <v>CUDA ant add CPU12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571.07435599999997</v>
      </c>
      <c r="G22" s="5">
        <f ca="1">OFFSET('168p stat'!$K$1,A22*20,1)</f>
        <v>583.19288900000004</v>
      </c>
      <c r="H22" s="5">
        <f ca="1">OFFSET('168p stat'!$N$1,A22*20,1)</f>
        <v>120.680065</v>
      </c>
    </row>
    <row r="23" spans="1:12" x14ac:dyDescent="0.25">
      <c r="A23">
        <v>11</v>
      </c>
      <c r="C23" t="str">
        <f ca="1">OFFSET('168p stat'!$A$1,A23*20,0)</f>
        <v>CUDA opt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0</v>
      </c>
      <c r="F23">
        <f ca="1">OFFSET('168p stat'!$H$1,A23*20,0)-OFFSET('168p stat'!$K$1,A23*20,0)</f>
        <v>0</v>
      </c>
      <c r="G23">
        <f ca="1">OFFSET('168p stat'!$K$1,A23*20,0)-OFFSET('168p stat'!$N$1,A23*20,0)</f>
        <v>0</v>
      </c>
      <c r="H23">
        <f ca="1">OFFSET('168p stat'!$N$1,A23*20,0)</f>
        <v>0</v>
      </c>
    </row>
    <row r="24" spans="1:12" x14ac:dyDescent="0.25">
      <c r="A24">
        <v>11</v>
      </c>
      <c r="C24" t="str">
        <f ca="1">OFFSET('168p stat'!$A$1,A24*20,0)</f>
        <v>CUDA opt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0</v>
      </c>
      <c r="G24" s="5">
        <f ca="1">OFFSET('168p stat'!$K$1,A24*20,1)</f>
        <v>0</v>
      </c>
      <c r="H24" s="5">
        <f ca="1">OFFSET('168p stat'!$N$1,A24*20,1)</f>
        <v>0</v>
      </c>
    </row>
    <row r="25" spans="1:12" x14ac:dyDescent="0.25">
      <c r="A25">
        <v>12</v>
      </c>
      <c r="C25" t="str">
        <f ca="1">OFFSET('168p stat'!$A$1,A25*20,0)</f>
        <v>CUDA opt Time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-2459.7087350000002</v>
      </c>
      <c r="F25">
        <f ca="1">OFFSET('168p stat'!$H$1,A25*20,0)-OFFSET('168p stat'!$K$1,A25*20,0)</f>
        <v>387.77809000000025</v>
      </c>
      <c r="G25">
        <f ca="1">OFFSET('168p stat'!$K$1,A25*20,0)-OFFSET('168p stat'!$N$1,A25*20,0)</f>
        <v>2071.9306449999999</v>
      </c>
      <c r="H25">
        <f ca="1">OFFSET('168p stat'!$N$1,A25*20,0)</f>
        <v>0</v>
      </c>
    </row>
    <row r="26" spans="1:12" x14ac:dyDescent="0.25">
      <c r="A26">
        <v>12</v>
      </c>
      <c r="C26" t="str">
        <f ca="1">OFFSET('168p stat'!$A$1,A26*20,0)</f>
        <v>CUDA opt Time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0.91847999999999996</v>
      </c>
      <c r="G26" s="5">
        <f ca="1">OFFSET('168p stat'!$K$1,A26*20,1)</f>
        <v>2.5791999999999999E-2</v>
      </c>
      <c r="H26" s="5">
        <f ca="1">OFFSET('168p stat'!$N$1,A26*20,1)</f>
        <v>0</v>
      </c>
    </row>
    <row r="27" spans="1:12" x14ac:dyDescent="0.25">
      <c r="A27">
        <v>13</v>
      </c>
      <c r="C27" t="str">
        <f ca="1">OFFSET('168p stat'!$A$1,A27*20,0)</f>
        <v>CUDA opt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-816.68441399999995</v>
      </c>
      <c r="F27">
        <f ca="1">OFFSET('168p stat'!$H$1,A27*20,0)-OFFSET('168p stat'!$K$1,A27*20,0)</f>
        <v>383.88283899999993</v>
      </c>
      <c r="G27">
        <f ca="1">OFFSET('168p stat'!$K$1,A27*20,0)-OFFSET('168p stat'!$N$1,A27*20,0)</f>
        <v>432.80157500000001</v>
      </c>
      <c r="H27">
        <f ca="1">OFFSET('168p stat'!$N$1,A27*20,0)</f>
        <v>0</v>
      </c>
    </row>
    <row r="28" spans="1:12" x14ac:dyDescent="0.25">
      <c r="A28">
        <v>13</v>
      </c>
      <c r="C28" t="str">
        <f ca="1">OFFSET('168p stat'!$A$1,A28*20,0)</f>
        <v>CUDA opt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0.71420899999999998</v>
      </c>
      <c r="G28" s="5">
        <f ca="1">OFFSET('168p stat'!$K$1,A28*20,1)</f>
        <v>1.201E-3</v>
      </c>
      <c r="H28" s="5">
        <f ca="1">OFFSET('168p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8.3145999999997002</v>
      </c>
      <c r="E31" s="5">
        <f ca="1">OFFSET('168p trace'!$S$56,(A31-1)*56,0)-OFFSET('168p stat'!$H$1,A31*20,0)</f>
        <v>51.311165000000528</v>
      </c>
      <c r="F31" s="5">
        <f ca="1">OFFSET('168p stat'!$H$1,A31*20,0)-OFFSET('168p stat'!$K$1,A31*20,0)</f>
        <v>27.308837999999923</v>
      </c>
      <c r="G31" s="5">
        <f ca="1">OFFSET('168p stat'!$K$1,A31*20,0)-OFFSET('168p stat'!$N$1,A31*20,0)</f>
        <v>2059.7421899999999</v>
      </c>
      <c r="H31" s="5">
        <f ca="1">OFFSET('168p stat'!$N$1,A31*20,0)</f>
        <v>355.88440700000001</v>
      </c>
      <c r="I31" s="5"/>
      <c r="J31" s="5">
        <f ca="1">SUM(D31:H31)</f>
        <v>2502.5612000000001</v>
      </c>
      <c r="K31" s="10">
        <f ca="1">G31/J31</f>
        <v>0.82305367397208906</v>
      </c>
      <c r="L31">
        <f ca="1">$K$29*POWER(K31,2)*SQRT(G139/(POWER(G31,2)*$L$29)+J139/(POWER(J31,2)*$L$29))</f>
        <v>1.4668203528565165E-3</v>
      </c>
    </row>
    <row r="32" spans="1:12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2533.3341999999998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43" ca="1" si="0">SUM(D32:H32)</f>
        <v>2533.3341999999998</v>
      </c>
      <c r="K32" s="10">
        <f t="shared" ref="K32:K43" ca="1" si="1">G32/J32</f>
        <v>0</v>
      </c>
      <c r="L32" t="e">
        <f ca="1">$K$29*POWER(K32,2)*SQRT(G140/(POWER(G32,2)*$L$29)+J140/(POWER(J32,2)*$L$29))</f>
        <v>#DIV/0!</v>
      </c>
    </row>
    <row r="33" spans="1:12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2.4394000000004326</v>
      </c>
      <c r="E33" s="5">
        <f ca="1">OFFSET('168p trace'!$S$56,(A33-1)*56,0)-OFFSET('168p stat'!$H$1,A33*20,0)</f>
        <v>36.518195999999534</v>
      </c>
      <c r="F33" s="5">
        <f ca="1">OFFSET('168p stat'!$H$1,A33*20,0)-OFFSET('168p stat'!$K$1,A33*20,0)</f>
        <v>25.65797600000019</v>
      </c>
      <c r="G33" s="5">
        <f ca="1">OFFSET('168p stat'!$K$1,A33*20,0)-OFFSET('168p stat'!$N$1,A33*20,0)</f>
        <v>1397.4569669999998</v>
      </c>
      <c r="H33" s="5">
        <f ca="1">OFFSET('168p stat'!$N$1,A33*20,0)</f>
        <v>357.88466099999999</v>
      </c>
      <c r="I33" s="5"/>
      <c r="J33" s="5">
        <f t="shared" ca="1" si="0"/>
        <v>1819.9572000000001</v>
      </c>
      <c r="K33" s="10">
        <f t="shared" ca="1" si="1"/>
        <v>0.76785155552009676</v>
      </c>
      <c r="L33">
        <f ca="1">$K$29*POWER(K33,2)*SQRT(G141/(POWER(G33,2)*$L$29)+J141/(POWER(J33,2)*$L$29))</f>
        <v>5.7709022675145058E-3</v>
      </c>
    </row>
    <row r="34" spans="1:12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8.6734000000005835</v>
      </c>
      <c r="E34" s="5">
        <f ca="1">OFFSET('168p trace'!$S$56,(A34-1)*56,0)-OFFSET('168p stat'!$H$1,A34*20,0)</f>
        <v>39.03165199999944</v>
      </c>
      <c r="F34" s="5">
        <f ca="1">OFFSET('168p stat'!$H$1,A34*20,0)-OFFSET('168p stat'!$K$1,A34*20,0)</f>
        <v>24.397551000000021</v>
      </c>
      <c r="G34" s="5">
        <f ca="1">OFFSET('168p stat'!$K$1,A34*20,0)-OFFSET('168p stat'!$N$1,A34*20,0)</f>
        <v>773.8564100000001</v>
      </c>
      <c r="H34" s="5">
        <f ca="1">OFFSET('168p stat'!$N$1,A34*20,0)</f>
        <v>435.21258699999998</v>
      </c>
      <c r="I34" s="5"/>
      <c r="J34" s="5">
        <f t="shared" ca="1" si="0"/>
        <v>1281.1716000000001</v>
      </c>
      <c r="K34" s="10">
        <f t="shared" ca="1" si="1"/>
        <v>0.60402245101280738</v>
      </c>
      <c r="L34">
        <f ca="1">$K$29*POWER(K34,2)*SQRT(G142/(POWER(G34,2)*$L$29)+J142/(POWER(J34,2)*$L$29))</f>
        <v>5.5102779459545264E-4</v>
      </c>
    </row>
    <row r="35" spans="1:12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8.645799999999781</v>
      </c>
      <c r="E35" s="5">
        <f ca="1">OFFSET('168p trace'!$S$56,(A35-1)*56,0)-OFFSET('168p stat'!$H$1,A35*20,0)</f>
        <v>36.704636999999821</v>
      </c>
      <c r="F35" s="5">
        <f ca="1">OFFSET('168p stat'!$H$1,A35*20,0)-OFFSET('168p stat'!$K$1,A35*20,0)</f>
        <v>24.763239999999996</v>
      </c>
      <c r="G35" s="5">
        <f ca="1">OFFSET('168p stat'!$K$1,A35*20,0)-OFFSET('168p stat'!$N$1,A35*20,0)</f>
        <v>770.9045010000001</v>
      </c>
      <c r="H35" s="5">
        <f ca="1">OFFSET('168p stat'!$N$1,A35*20,0)</f>
        <v>435.34902199999999</v>
      </c>
      <c r="I35" s="5"/>
      <c r="J35" s="5">
        <f t="shared" ca="1" si="0"/>
        <v>1276.3671999999997</v>
      </c>
      <c r="K35" s="10">
        <f ca="1">E35/J35</f>
        <v>2.8757113940251544E-2</v>
      </c>
      <c r="L35">
        <f ca="1">$K$29*POWER(K35,2)*SQRT(E143/(POWER(E35,2)*$L$29)+J143/(POWER(J35,2)*$L$29))</f>
        <v>1.6595538604871528E-5</v>
      </c>
    </row>
    <row r="36" spans="1:12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8.7373999999997523</v>
      </c>
      <c r="E36" s="5">
        <f ca="1">OFFSET('168p trace'!$S$56,(A36-1)*56,0)-OFFSET('168p stat'!$H$1,A36*20,0)</f>
        <v>33.080633000000262</v>
      </c>
      <c r="F36" s="5">
        <f ca="1">OFFSET('168p stat'!$H$1,A36*20,0)-OFFSET('168p stat'!$K$1,A36*20,0)</f>
        <v>23.053112999999939</v>
      </c>
      <c r="G36" s="5">
        <f ca="1">OFFSET('168p stat'!$K$1,A36*20,0)-OFFSET('168p stat'!$N$1,A36*20,0)</f>
        <v>590.81409800000006</v>
      </c>
      <c r="H36" s="5">
        <f ca="1">OFFSET('168p stat'!$N$1,A36*20,0)</f>
        <v>435.10635600000001</v>
      </c>
      <c r="I36" s="5"/>
      <c r="J36" s="5">
        <f t="shared" ca="1" si="0"/>
        <v>1090.7916</v>
      </c>
      <c r="K36" s="10">
        <f ca="1">E36/J36</f>
        <v>3.032717982060025E-2</v>
      </c>
      <c r="L36">
        <f ca="1">$K$29*POWER(K36,2)*SQRT(E144/(POWER(E36,2)*$L$29)+J144/(POWER(J36,2)*$L$29))</f>
        <v>3.6702773755118769E-5</v>
      </c>
    </row>
    <row r="37" spans="1:12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8.9505999999996675</v>
      </c>
      <c r="E37" s="5">
        <f ca="1">OFFSET('168p trace'!$S$56,(A37-1)*56,0)-OFFSET('168p stat'!$H$1,A37*20,0)</f>
        <v>24.61438800000019</v>
      </c>
      <c r="F37" s="5">
        <f ca="1">OFFSET('168p stat'!$H$1,A37*20,0)-OFFSET('168p stat'!$K$1,A37*20,0)</f>
        <v>2.1683399999999438</v>
      </c>
      <c r="G37" s="5">
        <f ca="1">OFFSET('168p stat'!$K$1,A37*20,0)-OFFSET('168p stat'!$N$1,A37*20,0)</f>
        <v>867.26430100000005</v>
      </c>
      <c r="H37" s="5">
        <f ca="1">OFFSET('168p stat'!$N$1,A37*20,0)</f>
        <v>173.77217099999999</v>
      </c>
      <c r="I37" s="5"/>
      <c r="J37" s="5">
        <f t="shared" ca="1" si="0"/>
        <v>1076.7697999999998</v>
      </c>
      <c r="K37" s="10">
        <f t="shared" ca="1" si="1"/>
        <v>0.80543148684147736</v>
      </c>
      <c r="L37">
        <f ca="1">$K$29*POWER(K37,2)*SQRT(G145/(POWER(G37,2)*$L$29)+J145/(POWER(J37,2)*$L$29))</f>
        <v>3.8197127975964124E-3</v>
      </c>
    </row>
    <row r="38" spans="1:12" x14ac:dyDescent="0.25">
      <c r="A38">
        <v>8</v>
      </c>
      <c r="C38" t="str">
        <f ca="1">OFFSET('168p stat'!$A$1,A38*20,0)</f>
        <v>CUDA ant add CPU</v>
      </c>
      <c r="D38" s="5">
        <f ca="1">OFFSET('168p trace'!$R$56,(A38-1)*56,0)-OFFSET('168p trace'!$S$56,(A38-1)*56,0)</f>
        <v>1089.6977999999997</v>
      </c>
      <c r="E38" s="5">
        <f ca="1">OFFSET('168p trace'!$S$56,(A38-1)*56,0)-OFFSET('168p stat'!$H$1,A38*20,0)</f>
        <v>0</v>
      </c>
      <c r="F38" s="5">
        <f ca="1">OFFSET('168p stat'!$H$1,A38*20,0)-OFFSET('168p stat'!$K$1,A38*20,0)</f>
        <v>0</v>
      </c>
      <c r="G38" s="5">
        <f ca="1">OFFSET('168p stat'!$K$1,A38*20,0)-OFFSET('168p stat'!$N$1,A38*20,0)</f>
        <v>0</v>
      </c>
      <c r="H38" s="5">
        <f ca="1">OFFSET('168p stat'!$N$1,A38*20,0)</f>
        <v>0</v>
      </c>
      <c r="I38" s="5"/>
      <c r="J38" s="5">
        <f t="shared" ca="1" si="0"/>
        <v>1089.6977999999997</v>
      </c>
      <c r="K38" s="10"/>
    </row>
    <row r="39" spans="1:12" x14ac:dyDescent="0.25">
      <c r="A39">
        <v>9</v>
      </c>
      <c r="C39" t="str">
        <f ca="1">OFFSET('168p stat'!$A$1,A39*20,0)</f>
        <v>CUDA ant add CPU non hash</v>
      </c>
      <c r="D39" s="5">
        <f ca="1">OFFSET('168p trace'!$R$56,(A39-1)*56,0)-OFFSET('168p trace'!$S$56,(A39-1)*56,0)</f>
        <v>8.9703399999997373</v>
      </c>
      <c r="E39" s="5">
        <f ca="1">OFFSET('168p trace'!$S$56,(A39-1)*56,0)-OFFSET('168p stat'!$H$1,A39*20,0)</f>
        <v>25.126890000000117</v>
      </c>
      <c r="F39" s="5">
        <f ca="1">OFFSET('168p stat'!$H$1,A39*20,0)-OFFSET('168p stat'!$K$1,A39*20,0)</f>
        <v>2.5877899999999272</v>
      </c>
      <c r="G39" s="5">
        <f ca="1">OFFSET('168p stat'!$K$1,A39*20,0)-OFFSET('168p stat'!$N$1,A39*20,0)</f>
        <v>686.98864700000001</v>
      </c>
      <c r="H39" s="5">
        <f ca="1">OFFSET('168p stat'!$N$1,A39*20,0)</f>
        <v>176.952673</v>
      </c>
      <c r="I39" s="5"/>
      <c r="J39" s="5">
        <f t="shared" ca="1" si="0"/>
        <v>900.6263399999998</v>
      </c>
      <c r="K39" s="10">
        <f t="shared" ca="1" si="1"/>
        <v>0.76278986799342352</v>
      </c>
      <c r="L39">
        <f t="shared" ref="L39:L59" ca="1" si="2">$K$29*POWER(K39,2)*SQRT(G147/(POWER(G39,2)*$L$29)+J147/(POWER(J39,2)*$L$29))</f>
        <v>4.1580683683173046E-3</v>
      </c>
    </row>
    <row r="40" spans="1:12" x14ac:dyDescent="0.25">
      <c r="A40">
        <v>10</v>
      </c>
      <c r="C40" t="str">
        <f ca="1">OFFSET('168p stat'!$A$1,A40*20,0)</f>
        <v>CUDA ant add CPU12</v>
      </c>
      <c r="D40" s="5">
        <f ca="1">OFFSET('168p trace'!$R$56,(A40-1)*56,0)-OFFSET('168p trace'!$S$56,(A40-1)*56,0)</f>
        <v>49.677200000000539</v>
      </c>
      <c r="E40" s="5">
        <f ca="1">OFFSET('168p trace'!$S$56,(A40-1)*56,0)-OFFSET('168p stat'!$H$1,A40*20,0)</f>
        <v>16.392900999999711</v>
      </c>
      <c r="F40" s="5">
        <f ca="1">OFFSET('168p stat'!$H$1,A40*20,0)-OFFSET('168p stat'!$K$1,A40*20,0)</f>
        <v>59.401933000000099</v>
      </c>
      <c r="G40" s="5">
        <f ca="1">OFFSET('168p stat'!$K$1,A40*20,0)-OFFSET('168p stat'!$N$1,A40*20,0)</f>
        <v>2171.1319269999995</v>
      </c>
      <c r="H40" s="5">
        <f ca="1">OFFSET('168p stat'!$N$1,A40*20,0)</f>
        <v>1095.2578390000001</v>
      </c>
      <c r="I40" s="5"/>
      <c r="J40" s="5">
        <f t="shared" ca="1" si="0"/>
        <v>3391.8617999999997</v>
      </c>
      <c r="K40" s="10">
        <f t="shared" ca="1" si="1"/>
        <v>0.6401003504918743</v>
      </c>
      <c r="L40">
        <f t="shared" ca="1" si="2"/>
        <v>2.0788100402322264E-3</v>
      </c>
    </row>
    <row r="41" spans="1:12" x14ac:dyDescent="0.25">
      <c r="A41">
        <v>11</v>
      </c>
      <c r="C41" t="str">
        <f ca="1">OFFSET('168p stat'!$A$1,A41*20,0)</f>
        <v>CUDA opt</v>
      </c>
      <c r="D41" s="5">
        <f ca="1">OFFSET('168p trace'!$R$56,(A41-1)*56,0)-OFFSET('168p trace'!$S$56,(A41-1)*56,0)</f>
        <v>2534.2168000000001</v>
      </c>
      <c r="E41" s="5">
        <f ca="1">OFFSET('168p trace'!$S$56,(A41-1)*56,0)-OFFSET('168p stat'!$H$1,A41*20,0)</f>
        <v>0</v>
      </c>
      <c r="F41" s="5">
        <f ca="1">OFFSET('168p stat'!$H$1,A41*20,0)-OFFSET('168p stat'!$K$1,A41*20,0)</f>
        <v>0</v>
      </c>
      <c r="G41" s="5">
        <f ca="1">OFFSET('168p stat'!$K$1,A41*20,0)-OFFSET('168p stat'!$N$1,A41*20,0)</f>
        <v>0</v>
      </c>
      <c r="H41" s="5">
        <f ca="1">OFFSET('168p stat'!$N$1,A41*20,0)</f>
        <v>0</v>
      </c>
      <c r="I41" s="5"/>
      <c r="J41" s="5">
        <f t="shared" ca="1" si="0"/>
        <v>2534.2168000000001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OFFSET('168p stat'!$A$1,A42*20,0)</f>
        <v>CUDA opt Time</v>
      </c>
      <c r="D42" s="5">
        <f ca="1">OFFSET('168p trace'!$R$56,(A42-1)*56,0)-OFFSET('168p trace'!$S$56,(A42-1)*56,0)</f>
        <v>9.3490000000001601</v>
      </c>
      <c r="E42" s="5">
        <f ca="1">OFFSET('168p trace'!$S$56,(A42-1)*56,0)-OFFSET('168p stat'!$H$1,A42*20,0)</f>
        <v>52.614064999999755</v>
      </c>
      <c r="F42" s="5">
        <f ca="1">OFFSET('168p stat'!$H$1,A42*20,0)-OFFSET('168p stat'!$K$1,A42*20,0)</f>
        <v>387.77809000000025</v>
      </c>
      <c r="G42" s="5">
        <f ca="1">OFFSET('168p stat'!$K$1,A42*20,0)-OFFSET('168p stat'!$N$1,A42*20,0)</f>
        <v>2071.9306449999999</v>
      </c>
      <c r="H42" s="5">
        <f ca="1">OFFSET('168p stat'!$N$1,A42*20,0)</f>
        <v>0</v>
      </c>
      <c r="I42" s="5"/>
      <c r="J42" s="5">
        <f t="shared" ca="1" si="0"/>
        <v>2521.6718000000001</v>
      </c>
      <c r="K42" s="10">
        <f t="shared" ca="1" si="1"/>
        <v>0.82164960761348871</v>
      </c>
      <c r="L42">
        <f t="shared" ca="1" si="2"/>
        <v>4.2563122256732367E-4</v>
      </c>
    </row>
    <row r="43" spans="1:12" x14ac:dyDescent="0.25">
      <c r="A43">
        <v>13</v>
      </c>
      <c r="C43" t="str">
        <f ca="1">OFFSET('168p stat'!$A$1,A43*20,0)</f>
        <v>CUDA opt non hash</v>
      </c>
      <c r="D43" s="5">
        <f ca="1">OFFSET('168p trace'!$R$56,(A43-1)*56,0)-OFFSET('168p trace'!$S$56,(A43-1)*56,0)</f>
        <v>2.7026600000006056</v>
      </c>
      <c r="E43" s="5">
        <f ca="1">OFFSET('168p trace'!$S$56,(A43-1)*56,0)-OFFSET('168p stat'!$H$1,A43*20,0)</f>
        <v>30.9876459999997</v>
      </c>
      <c r="F43" s="5">
        <f ca="1">OFFSET('168p stat'!$H$1,A43*20,0)-OFFSET('168p stat'!$K$1,A43*20,0)</f>
        <v>383.88283899999993</v>
      </c>
      <c r="G43" s="5">
        <f ca="1">OFFSET('168p stat'!$K$1,A43*20,0)-OFFSET('168p stat'!$N$1,A43*20,0)</f>
        <v>432.80157500000001</v>
      </c>
      <c r="H43" s="5">
        <f ca="1">OFFSET('168p stat'!$N$1,A43*20,0)</f>
        <v>0</v>
      </c>
      <c r="I43" s="5"/>
      <c r="J43" s="5">
        <f t="shared" ca="1" si="0"/>
        <v>850.37472000000025</v>
      </c>
      <c r="K43" s="10">
        <f t="shared" ca="1" si="1"/>
        <v>0.50895395267629773</v>
      </c>
      <c r="L43">
        <f t="shared" ca="1" si="2"/>
        <v>5.3927654663621274E-4</v>
      </c>
    </row>
    <row r="44" spans="1:12" x14ac:dyDescent="0.25">
      <c r="A44">
        <v>14</v>
      </c>
      <c r="C44" t="str">
        <f ca="1">OFFSET('168p stat'!$A$1,A44*20,0)</f>
        <v>CUDA opt ant</v>
      </c>
      <c r="D44" s="5">
        <f ca="1">OFFSET('168p trace'!$R$56,(A44-1)*56,0)-OFFSET('168p trace'!$S$56,(A44-1)*56,0)</f>
        <v>9.0597999999997683</v>
      </c>
      <c r="E44" s="5">
        <f ca="1">OFFSET('168p trace'!$S$56,(A44-1)*56,0)-OFFSET('168p stat'!$H$1,A44*20,0)</f>
        <v>38.955279999999902</v>
      </c>
      <c r="F44" s="5">
        <f ca="1">OFFSET('168p stat'!$H$1,A44*20,0)-OFFSET('168p stat'!$K$1,A44*20,0)</f>
        <v>459.50993500000016</v>
      </c>
      <c r="G44" s="5">
        <f ca="1">OFFSET('168p stat'!$K$1,A44*20,0)-OFFSET('168p stat'!$N$1,A44*20,0)</f>
        <v>777.00578499999995</v>
      </c>
      <c r="H44" s="5">
        <f ca="1">OFFSET('168p stat'!$N$1,A44*20,0)</f>
        <v>0</v>
      </c>
      <c r="I44" s="5"/>
      <c r="J44" s="5">
        <f t="shared" ref="J44:J59" ca="1" si="3">SUM(D44:H44)</f>
        <v>1284.5307999999998</v>
      </c>
      <c r="K44" s="10">
        <f t="shared" ref="K44:K59" ca="1" si="4">G44/J44</f>
        <v>0.60489463156508205</v>
      </c>
      <c r="L44">
        <f t="shared" ca="1" si="2"/>
        <v>6.844260483615702E-4</v>
      </c>
    </row>
    <row r="45" spans="1:12" x14ac:dyDescent="0.25">
      <c r="A45">
        <v>15</v>
      </c>
      <c r="C45" t="str">
        <f ca="1">OFFSET('168p stat'!$A$1,A45*20,0)</f>
        <v>CUDA opt ant non hash</v>
      </c>
      <c r="D45" s="5">
        <f ca="1">OFFSET('168p trace'!$R$56,(A45-1)*56,0)-OFFSET('168p trace'!$S$56,(A45-1)*56,0)</f>
        <v>9.1251999999997224</v>
      </c>
      <c r="E45" s="5">
        <f ca="1">OFFSET('168p trace'!$S$56,(A45-1)*56,0)-OFFSET('168p stat'!$H$1,A45*20,0)</f>
        <v>36.532556000000113</v>
      </c>
      <c r="F45" s="5">
        <f ca="1">OFFSET('168p stat'!$H$1,A45*20,0)-OFFSET('168p stat'!$K$1,A45*20,0)</f>
        <v>459.23054300000001</v>
      </c>
      <c r="G45" s="5">
        <f ca="1">OFFSET('168p stat'!$K$1,A45*20,0)-OFFSET('168p stat'!$N$1,A45*20,0)</f>
        <v>594.53190099999995</v>
      </c>
      <c r="H45" s="5">
        <f ca="1">OFFSET('168p stat'!$N$1,A45*20,0)</f>
        <v>0</v>
      </c>
      <c r="I45" s="5"/>
      <c r="J45" s="5">
        <f t="shared" ca="1" si="3"/>
        <v>1099.4201999999998</v>
      </c>
      <c r="K45" s="10">
        <f t="shared" ca="1" si="4"/>
        <v>0.540768580566375</v>
      </c>
      <c r="L45">
        <f t="shared" ca="1" si="2"/>
        <v>4.3858341362868413E-4</v>
      </c>
    </row>
    <row r="46" spans="1:12" x14ac:dyDescent="0.25">
      <c r="A46">
        <v>16</v>
      </c>
      <c r="C46" t="str">
        <f ca="1">OFFSET('168p stat'!$A$1,A46*20,0)</f>
        <v>CUDA opt ant par</v>
      </c>
      <c r="D46" s="5">
        <f ca="1">OFFSET('168p trace'!$R$56,(A46-1)*56,0)-OFFSET('168p trace'!$S$56,(A46-1)*56,0)</f>
        <v>9.1537999999998192</v>
      </c>
      <c r="E46" s="5">
        <f ca="1">OFFSET('168p trace'!$S$56,(A46-1)*56,0)-OFFSET('168p stat'!$H$1,A46*20,0)</f>
        <v>39.356139000000212</v>
      </c>
      <c r="F46" s="5">
        <f ca="1">OFFSET('168p stat'!$H$1,A46*20,0)-OFFSET('168p stat'!$K$1,A46*20,0)</f>
        <v>462.31375300000013</v>
      </c>
      <c r="G46" s="5">
        <f ca="1">OFFSET('168p stat'!$K$1,A46*20,0)-OFFSET('168p stat'!$N$1,A46*20,0)</f>
        <v>776.26090799999997</v>
      </c>
      <c r="H46" s="5">
        <f ca="1">OFFSET('168p stat'!$N$1,A46*20,0)</f>
        <v>0</v>
      </c>
      <c r="I46" s="5"/>
      <c r="J46" s="5">
        <f t="shared" ca="1" si="3"/>
        <v>1287.0846000000001</v>
      </c>
      <c r="K46" s="10">
        <f t="shared" ca="1" si="4"/>
        <v>0.60311568330473375</v>
      </c>
      <c r="L46">
        <f t="shared" ca="1" si="2"/>
        <v>3.1112293759695092E-4</v>
      </c>
    </row>
    <row r="47" spans="1:12" x14ac:dyDescent="0.25">
      <c r="A47">
        <v>17</v>
      </c>
      <c r="C47" t="str">
        <f ca="1">OFFSET('168p stat'!$A$1,A47*20,0)</f>
        <v>non CUDA Time</v>
      </c>
      <c r="D47" s="5">
        <f ca="1">OFFSET('168p trace'!$R$56,(A47-1)*56,0)-OFFSET('168p trace'!$S$56,(A47-1)*56,0)</f>
        <v>52.772999999999683</v>
      </c>
      <c r="E47" s="5">
        <f ca="1">OFFSET('168p trace'!$S$56,(A47-1)*56,0)-OFFSET('168p stat'!$H$1,A47*20,0)</f>
        <v>0.12724399999956404</v>
      </c>
      <c r="F47" s="5">
        <f ca="1">OFFSET('168p stat'!$H$1,A47*20,0)-OFFSET('168p stat'!$K$1,A47*20,0)</f>
        <v>2.8672460000000228</v>
      </c>
      <c r="G47" s="5">
        <f ca="1">OFFSET('168p stat'!$K$1,A47*20,0)-OFFSET('168p stat'!$N$1,A47*20,0)</f>
        <v>1846.4799520000001</v>
      </c>
      <c r="H47" s="5">
        <f ca="1">OFFSET('168p stat'!$N$1,A47*20,0)</f>
        <v>133.21555799999999</v>
      </c>
      <c r="I47" s="5"/>
      <c r="J47" s="5">
        <f t="shared" ca="1" si="3"/>
        <v>2035.4629999999993</v>
      </c>
      <c r="K47" s="10">
        <f t="shared" ca="1" si="4"/>
        <v>0.90715476134913819</v>
      </c>
      <c r="L47">
        <f t="shared" ca="1" si="2"/>
        <v>5.6988554749007577E-3</v>
      </c>
    </row>
    <row r="48" spans="1:12" x14ac:dyDescent="0.25">
      <c r="A48">
        <v>18</v>
      </c>
      <c r="C48" t="str">
        <f ca="1">OFFSET('168p stat'!$A$1,A48*20,0)</f>
        <v>non CUDA</v>
      </c>
      <c r="D48" s="5">
        <f ca="1">OFFSET('168p trace'!$R$56,(A48-1)*56,0)-OFFSET('168p trace'!$S$56,(A48-1)*56,0)</f>
        <v>1976.7927999999995</v>
      </c>
      <c r="E48" s="5">
        <f ca="1">OFFSET('168p trace'!$S$56,(A48-1)*56,0)-OFFSET('168p stat'!$H$1,A48*20,0)</f>
        <v>0</v>
      </c>
      <c r="F48" s="5">
        <f ca="1">OFFSET('168p stat'!$H$1,A48*20,0)-OFFSET('168p stat'!$K$1,A48*20,0)</f>
        <v>0</v>
      </c>
      <c r="G48" s="5">
        <f ca="1">OFFSET('168p stat'!$K$1,A48*20,0)-OFFSET('168p stat'!$N$1,A48*20,0)</f>
        <v>0</v>
      </c>
      <c r="H48" s="5">
        <f ca="1">OFFSET('168p stat'!$N$1,A48*20,0)</f>
        <v>0</v>
      </c>
      <c r="I48" s="5"/>
      <c r="J48" s="5">
        <f t="shared" ca="1" si="3"/>
        <v>1976.7927999999995</v>
      </c>
      <c r="K48" s="10">
        <f t="shared" ca="1" si="4"/>
        <v>0</v>
      </c>
      <c r="L48" t="e">
        <f t="shared" ca="1" si="2"/>
        <v>#DIV/0!</v>
      </c>
    </row>
    <row r="49" spans="1:12" x14ac:dyDescent="0.25">
      <c r="A49">
        <v>19</v>
      </c>
      <c r="C49" t="str">
        <f ca="1">OFFSET('168p stat'!$A$1,A49*20,0)</f>
        <v>non CUDA non hash</v>
      </c>
      <c r="D49" s="5">
        <f ca="1">OFFSET('168p trace'!$R$56,(A49-1)*56,0)-OFFSET('168p trace'!$S$56,(A49-1)*56,0)</f>
        <v>1.4698000000000775</v>
      </c>
      <c r="E49" s="5">
        <f ca="1">OFFSET('168p trace'!$S$56,(A49-1)*56,0)-OFFSET('168p stat'!$H$1,A49*20,0)</f>
        <v>0.11579099999994469</v>
      </c>
      <c r="F49" s="5">
        <f ca="1">OFFSET('168p stat'!$H$1,A49*20,0)-OFFSET('168p stat'!$K$1,A49*20,0)</f>
        <v>2.7906249999998636</v>
      </c>
      <c r="G49" s="5">
        <f ca="1">OFFSET('168p stat'!$K$1,A49*20,0)-OFFSET('168p stat'!$N$1,A49*20,0)</f>
        <v>1643.9499540000002</v>
      </c>
      <c r="H49" s="5">
        <f ca="1">OFFSET('168p stat'!$N$1,A49*20,0)</f>
        <v>132.10142999999999</v>
      </c>
      <c r="I49" s="5"/>
      <c r="J49" s="5">
        <f t="shared" ca="1" si="3"/>
        <v>1780.4276</v>
      </c>
      <c r="K49" s="10">
        <f t="shared" ca="1" si="4"/>
        <v>0.9233455794551827</v>
      </c>
      <c r="L49">
        <f t="shared" ca="1" si="2"/>
        <v>2.2674475466212709E-3</v>
      </c>
    </row>
    <row r="50" spans="1:12" x14ac:dyDescent="0.25">
      <c r="A50">
        <v>20</v>
      </c>
      <c r="C50" t="str">
        <f ca="1">OFFSET('168p stat'!$A$1,A50*20,0)</f>
        <v>Classic ACO</v>
      </c>
      <c r="D50" s="5">
        <f ca="1">OFFSET('168p trace'!$R$56,(A50-1)*56,0)-OFFSET('168p trace'!$S$56,(A50-1)*56,0)</f>
        <v>4882.1740000000027</v>
      </c>
      <c r="E50" s="5">
        <f ca="1">OFFSET('168p trace'!$S$56,(A50-1)*56,0)-OFFSET('168p stat'!$H$1,A50*20,0)</f>
        <v>67.890125000001717</v>
      </c>
      <c r="F50" s="5">
        <f ca="1">OFFSET('168p stat'!$H$1,A50*20,0)-OFFSET('168p stat'!$K$1,A50*20,0)</f>
        <v>7.6327340000025288</v>
      </c>
      <c r="G50" s="5">
        <f ca="1">OFFSET('168p stat'!$K$1,A50*20,0)-OFFSET('168p stat'!$N$1,A50*20,0)</f>
        <v>23603.347980999999</v>
      </c>
      <c r="H50" s="5">
        <f ca="1">OFFSET('168p stat'!$N$1,A50*20,0)</f>
        <v>433.66116</v>
      </c>
      <c r="I50" s="5"/>
      <c r="J50" s="5">
        <f t="shared" ca="1" si="3"/>
        <v>28994.706000000006</v>
      </c>
      <c r="K50" s="10">
        <f t="shared" ca="1" si="4"/>
        <v>0.81405715860681582</v>
      </c>
      <c r="L50">
        <f t="shared" ca="1" si="2"/>
        <v>3.2186529667488895E-3</v>
      </c>
    </row>
    <row r="51" spans="1:12" x14ac:dyDescent="0.25">
      <c r="A51">
        <v>21</v>
      </c>
      <c r="C51" t="str">
        <f ca="1">OFFSET('168p stat'!$A$1,A51*20,0)</f>
        <v>Classic ACO non hash</v>
      </c>
      <c r="D51" s="5">
        <f ca="1">OFFSET('168p trace'!$R$56,(A51-1)*56,0)-OFFSET('168p trace'!$S$56,(A51-1)*56,0)</f>
        <v>2.5019999999931315</v>
      </c>
      <c r="E51" s="5">
        <f ca="1">OFFSET('168p trace'!$S$56,(A51-1)*56,0)-OFFSET('168p stat'!$H$1,A51*20,0)</f>
        <v>53.757140999998228</v>
      </c>
      <c r="F51" s="5">
        <f ca="1">OFFSET('168p stat'!$H$1,A51*20,0)-OFFSET('168p stat'!$K$1,A51*20,0)</f>
        <v>7.5868750000008731</v>
      </c>
      <c r="G51" s="5">
        <f ca="1">OFFSET('168p stat'!$K$1,A51*20,0)-OFFSET('168p stat'!$N$1,A51*20,0)</f>
        <v>23061.032782999999</v>
      </c>
      <c r="H51" s="5">
        <f ca="1">OFFSET('168p stat'!$N$1,A51*20,0)</f>
        <v>428.13120099999998</v>
      </c>
      <c r="I51" s="5"/>
      <c r="J51" s="5">
        <f t="shared" ca="1" si="3"/>
        <v>23553.009999999991</v>
      </c>
      <c r="K51" s="10">
        <f t="shared" ca="1" si="4"/>
        <v>0.97911191745768411</v>
      </c>
      <c r="L51">
        <f t="shared" ca="1" si="2"/>
        <v>3.7730437795378095E-3</v>
      </c>
    </row>
    <row r="52" spans="1:12" x14ac:dyDescent="0.25">
      <c r="A52">
        <v>22</v>
      </c>
      <c r="C52" t="str">
        <f ca="1">OFFSET('168p stat'!$A$1,A52*20,0)</f>
        <v>omp</v>
      </c>
      <c r="D52" s="5">
        <f ca="1">OFFSET('168p trace'!$R$56,(A52-1)*56,0)-OFFSET('168p trace'!$S$56,(A52-1)*56,0)</f>
        <v>63.716600000000426</v>
      </c>
      <c r="E52" s="5">
        <f ca="1">OFFSET('168p trace'!$S$56,(A52-1)*56,0)-OFFSET('168p stat'!$H$1,A52*20,0)</f>
        <v>0.10171599999989667</v>
      </c>
      <c r="F52" s="5">
        <f ca="1">OFFSET('168p stat'!$H$1,A52*20,0)-OFFSET('168p stat'!$K$1,A52*20,0)</f>
        <v>2.7633180000000266</v>
      </c>
      <c r="G52" s="5">
        <f ca="1">OFFSET('168p stat'!$K$1,A52*20,0)-OFFSET('168p stat'!$N$1,A52*20,0)</f>
        <v>1806.570027</v>
      </c>
      <c r="H52" s="5">
        <f ca="1">OFFSET('168p stat'!$N$1,A52*20,0)</f>
        <v>130.63013900000001</v>
      </c>
      <c r="I52" s="5"/>
      <c r="J52" s="5">
        <f t="shared" ca="1" si="3"/>
        <v>2003.7818000000004</v>
      </c>
      <c r="K52" s="10">
        <f t="shared" ca="1" si="4"/>
        <v>0.90158021547056655</v>
      </c>
      <c r="L52">
        <f t="shared" ca="1" si="2"/>
        <v>1.2593360349897624E-3</v>
      </c>
    </row>
    <row r="53" spans="1:12" x14ac:dyDescent="0.25">
      <c r="A53">
        <v>23</v>
      </c>
      <c r="C53" t="str">
        <f ca="1">OFFSET('168p stat'!$A$1,A53*20,0)</f>
        <v>omp non hash</v>
      </c>
      <c r="D53" s="5">
        <f ca="1">OFFSET('168p trace'!$R$56,(A53-1)*56,0)-OFFSET('168p trace'!$S$56,(A53-1)*56,0)</f>
        <v>63.066399999999931</v>
      </c>
      <c r="E53" s="5">
        <f ca="1">OFFSET('168p trace'!$S$56,(A53-1)*56,0)-OFFSET('168p stat'!$H$1,A53*20,0)</f>
        <v>9.970500000008542E-2</v>
      </c>
      <c r="F53" s="5">
        <f ca="1">OFFSET('168p stat'!$H$1,A53*20,0)-OFFSET('168p stat'!$K$1,A53*20,0)</f>
        <v>2.7574930000000677</v>
      </c>
      <c r="G53" s="5">
        <f ca="1">OFFSET('168p stat'!$K$1,A53*20,0)-OFFSET('168p stat'!$N$1,A53*20,0)</f>
        <v>1643.6348640000001</v>
      </c>
      <c r="H53" s="5">
        <f ca="1">OFFSET('168p stat'!$N$1,A53*20,0)</f>
        <v>129.93213800000001</v>
      </c>
      <c r="I53" s="5"/>
      <c r="J53" s="5">
        <f t="shared" ca="1" si="3"/>
        <v>1839.4906000000001</v>
      </c>
      <c r="K53" s="10">
        <f t="shared" ca="1" si="4"/>
        <v>0.89352718845097656</v>
      </c>
      <c r="L53">
        <f t="shared" ca="1" si="2"/>
        <v>2.0417443236359248E-3</v>
      </c>
    </row>
    <row r="54" spans="1:12" x14ac:dyDescent="0.25">
      <c r="A54">
        <v>24</v>
      </c>
      <c r="C54" t="str">
        <f ca="1">OFFSET('168p stat'!$A$1,A54*20,0)</f>
        <v>non CUDA transp Time</v>
      </c>
      <c r="D54" s="5">
        <f ca="1">OFFSET('168p trace'!$R$56,(A54-1)*56,0)-OFFSET('168p trace'!$S$56,(A54-1)*56,0)</f>
        <v>63.698000000001002</v>
      </c>
      <c r="E54" s="5">
        <f ca="1">OFFSET('168p trace'!$S$56,(A54-1)*56,0)-OFFSET('168p stat'!$H$1,A54*20,0)</f>
        <v>0.12164099999927203</v>
      </c>
      <c r="F54" s="5">
        <f ca="1">OFFSET('168p stat'!$H$1,A54*20,0)-OFFSET('168p stat'!$K$1,A54*20,0)</f>
        <v>4.4591090000001259</v>
      </c>
      <c r="G54" s="5">
        <f ca="1">OFFSET('168p stat'!$K$1,A54*20,0)-OFFSET('168p stat'!$N$1,A54*20,0)</f>
        <v>1844.2327989999999</v>
      </c>
      <c r="H54" s="5">
        <f ca="1">OFFSET('168p stat'!$N$1,A54*20,0)</f>
        <v>129.62825100000001</v>
      </c>
      <c r="I54" s="5"/>
      <c r="J54" s="5">
        <f t="shared" ca="1" si="3"/>
        <v>2042.1398000000004</v>
      </c>
      <c r="K54" s="10">
        <f t="shared" ca="1" si="4"/>
        <v>0.90308841686548569</v>
      </c>
      <c r="L54">
        <f t="shared" ca="1" si="2"/>
        <v>2.4035790125232106E-3</v>
      </c>
    </row>
    <row r="55" spans="1:12" x14ac:dyDescent="0.25">
      <c r="A55">
        <v>25</v>
      </c>
      <c r="C55" t="str">
        <f ca="1">OFFSET('168p stat'!$A$1,A55*20,0)</f>
        <v>non CUDA transp</v>
      </c>
      <c r="D55" s="5">
        <f ca="1">OFFSET('168p trace'!$R$56,(A55-1)*56,0)-OFFSET('168p trace'!$S$56,(A55-1)*56,0)</f>
        <v>1972.2872</v>
      </c>
      <c r="E55" s="5">
        <f ca="1">OFFSET('168p trace'!$S$56,(A55-1)*56,0)-OFFSET('168p stat'!$H$1,A55*20,0)</f>
        <v>0</v>
      </c>
      <c r="F55" s="5">
        <f ca="1">OFFSET('168p stat'!$H$1,A55*20,0)-OFFSET('168p stat'!$K$1,A55*20,0)</f>
        <v>0</v>
      </c>
      <c r="G55" s="5">
        <f ca="1">OFFSET('168p stat'!$K$1,A55*20,0)-OFFSET('168p stat'!$N$1,A55*20,0)</f>
        <v>0</v>
      </c>
      <c r="H55" s="5">
        <f ca="1">OFFSET('168p stat'!$N$1,A55*20,0)</f>
        <v>0</v>
      </c>
      <c r="I55" s="5"/>
      <c r="J55" s="5">
        <f t="shared" ca="1" si="3"/>
        <v>1972.2872</v>
      </c>
      <c r="K55" s="10">
        <f t="shared" ca="1" si="4"/>
        <v>0</v>
      </c>
      <c r="L55" t="e">
        <f t="shared" ca="1" si="2"/>
        <v>#DIV/0!</v>
      </c>
    </row>
    <row r="56" spans="1:12" x14ac:dyDescent="0.25">
      <c r="A56">
        <v>26</v>
      </c>
      <c r="C56" t="str">
        <f ca="1">OFFSET('168p stat'!$A$1,A56*20,0)</f>
        <v>non CUDA transp non hash</v>
      </c>
      <c r="D56" s="5">
        <f ca="1">OFFSET('168p trace'!$R$56,(A56-1)*56,0)-OFFSET('168p trace'!$S$56,(A56-1)*56,0)</f>
        <v>1.7972000000013395</v>
      </c>
      <c r="E56" s="5">
        <f ca="1">OFFSET('168p trace'!$S$56,(A56-1)*56,0)-OFFSET('168p stat'!$H$1,A56*20,0)</f>
        <v>0.11538899999936802</v>
      </c>
      <c r="F56" s="5">
        <f ca="1">OFFSET('168p stat'!$H$1,A56*20,0)-OFFSET('168p stat'!$K$1,A56*20,0)</f>
        <v>4.3685820000000604</v>
      </c>
      <c r="G56" s="5">
        <f ca="1">OFFSET('168p stat'!$K$1,A56*20,0)-OFFSET('168p stat'!$N$1,A56*20,0)</f>
        <v>1653.3220329999999</v>
      </c>
      <c r="H56" s="5">
        <f ca="1">OFFSET('168p stat'!$N$1,A56*20,0)</f>
        <v>128.94279599999999</v>
      </c>
      <c r="I56" s="5"/>
      <c r="J56" s="5">
        <f t="shared" ca="1" si="3"/>
        <v>1788.5460000000007</v>
      </c>
      <c r="K56" s="10">
        <f t="shared" ca="1" si="4"/>
        <v>0.92439447070413583</v>
      </c>
      <c r="L56">
        <f t="shared" ca="1" si="2"/>
        <v>3.1610526064318975E-3</v>
      </c>
    </row>
    <row r="57" spans="1:12" x14ac:dyDescent="0.25">
      <c r="A57">
        <v>27</v>
      </c>
      <c r="C57" t="str">
        <f ca="1">OFFSET('168p stat'!$A$1,A57*20,0)</f>
        <v>non CUDA transp_AVX Time</v>
      </c>
      <c r="D57" s="5">
        <f ca="1">OFFSET('168p trace'!$R$56,(A57-1)*56,0)-OFFSET('168p trace'!$S$56,(A57-1)*56,0)</f>
        <v>63.63859999999886</v>
      </c>
      <c r="E57" s="5">
        <f ca="1">OFFSET('168p trace'!$S$56,(A57-1)*56,0)-OFFSET('168p stat'!$H$1,A57*20,0)</f>
        <v>0.11009600000011233</v>
      </c>
      <c r="F57" s="5">
        <f ca="1">OFFSET('168p stat'!$H$1,A57*20,0)-OFFSET('168p stat'!$K$1,A57*20,0)</f>
        <v>4.0693850000000111</v>
      </c>
      <c r="G57" s="5">
        <f ca="1">OFFSET('168p stat'!$K$1,A57*20,0)-OFFSET('168p stat'!$N$1,A57*20,0)</f>
        <v>1898.438609</v>
      </c>
      <c r="H57" s="5">
        <f ca="1">OFFSET('168p stat'!$N$1,A57*20,0)</f>
        <v>142.37071</v>
      </c>
      <c r="I57" s="5"/>
      <c r="J57" s="5">
        <f t="shared" ca="1" si="3"/>
        <v>2108.6273999999989</v>
      </c>
      <c r="K57" s="10">
        <f t="shared" ca="1" si="4"/>
        <v>0.9003196150253957</v>
      </c>
      <c r="L57">
        <f t="shared" ca="1" si="2"/>
        <v>2.7611452355870594E-3</v>
      </c>
    </row>
    <row r="58" spans="1:12" x14ac:dyDescent="0.25">
      <c r="A58">
        <v>28</v>
      </c>
      <c r="C58" t="str">
        <f ca="1">OFFSET('168p stat'!$A$1,A58*20,0)</f>
        <v>non CUDA transp_AVX</v>
      </c>
      <c r="D58" s="5">
        <f ca="1">OFFSET('168p trace'!$R$56,(A58-1)*56,0)-OFFSET('168p trace'!$S$56,(A58-1)*56,0)</f>
        <v>2047.3587999999997</v>
      </c>
      <c r="E58" s="5">
        <f ca="1">OFFSET('168p trace'!$S$56,(A58-1)*56,0)-OFFSET('168p stat'!$H$1,A58*20,0)</f>
        <v>0</v>
      </c>
      <c r="F58" s="5">
        <f ca="1">OFFSET('168p stat'!$H$1,A58*20,0)-OFFSET('168p stat'!$K$1,A58*20,0)</f>
        <v>0</v>
      </c>
      <c r="G58" s="5">
        <f ca="1">OFFSET('168p stat'!$K$1,A58*20,0)-OFFSET('168p stat'!$N$1,A58*20,0)</f>
        <v>0</v>
      </c>
      <c r="H58" s="5">
        <f ca="1">OFFSET('168p stat'!$N$1,A58*20,0)</f>
        <v>0</v>
      </c>
      <c r="I58" s="5"/>
      <c r="J58" s="5">
        <f t="shared" ca="1" si="3"/>
        <v>2047.3587999999997</v>
      </c>
      <c r="K58" s="10">
        <f t="shared" ca="1" si="4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OFFSET('168p stat'!$A$1,A59*20,0)</f>
        <v>non CUDA transp_AVX non hash</v>
      </c>
      <c r="D59" s="5">
        <f ca="1">OFFSET('168p trace'!$R$56,(A59-1)*56,0)-OFFSET('168p trace'!$S$56,(A59-1)*56,0)</f>
        <v>1.7982000000006337</v>
      </c>
      <c r="E59" s="5">
        <f ca="1">OFFSET('168p trace'!$S$56,(A59-1)*56,0)-OFFSET('168p stat'!$H$1,A59*20,0)</f>
        <v>0.11788399999954891</v>
      </c>
      <c r="F59" s="5">
        <f ca="1">OFFSET('168p stat'!$H$1,A59*20,0)-OFFSET('168p stat'!$K$1,A59*20,0)</f>
        <v>4.0291749999998956</v>
      </c>
      <c r="G59" s="5">
        <f ca="1">OFFSET('168p stat'!$K$1,A59*20,0)-OFFSET('168p stat'!$N$1,A59*20,0)</f>
        <v>1706.2014260000001</v>
      </c>
      <c r="H59" s="5">
        <f ca="1">OFFSET('168p stat'!$N$1,A59*20,0)</f>
        <v>142.13791499999999</v>
      </c>
      <c r="I59" s="5"/>
      <c r="J59" s="5">
        <f t="shared" ca="1" si="3"/>
        <v>1854.2846000000002</v>
      </c>
      <c r="K59" s="10">
        <f t="shared" ca="1" si="4"/>
        <v>0.92013999684838021</v>
      </c>
      <c r="L59">
        <f t="shared" ca="1" si="2"/>
        <v>2.1139311567189337E-3</v>
      </c>
    </row>
    <row r="60" spans="1:12" x14ac:dyDescent="0.25">
      <c r="A60">
        <v>30</v>
      </c>
      <c r="C60" t="str">
        <f ca="1">OFFSET('168p stat'!$A$1,A60*20,0)</f>
        <v>non CUDA transp_AVX_OMP Time</v>
      </c>
      <c r="D60" s="5">
        <f ca="1">OFFSET('168p trace'!$R$56,(A60-1)*56,0)-OFFSET('168p trace'!$S$56,(A60-1)*56,0)</f>
        <v>64.607199999999921</v>
      </c>
      <c r="E60" s="5">
        <f ca="1">OFFSET('168p trace'!$S$56,(A60-1)*56,0)-OFFSET('168p stat'!$H$1,A60*20,0)</f>
        <v>0.12518999999974767</v>
      </c>
      <c r="F60" s="5">
        <f ca="1">OFFSET('168p stat'!$H$1,A60*20,0)-OFFSET('168p stat'!$K$1,A60*20,0)</f>
        <v>4.2140479999998206</v>
      </c>
      <c r="G60" s="5">
        <f ca="1">OFFSET('168p stat'!$K$1,A60*20,0)-OFFSET('168p stat'!$N$1,A60*20,0)</f>
        <v>1910.2926780000003</v>
      </c>
      <c r="H60" s="5">
        <f ca="1">OFFSET('168p stat'!$N$1,A60*20,0)</f>
        <v>143.18608399999999</v>
      </c>
      <c r="I60" s="5"/>
      <c r="J60" s="5">
        <f t="shared" ref="J60:J80" ca="1" si="5">SUM(D60:H60)</f>
        <v>2122.4251999999997</v>
      </c>
      <c r="K60" s="10">
        <f t="shared" ref="K60:K80" ca="1" si="6">G60/J60</f>
        <v>0.90005182656142635</v>
      </c>
      <c r="L60">
        <f t="shared" ref="L60:L80" ca="1" si="7">$K$29*POWER(K60,2)*SQRT(G168/(POWER(G60,2)*$L$29)+J168/(POWER(J60,2)*$L$29))</f>
        <v>2.5100718241059606E-3</v>
      </c>
    </row>
    <row r="61" spans="1:12" x14ac:dyDescent="0.25">
      <c r="A61">
        <v>31</v>
      </c>
      <c r="C61" t="str">
        <f ca="1">OFFSET('168p stat'!$A$1,A61*20,0)</f>
        <v>non CUDA transp_AVX_OMP</v>
      </c>
      <c r="D61" s="5">
        <f ca="1">OFFSET('168p trace'!$R$56,(A61-1)*56,0)-OFFSET('168p trace'!$S$56,(A61-1)*56,0)</f>
        <v>2043.7478000000003</v>
      </c>
      <c r="E61" s="5">
        <f ca="1">OFFSET('168p trace'!$S$56,(A61-1)*56,0)-OFFSET('168p stat'!$H$1,A61*20,0)</f>
        <v>0</v>
      </c>
      <c r="F61" s="5">
        <f ca="1">OFFSET('168p stat'!$H$1,A61*20,0)-OFFSET('168p stat'!$K$1,A61*20,0)</f>
        <v>0</v>
      </c>
      <c r="G61" s="5">
        <f ca="1">OFFSET('168p stat'!$K$1,A61*20,0)-OFFSET('168p stat'!$N$1,A61*20,0)</f>
        <v>0</v>
      </c>
      <c r="H61" s="5">
        <f ca="1">OFFSET('168p stat'!$N$1,A61*20,0)</f>
        <v>0</v>
      </c>
      <c r="I61" s="5"/>
      <c r="J61" s="5">
        <f t="shared" ca="1" si="5"/>
        <v>2043.7478000000003</v>
      </c>
      <c r="K61" s="10">
        <f t="shared" ca="1" si="6"/>
        <v>0</v>
      </c>
      <c r="L61" t="e">
        <f t="shared" ca="1" si="7"/>
        <v>#DIV/0!</v>
      </c>
    </row>
    <row r="62" spans="1:12" x14ac:dyDescent="0.25">
      <c r="A62">
        <v>32</v>
      </c>
      <c r="C62" t="str">
        <f ca="1">OFFSET('168p stat'!$A$1,A62*20,0)</f>
        <v>non CUDA transp_AVX_OMP non hash</v>
      </c>
      <c r="D62" s="5">
        <f ca="1">OFFSET('168p trace'!$R$56,(A62-1)*56,0)-OFFSET('168p trace'!$S$56,(A62-1)*56,0)</f>
        <v>1.8101999999998952</v>
      </c>
      <c r="E62" s="5">
        <f ca="1">OFFSET('168p trace'!$S$56,(A62-1)*56,0)-OFFSET('168p stat'!$H$1,A62*20,0)</f>
        <v>0.12308899999993628</v>
      </c>
      <c r="F62" s="5">
        <f ca="1">OFFSET('168p stat'!$H$1,A62*20,0)-OFFSET('168p stat'!$K$1,A62*20,0)</f>
        <v>3.9894170000000031</v>
      </c>
      <c r="G62" s="5">
        <f ca="1">OFFSET('168p stat'!$K$1,A62*20,0)-OFFSET('168p stat'!$N$1,A62*20,0)</f>
        <v>1713.958218</v>
      </c>
      <c r="H62" s="5">
        <f ca="1">OFFSET('168p stat'!$N$1,A62*20,0)</f>
        <v>143.35827599999999</v>
      </c>
      <c r="I62" s="5"/>
      <c r="J62" s="5">
        <f t="shared" ca="1" si="5"/>
        <v>1863.2391999999998</v>
      </c>
      <c r="K62" s="10">
        <f t="shared" ca="1" si="6"/>
        <v>0.91988093530878923</v>
      </c>
      <c r="L62">
        <f t="shared" ca="1" si="7"/>
        <v>2.9636900888573279E-3</v>
      </c>
    </row>
    <row r="63" spans="1:12" x14ac:dyDescent="0.25">
      <c r="A63">
        <v>33</v>
      </c>
      <c r="C63" t="str">
        <f ca="1">OFFSET('168p stat'!$A$1,A63*20,0)</f>
        <v>CUDA ant add CPU_AVX_transp Time</v>
      </c>
      <c r="D63" s="5">
        <f ca="1">OFFSET('168p trace'!$R$56,(A63-1)*56,0)-OFFSET('168p trace'!$S$56,(A63-1)*56,0)</f>
        <v>8.5455199999995557</v>
      </c>
      <c r="E63" s="5">
        <f ca="1">OFFSET('168p trace'!$S$56,(A63-1)*56,0)-OFFSET('168p stat'!$H$1,A63*20,0)</f>
        <v>27.419907999999964</v>
      </c>
      <c r="F63" s="5">
        <f ca="1">OFFSET('168p stat'!$H$1,A63*20,0)-OFFSET('168p stat'!$K$1,A63*20,0)</f>
        <v>3.0251660000000129</v>
      </c>
      <c r="G63" s="5">
        <f ca="1">OFFSET('168p stat'!$K$1,A63*20,0)-OFFSET('168p stat'!$N$1,A63*20,0)</f>
        <v>838.61878200000001</v>
      </c>
      <c r="H63" s="5">
        <f ca="1">OFFSET('168p stat'!$N$1,A63*20,0)</f>
        <v>154.406644</v>
      </c>
      <c r="I63" s="5"/>
      <c r="J63" s="5">
        <f t="shared" ca="1" si="5"/>
        <v>1032.0160199999996</v>
      </c>
      <c r="K63" s="10">
        <f t="shared" ca="1" si="6"/>
        <v>0.81260248460096618</v>
      </c>
      <c r="L63">
        <f t="shared" ca="1" si="7"/>
        <v>2.5158967105280448E-2</v>
      </c>
    </row>
    <row r="64" spans="1:12" x14ac:dyDescent="0.25">
      <c r="A64">
        <v>34</v>
      </c>
      <c r="C64" t="str">
        <f ca="1">OFFSET('168p stat'!$A$1,A64*20,0)</f>
        <v>CUDA ant add CPU_AVX_transp</v>
      </c>
      <c r="D64" s="5">
        <f ca="1">OFFSET('168p trace'!$R$56,(A64-1)*56,0)-OFFSET('168p trace'!$S$56,(A64-1)*56,0)</f>
        <v>1002.7777400000003</v>
      </c>
      <c r="E64" s="5">
        <f ca="1">OFFSET('168p trace'!$S$56,(A64-1)*56,0)-OFFSET('168p stat'!$H$1,A64*20,0)</f>
        <v>0</v>
      </c>
      <c r="F64" s="5">
        <f ca="1">OFFSET('168p stat'!$H$1,A64*20,0)-OFFSET('168p stat'!$K$1,A64*20,0)</f>
        <v>0</v>
      </c>
      <c r="G64" s="5">
        <f ca="1">OFFSET('168p stat'!$K$1,A64*20,0)-OFFSET('168p stat'!$N$1,A64*20,0)</f>
        <v>0</v>
      </c>
      <c r="H64" s="5">
        <f ca="1">OFFSET('168p stat'!$N$1,A64*20,0)</f>
        <v>0</v>
      </c>
      <c r="I64" s="5"/>
      <c r="J64" s="5">
        <f t="shared" ca="1" si="5"/>
        <v>1002.7777400000003</v>
      </c>
      <c r="K64" s="10">
        <f t="shared" ca="1" si="6"/>
        <v>0</v>
      </c>
      <c r="L64" t="e">
        <f t="shared" ca="1" si="7"/>
        <v>#DIV/0!</v>
      </c>
    </row>
    <row r="65" spans="1:12" x14ac:dyDescent="0.25">
      <c r="A65">
        <v>35</v>
      </c>
      <c r="C65" t="str">
        <f ca="1">OFFSET('168p stat'!$A$1,A65*20,0)</f>
        <v>CUDA ant add CPU_AVX_transp non hash</v>
      </c>
      <c r="D65" s="5">
        <f ca="1">OFFSET('168p trace'!$R$56,(A65-1)*56,0)-OFFSET('168p trace'!$S$56,(A65-1)*56,0)</f>
        <v>2.3526399999998375</v>
      </c>
      <c r="E65" s="5">
        <f ca="1">OFFSET('168p trace'!$S$56,(A65-1)*56,0)-OFFSET('168p stat'!$H$1,A65*20,0)</f>
        <v>23.552631000000133</v>
      </c>
      <c r="F65" s="5">
        <f ca="1">OFFSET('168p stat'!$H$1,A65*20,0)-OFFSET('168p stat'!$K$1,A65*20,0)</f>
        <v>3.6644589999999653</v>
      </c>
      <c r="G65" s="5">
        <f ca="1">OFFSET('168p stat'!$K$1,A65*20,0)-OFFSET('168p stat'!$N$1,A65*20,0)</f>
        <v>649.81903899999998</v>
      </c>
      <c r="H65" s="5">
        <f ca="1">OFFSET('168p stat'!$N$1,A65*20,0)</f>
        <v>136.74045100000001</v>
      </c>
      <c r="I65" s="5"/>
      <c r="J65" s="5">
        <f t="shared" ca="1" si="5"/>
        <v>816.12921999999992</v>
      </c>
      <c r="K65" s="10">
        <f t="shared" ca="1" si="6"/>
        <v>0.79622077371522126</v>
      </c>
      <c r="L65">
        <f t="shared" ca="1" si="7"/>
        <v>3.2521410251304377E-3</v>
      </c>
    </row>
    <row r="66" spans="1:12" x14ac:dyDescent="0.25">
      <c r="A66">
        <v>36</v>
      </c>
      <c r="C66" t="str">
        <f ca="1">OFFSET('168p stat'!$A$1,A66*20,0)</f>
        <v>CUDA opt_one_GPU</v>
      </c>
      <c r="D66" s="5">
        <f ca="1">OFFSET('168p trace'!$R$56,(A66-1)*56,0)-OFFSET('168p trace'!$S$56,(A66-1)*56,0)</f>
        <v>7.8984000000000378</v>
      </c>
      <c r="E66" s="5">
        <f ca="1">OFFSET('168p trace'!$S$56,(A66-1)*56,0)-OFFSET('168p stat'!$H$1,A66*20,0)</f>
        <v>13890.750600000001</v>
      </c>
      <c r="F66" s="5">
        <f ca="1">OFFSET('168p stat'!$H$1,A66*20,0)-OFFSET('168p stat'!$K$1,A66*20,0)</f>
        <v>0</v>
      </c>
      <c r="G66" s="5">
        <f ca="1">OFFSET('168p stat'!$K$1,A66*20,0)-OFFSET('168p stat'!$N$1,A66*20,0)</f>
        <v>0</v>
      </c>
      <c r="H66" s="5">
        <f ca="1">OFFSET('168p stat'!$N$1,A66*20,0)</f>
        <v>0</v>
      </c>
      <c r="I66" s="5"/>
      <c r="J66" s="5">
        <f t="shared" ca="1" si="5"/>
        <v>13898.649000000001</v>
      </c>
      <c r="K66" s="10">
        <f t="shared" ca="1" si="6"/>
        <v>0</v>
      </c>
      <c r="L66" t="e">
        <f t="shared" ca="1" si="7"/>
        <v>#DIV/0!</v>
      </c>
    </row>
    <row r="67" spans="1:12" x14ac:dyDescent="0.25">
      <c r="A67">
        <v>37</v>
      </c>
      <c r="C67" t="str">
        <f ca="1">OFFSET('168p stat'!$A$1,A67*20,0)</f>
        <v>CUDA opt_one_GPU ant</v>
      </c>
      <c r="D67" s="5">
        <f ca="1">OFFSET('168p trace'!$R$56,(A67-1)*56,0)-OFFSET('168p trace'!$S$56,(A67-1)*56,0)</f>
        <v>8.2999999999738066</v>
      </c>
      <c r="E67" s="5">
        <f ca="1">OFFSET('168p trace'!$S$56,(A67-1)*56,0)-OFFSET('168p stat'!$H$1,A67*20,0)</f>
        <v>80165.326000000015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>
        <f t="shared" ca="1" si="5"/>
        <v>80173.625999999989</v>
      </c>
      <c r="K67" s="10">
        <f t="shared" ca="1" si="6"/>
        <v>0</v>
      </c>
      <c r="L67" t="e">
        <f t="shared" ca="1" si="7"/>
        <v>#DIV/0!</v>
      </c>
    </row>
    <row r="68" spans="1:12" x14ac:dyDescent="0.25">
      <c r="A68">
        <v>38</v>
      </c>
      <c r="C68" t="str">
        <f ca="1">OFFSET('168p stat'!$A$1,A68*20,0)</f>
        <v>CUDA opt_one_GPU ant local</v>
      </c>
      <c r="D68" s="5">
        <f ca="1">OFFSET('168p trace'!$R$56,(A68-1)*56,0)-OFFSET('168p trace'!$S$56,(A68-1)*56,0)</f>
        <v>7.9498000000012325</v>
      </c>
      <c r="E68" s="5">
        <f ca="1">OFFSET('168p trace'!$S$56,(A68-1)*56,0)-OFFSET('168p stat'!$H$1,A68*20,0)</f>
        <v>4224.1412</v>
      </c>
      <c r="F68" s="5">
        <f ca="1">OFFSET('168p stat'!$H$1,A68*20,0)-OFFSET('168p stat'!$K$1,A68*20,0)</f>
        <v>0</v>
      </c>
      <c r="G68" s="5">
        <f ca="1">OFFSET('168p stat'!$K$1,A68*20,0)-OFFSET('168p stat'!$N$1,A68*20,0)</f>
        <v>0</v>
      </c>
      <c r="H68" s="5">
        <f ca="1">OFFSET('168p stat'!$N$1,A68*20,0)</f>
        <v>0</v>
      </c>
      <c r="I68" s="5"/>
      <c r="J68" s="5">
        <f t="shared" ca="1" si="5"/>
        <v>4232.0910000000013</v>
      </c>
      <c r="K68" s="10">
        <f t="shared" ca="1" si="6"/>
        <v>0</v>
      </c>
      <c r="L68" t="e">
        <f t="shared" ca="1" si="7"/>
        <v>#DIV/0!</v>
      </c>
    </row>
    <row r="69" spans="1:12" x14ac:dyDescent="0.25">
      <c r="A69">
        <v>39</v>
      </c>
      <c r="C69" t="str">
        <f ca="1">OFFSET('168p stat'!$A$1,A69*20,0)</f>
        <v>CUDA Const</v>
      </c>
      <c r="D69" s="5">
        <f ca="1">OFFSET('168p trace'!$R$56,(A69-1)*56,0)-OFFSET('168p trace'!$S$56,(A69-1)*56,0)</f>
        <v>9.2717999999999847</v>
      </c>
      <c r="E69" s="5">
        <f ca="1">OFFSET('168p trace'!$S$56,(A69-1)*56,0)-OFFSET('168p stat'!$H$1,A69*20,0)</f>
        <v>43.883123999999498</v>
      </c>
      <c r="F69" s="5">
        <f ca="1">OFFSET('168p stat'!$H$1,A69*20,0)-OFFSET('168p stat'!$K$1,A69*20,0)</f>
        <v>26.914252999999917</v>
      </c>
      <c r="G69" s="5">
        <f ca="1">OFFSET('168p stat'!$K$1,A69*20,0)-OFFSET('168p stat'!$N$1,A69*20,0)</f>
        <v>2051.1463290000002</v>
      </c>
      <c r="H69" s="5">
        <f ca="1">OFFSET('168p stat'!$N$1,A69*20,0)</f>
        <v>356.22689400000002</v>
      </c>
      <c r="I69" s="5"/>
      <c r="J69" s="5">
        <f t="shared" ca="1" si="5"/>
        <v>2487.4423999999995</v>
      </c>
      <c r="K69" s="10">
        <f t="shared" ca="1" si="6"/>
        <v>0.82460053306158998</v>
      </c>
      <c r="L69">
        <f t="shared" ca="1" si="7"/>
        <v>1.0111075014400082E-3</v>
      </c>
    </row>
    <row r="70" spans="1:12" x14ac:dyDescent="0.25">
      <c r="A70">
        <v>40</v>
      </c>
      <c r="C70" t="str">
        <f ca="1">OFFSET('168p stat'!$A$1,A70*20,0)</f>
        <v>CUDA ant Const</v>
      </c>
      <c r="D70" s="5">
        <f ca="1">OFFSET('168p trace'!$R$56,(A70-1)*56,0)-OFFSET('168p trace'!$S$56,(A70-1)*56,0)</f>
        <v>9.0665999999991982</v>
      </c>
      <c r="E70" s="5">
        <f ca="1">OFFSET('168p trace'!$S$56,(A70-1)*56,0)-OFFSET('168p stat'!$H$1,A70*20,0)</f>
        <v>38.676778000000695</v>
      </c>
      <c r="F70" s="5">
        <f ca="1">OFFSET('168p stat'!$H$1,A70*20,0)-OFFSET('168p stat'!$K$1,A70*20,0)</f>
        <v>25.162758999999824</v>
      </c>
      <c r="G70" s="5">
        <f ca="1">OFFSET('168p stat'!$K$1,A70*20,0)-OFFSET('168p stat'!$N$1,A70*20,0)</f>
        <v>760.86315100000002</v>
      </c>
      <c r="H70" s="5">
        <f ca="1">OFFSET('168p stat'!$N$1,A70*20,0)</f>
        <v>438.49691200000001</v>
      </c>
      <c r="I70" s="5"/>
      <c r="J70" s="5">
        <f t="shared" ca="1" si="5"/>
        <v>1272.2661999999998</v>
      </c>
      <c r="K70" s="10">
        <f t="shared" ca="1" si="6"/>
        <v>0.59803769918590943</v>
      </c>
      <c r="L70">
        <f t="shared" ca="1" si="7"/>
        <v>7.9984621138013854E-4</v>
      </c>
    </row>
    <row r="71" spans="1:12" x14ac:dyDescent="0.25">
      <c r="A71">
        <v>41</v>
      </c>
      <c r="C71" t="str">
        <f ca="1">OFFSET('168p stat'!$A$1,A71*20,0)</f>
        <v>CUDA ant par Const</v>
      </c>
      <c r="D71" s="5">
        <f ca="1">OFFSET('168p trace'!$R$56,(A71-1)*56,0)-OFFSET('168p trace'!$S$56,(A71-1)*56,0)</f>
        <v>8.9878000000001066</v>
      </c>
      <c r="E71" s="5">
        <f ca="1">OFFSET('168p trace'!$S$56,(A71-1)*56,0)-OFFSET('168p stat'!$H$1,A71*20,0)</f>
        <v>25.939219000000094</v>
      </c>
      <c r="F71" s="5">
        <f ca="1">OFFSET('168p stat'!$H$1,A71*20,0)-OFFSET('168p stat'!$K$1,A71*20,0)</f>
        <v>23.554217000000108</v>
      </c>
      <c r="G71" s="5">
        <f ca="1">OFFSET('168p stat'!$K$1,A71*20,0)-OFFSET('168p stat'!$N$1,A71*20,0)</f>
        <v>758.73689100000001</v>
      </c>
      <c r="H71" s="5">
        <f ca="1">OFFSET('168p stat'!$N$1,A71*20,0)</f>
        <v>438.99647299999998</v>
      </c>
      <c r="I71" s="5"/>
      <c r="J71" s="5">
        <f t="shared" ca="1" si="5"/>
        <v>1256.2146000000002</v>
      </c>
      <c r="K71" s="10">
        <f t="shared" ca="1" si="6"/>
        <v>0.60398668428149127</v>
      </c>
      <c r="L71">
        <f t="shared" ca="1" si="7"/>
        <v>3.6232148572007601E-4</v>
      </c>
    </row>
    <row r="72" spans="1:12" x14ac:dyDescent="0.25">
      <c r="A72">
        <v>42</v>
      </c>
      <c r="C72" t="str">
        <f ca="1">OFFSET('168p stat'!$A$1,A72*20,0)</f>
        <v>CUDA ant add CPU Const</v>
      </c>
      <c r="D72" s="5">
        <f ca="1">OFFSET('168p trace'!$R$56,(A72-1)*56,0)-OFFSET('168p trace'!$S$56,(A72-1)*56,0)</f>
        <v>9.0633400000003803</v>
      </c>
      <c r="E72" s="5">
        <f ca="1">OFFSET('168p trace'!$S$56,(A72-1)*56,0)-OFFSET('168p stat'!$H$1,A72*20,0)</f>
        <v>19.228643999999804</v>
      </c>
      <c r="F72" s="5">
        <f ca="1">OFFSET('168p stat'!$H$1,A72*20,0)-OFFSET('168p stat'!$K$1,A72*20,0)</f>
        <v>3.0301630000000159</v>
      </c>
      <c r="G72" s="5">
        <f ca="1">OFFSET('168p stat'!$K$1,A72*20,0)-OFFSET('168p stat'!$N$1,A72*20,0)</f>
        <v>816.927369</v>
      </c>
      <c r="H72" s="5">
        <f ca="1">OFFSET('168p stat'!$N$1,A72*20,0)</f>
        <v>132.31384399999999</v>
      </c>
      <c r="I72" s="5"/>
      <c r="J72" s="5">
        <f t="shared" ca="1" si="5"/>
        <v>980.56336000000022</v>
      </c>
      <c r="K72" s="10">
        <f t="shared" ca="1" si="6"/>
        <v>0.83312043089189036</v>
      </c>
      <c r="L72">
        <f t="shared" ca="1" si="7"/>
        <v>4.3168802403660191E-3</v>
      </c>
    </row>
    <row r="73" spans="1:12" x14ac:dyDescent="0.25">
      <c r="A73">
        <v>43</v>
      </c>
      <c r="C73" t="str">
        <f ca="1">OFFSET('168p stat'!$A$1,A73*20,0)</f>
        <v>CUDA opt Const</v>
      </c>
      <c r="D73" s="5">
        <f ca="1">OFFSET('168p trace'!$R$56,(A73-1)*56,0)-OFFSET('168p trace'!$S$56,(A73-1)*56,0)</f>
        <v>9.1795999999981177</v>
      </c>
      <c r="E73" s="5">
        <f ca="1">OFFSET('168p trace'!$S$56,(A73-1)*56,0)-OFFSET('168p stat'!$H$1,A73*20,0)</f>
        <v>49.151466000001165</v>
      </c>
      <c r="F73" s="5">
        <f ca="1">OFFSET('168p stat'!$H$1,A73*20,0)-OFFSET('168p stat'!$K$1,A73*20,0)</f>
        <v>384.95605400000022</v>
      </c>
      <c r="G73" s="5">
        <f ca="1">OFFSET('168p stat'!$K$1,A73*20,0)-OFFSET('168p stat'!$N$1,A73*20,0)</f>
        <v>2051.09168</v>
      </c>
      <c r="H73" s="5">
        <f ca="1">OFFSET('168p stat'!$N$1,A73*20,0)</f>
        <v>0</v>
      </c>
      <c r="I73" s="5"/>
      <c r="J73" s="5">
        <f t="shared" ca="1" si="5"/>
        <v>2494.3787999999995</v>
      </c>
      <c r="K73" s="10">
        <f t="shared" ca="1" si="6"/>
        <v>0.82228556464639624</v>
      </c>
      <c r="L73">
        <f t="shared" ca="1" si="7"/>
        <v>9.7207395126101609E-4</v>
      </c>
    </row>
    <row r="74" spans="1:12" x14ac:dyDescent="0.25">
      <c r="A74">
        <v>44</v>
      </c>
      <c r="C74" t="str">
        <f ca="1">OFFSET('168p stat'!$A$1,A74*20,0)</f>
        <v>CUDA opt ant Const</v>
      </c>
      <c r="D74" s="5">
        <f ca="1">OFFSET('168p trace'!$R$56,(A74-1)*56,0)-OFFSET('168p trace'!$S$56,(A74-1)*56,0)</f>
        <v>9.1221999999997934</v>
      </c>
      <c r="E74" s="5">
        <f ca="1">OFFSET('168p trace'!$S$56,(A74-1)*56,0)-OFFSET('168p stat'!$H$1,A74*20,0)</f>
        <v>37.214764999999943</v>
      </c>
      <c r="F74" s="5">
        <f ca="1">OFFSET('168p stat'!$H$1,A74*20,0)-OFFSET('168p stat'!$K$1,A74*20,0)</f>
        <v>458.85234800000001</v>
      </c>
      <c r="G74" s="5">
        <f ca="1">OFFSET('168p stat'!$K$1,A74*20,0)-OFFSET('168p stat'!$N$1,A74*20,0)</f>
        <v>760.65588700000001</v>
      </c>
      <c r="H74" s="5">
        <f ca="1">OFFSET('168p stat'!$N$1,A74*20,0)</f>
        <v>0</v>
      </c>
      <c r="I74" s="5"/>
      <c r="J74" s="5">
        <f t="shared" ca="1" si="5"/>
        <v>1265.8451999999997</v>
      </c>
      <c r="K74" s="10">
        <f t="shared" ca="1" si="6"/>
        <v>0.60090750985981556</v>
      </c>
      <c r="L74">
        <f t="shared" ca="1" si="7"/>
        <v>1.3429927682827619E-3</v>
      </c>
    </row>
    <row r="75" spans="1:12" x14ac:dyDescent="0.25">
      <c r="A75">
        <v>45</v>
      </c>
      <c r="C75" t="str">
        <f ca="1">OFFSET('168p stat'!$A$1,A75*20,0)</f>
        <v>CUDA opt ant par Const</v>
      </c>
      <c r="D75" s="5">
        <f ca="1">OFFSET('168p trace'!$R$56,(A75-1)*56,0)-OFFSET('168p trace'!$S$56,(A75-1)*56,0)</f>
        <v>9.189000000000533</v>
      </c>
      <c r="E75" s="5">
        <f ca="1">OFFSET('168p trace'!$S$56,(A75-1)*56,0)-OFFSET('168p stat'!$H$1,A75*20,0)</f>
        <v>38.297301999999718</v>
      </c>
      <c r="F75" s="5">
        <f ca="1">OFFSET('168p stat'!$H$1,A75*20,0)-OFFSET('168p stat'!$K$1,A75*20,0)</f>
        <v>464.11459200000002</v>
      </c>
      <c r="G75" s="5">
        <f ca="1">OFFSET('168p stat'!$K$1,A75*20,0)-OFFSET('168p stat'!$N$1,A75*20,0)</f>
        <v>758.56850599999996</v>
      </c>
      <c r="H75" s="5">
        <f ca="1">OFFSET('168p stat'!$N$1,A75*20,0)</f>
        <v>0</v>
      </c>
      <c r="I75" s="5"/>
      <c r="J75" s="5">
        <f t="shared" ca="1" si="5"/>
        <v>1270.1694000000002</v>
      </c>
      <c r="K75" s="10">
        <f t="shared" ca="1" si="6"/>
        <v>0.59721837575365921</v>
      </c>
      <c r="L75">
        <f t="shared" ca="1" si="7"/>
        <v>8.5521513418231347E-4</v>
      </c>
    </row>
    <row r="76" spans="1:12" x14ac:dyDescent="0.25">
      <c r="A76">
        <v>46</v>
      </c>
      <c r="C76" t="str">
        <f ca="1">OFFSET('168p stat'!$A$1,A76*20,0)</f>
        <v>CUDA ant par global</v>
      </c>
      <c r="D76" s="5">
        <f ca="1">OFFSET('168p trace'!$R$56,(A76-1)*56,0)-OFFSET('168p trace'!$S$56,(A76-1)*56,0)</f>
        <v>8.4726000000005115</v>
      </c>
      <c r="E76" s="5">
        <f ca="1">OFFSET('168p trace'!$S$56,(A76-1)*56,0)-OFFSET('168p stat'!$H$1,A76*20,0)</f>
        <v>45.737262999999984</v>
      </c>
      <c r="F76" s="5">
        <f ca="1">OFFSET('168p stat'!$H$1,A76*20,0)-OFFSET('168p stat'!$K$1,A76*20,0)</f>
        <v>27.338724000000184</v>
      </c>
      <c r="G76" s="5">
        <f ca="1">OFFSET('168p stat'!$K$1,A76*20,0)-OFFSET('168p stat'!$N$1,A76*20,0)</f>
        <v>763.02182899999991</v>
      </c>
      <c r="H76" s="5">
        <f ca="1">OFFSET('168p stat'!$N$1,A76*20,0)</f>
        <v>432.63198399999999</v>
      </c>
      <c r="I76" s="5"/>
      <c r="J76" s="5">
        <f t="shared" ca="1" si="5"/>
        <v>1277.2024000000006</v>
      </c>
      <c r="K76" s="10">
        <f t="shared" ca="1" si="6"/>
        <v>0.597416532414909</v>
      </c>
      <c r="L76">
        <f t="shared" ca="1" si="7"/>
        <v>1.0236053586736168E-3</v>
      </c>
    </row>
    <row r="77" spans="1:12" x14ac:dyDescent="0.25">
      <c r="A77">
        <v>47</v>
      </c>
      <c r="C77" t="str">
        <f ca="1">OFFSET('168p stat'!$A$1,A77*20,0)</f>
        <v>CUDA ant add CPU Time global</v>
      </c>
      <c r="D77" s="5">
        <f ca="1">OFFSET('168p trace'!$R$56,(A77-1)*56,0)-OFFSET('168p trace'!$S$56,(A77-1)*56,0)</f>
        <v>8.4074200000002293</v>
      </c>
      <c r="E77" s="5">
        <f ca="1">OFFSET('168p trace'!$S$56,(A77-1)*56,0)-OFFSET('168p stat'!$H$1,A77*20,0)</f>
        <v>28.194134999999847</v>
      </c>
      <c r="F77" s="5">
        <f ca="1">OFFSET('168p stat'!$H$1,A77*20,0)-OFFSET('168p stat'!$K$1,A77*20,0)</f>
        <v>2.8645290000000614</v>
      </c>
      <c r="G77" s="5">
        <f ca="1">OFFSET('168p stat'!$K$1,A77*20,0)-OFFSET('168p stat'!$N$1,A77*20,0)</f>
        <v>839.01121399999988</v>
      </c>
      <c r="H77" s="5">
        <f ca="1">OFFSET('168p stat'!$N$1,A77*20,0)</f>
        <v>141.09030200000001</v>
      </c>
      <c r="I77" s="5"/>
      <c r="J77" s="5">
        <f t="shared" ca="1" si="5"/>
        <v>1019.5676000000001</v>
      </c>
      <c r="K77" s="10">
        <f t="shared" ca="1" si="6"/>
        <v>0.82290886254133599</v>
      </c>
      <c r="L77">
        <f t="shared" ca="1" si="7"/>
        <v>4.1639777347679862E-3</v>
      </c>
    </row>
    <row r="78" spans="1:12" x14ac:dyDescent="0.25">
      <c r="A78">
        <v>48</v>
      </c>
      <c r="C78" t="str">
        <f ca="1">OFFSET('168p stat'!$A$1,A78*20,0)</f>
        <v>CUDA opt ant par global</v>
      </c>
      <c r="D78" s="5">
        <f ca="1">OFFSET('168p trace'!$R$56,(A78-1)*56,0)-OFFSET('168p trace'!$S$56,(A78-1)*56,0)</f>
        <v>8.6003999999993539</v>
      </c>
      <c r="E78" s="5">
        <f ca="1">OFFSET('168p trace'!$S$56,(A78-1)*56,0)-OFFSET('168p stat'!$H$1,A78*20,0)</f>
        <v>43.460006000000249</v>
      </c>
      <c r="F78" s="5">
        <f ca="1">OFFSET('168p stat'!$H$1,A78*20,0)-OFFSET('168p stat'!$K$1,A78*20,0)</f>
        <v>455.37673999999993</v>
      </c>
      <c r="G78" s="5">
        <f ca="1">OFFSET('168p stat'!$K$1,A78*20,0)-OFFSET('168p stat'!$N$1,A78*20,0)</f>
        <v>757.95245399999999</v>
      </c>
      <c r="H78" s="5">
        <f ca="1">OFFSET('168p stat'!$N$1,A78*20,0)</f>
        <v>0</v>
      </c>
      <c r="I78" s="5"/>
      <c r="J78" s="5">
        <f t="shared" ca="1" si="5"/>
        <v>1265.3895999999995</v>
      </c>
      <c r="K78" s="10">
        <f t="shared" ca="1" si="6"/>
        <v>0.59898742173951824</v>
      </c>
      <c r="L78">
        <f t="shared" ca="1" si="7"/>
        <v>4.4951408106212975E-4</v>
      </c>
    </row>
    <row r="79" spans="1:12" x14ac:dyDescent="0.25">
      <c r="A79">
        <v>49</v>
      </c>
      <c r="C79">
        <f ca="1">OFFSET('168p stat'!$A$1,A79*20,0)</f>
        <v>0</v>
      </c>
      <c r="D79" s="5" t="e">
        <f ca="1">OFFSET('168p trace'!$R$56,(A79-1)*56,0)-OFFSET('168p trace'!$S$56,(A79-1)*56,0)</f>
        <v>#DIV/0!</v>
      </c>
      <c r="E79" s="5" t="e">
        <f ca="1">OFFSET('168p trace'!$S$56,(A79-1)*56,0)-OFFSET('168p stat'!$H$1,A79*20,0)</f>
        <v>#DIV/0!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 t="e">
        <f t="shared" ca="1" si="5"/>
        <v>#DIV/0!</v>
      </c>
      <c r="K79" s="10" t="e">
        <f t="shared" ca="1" si="6"/>
        <v>#DIV/0!</v>
      </c>
      <c r="L79" t="e">
        <f t="shared" ca="1" si="7"/>
        <v>#DIV/0!</v>
      </c>
    </row>
    <row r="80" spans="1:12" x14ac:dyDescent="0.25">
      <c r="A80">
        <v>50</v>
      </c>
      <c r="C80">
        <f ca="1">OFFSET('168p stat'!$A$1,A80*20,0)</f>
        <v>0</v>
      </c>
      <c r="D80" s="5" t="e">
        <f ca="1">OFFSET('168p trace'!$R$56,(A80-1)*56,0)-OFFSET('168p trace'!$S$56,(A80-1)*56,0)</f>
        <v>#DIV/0!</v>
      </c>
      <c r="E80" s="5" t="e">
        <f ca="1">OFFSET('168p trace'!$S$56,(A80-1)*56,0)-OFFSET('168p stat'!$H$1,A80*20,0)</f>
        <v>#DIV/0!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 t="e">
        <f t="shared" ca="1" si="5"/>
        <v>#DIV/0!</v>
      </c>
      <c r="K80" s="10" t="e">
        <f t="shared" ca="1" si="6"/>
        <v>#DIV/0!</v>
      </c>
      <c r="L80" t="e">
        <f t="shared" ca="1" si="7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2502.5612000000001</v>
      </c>
      <c r="E85" s="5">
        <f ca="1">OFFSET('168p trace'!$S$56,(A85-1)*56,0)</f>
        <v>2494.2466000000004</v>
      </c>
      <c r="F85" s="5">
        <f ca="1">OFFSET('168p stat'!$H$1,A85*20,0)</f>
        <v>2442.9354349999999</v>
      </c>
      <c r="G85" s="5">
        <f ca="1">OFFSET('168p stat'!$K$1,A85*20,0)</f>
        <v>2415.6265969999999</v>
      </c>
      <c r="H85" s="5">
        <f ca="1">OFFSET('168p stat'!$N$1,A85*20,0)</f>
        <v>355.88440700000001</v>
      </c>
    </row>
    <row r="86" spans="1:8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2533.3341999999998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8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1819.9572000000001</v>
      </c>
      <c r="E87" s="5">
        <f ca="1">OFFSET('168p trace'!$S$56,(A87-1)*56,0)</f>
        <v>1817.5177999999996</v>
      </c>
      <c r="F87" s="5">
        <f ca="1">OFFSET('168p stat'!$H$1,A87*20,0)</f>
        <v>1780.9996040000001</v>
      </c>
      <c r="G87" s="5">
        <f ca="1">OFFSET('168p stat'!$K$1,A87*20,0)</f>
        <v>1755.3416279999999</v>
      </c>
      <c r="H87" s="5">
        <f ca="1">OFFSET('168p stat'!$N$1,A87*20,0)</f>
        <v>357.88466099999999</v>
      </c>
    </row>
    <row r="88" spans="1:8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1281.1716000000001</v>
      </c>
      <c r="E88" s="5">
        <f ca="1">OFFSET('168p trace'!$S$56,(A88-1)*56,0)</f>
        <v>1272.4981999999995</v>
      </c>
      <c r="F88" s="5">
        <f ca="1">OFFSET('168p stat'!$H$1,A88*20,0)</f>
        <v>1233.4665480000001</v>
      </c>
      <c r="G88" s="5">
        <f ca="1">OFFSET('168p stat'!$K$1,A88*20,0)</f>
        <v>1209.0689970000001</v>
      </c>
      <c r="H88" s="5">
        <f ca="1">OFFSET('168p stat'!$N$1,A88*20,0)</f>
        <v>435.21258699999998</v>
      </c>
    </row>
    <row r="89" spans="1:8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1276.3671999999997</v>
      </c>
      <c r="E89" s="5">
        <f ca="1">OFFSET('168p trace'!$S$56,(A89-1)*56,0)</f>
        <v>1267.7213999999999</v>
      </c>
      <c r="F89" s="5">
        <f ca="1">OFFSET('168p stat'!$H$1,A89*20,0)</f>
        <v>1231.0167630000001</v>
      </c>
      <c r="G89" s="5">
        <f ca="1">OFFSET('168p stat'!$K$1,A89*20,0)</f>
        <v>1206.2535230000001</v>
      </c>
      <c r="H89" s="5">
        <f ca="1">OFFSET('168p stat'!$N$1,A89*20,0)</f>
        <v>435.34902199999999</v>
      </c>
    </row>
    <row r="90" spans="1:8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1090.7916</v>
      </c>
      <c r="E90" s="5">
        <f ca="1">OFFSET('168p trace'!$S$56,(A90-1)*56,0)</f>
        <v>1082.0542000000003</v>
      </c>
      <c r="F90" s="5">
        <f ca="1">OFFSET('168p stat'!$H$1,A90*20,0)</f>
        <v>1048.973567</v>
      </c>
      <c r="G90" s="5">
        <f ca="1">OFFSET('168p stat'!$K$1,A90*20,0)</f>
        <v>1025.9204540000001</v>
      </c>
      <c r="H90" s="5">
        <f ca="1">OFFSET('168p stat'!$N$1,A90*20,0)</f>
        <v>435.10635600000001</v>
      </c>
    </row>
    <row r="91" spans="1:8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1076.7697999999998</v>
      </c>
      <c r="E91" s="5">
        <f ca="1">OFFSET('168p trace'!$S$56,(A91-1)*56,0)</f>
        <v>1067.8192000000001</v>
      </c>
      <c r="F91" s="5">
        <f ca="1">OFFSET('168p stat'!$H$1,A91*20,0)</f>
        <v>1043.2048119999999</v>
      </c>
      <c r="G91" s="5">
        <f ca="1">OFFSET('168p stat'!$K$1,A91*20,0)</f>
        <v>1041.036472</v>
      </c>
      <c r="H91" s="5">
        <f ca="1">OFFSET('168p stat'!$N$1,A91*20,0)</f>
        <v>173.77217099999999</v>
      </c>
    </row>
    <row r="92" spans="1:8" x14ac:dyDescent="0.25">
      <c r="A92">
        <v>8</v>
      </c>
      <c r="C92" t="str">
        <f ca="1">OFFSET('168p stat'!$A$1,A92*20,0)</f>
        <v>CUDA ant add CPU</v>
      </c>
      <c r="D92" s="5">
        <f ca="1">OFFSET('168p trace'!$R$56,(A92-1)*56,0)</f>
        <v>1089.6977999999997</v>
      </c>
      <c r="E92" s="5">
        <f ca="1">OFFSET('168p trace'!$S$56,(A92-1)*56,0)</f>
        <v>0</v>
      </c>
      <c r="F92" s="5">
        <f ca="1">OFFSET('168p stat'!$H$1,A92*20,0)</f>
        <v>0</v>
      </c>
      <c r="G92" s="5">
        <f ca="1">OFFSET('168p stat'!$K$1,A92*20,0)</f>
        <v>0</v>
      </c>
      <c r="H92" s="5">
        <f ca="1">OFFSET('168p stat'!$N$1,A92*20,0)</f>
        <v>0</v>
      </c>
    </row>
    <row r="93" spans="1:8" x14ac:dyDescent="0.25">
      <c r="A93">
        <v>9</v>
      </c>
      <c r="C93" t="str">
        <f ca="1">OFFSET('168p stat'!$A$1,A93*20,0)</f>
        <v>CUDA ant add CPU non hash</v>
      </c>
      <c r="D93" s="5">
        <f ca="1">OFFSET('168p trace'!$R$56,(A93-1)*56,0)</f>
        <v>900.6263399999998</v>
      </c>
      <c r="E93" s="5">
        <f ca="1">OFFSET('168p trace'!$S$56,(A93-1)*56,0)</f>
        <v>891.65600000000006</v>
      </c>
      <c r="F93" s="5">
        <f ca="1">OFFSET('168p stat'!$H$1,A93*20,0)</f>
        <v>866.52910999999995</v>
      </c>
      <c r="G93" s="5">
        <f ca="1">OFFSET('168p stat'!$K$1,A93*20,0)</f>
        <v>863.94132000000002</v>
      </c>
      <c r="H93" s="5">
        <f ca="1">OFFSET('168p stat'!$N$1,A93*20,0)</f>
        <v>176.952673</v>
      </c>
    </row>
    <row r="94" spans="1:8" x14ac:dyDescent="0.25">
      <c r="A94">
        <v>10</v>
      </c>
      <c r="C94" t="str">
        <f ca="1">OFFSET('168p stat'!$A$1,A94*20,0)</f>
        <v>CUDA ant add CPU12</v>
      </c>
      <c r="D94" s="5">
        <f ca="1">OFFSET('168p trace'!$R$56,(A94-1)*56,0)</f>
        <v>3391.8618000000001</v>
      </c>
      <c r="E94" s="5">
        <f ca="1">OFFSET('168p trace'!$S$56,(A94-1)*56,0)</f>
        <v>3342.1845999999996</v>
      </c>
      <c r="F94" s="5">
        <f ca="1">OFFSET('168p stat'!$H$1,A94*20,0)</f>
        <v>3325.7916989999999</v>
      </c>
      <c r="G94" s="5">
        <f ca="1">OFFSET('168p stat'!$K$1,A94*20,0)</f>
        <v>3266.3897659999998</v>
      </c>
      <c r="H94" s="5">
        <f ca="1">OFFSET('168p stat'!$N$1,A94*20,0)</f>
        <v>1095.2578390000001</v>
      </c>
    </row>
    <row r="95" spans="1:8" x14ac:dyDescent="0.25">
      <c r="A95">
        <v>11</v>
      </c>
      <c r="C95" t="str">
        <f ca="1">OFFSET('168p stat'!$A$1,A95*20,0)</f>
        <v>CUDA opt</v>
      </c>
      <c r="D95" s="5">
        <f ca="1">OFFSET('168p trace'!$R$56,(A95-1)*56,0)</f>
        <v>2534.2168000000001</v>
      </c>
      <c r="E95" s="5">
        <f ca="1">OFFSET('168p trace'!$S$56,(A95-1)*56,0)</f>
        <v>0</v>
      </c>
      <c r="F95" s="5">
        <f ca="1">OFFSET('168p stat'!$H$1,A95*20,0)</f>
        <v>0</v>
      </c>
      <c r="G95" s="5">
        <f ca="1">OFFSET('168p stat'!$K$1,A95*20,0)</f>
        <v>0</v>
      </c>
      <c r="H95" s="5">
        <f ca="1">OFFSET('168p stat'!$N$1,A95*20,0)</f>
        <v>0</v>
      </c>
    </row>
    <row r="96" spans="1:8" x14ac:dyDescent="0.25">
      <c r="A96">
        <v>12</v>
      </c>
      <c r="C96" t="str">
        <f ca="1">OFFSET('168p stat'!$A$1,A96*20,0)</f>
        <v>CUDA opt Time</v>
      </c>
      <c r="D96" s="5">
        <f ca="1">OFFSET('168p trace'!$R$56,(A96-1)*56,0)</f>
        <v>2521.6718000000001</v>
      </c>
      <c r="E96" s="5">
        <f ca="1">OFFSET('168p trace'!$S$56,(A96-1)*56,0)</f>
        <v>2512.3227999999999</v>
      </c>
      <c r="F96" s="5">
        <f ca="1">OFFSET('168p stat'!$H$1,A96*20,0)</f>
        <v>2459.7087350000002</v>
      </c>
      <c r="G96" s="5">
        <f ca="1">OFFSET('168p stat'!$K$1,A96*20,0)</f>
        <v>2071.9306449999999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non hash</v>
      </c>
      <c r="D97" s="5">
        <f ca="1">OFFSET('168p trace'!$R$56,(A97-1)*56,0)</f>
        <v>850.37472000000025</v>
      </c>
      <c r="E97" s="5">
        <f ca="1">OFFSET('168p trace'!$S$56,(A97-1)*56,0)</f>
        <v>847.67205999999965</v>
      </c>
      <c r="F97" s="5">
        <f ca="1">OFFSET('168p stat'!$H$1,A97*20,0)</f>
        <v>816.68441399999995</v>
      </c>
      <c r="G97" s="5">
        <f ca="1">OFFSET('168p stat'!$K$1,A97*20,0)</f>
        <v>432.80157500000001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</v>
      </c>
      <c r="D98" s="5">
        <f ca="1">OFFSET('168p trace'!$R$56,(A98-1)*56,0)</f>
        <v>1284.5307999999998</v>
      </c>
      <c r="E98" s="5">
        <f ca="1">OFFSET('168p trace'!$S$56,(A98-1)*56,0)</f>
        <v>1275.471</v>
      </c>
      <c r="F98" s="5">
        <f ca="1">OFFSET('168p stat'!$H$1,A98*20,0)</f>
        <v>1236.5157200000001</v>
      </c>
      <c r="G98" s="5">
        <f ca="1">OFFSET('168p stat'!$K$1,A98*20,0)</f>
        <v>777.00578499999995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CUDA opt ant non hash</v>
      </c>
      <c r="D99" s="5">
        <f ca="1">OFFSET('168p trace'!$R$56,(A99-1)*56,0)</f>
        <v>1099.4201999999998</v>
      </c>
      <c r="E99" s="5">
        <f ca="1">OFFSET('168p trace'!$S$56,(A99-1)*56,0)</f>
        <v>1090.2950000000001</v>
      </c>
      <c r="F99" s="5">
        <f ca="1">OFFSET('168p stat'!$H$1,A99*20,0)</f>
        <v>1053.762444</v>
      </c>
      <c r="G99" s="5">
        <f ca="1">OFFSET('168p stat'!$K$1,A99*20,0)</f>
        <v>594.53190099999995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CUDA opt ant par</v>
      </c>
      <c r="D100" s="5">
        <f ca="1">OFFSET('168p trace'!$R$56,(A100-1)*56,0)</f>
        <v>1287.0846000000001</v>
      </c>
      <c r="E100" s="5">
        <f ca="1">OFFSET('168p trace'!$S$56,(A100-1)*56,0)</f>
        <v>1277.9308000000003</v>
      </c>
      <c r="F100" s="5">
        <f ca="1">OFFSET('168p stat'!$H$1,A100*20,0)</f>
        <v>1238.5746610000001</v>
      </c>
      <c r="G100" s="5">
        <f ca="1">OFFSET('168p stat'!$K$1,A100*20,0)</f>
        <v>776.26090799999997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non CUDA Time</v>
      </c>
      <c r="D101" s="5">
        <f ca="1">OFFSET('168p trace'!$R$56,(A101-1)*56,0)</f>
        <v>2035.4629999999993</v>
      </c>
      <c r="E101" s="5">
        <f ca="1">OFFSET('168p trace'!$S$56,(A101-1)*56,0)</f>
        <v>1982.6899999999996</v>
      </c>
      <c r="F101" s="5">
        <f ca="1">OFFSET('168p stat'!$H$1,A101*20,0)</f>
        <v>1982.562756</v>
      </c>
      <c r="G101" s="5">
        <f ca="1">OFFSET('168p stat'!$K$1,A101*20,0)</f>
        <v>1979.69551</v>
      </c>
      <c r="H101" s="5">
        <f ca="1">OFFSET('168p stat'!$N$1,A101*20,0)</f>
        <v>133.21555799999999</v>
      </c>
    </row>
    <row r="102" spans="1:8" x14ac:dyDescent="0.25">
      <c r="A102">
        <v>18</v>
      </c>
      <c r="C102" t="str">
        <f ca="1">OFFSET('168p stat'!$A$1,A102*20,0)</f>
        <v>non CUDA</v>
      </c>
      <c r="D102" s="5">
        <f ca="1">OFFSET('168p trace'!$R$56,(A102-1)*56,0)</f>
        <v>1976.7927999999995</v>
      </c>
      <c r="E102" s="5">
        <f ca="1">OFFSET('168p trace'!$S$56,(A102-1)*56,0)</f>
        <v>0</v>
      </c>
      <c r="F102" s="5">
        <f ca="1">OFFSET('168p stat'!$H$1,A102*20,0)</f>
        <v>0</v>
      </c>
      <c r="G102" s="5">
        <f ca="1">OFFSET('168p stat'!$K$1,A102*20,0)</f>
        <v>0</v>
      </c>
      <c r="H102" s="5">
        <f ca="1">OFFSET('168p stat'!$N$1,A102*20,0)</f>
        <v>0</v>
      </c>
    </row>
    <row r="103" spans="1:8" x14ac:dyDescent="0.25">
      <c r="A103">
        <v>19</v>
      </c>
      <c r="C103" t="str">
        <f ca="1">OFFSET('168p stat'!$A$1,A103*20,0)</f>
        <v>non CUDA non hash</v>
      </c>
      <c r="D103" s="5">
        <f ca="1">OFFSET('168p trace'!$R$56,(A103-1)*56,0)</f>
        <v>1780.4276</v>
      </c>
      <c r="E103" s="5">
        <f ca="1">OFFSET('168p trace'!$S$56,(A103-1)*56,0)</f>
        <v>1778.9577999999999</v>
      </c>
      <c r="F103" s="5">
        <f ca="1">OFFSET('168p stat'!$H$1,A103*20,0)</f>
        <v>1778.842009</v>
      </c>
      <c r="G103" s="5">
        <f ca="1">OFFSET('168p stat'!$K$1,A103*20,0)</f>
        <v>1776.0513840000001</v>
      </c>
      <c r="H103" s="5">
        <f ca="1">OFFSET('168p stat'!$N$1,A103*20,0)</f>
        <v>132.10142999999999</v>
      </c>
    </row>
    <row r="104" spans="1:8" x14ac:dyDescent="0.25">
      <c r="A104">
        <v>20</v>
      </c>
      <c r="C104" t="str">
        <f ca="1">OFFSET('168p stat'!$A$1,A104*20,0)</f>
        <v>Classic ACO</v>
      </c>
      <c r="D104" s="5">
        <f ca="1">OFFSET('168p trace'!$R$56,(A104-1)*56,0)</f>
        <v>28994.706000000006</v>
      </c>
      <c r="E104" s="5">
        <f ca="1">OFFSET('168p trace'!$S$56,(A104-1)*56,0)</f>
        <v>24112.532000000003</v>
      </c>
      <c r="F104" s="5">
        <f ca="1">OFFSET('168p stat'!$H$1,A104*20,0)</f>
        <v>24044.641875000001</v>
      </c>
      <c r="G104" s="5">
        <f ca="1">OFFSET('168p stat'!$K$1,A104*20,0)</f>
        <v>24037.009140999999</v>
      </c>
      <c r="H104" s="5">
        <f ca="1">OFFSET('168p stat'!$N$1,A104*20,0)</f>
        <v>433.66116</v>
      </c>
    </row>
    <row r="105" spans="1:8" x14ac:dyDescent="0.25">
      <c r="A105">
        <v>21</v>
      </c>
      <c r="C105" t="str">
        <f ca="1">OFFSET('168p stat'!$A$1,A105*20,0)</f>
        <v>Classic ACO non hash</v>
      </c>
      <c r="D105" s="5">
        <f ca="1">OFFSET('168p trace'!$R$56,(A105-1)*56,0)</f>
        <v>23553.009999999991</v>
      </c>
      <c r="E105" s="5">
        <f ca="1">OFFSET('168p trace'!$S$56,(A105-1)*56,0)</f>
        <v>23550.507999999998</v>
      </c>
      <c r="F105" s="5">
        <f ca="1">OFFSET('168p stat'!$H$1,A105*20,0)</f>
        <v>23496.750859</v>
      </c>
      <c r="G105" s="5">
        <f ca="1">OFFSET('168p stat'!$K$1,A105*20,0)</f>
        <v>23489.163983999999</v>
      </c>
      <c r="H105" s="5">
        <f ca="1">OFFSET('168p stat'!$N$1,A105*20,0)</f>
        <v>428.13120099999998</v>
      </c>
    </row>
    <row r="106" spans="1:8" x14ac:dyDescent="0.25">
      <c r="A106">
        <v>22</v>
      </c>
      <c r="C106" t="str">
        <f ca="1">OFFSET('168p stat'!$A$1,A106*20,0)</f>
        <v>omp</v>
      </c>
      <c r="D106" s="5">
        <f ca="1">OFFSET('168p trace'!$R$56,(A106-1)*56,0)</f>
        <v>2003.7818000000004</v>
      </c>
      <c r="E106" s="5">
        <f ca="1">OFFSET('168p trace'!$S$56,(A106-1)*56,0)</f>
        <v>1940.0652</v>
      </c>
      <c r="F106" s="5">
        <f ca="1">OFFSET('168p stat'!$H$1,A106*20,0)</f>
        <v>1939.9634840000001</v>
      </c>
      <c r="G106" s="5">
        <f ca="1">OFFSET('168p stat'!$K$1,A106*20,0)</f>
        <v>1937.2001660000001</v>
      </c>
      <c r="H106" s="5">
        <f ca="1">OFFSET('168p stat'!$N$1,A106*20,0)</f>
        <v>130.63013900000001</v>
      </c>
    </row>
    <row r="107" spans="1:8" x14ac:dyDescent="0.25">
      <c r="A107">
        <v>23</v>
      </c>
      <c r="C107" t="str">
        <f ca="1">OFFSET('168p stat'!$A$1,A107*20,0)</f>
        <v>omp non hash</v>
      </c>
      <c r="D107" s="5">
        <f ca="1">OFFSET('168p trace'!$R$56,(A107-1)*56,0)</f>
        <v>1839.4906000000001</v>
      </c>
      <c r="E107" s="5">
        <f ca="1">OFFSET('168p trace'!$S$56,(A107-1)*56,0)</f>
        <v>1776.4242000000002</v>
      </c>
      <c r="F107" s="5">
        <f ca="1">OFFSET('168p stat'!$H$1,A107*20,0)</f>
        <v>1776.3244950000001</v>
      </c>
      <c r="G107" s="5">
        <f ca="1">OFFSET('168p stat'!$K$1,A107*20,0)</f>
        <v>1773.567002</v>
      </c>
      <c r="H107" s="5">
        <f ca="1">OFFSET('168p stat'!$N$1,A107*20,0)</f>
        <v>129.93213800000001</v>
      </c>
    </row>
    <row r="108" spans="1:8" x14ac:dyDescent="0.25">
      <c r="A108">
        <v>24</v>
      </c>
      <c r="C108" t="str">
        <f ca="1">OFFSET('168p stat'!$A$1,A108*20,0)</f>
        <v>non CUDA transp Time</v>
      </c>
      <c r="D108" s="5">
        <f ca="1">OFFSET('168p trace'!$R$56,(A108-1)*56,0)</f>
        <v>2042.1398000000004</v>
      </c>
      <c r="E108" s="5">
        <f ca="1">OFFSET('168p trace'!$S$56,(A108-1)*56,0)</f>
        <v>1978.4417999999994</v>
      </c>
      <c r="F108" s="5">
        <f ca="1">OFFSET('168p stat'!$H$1,A108*20,0)</f>
        <v>1978.3201590000001</v>
      </c>
      <c r="G108" s="5">
        <f ca="1">OFFSET('168p stat'!$K$1,A108*20,0)</f>
        <v>1973.86105</v>
      </c>
      <c r="H108" s="5">
        <f ca="1">OFFSET('168p stat'!$N$1,A108*20,0)</f>
        <v>129.62825100000001</v>
      </c>
    </row>
    <row r="109" spans="1:8" x14ac:dyDescent="0.25">
      <c r="A109">
        <v>25</v>
      </c>
      <c r="C109" t="str">
        <f ca="1">OFFSET('168p stat'!$A$1,A109*20,0)</f>
        <v>non CUDA transp</v>
      </c>
      <c r="D109" s="5">
        <f ca="1">OFFSET('168p trace'!$R$56,(A109-1)*56,0)</f>
        <v>1972.2872</v>
      </c>
      <c r="E109" s="5">
        <f ca="1">OFFSET('168p trace'!$S$56,(A109-1)*56,0)</f>
        <v>0</v>
      </c>
      <c r="F109" s="5">
        <f ca="1">OFFSET('168p stat'!$H$1,A109*20,0)</f>
        <v>0</v>
      </c>
      <c r="G109" s="5">
        <f ca="1">OFFSET('168p stat'!$K$1,A109*20,0)</f>
        <v>0</v>
      </c>
      <c r="H109" s="5">
        <f ca="1">OFFSET('168p stat'!$N$1,A109*20,0)</f>
        <v>0</v>
      </c>
    </row>
    <row r="110" spans="1:8" x14ac:dyDescent="0.25">
      <c r="A110">
        <v>26</v>
      </c>
      <c r="C110" t="str">
        <f ca="1">OFFSET('168p stat'!$A$1,A110*20,0)</f>
        <v>non CUDA transp non hash</v>
      </c>
      <c r="D110" s="5">
        <f ca="1">OFFSET('168p trace'!$R$56,(A110-1)*56,0)</f>
        <v>1788.5460000000007</v>
      </c>
      <c r="E110" s="5">
        <f ca="1">OFFSET('168p trace'!$S$56,(A110-1)*56,0)</f>
        <v>1786.7487999999994</v>
      </c>
      <c r="F110" s="5">
        <f ca="1">OFFSET('168p stat'!$H$1,A110*20,0)</f>
        <v>1786.633411</v>
      </c>
      <c r="G110" s="5">
        <f ca="1">OFFSET('168p stat'!$K$1,A110*20,0)</f>
        <v>1782.264829</v>
      </c>
      <c r="H110" s="5">
        <f ca="1">OFFSET('168p stat'!$N$1,A110*20,0)</f>
        <v>128.94279599999999</v>
      </c>
    </row>
    <row r="111" spans="1:8" x14ac:dyDescent="0.25">
      <c r="A111">
        <v>27</v>
      </c>
      <c r="C111" t="str">
        <f ca="1">OFFSET('168p stat'!$A$1,A111*20,0)</f>
        <v>non CUDA transp_AVX Time</v>
      </c>
      <c r="D111" s="5">
        <f ca="1">OFFSET('168p trace'!$R$56,(A111-1)*56,0)</f>
        <v>2108.6273999999989</v>
      </c>
      <c r="E111" s="5">
        <f ca="1">OFFSET('168p trace'!$S$56,(A111-1)*56,0)</f>
        <v>2044.9888000000001</v>
      </c>
      <c r="F111" s="5">
        <f ca="1">OFFSET('168p stat'!$H$1,A111*20,0)</f>
        <v>2044.878704</v>
      </c>
      <c r="G111" s="5">
        <f ca="1">OFFSET('168p stat'!$K$1,A111*20,0)</f>
        <v>2040.809319</v>
      </c>
      <c r="H111" s="5">
        <f ca="1">OFFSET('168p stat'!$N$1,A111*20,0)</f>
        <v>142.37071</v>
      </c>
    </row>
    <row r="112" spans="1:8" x14ac:dyDescent="0.25">
      <c r="A112">
        <v>28</v>
      </c>
      <c r="C112" t="str">
        <f ca="1">OFFSET('168p stat'!$A$1,A112*20,0)</f>
        <v>non CUDA transp_AVX</v>
      </c>
      <c r="D112" s="5">
        <f ca="1">OFFSET('168p trace'!$R$56,(A112-1)*56,0)</f>
        <v>2047.3587999999997</v>
      </c>
      <c r="E112" s="5">
        <f ca="1">OFFSET('168p trace'!$S$56,(A112-1)*56,0)</f>
        <v>0</v>
      </c>
      <c r="F112" s="5">
        <f ca="1">OFFSET('168p stat'!$H$1,A112*20,0)</f>
        <v>0</v>
      </c>
      <c r="G112" s="5">
        <f ca="1">OFFSET('168p stat'!$K$1,A112*20,0)</f>
        <v>0</v>
      </c>
      <c r="H112" s="5">
        <f ca="1">OFFSET('168p stat'!$N$1,A112*20,0)</f>
        <v>0</v>
      </c>
    </row>
    <row r="113" spans="1:8" x14ac:dyDescent="0.25">
      <c r="A113">
        <v>29</v>
      </c>
      <c r="C113" t="str">
        <f ca="1">OFFSET('168p stat'!$A$1,A113*20,0)</f>
        <v>non CUDA transp_AVX non hash</v>
      </c>
      <c r="D113" s="5">
        <f ca="1">OFFSET('168p trace'!$R$56,(A113-1)*56,0)</f>
        <v>1854.2846000000002</v>
      </c>
      <c r="E113" s="5">
        <f ca="1">OFFSET('168p trace'!$S$56,(A113-1)*56,0)</f>
        <v>1852.4863999999995</v>
      </c>
      <c r="F113" s="5">
        <f ca="1">OFFSET('168p stat'!$H$1,A113*20,0)</f>
        <v>1852.368516</v>
      </c>
      <c r="G113" s="5">
        <f ca="1">OFFSET('168p stat'!$K$1,A113*20,0)</f>
        <v>1848.3393410000001</v>
      </c>
      <c r="H113" s="5">
        <f ca="1">OFFSET('168p stat'!$N$1,A113*20,0)</f>
        <v>142.13791499999999</v>
      </c>
    </row>
    <row r="114" spans="1:8" x14ac:dyDescent="0.25">
      <c r="A114">
        <v>30</v>
      </c>
      <c r="C114" t="str">
        <f ca="1">OFFSET('168p stat'!$A$1,A114*20,0)</f>
        <v>non CUDA transp_AVX_OMP Time</v>
      </c>
      <c r="D114" s="5">
        <f ca="1">OFFSET('168p trace'!$R$56,(A114-1)*56,0)</f>
        <v>2122.4251999999997</v>
      </c>
      <c r="E114" s="5">
        <f ca="1">OFFSET('168p trace'!$S$56,(A114-1)*56,0)</f>
        <v>2057.8179999999998</v>
      </c>
      <c r="F114" s="5">
        <f ca="1">OFFSET('168p stat'!$H$1,A114*20,0)</f>
        <v>2057.69281</v>
      </c>
      <c r="G114" s="5">
        <f ca="1">OFFSET('168p stat'!$K$1,A114*20,0)</f>
        <v>2053.4787620000002</v>
      </c>
      <c r="H114" s="5">
        <f ca="1">OFFSET('168p stat'!$N$1,A114*20,0)</f>
        <v>143.18608399999999</v>
      </c>
    </row>
    <row r="115" spans="1:8" x14ac:dyDescent="0.25">
      <c r="A115">
        <v>31</v>
      </c>
      <c r="C115" t="str">
        <f ca="1">OFFSET('168p stat'!$A$1,A115*20,0)</f>
        <v>non CUDA transp_AVX_OMP</v>
      </c>
      <c r="D115" s="5">
        <f ca="1">OFFSET('168p trace'!$R$56,(A115-1)*56,0)</f>
        <v>2043.7478000000003</v>
      </c>
      <c r="E115" s="5">
        <f ca="1">OFFSET('168p trace'!$S$56,(A115-1)*56,0)</f>
        <v>0</v>
      </c>
      <c r="F115" s="5">
        <f ca="1">OFFSET('168p stat'!$H$1,A115*20,0)</f>
        <v>0</v>
      </c>
      <c r="G115" s="5">
        <f ca="1">OFFSET('168p stat'!$K$1,A115*20,0)</f>
        <v>0</v>
      </c>
      <c r="H115" s="5">
        <f ca="1">OFFSET('168p stat'!$N$1,A115*20,0)</f>
        <v>0</v>
      </c>
    </row>
    <row r="116" spans="1:8" x14ac:dyDescent="0.25">
      <c r="A116">
        <v>32</v>
      </c>
      <c r="C116" t="str">
        <f ca="1">OFFSET('168p stat'!$A$1,A116*20,0)</f>
        <v>non CUDA transp_AVX_OMP non hash</v>
      </c>
      <c r="D116" s="5">
        <f ca="1">OFFSET('168p trace'!$R$56,(A116-1)*56,0)</f>
        <v>1863.2391999999998</v>
      </c>
      <c r="E116" s="5">
        <f ca="1">OFFSET('168p trace'!$S$56,(A116-1)*56,0)</f>
        <v>1861.4289999999999</v>
      </c>
      <c r="F116" s="5">
        <f ca="1">OFFSET('168p stat'!$H$1,A116*20,0)</f>
        <v>1861.3059109999999</v>
      </c>
      <c r="G116" s="5">
        <f ca="1">OFFSET('168p stat'!$K$1,A116*20,0)</f>
        <v>1857.3164939999999</v>
      </c>
      <c r="H116" s="5">
        <f ca="1">OFFSET('168p stat'!$N$1,A116*20,0)</f>
        <v>143.35827599999999</v>
      </c>
    </row>
    <row r="117" spans="1:8" x14ac:dyDescent="0.25">
      <c r="A117">
        <v>33</v>
      </c>
      <c r="C117" t="str">
        <f ca="1">OFFSET('168p stat'!$A$1,A117*20,0)</f>
        <v>CUDA ant add CPU_AVX_transp Time</v>
      </c>
      <c r="D117" s="5">
        <f ca="1">OFFSET('168p trace'!$R$56,(A117-1)*56,0)</f>
        <v>1032.0160199999996</v>
      </c>
      <c r="E117" s="5">
        <f ca="1">OFFSET('168p trace'!$S$56,(A117-1)*56,0)</f>
        <v>1023.4705</v>
      </c>
      <c r="F117" s="5">
        <f ca="1">OFFSET('168p stat'!$H$1,A117*20,0)</f>
        <v>996.05059200000005</v>
      </c>
      <c r="G117" s="5">
        <f ca="1">OFFSET('168p stat'!$K$1,A117*20,0)</f>
        <v>993.02542600000004</v>
      </c>
      <c r="H117" s="5">
        <f ca="1">OFFSET('168p stat'!$N$1,A117*20,0)</f>
        <v>154.406644</v>
      </c>
    </row>
    <row r="118" spans="1:8" x14ac:dyDescent="0.25">
      <c r="A118">
        <v>34</v>
      </c>
      <c r="C118" t="str">
        <f ca="1">OFFSET('168p stat'!$A$1,A118*20,0)</f>
        <v>CUDA ant add CPU_AVX_transp</v>
      </c>
      <c r="D118" s="5">
        <f ca="1">OFFSET('168p trace'!$R$56,(A118-1)*56,0)</f>
        <v>1002.7777400000003</v>
      </c>
      <c r="E118" s="5">
        <f ca="1">OFFSET('168p trace'!$S$56,(A118-1)*56,0)</f>
        <v>0</v>
      </c>
      <c r="F118" s="5">
        <f ca="1">OFFSET('168p stat'!$H$1,A118*20,0)</f>
        <v>0</v>
      </c>
      <c r="G118" s="5">
        <f ca="1">OFFSET('168p stat'!$K$1,A118*20,0)</f>
        <v>0</v>
      </c>
      <c r="H118" s="5">
        <f ca="1">OFFSET('168p stat'!$N$1,A118*20,0)</f>
        <v>0</v>
      </c>
    </row>
    <row r="119" spans="1:8" x14ac:dyDescent="0.25">
      <c r="A119">
        <v>35</v>
      </c>
      <c r="C119" t="str">
        <f ca="1">OFFSET('168p stat'!$A$1,A119*20,0)</f>
        <v>CUDA ant add CPU_AVX_transp non hash</v>
      </c>
      <c r="D119" s="5">
        <f ca="1">OFFSET('168p trace'!$R$56,(A119-1)*56,0)</f>
        <v>816.12921999999992</v>
      </c>
      <c r="E119" s="5">
        <f ca="1">OFFSET('168p trace'!$S$56,(A119-1)*56,0)</f>
        <v>813.77658000000008</v>
      </c>
      <c r="F119" s="5">
        <f ca="1">OFFSET('168p stat'!$H$1,A119*20,0)</f>
        <v>790.22394899999995</v>
      </c>
      <c r="G119" s="5">
        <f ca="1">OFFSET('168p stat'!$K$1,A119*20,0)</f>
        <v>786.55948999999998</v>
      </c>
      <c r="H119" s="5">
        <f ca="1">OFFSET('168p stat'!$N$1,A119*20,0)</f>
        <v>136.74045100000001</v>
      </c>
    </row>
    <row r="120" spans="1:8" x14ac:dyDescent="0.25">
      <c r="A120">
        <v>36</v>
      </c>
      <c r="C120" t="str">
        <f ca="1">OFFSET('168p stat'!$A$1,A120*20,0)</f>
        <v>CUDA opt_one_GPU</v>
      </c>
      <c r="D120" s="5">
        <f ca="1">OFFSET('168p trace'!$R$56,(A120-1)*56,0)</f>
        <v>13898.649000000001</v>
      </c>
      <c r="E120" s="5">
        <f ca="1">OFFSET('168p trace'!$S$56,(A120-1)*56,0)</f>
        <v>13890.750600000001</v>
      </c>
      <c r="F120" s="5">
        <f ca="1">OFFSET('168p stat'!$H$1,A120*20,0)</f>
        <v>0</v>
      </c>
      <c r="G120" s="5">
        <f ca="1">OFFSET('168p stat'!$K$1,A120*20,0)</f>
        <v>0</v>
      </c>
      <c r="H120" s="5">
        <f ca="1">OFFSET('168p stat'!$N$1,A120*20,0)</f>
        <v>0</v>
      </c>
    </row>
    <row r="121" spans="1:8" x14ac:dyDescent="0.25">
      <c r="A121">
        <v>37</v>
      </c>
      <c r="C121" t="str">
        <f ca="1">OFFSET('168p stat'!$A$1,A121*20,0)</f>
        <v>CUDA opt_one_GPU ant</v>
      </c>
      <c r="D121" s="5">
        <f ca="1">OFFSET('168p trace'!$R$56,(A121-1)*56,0)</f>
        <v>80173.625999999989</v>
      </c>
      <c r="E121" s="5">
        <f ca="1">OFFSET('168p trace'!$S$56,(A121-1)*56,0)</f>
        <v>80165.326000000015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 t="str">
        <f ca="1">OFFSET('168p stat'!$A$1,A122*20,0)</f>
        <v>CUDA opt_one_GPU ant local</v>
      </c>
      <c r="D122" s="5">
        <f ca="1">OFFSET('168p trace'!$R$56,(A122-1)*56,0)</f>
        <v>4232.0910000000013</v>
      </c>
      <c r="E122" s="5">
        <f ca="1">OFFSET('168p trace'!$S$56,(A122-1)*56,0)</f>
        <v>4224.1412</v>
      </c>
      <c r="F122" s="5">
        <f ca="1">OFFSET('168p stat'!$H$1,A122*20,0)</f>
        <v>0</v>
      </c>
      <c r="G122" s="5">
        <f ca="1">OFFSET('168p stat'!$K$1,A122*20,0)</f>
        <v>0</v>
      </c>
      <c r="H122" s="5">
        <f ca="1">OFFSET('168p stat'!$N$1,A122*20,0)</f>
        <v>0</v>
      </c>
    </row>
    <row r="123" spans="1:8" x14ac:dyDescent="0.25">
      <c r="A123">
        <v>39</v>
      </c>
      <c r="C123" t="str">
        <f ca="1">OFFSET('168p stat'!$A$1,A123*20,0)</f>
        <v>CUDA Const</v>
      </c>
      <c r="D123" s="5">
        <f ca="1">OFFSET('168p trace'!$R$56,(A123-1)*56,0)</f>
        <v>2487.4423999999995</v>
      </c>
      <c r="E123" s="5">
        <f ca="1">OFFSET('168p trace'!$S$56,(A123-1)*56,0)</f>
        <v>2478.1705999999995</v>
      </c>
      <c r="F123" s="5">
        <f ca="1">OFFSET('168p stat'!$H$1,A123*20,0)</f>
        <v>2434.287476</v>
      </c>
      <c r="G123" s="5">
        <f ca="1">OFFSET('168p stat'!$K$1,A123*20,0)</f>
        <v>2407.3732230000001</v>
      </c>
      <c r="H123" s="5">
        <f ca="1">OFFSET('168p stat'!$N$1,A123*20,0)</f>
        <v>356.22689400000002</v>
      </c>
    </row>
    <row r="124" spans="1:8" x14ac:dyDescent="0.25">
      <c r="A124">
        <v>40</v>
      </c>
      <c r="C124" t="str">
        <f ca="1">OFFSET('168p stat'!$A$1,A124*20,0)</f>
        <v>CUDA ant Const</v>
      </c>
      <c r="D124" s="5">
        <f ca="1">OFFSET('168p trace'!$R$56,(A124-1)*56,0)</f>
        <v>1272.2661999999998</v>
      </c>
      <c r="E124" s="5">
        <f ca="1">OFFSET('168p trace'!$S$56,(A124-1)*56,0)</f>
        <v>1263.1996000000006</v>
      </c>
      <c r="F124" s="5">
        <f ca="1">OFFSET('168p stat'!$H$1,A124*20,0)</f>
        <v>1224.5228219999999</v>
      </c>
      <c r="G124" s="5">
        <f ca="1">OFFSET('168p stat'!$K$1,A124*20,0)</f>
        <v>1199.3600630000001</v>
      </c>
      <c r="H124" s="5">
        <f ca="1">OFFSET('168p stat'!$N$1,A124*20,0)</f>
        <v>438.49691200000001</v>
      </c>
    </row>
    <row r="125" spans="1:8" x14ac:dyDescent="0.25">
      <c r="A125">
        <v>41</v>
      </c>
      <c r="C125" t="str">
        <f ca="1">OFFSET('168p stat'!$A$1,A125*20,0)</f>
        <v>CUDA ant par Const</v>
      </c>
      <c r="D125" s="5">
        <f ca="1">OFFSET('168p trace'!$R$56,(A125-1)*56,0)</f>
        <v>1256.2146000000002</v>
      </c>
      <c r="E125" s="5">
        <f ca="1">OFFSET('168p trace'!$S$56,(A125-1)*56,0)</f>
        <v>1247.2268000000001</v>
      </c>
      <c r="F125" s="5">
        <f ca="1">OFFSET('168p stat'!$H$1,A125*20,0)</f>
        <v>1221.287581</v>
      </c>
      <c r="G125" s="5">
        <f ca="1">OFFSET('168p stat'!$K$1,A125*20,0)</f>
        <v>1197.7333639999999</v>
      </c>
      <c r="H125" s="5">
        <f ca="1">OFFSET('168p stat'!$N$1,A125*20,0)</f>
        <v>438.99647299999998</v>
      </c>
    </row>
    <row r="126" spans="1:8" x14ac:dyDescent="0.25">
      <c r="A126">
        <v>42</v>
      </c>
      <c r="C126" t="str">
        <f ca="1">OFFSET('168p stat'!$A$1,A126*20,0)</f>
        <v>CUDA ant add CPU Const</v>
      </c>
      <c r="D126" s="5">
        <f ca="1">OFFSET('168p trace'!$R$56,(A126-1)*56,0)</f>
        <v>980.56336000000022</v>
      </c>
      <c r="E126" s="5">
        <f ca="1">OFFSET('168p trace'!$S$56,(A126-1)*56,0)</f>
        <v>971.50001999999984</v>
      </c>
      <c r="F126" s="5">
        <f ca="1">OFFSET('168p stat'!$H$1,A126*20,0)</f>
        <v>952.27137600000003</v>
      </c>
      <c r="G126" s="5">
        <f ca="1">OFFSET('168p stat'!$K$1,A126*20,0)</f>
        <v>949.24121300000002</v>
      </c>
      <c r="H126" s="5">
        <f ca="1">OFFSET('168p stat'!$N$1,A126*20,0)</f>
        <v>132.31384399999999</v>
      </c>
    </row>
    <row r="127" spans="1:8" x14ac:dyDescent="0.25">
      <c r="A127">
        <v>43</v>
      </c>
      <c r="C127" t="str">
        <f ca="1">OFFSET('168p stat'!$A$1,A127*20,0)</f>
        <v>CUDA opt Const</v>
      </c>
      <c r="D127" s="5">
        <f ca="1">OFFSET('168p trace'!$R$56,(A127-1)*56,0)</f>
        <v>2494.3787999999995</v>
      </c>
      <c r="E127" s="5">
        <f ca="1">OFFSET('168p trace'!$S$56,(A127-1)*56,0)</f>
        <v>2485.1992000000014</v>
      </c>
      <c r="F127" s="5">
        <f ca="1">OFFSET('168p stat'!$H$1,A127*20,0)</f>
        <v>2436.0477340000002</v>
      </c>
      <c r="G127" s="5">
        <f ca="1">OFFSET('168p stat'!$K$1,A127*20,0)</f>
        <v>2051.09168</v>
      </c>
      <c r="H127" s="5">
        <f ca="1">OFFSET('168p stat'!$N$1,A127*20,0)</f>
        <v>0</v>
      </c>
    </row>
    <row r="128" spans="1:8" x14ac:dyDescent="0.25">
      <c r="A128">
        <v>44</v>
      </c>
      <c r="C128" t="str">
        <f ca="1">OFFSET('168p stat'!$A$1,A128*20,0)</f>
        <v>CUDA opt ant Const</v>
      </c>
      <c r="D128" s="5">
        <f ca="1">OFFSET('168p trace'!$R$56,(A128-1)*56,0)</f>
        <v>1265.8451999999997</v>
      </c>
      <c r="E128" s="5">
        <f ca="1">OFFSET('168p trace'!$S$56,(A128-1)*56,0)</f>
        <v>1256.723</v>
      </c>
      <c r="F128" s="5">
        <f ca="1">OFFSET('168p stat'!$H$1,A128*20,0)</f>
        <v>1219.508235</v>
      </c>
      <c r="G128" s="5">
        <f ca="1">OFFSET('168p stat'!$K$1,A128*20,0)</f>
        <v>760.65588700000001</v>
      </c>
      <c r="H128" s="5">
        <f ca="1">OFFSET('168p stat'!$N$1,A128*20,0)</f>
        <v>0</v>
      </c>
    </row>
    <row r="129" spans="1:10" x14ac:dyDescent="0.25">
      <c r="A129">
        <v>45</v>
      </c>
      <c r="C129" t="str">
        <f ca="1">OFFSET('168p stat'!$A$1,A129*20,0)</f>
        <v>CUDA opt ant par Const</v>
      </c>
      <c r="D129" s="5">
        <f ca="1">OFFSET('168p trace'!$R$56,(A129-1)*56,0)</f>
        <v>1270.1694000000002</v>
      </c>
      <c r="E129" s="5">
        <f ca="1">OFFSET('168p trace'!$S$56,(A129-1)*56,0)</f>
        <v>1260.9803999999997</v>
      </c>
      <c r="F129" s="5">
        <f ca="1">OFFSET('168p stat'!$H$1,A129*20,0)</f>
        <v>1222.683098</v>
      </c>
      <c r="G129" s="5">
        <f ca="1">OFFSET('168p stat'!$K$1,A129*20,0)</f>
        <v>758.56850599999996</v>
      </c>
      <c r="H129" s="5">
        <f ca="1">OFFSET('168p stat'!$N$1,A129*20,0)</f>
        <v>0</v>
      </c>
    </row>
    <row r="130" spans="1:10" x14ac:dyDescent="0.25">
      <c r="A130">
        <v>46</v>
      </c>
      <c r="C130" t="str">
        <f ca="1">OFFSET('168p stat'!$A$1,A130*20,0)</f>
        <v>CUDA ant par global</v>
      </c>
      <c r="D130" s="5">
        <f ca="1">OFFSET('168p trace'!$R$56,(A130-1)*56,0)</f>
        <v>1277.2024000000006</v>
      </c>
      <c r="E130" s="5">
        <f ca="1">OFFSET('168p trace'!$S$56,(A130-1)*56,0)</f>
        <v>1268.7298000000001</v>
      </c>
      <c r="F130" s="5">
        <f ca="1">OFFSET('168p stat'!$H$1,A130*20,0)</f>
        <v>1222.9925370000001</v>
      </c>
      <c r="G130" s="5">
        <f ca="1">OFFSET('168p stat'!$K$1,A130*20,0)</f>
        <v>1195.6538129999999</v>
      </c>
      <c r="H130" s="5">
        <f ca="1">OFFSET('168p stat'!$N$1,A130*20,0)</f>
        <v>432.63198399999999</v>
      </c>
    </row>
    <row r="131" spans="1:10" x14ac:dyDescent="0.25">
      <c r="A131">
        <v>47</v>
      </c>
      <c r="C131" t="str">
        <f ca="1">OFFSET('168p stat'!$A$1,A131*20,0)</f>
        <v>CUDA ant add CPU Time global</v>
      </c>
      <c r="D131" s="5">
        <f ca="1">OFFSET('168p trace'!$R$56,(A131-1)*56,0)</f>
        <v>1019.5676000000001</v>
      </c>
      <c r="E131" s="5">
        <f ca="1">OFFSET('168p trace'!$S$56,(A131-1)*56,0)</f>
        <v>1011.1601799999999</v>
      </c>
      <c r="F131" s="5">
        <f ca="1">OFFSET('168p stat'!$H$1,A131*20,0)</f>
        <v>982.96604500000001</v>
      </c>
      <c r="G131" s="5">
        <f ca="1">OFFSET('168p stat'!$K$1,A131*20,0)</f>
        <v>980.10151599999995</v>
      </c>
      <c r="H131" s="5">
        <f ca="1">OFFSET('168p stat'!$N$1,A131*20,0)</f>
        <v>141.09030200000001</v>
      </c>
    </row>
    <row r="132" spans="1:10" x14ac:dyDescent="0.25">
      <c r="A132">
        <v>48</v>
      </c>
      <c r="C132" t="str">
        <f ca="1">OFFSET('168p stat'!$A$1,A132*20,0)</f>
        <v>CUDA opt ant par global</v>
      </c>
      <c r="D132" s="5">
        <f ca="1">OFFSET('168p trace'!$R$56,(A132-1)*56,0)</f>
        <v>1265.3895999999995</v>
      </c>
      <c r="E132" s="5">
        <f ca="1">OFFSET('168p trace'!$S$56,(A132-1)*56,0)</f>
        <v>1256.7892000000002</v>
      </c>
      <c r="F132" s="5">
        <f ca="1">OFFSET('168p stat'!$H$1,A132*20,0)</f>
        <v>1213.3291939999999</v>
      </c>
      <c r="G132" s="5">
        <f ca="1">OFFSET('168p stat'!$K$1,A132*20,0)</f>
        <v>757.95245399999999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 t="e">
        <f ca="1">OFFSET('168p trace'!$R$56,(A133-1)*56,0)</f>
        <v>#DIV/0!</v>
      </c>
      <c r="E133" s="5" t="e">
        <f ca="1">OFFSET('168p trace'!$S$56,(A133-1)*56,0)</f>
        <v>#DIV/0!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 t="e">
        <f ca="1">OFFSET('168p trace'!$R$56,(A134-1)*56,0)</f>
        <v>#DIV/0!</v>
      </c>
      <c r="E134" s="5" t="e">
        <f ca="1">OFFSET('168p trace'!$S$56,(A134-1)*56,0)</f>
        <v>#DIV/0!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79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78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90.863458560000367</v>
      </c>
      <c r="E139" s="5">
        <f ca="1">OFFSET('168p trace'!$V$56,(A31-1)*56,0)</f>
        <v>91.932326440000367</v>
      </c>
      <c r="F139" s="5">
        <f ca="1">OFFSET('168p stat'!$H$1,A139*20,1)</f>
        <v>62.401080999999998</v>
      </c>
      <c r="G139" s="5">
        <f ca="1">OFFSET('168p stat'!$K$1,A139*20,1)</f>
        <v>54.999723000000003</v>
      </c>
      <c r="H139" s="5">
        <f ca="1">OFFSET('168p stat'!$N$1,A139*20,1)</f>
        <v>0.79358099999999998</v>
      </c>
      <c r="J139" s="5">
        <f ca="1">SUM(D139:H139)</f>
        <v>300.99017000000077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31.061244359999719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ref="J140:J167" ca="1" si="8">SUM(D140:H140)</f>
        <v>31.061244359999719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689.8485241599999</v>
      </c>
      <c r="E141" s="5">
        <f ca="1">OFFSET('168p trace'!$V$56,(A33-1)*56,0)</f>
        <v>688.4388331600004</v>
      </c>
      <c r="F141" s="5">
        <f ca="1">OFFSET('168p stat'!$H$1,A141*20,1)</f>
        <v>747.48461099999997</v>
      </c>
      <c r="G141" s="5">
        <f ca="1">OFFSET('168p stat'!$K$1,A141*20,1)</f>
        <v>743.41663700000004</v>
      </c>
      <c r="H141" s="5">
        <f ca="1">OFFSET('168p stat'!$N$1,A141*20,1)</f>
        <v>8.9899999999999995E-4</v>
      </c>
      <c r="J141" s="5">
        <f t="shared" ca="1" si="8"/>
        <v>2869.1895043200007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17.528229440000128</v>
      </c>
      <c r="E142" s="5">
        <f ca="1">OFFSET('168p trace'!$V$56,(A34-1)*56,0)</f>
        <v>16.900370760000012</v>
      </c>
      <c r="F142" s="5">
        <f ca="1">OFFSET('168p stat'!$H$1,A142*20,1)</f>
        <v>2.9234550000000001</v>
      </c>
      <c r="G142" s="5">
        <f ca="1">OFFSET('168p stat'!$K$1,A142*20,1)</f>
        <v>2.9598490000000002</v>
      </c>
      <c r="H142" s="5">
        <f ca="1">OFFSET('168p stat'!$N$1,A142*20,1)</f>
        <v>0.30663899999999999</v>
      </c>
      <c r="J142" s="5">
        <f t="shared" ca="1" si="8"/>
        <v>40.618543200000133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7.4516081600000277</v>
      </c>
      <c r="E143" s="5">
        <f ca="1">OFFSET('168p trace'!$V$56,(A35-1)*56,0)</f>
        <v>7.0492360399999958</v>
      </c>
      <c r="F143" s="5">
        <f ca="1">OFFSET('168p stat'!$H$1,A143*20,1)</f>
        <v>0.39161499999999999</v>
      </c>
      <c r="G143" s="5">
        <f ca="1">OFFSET('168p stat'!$K$1,A143*20,1)</f>
        <v>1.9175000000000001E-2</v>
      </c>
      <c r="H143" s="5">
        <f ca="1">OFFSET('168p stat'!$N$1,A143*20,1)</f>
        <v>2.4060000000000002E-3</v>
      </c>
      <c r="J143" s="5">
        <f t="shared" ca="1" si="8"/>
        <v>14.914040200000025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22.837585439999842</v>
      </c>
      <c r="E144" s="5">
        <f ca="1">OFFSET('168p trace'!$V$56,(A36-1)*56,0)</f>
        <v>22.638808360000077</v>
      </c>
      <c r="F144" s="5">
        <f ca="1">OFFSET('168p stat'!$H$1,A144*20,1)</f>
        <v>0.95768399999999998</v>
      </c>
      <c r="G144" s="5">
        <f ca="1">OFFSET('168p stat'!$K$1,A144*20,1)</f>
        <v>0.160966</v>
      </c>
      <c r="H144" s="5">
        <f ca="1">OFFSET('168p stat'!$N$1,A144*20,1)</f>
        <v>1.4036E-2</v>
      </c>
      <c r="J144" s="5">
        <f t="shared" ca="1" si="8"/>
        <v>46.609079799999918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117.96486195999999</v>
      </c>
      <c r="E145" s="5">
        <f ca="1">OFFSET('168p trace'!$V$56,(A37-1)*56,0)</f>
        <v>117.57664736000007</v>
      </c>
      <c r="F145" s="5">
        <f ca="1">OFFSET('168p stat'!$H$1,A145*20,1)</f>
        <v>79.133476000000002</v>
      </c>
      <c r="G145" s="5">
        <f ca="1">OFFSET('168p stat'!$K$1,A145*20,1)</f>
        <v>72.969903000000002</v>
      </c>
      <c r="H145" s="5">
        <f ca="1">OFFSET('168p stat'!$N$1,A145*20,1)</f>
        <v>23.051553999999999</v>
      </c>
      <c r="J145" s="5">
        <f t="shared" ca="1" si="8"/>
        <v>410.69644232000002</v>
      </c>
    </row>
    <row r="146" spans="1:10" x14ac:dyDescent="0.25">
      <c r="A146">
        <v>8</v>
      </c>
      <c r="C146" t="str">
        <f ca="1">OFFSET('168p stat'!$A$1,A146*20,0)</f>
        <v>CUDA ant add CPU</v>
      </c>
      <c r="D146" s="5">
        <f ca="1">OFFSET('168p trace'!$U$56,(A38-1)*56,0)</f>
        <v>20.19185315999998</v>
      </c>
      <c r="E146" s="5">
        <f ca="1">OFFSET('168p trace'!$V$56,(A38-1)*56,0)</f>
        <v>0</v>
      </c>
      <c r="F146" s="5">
        <f ca="1">OFFSET('168p stat'!$H$1,A146*20,1)</f>
        <v>0</v>
      </c>
      <c r="G146" s="5">
        <f ca="1">OFFSET('168p stat'!$K$1,A146*20,1)</f>
        <v>0</v>
      </c>
      <c r="H146" s="5">
        <f ca="1">OFFSET('168p stat'!$N$1,A146*20,1)</f>
        <v>0</v>
      </c>
      <c r="J146" s="5">
        <f t="shared" ca="1" si="8"/>
        <v>20.19185315999998</v>
      </c>
    </row>
    <row r="147" spans="1:10" x14ac:dyDescent="0.25">
      <c r="A147">
        <v>9</v>
      </c>
      <c r="C147" t="str">
        <f ca="1">OFFSET('168p stat'!$A$1,A147*20,0)</f>
        <v>CUDA ant add CPU non hash</v>
      </c>
      <c r="D147" s="5">
        <f ca="1">OFFSET('168p trace'!$U$56,(A39-1)*56,0)</f>
        <v>122.25648038439989</v>
      </c>
      <c r="E147" s="5">
        <f ca="1">OFFSET('168p trace'!$V$56,(A39-1)*56,0)</f>
        <v>119.38718400000012</v>
      </c>
      <c r="F147" s="5">
        <f ca="1">OFFSET('168p stat'!$H$1,A147*20,1)</f>
        <v>78.141375999999994</v>
      </c>
      <c r="G147" s="5">
        <f ca="1">OFFSET('168p stat'!$K$1,A147*20,1)</f>
        <v>72.150857000000002</v>
      </c>
      <c r="H147" s="5">
        <f ca="1">OFFSET('168p stat'!$N$1,A147*20,1)</f>
        <v>23.212655999999999</v>
      </c>
      <c r="J147" s="5">
        <f t="shared" ca="1" si="8"/>
        <v>415.14855338440003</v>
      </c>
    </row>
    <row r="148" spans="1:10" x14ac:dyDescent="0.25">
      <c r="A148">
        <v>10</v>
      </c>
      <c r="C148" t="str">
        <f ca="1">OFFSET('168p stat'!$A$1,A148*20,0)</f>
        <v>CUDA ant add CPU12</v>
      </c>
      <c r="D148" s="5">
        <f ca="1">OFFSET('168p trace'!$U$56,(A40-1)*56,0)</f>
        <v>585.5266227599991</v>
      </c>
      <c r="E148" s="5">
        <f ca="1">OFFSET('168p trace'!$V$56,(A40-1)*56,0)</f>
        <v>570.69241284000032</v>
      </c>
      <c r="F148" s="5">
        <f ca="1">OFFSET('168p stat'!$H$1,A148*20,1)</f>
        <v>571.07435599999997</v>
      </c>
      <c r="G148" s="5">
        <f ca="1">OFFSET('168p stat'!$K$1,A148*20,1)</f>
        <v>583.19288900000004</v>
      </c>
      <c r="H148" s="5">
        <f ca="1">OFFSET('168p stat'!$N$1,A148*20,1)</f>
        <v>120.680065</v>
      </c>
      <c r="J148" s="5">
        <f t="shared" ca="1" si="8"/>
        <v>2431.1663455999992</v>
      </c>
    </row>
    <row r="149" spans="1:10" x14ac:dyDescent="0.25">
      <c r="A149">
        <v>11</v>
      </c>
      <c r="C149" t="str">
        <f ca="1">OFFSET('168p stat'!$A$1,A149*20,0)</f>
        <v>CUDA opt</v>
      </c>
      <c r="D149" s="5">
        <f ca="1">OFFSET('168p trace'!$U$56,(A41-1)*56,0)</f>
        <v>43.55886976000027</v>
      </c>
      <c r="E149" s="5">
        <f ca="1">OFFSET('168p trace'!$V$56,(A41-1)*56,0)</f>
        <v>0</v>
      </c>
      <c r="F149" s="5">
        <f ca="1">OFFSET('168p stat'!$H$1,A149*20,1)</f>
        <v>0</v>
      </c>
      <c r="G149" s="5">
        <f ca="1">OFFSET('168p stat'!$K$1,A149*20,1)</f>
        <v>0</v>
      </c>
      <c r="H149" s="5">
        <f ca="1">OFFSET('168p stat'!$N$1,A149*20,1)</f>
        <v>0</v>
      </c>
      <c r="J149" s="5">
        <f t="shared" ca="1" si="8"/>
        <v>43.55886976000027</v>
      </c>
    </row>
    <row r="150" spans="1:10" x14ac:dyDescent="0.25">
      <c r="A150">
        <v>12</v>
      </c>
      <c r="C150" t="str">
        <f ca="1">OFFSET('168p stat'!$A$1,A150*20,0)</f>
        <v>CUDA opt Time</v>
      </c>
      <c r="D150" s="5">
        <f ca="1">OFFSET('168p trace'!$U$56,(A42-1)*56,0)</f>
        <v>15.540242759999726</v>
      </c>
      <c r="E150" s="5">
        <f ca="1">OFFSET('168p trace'!$V$56,(A42-1)*56,0)</f>
        <v>16.374208160000158</v>
      </c>
      <c r="F150" s="5">
        <f ca="1">OFFSET('168p stat'!$H$1,A150*20,1)</f>
        <v>0.91847999999999996</v>
      </c>
      <c r="G150" s="5">
        <f ca="1">OFFSET('168p stat'!$K$1,A150*20,1)</f>
        <v>2.5791999999999999E-2</v>
      </c>
      <c r="H150" s="5">
        <f ca="1">OFFSET('168p stat'!$N$1,A150*20,1)</f>
        <v>0</v>
      </c>
      <c r="J150" s="5">
        <f t="shared" ca="1" si="8"/>
        <v>32.858722919999892</v>
      </c>
    </row>
    <row r="151" spans="1:10" x14ac:dyDescent="0.25">
      <c r="A151">
        <v>13</v>
      </c>
      <c r="C151" t="str">
        <f ca="1">OFFSET('168p stat'!$A$1,A151*20,0)</f>
        <v>CUDA opt non hash</v>
      </c>
      <c r="D151" s="5">
        <f ca="1">OFFSET('168p trace'!$U$56,(A43-1)*56,0)</f>
        <v>20.160757201600052</v>
      </c>
      <c r="E151" s="5">
        <f ca="1">OFFSET('168p trace'!$V$56,(A43-1)*56,0)</f>
        <v>19.912384016400061</v>
      </c>
      <c r="F151" s="5">
        <f ca="1">OFFSET('168p stat'!$H$1,A151*20,1)</f>
        <v>0.71420899999999998</v>
      </c>
      <c r="G151" s="5">
        <f ca="1">OFFSET('168p stat'!$K$1,A151*20,1)</f>
        <v>1.201E-3</v>
      </c>
      <c r="H151" s="5">
        <f ca="1">OFFSET('168p stat'!$N$1,A151*20,1)</f>
        <v>0</v>
      </c>
      <c r="J151" s="5">
        <f t="shared" ca="1" si="8"/>
        <v>40.788551218000116</v>
      </c>
    </row>
    <row r="152" spans="1:10" x14ac:dyDescent="0.25">
      <c r="A152">
        <v>14</v>
      </c>
      <c r="C152" t="str">
        <f ca="1">OFFSET('168p stat'!$A$1,A152*20,0)</f>
        <v>CUDA opt ant</v>
      </c>
      <c r="D152" s="5">
        <f ca="1">OFFSET('168p trace'!$U$56,(A44-1)*56,0)</f>
        <v>37.318919359999988</v>
      </c>
      <c r="E152" s="5">
        <f ca="1">OFFSET('168p trace'!$V$56,(A44-1)*56,0)</f>
        <v>36.044732999999972</v>
      </c>
      <c r="F152" s="5">
        <f ca="1">OFFSET('168p stat'!$H$1,A152*20,1)</f>
        <v>1.692018</v>
      </c>
      <c r="G152" s="5">
        <f ca="1">OFFSET('168p stat'!$K$1,A152*20,1)</f>
        <v>2.3047000000000002E-2</v>
      </c>
      <c r="H152" s="5">
        <f ca="1">OFFSET('168p stat'!$N$1,A152*20,1)</f>
        <v>0</v>
      </c>
      <c r="J152" s="5">
        <f t="shared" ca="1" si="8"/>
        <v>75.07871735999997</v>
      </c>
    </row>
    <row r="153" spans="1:10" x14ac:dyDescent="0.25">
      <c r="A153">
        <v>15</v>
      </c>
      <c r="C153" t="str">
        <f ca="1">OFFSET('168p stat'!$A$1,A153*20,0)</f>
        <v>CUDA opt ant non hash</v>
      </c>
      <c r="D153" s="5">
        <f ca="1">OFFSET('168p trace'!$U$56,(A45-1)*56,0)</f>
        <v>17.595433960000022</v>
      </c>
      <c r="E153" s="5">
        <f ca="1">OFFSET('168p trace'!$V$56,(A45-1)*56,0)</f>
        <v>16.676553000000009</v>
      </c>
      <c r="F153" s="5">
        <f ca="1">OFFSET('168p stat'!$H$1,A153*20,1)</f>
        <v>0.94034399999999996</v>
      </c>
      <c r="G153" s="5">
        <f ca="1">OFFSET('168p stat'!$K$1,A153*20,1)</f>
        <v>3.9523999999999997E-2</v>
      </c>
      <c r="H153" s="5">
        <f ca="1">OFFSET('168p stat'!$N$1,A153*20,1)</f>
        <v>0</v>
      </c>
      <c r="J153" s="5">
        <f t="shared" ca="1" si="8"/>
        <v>35.251854960000038</v>
      </c>
    </row>
    <row r="154" spans="1:10" x14ac:dyDescent="0.25">
      <c r="A154">
        <v>16</v>
      </c>
      <c r="C154" t="str">
        <f ca="1">OFFSET('168p stat'!$A$1,A154*20,0)</f>
        <v>CUDA opt ant par</v>
      </c>
      <c r="D154" s="5">
        <f ca="1">OFFSET('168p trace'!$U$56,(A46-1)*56,0)</f>
        <v>7.8142648399999564</v>
      </c>
      <c r="E154" s="5">
        <f ca="1">OFFSET('168p trace'!$V$56,(A46-1)*56,0)</f>
        <v>7.4065633599999225</v>
      </c>
      <c r="F154" s="5">
        <f ca="1">OFFSET('168p stat'!$H$1,A154*20,1)</f>
        <v>0.54621500000000001</v>
      </c>
      <c r="G154" s="5">
        <f ca="1">OFFSET('168p stat'!$K$1,A154*20,1)</f>
        <v>1.776E-3</v>
      </c>
      <c r="H154" s="5">
        <f ca="1">OFFSET('168p stat'!$N$1,A154*20,1)</f>
        <v>0</v>
      </c>
      <c r="J154" s="5">
        <f t="shared" ca="1" si="8"/>
        <v>15.768819199999879</v>
      </c>
    </row>
    <row r="155" spans="1:10" x14ac:dyDescent="0.25">
      <c r="A155">
        <v>17</v>
      </c>
      <c r="C155" t="str">
        <f ca="1">OFFSET('168p stat'!$A$1,A155*20,0)</f>
        <v>non CUDA Time</v>
      </c>
      <c r="D155" s="5">
        <f ca="1">OFFSET('168p trace'!$U$56,(A47-1)*56,0)</f>
        <v>776.3412289999992</v>
      </c>
      <c r="E155" s="5">
        <f ca="1">OFFSET('168p trace'!$V$56,(A47-1)*56,0)</f>
        <v>429.6277520000009</v>
      </c>
      <c r="F155" s="5">
        <f ca="1">OFFSET('168p stat'!$H$1,A155*20,1)</f>
        <v>428.984557</v>
      </c>
      <c r="G155" s="5">
        <f ca="1">OFFSET('168p stat'!$K$1,A155*20,1)</f>
        <v>426.70766400000002</v>
      </c>
      <c r="H155" s="5">
        <f ca="1">OFFSET('168p stat'!$N$1,A155*20,1)</f>
        <v>5.8490539999999998</v>
      </c>
      <c r="J155" s="5">
        <f t="shared" ca="1" si="8"/>
        <v>2067.510256</v>
      </c>
    </row>
    <row r="156" spans="1:10" x14ac:dyDescent="0.25">
      <c r="A156">
        <v>18</v>
      </c>
      <c r="C156" t="str">
        <f ca="1">OFFSET('168p stat'!$A$1,A156*20,0)</f>
        <v>non CUDA</v>
      </c>
      <c r="D156" s="5">
        <f ca="1">OFFSET('168p trace'!$U$56,(A48-1)*56,0)</f>
        <v>1274.1525481599979</v>
      </c>
      <c r="E156" s="5">
        <f ca="1">OFFSET('168p trace'!$V$56,(A48-1)*56,0)</f>
        <v>0</v>
      </c>
      <c r="F156" s="5">
        <f ca="1">OFFSET('168p stat'!$H$1,A156*20,1)</f>
        <v>0</v>
      </c>
      <c r="G156" s="5">
        <f ca="1">OFFSET('168p stat'!$K$1,A156*20,1)</f>
        <v>0</v>
      </c>
      <c r="H156" s="5">
        <f ca="1">OFFSET('168p stat'!$N$1,A156*20,1)</f>
        <v>0</v>
      </c>
      <c r="J156" s="5">
        <f t="shared" ca="1" si="8"/>
        <v>1274.1525481599979</v>
      </c>
    </row>
    <row r="157" spans="1:10" x14ac:dyDescent="0.25">
      <c r="A157">
        <v>19</v>
      </c>
      <c r="C157" t="str">
        <f ca="1">OFFSET('168p stat'!$A$1,A157*20,0)</f>
        <v>non CUDA non hash</v>
      </c>
      <c r="D157" s="5">
        <f ca="1">OFFSET('168p trace'!$U$56,(A49-1)*56,0)</f>
        <v>55.618606239999934</v>
      </c>
      <c r="E157" s="5">
        <f ca="1">OFFSET('168p trace'!$V$56,(A49-1)*56,0)</f>
        <v>55.696637159999973</v>
      </c>
      <c r="F157" s="5">
        <f ca="1">OFFSET('168p stat'!$H$1,A157*20,1)</f>
        <v>55.687288000000002</v>
      </c>
      <c r="G157" s="5">
        <f ca="1">OFFSET('168p stat'!$K$1,A157*20,1)</f>
        <v>55.609796000000003</v>
      </c>
      <c r="H157" s="5">
        <f ca="1">OFFSET('168p stat'!$N$1,A157*20,1)</f>
        <v>3.9873150000000002</v>
      </c>
      <c r="J157" s="5">
        <f t="shared" ca="1" si="8"/>
        <v>226.59964239999991</v>
      </c>
    </row>
    <row r="158" spans="1:10" x14ac:dyDescent="0.25">
      <c r="A158">
        <v>20</v>
      </c>
      <c r="C158" t="str">
        <f ca="1">OFFSET('168p stat'!$A$1,A158*20,0)</f>
        <v>Classic ACO</v>
      </c>
      <c r="D158" s="5">
        <f ca="1">OFFSET('168p trace'!$U$56,(A50-1)*56,0)</f>
        <v>70889.978163999971</v>
      </c>
      <c r="E158" s="5">
        <f ca="1">OFFSET('168p trace'!$V$56,(A50-1)*56,0)</f>
        <v>42622.206576000128</v>
      </c>
      <c r="F158" s="5">
        <f ca="1">OFFSET('168p stat'!$H$1,A158*20,1)</f>
        <v>41232.79262</v>
      </c>
      <c r="G158" s="5">
        <f ca="1">OFFSET('168p stat'!$K$1,A158*20,1)</f>
        <v>41190.529310999998</v>
      </c>
      <c r="H158" s="5">
        <f ca="1">OFFSET('168p stat'!$N$1,A158*20,1)</f>
        <v>29.233623000000001</v>
      </c>
      <c r="J158" s="5">
        <f t="shared" ca="1" si="8"/>
        <v>195964.7402940001</v>
      </c>
    </row>
    <row r="159" spans="1:10" x14ac:dyDescent="0.25">
      <c r="A159">
        <v>21</v>
      </c>
      <c r="C159" t="str">
        <f ca="1">OFFSET('168p stat'!$A$1,A159*20,0)</f>
        <v>Classic ACO non hash</v>
      </c>
      <c r="D159" s="5">
        <f ca="1">OFFSET('168p trace'!$U$56,(A51-1)*56,0)</f>
        <v>22397.974499999909</v>
      </c>
      <c r="E159" s="5">
        <f ca="1">OFFSET('168p trace'!$V$56,(A51-1)*56,0)</f>
        <v>22405.469936000049</v>
      </c>
      <c r="F159" s="5">
        <f ca="1">OFFSET('168p stat'!$H$1,A159*20,1)</f>
        <v>22045.308304999999</v>
      </c>
      <c r="G159" s="5">
        <f ca="1">OFFSET('168p stat'!$K$1,A159*20,1)</f>
        <v>22014.534726000002</v>
      </c>
      <c r="H159" s="5">
        <f ca="1">OFFSET('168p stat'!$N$1,A159*20,1)</f>
        <v>14.88416</v>
      </c>
      <c r="J159" s="5">
        <f t="shared" ca="1" si="8"/>
        <v>88878.17162699996</v>
      </c>
    </row>
    <row r="160" spans="1:10" x14ac:dyDescent="0.25">
      <c r="A160">
        <v>22</v>
      </c>
      <c r="C160" t="str">
        <f ca="1">OFFSET('168p stat'!$A$1,A160*20,0)</f>
        <v>omp</v>
      </c>
      <c r="D160" s="5">
        <f ca="1">OFFSET('168p trace'!$U$56,(A52-1)*56,0)</f>
        <v>28.6383467600001</v>
      </c>
      <c r="E160" s="5">
        <f ca="1">OFFSET('168p trace'!$V$56,(A52-1)*56,0)</f>
        <v>22.392364960000108</v>
      </c>
      <c r="F160" s="5">
        <f ca="1">OFFSET('168p stat'!$H$1,A160*20,1)</f>
        <v>22.378776999999999</v>
      </c>
      <c r="G160" s="5">
        <f ca="1">OFFSET('168p stat'!$K$1,A160*20,1)</f>
        <v>22.325302000000001</v>
      </c>
      <c r="H160" s="5">
        <f ca="1">OFFSET('168p stat'!$N$1,A160*20,1)</f>
        <v>2.2363019999999998</v>
      </c>
      <c r="J160" s="5">
        <f t="shared" ca="1" si="8"/>
        <v>97.9710927200002</v>
      </c>
    </row>
    <row r="161" spans="1:10" x14ac:dyDescent="0.25">
      <c r="A161">
        <v>23</v>
      </c>
      <c r="C161" t="str">
        <f ca="1">OFFSET('168p stat'!$A$1,A161*20,0)</f>
        <v>omp non hash</v>
      </c>
      <c r="D161" s="5">
        <f ca="1">OFFSET('168p trace'!$U$56,(A53-1)*56,0)</f>
        <v>57.563221639999782</v>
      </c>
      <c r="E161" s="5">
        <f ca="1">OFFSET('168p trace'!$V$56,(A53-1)*56,0)</f>
        <v>53.843204359999945</v>
      </c>
      <c r="F161" s="5">
        <f ca="1">OFFSET('168p stat'!$H$1,A161*20,1)</f>
        <v>53.788558000000002</v>
      </c>
      <c r="G161" s="5">
        <f ca="1">OFFSET('168p stat'!$K$1,A161*20,1)</f>
        <v>53.731225999999999</v>
      </c>
      <c r="H161" s="5">
        <f ca="1">OFFSET('168p stat'!$N$1,A161*20,1)</f>
        <v>1.795706</v>
      </c>
      <c r="J161" s="5">
        <f t="shared" ca="1" si="8"/>
        <v>220.72191599999971</v>
      </c>
    </row>
    <row r="162" spans="1:10" x14ac:dyDescent="0.25">
      <c r="A162">
        <v>24</v>
      </c>
      <c r="C162" t="str">
        <f ca="1">OFFSET('168p stat'!$A$1,A162*20,0)</f>
        <v>non CUDA transp Time</v>
      </c>
      <c r="D162" s="5">
        <f ca="1">OFFSET('168p trace'!$U$56,(A54-1)*56,0)</f>
        <v>96.363849960000096</v>
      </c>
      <c r="E162" s="5">
        <f ca="1">OFFSET('168p trace'!$V$56,(A54-1)*56,0)</f>
        <v>88.128026759999742</v>
      </c>
      <c r="F162" s="5">
        <f ca="1">OFFSET('168p stat'!$H$1,A162*20,1)</f>
        <v>87.964096999999995</v>
      </c>
      <c r="G162" s="5">
        <f ca="1">OFFSET('168p stat'!$K$1,A162*20,1)</f>
        <v>86.793234999999996</v>
      </c>
      <c r="H162" s="5">
        <f ca="1">OFFSET('168p stat'!$N$1,A162*20,1)</f>
        <v>5.7682099999999998</v>
      </c>
      <c r="J162" s="5">
        <f t="shared" ca="1" si="8"/>
        <v>365.0174187199998</v>
      </c>
    </row>
    <row r="163" spans="1:10" x14ac:dyDescent="0.25">
      <c r="A163">
        <v>25</v>
      </c>
      <c r="C163" t="str">
        <f ca="1">OFFSET('168p stat'!$A$1,A163*20,0)</f>
        <v>non CUDA transp</v>
      </c>
      <c r="D163" s="5">
        <f ca="1">OFFSET('168p trace'!$U$56,(A55-1)*56,0)</f>
        <v>132.4783921599998</v>
      </c>
      <c r="E163" s="5">
        <f ca="1">OFFSET('168p trace'!$V$56,(A55-1)*56,0)</f>
        <v>0</v>
      </c>
      <c r="F163" s="5">
        <f ca="1">OFFSET('168p stat'!$H$1,A163*20,1)</f>
        <v>0</v>
      </c>
      <c r="G163" s="5">
        <f ca="1">OFFSET('168p stat'!$K$1,A163*20,1)</f>
        <v>0</v>
      </c>
      <c r="H163" s="5">
        <f ca="1">OFFSET('168p stat'!$N$1,A163*20,1)</f>
        <v>0</v>
      </c>
      <c r="J163" s="5">
        <f t="shared" ca="1" si="8"/>
        <v>132.4783921599998</v>
      </c>
    </row>
    <row r="164" spans="1:10" x14ac:dyDescent="0.25">
      <c r="A164">
        <v>26</v>
      </c>
      <c r="C164" t="str">
        <f ca="1">OFFSET('168p stat'!$A$1,A164*20,0)</f>
        <v>non CUDA transp non hash</v>
      </c>
      <c r="D164" s="5">
        <f ca="1">OFFSET('168p trace'!$U$56,(A56-1)*56,0)</f>
        <v>110.15864000000016</v>
      </c>
      <c r="E164" s="5">
        <f ca="1">OFFSET('168p trace'!$V$56,(A56-1)*56,0)</f>
        <v>110.53294255999988</v>
      </c>
      <c r="F164" s="5">
        <f ca="1">OFFSET('168p stat'!$H$1,A164*20,1)</f>
        <v>110.45668499999999</v>
      </c>
      <c r="G164" s="5">
        <f ca="1">OFFSET('168p stat'!$K$1,A164*20,1)</f>
        <v>109.066163</v>
      </c>
      <c r="H164" s="5">
        <f ca="1">OFFSET('168p stat'!$N$1,A164*20,1)</f>
        <v>1.9092260000000001</v>
      </c>
      <c r="J164" s="5">
        <f t="shared" ca="1" si="8"/>
        <v>442.12365656000003</v>
      </c>
    </row>
    <row r="165" spans="1:10" x14ac:dyDescent="0.25">
      <c r="A165">
        <v>27</v>
      </c>
      <c r="C165" t="str">
        <f ca="1">OFFSET('168p stat'!$A$1,A165*20,0)</f>
        <v>non CUDA transp_AVX Time</v>
      </c>
      <c r="D165" s="5">
        <f ca="1">OFFSET('168p trace'!$U$56,(A57-1)*56,0)</f>
        <v>141.88655523999964</v>
      </c>
      <c r="E165" s="5">
        <f ca="1">OFFSET('168p trace'!$V$56,(A57-1)*56,0)</f>
        <v>125.61174655999952</v>
      </c>
      <c r="F165" s="5">
        <f ca="1">OFFSET('168p stat'!$H$1,A165*20,1)</f>
        <v>125.48998</v>
      </c>
      <c r="G165" s="5">
        <f ca="1">OFFSET('168p stat'!$K$1,A165*20,1)</f>
        <v>123.40875200000001</v>
      </c>
      <c r="H165" s="5">
        <f ca="1">OFFSET('168p stat'!$N$1,A165*20,1)</f>
        <v>2.8595679999999999</v>
      </c>
      <c r="J165" s="5">
        <f t="shared" ca="1" si="8"/>
        <v>519.25660179999909</v>
      </c>
    </row>
    <row r="166" spans="1:10" x14ac:dyDescent="0.25">
      <c r="A166">
        <v>28</v>
      </c>
      <c r="C166" t="str">
        <f ca="1">OFFSET('168p stat'!$A$1,A166*20,0)</f>
        <v>non CUDA transp_AVX</v>
      </c>
      <c r="D166" s="5">
        <f ca="1">OFFSET('168p trace'!$U$56,(A58-1)*56,0)</f>
        <v>120.17559055999995</v>
      </c>
      <c r="E166" s="5">
        <f ca="1">OFFSET('168p trace'!$V$56,(A58-1)*56,0)</f>
        <v>0</v>
      </c>
      <c r="F166" s="5">
        <f ca="1">OFFSET('168p stat'!$H$1,A166*20,1)</f>
        <v>0</v>
      </c>
      <c r="G166" s="5">
        <f ca="1">OFFSET('168p stat'!$K$1,A166*20,1)</f>
        <v>0</v>
      </c>
      <c r="H166" s="5">
        <f ca="1">OFFSET('168p stat'!$N$1,A166*20,1)</f>
        <v>0</v>
      </c>
      <c r="J166" s="5">
        <f t="shared" ca="1" si="8"/>
        <v>120.17559055999995</v>
      </c>
    </row>
    <row r="167" spans="1:10" x14ac:dyDescent="0.25">
      <c r="A167">
        <v>29</v>
      </c>
      <c r="C167" t="str">
        <f ca="1">OFFSET('168p stat'!$A$1,A167*20,0)</f>
        <v>non CUDA transp_AVX non hash</v>
      </c>
      <c r="D167" s="5">
        <f ca="1">OFFSET('168p trace'!$U$56,(A59-1)*56,0)</f>
        <v>53.598192840000095</v>
      </c>
      <c r="E167" s="5">
        <f ca="1">OFFSET('168p trace'!$V$56,(A59-1)*56,0)</f>
        <v>53.695667040000075</v>
      </c>
      <c r="F167" s="5">
        <f ca="1">OFFSET('168p stat'!$H$1,A167*20,1)</f>
        <v>53.500030000000002</v>
      </c>
      <c r="G167" s="5">
        <f ca="1">OFFSET('168p stat'!$K$1,A167*20,1)</f>
        <v>53.312919999999998</v>
      </c>
      <c r="H167" s="5">
        <f ca="1">OFFSET('168p stat'!$N$1,A167*20,1)</f>
        <v>1.906825</v>
      </c>
      <c r="J167" s="5">
        <f t="shared" ca="1" si="8"/>
        <v>216.01363488000015</v>
      </c>
    </row>
    <row r="168" spans="1:10" x14ac:dyDescent="0.25">
      <c r="A168">
        <v>30</v>
      </c>
      <c r="C168" t="str">
        <f ca="1">OFFSET('168p stat'!$A$1,A168*20,0)</f>
        <v>non CUDA transp_AVX_OMP Time</v>
      </c>
      <c r="D168" s="5">
        <f ca="1">OFFSET('168p trace'!$U$56,(A60-1)*56,0)</f>
        <v>119.7118409600002</v>
      </c>
      <c r="E168" s="5">
        <f ca="1">OFFSET('168p trace'!$V$56,(A60-1)*56,0)</f>
        <v>105.28612800000019</v>
      </c>
      <c r="F168" s="5">
        <f ca="1">OFFSET('168p stat'!$H$1,A168*20,1)</f>
        <v>105.138875</v>
      </c>
      <c r="G168" s="5">
        <f ca="1">OFFSET('168p stat'!$K$1,A168*20,1)</f>
        <v>101.91121099999999</v>
      </c>
      <c r="H168" s="5">
        <f ca="1">OFFSET('168p stat'!$N$1,A168*20,1)</f>
        <v>5.0418640000000003</v>
      </c>
      <c r="J168" s="5">
        <f t="shared" ref="J168:J188" ca="1" si="9">SUM(D168:H168)</f>
        <v>437.08991896000032</v>
      </c>
    </row>
    <row r="169" spans="1:10" x14ac:dyDescent="0.25">
      <c r="A169">
        <v>31</v>
      </c>
      <c r="C169" t="str">
        <f ca="1">OFFSET('168p stat'!$A$1,A169*20,0)</f>
        <v>non CUDA transp_AVX_OMP</v>
      </c>
      <c r="D169" s="5">
        <f ca="1">OFFSET('168p trace'!$U$56,(A61-1)*56,0)</f>
        <v>131.75043315999972</v>
      </c>
      <c r="E169" s="5">
        <f ca="1">OFFSET('168p trace'!$V$56,(A61-1)*56,0)</f>
        <v>0</v>
      </c>
      <c r="F169" s="5">
        <f ca="1">OFFSET('168p stat'!$H$1,A169*20,1)</f>
        <v>0</v>
      </c>
      <c r="G169" s="5">
        <f ca="1">OFFSET('168p stat'!$K$1,A169*20,1)</f>
        <v>0</v>
      </c>
      <c r="H169" s="5">
        <f ca="1">OFFSET('168p stat'!$N$1,A169*20,1)</f>
        <v>0</v>
      </c>
      <c r="J169" s="5">
        <f t="shared" ca="1" si="9"/>
        <v>131.75043315999972</v>
      </c>
    </row>
    <row r="170" spans="1:10" x14ac:dyDescent="0.25">
      <c r="A170">
        <v>32</v>
      </c>
      <c r="C170" t="str">
        <f ca="1">OFFSET('168p stat'!$A$1,A170*20,0)</f>
        <v>non CUDA transp_AVX_OMP non hash</v>
      </c>
      <c r="D170" s="5">
        <f ca="1">OFFSET('168p trace'!$U$56,(A62-1)*56,0)</f>
        <v>106.22611136000005</v>
      </c>
      <c r="E170" s="5">
        <f ca="1">OFFSET('168p trace'!$V$56,(A62-1)*56,0)</f>
        <v>106.18174099999995</v>
      </c>
      <c r="F170" s="5">
        <f ca="1">OFFSET('168p stat'!$H$1,A170*20,1)</f>
        <v>106.091244</v>
      </c>
      <c r="G170" s="5">
        <f ca="1">OFFSET('168p stat'!$K$1,A170*20,1)</f>
        <v>105.69152699999999</v>
      </c>
      <c r="H170" s="5">
        <f ca="1">OFFSET('168p stat'!$N$1,A170*20,1)</f>
        <v>5.1915649999999998</v>
      </c>
      <c r="J170" s="5">
        <f t="shared" ca="1" si="9"/>
        <v>429.38218836000004</v>
      </c>
    </row>
    <row r="171" spans="1:10" x14ac:dyDescent="0.25">
      <c r="A171">
        <v>33</v>
      </c>
      <c r="C171" t="str">
        <f ca="1">OFFSET('168p stat'!$A$1,A171*20,0)</f>
        <v>CUDA ant add CPU_AVX_transp Time</v>
      </c>
      <c r="D171" s="5">
        <f ca="1">OFFSET('168p trace'!$U$56,(A63-1)*56,0)</f>
        <v>3702.2862169796003</v>
      </c>
      <c r="E171" s="5">
        <f ca="1">OFFSET('168p trace'!$V$56,(A63-1)*56,0)</f>
        <v>3628.5402530099977</v>
      </c>
      <c r="F171" s="5">
        <f ca="1">OFFSET('168p stat'!$H$1,A171*20,1)</f>
        <v>3352.2909060000002</v>
      </c>
      <c r="G171" s="5">
        <f ca="1">OFFSET('168p stat'!$K$1,A171*20,1)</f>
        <v>3285.7326469999998</v>
      </c>
      <c r="H171" s="5">
        <f ca="1">OFFSET('168p stat'!$N$1,A171*20,1)</f>
        <v>1178.7125510000001</v>
      </c>
      <c r="J171" s="5">
        <f t="shared" ca="1" si="9"/>
        <v>15147.562573989599</v>
      </c>
    </row>
    <row r="172" spans="1:10" x14ac:dyDescent="0.25">
      <c r="A172">
        <v>34</v>
      </c>
      <c r="C172" t="str">
        <f ca="1">OFFSET('168p stat'!$A$1,A172*20,0)</f>
        <v>CUDA ant add CPU_AVX_transp</v>
      </c>
      <c r="D172" s="5">
        <f ca="1">OFFSET('168p trace'!$U$56,(A64-1)*56,0)</f>
        <v>61.205937752399997</v>
      </c>
      <c r="E172" s="5">
        <f ca="1">OFFSET('168p trace'!$V$56,(A64-1)*56,0)</f>
        <v>0</v>
      </c>
      <c r="F172" s="5">
        <f ca="1">OFFSET('168p stat'!$H$1,A172*20,1)</f>
        <v>0</v>
      </c>
      <c r="G172" s="5">
        <f ca="1">OFFSET('168p stat'!$K$1,A172*20,1)</f>
        <v>0</v>
      </c>
      <c r="H172" s="5">
        <f ca="1">OFFSET('168p stat'!$N$1,A172*20,1)</f>
        <v>0</v>
      </c>
      <c r="J172" s="5">
        <f t="shared" ca="1" si="9"/>
        <v>61.205937752399997</v>
      </c>
    </row>
    <row r="173" spans="1:10" x14ac:dyDescent="0.25">
      <c r="A173">
        <v>35</v>
      </c>
      <c r="C173" t="str">
        <f ca="1">OFFSET('168p stat'!$A$1,A173*20,0)</f>
        <v>CUDA ant add CPU_AVX_transp non hash</v>
      </c>
      <c r="D173" s="5">
        <f ca="1">OFFSET('168p trace'!$U$56,(A65-1)*56,0)</f>
        <v>54.233419491599946</v>
      </c>
      <c r="E173" s="5">
        <f ca="1">OFFSET('168p trace'!$V$56,(A65-1)*56,0)</f>
        <v>54.561728883600082</v>
      </c>
      <c r="F173" s="5">
        <f ca="1">OFFSET('168p stat'!$H$1,A173*20,1)</f>
        <v>34.248044999999998</v>
      </c>
      <c r="G173" s="5">
        <f ca="1">OFFSET('168p stat'!$K$1,A173*20,1)</f>
        <v>30.897936999999999</v>
      </c>
      <c r="H173" s="5">
        <f ca="1">OFFSET('168p stat'!$N$1,A173*20,1)</f>
        <v>5.4504260000000002</v>
      </c>
      <c r="J173" s="5">
        <f t="shared" ca="1" si="9"/>
        <v>179.39155637520003</v>
      </c>
    </row>
    <row r="174" spans="1:10" x14ac:dyDescent="0.25">
      <c r="A174">
        <v>36</v>
      </c>
      <c r="C174" t="str">
        <f ca="1">OFFSET('168p stat'!$A$1,A174*20,0)</f>
        <v>CUDA opt_one_GPU</v>
      </c>
      <c r="D174" s="5">
        <f ca="1">OFFSET('168p trace'!$U$56,(A66-1)*56,0)</f>
        <v>71099623.567933083</v>
      </c>
      <c r="E174" s="5">
        <f ca="1">OFFSET('168p trace'!$V$56,(A66-1)*56,0)</f>
        <v>71099360.064153582</v>
      </c>
      <c r="F174" s="5">
        <f ca="1">OFFSET('168p stat'!$H$1,A174*20,1)</f>
        <v>0</v>
      </c>
      <c r="G174" s="5">
        <f ca="1">OFFSET('168p stat'!$K$1,A174*20,1)</f>
        <v>0</v>
      </c>
      <c r="H174" s="5">
        <f ca="1">OFFSET('168p stat'!$N$1,A174*20,1)</f>
        <v>0</v>
      </c>
      <c r="J174" s="5">
        <f t="shared" ca="1" si="9"/>
        <v>142198983.63208666</v>
      </c>
    </row>
    <row r="175" spans="1:10" x14ac:dyDescent="0.25">
      <c r="A175">
        <v>37</v>
      </c>
      <c r="C175" t="str">
        <f ca="1">OFFSET('168p stat'!$A$1,A175*20,0)</f>
        <v>CUDA opt_one_GPU ant</v>
      </c>
      <c r="D175" s="5">
        <f ca="1">OFFSET('168p trace'!$U$56,(A67-1)*56,0)</f>
        <v>3187.2055240000632</v>
      </c>
      <c r="E175" s="5">
        <f ca="1">OFFSET('168p trace'!$V$56,(A67-1)*56,0)</f>
        <v>3195.752723999899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>
        <f t="shared" ca="1" si="9"/>
        <v>6382.9582479999626</v>
      </c>
    </row>
    <row r="176" spans="1:10" x14ac:dyDescent="0.25">
      <c r="A176">
        <v>38</v>
      </c>
      <c r="C176" t="str">
        <f ca="1">OFFSET('168p stat'!$A$1,A176*20,0)</f>
        <v>CUDA opt_one_GPU ant local</v>
      </c>
      <c r="D176" s="5">
        <f ca="1">OFFSET('168p trace'!$U$56,(A68-1)*56,0)</f>
        <v>8.3825050000002648</v>
      </c>
      <c r="E176" s="5">
        <f ca="1">OFFSET('168p trace'!$V$56,(A68-1)*56,0)</f>
        <v>8.2346665600001234</v>
      </c>
      <c r="F176" s="5">
        <f ca="1">OFFSET('168p stat'!$H$1,A176*20,1)</f>
        <v>0</v>
      </c>
      <c r="G176" s="5">
        <f ca="1">OFFSET('168p stat'!$K$1,A176*20,1)</f>
        <v>0</v>
      </c>
      <c r="H176" s="5">
        <f ca="1">OFFSET('168p stat'!$N$1,A176*20,1)</f>
        <v>0</v>
      </c>
      <c r="J176" s="5">
        <f t="shared" ca="1" si="9"/>
        <v>16.617171560000386</v>
      </c>
    </row>
    <row r="177" spans="1:10" x14ac:dyDescent="0.25">
      <c r="A177">
        <v>39</v>
      </c>
      <c r="C177" t="str">
        <f ca="1">OFFSET('168p stat'!$A$1,A177*20,0)</f>
        <v>CUDA Const</v>
      </c>
      <c r="D177" s="5">
        <f ca="1">OFFSET('168p trace'!$U$56,(A69-1)*56,0)</f>
        <v>87.460486240000023</v>
      </c>
      <c r="E177" s="5">
        <f ca="1">OFFSET('168p trace'!$V$56,(A69-1)*56,0)</f>
        <v>81.183737639999848</v>
      </c>
      <c r="F177" s="5">
        <f ca="1">OFFSET('168p stat'!$H$1,A177*20,1)</f>
        <v>8.0901569999999996</v>
      </c>
      <c r="G177" s="5">
        <f ca="1">OFFSET('168p stat'!$K$1,A177*20,1)</f>
        <v>0.52399499999999999</v>
      </c>
      <c r="H177" s="5">
        <f ca="1">OFFSET('168p stat'!$N$1,A177*20,1)</f>
        <v>3.8294000000000002E-2</v>
      </c>
      <c r="J177" s="5">
        <f t="shared" ca="1" si="9"/>
        <v>177.29666987999988</v>
      </c>
    </row>
    <row r="178" spans="1:10" x14ac:dyDescent="0.25">
      <c r="A178">
        <v>40</v>
      </c>
      <c r="C178" t="str">
        <f ca="1">OFFSET('168p stat'!$A$1,A178*20,0)</f>
        <v>CUDA ant Const</v>
      </c>
      <c r="D178" s="5">
        <f ca="1">OFFSET('168p trace'!$U$56,(A70-1)*56,0)</f>
        <v>50.946655560000153</v>
      </c>
      <c r="E178" s="5">
        <f ca="1">OFFSET('168p trace'!$V$56,(A70-1)*56,0)</f>
        <v>50.53380383999982</v>
      </c>
      <c r="F178" s="5">
        <f ca="1">OFFSET('168p stat'!$H$1,A178*20,1)</f>
        <v>2.7622309999999999</v>
      </c>
      <c r="G178" s="5">
        <f ca="1">OFFSET('168p stat'!$K$1,A178*20,1)</f>
        <v>0.29327199999999998</v>
      </c>
      <c r="H178" s="5">
        <f ca="1">OFFSET('168p stat'!$N$1,A178*20,1)</f>
        <v>1.2970000000000001E-2</v>
      </c>
      <c r="J178" s="5">
        <f t="shared" ca="1" si="9"/>
        <v>104.54893239999997</v>
      </c>
    </row>
    <row r="179" spans="1:10" x14ac:dyDescent="0.25">
      <c r="A179">
        <v>41</v>
      </c>
      <c r="C179" t="str">
        <f ca="1">OFFSET('168p stat'!$A$1,A179*20,0)</f>
        <v>CUDA ant par Const</v>
      </c>
      <c r="D179" s="5">
        <f ca="1">OFFSET('168p trace'!$U$56,(A71-1)*56,0)</f>
        <v>10.041636839999937</v>
      </c>
      <c r="E179" s="5">
        <f ca="1">OFFSET('168p trace'!$V$56,(A71-1)*56,0)</f>
        <v>9.7871897600000128</v>
      </c>
      <c r="F179" s="5">
        <f ca="1">OFFSET('168p stat'!$H$1,A179*20,1)</f>
        <v>0.42423</v>
      </c>
      <c r="G179" s="5">
        <f ca="1">OFFSET('168p stat'!$K$1,A179*20,1)</f>
        <v>1.9629999999999999E-3</v>
      </c>
      <c r="H179" s="5">
        <f ca="1">OFFSET('168p stat'!$N$1,A179*20,1)</f>
        <v>7.5699999999999997E-4</v>
      </c>
      <c r="J179" s="5">
        <f t="shared" ca="1" si="9"/>
        <v>20.255776599999951</v>
      </c>
    </row>
    <row r="180" spans="1:10" x14ac:dyDescent="0.25">
      <c r="A180">
        <v>42</v>
      </c>
      <c r="C180" t="str">
        <f ca="1">OFFSET('168p stat'!$A$1,A180*20,0)</f>
        <v>CUDA ant add CPU Const</v>
      </c>
      <c r="D180" s="5">
        <f ca="1">OFFSET('168p trace'!$U$56,(A72-1)*56,0)</f>
        <v>149.01731059040011</v>
      </c>
      <c r="E180" s="5">
        <f ca="1">OFFSET('168p trace'!$V$56,(A72-1)*56,0)</f>
        <v>147.30927585960001</v>
      </c>
      <c r="F180" s="5">
        <f ca="1">OFFSET('168p stat'!$H$1,A180*20,1)</f>
        <v>63.894252000000002</v>
      </c>
      <c r="G180" s="5">
        <f ca="1">OFFSET('168p stat'!$K$1,A180*20,1)</f>
        <v>49.278334999999998</v>
      </c>
      <c r="H180" s="5">
        <f ca="1">OFFSET('168p stat'!$N$1,A180*20,1)</f>
        <v>3.5847609999999999</v>
      </c>
      <c r="J180" s="5">
        <f t="shared" ca="1" si="9"/>
        <v>413.08393445000019</v>
      </c>
    </row>
    <row r="181" spans="1:10" x14ac:dyDescent="0.25">
      <c r="A181">
        <v>43</v>
      </c>
      <c r="C181" t="str">
        <f ca="1">OFFSET('168p stat'!$A$1,A181*20,0)</f>
        <v>CUDA opt Const</v>
      </c>
      <c r="D181" s="5">
        <f ca="1">OFFSET('168p trace'!$U$56,(A73-1)*56,0)</f>
        <v>81.95489456000054</v>
      </c>
      <c r="E181" s="5">
        <f ca="1">OFFSET('168p trace'!$V$56,(A73-1)*56,0)</f>
        <v>80.043231359999879</v>
      </c>
      <c r="F181" s="5">
        <f ca="1">OFFSET('168p stat'!$H$1,A181*20,1)</f>
        <v>5.3531029999999999</v>
      </c>
      <c r="G181" s="5">
        <f ca="1">OFFSET('168p stat'!$K$1,A181*20,1)</f>
        <v>9.5940000000000001E-3</v>
      </c>
      <c r="H181" s="5">
        <f ca="1">OFFSET('168p stat'!$N$1,A181*20,1)</f>
        <v>0</v>
      </c>
      <c r="J181" s="5">
        <f t="shared" ca="1" si="9"/>
        <v>167.3608229200004</v>
      </c>
    </row>
    <row r="182" spans="1:10" x14ac:dyDescent="0.25">
      <c r="A182">
        <v>44</v>
      </c>
      <c r="C182" t="str">
        <f ca="1">OFFSET('168p stat'!$A$1,A182*20,0)</f>
        <v>CUDA opt ant Const</v>
      </c>
      <c r="D182" s="5">
        <f ca="1">OFFSET('168p trace'!$U$56,(A74-1)*56,0)</f>
        <v>144.97966495999964</v>
      </c>
      <c r="E182" s="5">
        <f ca="1">OFFSET('168p trace'!$V$56,(A74-1)*56,0)</f>
        <v>142.63467299999994</v>
      </c>
      <c r="F182" s="5">
        <f ca="1">OFFSET('168p stat'!$H$1,A182*20,1)</f>
        <v>0.79132899999999995</v>
      </c>
      <c r="G182" s="5">
        <f ca="1">OFFSET('168p stat'!$K$1,A182*20,1)</f>
        <v>2.3275000000000001E-2</v>
      </c>
      <c r="H182" s="5">
        <f ca="1">OFFSET('168p stat'!$N$1,A182*20,1)</f>
        <v>0</v>
      </c>
      <c r="J182" s="5">
        <f t="shared" ca="1" si="9"/>
        <v>288.42894195999963</v>
      </c>
    </row>
    <row r="183" spans="1:10" x14ac:dyDescent="0.25">
      <c r="A183">
        <v>45</v>
      </c>
      <c r="C183" t="str">
        <f ca="1">OFFSET('168p stat'!$A$1,A183*20,0)</f>
        <v>CUDA opt ant par Const</v>
      </c>
      <c r="D183" s="5">
        <f ca="1">OFFSET('168p trace'!$U$56,(A75-1)*56,0)</f>
        <v>58.774469639999914</v>
      </c>
      <c r="E183" s="5">
        <f ca="1">OFFSET('168p trace'!$V$56,(A75-1)*56,0)</f>
        <v>59.009535840000069</v>
      </c>
      <c r="F183" s="5">
        <f ca="1">OFFSET('168p stat'!$H$1,A183*20,1)</f>
        <v>2.9345949999999998</v>
      </c>
      <c r="G183" s="5">
        <f ca="1">OFFSET('168p stat'!$K$1,A183*20,1)</f>
        <v>1.8320000000000001E-3</v>
      </c>
      <c r="H183" s="5">
        <f ca="1">OFFSET('168p stat'!$N$1,A183*20,1)</f>
        <v>0</v>
      </c>
      <c r="J183" s="5">
        <f t="shared" ca="1" si="9"/>
        <v>120.72043247999999</v>
      </c>
    </row>
    <row r="184" spans="1:10" x14ac:dyDescent="0.25">
      <c r="A184">
        <v>46</v>
      </c>
      <c r="C184" t="str">
        <f ca="1">OFFSET('168p stat'!$A$1,A184*20,0)</f>
        <v>CUDA ant par global</v>
      </c>
      <c r="D184" s="5">
        <f ca="1">OFFSET('168p trace'!$U$56,(A76-1)*56,0)</f>
        <v>30.659298239999988</v>
      </c>
      <c r="E184" s="5">
        <f ca="1">OFFSET('168p trace'!$V$56,(A76-1)*56,0)</f>
        <v>30.638429959999876</v>
      </c>
      <c r="F184" s="5">
        <f ca="1">OFFSET('168p stat'!$H$1,A184*20,1)</f>
        <v>18.111547999999999</v>
      </c>
      <c r="G184" s="5">
        <f ca="1">OFFSET('168p stat'!$K$1,A184*20,1)</f>
        <v>24.22184</v>
      </c>
      <c r="H184" s="5">
        <f ca="1">OFFSET('168p stat'!$N$1,A184*20,1)</f>
        <v>3.1386970000000001</v>
      </c>
      <c r="J184" s="5">
        <f t="shared" ca="1" si="9"/>
        <v>106.76981319999986</v>
      </c>
    </row>
    <row r="185" spans="1:10" x14ac:dyDescent="0.25">
      <c r="A185">
        <v>47</v>
      </c>
      <c r="C185" t="str">
        <f ca="1">OFFSET('168p stat'!$A$1,A185*20,0)</f>
        <v>CUDA ant add CPU Time global</v>
      </c>
      <c r="D185" s="5">
        <f ca="1">OFFSET('168p trace'!$U$56,(A77-1)*56,0)</f>
        <v>140.44562224000023</v>
      </c>
      <c r="E185" s="5">
        <f ca="1">OFFSET('168p trace'!$V$56,(A77-1)*56,0)</f>
        <v>141.60542994760013</v>
      </c>
      <c r="F185" s="5">
        <f ca="1">OFFSET('168p stat'!$H$1,A185*20,1)</f>
        <v>74.026883999999995</v>
      </c>
      <c r="G185" s="5">
        <f ca="1">OFFSET('168p stat'!$K$1,A185*20,1)</f>
        <v>61.461835000000001</v>
      </c>
      <c r="H185" s="5">
        <f ca="1">OFFSET('168p stat'!$N$1,A185*20,1)</f>
        <v>3.2623880000000001</v>
      </c>
      <c r="J185" s="5">
        <f t="shared" ca="1" si="9"/>
        <v>420.80215918760035</v>
      </c>
    </row>
    <row r="186" spans="1:10" x14ac:dyDescent="0.25">
      <c r="A186">
        <v>48</v>
      </c>
      <c r="C186" t="str">
        <f ca="1">OFFSET('168p stat'!$A$1,A186*20,0)</f>
        <v>CUDA opt ant par global</v>
      </c>
      <c r="D186" s="5">
        <f ca="1">OFFSET('168p trace'!$U$56,(A78-1)*56,0)</f>
        <v>16.314779840000075</v>
      </c>
      <c r="E186" s="5">
        <f ca="1">OFFSET('168p trace'!$V$56,(A78-1)*56,0)</f>
        <v>16.044091359999971</v>
      </c>
      <c r="F186" s="5">
        <f ca="1">OFFSET('168p stat'!$H$1,A186*20,1)</f>
        <v>0.35048099999999999</v>
      </c>
      <c r="G186" s="5">
        <f ca="1">OFFSET('168p stat'!$K$1,A186*20,1)</f>
        <v>9.990000000000001E-4</v>
      </c>
      <c r="H186" s="5">
        <f ca="1">OFFSET('168p stat'!$N$1,A186*20,1)</f>
        <v>0</v>
      </c>
      <c r="J186" s="5">
        <f t="shared" ca="1" si="9"/>
        <v>32.710351200000048</v>
      </c>
    </row>
    <row r="187" spans="1:10" x14ac:dyDescent="0.25">
      <c r="A187">
        <v>49</v>
      </c>
      <c r="C187">
        <f ca="1">OFFSET('168p stat'!$A$1,A187*20,0)</f>
        <v>0</v>
      </c>
      <c r="D187" s="5" t="e">
        <f ca="1">OFFSET('168p trace'!$U$56,(A79-1)*56,0)</f>
        <v>#DIV/0!</v>
      </c>
      <c r="E187" s="5" t="e">
        <f ca="1">OFFSET('168p trace'!$V$56,(A79-1)*56,0)</f>
        <v>#DIV/0!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 t="e">
        <f t="shared" ca="1" si="9"/>
        <v>#DIV/0!</v>
      </c>
    </row>
    <row r="188" spans="1:10" x14ac:dyDescent="0.25">
      <c r="A188">
        <v>50</v>
      </c>
      <c r="C188">
        <f ca="1">OFFSET('168p stat'!$A$1,A188*20,0)</f>
        <v>0</v>
      </c>
      <c r="D188" s="5" t="e">
        <f ca="1">OFFSET('168p trace'!$U$56,(A80-1)*56,0)</f>
        <v>#DIV/0!</v>
      </c>
      <c r="E188" s="5" t="e">
        <f ca="1">OFFSET('168p trace'!$V$56,(A80-1)*56,0)</f>
        <v>#DIV/0!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  <c r="J188" s="5" t="e">
        <f t="shared" ca="1" si="9"/>
        <v>#DIV/0!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10">$D$192*SQRT(D139)/$E$192</f>
        <v>2.6422000772238934</v>
      </c>
      <c r="E194" s="8">
        <f t="shared" ca="1" si="10"/>
        <v>2.6576953371366905</v>
      </c>
      <c r="F194" s="8">
        <f t="shared" ca="1" si="10"/>
        <v>2.189611804725212</v>
      </c>
      <c r="G194" s="8">
        <f t="shared" ca="1" si="10"/>
        <v>2.0556601658678897</v>
      </c>
      <c r="H194" s="8">
        <f t="shared" ca="1" si="10"/>
        <v>0.24692593098336188</v>
      </c>
      <c r="J194" s="8">
        <f ca="1">$D$192*SQRT(J139)/$E$192</f>
        <v>4.8089163791274281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11">$D$192*SQRT(D140)/$E$192</f>
        <v>1.5448292872248048</v>
      </c>
      <c r="E195" s="8">
        <f t="shared" ca="1" si="11"/>
        <v>0</v>
      </c>
      <c r="F195" s="8">
        <f t="shared" ca="1" si="11"/>
        <v>0</v>
      </c>
      <c r="G195" s="8">
        <f t="shared" ca="1" si="11"/>
        <v>0</v>
      </c>
      <c r="H195" s="8">
        <f t="shared" ca="1" si="11"/>
        <v>0</v>
      </c>
      <c r="J195" s="8">
        <f t="shared" ref="J195:J243" ca="1" si="12">$D$192*SQRT(J140)/$E$192</f>
        <v>1.5448292872248048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13">$D$192*SQRT(D141)/$E$192</f>
        <v>7.2802775914288533</v>
      </c>
      <c r="E196" s="8">
        <f t="shared" ca="1" si="13"/>
        <v>7.2728352400799752</v>
      </c>
      <c r="F196" s="8">
        <f t="shared" ca="1" si="13"/>
        <v>7.5783070426284525</v>
      </c>
      <c r="G196" s="8">
        <f t="shared" ca="1" si="13"/>
        <v>7.5576575110270774</v>
      </c>
      <c r="H196" s="8">
        <f t="shared" ca="1" si="13"/>
        <v>8.3109546984687609E-3</v>
      </c>
      <c r="J196" s="8">
        <f t="shared" ca="1" si="12"/>
        <v>14.847409470877883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14">$D$192*SQRT(D142)/$E$192</f>
        <v>1.1604865032968241</v>
      </c>
      <c r="E197" s="8">
        <f t="shared" ca="1" si="14"/>
        <v>1.139512740706448</v>
      </c>
      <c r="F197" s="8">
        <f t="shared" ca="1" si="14"/>
        <v>0.4739355384015847</v>
      </c>
      <c r="G197" s="8">
        <f t="shared" ca="1" si="14"/>
        <v>0.47687641833917516</v>
      </c>
      <c r="H197" s="8">
        <f t="shared" ca="1" si="14"/>
        <v>0.15349165334962028</v>
      </c>
      <c r="J197" s="8">
        <f t="shared" ca="1" si="12"/>
        <v>1.7665797211398104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5">$D$192*SQRT(D143)/$E$192</f>
        <v>0.75665180773531626</v>
      </c>
      <c r="E198" s="8">
        <f t="shared" ca="1" si="15"/>
        <v>0.73593946994659798</v>
      </c>
      <c r="F198" s="8">
        <f t="shared" ca="1" si="15"/>
        <v>0.17346055367143273</v>
      </c>
      <c r="G198" s="8">
        <f t="shared" ca="1" si="15"/>
        <v>3.8382985814029623E-2</v>
      </c>
      <c r="H198" s="8">
        <f t="shared" ca="1" si="15"/>
        <v>1.3596241833683305E-2</v>
      </c>
      <c r="J198" s="8">
        <f t="shared" ca="1" si="12"/>
        <v>1.0704557611813772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6">$D$192*SQRT(D144)/$E$192</f>
        <v>1.3246348042106049</v>
      </c>
      <c r="E199" s="8">
        <f t="shared" ca="1" si="16"/>
        <v>1.3188574312318697</v>
      </c>
      <c r="F199" s="8">
        <f t="shared" ca="1" si="16"/>
        <v>0.27125776871455681</v>
      </c>
      <c r="G199" s="8">
        <f t="shared" ca="1" si="16"/>
        <v>0.11120854154245527</v>
      </c>
      <c r="H199" s="8">
        <f t="shared" ca="1" si="16"/>
        <v>3.2839213632485174E-2</v>
      </c>
      <c r="J199" s="8">
        <f t="shared" ca="1" si="12"/>
        <v>1.8923712160127548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7">$D$192*SQRT(D145)/$E$192</f>
        <v>3.0105607906353122</v>
      </c>
      <c r="E200" s="8">
        <f t="shared" ca="1" si="17"/>
        <v>3.0056029295240454</v>
      </c>
      <c r="F200" s="8">
        <f t="shared" ca="1" si="17"/>
        <v>2.4657622002196402</v>
      </c>
      <c r="G200" s="8">
        <f t="shared" ca="1" si="17"/>
        <v>2.3677887547870484</v>
      </c>
      <c r="H200" s="8">
        <f t="shared" ca="1" si="17"/>
        <v>1.3308256823972102</v>
      </c>
      <c r="J200" s="8">
        <f t="shared" ca="1" si="12"/>
        <v>5.6173507150907209</v>
      </c>
    </row>
    <row r="201" spans="1:10" x14ac:dyDescent="0.25">
      <c r="A201">
        <v>8</v>
      </c>
      <c r="C201" t="str">
        <f ca="1">OFFSET('168p stat'!$A$1,A201*20,0)</f>
        <v>CUDA ant add CPU</v>
      </c>
      <c r="D201" s="8">
        <f t="shared" ref="D201:H201" ca="1" si="18">$D$192*SQRT(D146)/$E$192</f>
        <v>1.2455442432884984</v>
      </c>
      <c r="E201" s="8">
        <f t="shared" ca="1" si="18"/>
        <v>0</v>
      </c>
      <c r="F201" s="8">
        <f t="shared" ca="1" si="18"/>
        <v>0</v>
      </c>
      <c r="G201" s="8">
        <f t="shared" ca="1" si="18"/>
        <v>0</v>
      </c>
      <c r="H201" s="8">
        <f t="shared" ca="1" si="18"/>
        <v>0</v>
      </c>
      <c r="J201" s="8">
        <f t="shared" ca="1" si="12"/>
        <v>1.2455442432884984</v>
      </c>
    </row>
    <row r="202" spans="1:10" x14ac:dyDescent="0.25">
      <c r="A202">
        <v>9</v>
      </c>
      <c r="C202" t="str">
        <f ca="1">OFFSET('168p stat'!$A$1,A202*20,0)</f>
        <v>CUDA ant add CPU non hash</v>
      </c>
      <c r="D202" s="8">
        <f t="shared" ref="D202:H216" ca="1" si="19">$D$192*SQRT(D147)/$E$192</f>
        <v>3.0648344002399561</v>
      </c>
      <c r="E202" s="8">
        <f t="shared" ref="E202:H206" ca="1" si="20">$D$192*SQRT(E147)/$E$192</f>
        <v>3.0286558274402871</v>
      </c>
      <c r="F202" s="8">
        <f t="shared" ca="1" si="20"/>
        <v>2.4502567622255427</v>
      </c>
      <c r="G202" s="8">
        <f t="shared" ca="1" si="20"/>
        <v>2.3544627083527994</v>
      </c>
      <c r="H202" s="8">
        <f t="shared" ca="1" si="20"/>
        <v>1.3354680025339429</v>
      </c>
      <c r="J202" s="8">
        <f t="shared" ca="1" si="12"/>
        <v>5.6477157907981015</v>
      </c>
    </row>
    <row r="203" spans="1:10" x14ac:dyDescent="0.25">
      <c r="A203">
        <v>10</v>
      </c>
      <c r="C203" t="str">
        <f ca="1">OFFSET('168p stat'!$A$1,A203*20,0)</f>
        <v>CUDA ant add CPU12</v>
      </c>
      <c r="D203" s="8">
        <f t="shared" ca="1" si="19"/>
        <v>6.7072484283718197</v>
      </c>
      <c r="E203" s="8">
        <f t="shared" ca="1" si="20"/>
        <v>6.6217399120867695</v>
      </c>
      <c r="F203" s="8">
        <f t="shared" ca="1" si="20"/>
        <v>6.6239553833183376</v>
      </c>
      <c r="G203" s="8">
        <f t="shared" ca="1" si="20"/>
        <v>6.6938685412583352</v>
      </c>
      <c r="H203" s="8">
        <f t="shared" ca="1" si="20"/>
        <v>3.0450107970383287</v>
      </c>
      <c r="J203" s="8">
        <f t="shared" ca="1" si="12"/>
        <v>13.667164031544333</v>
      </c>
    </row>
    <row r="204" spans="1:10" x14ac:dyDescent="0.25">
      <c r="A204">
        <v>11</v>
      </c>
      <c r="C204" t="str">
        <f ca="1">OFFSET('168p stat'!$A$1,A204*20,0)</f>
        <v>CUDA opt</v>
      </c>
      <c r="D204" s="8">
        <f t="shared" ca="1" si="19"/>
        <v>1.8294029303027641</v>
      </c>
      <c r="E204" s="8">
        <f t="shared" ca="1" si="20"/>
        <v>0</v>
      </c>
      <c r="F204" s="8">
        <f t="shared" ca="1" si="20"/>
        <v>0</v>
      </c>
      <c r="G204" s="8">
        <f t="shared" ca="1" si="20"/>
        <v>0</v>
      </c>
      <c r="H204" s="8">
        <f t="shared" ca="1" si="20"/>
        <v>0</v>
      </c>
      <c r="J204" s="8">
        <f t="shared" ca="1" si="12"/>
        <v>1.8294029303027641</v>
      </c>
    </row>
    <row r="205" spans="1:10" x14ac:dyDescent="0.25">
      <c r="A205">
        <v>12</v>
      </c>
      <c r="C205" t="str">
        <f ca="1">OFFSET('168p stat'!$A$1,A205*20,0)</f>
        <v>CUDA opt Time</v>
      </c>
      <c r="D205" s="8">
        <f t="shared" ca="1" si="19"/>
        <v>1.0926975481514996</v>
      </c>
      <c r="E205" s="8">
        <f t="shared" ca="1" si="20"/>
        <v>1.1216341477278287</v>
      </c>
      <c r="F205" s="8">
        <f t="shared" ca="1" si="20"/>
        <v>0.26564761500905665</v>
      </c>
      <c r="G205" s="8">
        <f t="shared" ca="1" si="20"/>
        <v>4.4515738160789825E-2</v>
      </c>
      <c r="H205" s="8">
        <f t="shared" ca="1" si="20"/>
        <v>0</v>
      </c>
      <c r="J205" s="8">
        <f t="shared" ca="1" si="12"/>
        <v>1.588899430231326</v>
      </c>
    </row>
    <row r="206" spans="1:10" x14ac:dyDescent="0.25">
      <c r="A206">
        <v>13</v>
      </c>
      <c r="C206" t="str">
        <f ca="1">OFFSET('168p stat'!$A$1,A206*20,0)</f>
        <v>CUDA opt non hash</v>
      </c>
      <c r="D206" s="8">
        <f t="shared" ca="1" si="19"/>
        <v>1.2445847891217918</v>
      </c>
      <c r="E206" s="8">
        <f t="shared" ca="1" si="20"/>
        <v>1.2368946150533802</v>
      </c>
      <c r="F206" s="8">
        <f t="shared" ca="1" si="20"/>
        <v>0.23425222707159049</v>
      </c>
      <c r="G206" s="8">
        <f t="shared" ca="1" si="20"/>
        <v>9.6059997917967901E-3</v>
      </c>
      <c r="H206" s="8">
        <f t="shared" ca="1" si="20"/>
        <v>0</v>
      </c>
      <c r="J206" s="8">
        <f t="shared" ca="1" si="12"/>
        <v>1.7702728510547139</v>
      </c>
    </row>
    <row r="207" spans="1:10" x14ac:dyDescent="0.25">
      <c r="A207">
        <v>14</v>
      </c>
      <c r="C207" t="str">
        <f ca="1">OFFSET('168p stat'!$A$1,A207*20,0)</f>
        <v>CUDA opt ant</v>
      </c>
      <c r="D207" s="8">
        <f t="shared" ca="1" si="19"/>
        <v>1.6933065913376462</v>
      </c>
      <c r="E207" s="8">
        <f t="shared" ca="1" si="19"/>
        <v>1.6641481081490306</v>
      </c>
      <c r="F207" s="8">
        <f t="shared" ca="1" si="19"/>
        <v>0.36055669037753274</v>
      </c>
      <c r="G207" s="8">
        <f t="shared" ca="1" si="19"/>
        <v>4.2080246006885466E-2</v>
      </c>
      <c r="H207" s="8">
        <f t="shared" ca="1" si="19"/>
        <v>0</v>
      </c>
      <c r="J207" s="8">
        <f t="shared" ca="1" si="12"/>
        <v>2.4017593576800147</v>
      </c>
    </row>
    <row r="208" spans="1:10" x14ac:dyDescent="0.25">
      <c r="A208">
        <v>15</v>
      </c>
      <c r="C208" t="str">
        <f ca="1">OFFSET('168p stat'!$A$1,A208*20,0)</f>
        <v>CUDA opt ant non hash</v>
      </c>
      <c r="D208" s="8">
        <f t="shared" ca="1" si="19"/>
        <v>1.1627090702384333</v>
      </c>
      <c r="E208" s="8">
        <f t="shared" ca="1" si="19"/>
        <v>1.1319421010352078</v>
      </c>
      <c r="F208" s="8">
        <f t="shared" ca="1" si="19"/>
        <v>0.26879082984357927</v>
      </c>
      <c r="G208" s="8">
        <f t="shared" ca="1" si="19"/>
        <v>5.5106333283933891E-2</v>
      </c>
      <c r="H208" s="8">
        <f t="shared" ca="1" si="19"/>
        <v>0</v>
      </c>
      <c r="J208" s="8">
        <f t="shared" ca="1" si="12"/>
        <v>1.6457431513716601</v>
      </c>
    </row>
    <row r="209" spans="1:10" x14ac:dyDescent="0.25">
      <c r="A209">
        <v>16</v>
      </c>
      <c r="C209" t="str">
        <f ca="1">OFFSET('168p stat'!$A$1,A209*20,0)</f>
        <v>CUDA opt ant par</v>
      </c>
      <c r="D209" s="8">
        <f t="shared" ca="1" si="19"/>
        <v>0.77484553053294214</v>
      </c>
      <c r="E209" s="8">
        <f t="shared" ca="1" si="19"/>
        <v>0.75436136968664702</v>
      </c>
      <c r="F209" s="8">
        <f t="shared" ca="1" si="19"/>
        <v>0.20485797734040037</v>
      </c>
      <c r="G209" s="8">
        <f t="shared" ca="1" si="19"/>
        <v>1.168133690978905E-2</v>
      </c>
      <c r="H209" s="8">
        <f t="shared" ca="1" si="19"/>
        <v>0</v>
      </c>
      <c r="J209" s="8">
        <f t="shared" ca="1" si="12"/>
        <v>1.1007042821641018</v>
      </c>
    </row>
    <row r="210" spans="1:10" x14ac:dyDescent="0.25">
      <c r="A210">
        <v>17</v>
      </c>
      <c r="C210" t="str">
        <f ca="1">OFFSET('168p stat'!$A$1,A210*20,0)</f>
        <v>non CUDA Time</v>
      </c>
      <c r="D210" s="8">
        <f t="shared" ca="1" si="19"/>
        <v>7.7232020112468849</v>
      </c>
      <c r="E210" s="8">
        <f t="shared" ca="1" si="19"/>
        <v>5.7453598182937213</v>
      </c>
      <c r="F210" s="8">
        <f t="shared" ca="1" si="19"/>
        <v>5.7410575230896264</v>
      </c>
      <c r="G210" s="8">
        <f t="shared" ca="1" si="19"/>
        <v>5.725801536942055</v>
      </c>
      <c r="H210" s="8">
        <f t="shared" ca="1" si="19"/>
        <v>0.67036894090344012</v>
      </c>
      <c r="J210" s="8">
        <f t="shared" ca="1" si="12"/>
        <v>12.603608530456345</v>
      </c>
    </row>
    <row r="211" spans="1:10" x14ac:dyDescent="0.25">
      <c r="A211">
        <v>18</v>
      </c>
      <c r="C211" t="str">
        <f ca="1">OFFSET('168p stat'!$A$1,A211*20,0)</f>
        <v>non CUDA</v>
      </c>
      <c r="D211" s="8">
        <f t="shared" ca="1" si="19"/>
        <v>9.8942250116029253</v>
      </c>
      <c r="E211" s="8">
        <f t="shared" ca="1" si="19"/>
        <v>0</v>
      </c>
      <c r="F211" s="8">
        <f t="shared" ca="1" si="19"/>
        <v>0</v>
      </c>
      <c r="G211" s="8">
        <f t="shared" ca="1" si="19"/>
        <v>0</v>
      </c>
      <c r="H211" s="8">
        <f t="shared" ca="1" si="19"/>
        <v>0</v>
      </c>
      <c r="J211" s="8">
        <f t="shared" ca="1" si="12"/>
        <v>9.8942250116029253</v>
      </c>
    </row>
    <row r="212" spans="1:10" x14ac:dyDescent="0.25">
      <c r="A212">
        <v>19</v>
      </c>
      <c r="C212" t="str">
        <f ca="1">OFFSET('168p stat'!$A$1,A212*20,0)</f>
        <v>non CUDA non hash</v>
      </c>
      <c r="D212" s="8">
        <f t="shared" ca="1" si="19"/>
        <v>2.067193448768565</v>
      </c>
      <c r="E212" s="8">
        <f t="shared" ca="1" si="19"/>
        <v>2.0686430398396718</v>
      </c>
      <c r="F212" s="8">
        <f t="shared" ca="1" si="19"/>
        <v>2.0684694127823113</v>
      </c>
      <c r="G212" s="8">
        <f t="shared" ca="1" si="19"/>
        <v>2.0670297158657394</v>
      </c>
      <c r="H212" s="8">
        <f t="shared" ca="1" si="19"/>
        <v>0.5534919927876103</v>
      </c>
      <c r="J212" s="8">
        <f t="shared" ca="1" si="12"/>
        <v>4.1725416384832874</v>
      </c>
    </row>
    <row r="213" spans="1:10" x14ac:dyDescent="0.25">
      <c r="A213">
        <v>20</v>
      </c>
      <c r="C213" t="str">
        <f ca="1">OFFSET('168p stat'!$A$1,A213*20,0)</f>
        <v>Classic ACO</v>
      </c>
      <c r="D213" s="8">
        <f t="shared" ca="1" si="19"/>
        <v>73.801211387730248</v>
      </c>
      <c r="E213" s="8">
        <f t="shared" ca="1" si="19"/>
        <v>57.225425954266534</v>
      </c>
      <c r="F213" s="8">
        <f t="shared" ca="1" si="19"/>
        <v>56.284970663400365</v>
      </c>
      <c r="G213" s="8">
        <f t="shared" ca="1" si="19"/>
        <v>56.256117427554059</v>
      </c>
      <c r="H213" s="8">
        <f t="shared" ca="1" si="19"/>
        <v>1.4986920038273375</v>
      </c>
      <c r="J213" s="8">
        <f t="shared" ca="1" si="12"/>
        <v>122.70437207479046</v>
      </c>
    </row>
    <row r="214" spans="1:10" x14ac:dyDescent="0.25">
      <c r="A214">
        <v>21</v>
      </c>
      <c r="C214" t="str">
        <f ca="1">OFFSET('168p stat'!$A$1,A214*20,0)</f>
        <v>Classic ACO non hash</v>
      </c>
      <c r="D214" s="8">
        <f t="shared" ca="1" si="19"/>
        <v>41.483504875841824</v>
      </c>
      <c r="E214" s="8">
        <f t="shared" ca="1" si="19"/>
        <v>41.490445479926528</v>
      </c>
      <c r="F214" s="8">
        <f t="shared" ca="1" si="19"/>
        <v>41.155620851710637</v>
      </c>
      <c r="G214" s="8">
        <f t="shared" ca="1" si="19"/>
        <v>41.126885756984223</v>
      </c>
      <c r="H214" s="8">
        <f t="shared" ca="1" si="19"/>
        <v>1.0693828973384603</v>
      </c>
      <c r="J214" s="8">
        <f t="shared" ca="1" si="12"/>
        <v>82.635874064752656</v>
      </c>
    </row>
    <row r="215" spans="1:10" x14ac:dyDescent="0.25">
      <c r="A215">
        <v>22</v>
      </c>
      <c r="C215" t="str">
        <f ca="1">OFFSET('168p stat'!$A$1,A215*20,0)</f>
        <v>omp</v>
      </c>
      <c r="D215" s="8">
        <f t="shared" ca="1" si="19"/>
        <v>1.483354798510568</v>
      </c>
      <c r="E215" s="8">
        <f t="shared" ca="1" si="19"/>
        <v>1.3116593249036612</v>
      </c>
      <c r="F215" s="8">
        <f t="shared" ca="1" si="19"/>
        <v>1.3112612990796302</v>
      </c>
      <c r="G215" s="8">
        <f t="shared" ca="1" si="19"/>
        <v>1.3096937058961533</v>
      </c>
      <c r="H215" s="8">
        <f t="shared" ca="1" si="19"/>
        <v>0.41451122453318434</v>
      </c>
      <c r="J215" s="8">
        <f t="shared" ca="1" si="12"/>
        <v>2.7435952682316418</v>
      </c>
    </row>
    <row r="216" spans="1:10" x14ac:dyDescent="0.25">
      <c r="A216">
        <v>23</v>
      </c>
      <c r="C216" t="str">
        <f ca="1">OFFSET('168p stat'!$A$1,A216*20,0)</f>
        <v>omp non hash</v>
      </c>
      <c r="D216" s="8">
        <f t="shared" ca="1" si="19"/>
        <v>2.1030210281983543</v>
      </c>
      <c r="E216" s="8">
        <f t="shared" ca="1" si="19"/>
        <v>2.0339324171140776</v>
      </c>
      <c r="F216" s="8">
        <f t="shared" ca="1" si="19"/>
        <v>2.0329000192473807</v>
      </c>
      <c r="G216" s="8">
        <f t="shared" ca="1" si="19"/>
        <v>2.0318163194619729</v>
      </c>
      <c r="H216" s="8">
        <f t="shared" ca="1" si="19"/>
        <v>0.37144001318113268</v>
      </c>
      <c r="J216" s="8">
        <f t="shared" ca="1" si="12"/>
        <v>4.118070695132853</v>
      </c>
    </row>
    <row r="217" spans="1:10" x14ac:dyDescent="0.25">
      <c r="A217">
        <v>24</v>
      </c>
      <c r="C217" t="str">
        <f ca="1">OFFSET('168p stat'!$A$1,A217*20,0)</f>
        <v>non CUDA transp Time</v>
      </c>
      <c r="D217" s="8">
        <f t="shared" ref="D217:H222" ca="1" si="21">$D$192*SQRT(D162)/$E$192</f>
        <v>2.7209974862404276</v>
      </c>
      <c r="E217" s="8">
        <f t="shared" ca="1" si="21"/>
        <v>2.6021246226928296</v>
      </c>
      <c r="F217" s="8">
        <f t="shared" ca="1" si="21"/>
        <v>2.599703348596528</v>
      </c>
      <c r="G217" s="8">
        <f t="shared" ca="1" si="21"/>
        <v>2.5823434766738527</v>
      </c>
      <c r="H217" s="8">
        <f t="shared" ca="1" si="21"/>
        <v>0.66571999423180916</v>
      </c>
      <c r="J217" s="8">
        <f t="shared" ca="1" si="12"/>
        <v>5.2957547446133697</v>
      </c>
    </row>
    <row r="218" spans="1:10" x14ac:dyDescent="0.25">
      <c r="A218">
        <v>25</v>
      </c>
      <c r="C218" t="str">
        <f ca="1">OFFSET('168p stat'!$A$1,A218*20,0)</f>
        <v>non CUDA transp</v>
      </c>
      <c r="D218" s="8">
        <f t="shared" ca="1" si="21"/>
        <v>3.1903886638522749</v>
      </c>
      <c r="E218" s="8">
        <f t="shared" ca="1" si="21"/>
        <v>0</v>
      </c>
      <c r="F218" s="8">
        <f t="shared" ca="1" si="21"/>
        <v>0</v>
      </c>
      <c r="G218" s="8">
        <f t="shared" ca="1" si="21"/>
        <v>0</v>
      </c>
      <c r="H218" s="8">
        <f t="shared" ca="1" si="21"/>
        <v>0</v>
      </c>
      <c r="J218" s="8">
        <f t="shared" ca="1" si="12"/>
        <v>3.1903886638522749</v>
      </c>
    </row>
    <row r="219" spans="1:10" x14ac:dyDescent="0.25">
      <c r="A219">
        <v>26</v>
      </c>
      <c r="C219" t="str">
        <f ca="1">OFFSET('168p stat'!$A$1,A219*20,0)</f>
        <v>non CUDA transp non hash</v>
      </c>
      <c r="D219" s="8">
        <f t="shared" ca="1" si="21"/>
        <v>2.9092453709647819</v>
      </c>
      <c r="E219" s="8">
        <f t="shared" ca="1" si="21"/>
        <v>2.9141837695605108</v>
      </c>
      <c r="F219" s="8">
        <f t="shared" ca="1" si="21"/>
        <v>2.9131783367861295</v>
      </c>
      <c r="G219" s="8">
        <f t="shared" ca="1" si="21"/>
        <v>2.8947834868286777</v>
      </c>
      <c r="H219" s="8">
        <f t="shared" ca="1" si="21"/>
        <v>0.38300085121576427</v>
      </c>
      <c r="J219" s="8">
        <f t="shared" ca="1" si="12"/>
        <v>5.8283140598991334</v>
      </c>
    </row>
    <row r="220" spans="1:10" x14ac:dyDescent="0.25">
      <c r="A220">
        <v>27</v>
      </c>
      <c r="C220" t="str">
        <f ca="1">OFFSET('168p stat'!$A$1,A220*20,0)</f>
        <v>non CUDA transp_AVX Time</v>
      </c>
      <c r="D220" s="8">
        <f t="shared" ca="1" si="21"/>
        <v>3.301731032685681</v>
      </c>
      <c r="E220" s="8">
        <f t="shared" ca="1" si="21"/>
        <v>3.1066061404204239</v>
      </c>
      <c r="F220" s="8">
        <f t="shared" ca="1" si="21"/>
        <v>3.1051000214743483</v>
      </c>
      <c r="G220" s="8">
        <f t="shared" ca="1" si="21"/>
        <v>3.0792436138870207</v>
      </c>
      <c r="H220" s="8">
        <f t="shared" ca="1" si="21"/>
        <v>0.46872841665083625</v>
      </c>
      <c r="J220" s="8">
        <f t="shared" ca="1" si="12"/>
        <v>6.3162903059863806</v>
      </c>
    </row>
    <row r="221" spans="1:10" x14ac:dyDescent="0.25">
      <c r="A221">
        <v>28</v>
      </c>
      <c r="C221" t="str">
        <f ca="1">OFFSET('168p stat'!$A$1,A221*20,0)</f>
        <v>non CUDA transp_AVX</v>
      </c>
      <c r="D221" s="8">
        <f t="shared" ca="1" si="21"/>
        <v>3.0386396584501285</v>
      </c>
      <c r="E221" s="8">
        <f t="shared" ca="1" si="21"/>
        <v>0</v>
      </c>
      <c r="F221" s="8">
        <f t="shared" ca="1" si="21"/>
        <v>0</v>
      </c>
      <c r="G221" s="8">
        <f t="shared" ca="1" si="21"/>
        <v>0</v>
      </c>
      <c r="H221" s="8">
        <f t="shared" ca="1" si="21"/>
        <v>0</v>
      </c>
      <c r="J221" s="8">
        <f t="shared" ca="1" si="12"/>
        <v>3.0386396584501285</v>
      </c>
    </row>
    <row r="222" spans="1:10" x14ac:dyDescent="0.25">
      <c r="A222">
        <v>29</v>
      </c>
      <c r="C222" t="str">
        <f ca="1">OFFSET('168p stat'!$A$1,A222*20,0)</f>
        <v>non CUDA transp_AVX non hash</v>
      </c>
      <c r="D222" s="8">
        <f t="shared" ca="1" si="21"/>
        <v>2.0292994732869976</v>
      </c>
      <c r="E222" s="8">
        <f t="shared" ca="1" si="21"/>
        <v>2.0311438870787284</v>
      </c>
      <c r="F222" s="8">
        <f t="shared" ca="1" si="21"/>
        <v>2.0274403332675415</v>
      </c>
      <c r="G222" s="8">
        <f t="shared" ca="1" si="21"/>
        <v>2.0238918620914506</v>
      </c>
      <c r="H222" s="8">
        <f t="shared" ca="1" si="21"/>
        <v>0.38275994879297393</v>
      </c>
      <c r="J222" s="8">
        <f t="shared" ca="1" si="12"/>
        <v>4.0739120750330597</v>
      </c>
    </row>
    <row r="223" spans="1:10" x14ac:dyDescent="0.25">
      <c r="A223">
        <v>30</v>
      </c>
      <c r="C223" t="str">
        <f ca="1">OFFSET('168p stat'!$A$1,A223*20,0)</f>
        <v>non CUDA transp_AVX_OMP Time</v>
      </c>
      <c r="D223" s="8">
        <f t="shared" ref="D223:H223" ca="1" si="22">$D$192*SQRT(D168)/$E$192</f>
        <v>3.0327710372922545</v>
      </c>
      <c r="E223" s="8">
        <f t="shared" ca="1" si="22"/>
        <v>2.8441771721353808</v>
      </c>
      <c r="F223" s="8">
        <f t="shared" ca="1" si="22"/>
        <v>2.8421875455360084</v>
      </c>
      <c r="G223" s="8">
        <f t="shared" ca="1" si="22"/>
        <v>2.7982212499286034</v>
      </c>
      <c r="H223" s="8">
        <f t="shared" ca="1" si="22"/>
        <v>0.62239577026840409</v>
      </c>
      <c r="J223" s="8">
        <f t="shared" ca="1" si="12"/>
        <v>5.7950403496036804</v>
      </c>
    </row>
    <row r="224" spans="1:10" x14ac:dyDescent="0.25">
      <c r="A224">
        <v>31</v>
      </c>
      <c r="C224" t="str">
        <f ca="1">OFFSET('168p stat'!$A$1,A224*20,0)</f>
        <v>non CUDA transp_AVX_OMP</v>
      </c>
      <c r="D224" s="8">
        <f t="shared" ref="D224:H224" ca="1" si="23">$D$192*SQRT(D169)/$E$192</f>
        <v>3.1816111139718344</v>
      </c>
      <c r="E224" s="8">
        <f t="shared" ca="1" si="23"/>
        <v>0</v>
      </c>
      <c r="F224" s="8">
        <f t="shared" ca="1" si="23"/>
        <v>0</v>
      </c>
      <c r="G224" s="8">
        <f t="shared" ca="1" si="23"/>
        <v>0</v>
      </c>
      <c r="H224" s="8">
        <f t="shared" ca="1" si="23"/>
        <v>0</v>
      </c>
      <c r="J224" s="8">
        <f t="shared" ca="1" si="12"/>
        <v>3.1816111139718344</v>
      </c>
    </row>
    <row r="225" spans="1:10" x14ac:dyDescent="0.25">
      <c r="A225">
        <v>32</v>
      </c>
      <c r="C225" t="str">
        <f ca="1">OFFSET('168p stat'!$A$1,A225*20,0)</f>
        <v>non CUDA transp_AVX_OMP non hash</v>
      </c>
      <c r="D225" s="8">
        <f t="shared" ref="D225:H225" ca="1" si="24">$D$192*SQRT(D170)/$E$192</f>
        <v>2.8568452159701483</v>
      </c>
      <c r="E225" s="8">
        <f t="shared" ca="1" si="24"/>
        <v>2.8562485053846403</v>
      </c>
      <c r="F225" s="8">
        <f t="shared" ca="1" si="24"/>
        <v>2.8550310784662218</v>
      </c>
      <c r="G225" s="8">
        <f t="shared" ca="1" si="24"/>
        <v>2.8496475926794878</v>
      </c>
      <c r="H225" s="8">
        <f t="shared" ca="1" si="24"/>
        <v>0.63156814523850069</v>
      </c>
      <c r="J225" s="8">
        <f t="shared" ca="1" si="12"/>
        <v>5.7437176372168155</v>
      </c>
    </row>
    <row r="226" spans="1:10" x14ac:dyDescent="0.25">
      <c r="A226">
        <v>33</v>
      </c>
      <c r="C226" t="str">
        <f ca="1">OFFSET('168p stat'!$A$1,A226*20,0)</f>
        <v>CUDA ant add CPU_AVX_transp Time</v>
      </c>
      <c r="D226" s="8">
        <f t="shared" ref="D226:H226" ca="1" si="25">$D$192*SQRT(D171)/$E$192</f>
        <v>16.865765758570721</v>
      </c>
      <c r="E226" s="8">
        <f t="shared" ca="1" si="25"/>
        <v>16.696945969825265</v>
      </c>
      <c r="F226" s="8">
        <f t="shared" ca="1" si="25"/>
        <v>16.048776118127886</v>
      </c>
      <c r="G226" s="8">
        <f t="shared" ca="1" si="25"/>
        <v>15.888656668652136</v>
      </c>
      <c r="H226" s="8">
        <f t="shared" ca="1" si="25"/>
        <v>9.516451161984282</v>
      </c>
      <c r="J226" s="8">
        <f t="shared" ca="1" si="12"/>
        <v>34.114769934513241</v>
      </c>
    </row>
    <row r="227" spans="1:10" x14ac:dyDescent="0.25">
      <c r="A227">
        <v>34</v>
      </c>
      <c r="C227" t="str">
        <f ca="1">OFFSET('168p stat'!$A$1,A227*20,0)</f>
        <v>CUDA ant add CPU_AVX_transp</v>
      </c>
      <c r="D227" s="8">
        <f t="shared" ref="D227:H227" ca="1" si="26">$D$192*SQRT(D172)/$E$192</f>
        <v>2.1685420469505301</v>
      </c>
      <c r="E227" s="8">
        <f t="shared" ca="1" si="26"/>
        <v>0</v>
      </c>
      <c r="F227" s="8">
        <f t="shared" ca="1" si="26"/>
        <v>0</v>
      </c>
      <c r="G227" s="8">
        <f t="shared" ca="1" si="26"/>
        <v>0</v>
      </c>
      <c r="H227" s="8">
        <f t="shared" ca="1" si="26"/>
        <v>0</v>
      </c>
      <c r="J227" s="8">
        <f t="shared" ca="1" si="12"/>
        <v>2.1685420469505301</v>
      </c>
    </row>
    <row r="228" spans="1:10" x14ac:dyDescent="0.25">
      <c r="A228">
        <v>35</v>
      </c>
      <c r="C228" t="str">
        <f ca="1">OFFSET('168p stat'!$A$1,A228*20,0)</f>
        <v>CUDA ant add CPU_AVX_transp non hash</v>
      </c>
      <c r="D228" s="8">
        <f t="shared" ref="D228:H228" ca="1" si="27">$D$192*SQRT(D173)/$E$192</f>
        <v>2.0412893196160624</v>
      </c>
      <c r="E228" s="8">
        <f t="shared" ca="1" si="27"/>
        <v>2.0474586085156306</v>
      </c>
      <c r="F228" s="8">
        <f t="shared" ca="1" si="27"/>
        <v>1.622142346848759</v>
      </c>
      <c r="G228" s="8">
        <f t="shared" ca="1" si="27"/>
        <v>1.5407628940184144</v>
      </c>
      <c r="H228" s="8">
        <f t="shared" ca="1" si="27"/>
        <v>0.64712219126838788</v>
      </c>
      <c r="J228" s="8">
        <f t="shared" ca="1" si="12"/>
        <v>3.7125479201512497</v>
      </c>
    </row>
    <row r="229" spans="1:10" x14ac:dyDescent="0.25">
      <c r="A229">
        <v>36</v>
      </c>
      <c r="C229" t="str">
        <f ca="1">OFFSET('168p stat'!$A$1,A229*20,0)</f>
        <v>CUDA opt_one_GPU</v>
      </c>
      <c r="D229" s="8">
        <f t="shared" ref="D229:H229" ca="1" si="28">$D$192*SQRT(D174)/$E$192</f>
        <v>2337.2475859376632</v>
      </c>
      <c r="E229" s="8">
        <f t="shared" ca="1" si="28"/>
        <v>2337.2432548729385</v>
      </c>
      <c r="F229" s="8">
        <f t="shared" ca="1" si="28"/>
        <v>0</v>
      </c>
      <c r="G229" s="8">
        <f t="shared" ca="1" si="28"/>
        <v>0</v>
      </c>
      <c r="H229" s="8">
        <f t="shared" ca="1" si="28"/>
        <v>0</v>
      </c>
      <c r="J229" s="8">
        <f t="shared" ca="1" si="12"/>
        <v>3305.3641721330014</v>
      </c>
    </row>
    <row r="230" spans="1:10" x14ac:dyDescent="0.25">
      <c r="A230">
        <v>37</v>
      </c>
      <c r="C230" t="str">
        <f ca="1">OFFSET('168p stat'!$A$1,A230*20,0)</f>
        <v>CUDA opt_one_GPU ant</v>
      </c>
      <c r="D230" s="8">
        <f t="shared" ref="D230:H230" ca="1" si="29">$D$192*SQRT(D175)/$E$192</f>
        <v>15.648622138066113</v>
      </c>
      <c r="E230" s="8">
        <f t="shared" ca="1" si="29"/>
        <v>15.669590718661423</v>
      </c>
      <c r="F230" s="8">
        <f t="shared" ca="1" si="29"/>
        <v>0</v>
      </c>
      <c r="G230" s="8">
        <f t="shared" ca="1" si="29"/>
        <v>0</v>
      </c>
      <c r="H230" s="8">
        <f t="shared" ca="1" si="29"/>
        <v>0</v>
      </c>
      <c r="J230" s="8">
        <f t="shared" ca="1" si="12"/>
        <v>22.145325649227495</v>
      </c>
    </row>
    <row r="231" spans="1:10" x14ac:dyDescent="0.25">
      <c r="A231">
        <v>38</v>
      </c>
      <c r="C231" t="str">
        <f ca="1">OFFSET('168p stat'!$A$1,A231*20,0)</f>
        <v>CUDA opt_one_GPU ant local</v>
      </c>
      <c r="D231" s="8">
        <f t="shared" ref="D231:H231" ca="1" si="30">$D$192*SQRT(D176)/$E$192</f>
        <v>0.80252390877781343</v>
      </c>
      <c r="E231" s="8">
        <f t="shared" ca="1" si="30"/>
        <v>0.79541555248683027</v>
      </c>
      <c r="F231" s="8">
        <f t="shared" ca="1" si="30"/>
        <v>0</v>
      </c>
      <c r="G231" s="8">
        <f t="shared" ca="1" si="30"/>
        <v>0</v>
      </c>
      <c r="H231" s="8">
        <f t="shared" ca="1" si="30"/>
        <v>0</v>
      </c>
      <c r="J231" s="8">
        <f t="shared" ca="1" si="12"/>
        <v>1.1299250087054227</v>
      </c>
    </row>
    <row r="232" spans="1:10" x14ac:dyDescent="0.25">
      <c r="A232">
        <v>39</v>
      </c>
      <c r="C232" t="str">
        <f ca="1">OFFSET('168p stat'!$A$1,A232*20,0)</f>
        <v>CUDA Const</v>
      </c>
      <c r="D232" s="8">
        <f t="shared" ref="D232:H232" ca="1" si="31">$D$192*SQRT(D177)/$E$192</f>
        <v>2.5922507746727903</v>
      </c>
      <c r="E232" s="8">
        <f t="shared" ca="1" si="31"/>
        <v>2.4975005366078435</v>
      </c>
      <c r="F232" s="8">
        <f t="shared" ca="1" si="31"/>
        <v>0.78840531620734267</v>
      </c>
      <c r="G232" s="8">
        <f t="shared" ca="1" si="31"/>
        <v>0.20064791013115485</v>
      </c>
      <c r="H232" s="8">
        <f t="shared" ca="1" si="31"/>
        <v>5.4242092585002649E-2</v>
      </c>
      <c r="J232" s="8">
        <f t="shared" ca="1" si="12"/>
        <v>3.6908071935851847</v>
      </c>
    </row>
    <row r="233" spans="1:10" x14ac:dyDescent="0.25">
      <c r="A233">
        <v>40</v>
      </c>
      <c r="C233" t="str">
        <f ca="1">OFFSET('168p stat'!$A$1,A233*20,0)</f>
        <v>CUDA ant Const</v>
      </c>
      <c r="D233" s="8">
        <f t="shared" ref="D233:H233" ca="1" si="32">$D$192*SQRT(D178)/$E$192</f>
        <v>1.9784674472899297</v>
      </c>
      <c r="E233" s="8">
        <f t="shared" ca="1" si="32"/>
        <v>1.9704347785793028</v>
      </c>
      <c r="F233" s="8">
        <f t="shared" ca="1" si="32"/>
        <v>0.46068181230866923</v>
      </c>
      <c r="G233" s="8">
        <f t="shared" ca="1" si="32"/>
        <v>0.15010887483423488</v>
      </c>
      <c r="H233" s="8">
        <f t="shared" ca="1" si="32"/>
        <v>3.1567563098851954E-2</v>
      </c>
      <c r="J233" s="8">
        <f t="shared" ca="1" si="12"/>
        <v>2.8342024582158549</v>
      </c>
    </row>
    <row r="234" spans="1:10" x14ac:dyDescent="0.25">
      <c r="A234">
        <v>41</v>
      </c>
      <c r="C234" t="str">
        <f ca="1">OFFSET('168p stat'!$A$1,A234*20,0)</f>
        <v>CUDA ant par Const</v>
      </c>
      <c r="D234" s="8">
        <f t="shared" ref="D234:H234" ca="1" si="33">$D$192*SQRT(D179)/$E$192</f>
        <v>0.87836156660618692</v>
      </c>
      <c r="E234" s="8">
        <f t="shared" ca="1" si="33"/>
        <v>0.86716167099354724</v>
      </c>
      <c r="F234" s="8">
        <f t="shared" ca="1" si="33"/>
        <v>0.18053930142769467</v>
      </c>
      <c r="G234" s="8">
        <f t="shared" ca="1" si="33"/>
        <v>1.2280928955091303E-2</v>
      </c>
      <c r="H234" s="8">
        <f t="shared" ca="1" si="33"/>
        <v>7.6263899716707368E-3</v>
      </c>
      <c r="J234" s="8">
        <f t="shared" ca="1" si="12"/>
        <v>1.2475142595302051</v>
      </c>
    </row>
    <row r="235" spans="1:10" x14ac:dyDescent="0.25">
      <c r="A235">
        <v>42</v>
      </c>
      <c r="C235" t="str">
        <f ca="1">OFFSET('168p stat'!$A$1,A235*20,0)</f>
        <v>CUDA ant add CPU Const</v>
      </c>
      <c r="D235" s="8">
        <f t="shared" ref="D235:H235" ca="1" si="34">$D$192*SQRT(D180)/$E$192</f>
        <v>3.3836811326248841</v>
      </c>
      <c r="E235" s="8">
        <f t="shared" ca="1" si="34"/>
        <v>3.3642333870950134</v>
      </c>
      <c r="F235" s="8">
        <f t="shared" ca="1" si="34"/>
        <v>2.2156541177864382</v>
      </c>
      <c r="G235" s="8">
        <f t="shared" ca="1" si="34"/>
        <v>1.9458039558804476</v>
      </c>
      <c r="H235" s="8">
        <f t="shared" ca="1" si="34"/>
        <v>0.52480887678468235</v>
      </c>
      <c r="J235" s="8">
        <f t="shared" ca="1" si="12"/>
        <v>5.6336546620876939</v>
      </c>
    </row>
    <row r="236" spans="1:10" x14ac:dyDescent="0.25">
      <c r="A236">
        <v>43</v>
      </c>
      <c r="C236" t="str">
        <f ca="1">OFFSET('168p stat'!$A$1,A236*20,0)</f>
        <v>CUDA opt Const</v>
      </c>
      <c r="D236" s="8">
        <f t="shared" ref="D236:H236" ca="1" si="35">$D$192*SQRT(D181)/$E$192</f>
        <v>2.5093342660622078</v>
      </c>
      <c r="E236" s="8">
        <f t="shared" ca="1" si="35"/>
        <v>2.479895471960766</v>
      </c>
      <c r="F236" s="8">
        <f t="shared" ca="1" si="35"/>
        <v>0.64131864910978542</v>
      </c>
      <c r="G236" s="8">
        <f t="shared" ca="1" si="35"/>
        <v>2.7150068287206938E-2</v>
      </c>
      <c r="H236" s="8">
        <f t="shared" ca="1" si="35"/>
        <v>0</v>
      </c>
      <c r="J236" s="8">
        <f t="shared" ca="1" si="12"/>
        <v>3.5858983179378456</v>
      </c>
    </row>
    <row r="237" spans="1:10" x14ac:dyDescent="0.25">
      <c r="A237">
        <v>44</v>
      </c>
      <c r="C237" t="str">
        <f ca="1">OFFSET('168p stat'!$A$1,A237*20,0)</f>
        <v>CUDA opt ant Const</v>
      </c>
      <c r="D237" s="8">
        <f t="shared" ref="D237:H237" ca="1" si="36">$D$192*SQRT(D182)/$E$192</f>
        <v>3.3375256730408371</v>
      </c>
      <c r="E237" s="8">
        <f t="shared" ca="1" si="36"/>
        <v>3.3104240205653404</v>
      </c>
      <c r="F237" s="8">
        <f t="shared" ca="1" si="36"/>
        <v>0.24657532262576479</v>
      </c>
      <c r="G237" s="8">
        <f t="shared" ca="1" si="36"/>
        <v>4.2287880060367176E-2</v>
      </c>
      <c r="H237" s="8">
        <f t="shared" ca="1" si="36"/>
        <v>0</v>
      </c>
      <c r="J237" s="8">
        <f t="shared" ca="1" si="12"/>
        <v>4.707501722641287</v>
      </c>
    </row>
    <row r="238" spans="1:10" x14ac:dyDescent="0.25">
      <c r="A238">
        <v>45</v>
      </c>
      <c r="C238" t="str">
        <f ca="1">OFFSET('168p stat'!$A$1,A238*20,0)</f>
        <v>CUDA opt ant par Const</v>
      </c>
      <c r="D238" s="8">
        <f t="shared" ref="D238:H238" ca="1" si="37">$D$192*SQRT(D183)/$E$192</f>
        <v>2.1250317765578171</v>
      </c>
      <c r="E238" s="8">
        <f t="shared" ca="1" si="37"/>
        <v>2.129277026988007</v>
      </c>
      <c r="F238" s="8">
        <f t="shared" ca="1" si="37"/>
        <v>0.47483765966907043</v>
      </c>
      <c r="G238" s="8">
        <f t="shared" ca="1" si="37"/>
        <v>1.18640728251305E-2</v>
      </c>
      <c r="H238" s="8">
        <f t="shared" ca="1" si="37"/>
        <v>0</v>
      </c>
      <c r="J238" s="8">
        <f t="shared" ca="1" si="12"/>
        <v>3.0455200324908973</v>
      </c>
    </row>
    <row r="239" spans="1:10" x14ac:dyDescent="0.25">
      <c r="A239">
        <v>46</v>
      </c>
      <c r="C239" t="str">
        <f ca="1">OFFSET('168p stat'!$A$1,A239*20,0)</f>
        <v>CUDA ant par global</v>
      </c>
      <c r="D239" s="8">
        <f t="shared" ref="D239:H239" ca="1" si="38">$D$192*SQRT(D184)/$E$192</f>
        <v>1.534801355998775</v>
      </c>
      <c r="E239" s="8">
        <f t="shared" ca="1" si="38"/>
        <v>1.5342789350984098</v>
      </c>
      <c r="F239" s="8">
        <f t="shared" ca="1" si="38"/>
        <v>1.1796382733431463</v>
      </c>
      <c r="G239" s="8">
        <f t="shared" ca="1" si="38"/>
        <v>1.364189287041941</v>
      </c>
      <c r="H239" s="8">
        <f t="shared" ca="1" si="38"/>
        <v>0.49107267069548877</v>
      </c>
      <c r="J239" s="8">
        <f t="shared" ca="1" si="12"/>
        <v>2.8641470436732797</v>
      </c>
    </row>
    <row r="240" spans="1:10" x14ac:dyDescent="0.25">
      <c r="A240">
        <v>47</v>
      </c>
      <c r="C240" t="str">
        <f ca="1">OFFSET('168p stat'!$A$1,A240*20,0)</f>
        <v>CUDA ant add CPU Time global</v>
      </c>
      <c r="D240" s="8">
        <f t="shared" ref="D240:H240" ca="1" si="39">$D$192*SQRT(D185)/$E$192</f>
        <v>3.2849228374413451</v>
      </c>
      <c r="E240" s="8">
        <f t="shared" ca="1" si="39"/>
        <v>3.2984584874959411</v>
      </c>
      <c r="F240" s="8">
        <f t="shared" ca="1" si="39"/>
        <v>2.3848760033779532</v>
      </c>
      <c r="G240" s="8">
        <f t="shared" ca="1" si="39"/>
        <v>2.173070571039974</v>
      </c>
      <c r="H240" s="8">
        <f t="shared" ca="1" si="39"/>
        <v>0.50065536531230737</v>
      </c>
      <c r="J240" s="8">
        <f t="shared" ca="1" si="12"/>
        <v>5.6860418126058221</v>
      </c>
    </row>
    <row r="241" spans="1:10" x14ac:dyDescent="0.25">
      <c r="A241">
        <v>48</v>
      </c>
      <c r="C241" t="str">
        <f ca="1">OFFSET('168p stat'!$A$1,A241*20,0)</f>
        <v>CUDA opt ant par global</v>
      </c>
      <c r="D241" s="8">
        <f t="shared" ref="D241:H241" ca="1" si="40">$D$192*SQRT(D186)/$E$192</f>
        <v>1.1195968759633468</v>
      </c>
      <c r="E241" s="8">
        <f t="shared" ca="1" si="40"/>
        <v>1.1102700695648413</v>
      </c>
      <c r="F241" s="8">
        <f t="shared" ca="1" si="40"/>
        <v>0.16409800788553161</v>
      </c>
      <c r="G241" s="8">
        <f t="shared" ca="1" si="40"/>
        <v>8.7610026823417893E-3</v>
      </c>
      <c r="H241" s="8">
        <f t="shared" ca="1" si="40"/>
        <v>0</v>
      </c>
      <c r="J241" s="8">
        <f t="shared" ca="1" si="12"/>
        <v>1.5853080783867857</v>
      </c>
    </row>
    <row r="242" spans="1:10" x14ac:dyDescent="0.25">
      <c r="A242">
        <v>49</v>
      </c>
      <c r="C242">
        <f ca="1">OFFSET('168p stat'!$A$1,A242*20,0)</f>
        <v>0</v>
      </c>
      <c r="D242" s="8" t="e">
        <f t="shared" ref="D242:H242" ca="1" si="41">$D$192*SQRT(D187)/$E$192</f>
        <v>#DIV/0!</v>
      </c>
      <c r="E242" s="8" t="e">
        <f t="shared" ca="1" si="41"/>
        <v>#DIV/0!</v>
      </c>
      <c r="F242" s="8">
        <f t="shared" ca="1" si="41"/>
        <v>0</v>
      </c>
      <c r="G242" s="8">
        <f t="shared" ca="1" si="41"/>
        <v>0</v>
      </c>
      <c r="H242" s="8">
        <f t="shared" ca="1" si="41"/>
        <v>0</v>
      </c>
      <c r="J242" s="8" t="e">
        <f t="shared" ca="1" si="12"/>
        <v>#DIV/0!</v>
      </c>
    </row>
    <row r="243" spans="1:10" x14ac:dyDescent="0.25">
      <c r="A243">
        <v>50</v>
      </c>
      <c r="C243">
        <f ca="1">OFFSET('168p stat'!$A$1,A243*20,0)</f>
        <v>0</v>
      </c>
      <c r="D243" s="8" t="e">
        <f t="shared" ref="D243:H243" ca="1" si="42">$D$192*SQRT(D188)/$E$192</f>
        <v>#DIV/0!</v>
      </c>
      <c r="E243" s="8" t="e">
        <f t="shared" ca="1" si="42"/>
        <v>#DIV/0!</v>
      </c>
      <c r="F243" s="8">
        <f t="shared" ca="1" si="42"/>
        <v>0</v>
      </c>
      <c r="G243" s="8">
        <f t="shared" ca="1" si="42"/>
        <v>0</v>
      </c>
      <c r="H243" s="8">
        <f t="shared" ca="1" si="42"/>
        <v>0</v>
      </c>
      <c r="J243" s="8" t="e">
        <f t="shared" ca="1" si="12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1.4508410988384044E-5</v>
      </c>
      <c r="E248" s="9">
        <f ca="1">POWER(SQRT(E139)/E85,2)</f>
        <v>1.4777108861520348E-5</v>
      </c>
      <c r="F248" s="9">
        <f ca="1">POWER(SQRT(F139)/F85,2)</f>
        <v>1.0456061647832255E-5</v>
      </c>
      <c r="G248" s="9">
        <f ca="1">POWER(SQRT(G139)/G85,2)</f>
        <v>9.4254240187056065E-6</v>
      </c>
      <c r="H248" s="9">
        <f ca="1">POWER(SQRT(H139)/H85,2)</f>
        <v>6.2657540219000659E-6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43">POWER(SQRT(D140)/D86,2)</f>
        <v>4.8398720216105016E-6</v>
      </c>
      <c r="E249" s="9" t="e">
        <f t="shared" ca="1" si="43"/>
        <v>#DIV/0!</v>
      </c>
      <c r="F249" s="9" t="e">
        <f t="shared" ca="1" si="43"/>
        <v>#DIV/0!</v>
      </c>
      <c r="G249" s="9" t="e">
        <f t="shared" ca="1" si="43"/>
        <v>#DIV/0!</v>
      </c>
      <c r="H249" s="9" t="e">
        <f t="shared" ca="1" si="43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44">POWER(SQRT(D141)/D87,2)</f>
        <v>2.0827224095140706E-4</v>
      </c>
      <c r="E250" s="9">
        <f t="shared" ca="1" si="44"/>
        <v>2.0840494237220163E-4</v>
      </c>
      <c r="F250" s="9">
        <f t="shared" ca="1" si="44"/>
        <v>2.3565388836811879E-4</v>
      </c>
      <c r="G250" s="9">
        <f t="shared" ca="1" si="44"/>
        <v>2.4127313732088057E-4</v>
      </c>
      <c r="H250" s="9">
        <f t="shared" ca="1" si="44"/>
        <v>7.0189721955432494E-9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5">POWER(SQRT(D142)/D88,2)</f>
        <v>1.0678824357037258E-5</v>
      </c>
      <c r="E251" s="9">
        <f t="shared" ca="1" si="45"/>
        <v>1.0437148890143407E-5</v>
      </c>
      <c r="F251" s="9">
        <f t="shared" ca="1" si="45"/>
        <v>1.9215056317348866E-6</v>
      </c>
      <c r="G251" s="9">
        <f t="shared" ca="1" si="45"/>
        <v>2.0247312476783021E-6</v>
      </c>
      <c r="H251" s="9">
        <f t="shared" ca="1" si="45"/>
        <v>1.618916671055929E-6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6">POWER(SQRT(D143)/D89,2)</f>
        <v>4.5740271616941684E-6</v>
      </c>
      <c r="E252" s="9">
        <f t="shared" ca="1" si="46"/>
        <v>4.3862603881674607E-6</v>
      </c>
      <c r="F252" s="9">
        <f t="shared" ca="1" si="46"/>
        <v>2.5842313130270118E-7</v>
      </c>
      <c r="G252" s="9">
        <f t="shared" ca="1" si="46"/>
        <v>1.3178263380572385E-8</v>
      </c>
      <c r="H252" s="9">
        <f t="shared" ca="1" si="46"/>
        <v>1.2694642548777142E-8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7">POWER(SQRT(D144)/D90,2)</f>
        <v>1.9194049719005327E-5</v>
      </c>
      <c r="E253" s="9">
        <f t="shared" ca="1" si="47"/>
        <v>1.9335505605889516E-5</v>
      </c>
      <c r="F253" s="9">
        <f t="shared" ca="1" si="47"/>
        <v>8.7034841463366315E-7</v>
      </c>
      <c r="G253" s="9">
        <f t="shared" ca="1" si="47"/>
        <v>1.5293496038663219E-7</v>
      </c>
      <c r="H253" s="9">
        <f t="shared" ca="1" si="47"/>
        <v>7.413998683649324E-8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8">POWER(SQRT(D145)/D91,2)</f>
        <v>1.0174356033359583E-4</v>
      </c>
      <c r="E254" s="9">
        <f t="shared" ca="1" si="48"/>
        <v>1.0311589638089841E-4</v>
      </c>
      <c r="F254" s="9">
        <f t="shared" ca="1" si="48"/>
        <v>7.2714509605961876E-5</v>
      </c>
      <c r="G254" s="9">
        <f t="shared" ca="1" si="48"/>
        <v>6.7330506106857196E-5</v>
      </c>
      <c r="H254" s="9">
        <f t="shared" ca="1" si="48"/>
        <v>7.6337820151146604E-4</v>
      </c>
    </row>
    <row r="255" spans="1:10" x14ac:dyDescent="0.25">
      <c r="A255">
        <v>8</v>
      </c>
      <c r="C255" t="str">
        <f ca="1">OFFSET('168p stat'!$A$1,A255*20,0)</f>
        <v>CUDA ant add CPU</v>
      </c>
      <c r="D255" s="9">
        <f t="shared" ref="D255:H255" ca="1" si="49">POWER(SQRT(D146)/D92,2)</f>
        <v>1.7004506445496527E-5</v>
      </c>
      <c r="E255" s="9" t="e">
        <f t="shared" ca="1" si="49"/>
        <v>#DIV/0!</v>
      </c>
      <c r="F255" s="9" t="e">
        <f t="shared" ca="1" si="49"/>
        <v>#DIV/0!</v>
      </c>
      <c r="G255" s="9" t="e">
        <f t="shared" ca="1" si="49"/>
        <v>#DIV/0!</v>
      </c>
      <c r="H255" s="9" t="e">
        <f t="shared" ca="1" si="49"/>
        <v>#DIV/0!</v>
      </c>
    </row>
    <row r="256" spans="1:10" x14ac:dyDescent="0.25">
      <c r="A256">
        <v>9</v>
      </c>
      <c r="C256" t="str">
        <f ca="1">OFFSET('168p stat'!$A$1,A256*20,0)</f>
        <v>CUDA ant add CPU non hash</v>
      </c>
      <c r="D256" s="9">
        <f t="shared" ref="D256:H256" ca="1" si="50">POWER(SQRT(D147)/D93,2)</f>
        <v>1.5072406559856022E-4</v>
      </c>
      <c r="E256" s="9">
        <f t="shared" ca="1" si="50"/>
        <v>1.5016303450191151E-4</v>
      </c>
      <c r="F256" s="9">
        <f t="shared" ca="1" si="50"/>
        <v>1.0406740870783268E-4</v>
      </c>
      <c r="G256" s="9">
        <f t="shared" ca="1" si="50"/>
        <v>9.6665834096799764E-5</v>
      </c>
      <c r="H256" s="9">
        <f t="shared" ca="1" si="50"/>
        <v>7.4132830203678488E-4</v>
      </c>
    </row>
    <row r="257" spans="1:8" x14ac:dyDescent="0.25">
      <c r="A257">
        <v>10</v>
      </c>
      <c r="C257" t="str">
        <f ca="1">OFFSET('168p stat'!$A$1,A257*20,0)</f>
        <v>CUDA ant add CPU12</v>
      </c>
      <c r="D257" s="9">
        <f t="shared" ref="D257:H257" ca="1" si="51">POWER(SQRT(D148)/D94,2)</f>
        <v>5.0894441017055256E-5</v>
      </c>
      <c r="E257" s="9">
        <f t="shared" ca="1" si="51"/>
        <v>5.1090626855914711E-5</v>
      </c>
      <c r="F257" s="9">
        <f t="shared" ca="1" si="51"/>
        <v>5.1630052739891493E-5</v>
      </c>
      <c r="G257" s="9">
        <f t="shared" ca="1" si="51"/>
        <v>5.4660828172869802E-5</v>
      </c>
      <c r="H257" s="9">
        <f t="shared" ca="1" si="51"/>
        <v>1.0060111519007924E-4</v>
      </c>
    </row>
    <row r="258" spans="1:8" x14ac:dyDescent="0.25">
      <c r="A258">
        <v>11</v>
      </c>
      <c r="C258" t="str">
        <f ca="1">OFFSET('168p stat'!$A$1,A258*20,0)</f>
        <v>CUDA opt</v>
      </c>
      <c r="D258" s="9">
        <f t="shared" ref="D258:H258" ca="1" si="52">POWER(SQRT(D149)/D95,2)</f>
        <v>6.7824885789145979E-6</v>
      </c>
      <c r="E258" s="9" t="e">
        <f t="shared" ca="1" si="52"/>
        <v>#DIV/0!</v>
      </c>
      <c r="F258" s="9" t="e">
        <f t="shared" ca="1" si="52"/>
        <v>#DIV/0!</v>
      </c>
      <c r="G258" s="9" t="e">
        <f t="shared" ca="1" si="52"/>
        <v>#DIV/0!</v>
      </c>
      <c r="H258" s="9" t="e">
        <f t="shared" ca="1" si="52"/>
        <v>#DIV/0!</v>
      </c>
    </row>
    <row r="259" spans="1:8" x14ac:dyDescent="0.25">
      <c r="A259">
        <v>12</v>
      </c>
      <c r="C259" t="str">
        <f ca="1">OFFSET('168p stat'!$A$1,A259*20,0)</f>
        <v>CUDA opt Time</v>
      </c>
      <c r="D259" s="9">
        <f t="shared" ref="D259:H259" ca="1" si="53">POWER(SQRT(D150)/D96,2)</f>
        <v>2.4438844909999002E-6</v>
      </c>
      <c r="E259" s="9">
        <f t="shared" ca="1" si="53"/>
        <v>2.5942356775431787E-6</v>
      </c>
      <c r="F259" s="9">
        <f t="shared" ca="1" si="53"/>
        <v>1.5181068402478628E-7</v>
      </c>
      <c r="G259" s="9">
        <f t="shared" ca="1" si="53"/>
        <v>6.0080645813546813E-9</v>
      </c>
      <c r="H259" s="9" t="e">
        <f t="shared" ca="1" si="53"/>
        <v>#DIV/0!</v>
      </c>
    </row>
    <row r="260" spans="1:8" x14ac:dyDescent="0.25">
      <c r="A260">
        <v>13</v>
      </c>
      <c r="C260" t="str">
        <f ca="1">OFFSET('168p stat'!$A$1,A260*20,0)</f>
        <v>CUDA opt non hash</v>
      </c>
      <c r="D260" s="9">
        <f t="shared" ref="D260:H260" ca="1" si="54">POWER(SQRT(D151)/D97,2)</f>
        <v>2.7879575540703134E-5</v>
      </c>
      <c r="E260" s="9">
        <f t="shared" ca="1" si="54"/>
        <v>2.7711977762381981E-5</v>
      </c>
      <c r="F260" s="9">
        <f t="shared" ca="1" si="54"/>
        <v>1.0708207638538776E-6</v>
      </c>
      <c r="G260" s="9">
        <f t="shared" ca="1" si="54"/>
        <v>6.4115840867663836E-9</v>
      </c>
      <c r="H260" s="9" t="e">
        <f t="shared" ca="1" si="54"/>
        <v>#DIV/0!</v>
      </c>
    </row>
    <row r="261" spans="1:8" x14ac:dyDescent="0.25">
      <c r="A261">
        <v>14</v>
      </c>
      <c r="C261" t="str">
        <f ca="1">OFFSET('168p stat'!$A$1,A261*20,0)</f>
        <v>CUDA opt ant</v>
      </c>
      <c r="D261" s="9">
        <f t="shared" ref="D261:H261" ca="1" si="55">POWER(SQRT(D152)/D98,2)</f>
        <v>2.2617261287626342E-5</v>
      </c>
      <c r="E261" s="9">
        <f t="shared" ca="1" si="55"/>
        <v>2.2156473388648877E-5</v>
      </c>
      <c r="F261" s="9">
        <f t="shared" ca="1" si="55"/>
        <v>1.1066382951521153E-6</v>
      </c>
      <c r="G261" s="9">
        <f t="shared" ca="1" si="55"/>
        <v>3.8173844258039142E-8</v>
      </c>
      <c r="H261" s="9" t="e">
        <f t="shared" ca="1" si="55"/>
        <v>#DIV/0!</v>
      </c>
    </row>
    <row r="262" spans="1:8" x14ac:dyDescent="0.25">
      <c r="A262">
        <v>15</v>
      </c>
      <c r="C262" t="str">
        <f ca="1">OFFSET('168p stat'!$A$1,A262*20,0)</f>
        <v>CUDA opt ant non hash</v>
      </c>
      <c r="D262" s="9">
        <f t="shared" ref="D262:H262" ca="1" si="56">POWER(SQRT(D153)/D99,2)</f>
        <v>1.4557022662993608E-5</v>
      </c>
      <c r="E262" s="9">
        <f t="shared" ca="1" si="56"/>
        <v>1.4028726458349233E-5</v>
      </c>
      <c r="F262" s="9">
        <f t="shared" ca="1" si="56"/>
        <v>8.4683992541904835E-7</v>
      </c>
      <c r="G262" s="9">
        <f t="shared" ca="1" si="56"/>
        <v>1.1181770266814609E-7</v>
      </c>
      <c r="H262" s="9" t="e">
        <f t="shared" ca="1" si="56"/>
        <v>#DIV/0!</v>
      </c>
    </row>
    <row r="263" spans="1:8" x14ac:dyDescent="0.25">
      <c r="A263">
        <v>16</v>
      </c>
      <c r="C263" t="str">
        <f ca="1">OFFSET('168p stat'!$A$1,A263*20,0)</f>
        <v>CUDA opt ant par</v>
      </c>
      <c r="D263" s="9">
        <f t="shared" ref="D263:H263" ca="1" si="57">POWER(SQRT(D154)/D100,2)</f>
        <v>4.7170875640417226E-6</v>
      </c>
      <c r="E263" s="9">
        <f t="shared" ca="1" si="57"/>
        <v>4.5352587260246334E-6</v>
      </c>
      <c r="F263" s="9">
        <f t="shared" ca="1" si="57"/>
        <v>3.5605676416935819E-7</v>
      </c>
      <c r="G263" s="9">
        <f t="shared" ca="1" si="57"/>
        <v>2.9473216181562892E-9</v>
      </c>
      <c r="H263" s="9" t="e">
        <f t="shared" ca="1" si="57"/>
        <v>#DIV/0!</v>
      </c>
    </row>
    <row r="264" spans="1:8" x14ac:dyDescent="0.25">
      <c r="A264">
        <v>17</v>
      </c>
      <c r="C264" t="str">
        <f ca="1">OFFSET('168p stat'!$A$1,A264*20,0)</f>
        <v>non CUDA Time</v>
      </c>
      <c r="D264" s="9">
        <f t="shared" ref="D264:H264" ca="1" si="58">POWER(SQRT(D155)/D101,2)</f>
        <v>1.8738129071789583E-4</v>
      </c>
      <c r="E264" s="9">
        <f t="shared" ca="1" si="58"/>
        <v>1.0929057093273565E-4</v>
      </c>
      <c r="F264" s="9">
        <f t="shared" ca="1" si="58"/>
        <v>1.0914096052780801E-4</v>
      </c>
      <c r="G264" s="9">
        <f t="shared" ca="1" si="58"/>
        <v>1.0887637355955504E-4</v>
      </c>
      <c r="H264" s="9">
        <f t="shared" ca="1" si="58"/>
        <v>3.2959129620953353E-4</v>
      </c>
    </row>
    <row r="265" spans="1:8" x14ac:dyDescent="0.25">
      <c r="A265">
        <v>18</v>
      </c>
      <c r="C265" t="str">
        <f ca="1">OFFSET('168p stat'!$A$1,A265*20,0)</f>
        <v>non CUDA</v>
      </c>
      <c r="D265" s="9">
        <f t="shared" ref="D265:H265" ca="1" si="59">POWER(SQRT(D156)/D102,2)</f>
        <v>3.2606120254748746E-4</v>
      </c>
      <c r="E265" s="9" t="e">
        <f t="shared" ca="1" si="59"/>
        <v>#DIV/0!</v>
      </c>
      <c r="F265" s="9" t="e">
        <f t="shared" ca="1" si="59"/>
        <v>#DIV/0!</v>
      </c>
      <c r="G265" s="9" t="e">
        <f t="shared" ca="1" si="59"/>
        <v>#DIV/0!</v>
      </c>
      <c r="H265" s="9" t="e">
        <f t="shared" ca="1" si="59"/>
        <v>#DIV/0!</v>
      </c>
    </row>
    <row r="266" spans="1:8" x14ac:dyDescent="0.25">
      <c r="A266">
        <v>19</v>
      </c>
      <c r="C266" t="str">
        <f ca="1">OFFSET('168p stat'!$A$1,A266*20,0)</f>
        <v>non CUDA non hash</v>
      </c>
      <c r="D266" s="9">
        <f t="shared" ref="D266:H266" ca="1" si="60">POWER(SQRT(D157)/D103,2)</f>
        <v>1.7545730948648098E-5</v>
      </c>
      <c r="E266" s="9">
        <f t="shared" ca="1" si="60"/>
        <v>1.7599392713642074E-5</v>
      </c>
      <c r="F266" s="9">
        <f t="shared" ca="1" si="60"/>
        <v>1.759872940513794E-5</v>
      </c>
      <c r="G266" s="9">
        <f t="shared" ca="1" si="60"/>
        <v>1.7629510301997859E-5</v>
      </c>
      <c r="H266" s="9">
        <f t="shared" ca="1" si="60"/>
        <v>2.2848911142921743E-4</v>
      </c>
    </row>
    <row r="267" spans="1:8" x14ac:dyDescent="0.25">
      <c r="A267">
        <v>20</v>
      </c>
      <c r="C267" t="str">
        <f ca="1">OFFSET('168p stat'!$A$1,A267*20,0)</f>
        <v>Classic ACO</v>
      </c>
      <c r="D267" s="9">
        <f t="shared" ref="D267:H267" ca="1" si="61">POWER(SQRT(D158)/D104,2)</f>
        <v>8.4323266859042702E-5</v>
      </c>
      <c r="E267" s="9">
        <f t="shared" ca="1" si="61"/>
        <v>7.330781844723496E-5</v>
      </c>
      <c r="F267" s="9">
        <f t="shared" ca="1" si="61"/>
        <v>7.1319144292897183E-5</v>
      </c>
      <c r="G267" s="9">
        <f t="shared" ca="1" si="61"/>
        <v>7.129129694664523E-5</v>
      </c>
      <c r="H267" s="9">
        <f t="shared" ca="1" si="61"/>
        <v>1.5544672893460311E-4</v>
      </c>
    </row>
    <row r="268" spans="1:8" x14ac:dyDescent="0.25">
      <c r="A268">
        <v>21</v>
      </c>
      <c r="C268" t="str">
        <f ca="1">OFFSET('168p stat'!$A$1,A268*20,0)</f>
        <v>Classic ACO non hash</v>
      </c>
      <c r="D268" s="9">
        <f t="shared" ref="D268:H268" ca="1" si="62">POWER(SQRT(D159)/D105,2)</f>
        <v>4.037531400517257E-5</v>
      </c>
      <c r="E268" s="9">
        <f t="shared" ca="1" si="62"/>
        <v>4.0397407773817486E-5</v>
      </c>
      <c r="F268" s="9">
        <f t="shared" ca="1" si="62"/>
        <v>3.9930114253172948E-5</v>
      </c>
      <c r="G268" s="9">
        <f t="shared" ca="1" si="62"/>
        <v>3.990013742281453E-5</v>
      </c>
      <c r="H268" s="9">
        <f t="shared" ca="1" si="62"/>
        <v>8.1202719029415529E-5</v>
      </c>
    </row>
    <row r="269" spans="1:8" x14ac:dyDescent="0.25">
      <c r="A269">
        <v>22</v>
      </c>
      <c r="C269" t="str">
        <f ca="1">OFFSET('168p stat'!$A$1,A269*20,0)</f>
        <v>omp</v>
      </c>
      <c r="D269" s="9">
        <f t="shared" ref="D269:H269" ca="1" si="63">POWER(SQRT(D160)/D106,2)</f>
        <v>7.1325871692578576E-6</v>
      </c>
      <c r="E269" s="9">
        <f t="shared" ca="1" si="63"/>
        <v>5.9493197735121394E-6</v>
      </c>
      <c r="F269" s="9">
        <f t="shared" ca="1" si="63"/>
        <v>5.9463331599855269E-6</v>
      </c>
      <c r="G269" s="9">
        <f t="shared" ca="1" si="63"/>
        <v>5.949059974703611E-6</v>
      </c>
      <c r="H269" s="9">
        <f t="shared" ca="1" si="63"/>
        <v>1.3105200636928356E-4</v>
      </c>
    </row>
    <row r="270" spans="1:8" x14ac:dyDescent="0.25">
      <c r="A270">
        <v>23</v>
      </c>
      <c r="C270" t="str">
        <f ca="1">OFFSET('168p stat'!$A$1,A270*20,0)</f>
        <v>omp non hash</v>
      </c>
      <c r="D270" s="9">
        <f t="shared" ref="D270:H270" ca="1" si="64">POWER(SQRT(D161)/D107,2)</f>
        <v>1.7011787389586837E-5</v>
      </c>
      <c r="E270" s="9">
        <f t="shared" ca="1" si="64"/>
        <v>1.7062298529974348E-5</v>
      </c>
      <c r="F270" s="9">
        <f t="shared" ca="1" si="64"/>
        <v>1.7046895242112144E-5</v>
      </c>
      <c r="G270" s="9">
        <f t="shared" ca="1" si="64"/>
        <v>1.7081718092089563E-5</v>
      </c>
      <c r="H270" s="9">
        <f t="shared" ca="1" si="64"/>
        <v>1.0636581309638454E-4</v>
      </c>
    </row>
    <row r="271" spans="1:8" x14ac:dyDescent="0.25">
      <c r="A271">
        <v>24</v>
      </c>
      <c r="C271" t="str">
        <f ca="1">OFFSET('168p stat'!$A$1,A271*20,0)</f>
        <v>non CUDA transp Time</v>
      </c>
      <c r="D271" s="9">
        <f t="shared" ref="D271:H271" ca="1" si="65">POWER(SQRT(D162)/D108,2)</f>
        <v>2.3106980811103381E-5</v>
      </c>
      <c r="E271" s="9">
        <f t="shared" ca="1" si="65"/>
        <v>2.2514768606188113E-5</v>
      </c>
      <c r="F271" s="9">
        <f t="shared" ca="1" si="65"/>
        <v>2.2475651831870409E-5</v>
      </c>
      <c r="G271" s="9">
        <f t="shared" ca="1" si="65"/>
        <v>2.2276795672561686E-5</v>
      </c>
      <c r="H271" s="9">
        <f t="shared" ca="1" si="65"/>
        <v>3.4327465579689505E-4</v>
      </c>
    </row>
    <row r="272" spans="1:8" x14ac:dyDescent="0.25">
      <c r="A272">
        <v>25</v>
      </c>
      <c r="C272" t="str">
        <f ca="1">OFFSET('168p stat'!$A$1,A272*20,0)</f>
        <v>non CUDA transp</v>
      </c>
      <c r="D272" s="9">
        <f t="shared" ref="D272:H272" ca="1" si="66">POWER(SQRT(D163)/D109,2)</f>
        <v>3.4056870364011386E-5</v>
      </c>
      <c r="E272" s="9" t="e">
        <f t="shared" ca="1" si="66"/>
        <v>#DIV/0!</v>
      </c>
      <c r="F272" s="9" t="e">
        <f t="shared" ca="1" si="66"/>
        <v>#DIV/0!</v>
      </c>
      <c r="G272" s="9" t="e">
        <f t="shared" ca="1" si="66"/>
        <v>#DIV/0!</v>
      </c>
      <c r="H272" s="9" t="e">
        <f t="shared" ca="1" si="66"/>
        <v>#DIV/0!</v>
      </c>
    </row>
    <row r="273" spans="1:8" x14ac:dyDescent="0.25">
      <c r="A273">
        <v>26</v>
      </c>
      <c r="C273" t="str">
        <f ca="1">OFFSET('168p stat'!$A$1,A273*20,0)</f>
        <v>non CUDA transp non hash</v>
      </c>
      <c r="D273" s="9">
        <f t="shared" ref="D273:H273" ca="1" si="67">POWER(SQRT(D164)/D110,2)</f>
        <v>3.4436447028433103E-5</v>
      </c>
      <c r="E273" s="9">
        <f t="shared" ca="1" si="67"/>
        <v>3.4623003016428447E-5</v>
      </c>
      <c r="F273" s="9">
        <f t="shared" ca="1" si="67"/>
        <v>3.4603585614415149E-5</v>
      </c>
      <c r="G273" s="9">
        <f t="shared" ca="1" si="67"/>
        <v>3.4335672741909729E-5</v>
      </c>
      <c r="H273" s="9">
        <f t="shared" ca="1" si="67"/>
        <v>1.1483206468480213E-4</v>
      </c>
    </row>
    <row r="274" spans="1:8" x14ac:dyDescent="0.25">
      <c r="A274">
        <v>27</v>
      </c>
      <c r="C274" t="str">
        <f ca="1">OFFSET('168p stat'!$A$1,A274*20,0)</f>
        <v>non CUDA transp_AVX Time</v>
      </c>
      <c r="D274" s="9">
        <f t="shared" ref="D274:H274" ca="1" si="68">POWER(SQRT(D165)/D111,2)</f>
        <v>3.1911083755209839E-5</v>
      </c>
      <c r="E274" s="9">
        <f t="shared" ca="1" si="68"/>
        <v>3.003643509191131E-5</v>
      </c>
      <c r="F274" s="9">
        <f t="shared" ca="1" si="68"/>
        <v>3.0010549389643092E-5</v>
      </c>
      <c r="G274" s="9">
        <f t="shared" ca="1" si="68"/>
        <v>2.9630644839748414E-5</v>
      </c>
      <c r="H274" s="9">
        <f t="shared" ca="1" si="68"/>
        <v>1.4107794558405372E-4</v>
      </c>
    </row>
    <row r="275" spans="1:8" x14ac:dyDescent="0.25">
      <c r="A275">
        <v>28</v>
      </c>
      <c r="C275" t="str">
        <f ca="1">OFFSET('168p stat'!$A$1,A275*20,0)</f>
        <v>non CUDA transp_AVX</v>
      </c>
      <c r="D275" s="9">
        <f t="shared" ref="D275:H275" ca="1" si="69">POWER(SQRT(D166)/D112,2)</f>
        <v>2.86700431083378E-5</v>
      </c>
      <c r="E275" s="9" t="e">
        <f t="shared" ca="1" si="69"/>
        <v>#DIV/0!</v>
      </c>
      <c r="F275" s="9" t="e">
        <f t="shared" ca="1" si="69"/>
        <v>#DIV/0!</v>
      </c>
      <c r="G275" s="9" t="e">
        <f t="shared" ca="1" si="69"/>
        <v>#DIV/0!</v>
      </c>
      <c r="H275" s="9" t="e">
        <f t="shared" ca="1" si="69"/>
        <v>#DIV/0!</v>
      </c>
    </row>
    <row r="276" spans="1:8" x14ac:dyDescent="0.25">
      <c r="A276">
        <v>29</v>
      </c>
      <c r="C276" t="str">
        <f ca="1">OFFSET('168p stat'!$A$1,A276*20,0)</f>
        <v>non CUDA transp_AVX non hash</v>
      </c>
      <c r="D276" s="9">
        <f t="shared" ref="D276:H276" ca="1" si="70">POWER(SQRT(D167)/D113,2)</f>
        <v>1.5588250061090989E-5</v>
      </c>
      <c r="E276" s="9">
        <f t="shared" ca="1" si="70"/>
        <v>1.5646931641691513E-5</v>
      </c>
      <c r="F276" s="9">
        <f t="shared" ca="1" si="70"/>
        <v>1.5591907292462972E-5</v>
      </c>
      <c r="G276" s="9">
        <f t="shared" ca="1" si="70"/>
        <v>1.5605189799875839E-5</v>
      </c>
      <c r="H276" s="9">
        <f t="shared" ca="1" si="70"/>
        <v>9.4382386861748005E-5</v>
      </c>
    </row>
    <row r="277" spans="1:8" x14ac:dyDescent="0.25">
      <c r="A277">
        <v>30</v>
      </c>
      <c r="C277" t="str">
        <f ca="1">OFFSET('168p stat'!$A$1,A277*20,0)</f>
        <v>non CUDA transp_AVX_OMP Time</v>
      </c>
      <c r="D277" s="9">
        <f t="shared" ref="D277:H277" ca="1" si="71">POWER(SQRT(D168)/D114,2)</f>
        <v>2.6574941831943635E-5</v>
      </c>
      <c r="E277" s="9">
        <f t="shared" ca="1" si="71"/>
        <v>2.4863211876666693E-5</v>
      </c>
      <c r="F277" s="9">
        <f t="shared" ca="1" si="71"/>
        <v>2.4831459446246032E-5</v>
      </c>
      <c r="G277" s="9">
        <f t="shared" ca="1" si="71"/>
        <v>2.4168045573214608E-5</v>
      </c>
      <c r="H277" s="9">
        <f t="shared" ca="1" si="71"/>
        <v>2.4591753862014193E-4</v>
      </c>
    </row>
    <row r="278" spans="1:8" x14ac:dyDescent="0.25">
      <c r="A278">
        <v>31</v>
      </c>
      <c r="C278" t="str">
        <f ca="1">OFFSET('168p stat'!$A$1,A278*20,0)</f>
        <v>non CUDA transp_AVX_OMP</v>
      </c>
      <c r="D278" s="9">
        <f t="shared" ref="D278:H278" ca="1" si="72">POWER(SQRT(D169)/D115,2)</f>
        <v>3.1542596959199511E-5</v>
      </c>
      <c r="E278" s="9" t="e">
        <f t="shared" ca="1" si="72"/>
        <v>#DIV/0!</v>
      </c>
      <c r="F278" s="9" t="e">
        <f t="shared" ca="1" si="72"/>
        <v>#DIV/0!</v>
      </c>
      <c r="G278" s="9" t="e">
        <f t="shared" ca="1" si="72"/>
        <v>#DIV/0!</v>
      </c>
      <c r="H278" s="9" t="e">
        <f t="shared" ca="1" si="72"/>
        <v>#DIV/0!</v>
      </c>
    </row>
    <row r="279" spans="1:8" x14ac:dyDescent="0.25">
      <c r="A279">
        <v>32</v>
      </c>
      <c r="C279" t="str">
        <f ca="1">OFFSET('168p stat'!$A$1,A279*20,0)</f>
        <v>non CUDA transp_AVX_OMP non hash</v>
      </c>
      <c r="D279" s="9">
        <f t="shared" ref="D279:H279" ca="1" si="73">POWER(SQRT(D170)/D116,2)</f>
        <v>3.0598071723112591E-5</v>
      </c>
      <c r="E279" s="9">
        <f t="shared" ca="1" si="73"/>
        <v>3.0644807002370168E-5</v>
      </c>
      <c r="F279" s="9">
        <f t="shared" ca="1" si="73"/>
        <v>3.062273871271435E-5</v>
      </c>
      <c r="G279" s="9">
        <f t="shared" ca="1" si="73"/>
        <v>3.0638559413021691E-5</v>
      </c>
      <c r="H279" s="9">
        <f t="shared" ca="1" si="73"/>
        <v>2.5261129001421037E-4</v>
      </c>
    </row>
    <row r="280" spans="1:8" x14ac:dyDescent="0.25">
      <c r="A280">
        <v>33</v>
      </c>
      <c r="C280" t="str">
        <f ca="1">OFFSET('168p stat'!$A$1,A280*20,0)</f>
        <v>CUDA ant add CPU_AVX_transp Time</v>
      </c>
      <c r="D280" s="9">
        <f t="shared" ref="D280:H280" ca="1" si="74">POWER(SQRT(D171)/D117,2)</f>
        <v>3.4761388255888123E-3</v>
      </c>
      <c r="E280" s="9">
        <f t="shared" ca="1" si="74"/>
        <v>3.4640271456346525E-3</v>
      </c>
      <c r="F280" s="9">
        <f t="shared" ca="1" si="74"/>
        <v>3.3789277305020021E-3</v>
      </c>
      <c r="G280" s="9">
        <f t="shared" ca="1" si="74"/>
        <v>3.3320498165287957E-3</v>
      </c>
      <c r="H280" s="9">
        <f t="shared" ca="1" si="74"/>
        <v>4.9439712936093401E-2</v>
      </c>
    </row>
    <row r="281" spans="1:8" x14ac:dyDescent="0.25">
      <c r="A281">
        <v>34</v>
      </c>
      <c r="C281" t="str">
        <f ca="1">OFFSET('168p stat'!$A$1,A281*20,0)</f>
        <v>CUDA ant add CPU_AVX_transp</v>
      </c>
      <c r="D281" s="9">
        <f t="shared" ref="D281:H281" ca="1" si="75">POWER(SQRT(D172)/D118,2)</f>
        <v>6.0867320925863221E-5</v>
      </c>
      <c r="E281" s="9" t="e">
        <f t="shared" ca="1" si="75"/>
        <v>#DIV/0!</v>
      </c>
      <c r="F281" s="9" t="e">
        <f t="shared" ca="1" si="75"/>
        <v>#DIV/0!</v>
      </c>
      <c r="G281" s="9" t="e">
        <f t="shared" ca="1" si="75"/>
        <v>#DIV/0!</v>
      </c>
      <c r="H281" s="9" t="e">
        <f t="shared" ca="1" si="75"/>
        <v>#DIV/0!</v>
      </c>
    </row>
    <row r="282" spans="1:8" x14ac:dyDescent="0.25">
      <c r="A282">
        <v>35</v>
      </c>
      <c r="C282" t="str">
        <f ca="1">OFFSET('168p stat'!$A$1,A282*20,0)</f>
        <v>CUDA ant add CPU_AVX_transp non hash</v>
      </c>
      <c r="D282" s="9">
        <f t="shared" ref="D282:H282" ca="1" si="76">POWER(SQRT(D173)/D119,2)</f>
        <v>8.1423381325892286E-5</v>
      </c>
      <c r="E282" s="9">
        <f t="shared" ca="1" si="76"/>
        <v>8.2390615888280739E-5</v>
      </c>
      <c r="F282" s="9">
        <f t="shared" ca="1" si="76"/>
        <v>5.4844794102267909E-5</v>
      </c>
      <c r="G282" s="9">
        <f t="shared" ca="1" si="76"/>
        <v>4.9942046280720003E-5</v>
      </c>
      <c r="H282" s="9">
        <f t="shared" ca="1" si="76"/>
        <v>2.9149857209392633E-4</v>
      </c>
    </row>
    <row r="283" spans="1:8" x14ac:dyDescent="0.25">
      <c r="A283">
        <v>36</v>
      </c>
      <c r="C283" t="str">
        <f ca="1">OFFSET('168p stat'!$A$1,A283*20,0)</f>
        <v>CUDA opt_one_GPU</v>
      </c>
      <c r="D283" s="9">
        <f t="shared" ref="D283:H283" ca="1" si="77">POWER(SQRT(D174)/D120,2)</f>
        <v>0.36806297050658798</v>
      </c>
      <c r="E283" s="9">
        <f t="shared" ca="1" si="77"/>
        <v>0.36848029139708149</v>
      </c>
      <c r="F283" s="9" t="e">
        <f t="shared" ca="1" si="77"/>
        <v>#DIV/0!</v>
      </c>
      <c r="G283" s="9" t="e">
        <f t="shared" ca="1" si="77"/>
        <v>#DIV/0!</v>
      </c>
      <c r="H283" s="9" t="e">
        <f t="shared" ca="1" si="77"/>
        <v>#DIV/0!</v>
      </c>
    </row>
    <row r="284" spans="1:8" x14ac:dyDescent="0.25">
      <c r="A284">
        <v>37</v>
      </c>
      <c r="C284" t="str">
        <f ca="1">OFFSET('168p stat'!$A$1,A284*20,0)</f>
        <v>CUDA opt_one_GPU ant</v>
      </c>
      <c r="D284" s="9">
        <f t="shared" ref="D284:H284" ca="1" si="78">POWER(SQRT(D175)/D121,2)</f>
        <v>4.9584623258576847E-7</v>
      </c>
      <c r="E284" s="9">
        <f t="shared" ca="1" si="78"/>
        <v>4.9727891104871004E-7</v>
      </c>
      <c r="F284" s="9" t="e">
        <f t="shared" ca="1" si="78"/>
        <v>#DIV/0!</v>
      </c>
      <c r="G284" s="9" t="e">
        <f t="shared" ca="1" si="78"/>
        <v>#DIV/0!</v>
      </c>
      <c r="H284" s="9" t="e">
        <f t="shared" ca="1" si="78"/>
        <v>#DIV/0!</v>
      </c>
    </row>
    <row r="285" spans="1:8" x14ac:dyDescent="0.25">
      <c r="A285">
        <v>38</v>
      </c>
      <c r="C285" t="str">
        <f ca="1">OFFSET('168p stat'!$A$1,A285*20,0)</f>
        <v>CUDA opt_one_GPU ant local</v>
      </c>
      <c r="D285" s="9">
        <f t="shared" ref="D285:H285" ca="1" si="79">POWER(SQRT(D176)/D122,2)</f>
        <v>4.6801936838545125E-7</v>
      </c>
      <c r="E285" s="9">
        <f t="shared" ca="1" si="79"/>
        <v>4.6149730000630838E-7</v>
      </c>
      <c r="F285" s="9" t="e">
        <f t="shared" ca="1" si="79"/>
        <v>#DIV/0!</v>
      </c>
      <c r="G285" s="9" t="e">
        <f t="shared" ca="1" si="79"/>
        <v>#DIV/0!</v>
      </c>
      <c r="H285" s="9" t="e">
        <f t="shared" ca="1" si="79"/>
        <v>#DIV/0!</v>
      </c>
    </row>
    <row r="286" spans="1:8" x14ac:dyDescent="0.25">
      <c r="A286">
        <v>39</v>
      </c>
      <c r="C286" t="str">
        <f ca="1">OFFSET('168p stat'!$A$1,A286*20,0)</f>
        <v>CUDA Const</v>
      </c>
      <c r="D286" s="9">
        <f t="shared" ref="D286:H286" ca="1" si="80">POWER(SQRT(D177)/D123,2)</f>
        <v>1.4135325764428737E-5</v>
      </c>
      <c r="E286" s="9">
        <f t="shared" ca="1" si="80"/>
        <v>1.3219244683071539E-5</v>
      </c>
      <c r="F286" s="9">
        <f t="shared" ca="1" si="80"/>
        <v>1.3652532539377856E-6</v>
      </c>
      <c r="G286" s="9">
        <f t="shared" ca="1" si="80"/>
        <v>9.0414959424171564E-8</v>
      </c>
      <c r="H286" s="9">
        <f t="shared" ca="1" si="80"/>
        <v>3.0177087665423214E-7</v>
      </c>
    </row>
    <row r="287" spans="1:8" x14ac:dyDescent="0.25">
      <c r="A287">
        <v>40</v>
      </c>
      <c r="C287" t="str">
        <f ca="1">OFFSET('168p stat'!$A$1,A287*20,0)</f>
        <v>CUDA ant Const</v>
      </c>
      <c r="D287" s="9">
        <f t="shared" ref="D287:H287" ca="1" si="81">POWER(SQRT(D178)/D124,2)</f>
        <v>3.1474562389437324E-5</v>
      </c>
      <c r="E287" s="9">
        <f t="shared" ca="1" si="81"/>
        <v>3.166926843645143E-5</v>
      </c>
      <c r="F287" s="9">
        <f t="shared" ca="1" si="81"/>
        <v>1.8421552477384781E-6</v>
      </c>
      <c r="G287" s="9">
        <f t="shared" ca="1" si="81"/>
        <v>2.0387850212544488E-7</v>
      </c>
      <c r="H287" s="9">
        <f t="shared" ca="1" si="81"/>
        <v>6.7453874064400758E-8</v>
      </c>
    </row>
    <row r="288" spans="1:8" x14ac:dyDescent="0.25">
      <c r="A288">
        <v>41</v>
      </c>
      <c r="C288" t="str">
        <f ca="1">OFFSET('168p stat'!$A$1,A288*20,0)</f>
        <v>CUDA ant par Const</v>
      </c>
      <c r="D288" s="9">
        <f t="shared" ref="D288:H288" ca="1" si="82">POWER(SQRT(D179)/D125,2)</f>
        <v>6.3632185215782381E-6</v>
      </c>
      <c r="E288" s="9">
        <f t="shared" ca="1" si="82"/>
        <v>6.2916874508831227E-6</v>
      </c>
      <c r="F288" s="9">
        <f t="shared" ca="1" si="82"/>
        <v>2.8442351235335963E-7</v>
      </c>
      <c r="G288" s="9">
        <f t="shared" ca="1" si="82"/>
        <v>1.3683588481174282E-9</v>
      </c>
      <c r="H288" s="9">
        <f t="shared" ca="1" si="82"/>
        <v>3.9280211491108749E-9</v>
      </c>
    </row>
    <row r="289" spans="1:8" x14ac:dyDescent="0.25">
      <c r="A289">
        <v>42</v>
      </c>
      <c r="C289" t="str">
        <f ca="1">OFFSET('168p stat'!$A$1,A289*20,0)</f>
        <v>CUDA ant add CPU Const</v>
      </c>
      <c r="D289" s="9">
        <f t="shared" ref="D289:H289" ca="1" si="83">POWER(SQRT(D180)/D126,2)</f>
        <v>1.5498347655097124E-4</v>
      </c>
      <c r="E289" s="9">
        <f t="shared" ca="1" si="83"/>
        <v>1.5607899748532628E-4</v>
      </c>
      <c r="F289" s="9">
        <f t="shared" ca="1" si="83"/>
        <v>7.0459625389858997E-5</v>
      </c>
      <c r="G289" s="9">
        <f t="shared" ca="1" si="83"/>
        <v>5.4689361670757915E-5</v>
      </c>
      <c r="H289" s="9">
        <f t="shared" ca="1" si="83"/>
        <v>2.0476212712133041E-4</v>
      </c>
    </row>
    <row r="290" spans="1:8" x14ac:dyDescent="0.25">
      <c r="A290">
        <v>43</v>
      </c>
      <c r="C290" t="str">
        <f ca="1">OFFSET('168p stat'!$A$1,A290*20,0)</f>
        <v>CUDA opt Const</v>
      </c>
      <c r="D290" s="9">
        <f t="shared" ref="D290:H290" ca="1" si="84">POWER(SQRT(D181)/D127,2)</f>
        <v>1.3171950270154428E-5</v>
      </c>
      <c r="E290" s="9">
        <f t="shared" ca="1" si="84"/>
        <v>1.2959916475495753E-5</v>
      </c>
      <c r="F290" s="9">
        <f t="shared" ca="1" si="84"/>
        <v>9.0205706404320356E-7</v>
      </c>
      <c r="G290" s="9">
        <f t="shared" ca="1" si="84"/>
        <v>2.2804973305286962E-9</v>
      </c>
      <c r="H290" s="9" t="e">
        <f t="shared" ca="1" si="84"/>
        <v>#DIV/0!</v>
      </c>
    </row>
    <row r="291" spans="1:8" x14ac:dyDescent="0.25">
      <c r="A291">
        <v>44</v>
      </c>
      <c r="C291" t="str">
        <f ca="1">OFFSET('168p stat'!$A$1,A291*20,0)</f>
        <v>CUDA opt ant Const</v>
      </c>
      <c r="D291" s="9">
        <f t="shared" ref="D291:H291" ca="1" si="85">POWER(SQRT(D182)/D128,2)</f>
        <v>9.0478604482907777E-5</v>
      </c>
      <c r="E291" s="9">
        <f t="shared" ca="1" si="85"/>
        <v>9.031210895120934E-5</v>
      </c>
      <c r="F291" s="9">
        <f t="shared" ca="1" si="85"/>
        <v>5.3209307532607606E-7</v>
      </c>
      <c r="G291" s="9">
        <f t="shared" ca="1" si="85"/>
        <v>4.0226590834624909E-8</v>
      </c>
      <c r="H291" s="9" t="e">
        <f t="shared" ca="1" si="85"/>
        <v>#DIV/0!</v>
      </c>
    </row>
    <row r="292" spans="1:8" x14ac:dyDescent="0.25">
      <c r="A292">
        <v>45</v>
      </c>
      <c r="C292" t="str">
        <f ca="1">OFFSET('168p stat'!$A$1,A292*20,0)</f>
        <v>CUDA opt ant par Const</v>
      </c>
      <c r="D292" s="9">
        <f t="shared" ref="D292:H292" ca="1" si="86">POWER(SQRT(D183)/D129,2)</f>
        <v>3.6430524777789781E-5</v>
      </c>
      <c r="E292" s="9">
        <f t="shared" ca="1" si="86"/>
        <v>3.71112451688429E-5</v>
      </c>
      <c r="F292" s="9">
        <f t="shared" ca="1" si="86"/>
        <v>1.9630002543096616E-6</v>
      </c>
      <c r="G292" s="9">
        <f t="shared" ca="1" si="86"/>
        <v>3.1837272426986658E-9</v>
      </c>
      <c r="H292" s="9" t="e">
        <f t="shared" ca="1" si="86"/>
        <v>#DIV/0!</v>
      </c>
    </row>
    <row r="293" spans="1:8" x14ac:dyDescent="0.25">
      <c r="A293">
        <v>46</v>
      </c>
      <c r="C293" t="str">
        <f ca="1">OFFSET('168p stat'!$A$1,A293*20,0)</f>
        <v>CUDA ant par global</v>
      </c>
      <c r="D293" s="9">
        <f t="shared" ref="D293:H293" ca="1" si="87">POWER(SQRT(D184)/D130,2)</f>
        <v>1.8795018527688063E-5</v>
      </c>
      <c r="E293" s="9">
        <f t="shared" ca="1" si="87"/>
        <v>1.9033919360670864E-5</v>
      </c>
      <c r="F293" s="9">
        <f t="shared" ca="1" si="87"/>
        <v>1.2108991029042084E-5</v>
      </c>
      <c r="G293" s="9">
        <f t="shared" ca="1" si="87"/>
        <v>1.6943230716190293E-5</v>
      </c>
      <c r="H293" s="9">
        <f t="shared" ca="1" si="87"/>
        <v>1.6769192334334238E-5</v>
      </c>
    </row>
    <row r="294" spans="1:8" x14ac:dyDescent="0.25">
      <c r="A294">
        <v>47</v>
      </c>
      <c r="C294" t="str">
        <f ca="1">OFFSET('168p stat'!$A$1,A294*20,0)</f>
        <v>CUDA ant add CPU Time global</v>
      </c>
      <c r="D294" s="9">
        <f t="shared" ref="D294:H294" ca="1" si="88">POWER(SQRT(D185)/D131,2)</f>
        <v>1.3510647237411654E-4</v>
      </c>
      <c r="E294" s="9">
        <f t="shared" ca="1" si="88"/>
        <v>1.384968799938149E-4</v>
      </c>
      <c r="F294" s="9">
        <f t="shared" ca="1" si="88"/>
        <v>7.6614758494070309E-5</v>
      </c>
      <c r="G294" s="9">
        <f t="shared" ca="1" si="88"/>
        <v>6.3982823397789497E-5</v>
      </c>
      <c r="H294" s="9">
        <f t="shared" ca="1" si="88"/>
        <v>1.6388578467970563E-4</v>
      </c>
    </row>
    <row r="295" spans="1:8" x14ac:dyDescent="0.25">
      <c r="A295">
        <v>48</v>
      </c>
      <c r="C295" t="str">
        <f ca="1">OFFSET('168p stat'!$A$1,A295*20,0)</f>
        <v>CUDA opt ant par global</v>
      </c>
      <c r="D295" s="9">
        <f t="shared" ref="D295:H295" ca="1" si="89">POWER(SQRT(D186)/D132,2)</f>
        <v>1.0189026600743305E-5</v>
      </c>
      <c r="E295" s="9">
        <f t="shared" ca="1" si="89"/>
        <v>1.0157579879027316E-5</v>
      </c>
      <c r="F295" s="9">
        <f t="shared" ca="1" si="89"/>
        <v>2.3807137742569923E-7</v>
      </c>
      <c r="G295" s="9">
        <f t="shared" ca="1" si="89"/>
        <v>1.7389278435976339E-9</v>
      </c>
      <c r="H295" s="9" t="e">
        <f t="shared" ca="1" si="89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90">POWER(SQRT(D187)/D133,2)</f>
        <v>#DIV/0!</v>
      </c>
      <c r="E296" s="9" t="e">
        <f t="shared" ca="1" si="90"/>
        <v>#DIV/0!</v>
      </c>
      <c r="F296" s="9" t="e">
        <f t="shared" ca="1" si="90"/>
        <v>#DIV/0!</v>
      </c>
      <c r="G296" s="9" t="e">
        <f t="shared" ca="1" si="90"/>
        <v>#DIV/0!</v>
      </c>
      <c r="H296" s="9" t="e">
        <f t="shared" ca="1" si="90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91">POWER(SQRT(D188)/D134,2)</f>
        <v>#DIV/0!</v>
      </c>
      <c r="E297" s="9" t="e">
        <f t="shared" ca="1" si="91"/>
        <v>#DIV/0!</v>
      </c>
      <c r="F297" s="9" t="e">
        <f t="shared" ca="1" si="91"/>
        <v>#DIV/0!</v>
      </c>
      <c r="G297" s="9" t="e">
        <f t="shared" ca="1" si="91"/>
        <v>#DIV/0!</v>
      </c>
      <c r="H297" s="9" t="e">
        <f t="shared" ca="1" si="91"/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624" workbookViewId="0">
      <selection activeCell="A642" sqref="A642:AN70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394.63967300000002</v>
      </c>
      <c r="I2">
        <v>0.84367400000000004</v>
      </c>
      <c r="J2" t="s">
        <v>3</v>
      </c>
      <c r="K2">
        <v>393.09523899999999</v>
      </c>
      <c r="L2">
        <v>0.79708400000000001</v>
      </c>
      <c r="M2" t="s">
        <v>4</v>
      </c>
      <c r="N2">
        <v>18.017599000000001</v>
      </c>
      <c r="O2">
        <v>1.9319999999999999E-3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789.24107700000002</v>
      </c>
      <c r="I3">
        <v>3.324929</v>
      </c>
      <c r="J3" t="s">
        <v>3</v>
      </c>
      <c r="K3">
        <v>786.18132000000003</v>
      </c>
      <c r="L3">
        <v>3.170105</v>
      </c>
      <c r="M3" t="s">
        <v>4</v>
      </c>
      <c r="N3">
        <v>36.034419999999997</v>
      </c>
      <c r="O3">
        <v>7.9030000000000003E-3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1183.8840009999999</v>
      </c>
      <c r="I4">
        <v>7.5562129999999996</v>
      </c>
      <c r="J4" t="s">
        <v>3</v>
      </c>
      <c r="K4">
        <v>1179.2805129999999</v>
      </c>
      <c r="L4">
        <v>7.1078039999999998</v>
      </c>
      <c r="M4" t="s">
        <v>4</v>
      </c>
      <c r="N4">
        <v>54.050490000000003</v>
      </c>
      <c r="O4">
        <v>1.7517999999999999E-2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1578.5250900000001</v>
      </c>
      <c r="I5">
        <v>13.397002000000001</v>
      </c>
      <c r="J5" t="s">
        <v>3</v>
      </c>
      <c r="K5">
        <v>1572.3791040000001</v>
      </c>
      <c r="L5">
        <v>12.620092</v>
      </c>
      <c r="M5" t="s">
        <v>4</v>
      </c>
      <c r="N5">
        <v>72.068150000000003</v>
      </c>
      <c r="O5">
        <v>3.0856000000000001E-2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1973.1797999999999</v>
      </c>
      <c r="I6">
        <v>21.110336</v>
      </c>
      <c r="J6" t="s">
        <v>3</v>
      </c>
      <c r="K6">
        <v>1965.473923</v>
      </c>
      <c r="L6">
        <v>19.732282000000001</v>
      </c>
      <c r="M6" t="s">
        <v>4</v>
      </c>
      <c r="N6">
        <v>90.084900000000005</v>
      </c>
      <c r="O6">
        <v>4.8615999999999999E-2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2367.8035300000001</v>
      </c>
      <c r="I7">
        <v>30.067578999999999</v>
      </c>
      <c r="J7" t="s">
        <v>3</v>
      </c>
      <c r="K7">
        <v>2358.570659</v>
      </c>
      <c r="L7">
        <v>28.388297999999999</v>
      </c>
      <c r="M7" t="s">
        <v>4</v>
      </c>
      <c r="N7">
        <v>108.10251</v>
      </c>
      <c r="O7">
        <v>6.9551000000000002E-2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2762.4379349999999</v>
      </c>
      <c r="I8">
        <v>40.463357000000002</v>
      </c>
      <c r="J8" t="s">
        <v>3</v>
      </c>
      <c r="K8">
        <v>2751.6772019999999</v>
      </c>
      <c r="L8">
        <v>38.585462999999997</v>
      </c>
      <c r="M8" t="s">
        <v>4</v>
      </c>
      <c r="N8">
        <v>126.120656</v>
      </c>
      <c r="O8">
        <v>9.5755999999999994E-2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3157.0756839999999</v>
      </c>
      <c r="I9">
        <v>52.879295999999997</v>
      </c>
      <c r="J9" t="s">
        <v>3</v>
      </c>
      <c r="K9">
        <v>3144.787495</v>
      </c>
      <c r="L9">
        <v>50.356487000000001</v>
      </c>
      <c r="M9" t="s">
        <v>4</v>
      </c>
      <c r="N9">
        <v>144.137923</v>
      </c>
      <c r="O9">
        <v>0.12574199999999999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3551.7394340000001</v>
      </c>
      <c r="I10">
        <v>66.922860999999997</v>
      </c>
      <c r="J10" t="s">
        <v>3</v>
      </c>
      <c r="K10">
        <v>3537.892124</v>
      </c>
      <c r="L10">
        <v>63.661990000000003</v>
      </c>
      <c r="M10" t="s">
        <v>4</v>
      </c>
      <c r="N10">
        <v>162.15751299999999</v>
      </c>
      <c r="O10">
        <v>0.15773200000000001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3946.4055370000001</v>
      </c>
      <c r="I11">
        <v>82.874656000000002</v>
      </c>
      <c r="J11" t="s">
        <v>3</v>
      </c>
      <c r="K11">
        <v>3931.0090530000002</v>
      </c>
      <c r="L11">
        <v>78.694430999999994</v>
      </c>
      <c r="M11" t="s">
        <v>4</v>
      </c>
      <c r="N11">
        <v>180.174736</v>
      </c>
      <c r="O11">
        <v>0.194659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4341.0610640000004</v>
      </c>
      <c r="I12">
        <v>100.706355</v>
      </c>
      <c r="J12" t="s">
        <v>3</v>
      </c>
      <c r="K12">
        <v>4324.1165330000003</v>
      </c>
      <c r="L12">
        <v>95.254402999999996</v>
      </c>
      <c r="M12" t="s">
        <v>4</v>
      </c>
      <c r="N12">
        <v>198.19212999999999</v>
      </c>
      <c r="O12">
        <v>0.233794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4735.7302049999998</v>
      </c>
      <c r="I13">
        <v>119.74305200000001</v>
      </c>
      <c r="J13" t="s">
        <v>3</v>
      </c>
      <c r="K13">
        <v>4717.2362110000004</v>
      </c>
      <c r="L13">
        <v>113.3044</v>
      </c>
      <c r="M13" t="s">
        <v>4</v>
      </c>
      <c r="N13">
        <v>216.20894699999999</v>
      </c>
      <c r="O13">
        <v>0.27728700000000001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5130.3898440000003</v>
      </c>
      <c r="I14">
        <v>140.849582</v>
      </c>
      <c r="J14" t="s">
        <v>3</v>
      </c>
      <c r="K14">
        <v>5110.3565529999996</v>
      </c>
      <c r="L14">
        <v>133.09022100000001</v>
      </c>
      <c r="M14" t="s">
        <v>4</v>
      </c>
      <c r="N14">
        <v>234.227768</v>
      </c>
      <c r="O14">
        <v>0.32562400000000002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5525.0232809999998</v>
      </c>
      <c r="I15">
        <v>162.78562199999999</v>
      </c>
      <c r="J15" t="s">
        <v>3</v>
      </c>
      <c r="K15">
        <v>5503.4686819999997</v>
      </c>
      <c r="L15">
        <v>154.13073900000001</v>
      </c>
      <c r="M15" t="s">
        <v>4</v>
      </c>
      <c r="N15">
        <v>252.24631600000001</v>
      </c>
      <c r="O15">
        <v>0.37909300000000001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5919.6788770000003</v>
      </c>
      <c r="I16">
        <v>187.135685</v>
      </c>
      <c r="J16" t="s">
        <v>3</v>
      </c>
      <c r="K16">
        <v>5896.5916500000003</v>
      </c>
      <c r="L16">
        <v>176.900566</v>
      </c>
      <c r="M16" t="s">
        <v>4</v>
      </c>
      <c r="N16">
        <v>270.26494000000002</v>
      </c>
      <c r="O16">
        <v>0.43587700000000001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6314.3514160000004</v>
      </c>
      <c r="I17">
        <v>213.208169</v>
      </c>
      <c r="J17" t="s">
        <v>3</v>
      </c>
      <c r="K17">
        <v>6289.7206050000004</v>
      </c>
      <c r="L17">
        <v>201.24607599999999</v>
      </c>
      <c r="M17" t="s">
        <v>4</v>
      </c>
      <c r="N17">
        <v>288.28264200000001</v>
      </c>
      <c r="O17">
        <v>0.49710900000000002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6709.034404</v>
      </c>
      <c r="I18">
        <v>238.53701000000001</v>
      </c>
      <c r="J18" t="s">
        <v>3</v>
      </c>
      <c r="K18">
        <v>6682.8849710000004</v>
      </c>
      <c r="L18">
        <v>225.32415900000001</v>
      </c>
      <c r="M18" t="s">
        <v>4</v>
      </c>
      <c r="N18">
        <v>306.30074400000001</v>
      </c>
      <c r="O18">
        <v>0.55741300000000005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7103.7426560000004</v>
      </c>
      <c r="I19">
        <v>263.38350300000002</v>
      </c>
      <c r="J19" t="s">
        <v>3</v>
      </c>
      <c r="K19">
        <v>7076.065928</v>
      </c>
      <c r="L19">
        <v>248.96179799999999</v>
      </c>
      <c r="M19" t="s">
        <v>4</v>
      </c>
      <c r="N19">
        <v>324.32225499999998</v>
      </c>
      <c r="O19">
        <v>0.61741900000000005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7498.4393550000004</v>
      </c>
      <c r="I20">
        <v>290.74482</v>
      </c>
      <c r="J20" t="s">
        <v>3</v>
      </c>
      <c r="K20">
        <v>7469.2567289999997</v>
      </c>
      <c r="L20">
        <v>274.41463299999998</v>
      </c>
      <c r="M20" t="s">
        <v>4</v>
      </c>
      <c r="N20">
        <v>342.34152499999999</v>
      </c>
      <c r="O20">
        <v>0.68138600000000005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7893.1674409999996</v>
      </c>
      <c r="I21">
        <v>319.071887</v>
      </c>
      <c r="J21" t="s">
        <v>3</v>
      </c>
      <c r="K21">
        <v>7862.4481640000004</v>
      </c>
      <c r="L21">
        <v>301.53563400000002</v>
      </c>
      <c r="M21" t="s">
        <v>4</v>
      </c>
      <c r="N21">
        <v>360.36345599999999</v>
      </c>
      <c r="O21">
        <v>0.74866500000000002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216.87053</v>
      </c>
      <c r="I42">
        <v>0.59209800000000001</v>
      </c>
      <c r="J42" t="s">
        <v>3</v>
      </c>
      <c r="K42">
        <v>215.387394</v>
      </c>
      <c r="L42">
        <v>0.56695799999999996</v>
      </c>
      <c r="M42" t="s">
        <v>4</v>
      </c>
      <c r="N42">
        <v>18.076626000000001</v>
      </c>
      <c r="O42">
        <v>1.1E-5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433.47388699999999</v>
      </c>
      <c r="I43">
        <v>1.6485259999999999</v>
      </c>
      <c r="J43" t="s">
        <v>3</v>
      </c>
      <c r="K43">
        <v>430.54737699999998</v>
      </c>
      <c r="L43">
        <v>1.6030930000000001</v>
      </c>
      <c r="M43" t="s">
        <v>4</v>
      </c>
      <c r="N43">
        <v>36.152828</v>
      </c>
      <c r="O43">
        <v>2.1999999999999999E-5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650.14211299999999</v>
      </c>
      <c r="I44">
        <v>4.2553729999999996</v>
      </c>
      <c r="J44" t="s">
        <v>3</v>
      </c>
      <c r="K44">
        <v>645.77879299999995</v>
      </c>
      <c r="L44">
        <v>4.0926400000000003</v>
      </c>
      <c r="M44" t="s">
        <v>4</v>
      </c>
      <c r="N44">
        <v>54.228257999999997</v>
      </c>
      <c r="O44">
        <v>2.5999999999999998E-5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866.83613600000001</v>
      </c>
      <c r="I45">
        <v>6.1342309999999998</v>
      </c>
      <c r="J45" t="s">
        <v>3</v>
      </c>
      <c r="K45">
        <v>861.02686400000005</v>
      </c>
      <c r="L45">
        <v>5.9388670000000001</v>
      </c>
      <c r="M45" t="s">
        <v>4</v>
      </c>
      <c r="N45">
        <v>72.304229000000007</v>
      </c>
      <c r="O45">
        <v>3.4E-5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1083.4895140000001</v>
      </c>
      <c r="I46">
        <v>11.138246000000001</v>
      </c>
      <c r="J46" t="s">
        <v>3</v>
      </c>
      <c r="K46">
        <v>1076.2367630000001</v>
      </c>
      <c r="L46">
        <v>10.861355</v>
      </c>
      <c r="M46" t="s">
        <v>4</v>
      </c>
      <c r="N46">
        <v>90.380236999999994</v>
      </c>
      <c r="O46">
        <v>4.8999999999999998E-5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1300.270835</v>
      </c>
      <c r="I47">
        <v>15.613773</v>
      </c>
      <c r="J47" t="s">
        <v>3</v>
      </c>
      <c r="K47">
        <v>1291.5691139999999</v>
      </c>
      <c r="L47">
        <v>15.577066</v>
      </c>
      <c r="M47" t="s">
        <v>4</v>
      </c>
      <c r="N47">
        <v>108.456127</v>
      </c>
      <c r="O47">
        <v>6.2000000000000003E-5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1516.7575899999999</v>
      </c>
      <c r="I48">
        <v>20.503235</v>
      </c>
      <c r="J48" t="s">
        <v>3</v>
      </c>
      <c r="K48">
        <v>1506.6138309999999</v>
      </c>
      <c r="L48">
        <v>20.362092000000001</v>
      </c>
      <c r="M48" t="s">
        <v>4</v>
      </c>
      <c r="N48">
        <v>126.53281200000001</v>
      </c>
      <c r="O48">
        <v>8.0000000000000007E-5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1733.183372</v>
      </c>
      <c r="I49">
        <v>23.091000000000001</v>
      </c>
      <c r="J49" t="s">
        <v>3</v>
      </c>
      <c r="K49">
        <v>1721.5878520000001</v>
      </c>
      <c r="L49">
        <v>23.090662999999999</v>
      </c>
      <c r="M49" t="s">
        <v>4</v>
      </c>
      <c r="N49">
        <v>144.60933</v>
      </c>
      <c r="O49">
        <v>8.5000000000000006E-5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1949.9343630000001</v>
      </c>
      <c r="I50">
        <v>27.610797999999999</v>
      </c>
      <c r="J50" t="s">
        <v>3</v>
      </c>
      <c r="K50">
        <v>1936.8835349999999</v>
      </c>
      <c r="L50">
        <v>27.754805999999999</v>
      </c>
      <c r="M50" t="s">
        <v>4</v>
      </c>
      <c r="N50">
        <v>162.68518700000001</v>
      </c>
      <c r="O50">
        <v>9.2E-5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2166.5378129999999</v>
      </c>
      <c r="I51">
        <v>30.980806999999999</v>
      </c>
      <c r="J51" t="s">
        <v>3</v>
      </c>
      <c r="K51">
        <v>2152.0247020000002</v>
      </c>
      <c r="L51">
        <v>31.282357999999999</v>
      </c>
      <c r="M51" t="s">
        <v>4</v>
      </c>
      <c r="N51">
        <v>180.76157799999999</v>
      </c>
      <c r="O51">
        <v>1.1900000000000001E-4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2383.0403809999998</v>
      </c>
      <c r="I52">
        <v>35.933804000000002</v>
      </c>
      <c r="J52" t="s">
        <v>3</v>
      </c>
      <c r="K52">
        <v>2367.0576460000002</v>
      </c>
      <c r="L52">
        <v>36.191313000000001</v>
      </c>
      <c r="M52" t="s">
        <v>4</v>
      </c>
      <c r="N52">
        <v>198.83809400000001</v>
      </c>
      <c r="O52">
        <v>1.18E-4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2599.685547</v>
      </c>
      <c r="I53">
        <v>40.657626</v>
      </c>
      <c r="J53" t="s">
        <v>3</v>
      </c>
      <c r="K53">
        <v>2582.2600440000001</v>
      </c>
      <c r="L53">
        <v>41.344577000000001</v>
      </c>
      <c r="M53" t="s">
        <v>4</v>
      </c>
      <c r="N53">
        <v>216.91464999999999</v>
      </c>
      <c r="O53">
        <v>1.17E-4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2816.5547660000002</v>
      </c>
      <c r="I54">
        <v>43.215012000000002</v>
      </c>
      <c r="J54" t="s">
        <v>3</v>
      </c>
      <c r="K54">
        <v>2797.68165</v>
      </c>
      <c r="L54">
        <v>44.259774</v>
      </c>
      <c r="M54" t="s">
        <v>4</v>
      </c>
      <c r="N54">
        <v>234.99100300000001</v>
      </c>
      <c r="O54">
        <v>1.3999999999999999E-4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3033.3409419999998</v>
      </c>
      <c r="I55">
        <v>50.14893</v>
      </c>
      <c r="J55" t="s">
        <v>3</v>
      </c>
      <c r="K55">
        <v>3013.0019379999999</v>
      </c>
      <c r="L55">
        <v>51.243789</v>
      </c>
      <c r="M55" t="s">
        <v>4</v>
      </c>
      <c r="N55">
        <v>253.06674799999999</v>
      </c>
      <c r="O55">
        <v>1.45E-4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3249.9063620000002</v>
      </c>
      <c r="I56">
        <v>53.563338999999999</v>
      </c>
      <c r="J56" t="s">
        <v>3</v>
      </c>
      <c r="K56">
        <v>3228.1402290000001</v>
      </c>
      <c r="L56">
        <v>55.331346000000003</v>
      </c>
      <c r="M56" t="s">
        <v>4</v>
      </c>
      <c r="N56">
        <v>271.142335</v>
      </c>
      <c r="O56">
        <v>1.45E-4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3466.5899370000002</v>
      </c>
      <c r="I57">
        <v>54.275922000000001</v>
      </c>
      <c r="J57" t="s">
        <v>3</v>
      </c>
      <c r="K57">
        <v>3443.398721</v>
      </c>
      <c r="L57">
        <v>56.338258000000003</v>
      </c>
      <c r="M57" t="s">
        <v>4</v>
      </c>
      <c r="N57">
        <v>289.21810499999998</v>
      </c>
      <c r="O57">
        <v>1.76E-4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3683.3254790000001</v>
      </c>
      <c r="I58">
        <v>59.215961999999998</v>
      </c>
      <c r="J58" t="s">
        <v>3</v>
      </c>
      <c r="K58">
        <v>3658.6959280000001</v>
      </c>
      <c r="L58">
        <v>61.590487000000003</v>
      </c>
      <c r="M58" t="s">
        <v>4</v>
      </c>
      <c r="N58">
        <v>307.29474900000002</v>
      </c>
      <c r="O58">
        <v>1.9000000000000001E-4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3899.890977</v>
      </c>
      <c r="I59">
        <v>63.362571000000003</v>
      </c>
      <c r="J59" t="s">
        <v>3</v>
      </c>
      <c r="K59">
        <v>3873.8289650000002</v>
      </c>
      <c r="L59">
        <v>66.081536999999997</v>
      </c>
      <c r="M59" t="s">
        <v>4</v>
      </c>
      <c r="N59">
        <v>325.37084599999997</v>
      </c>
      <c r="O59">
        <v>1.9799999999999999E-4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4116.632705</v>
      </c>
      <c r="I60">
        <v>69.074551</v>
      </c>
      <c r="J60" t="s">
        <v>3</v>
      </c>
      <c r="K60">
        <v>4089.1374019999998</v>
      </c>
      <c r="L60">
        <v>72.709768999999994</v>
      </c>
      <c r="M60" t="s">
        <v>4</v>
      </c>
      <c r="N60">
        <v>343.447811</v>
      </c>
      <c r="O60">
        <v>2.0900000000000001E-4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4333.2860739999996</v>
      </c>
      <c r="I61">
        <v>68.856342999999995</v>
      </c>
      <c r="J61" t="s">
        <v>3</v>
      </c>
      <c r="K61">
        <v>4304.3444339999996</v>
      </c>
      <c r="L61">
        <v>72.594959000000003</v>
      </c>
      <c r="M61" t="s">
        <v>4</v>
      </c>
      <c r="N61">
        <v>361.52444200000002</v>
      </c>
      <c r="O61">
        <v>2.3000000000000001E-4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103.45468700000001</v>
      </c>
      <c r="I62">
        <v>1.1277000000000001E-2</v>
      </c>
      <c r="J62" t="s">
        <v>3</v>
      </c>
      <c r="K62">
        <v>102.002222</v>
      </c>
      <c r="L62">
        <v>7.5000000000000002E-4</v>
      </c>
      <c r="M62" t="s">
        <v>4</v>
      </c>
      <c r="N62">
        <v>22.366923</v>
      </c>
      <c r="O62">
        <v>5.0000000000000002E-5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206.90178299999999</v>
      </c>
      <c r="I63">
        <v>4.9557999999999998E-2</v>
      </c>
      <c r="J63" t="s">
        <v>3</v>
      </c>
      <c r="K63">
        <v>204.01624899999999</v>
      </c>
      <c r="L63">
        <v>1.057E-3</v>
      </c>
      <c r="M63" t="s">
        <v>4</v>
      </c>
      <c r="N63">
        <v>44.734437</v>
      </c>
      <c r="O63">
        <v>1.2999999999999999E-4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310.34875899999997</v>
      </c>
      <c r="I64">
        <v>0.113749</v>
      </c>
      <c r="J64" t="s">
        <v>3</v>
      </c>
      <c r="K64">
        <v>306.03124800000001</v>
      </c>
      <c r="L64">
        <v>1.469E-3</v>
      </c>
      <c r="M64" t="s">
        <v>4</v>
      </c>
      <c r="N64">
        <v>67.101346000000007</v>
      </c>
      <c r="O64">
        <v>2.41E-4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413.77877000000001</v>
      </c>
      <c r="I65">
        <v>0.21796499999999999</v>
      </c>
      <c r="J65" t="s">
        <v>3</v>
      </c>
      <c r="K65">
        <v>408.04742599999997</v>
      </c>
      <c r="L65">
        <v>1.9499999999999999E-3</v>
      </c>
      <c r="M65" t="s">
        <v>4</v>
      </c>
      <c r="N65">
        <v>89.467943000000005</v>
      </c>
      <c r="O65">
        <v>3.8000000000000002E-4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517.19339400000001</v>
      </c>
      <c r="I66">
        <v>0.313276</v>
      </c>
      <c r="J66" t="s">
        <v>3</v>
      </c>
      <c r="K66">
        <v>510.066935</v>
      </c>
      <c r="L66">
        <v>2.526E-3</v>
      </c>
      <c r="M66" t="s">
        <v>4</v>
      </c>
      <c r="N66">
        <v>111.833434</v>
      </c>
      <c r="O66">
        <v>5.4699999999999996E-4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620.64670799999999</v>
      </c>
      <c r="I67">
        <v>0.46195900000000001</v>
      </c>
      <c r="J67" t="s">
        <v>3</v>
      </c>
      <c r="K67">
        <v>612.09211400000004</v>
      </c>
      <c r="L67">
        <v>4.8890000000000001E-3</v>
      </c>
      <c r="M67" t="s">
        <v>4</v>
      </c>
      <c r="N67">
        <v>134.19863000000001</v>
      </c>
      <c r="O67">
        <v>6.5700000000000003E-4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724.10254799999996</v>
      </c>
      <c r="I68">
        <v>0.607769</v>
      </c>
      <c r="J68" t="s">
        <v>3</v>
      </c>
      <c r="K68">
        <v>714.11428000000001</v>
      </c>
      <c r="L68">
        <v>5.6220000000000003E-3</v>
      </c>
      <c r="M68" t="s">
        <v>4</v>
      </c>
      <c r="N68">
        <v>156.56408999999999</v>
      </c>
      <c r="O68">
        <v>8.5400000000000005E-4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827.57971699999996</v>
      </c>
      <c r="I69">
        <v>0.76286500000000002</v>
      </c>
      <c r="J69" t="s">
        <v>3</v>
      </c>
      <c r="K69">
        <v>816.14507200000003</v>
      </c>
      <c r="L69">
        <v>6.8399999999999997E-3</v>
      </c>
      <c r="M69" t="s">
        <v>4</v>
      </c>
      <c r="N69">
        <v>178.93049999999999</v>
      </c>
      <c r="O69">
        <v>1.005E-3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931.05797099999995</v>
      </c>
      <c r="I70">
        <v>0.89007199999999997</v>
      </c>
      <c r="J70" t="s">
        <v>3</v>
      </c>
      <c r="K70">
        <v>918.17651899999998</v>
      </c>
      <c r="L70">
        <v>7.9330000000000008E-3</v>
      </c>
      <c r="M70" t="s">
        <v>4</v>
      </c>
      <c r="N70">
        <v>201.29569900000001</v>
      </c>
      <c r="O70">
        <v>1.3270000000000001E-3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1034.5473239999999</v>
      </c>
      <c r="I71">
        <v>1.040735</v>
      </c>
      <c r="J71" t="s">
        <v>3</v>
      </c>
      <c r="K71">
        <v>1020.206951</v>
      </c>
      <c r="L71">
        <v>1.0018000000000001E-2</v>
      </c>
      <c r="M71" t="s">
        <v>4</v>
      </c>
      <c r="N71">
        <v>223.66117600000001</v>
      </c>
      <c r="O71">
        <v>1.542E-3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1138.0308520000001</v>
      </c>
      <c r="I72">
        <v>1.2667390000000001</v>
      </c>
      <c r="J72" t="s">
        <v>3</v>
      </c>
      <c r="K72">
        <v>1122.2441630000001</v>
      </c>
      <c r="L72">
        <v>1.0946000000000001E-2</v>
      </c>
      <c r="M72" t="s">
        <v>4</v>
      </c>
      <c r="N72">
        <v>246.02798799999999</v>
      </c>
      <c r="O72">
        <v>1.7849999999999999E-3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1241.509309</v>
      </c>
      <c r="I73">
        <v>1.407497</v>
      </c>
      <c r="J73" t="s">
        <v>3</v>
      </c>
      <c r="K73">
        <v>1224.275474</v>
      </c>
      <c r="L73">
        <v>1.2805E-2</v>
      </c>
      <c r="M73" t="s">
        <v>4</v>
      </c>
      <c r="N73">
        <v>268.39300800000001</v>
      </c>
      <c r="O73">
        <v>2.1719999999999999E-3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1344.971033</v>
      </c>
      <c r="I74">
        <v>1.577888</v>
      </c>
      <c r="J74" t="s">
        <v>3</v>
      </c>
      <c r="K74">
        <v>1326.3194410000001</v>
      </c>
      <c r="L74">
        <v>1.3450999999999999E-2</v>
      </c>
      <c r="M74" t="s">
        <v>4</v>
      </c>
      <c r="N74">
        <v>290.75910900000002</v>
      </c>
      <c r="O74">
        <v>2.6080000000000001E-3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1448.414072</v>
      </c>
      <c r="I75">
        <v>1.827871</v>
      </c>
      <c r="J75" t="s">
        <v>3</v>
      </c>
      <c r="K75">
        <v>1428.359907</v>
      </c>
      <c r="L75">
        <v>1.5002E-2</v>
      </c>
      <c r="M75" t="s">
        <v>4</v>
      </c>
      <c r="N75">
        <v>313.12467299999997</v>
      </c>
      <c r="O75">
        <v>2.8270000000000001E-3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1551.9062280000001</v>
      </c>
      <c r="I76">
        <v>2.0417930000000002</v>
      </c>
      <c r="J76" t="s">
        <v>3</v>
      </c>
      <c r="K76">
        <v>1530.4029439999999</v>
      </c>
      <c r="L76">
        <v>1.6626999999999999E-2</v>
      </c>
      <c r="M76" t="s">
        <v>4</v>
      </c>
      <c r="N76">
        <v>335.489709</v>
      </c>
      <c r="O76">
        <v>3.2469999999999999E-3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1655.374575</v>
      </c>
      <c r="I77">
        <v>2.2735859999999999</v>
      </c>
      <c r="J77" t="s">
        <v>3</v>
      </c>
      <c r="K77">
        <v>1632.449646</v>
      </c>
      <c r="L77">
        <v>1.9289000000000001E-2</v>
      </c>
      <c r="M77" t="s">
        <v>4</v>
      </c>
      <c r="N77">
        <v>357.85608000000002</v>
      </c>
      <c r="O77">
        <v>3.6120000000000002E-3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1758.8689919999999</v>
      </c>
      <c r="I78">
        <v>2.5208979999999999</v>
      </c>
      <c r="J78" t="s">
        <v>3</v>
      </c>
      <c r="K78">
        <v>1734.499495</v>
      </c>
      <c r="L78">
        <v>2.2304000000000001E-2</v>
      </c>
      <c r="M78" t="s">
        <v>4</v>
      </c>
      <c r="N78">
        <v>380.22159199999999</v>
      </c>
      <c r="O78">
        <v>4.019E-3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1862.341467</v>
      </c>
      <c r="I79">
        <v>2.7917429999999999</v>
      </c>
      <c r="J79" t="s">
        <v>3</v>
      </c>
      <c r="K79">
        <v>1836.552676</v>
      </c>
      <c r="L79">
        <v>2.4534E-2</v>
      </c>
      <c r="M79" t="s">
        <v>4</v>
      </c>
      <c r="N79">
        <v>402.58821399999999</v>
      </c>
      <c r="O79">
        <v>4.496E-3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1965.8226420000001</v>
      </c>
      <c r="I80">
        <v>3.027352</v>
      </c>
      <c r="J80" t="s">
        <v>3</v>
      </c>
      <c r="K80">
        <v>1938.6082349999999</v>
      </c>
      <c r="L80">
        <v>2.7185000000000001E-2</v>
      </c>
      <c r="M80" t="s">
        <v>4</v>
      </c>
      <c r="N80">
        <v>424.95594399999999</v>
      </c>
      <c r="O80">
        <v>5.0049999999999999E-3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2069.3001709999999</v>
      </c>
      <c r="I81">
        <v>3.2338260000000001</v>
      </c>
      <c r="J81" t="s">
        <v>3</v>
      </c>
      <c r="K81">
        <v>2040.6656049999999</v>
      </c>
      <c r="L81">
        <v>2.921E-2</v>
      </c>
      <c r="M81" t="s">
        <v>4</v>
      </c>
      <c r="N81">
        <v>447.32168300000001</v>
      </c>
      <c r="O81">
        <v>5.4429999999999999E-3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101.050085</v>
      </c>
      <c r="I82">
        <v>9.9769999999999998E-3</v>
      </c>
      <c r="J82" t="s">
        <v>3</v>
      </c>
      <c r="K82">
        <v>99.598439999999997</v>
      </c>
      <c r="L82">
        <v>7.1699999999999997E-4</v>
      </c>
      <c r="M82" t="s">
        <v>4</v>
      </c>
      <c r="N82">
        <v>22.057583000000001</v>
      </c>
      <c r="O82">
        <v>2.0999999999999999E-5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201.967457</v>
      </c>
      <c r="I83">
        <v>3.8684999999999997E-2</v>
      </c>
      <c r="J83" t="s">
        <v>3</v>
      </c>
      <c r="K83">
        <v>199.14345</v>
      </c>
      <c r="L83">
        <v>1.456E-3</v>
      </c>
      <c r="M83" t="s">
        <v>4</v>
      </c>
      <c r="N83">
        <v>44.113956999999999</v>
      </c>
      <c r="O83">
        <v>5.3000000000000001E-5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302.88709799999998</v>
      </c>
      <c r="I84">
        <v>7.6358999999999996E-2</v>
      </c>
      <c r="J84" t="s">
        <v>3</v>
      </c>
      <c r="K84">
        <v>298.69695100000001</v>
      </c>
      <c r="L84">
        <v>2.519E-3</v>
      </c>
      <c r="M84" t="s">
        <v>4</v>
      </c>
      <c r="N84">
        <v>66.171531999999999</v>
      </c>
      <c r="O84">
        <v>9.1000000000000003E-5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403.81553600000001</v>
      </c>
      <c r="I85">
        <v>9.6103999999999995E-2</v>
      </c>
      <c r="J85" t="s">
        <v>3</v>
      </c>
      <c r="K85">
        <v>398.25685499999997</v>
      </c>
      <c r="L85">
        <v>3.3370000000000001E-3</v>
      </c>
      <c r="M85" t="s">
        <v>4</v>
      </c>
      <c r="N85">
        <v>88.229144000000005</v>
      </c>
      <c r="O85">
        <v>1.3899999999999999E-4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504.75176900000002</v>
      </c>
      <c r="I86">
        <v>0.11591799999999999</v>
      </c>
      <c r="J86" t="s">
        <v>3</v>
      </c>
      <c r="K86">
        <v>497.81786599999998</v>
      </c>
      <c r="L86">
        <v>4.3030000000000004E-3</v>
      </c>
      <c r="M86" t="s">
        <v>4</v>
      </c>
      <c r="N86">
        <v>110.28602100000001</v>
      </c>
      <c r="O86">
        <v>2.0699999999999999E-4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605.70040500000005</v>
      </c>
      <c r="I87">
        <v>0.134016</v>
      </c>
      <c r="J87" t="s">
        <v>3</v>
      </c>
      <c r="K87">
        <v>597.38683500000002</v>
      </c>
      <c r="L87">
        <v>5.4219999999999997E-3</v>
      </c>
      <c r="M87" t="s">
        <v>4</v>
      </c>
      <c r="N87">
        <v>132.343468</v>
      </c>
      <c r="O87">
        <v>2.8499999999999999E-4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706.66240400000004</v>
      </c>
      <c r="I88">
        <v>0.163017</v>
      </c>
      <c r="J88" t="s">
        <v>3</v>
      </c>
      <c r="K88">
        <v>696.96057499999995</v>
      </c>
      <c r="L88">
        <v>6.7520000000000002E-3</v>
      </c>
      <c r="M88" t="s">
        <v>4</v>
      </c>
      <c r="N88">
        <v>154.402063</v>
      </c>
      <c r="O88">
        <v>3.88E-4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807.61342300000001</v>
      </c>
      <c r="I89">
        <v>0.22078100000000001</v>
      </c>
      <c r="J89" t="s">
        <v>3</v>
      </c>
      <c r="K89">
        <v>796.54191500000002</v>
      </c>
      <c r="L89">
        <v>8.1720000000000004E-3</v>
      </c>
      <c r="M89" t="s">
        <v>4</v>
      </c>
      <c r="N89">
        <v>176.46067400000001</v>
      </c>
      <c r="O89">
        <v>4.7899999999999999E-4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908.54339500000003</v>
      </c>
      <c r="I90">
        <v>0.256496</v>
      </c>
      <c r="J90" t="s">
        <v>3</v>
      </c>
      <c r="K90">
        <v>896.125721</v>
      </c>
      <c r="L90">
        <v>9.4079999999999997E-3</v>
      </c>
      <c r="M90" t="s">
        <v>4</v>
      </c>
      <c r="N90">
        <v>198.51742999999999</v>
      </c>
      <c r="O90">
        <v>5.7700000000000004E-4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1009.468535</v>
      </c>
      <c r="I91">
        <v>0.28659099999999998</v>
      </c>
      <c r="J91" t="s">
        <v>3</v>
      </c>
      <c r="K91">
        <v>995.71493699999996</v>
      </c>
      <c r="L91">
        <v>1.0385999999999999E-2</v>
      </c>
      <c r="M91" t="s">
        <v>4</v>
      </c>
      <c r="N91">
        <v>220.57662400000001</v>
      </c>
      <c r="O91">
        <v>6.6200000000000005E-4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1110.4146390000001</v>
      </c>
      <c r="I92">
        <v>0.32894800000000002</v>
      </c>
      <c r="J92" t="s">
        <v>3</v>
      </c>
      <c r="K92">
        <v>1095.3094140000001</v>
      </c>
      <c r="L92">
        <v>1.2381E-2</v>
      </c>
      <c r="M92" t="s">
        <v>4</v>
      </c>
      <c r="N92">
        <v>242.63509400000001</v>
      </c>
      <c r="O92">
        <v>7.2999999999999996E-4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1211.3503270000001</v>
      </c>
      <c r="I93">
        <v>0.34896199999999999</v>
      </c>
      <c r="J93" t="s">
        <v>3</v>
      </c>
      <c r="K93">
        <v>1194.901963</v>
      </c>
      <c r="L93">
        <v>1.4746E-2</v>
      </c>
      <c r="M93" t="s">
        <v>4</v>
      </c>
      <c r="N93">
        <v>264.69262099999997</v>
      </c>
      <c r="O93">
        <v>9.1299999999999997E-4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1312.3348100000001</v>
      </c>
      <c r="I94">
        <v>0.41737299999999999</v>
      </c>
      <c r="J94" t="s">
        <v>3</v>
      </c>
      <c r="K94">
        <v>1294.511577</v>
      </c>
      <c r="L94">
        <v>1.6882999999999999E-2</v>
      </c>
      <c r="M94" t="s">
        <v>4</v>
      </c>
      <c r="N94">
        <v>286.75008500000001</v>
      </c>
      <c r="O94">
        <v>1.0560000000000001E-3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1413.2942700000001</v>
      </c>
      <c r="I95">
        <v>0.43822699999999998</v>
      </c>
      <c r="J95" t="s">
        <v>3</v>
      </c>
      <c r="K95">
        <v>1394.120598</v>
      </c>
      <c r="L95">
        <v>1.8329000000000002E-2</v>
      </c>
      <c r="M95" t="s">
        <v>4</v>
      </c>
      <c r="N95">
        <v>308.80847699999998</v>
      </c>
      <c r="O95">
        <v>1.1379999999999999E-3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1514.259141</v>
      </c>
      <c r="I96">
        <v>0.46995799999999999</v>
      </c>
      <c r="J96" t="s">
        <v>3</v>
      </c>
      <c r="K96">
        <v>1493.7303999999999</v>
      </c>
      <c r="L96">
        <v>2.0372999999999999E-2</v>
      </c>
      <c r="M96" t="s">
        <v>4</v>
      </c>
      <c r="N96">
        <v>330.86570899999998</v>
      </c>
      <c r="O96">
        <v>1.243E-3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1615.228437</v>
      </c>
      <c r="I97">
        <v>0.498805</v>
      </c>
      <c r="J97" t="s">
        <v>3</v>
      </c>
      <c r="K97">
        <v>1593.338076</v>
      </c>
      <c r="L97">
        <v>2.1312999999999999E-2</v>
      </c>
      <c r="M97" t="s">
        <v>4</v>
      </c>
      <c r="N97">
        <v>352.92346099999997</v>
      </c>
      <c r="O97">
        <v>1.358E-3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1716.20624</v>
      </c>
      <c r="I98">
        <v>0.52210100000000004</v>
      </c>
      <c r="J98" t="s">
        <v>3</v>
      </c>
      <c r="K98">
        <v>1692.9532959999999</v>
      </c>
      <c r="L98">
        <v>2.2064E-2</v>
      </c>
      <c r="M98" t="s">
        <v>4</v>
      </c>
      <c r="N98">
        <v>374.98183999999998</v>
      </c>
      <c r="O98">
        <v>1.3910000000000001E-3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1817.158115</v>
      </c>
      <c r="I99">
        <v>0.54544400000000004</v>
      </c>
      <c r="J99" t="s">
        <v>3</v>
      </c>
      <c r="K99">
        <v>1792.5673830000001</v>
      </c>
      <c r="L99">
        <v>2.3897000000000002E-2</v>
      </c>
      <c r="M99" t="s">
        <v>4</v>
      </c>
      <c r="N99">
        <v>397.03970500000003</v>
      </c>
      <c r="O99">
        <v>1.49E-3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1918.1674539999999</v>
      </c>
      <c r="I100">
        <v>0.57674599999999998</v>
      </c>
      <c r="J100" t="s">
        <v>3</v>
      </c>
      <c r="K100">
        <v>1892.186201</v>
      </c>
      <c r="L100">
        <v>2.7059E-2</v>
      </c>
      <c r="M100" t="s">
        <v>4</v>
      </c>
      <c r="N100">
        <v>419.097737</v>
      </c>
      <c r="O100">
        <v>1.6260000000000001E-3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2019.165146</v>
      </c>
      <c r="I101">
        <v>0.62137200000000004</v>
      </c>
      <c r="J101" t="s">
        <v>3</v>
      </c>
      <c r="K101">
        <v>1991.8037159999999</v>
      </c>
      <c r="L101">
        <v>2.9019E-2</v>
      </c>
      <c r="M101" t="s">
        <v>4</v>
      </c>
      <c r="N101">
        <v>441.15463299999999</v>
      </c>
      <c r="O101">
        <v>1.7639999999999999E-3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84.528379999999999</v>
      </c>
      <c r="I102">
        <v>1.2569E-2</v>
      </c>
      <c r="J102" t="s">
        <v>3</v>
      </c>
      <c r="K102">
        <v>83.148184999999998</v>
      </c>
      <c r="L102">
        <v>3.1599999999999998E-4</v>
      </c>
      <c r="M102" t="s">
        <v>4</v>
      </c>
      <c r="N102">
        <v>22.215539</v>
      </c>
      <c r="O102">
        <v>4.3000000000000002E-5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169.046166</v>
      </c>
      <c r="I103">
        <v>4.7938000000000001E-2</v>
      </c>
      <c r="J103" t="s">
        <v>3</v>
      </c>
      <c r="K103">
        <v>166.326076</v>
      </c>
      <c r="L103">
        <v>8.52E-4</v>
      </c>
      <c r="M103" t="s">
        <v>4</v>
      </c>
      <c r="N103">
        <v>44.430273</v>
      </c>
      <c r="O103">
        <v>1.5899999999999999E-4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253.556141</v>
      </c>
      <c r="I104">
        <v>0.10340000000000001</v>
      </c>
      <c r="J104" t="s">
        <v>3</v>
      </c>
      <c r="K104">
        <v>249.505167</v>
      </c>
      <c r="L104">
        <v>1.786E-3</v>
      </c>
      <c r="M104" t="s">
        <v>4</v>
      </c>
      <c r="N104">
        <v>66.645670999999993</v>
      </c>
      <c r="O104">
        <v>3.0499999999999999E-4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338.10206599999998</v>
      </c>
      <c r="I105">
        <v>0.20655799999999999</v>
      </c>
      <c r="J105" t="s">
        <v>3</v>
      </c>
      <c r="K105">
        <v>332.68187999999998</v>
      </c>
      <c r="L105">
        <v>2.7399999999999998E-3</v>
      </c>
      <c r="M105" t="s">
        <v>4</v>
      </c>
      <c r="N105">
        <v>88.859182000000004</v>
      </c>
      <c r="O105">
        <v>4.9200000000000003E-4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422.63512500000002</v>
      </c>
      <c r="I106">
        <v>0.30042000000000002</v>
      </c>
      <c r="J106" t="s">
        <v>3</v>
      </c>
      <c r="K106">
        <v>415.85975300000001</v>
      </c>
      <c r="L106">
        <v>3.9630000000000004E-3</v>
      </c>
      <c r="M106" t="s">
        <v>4</v>
      </c>
      <c r="N106">
        <v>111.07431200000001</v>
      </c>
      <c r="O106">
        <v>7.7700000000000002E-4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507.161992</v>
      </c>
      <c r="I107">
        <v>0.45185599999999998</v>
      </c>
      <c r="J107" t="s">
        <v>3</v>
      </c>
      <c r="K107">
        <v>499.03802999999999</v>
      </c>
      <c r="L107">
        <v>5.5500000000000002E-3</v>
      </c>
      <c r="M107" t="s">
        <v>4</v>
      </c>
      <c r="N107">
        <v>133.29042200000001</v>
      </c>
      <c r="O107">
        <v>1.0349999999999999E-3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591.700245</v>
      </c>
      <c r="I108">
        <v>0.57245599999999996</v>
      </c>
      <c r="J108" t="s">
        <v>3</v>
      </c>
      <c r="K108">
        <v>582.22001299999999</v>
      </c>
      <c r="L108">
        <v>7.4390000000000003E-3</v>
      </c>
      <c r="M108" t="s">
        <v>4</v>
      </c>
      <c r="N108">
        <v>155.50533300000001</v>
      </c>
      <c r="O108">
        <v>1.3290000000000001E-3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676.20246799999995</v>
      </c>
      <c r="I109">
        <v>0.71863200000000005</v>
      </c>
      <c r="J109" t="s">
        <v>3</v>
      </c>
      <c r="K109">
        <v>665.39531299999999</v>
      </c>
      <c r="L109">
        <v>9.6439999999999998E-3</v>
      </c>
      <c r="M109" t="s">
        <v>4</v>
      </c>
      <c r="N109">
        <v>177.71809400000001</v>
      </c>
      <c r="O109">
        <v>1.6429999999999999E-3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760.72327099999995</v>
      </c>
      <c r="I110">
        <v>0.89968499999999996</v>
      </c>
      <c r="J110" t="s">
        <v>3</v>
      </c>
      <c r="K110">
        <v>748.57440299999996</v>
      </c>
      <c r="L110">
        <v>1.1993E-2</v>
      </c>
      <c r="M110" t="s">
        <v>4</v>
      </c>
      <c r="N110">
        <v>199.93344999999999</v>
      </c>
      <c r="O110">
        <v>2.0890000000000001E-3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845.25718099999995</v>
      </c>
      <c r="I111">
        <v>1.076038</v>
      </c>
      <c r="J111" t="s">
        <v>3</v>
      </c>
      <c r="K111">
        <v>831.75169800000003</v>
      </c>
      <c r="L111">
        <v>1.4496E-2</v>
      </c>
      <c r="M111" t="s">
        <v>4</v>
      </c>
      <c r="N111">
        <v>222.14853400000001</v>
      </c>
      <c r="O111">
        <v>2.5890000000000002E-3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929.78680899999995</v>
      </c>
      <c r="I112">
        <v>1.2672239999999999</v>
      </c>
      <c r="J112" t="s">
        <v>3</v>
      </c>
      <c r="K112">
        <v>914.93107499999996</v>
      </c>
      <c r="L112">
        <v>1.7232999999999998E-2</v>
      </c>
      <c r="M112" t="s">
        <v>4</v>
      </c>
      <c r="N112">
        <v>244.36291800000001</v>
      </c>
      <c r="O112">
        <v>3.2239999999999999E-3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1014.276338</v>
      </c>
      <c r="I113">
        <v>1.434088</v>
      </c>
      <c r="J113" t="s">
        <v>3</v>
      </c>
      <c r="K113">
        <v>998.10590000000002</v>
      </c>
      <c r="L113">
        <v>1.9913E-2</v>
      </c>
      <c r="M113" t="s">
        <v>4</v>
      </c>
      <c r="N113">
        <v>266.575155</v>
      </c>
      <c r="O113">
        <v>3.7659999999999998E-3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1098.784146</v>
      </c>
      <c r="I114">
        <v>1.5716669999999999</v>
      </c>
      <c r="J114" t="s">
        <v>3</v>
      </c>
      <c r="K114">
        <v>1081.2827810000001</v>
      </c>
      <c r="L114">
        <v>2.1957999999999998E-2</v>
      </c>
      <c r="M114" t="s">
        <v>4</v>
      </c>
      <c r="N114">
        <v>288.78967399999999</v>
      </c>
      <c r="O114">
        <v>4.2690000000000002E-3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1183.3084229999999</v>
      </c>
      <c r="I115">
        <v>1.7554730000000001</v>
      </c>
      <c r="J115" t="s">
        <v>3</v>
      </c>
      <c r="K115">
        <v>1164.4599290000001</v>
      </c>
      <c r="L115">
        <v>2.5208000000000001E-2</v>
      </c>
      <c r="M115" t="s">
        <v>4</v>
      </c>
      <c r="N115">
        <v>311.00410299999999</v>
      </c>
      <c r="O115">
        <v>4.9789999999999999E-3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1267.8141479999999</v>
      </c>
      <c r="I116">
        <v>1.8788389999999999</v>
      </c>
      <c r="J116" t="s">
        <v>3</v>
      </c>
      <c r="K116">
        <v>1247.636501</v>
      </c>
      <c r="L116">
        <v>2.7817999999999999E-2</v>
      </c>
      <c r="M116" t="s">
        <v>4</v>
      </c>
      <c r="N116">
        <v>333.218163</v>
      </c>
      <c r="O116">
        <v>5.3949999999999996E-3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1352.322756</v>
      </c>
      <c r="I117">
        <v>1.9840850000000001</v>
      </c>
      <c r="J117" t="s">
        <v>3</v>
      </c>
      <c r="K117">
        <v>1330.8127199999999</v>
      </c>
      <c r="L117">
        <v>3.1827000000000001E-2</v>
      </c>
      <c r="M117" t="s">
        <v>4</v>
      </c>
      <c r="N117">
        <v>355.43239799999998</v>
      </c>
      <c r="O117">
        <v>6.2420000000000002E-3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1436.8197970000001</v>
      </c>
      <c r="I118">
        <v>2.105445</v>
      </c>
      <c r="J118" t="s">
        <v>3</v>
      </c>
      <c r="K118">
        <v>1413.9903859999999</v>
      </c>
      <c r="L118">
        <v>3.5265999999999999E-2</v>
      </c>
      <c r="M118" t="s">
        <v>4</v>
      </c>
      <c r="N118">
        <v>377.64635099999998</v>
      </c>
      <c r="O118">
        <v>7.1000000000000004E-3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1521.3184739999999</v>
      </c>
      <c r="I119">
        <v>2.2595939999999999</v>
      </c>
      <c r="J119" t="s">
        <v>3</v>
      </c>
      <c r="K119">
        <v>1497.16887</v>
      </c>
      <c r="L119">
        <v>3.9530999999999997E-2</v>
      </c>
      <c r="M119" t="s">
        <v>4</v>
      </c>
      <c r="N119">
        <v>399.86159300000003</v>
      </c>
      <c r="O119">
        <v>8.0420000000000005E-3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1605.848389</v>
      </c>
      <c r="I120">
        <v>2.4586429999999999</v>
      </c>
      <c r="J120" t="s">
        <v>3</v>
      </c>
      <c r="K120">
        <v>1580.347759</v>
      </c>
      <c r="L120">
        <v>4.2529999999999998E-2</v>
      </c>
      <c r="M120" t="s">
        <v>4</v>
      </c>
      <c r="N120">
        <v>422.076347</v>
      </c>
      <c r="O120">
        <v>8.8970000000000004E-3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1690.3583080000001</v>
      </c>
      <c r="I121">
        <v>2.661114</v>
      </c>
      <c r="J121" t="s">
        <v>3</v>
      </c>
      <c r="K121">
        <v>1663.525459</v>
      </c>
      <c r="L121">
        <v>4.5842000000000001E-2</v>
      </c>
      <c r="M121" t="s">
        <v>4</v>
      </c>
      <c r="N121">
        <v>444.29051700000002</v>
      </c>
      <c r="O121">
        <v>9.6559999999999997E-3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102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104.696735</v>
      </c>
      <c r="I122" s="3">
        <v>0.36114099999999999</v>
      </c>
      <c r="J122" s="3" t="s">
        <v>3</v>
      </c>
      <c r="K122" s="3">
        <v>104.43911900000001</v>
      </c>
      <c r="L122" s="3">
        <v>0.30719600000000002</v>
      </c>
      <c r="M122" s="3" t="s">
        <v>4</v>
      </c>
      <c r="N122" s="3">
        <v>18.834688</v>
      </c>
      <c r="O122" s="3">
        <v>0.14152200000000001</v>
      </c>
      <c r="P122" s="3" t="s">
        <v>5</v>
      </c>
      <c r="Q122" s="3">
        <v>0.467414</v>
      </c>
      <c r="R122" s="3">
        <v>6.0730000000000003E-3</v>
      </c>
      <c r="S122" s="3" t="s">
        <v>6</v>
      </c>
      <c r="T122" s="3">
        <v>77.592631999999995</v>
      </c>
      <c r="U122" s="3">
        <v>9.6299999999999997E-3</v>
      </c>
      <c r="V122" s="3" t="s">
        <v>7</v>
      </c>
      <c r="W122" s="3">
        <v>0.287688</v>
      </c>
      <c r="X122" s="3">
        <v>6.3850000000000001E-3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8.2313999999999998E-2</v>
      </c>
      <c r="AG122" s="3">
        <v>9.7E-5</v>
      </c>
      <c r="AH122" s="3" t="s">
        <v>11</v>
      </c>
      <c r="AI122" s="3">
        <v>0.91528600000000004</v>
      </c>
      <c r="AJ122" s="3">
        <v>1.6699999999999999E-4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208.556783</v>
      </c>
      <c r="I123">
        <v>1.8930959999999999</v>
      </c>
      <c r="J123" t="s">
        <v>3</v>
      </c>
      <c r="K123">
        <v>208.119272</v>
      </c>
      <c r="L123">
        <v>1.8525160000000001</v>
      </c>
      <c r="M123" t="s">
        <v>4</v>
      </c>
      <c r="N123">
        <v>37.668138999999996</v>
      </c>
      <c r="O123">
        <v>0.79751099999999997</v>
      </c>
      <c r="P123" t="s">
        <v>5</v>
      </c>
      <c r="Q123">
        <v>0.86893600000000004</v>
      </c>
      <c r="R123">
        <v>1.6209000000000001E-2</v>
      </c>
      <c r="S123" t="s">
        <v>6</v>
      </c>
      <c r="T123">
        <v>155.041291</v>
      </c>
      <c r="U123">
        <v>2.8322E-2</v>
      </c>
      <c r="V123" t="s">
        <v>7</v>
      </c>
      <c r="W123">
        <v>0.55455399999999999</v>
      </c>
      <c r="X123">
        <v>2.4240999999999999E-2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7.8188999999999995E-2</v>
      </c>
      <c r="AG123">
        <v>1.1900000000000001E-4</v>
      </c>
      <c r="AH123" t="s">
        <v>11</v>
      </c>
      <c r="AI123">
        <v>0.92287200000000003</v>
      </c>
      <c r="AJ123">
        <v>1.44E-4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312.42724700000002</v>
      </c>
      <c r="I124">
        <v>4.3280269999999996</v>
      </c>
      <c r="J124" t="s">
        <v>3</v>
      </c>
      <c r="K124">
        <v>311.82010300000002</v>
      </c>
      <c r="L124">
        <v>4.3088199999999999</v>
      </c>
      <c r="M124" t="s">
        <v>4</v>
      </c>
      <c r="N124">
        <v>56.647354999999997</v>
      </c>
      <c r="O124">
        <v>1.8853549999999999</v>
      </c>
      <c r="P124" t="s">
        <v>5</v>
      </c>
      <c r="Q124">
        <v>1.2489440000000001</v>
      </c>
      <c r="R124">
        <v>2.3574000000000001E-2</v>
      </c>
      <c r="S124" t="s">
        <v>6</v>
      </c>
      <c r="T124">
        <v>232.468997</v>
      </c>
      <c r="U124">
        <v>4.1770000000000002E-2</v>
      </c>
      <c r="V124" t="s">
        <v>7</v>
      </c>
      <c r="W124">
        <v>0.792852</v>
      </c>
      <c r="X124">
        <v>3.9530000000000003E-2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7.5994999999999993E-2</v>
      </c>
      <c r="AG124">
        <v>1.3799999999999999E-4</v>
      </c>
      <c r="AH124" t="s">
        <v>11</v>
      </c>
      <c r="AI124">
        <v>0.92613199999999996</v>
      </c>
      <c r="AJ124">
        <v>9.8999999999999994E-5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416.37928299999999</v>
      </c>
      <c r="I125">
        <v>6.2225599999999996</v>
      </c>
      <c r="J125" t="s">
        <v>3</v>
      </c>
      <c r="K125">
        <v>415.58901700000001</v>
      </c>
      <c r="L125">
        <v>6.0975640000000002</v>
      </c>
      <c r="M125" t="s">
        <v>4</v>
      </c>
      <c r="N125">
        <v>75.569236000000004</v>
      </c>
      <c r="O125">
        <v>2.5982150000000002</v>
      </c>
      <c r="P125" t="s">
        <v>5</v>
      </c>
      <c r="Q125">
        <v>1.6336949999999999</v>
      </c>
      <c r="R125">
        <v>2.8518999999999999E-2</v>
      </c>
      <c r="S125" t="s">
        <v>6</v>
      </c>
      <c r="T125">
        <v>309.91634499999998</v>
      </c>
      <c r="U125">
        <v>5.2581999999999997E-2</v>
      </c>
      <c r="V125" t="s">
        <v>7</v>
      </c>
      <c r="W125">
        <v>1.019774</v>
      </c>
      <c r="X125">
        <v>5.0570999999999998E-2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7.5081999999999996E-2</v>
      </c>
      <c r="AG125">
        <v>1.4300000000000001E-4</v>
      </c>
      <c r="AH125" t="s">
        <v>11</v>
      </c>
      <c r="AI125">
        <v>0.92801999999999996</v>
      </c>
      <c r="AJ125">
        <v>7.8999999999999996E-5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520.13982299999998</v>
      </c>
      <c r="I126">
        <v>7.6837340000000003</v>
      </c>
      <c r="J126" t="s">
        <v>3</v>
      </c>
      <c r="K126">
        <v>519.17025000000001</v>
      </c>
      <c r="L126">
        <v>7.4012969999999996</v>
      </c>
      <c r="M126" t="s">
        <v>4</v>
      </c>
      <c r="N126">
        <v>94.436366000000007</v>
      </c>
      <c r="O126">
        <v>3.280875</v>
      </c>
      <c r="P126" t="s">
        <v>5</v>
      </c>
      <c r="Q126">
        <v>2.0132949999999998</v>
      </c>
      <c r="R126">
        <v>3.8787000000000002E-2</v>
      </c>
      <c r="S126" t="s">
        <v>6</v>
      </c>
      <c r="T126">
        <v>387.35996299999999</v>
      </c>
      <c r="U126">
        <v>7.9589999999999994E-2</v>
      </c>
      <c r="V126" t="s">
        <v>7</v>
      </c>
      <c r="W126">
        <v>1.2376819999999999</v>
      </c>
      <c r="X126">
        <v>7.0261000000000004E-2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7.3570999999999998E-2</v>
      </c>
      <c r="AG126">
        <v>1.5799999999999999E-4</v>
      </c>
      <c r="AH126" t="s">
        <v>11</v>
      </c>
      <c r="AI126">
        <v>0.93009699999999995</v>
      </c>
      <c r="AJ126">
        <v>4.6E-5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623.73809700000004</v>
      </c>
      <c r="I127">
        <v>9.2388759999999994</v>
      </c>
      <c r="J127" t="s">
        <v>3</v>
      </c>
      <c r="K127">
        <v>622.59340499999996</v>
      </c>
      <c r="L127">
        <v>8.8950820000000004</v>
      </c>
      <c r="M127" t="s">
        <v>4</v>
      </c>
      <c r="N127">
        <v>113.266237</v>
      </c>
      <c r="O127">
        <v>3.9894310000000002</v>
      </c>
      <c r="P127" t="s">
        <v>5</v>
      </c>
      <c r="Q127">
        <v>2.3792089999999999</v>
      </c>
      <c r="R127">
        <v>4.1834999999999997E-2</v>
      </c>
      <c r="S127" t="s">
        <v>6</v>
      </c>
      <c r="T127">
        <v>464.79276900000002</v>
      </c>
      <c r="U127">
        <v>9.2663999999999996E-2</v>
      </c>
      <c r="V127" t="s">
        <v>7</v>
      </c>
      <c r="W127">
        <v>1.444564</v>
      </c>
      <c r="X127">
        <v>7.7216000000000007E-2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7.1640999999999996E-2</v>
      </c>
      <c r="AG127">
        <v>1.55E-4</v>
      </c>
      <c r="AH127" t="s">
        <v>11</v>
      </c>
      <c r="AI127">
        <v>0.931172</v>
      </c>
      <c r="AJ127">
        <v>2.5999999999999998E-5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727.759501</v>
      </c>
      <c r="I128">
        <v>9.9307309999999998</v>
      </c>
      <c r="J128" t="s">
        <v>3</v>
      </c>
      <c r="K128">
        <v>726.429441</v>
      </c>
      <c r="L128">
        <v>9.4143299999999996</v>
      </c>
      <c r="M128" t="s">
        <v>4</v>
      </c>
      <c r="N128">
        <v>132.19510500000001</v>
      </c>
      <c r="O128">
        <v>4.0397499999999997</v>
      </c>
      <c r="P128" t="s">
        <v>5</v>
      </c>
      <c r="Q128">
        <v>2.77102</v>
      </c>
      <c r="R128">
        <v>4.7670999999999998E-2</v>
      </c>
      <c r="S128" t="s">
        <v>6</v>
      </c>
      <c r="T128">
        <v>542.26518299999998</v>
      </c>
      <c r="U128">
        <v>0.104949</v>
      </c>
      <c r="V128" t="s">
        <v>7</v>
      </c>
      <c r="W128">
        <v>1.6717820000000001</v>
      </c>
      <c r="X128">
        <v>8.3706000000000003E-2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7.0493E-2</v>
      </c>
      <c r="AG128">
        <v>1.55E-4</v>
      </c>
      <c r="AH128" t="s">
        <v>11</v>
      </c>
      <c r="AI128">
        <v>0.93132700000000002</v>
      </c>
      <c r="AJ128">
        <v>2.5000000000000001E-5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832.04221700000005</v>
      </c>
      <c r="I129">
        <v>9.5696209999999997</v>
      </c>
      <c r="J129" t="s">
        <v>3</v>
      </c>
      <c r="K129">
        <v>830.50309400000003</v>
      </c>
      <c r="L129">
        <v>9.1491389999999999</v>
      </c>
      <c r="M129" t="s">
        <v>4</v>
      </c>
      <c r="N129">
        <v>151.211905</v>
      </c>
      <c r="O129">
        <v>4.1328849999999999</v>
      </c>
      <c r="P129" t="s">
        <v>5</v>
      </c>
      <c r="Q129">
        <v>3.183878</v>
      </c>
      <c r="R129">
        <v>5.3858999999999997E-2</v>
      </c>
      <c r="S129" t="s">
        <v>6</v>
      </c>
      <c r="T129">
        <v>619.77850999999998</v>
      </c>
      <c r="U129">
        <v>0.121072</v>
      </c>
      <c r="V129" t="s">
        <v>7</v>
      </c>
      <c r="W129">
        <v>1.9233640000000001</v>
      </c>
      <c r="X129">
        <v>9.8529000000000005E-2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6.9231000000000001E-2</v>
      </c>
      <c r="AG129">
        <v>1.55E-4</v>
      </c>
      <c r="AH129" t="s">
        <v>11</v>
      </c>
      <c r="AI129">
        <v>0.93193099999999995</v>
      </c>
      <c r="AJ129">
        <v>1.5999999999999999E-5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936.11131799999998</v>
      </c>
      <c r="I130">
        <v>10.523345000000001</v>
      </c>
      <c r="J130" t="s">
        <v>3</v>
      </c>
      <c r="K130">
        <v>934.38097500000003</v>
      </c>
      <c r="L130">
        <v>10.025008</v>
      </c>
      <c r="M130" t="s">
        <v>4</v>
      </c>
      <c r="N130">
        <v>170.17469700000001</v>
      </c>
      <c r="O130">
        <v>4.9515459999999996</v>
      </c>
      <c r="P130" t="s">
        <v>5</v>
      </c>
      <c r="Q130">
        <v>3.5784120000000001</v>
      </c>
      <c r="R130">
        <v>5.8932999999999999E-2</v>
      </c>
      <c r="S130" t="s">
        <v>6</v>
      </c>
      <c r="T130">
        <v>697.27260999999999</v>
      </c>
      <c r="U130">
        <v>0.121419</v>
      </c>
      <c r="V130" t="s">
        <v>7</v>
      </c>
      <c r="W130">
        <v>2.156488</v>
      </c>
      <c r="X130">
        <v>0.104681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6.8655999999999995E-2</v>
      </c>
      <c r="AG130">
        <v>1.64E-4</v>
      </c>
      <c r="AH130" t="s">
        <v>11</v>
      </c>
      <c r="AI130">
        <v>0.93205099999999996</v>
      </c>
      <c r="AJ130">
        <v>1.5999999999999999E-5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1040.137039</v>
      </c>
      <c r="I131">
        <v>12.230465000000001</v>
      </c>
      <c r="J131" t="s">
        <v>3</v>
      </c>
      <c r="K131">
        <v>1038.228169</v>
      </c>
      <c r="L131">
        <v>12.0838</v>
      </c>
      <c r="M131" t="s">
        <v>4</v>
      </c>
      <c r="N131">
        <v>189.10863599999999</v>
      </c>
      <c r="O131">
        <v>5.5835790000000003</v>
      </c>
      <c r="P131" t="s">
        <v>5</v>
      </c>
      <c r="Q131">
        <v>3.9764919999999999</v>
      </c>
      <c r="R131">
        <v>5.5822999999999998E-2</v>
      </c>
      <c r="S131" t="s">
        <v>6</v>
      </c>
      <c r="T131">
        <v>774.76964699999996</v>
      </c>
      <c r="U131">
        <v>0.124041</v>
      </c>
      <c r="V131" t="s">
        <v>7</v>
      </c>
      <c r="W131">
        <v>2.3904879999999999</v>
      </c>
      <c r="X131">
        <v>0.10259799999999999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6.7047999999999996E-2</v>
      </c>
      <c r="AG131">
        <v>1.6200000000000001E-4</v>
      </c>
      <c r="AH131" t="s">
        <v>11</v>
      </c>
      <c r="AI131">
        <v>0.93233600000000005</v>
      </c>
      <c r="AJ131">
        <v>1.2999999999999999E-5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1143.8737229999999</v>
      </c>
      <c r="I132">
        <v>13.269363</v>
      </c>
      <c r="J132" t="s">
        <v>3</v>
      </c>
      <c r="K132">
        <v>1141.7778519999999</v>
      </c>
      <c r="L132">
        <v>12.987653</v>
      </c>
      <c r="M132" t="s">
        <v>4</v>
      </c>
      <c r="N132">
        <v>207.91322099999999</v>
      </c>
      <c r="O132">
        <v>6.1598300000000004</v>
      </c>
      <c r="P132" t="s">
        <v>5</v>
      </c>
      <c r="Q132">
        <v>4.3583749999999997</v>
      </c>
      <c r="R132">
        <v>5.7603000000000001E-2</v>
      </c>
      <c r="S132" t="s">
        <v>6</v>
      </c>
      <c r="T132">
        <v>852.24813500000005</v>
      </c>
      <c r="U132">
        <v>0.135323</v>
      </c>
      <c r="V132" t="s">
        <v>7</v>
      </c>
      <c r="W132">
        <v>2.6076920000000001</v>
      </c>
      <c r="X132">
        <v>0.11153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6.6134999999999999E-2</v>
      </c>
      <c r="AG132">
        <v>1.5300000000000001E-4</v>
      </c>
      <c r="AH132" t="s">
        <v>11</v>
      </c>
      <c r="AI132">
        <v>0.93233699999999997</v>
      </c>
      <c r="AJ132">
        <v>1.2999999999999999E-5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1247.8035640000001</v>
      </c>
      <c r="I133">
        <v>15.301939000000001</v>
      </c>
      <c r="J133" t="s">
        <v>3</v>
      </c>
      <c r="K133">
        <v>1245.5077779999999</v>
      </c>
      <c r="L133">
        <v>14.933560999999999</v>
      </c>
      <c r="M133" t="s">
        <v>4</v>
      </c>
      <c r="N133">
        <v>226.765941</v>
      </c>
      <c r="O133">
        <v>6.9154260000000001</v>
      </c>
      <c r="P133" t="s">
        <v>5</v>
      </c>
      <c r="Q133">
        <v>4.754283</v>
      </c>
      <c r="R133">
        <v>5.8186000000000002E-2</v>
      </c>
      <c r="S133" t="s">
        <v>6</v>
      </c>
      <c r="T133">
        <v>929.754098</v>
      </c>
      <c r="U133">
        <v>0.14882899999999999</v>
      </c>
      <c r="V133" t="s">
        <v>7</v>
      </c>
      <c r="W133">
        <v>2.8326859999999998</v>
      </c>
      <c r="X133">
        <v>0.122761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6.5421000000000007E-2</v>
      </c>
      <c r="AG133">
        <v>1.4300000000000001E-4</v>
      </c>
      <c r="AH133" t="s">
        <v>11</v>
      </c>
      <c r="AI133">
        <v>0.93269100000000005</v>
      </c>
      <c r="AJ133">
        <v>1.9000000000000001E-5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1352.1627880000001</v>
      </c>
      <c r="I134">
        <v>16.048866</v>
      </c>
      <c r="J134" t="s">
        <v>3</v>
      </c>
      <c r="K134">
        <v>1349.6483109999999</v>
      </c>
      <c r="L134">
        <v>15.733596</v>
      </c>
      <c r="M134" t="s">
        <v>4</v>
      </c>
      <c r="N134">
        <v>245.73553899999999</v>
      </c>
      <c r="O134">
        <v>7.6431420000000001</v>
      </c>
      <c r="P134" t="s">
        <v>5</v>
      </c>
      <c r="Q134">
        <v>5.1838670000000002</v>
      </c>
      <c r="R134">
        <v>6.5141000000000004E-2</v>
      </c>
      <c r="S134" t="s">
        <v>6</v>
      </c>
      <c r="T134">
        <v>1007.298505</v>
      </c>
      <c r="U134">
        <v>0.15931100000000001</v>
      </c>
      <c r="V134" t="s">
        <v>7</v>
      </c>
      <c r="W134">
        <v>3.0914480000000002</v>
      </c>
      <c r="X134">
        <v>0.14877199999999999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6.5146999999999997E-2</v>
      </c>
      <c r="AG134">
        <v>1.4300000000000001E-4</v>
      </c>
      <c r="AH134" t="s">
        <v>11</v>
      </c>
      <c r="AI134">
        <v>0.93269899999999994</v>
      </c>
      <c r="AJ134">
        <v>1.9000000000000001E-5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1456.1455860000001</v>
      </c>
      <c r="I135">
        <v>18.487234999999998</v>
      </c>
      <c r="J135" t="s">
        <v>3</v>
      </c>
      <c r="K135">
        <v>1453.4699439999999</v>
      </c>
      <c r="L135">
        <v>18.070927999999999</v>
      </c>
      <c r="M135" t="s">
        <v>4</v>
      </c>
      <c r="N135">
        <v>264.74203799999998</v>
      </c>
      <c r="O135">
        <v>8.1885159999999999</v>
      </c>
      <c r="P135" t="s">
        <v>5</v>
      </c>
      <c r="Q135">
        <v>5.5535399999999999</v>
      </c>
      <c r="R135">
        <v>7.7396000000000006E-2</v>
      </c>
      <c r="S135" t="s">
        <v>6</v>
      </c>
      <c r="T135">
        <v>1084.7914940000001</v>
      </c>
      <c r="U135">
        <v>0.18021699999999999</v>
      </c>
      <c r="V135" t="s">
        <v>7</v>
      </c>
      <c r="W135">
        <v>3.309911</v>
      </c>
      <c r="X135">
        <v>0.16988600000000001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6.5131999999999995E-2</v>
      </c>
      <c r="AG135">
        <v>1.4300000000000001E-4</v>
      </c>
      <c r="AH135" t="s">
        <v>11</v>
      </c>
      <c r="AI135">
        <v>0.93326399999999998</v>
      </c>
      <c r="AJ135">
        <v>2.8E-5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1560.1980100000001</v>
      </c>
      <c r="I136">
        <v>22.651056000000001</v>
      </c>
      <c r="J136" t="s">
        <v>3</v>
      </c>
      <c r="K136">
        <v>1557.358665</v>
      </c>
      <c r="L136">
        <v>22.041857</v>
      </c>
      <c r="M136" t="s">
        <v>4</v>
      </c>
      <c r="N136">
        <v>283.72695199999998</v>
      </c>
      <c r="O136">
        <v>9.8346020000000003</v>
      </c>
      <c r="P136" t="s">
        <v>5</v>
      </c>
      <c r="Q136">
        <v>5.9358019999999998</v>
      </c>
      <c r="R136">
        <v>9.6834000000000003E-2</v>
      </c>
      <c r="S136" t="s">
        <v>6</v>
      </c>
      <c r="T136">
        <v>1162.3012329999999</v>
      </c>
      <c r="U136">
        <v>0.22045100000000001</v>
      </c>
      <c r="V136" t="s">
        <v>7</v>
      </c>
      <c r="W136">
        <v>3.5312549999999998</v>
      </c>
      <c r="X136">
        <v>0.194745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6.5131999999999995E-2</v>
      </c>
      <c r="AG136">
        <v>1.4300000000000001E-4</v>
      </c>
      <c r="AH136" t="s">
        <v>11</v>
      </c>
      <c r="AI136">
        <v>0.93332800000000005</v>
      </c>
      <c r="AJ136">
        <v>2.6999999999999999E-5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1664.137639</v>
      </c>
      <c r="I137">
        <v>27.128602000000001</v>
      </c>
      <c r="J137" t="s">
        <v>3</v>
      </c>
      <c r="K137">
        <v>1661.095315</v>
      </c>
      <c r="L137">
        <v>26.103249000000002</v>
      </c>
      <c r="M137" t="s">
        <v>4</v>
      </c>
      <c r="N137">
        <v>302.54520200000002</v>
      </c>
      <c r="O137">
        <v>10.748754</v>
      </c>
      <c r="P137" t="s">
        <v>5</v>
      </c>
      <c r="Q137">
        <v>6.3258859999999997</v>
      </c>
      <c r="R137">
        <v>0.113805</v>
      </c>
      <c r="S137" t="s">
        <v>6</v>
      </c>
      <c r="T137">
        <v>1239.810547</v>
      </c>
      <c r="U137">
        <v>0.24801599999999999</v>
      </c>
      <c r="V137" t="s">
        <v>7</v>
      </c>
      <c r="W137">
        <v>3.7692269999999999</v>
      </c>
      <c r="X137">
        <v>0.223663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6.4715999999999996E-2</v>
      </c>
      <c r="AG137">
        <v>1.4300000000000001E-4</v>
      </c>
      <c r="AH137" t="s">
        <v>11</v>
      </c>
      <c r="AI137">
        <v>0.93333100000000002</v>
      </c>
      <c r="AJ137">
        <v>2.6999999999999999E-5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1768.0963819999999</v>
      </c>
      <c r="I138">
        <v>29.669806999999999</v>
      </c>
      <c r="J138" t="s">
        <v>3</v>
      </c>
      <c r="K138">
        <v>1764.872595</v>
      </c>
      <c r="L138">
        <v>28.288105999999999</v>
      </c>
      <c r="M138" t="s">
        <v>4</v>
      </c>
      <c r="N138">
        <v>321.42952600000001</v>
      </c>
      <c r="O138">
        <v>11.749594999999999</v>
      </c>
      <c r="P138" t="s">
        <v>5</v>
      </c>
      <c r="Q138">
        <v>6.715986</v>
      </c>
      <c r="R138">
        <v>0.13148799999999999</v>
      </c>
      <c r="S138" t="s">
        <v>6</v>
      </c>
      <c r="T138">
        <v>1317.334102</v>
      </c>
      <c r="U138">
        <v>0.27896700000000002</v>
      </c>
      <c r="V138" t="s">
        <v>7</v>
      </c>
      <c r="W138">
        <v>3.9974249999999998</v>
      </c>
      <c r="X138">
        <v>0.25171199999999999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6.4352000000000006E-2</v>
      </c>
      <c r="AG138">
        <v>1.47E-4</v>
      </c>
      <c r="AH138" t="s">
        <v>11</v>
      </c>
      <c r="AI138">
        <v>0.93370799999999998</v>
      </c>
      <c r="AJ138">
        <v>3.3000000000000003E-5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1872.583635</v>
      </c>
      <c r="I139">
        <v>30.311062</v>
      </c>
      <c r="J139" t="s">
        <v>3</v>
      </c>
      <c r="K139">
        <v>1869.1497360000001</v>
      </c>
      <c r="L139">
        <v>29.074981000000001</v>
      </c>
      <c r="M139" t="s">
        <v>4</v>
      </c>
      <c r="N139">
        <v>340.45407499999999</v>
      </c>
      <c r="O139">
        <v>12.553542</v>
      </c>
      <c r="P139" t="s">
        <v>5</v>
      </c>
      <c r="Q139">
        <v>7.1423379999999996</v>
      </c>
      <c r="R139">
        <v>0.13406399999999999</v>
      </c>
      <c r="S139" t="s">
        <v>6</v>
      </c>
      <c r="T139">
        <v>1394.9096999999999</v>
      </c>
      <c r="U139">
        <v>0.31273899999999999</v>
      </c>
      <c r="V139" t="s">
        <v>7</v>
      </c>
      <c r="W139">
        <v>4.254543</v>
      </c>
      <c r="X139">
        <v>0.26852599999999999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6.3707E-2</v>
      </c>
      <c r="AG139">
        <v>1.3999999999999999E-4</v>
      </c>
      <c r="AH139" t="s">
        <v>11</v>
      </c>
      <c r="AI139">
        <v>0.93403099999999994</v>
      </c>
      <c r="AJ139">
        <v>3.4E-5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1976.8971409999999</v>
      </c>
      <c r="I140">
        <v>31.823125000000001</v>
      </c>
      <c r="J140" t="s">
        <v>3</v>
      </c>
      <c r="K140">
        <v>1973.2418869999999</v>
      </c>
      <c r="L140">
        <v>30.447078000000001</v>
      </c>
      <c r="M140" t="s">
        <v>4</v>
      </c>
      <c r="N140">
        <v>359.45523100000003</v>
      </c>
      <c r="O140">
        <v>13.076518</v>
      </c>
      <c r="P140" t="s">
        <v>5</v>
      </c>
      <c r="Q140">
        <v>7.5611860000000002</v>
      </c>
      <c r="R140">
        <v>0.14721999999999999</v>
      </c>
      <c r="S140" t="s">
        <v>6</v>
      </c>
      <c r="T140">
        <v>1472.4742040000001</v>
      </c>
      <c r="U140">
        <v>0.34521499999999999</v>
      </c>
      <c r="V140" t="s">
        <v>7</v>
      </c>
      <c r="W140">
        <v>4.5163710000000004</v>
      </c>
      <c r="X140">
        <v>0.29070099999999999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6.241E-2</v>
      </c>
      <c r="AG140">
        <v>1.2799999999999999E-4</v>
      </c>
      <c r="AH140" t="s">
        <v>11</v>
      </c>
      <c r="AI140">
        <v>0.93490799999999996</v>
      </c>
      <c r="AJ140">
        <v>4.8999999999999998E-5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2080.9671629999998</v>
      </c>
      <c r="I141">
        <v>35.746865</v>
      </c>
      <c r="J141" t="s">
        <v>3</v>
      </c>
      <c r="K141">
        <v>2077.1229250000001</v>
      </c>
      <c r="L141">
        <v>33.821083999999999</v>
      </c>
      <c r="M141" t="s">
        <v>4</v>
      </c>
      <c r="N141">
        <v>378.44272799999999</v>
      </c>
      <c r="O141">
        <v>13.301258000000001</v>
      </c>
      <c r="P141" t="s">
        <v>5</v>
      </c>
      <c r="Q141">
        <v>7.9498819999999997</v>
      </c>
      <c r="R141">
        <v>0.18207499999999999</v>
      </c>
      <c r="S141" t="s">
        <v>6</v>
      </c>
      <c r="T141">
        <v>1549.9985300000001</v>
      </c>
      <c r="U141">
        <v>0.413103</v>
      </c>
      <c r="V141" t="s">
        <v>7</v>
      </c>
      <c r="W141">
        <v>4.7538989999999997</v>
      </c>
      <c r="X141">
        <v>0.35045799999999999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6.241E-2</v>
      </c>
      <c r="AG141">
        <v>1.2799999999999999E-4</v>
      </c>
      <c r="AH141" t="s">
        <v>11</v>
      </c>
      <c r="AI141">
        <v>0.93491599999999997</v>
      </c>
      <c r="AJ141">
        <v>4.8999999999999998E-5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103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85.832697999999993</v>
      </c>
      <c r="I162">
        <v>1.0022249999999999</v>
      </c>
      <c r="J162" t="s">
        <v>3</v>
      </c>
      <c r="K162">
        <v>85.611160999999996</v>
      </c>
      <c r="L162">
        <v>0.904721</v>
      </c>
      <c r="M162" t="s">
        <v>4</v>
      </c>
      <c r="N162">
        <v>18.830212</v>
      </c>
      <c r="O162">
        <v>0.15231800000000001</v>
      </c>
      <c r="P162" t="s">
        <v>5</v>
      </c>
      <c r="Q162">
        <v>0.42798399999999998</v>
      </c>
      <c r="R162">
        <v>6.5630000000000003E-3</v>
      </c>
      <c r="S162" t="s">
        <v>6</v>
      </c>
      <c r="T162">
        <v>59.080829000000001</v>
      </c>
      <c r="U162">
        <v>9.3150000000000004E-3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8.4178000000000003E-2</v>
      </c>
      <c r="AG162">
        <v>5.7000000000000003E-5</v>
      </c>
      <c r="AH162" t="s">
        <v>11</v>
      </c>
      <c r="AI162">
        <v>0.91607700000000003</v>
      </c>
      <c r="AJ162">
        <v>2.7999999999999998E-4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171.10410899999999</v>
      </c>
      <c r="I163">
        <v>2.3784290000000001</v>
      </c>
      <c r="J163" t="s">
        <v>3</v>
      </c>
      <c r="K163">
        <v>170.68455900000001</v>
      </c>
      <c r="L163">
        <v>2.1195040000000001</v>
      </c>
      <c r="M163" t="s">
        <v>4</v>
      </c>
      <c r="N163">
        <v>37.583360999999996</v>
      </c>
      <c r="O163">
        <v>0.48718</v>
      </c>
      <c r="P163" t="s">
        <v>5</v>
      </c>
      <c r="Q163">
        <v>0.83117399999999997</v>
      </c>
      <c r="R163">
        <v>1.4257000000000001E-2</v>
      </c>
      <c r="S163" t="s">
        <v>6</v>
      </c>
      <c r="T163">
        <v>118.047043</v>
      </c>
      <c r="U163">
        <v>2.1836000000000001E-2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7.9601000000000005E-2</v>
      </c>
      <c r="AG163">
        <v>1.18E-4</v>
      </c>
      <c r="AH163" t="s">
        <v>11</v>
      </c>
      <c r="AI163">
        <v>0.92545500000000003</v>
      </c>
      <c r="AJ163">
        <v>2.0000000000000001E-4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256.36038400000001</v>
      </c>
      <c r="I164">
        <v>5.0174630000000002</v>
      </c>
      <c r="J164" t="s">
        <v>3</v>
      </c>
      <c r="K164">
        <v>255.73778300000001</v>
      </c>
      <c r="L164">
        <v>4.472067</v>
      </c>
      <c r="M164" t="s">
        <v>4</v>
      </c>
      <c r="N164">
        <v>56.359011000000002</v>
      </c>
      <c r="O164">
        <v>1.033255</v>
      </c>
      <c r="P164" t="s">
        <v>5</v>
      </c>
      <c r="Q164">
        <v>1.243126</v>
      </c>
      <c r="R164">
        <v>3.0029E-2</v>
      </c>
      <c r="S164" t="s">
        <v>6</v>
      </c>
      <c r="T164">
        <v>177.01275100000001</v>
      </c>
      <c r="U164">
        <v>5.2127E-2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7.6669000000000001E-2</v>
      </c>
      <c r="AG164">
        <v>1.44E-4</v>
      </c>
      <c r="AH164" t="s">
        <v>11</v>
      </c>
      <c r="AI164">
        <v>0.927925</v>
      </c>
      <c r="AJ164">
        <v>1.4300000000000001E-4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341.266953</v>
      </c>
      <c r="I165">
        <v>7.6898939999999998</v>
      </c>
      <c r="J165" t="s">
        <v>3</v>
      </c>
      <c r="K165">
        <v>340.48644999999999</v>
      </c>
      <c r="L165">
        <v>7.0885030000000002</v>
      </c>
      <c r="M165" t="s">
        <v>4</v>
      </c>
      <c r="N165">
        <v>75.251777000000004</v>
      </c>
      <c r="O165">
        <v>2.4034300000000002</v>
      </c>
      <c r="P165" t="s">
        <v>5</v>
      </c>
      <c r="Q165">
        <v>1.5972500000000001</v>
      </c>
      <c r="R165">
        <v>3.7511000000000003E-2</v>
      </c>
      <c r="S165" t="s">
        <v>6</v>
      </c>
      <c r="T165">
        <v>235.90897799999999</v>
      </c>
      <c r="U165">
        <v>7.2316000000000005E-2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7.4929999999999997E-2</v>
      </c>
      <c r="AG165">
        <v>1.6000000000000001E-4</v>
      </c>
      <c r="AH165" t="s">
        <v>11</v>
      </c>
      <c r="AI165">
        <v>0.93018900000000004</v>
      </c>
      <c r="AJ165">
        <v>9.6000000000000002E-5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426.42231500000003</v>
      </c>
      <c r="I166">
        <v>13.248272</v>
      </c>
      <c r="J166" t="s">
        <v>3</v>
      </c>
      <c r="K166">
        <v>425.45356700000002</v>
      </c>
      <c r="L166">
        <v>12.157635000000001</v>
      </c>
      <c r="M166" t="s">
        <v>4</v>
      </c>
      <c r="N166">
        <v>94.137908999999993</v>
      </c>
      <c r="O166">
        <v>3.8932090000000001</v>
      </c>
      <c r="P166" t="s">
        <v>5</v>
      </c>
      <c r="Q166">
        <v>1.98268</v>
      </c>
      <c r="R166">
        <v>5.5529000000000002E-2</v>
      </c>
      <c r="S166" t="s">
        <v>6</v>
      </c>
      <c r="T166">
        <v>294.83255400000002</v>
      </c>
      <c r="U166">
        <v>0.104189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7.4213000000000001E-2</v>
      </c>
      <c r="AG166">
        <v>1.64E-4</v>
      </c>
      <c r="AH166" t="s">
        <v>11</v>
      </c>
      <c r="AI166">
        <v>0.93139099999999997</v>
      </c>
      <c r="AJ166">
        <v>7.2999999999999999E-5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511.36131499999999</v>
      </c>
      <c r="I167">
        <v>18.317447000000001</v>
      </c>
      <c r="J167" t="s">
        <v>3</v>
      </c>
      <c r="K167">
        <v>510.240048</v>
      </c>
      <c r="L167">
        <v>16.877952000000001</v>
      </c>
      <c r="M167" t="s">
        <v>4</v>
      </c>
      <c r="N167">
        <v>112.961938</v>
      </c>
      <c r="O167">
        <v>5.0385929999999997</v>
      </c>
      <c r="P167" t="s">
        <v>5</v>
      </c>
      <c r="Q167">
        <v>2.3528699999999998</v>
      </c>
      <c r="R167">
        <v>6.6475000000000006E-2</v>
      </c>
      <c r="S167" t="s">
        <v>6</v>
      </c>
      <c r="T167">
        <v>353.73636199999999</v>
      </c>
      <c r="U167">
        <v>0.12507299999999999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7.2358000000000006E-2</v>
      </c>
      <c r="AG167">
        <v>1.66E-4</v>
      </c>
      <c r="AH167" t="s">
        <v>11</v>
      </c>
      <c r="AI167">
        <v>0.93203499999999995</v>
      </c>
      <c r="AJ167">
        <v>7.2999999999999999E-5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596.32372599999997</v>
      </c>
      <c r="I168">
        <v>25.885009</v>
      </c>
      <c r="J168" t="s">
        <v>3</v>
      </c>
      <c r="K168">
        <v>595.03076699999997</v>
      </c>
      <c r="L168">
        <v>23.884416999999999</v>
      </c>
      <c r="M168" t="s">
        <v>4</v>
      </c>
      <c r="N168">
        <v>131.81216699999999</v>
      </c>
      <c r="O168">
        <v>7.5327640000000002</v>
      </c>
      <c r="P168" t="s">
        <v>5</v>
      </c>
      <c r="Q168">
        <v>2.7128920000000001</v>
      </c>
      <c r="R168">
        <v>8.9616000000000001E-2</v>
      </c>
      <c r="S168" t="s">
        <v>6</v>
      </c>
      <c r="T168">
        <v>412.63901800000002</v>
      </c>
      <c r="U168">
        <v>0.16302700000000001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7.0883000000000002E-2</v>
      </c>
      <c r="AG168">
        <v>1.6899999999999999E-4</v>
      </c>
      <c r="AH168" t="s">
        <v>11</v>
      </c>
      <c r="AI168">
        <v>0.93273399999999995</v>
      </c>
      <c r="AJ168">
        <v>5.7000000000000003E-5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681.57700599999998</v>
      </c>
      <c r="I169">
        <v>33.077328999999999</v>
      </c>
      <c r="J169" t="s">
        <v>3</v>
      </c>
      <c r="K169">
        <v>680.11310500000002</v>
      </c>
      <c r="L169">
        <v>30.496355000000001</v>
      </c>
      <c r="M169" t="s">
        <v>4</v>
      </c>
      <c r="N169">
        <v>150.85732899999999</v>
      </c>
      <c r="O169">
        <v>9.4338569999999997</v>
      </c>
      <c r="P169" t="s">
        <v>5</v>
      </c>
      <c r="Q169">
        <v>3.0816919999999999</v>
      </c>
      <c r="R169">
        <v>0.116075</v>
      </c>
      <c r="S169" t="s">
        <v>6</v>
      </c>
      <c r="T169">
        <v>471.55186400000002</v>
      </c>
      <c r="U169">
        <v>0.210034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6.9280999999999995E-2</v>
      </c>
      <c r="AG169">
        <v>1.7000000000000001E-4</v>
      </c>
      <c r="AH169" t="s">
        <v>11</v>
      </c>
      <c r="AI169">
        <v>0.93289900000000003</v>
      </c>
      <c r="AJ169">
        <v>5.3999999999999998E-5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766.87755100000004</v>
      </c>
      <c r="I170">
        <v>38.855105999999999</v>
      </c>
      <c r="J170" t="s">
        <v>3</v>
      </c>
      <c r="K170">
        <v>765.22022700000002</v>
      </c>
      <c r="L170">
        <v>35.927174999999998</v>
      </c>
      <c r="M170" t="s">
        <v>4</v>
      </c>
      <c r="N170">
        <v>169.77868599999999</v>
      </c>
      <c r="O170">
        <v>11.244297</v>
      </c>
      <c r="P170" t="s">
        <v>5</v>
      </c>
      <c r="Q170">
        <v>3.4779179999999998</v>
      </c>
      <c r="R170">
        <v>0.130332</v>
      </c>
      <c r="S170" t="s">
        <v>6</v>
      </c>
      <c r="T170">
        <v>530.49215300000003</v>
      </c>
      <c r="U170">
        <v>0.236762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6.8839999999999998E-2</v>
      </c>
      <c r="AG170">
        <v>1.6699999999999999E-4</v>
      </c>
      <c r="AH170" t="s">
        <v>11</v>
      </c>
      <c r="AI170">
        <v>0.93355100000000002</v>
      </c>
      <c r="AJ170">
        <v>4.8999999999999998E-5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852.17477199999996</v>
      </c>
      <c r="I171">
        <v>41.647545999999998</v>
      </c>
      <c r="J171" t="s">
        <v>3</v>
      </c>
      <c r="K171">
        <v>850.34599900000001</v>
      </c>
      <c r="L171">
        <v>38.646338</v>
      </c>
      <c r="M171" t="s">
        <v>4</v>
      </c>
      <c r="N171">
        <v>188.72181499999999</v>
      </c>
      <c r="O171">
        <v>12.408353</v>
      </c>
      <c r="P171" t="s">
        <v>5</v>
      </c>
      <c r="Q171">
        <v>3.8608699999999998</v>
      </c>
      <c r="R171">
        <v>0.14774899999999999</v>
      </c>
      <c r="S171" t="s">
        <v>6</v>
      </c>
      <c r="T171">
        <v>589.42391199999997</v>
      </c>
      <c r="U171">
        <v>0.263992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6.7587999999999995E-2</v>
      </c>
      <c r="AG171">
        <v>1.5699999999999999E-4</v>
      </c>
      <c r="AH171" t="s">
        <v>11</v>
      </c>
      <c r="AI171">
        <v>0.93356700000000004</v>
      </c>
      <c r="AJ171">
        <v>4.8999999999999998E-5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937.49434900000006</v>
      </c>
      <c r="I172">
        <v>42.732588999999997</v>
      </c>
      <c r="J172" t="s">
        <v>3</v>
      </c>
      <c r="K172">
        <v>935.46906899999999</v>
      </c>
      <c r="L172">
        <v>39.443792999999999</v>
      </c>
      <c r="M172" t="s">
        <v>4</v>
      </c>
      <c r="N172">
        <v>207.719077</v>
      </c>
      <c r="O172">
        <v>12.582973000000001</v>
      </c>
      <c r="P172" t="s">
        <v>5</v>
      </c>
      <c r="Q172">
        <v>4.2513459999999998</v>
      </c>
      <c r="R172">
        <v>0.156997</v>
      </c>
      <c r="S172" t="s">
        <v>6</v>
      </c>
      <c r="T172">
        <v>648.36712</v>
      </c>
      <c r="U172">
        <v>0.287101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6.7291000000000004E-2</v>
      </c>
      <c r="AG172">
        <v>1.6000000000000001E-4</v>
      </c>
      <c r="AH172" t="s">
        <v>11</v>
      </c>
      <c r="AI172">
        <v>0.93467</v>
      </c>
      <c r="AJ172">
        <v>6.4999999999999994E-5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1022.567959</v>
      </c>
      <c r="I173">
        <v>48.611432000000001</v>
      </c>
      <c r="J173" t="s">
        <v>3</v>
      </c>
      <c r="K173">
        <v>1020.379763</v>
      </c>
      <c r="L173">
        <v>44.897056999999997</v>
      </c>
      <c r="M173" t="s">
        <v>4</v>
      </c>
      <c r="N173">
        <v>226.60975999999999</v>
      </c>
      <c r="O173">
        <v>13.535069999999999</v>
      </c>
      <c r="P173" t="s">
        <v>5</v>
      </c>
      <c r="Q173">
        <v>4.6167769999999999</v>
      </c>
      <c r="R173">
        <v>0.181314</v>
      </c>
      <c r="S173" t="s">
        <v>6</v>
      </c>
      <c r="T173">
        <v>707.28368699999999</v>
      </c>
      <c r="U173">
        <v>0.34054299999999998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6.6673999999999997E-2</v>
      </c>
      <c r="AG173">
        <v>1.56E-4</v>
      </c>
      <c r="AH173" t="s">
        <v>11</v>
      </c>
      <c r="AI173">
        <v>0.93506199999999995</v>
      </c>
      <c r="AJ173">
        <v>6.7999999999999999E-5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1107.6063770000001</v>
      </c>
      <c r="I174">
        <v>52.149667999999998</v>
      </c>
      <c r="J174" t="s">
        <v>3</v>
      </c>
      <c r="K174">
        <v>1105.2461249999999</v>
      </c>
      <c r="L174">
        <v>47.945850999999998</v>
      </c>
      <c r="M174" t="s">
        <v>4</v>
      </c>
      <c r="N174">
        <v>245.447372</v>
      </c>
      <c r="O174">
        <v>14.396163</v>
      </c>
      <c r="P174" t="s">
        <v>5</v>
      </c>
      <c r="Q174">
        <v>4.990977</v>
      </c>
      <c r="R174">
        <v>0.20449200000000001</v>
      </c>
      <c r="S174" t="s">
        <v>6</v>
      </c>
      <c r="T174">
        <v>766.20322499999997</v>
      </c>
      <c r="U174">
        <v>0.38184499999999999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6.547E-2</v>
      </c>
      <c r="AG174">
        <v>1.56E-4</v>
      </c>
      <c r="AH174" t="s">
        <v>11</v>
      </c>
      <c r="AI174">
        <v>0.93511599999999995</v>
      </c>
      <c r="AJ174">
        <v>6.7000000000000002E-5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1192.9858449999999</v>
      </c>
      <c r="I175">
        <v>58.437736000000001</v>
      </c>
      <c r="J175" t="s">
        <v>3</v>
      </c>
      <c r="K175">
        <v>1190.433865</v>
      </c>
      <c r="L175">
        <v>53.886333999999998</v>
      </c>
      <c r="M175" t="s">
        <v>4</v>
      </c>
      <c r="N175">
        <v>264.50972100000001</v>
      </c>
      <c r="O175">
        <v>16.335643000000001</v>
      </c>
      <c r="P175" t="s">
        <v>5</v>
      </c>
      <c r="Q175">
        <v>5.3695959999999996</v>
      </c>
      <c r="R175">
        <v>0.220251</v>
      </c>
      <c r="S175" t="s">
        <v>6</v>
      </c>
      <c r="T175">
        <v>825.13904200000002</v>
      </c>
      <c r="U175">
        <v>0.40300200000000003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6.4944000000000002E-2</v>
      </c>
      <c r="AG175">
        <v>1.4999999999999999E-4</v>
      </c>
      <c r="AH175" t="s">
        <v>11</v>
      </c>
      <c r="AI175">
        <v>0.93518699999999999</v>
      </c>
      <c r="AJ175">
        <v>6.7000000000000002E-5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1278.048047</v>
      </c>
      <c r="I176">
        <v>61.98554</v>
      </c>
      <c r="J176" t="s">
        <v>3</v>
      </c>
      <c r="K176">
        <v>1275.326055</v>
      </c>
      <c r="L176">
        <v>57.255848</v>
      </c>
      <c r="M176" t="s">
        <v>4</v>
      </c>
      <c r="N176">
        <v>283.36222800000002</v>
      </c>
      <c r="O176">
        <v>17.457383</v>
      </c>
      <c r="P176" t="s">
        <v>5</v>
      </c>
      <c r="Q176">
        <v>5.7470290000000004</v>
      </c>
      <c r="R176">
        <v>0.23236599999999999</v>
      </c>
      <c r="S176" t="s">
        <v>6</v>
      </c>
      <c r="T176">
        <v>884.05915900000002</v>
      </c>
      <c r="U176">
        <v>0.42397800000000002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6.3492999999999994E-2</v>
      </c>
      <c r="AG176">
        <v>1.2999999999999999E-4</v>
      </c>
      <c r="AH176" t="s">
        <v>11</v>
      </c>
      <c r="AI176">
        <v>0.93519099999999999</v>
      </c>
      <c r="AJ176">
        <v>6.6000000000000005E-5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1363.2652909999999</v>
      </c>
      <c r="I177">
        <v>64.343639999999994</v>
      </c>
      <c r="J177" t="s">
        <v>3</v>
      </c>
      <c r="K177">
        <v>1360.3503929999999</v>
      </c>
      <c r="L177">
        <v>59.542347999999997</v>
      </c>
      <c r="M177" t="s">
        <v>4</v>
      </c>
      <c r="N177">
        <v>302.29487399999999</v>
      </c>
      <c r="O177">
        <v>18.990127000000001</v>
      </c>
      <c r="P177" t="s">
        <v>5</v>
      </c>
      <c r="Q177">
        <v>6.1330920000000004</v>
      </c>
      <c r="R177">
        <v>0.24149200000000001</v>
      </c>
      <c r="S177" t="s">
        <v>6</v>
      </c>
      <c r="T177">
        <v>942.98801300000002</v>
      </c>
      <c r="U177">
        <v>0.44400499999999998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6.3188999999999995E-2</v>
      </c>
      <c r="AG177">
        <v>1.3200000000000001E-4</v>
      </c>
      <c r="AH177" t="s">
        <v>11</v>
      </c>
      <c r="AI177">
        <v>0.93550800000000001</v>
      </c>
      <c r="AJ177">
        <v>6.7999999999999999E-5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1448.527812</v>
      </c>
      <c r="I178">
        <v>70.963066999999995</v>
      </c>
      <c r="J178" t="s">
        <v>3</v>
      </c>
      <c r="K178">
        <v>1445.4243919999999</v>
      </c>
      <c r="L178">
        <v>65.550090999999995</v>
      </c>
      <c r="M178" t="s">
        <v>4</v>
      </c>
      <c r="N178">
        <v>321.17987099999999</v>
      </c>
      <c r="O178">
        <v>20.467189999999999</v>
      </c>
      <c r="P178" t="s">
        <v>5</v>
      </c>
      <c r="Q178">
        <v>6.5241439999999997</v>
      </c>
      <c r="R178">
        <v>0.26480199999999998</v>
      </c>
      <c r="S178" t="s">
        <v>6</v>
      </c>
      <c r="T178">
        <v>1001.930187</v>
      </c>
      <c r="U178">
        <v>0.49703599999999998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6.3029000000000002E-2</v>
      </c>
      <c r="AG178">
        <v>1.2899999999999999E-4</v>
      </c>
      <c r="AH178" t="s">
        <v>11</v>
      </c>
      <c r="AI178">
        <v>0.93551600000000001</v>
      </c>
      <c r="AJ178">
        <v>6.7999999999999999E-5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1533.901296</v>
      </c>
      <c r="I179">
        <v>73.491304</v>
      </c>
      <c r="J179" t="s">
        <v>3</v>
      </c>
      <c r="K179">
        <v>1530.6124319999999</v>
      </c>
      <c r="L179">
        <v>67.814820999999995</v>
      </c>
      <c r="M179" t="s">
        <v>4</v>
      </c>
      <c r="N179">
        <v>340.20973300000003</v>
      </c>
      <c r="O179">
        <v>21.648384</v>
      </c>
      <c r="P179" t="s">
        <v>5</v>
      </c>
      <c r="Q179">
        <v>6.9058630000000001</v>
      </c>
      <c r="R179">
        <v>0.27194800000000002</v>
      </c>
      <c r="S179" t="s">
        <v>6</v>
      </c>
      <c r="T179">
        <v>1060.8611450000001</v>
      </c>
      <c r="U179">
        <v>0.50423099999999998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6.2885999999999997E-2</v>
      </c>
      <c r="AG179">
        <v>1.3100000000000001E-4</v>
      </c>
      <c r="AH179" t="s">
        <v>11</v>
      </c>
      <c r="AI179">
        <v>0.93554000000000004</v>
      </c>
      <c r="AJ179">
        <v>6.7999999999999999E-5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1619.208801</v>
      </c>
      <c r="I180">
        <v>79.101274000000004</v>
      </c>
      <c r="J180" t="s">
        <v>3</v>
      </c>
      <c r="K180">
        <v>1615.7257010000001</v>
      </c>
      <c r="L180">
        <v>72.893152000000001</v>
      </c>
      <c r="M180" t="s">
        <v>4</v>
      </c>
      <c r="N180">
        <v>359.209316</v>
      </c>
      <c r="O180">
        <v>23.021339999999999</v>
      </c>
      <c r="P180" t="s">
        <v>5</v>
      </c>
      <c r="Q180">
        <v>7.2923580000000001</v>
      </c>
      <c r="R180">
        <v>0.30768699999999999</v>
      </c>
      <c r="S180" t="s">
        <v>6</v>
      </c>
      <c r="T180">
        <v>1119.7898970000001</v>
      </c>
      <c r="U180">
        <v>0.56196500000000005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6.1529E-2</v>
      </c>
      <c r="AG180">
        <v>1.15E-4</v>
      </c>
      <c r="AH180" t="s">
        <v>11</v>
      </c>
      <c r="AI180">
        <v>0.93608000000000002</v>
      </c>
      <c r="AJ180">
        <v>7.7000000000000001E-5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1704.465535</v>
      </c>
      <c r="I181">
        <v>87.403279999999995</v>
      </c>
      <c r="J181" t="s">
        <v>3</v>
      </c>
      <c r="K181">
        <v>1700.7937919999999</v>
      </c>
      <c r="L181">
        <v>80.471563000000003</v>
      </c>
      <c r="M181" t="s">
        <v>4</v>
      </c>
      <c r="N181">
        <v>378.16344199999997</v>
      </c>
      <c r="O181">
        <v>24.748000999999999</v>
      </c>
      <c r="P181" t="s">
        <v>5</v>
      </c>
      <c r="Q181">
        <v>7.680714</v>
      </c>
      <c r="R181">
        <v>0.34579700000000002</v>
      </c>
      <c r="S181" t="s">
        <v>6</v>
      </c>
      <c r="T181">
        <v>1178.720994</v>
      </c>
      <c r="U181">
        <v>0.62108600000000003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6.0054999999999997E-2</v>
      </c>
      <c r="AG181">
        <v>9.0000000000000006E-5</v>
      </c>
      <c r="AH181" t="s">
        <v>11</v>
      </c>
      <c r="AI181">
        <v>0.93608000000000002</v>
      </c>
      <c r="AJ181">
        <v>7.7000000000000001E-5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302.20605499999999</v>
      </c>
      <c r="I182">
        <v>5.9093400000000003</v>
      </c>
      <c r="J182" t="s">
        <v>3</v>
      </c>
      <c r="K182">
        <v>296.994756</v>
      </c>
      <c r="L182">
        <v>6.0922559999999999</v>
      </c>
      <c r="M182" t="s">
        <v>4</v>
      </c>
      <c r="N182">
        <v>97.987317000000004</v>
      </c>
      <c r="O182">
        <v>0.42452600000000001</v>
      </c>
      <c r="P182" t="s">
        <v>5</v>
      </c>
      <c r="Q182">
        <v>172.306905</v>
      </c>
      <c r="R182">
        <v>1.9083330000000001</v>
      </c>
      <c r="S182" t="s">
        <v>6</v>
      </c>
      <c r="T182">
        <v>295.911362</v>
      </c>
      <c r="U182">
        <v>6.0177740000000002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8.1276000000000001E-2</v>
      </c>
      <c r="AG182">
        <v>1.2799999999999999E-4</v>
      </c>
      <c r="AH182" t="s">
        <v>11</v>
      </c>
      <c r="AI182">
        <v>0.91269500000000003</v>
      </c>
      <c r="AJ182">
        <v>1.84E-4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604.11977400000001</v>
      </c>
      <c r="I183">
        <v>12.973660000000001</v>
      </c>
      <c r="J183" t="s">
        <v>3</v>
      </c>
      <c r="K183">
        <v>593.69092899999998</v>
      </c>
      <c r="L183">
        <v>13.455213000000001</v>
      </c>
      <c r="M183" t="s">
        <v>4</v>
      </c>
      <c r="N183">
        <v>196.128445</v>
      </c>
      <c r="O183">
        <v>2.1430180000000001</v>
      </c>
      <c r="P183" t="s">
        <v>5</v>
      </c>
      <c r="Q183">
        <v>344.42818299999999</v>
      </c>
      <c r="R183">
        <v>6.4017929999999996</v>
      </c>
      <c r="S183" t="s">
        <v>6</v>
      </c>
      <c r="T183">
        <v>591.35601399999996</v>
      </c>
      <c r="U183">
        <v>12.795741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7.8754000000000005E-2</v>
      </c>
      <c r="AG183">
        <v>1.1400000000000001E-4</v>
      </c>
      <c r="AH183" t="s">
        <v>11</v>
      </c>
      <c r="AI183">
        <v>0.92251000000000005</v>
      </c>
      <c r="AJ183">
        <v>1.56E-4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906.32165899999995</v>
      </c>
      <c r="I184">
        <v>22.856491999999999</v>
      </c>
      <c r="J184" t="s">
        <v>3</v>
      </c>
      <c r="K184">
        <v>890.68087800000001</v>
      </c>
      <c r="L184">
        <v>24.221983999999999</v>
      </c>
      <c r="M184" t="s">
        <v>4</v>
      </c>
      <c r="N184">
        <v>294.23911500000003</v>
      </c>
      <c r="O184">
        <v>4.8871659999999997</v>
      </c>
      <c r="P184" t="s">
        <v>5</v>
      </c>
      <c r="Q184">
        <v>516.72437600000001</v>
      </c>
      <c r="R184">
        <v>9.6405910000000006</v>
      </c>
      <c r="S184" t="s">
        <v>6</v>
      </c>
      <c r="T184">
        <v>887.26080200000001</v>
      </c>
      <c r="U184">
        <v>24.755769000000001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7.6844999999999997E-2</v>
      </c>
      <c r="AG184">
        <v>1.2999999999999999E-4</v>
      </c>
      <c r="AH184" t="s">
        <v>11</v>
      </c>
      <c r="AI184">
        <v>0.92585200000000001</v>
      </c>
      <c r="AJ184">
        <v>1.06E-4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1208.9803609999999</v>
      </c>
      <c r="I185">
        <v>38.097166000000001</v>
      </c>
      <c r="J185" t="s">
        <v>3</v>
      </c>
      <c r="K185">
        <v>1188.1378540000001</v>
      </c>
      <c r="L185">
        <v>40.641720999999997</v>
      </c>
      <c r="M185" t="s">
        <v>4</v>
      </c>
      <c r="N185">
        <v>392.395869</v>
      </c>
      <c r="O185">
        <v>8.0275850000000002</v>
      </c>
      <c r="P185" t="s">
        <v>5</v>
      </c>
      <c r="Q185">
        <v>689.03312300000005</v>
      </c>
      <c r="R185">
        <v>15.338635999999999</v>
      </c>
      <c r="S185" t="s">
        <v>6</v>
      </c>
      <c r="T185">
        <v>1183.354243</v>
      </c>
      <c r="U185">
        <v>36.979267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7.6561000000000004E-2</v>
      </c>
      <c r="AG185">
        <v>1.3300000000000001E-4</v>
      </c>
      <c r="AH185" t="s">
        <v>11</v>
      </c>
      <c r="AI185">
        <v>0.92814399999999997</v>
      </c>
      <c r="AJ185">
        <v>6.9999999999999994E-5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1511.5429790000001</v>
      </c>
      <c r="I186">
        <v>61.191716999999997</v>
      </c>
      <c r="J186" t="s">
        <v>3</v>
      </c>
      <c r="K186">
        <v>1485.5065770000001</v>
      </c>
      <c r="L186">
        <v>65.037496000000004</v>
      </c>
      <c r="M186" t="s">
        <v>4</v>
      </c>
      <c r="N186">
        <v>490.58246500000001</v>
      </c>
      <c r="O186">
        <v>11.71673</v>
      </c>
      <c r="P186" t="s">
        <v>5</v>
      </c>
      <c r="Q186">
        <v>861.75935200000004</v>
      </c>
      <c r="R186">
        <v>30.090613000000001</v>
      </c>
      <c r="S186" t="s">
        <v>6</v>
      </c>
      <c r="T186">
        <v>1479.511379</v>
      </c>
      <c r="U186">
        <v>58.467078000000001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7.4421000000000001E-2</v>
      </c>
      <c r="AG186">
        <v>1.5300000000000001E-4</v>
      </c>
      <c r="AH186" t="s">
        <v>11</v>
      </c>
      <c r="AI186">
        <v>0.92894200000000005</v>
      </c>
      <c r="AJ186">
        <v>6.0999999999999999E-5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1814.1532400000001</v>
      </c>
      <c r="I187">
        <v>94.980350000000001</v>
      </c>
      <c r="J187" t="s">
        <v>3</v>
      </c>
      <c r="K187">
        <v>1782.906101</v>
      </c>
      <c r="L187">
        <v>100.094459</v>
      </c>
      <c r="M187" t="s">
        <v>4</v>
      </c>
      <c r="N187">
        <v>588.83757700000001</v>
      </c>
      <c r="O187">
        <v>15.599716000000001</v>
      </c>
      <c r="P187" t="s">
        <v>5</v>
      </c>
      <c r="Q187">
        <v>1034.477715</v>
      </c>
      <c r="R187">
        <v>55.646583999999997</v>
      </c>
      <c r="S187" t="s">
        <v>6</v>
      </c>
      <c r="T187">
        <v>1775.6451589999999</v>
      </c>
      <c r="U187">
        <v>91.577912999999995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7.3429999999999995E-2</v>
      </c>
      <c r="AG187">
        <v>1.6000000000000001E-4</v>
      </c>
      <c r="AH187" t="s">
        <v>11</v>
      </c>
      <c r="AI187">
        <v>0.92971400000000004</v>
      </c>
      <c r="AJ187">
        <v>6.7999999999999999E-5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2117.0171879999998</v>
      </c>
      <c r="I188">
        <v>157.23737199999999</v>
      </c>
      <c r="J188" t="s">
        <v>3</v>
      </c>
      <c r="K188">
        <v>2080.5867480000002</v>
      </c>
      <c r="L188">
        <v>164.76478399999999</v>
      </c>
      <c r="M188" t="s">
        <v>4</v>
      </c>
      <c r="N188">
        <v>687.09789799999999</v>
      </c>
      <c r="O188">
        <v>19.160518</v>
      </c>
      <c r="P188" t="s">
        <v>5</v>
      </c>
      <c r="Q188">
        <v>1207.3913600000001</v>
      </c>
      <c r="R188">
        <v>96.855092999999997</v>
      </c>
      <c r="S188" t="s">
        <v>6</v>
      </c>
      <c r="T188">
        <v>2072.0175439999998</v>
      </c>
      <c r="U188">
        <v>150.972837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7.2119000000000003E-2</v>
      </c>
      <c r="AG188">
        <v>1.6100000000000001E-4</v>
      </c>
      <c r="AH188" t="s">
        <v>11</v>
      </c>
      <c r="AI188">
        <v>0.93072900000000003</v>
      </c>
      <c r="AJ188">
        <v>4.6E-5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2419.279438</v>
      </c>
      <c r="I189">
        <v>252.833157</v>
      </c>
      <c r="J189" t="s">
        <v>3</v>
      </c>
      <c r="K189">
        <v>2377.6379149999998</v>
      </c>
      <c r="L189">
        <v>261.32487300000003</v>
      </c>
      <c r="M189" t="s">
        <v>4</v>
      </c>
      <c r="N189">
        <v>785.40310099999999</v>
      </c>
      <c r="O189">
        <v>22.913886000000002</v>
      </c>
      <c r="P189" t="s">
        <v>5</v>
      </c>
      <c r="Q189">
        <v>1379.7710380000001</v>
      </c>
      <c r="R189">
        <v>148.77947499999999</v>
      </c>
      <c r="S189" t="s">
        <v>6</v>
      </c>
      <c r="T189">
        <v>2367.8245120000001</v>
      </c>
      <c r="U189">
        <v>244.189435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7.1467000000000003E-2</v>
      </c>
      <c r="AG189">
        <v>1.64E-4</v>
      </c>
      <c r="AH189" t="s">
        <v>11</v>
      </c>
      <c r="AI189">
        <v>0.93115400000000004</v>
      </c>
      <c r="AJ189">
        <v>4.3999999999999999E-5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2722.1984619999998</v>
      </c>
      <c r="I190">
        <v>413.21266500000002</v>
      </c>
      <c r="J190" t="s">
        <v>3</v>
      </c>
      <c r="K190">
        <v>2675.3576659999999</v>
      </c>
      <c r="L190">
        <v>422.07699700000001</v>
      </c>
      <c r="M190" t="s">
        <v>4</v>
      </c>
      <c r="N190">
        <v>883.77685899999994</v>
      </c>
      <c r="O190">
        <v>27.153929999999999</v>
      </c>
      <c r="P190" t="s">
        <v>5</v>
      </c>
      <c r="Q190">
        <v>1552.676064</v>
      </c>
      <c r="R190">
        <v>211.56382600000001</v>
      </c>
      <c r="S190" t="s">
        <v>6</v>
      </c>
      <c r="T190">
        <v>2664.3063959999999</v>
      </c>
      <c r="U190">
        <v>404.63208400000002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7.0276000000000005E-2</v>
      </c>
      <c r="AG190">
        <v>1.6899999999999999E-4</v>
      </c>
      <c r="AH190" t="s">
        <v>11</v>
      </c>
      <c r="AI190">
        <v>0.93157000000000001</v>
      </c>
      <c r="AJ190">
        <v>4.5000000000000003E-5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3025.1276809999999</v>
      </c>
      <c r="I191">
        <v>631.55092400000001</v>
      </c>
      <c r="J191" t="s">
        <v>3</v>
      </c>
      <c r="K191">
        <v>2973.0511329999999</v>
      </c>
      <c r="L191">
        <v>641.98906099999999</v>
      </c>
      <c r="M191" t="s">
        <v>4</v>
      </c>
      <c r="N191">
        <v>982.19777199999999</v>
      </c>
      <c r="O191">
        <v>32.529978999999997</v>
      </c>
      <c r="P191" t="s">
        <v>5</v>
      </c>
      <c r="Q191">
        <v>1725.534365</v>
      </c>
      <c r="R191">
        <v>294.41579400000001</v>
      </c>
      <c r="S191" t="s">
        <v>6</v>
      </c>
      <c r="T191">
        <v>2960.8228170000002</v>
      </c>
      <c r="U191">
        <v>624.60781899999995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7.0155999999999996E-2</v>
      </c>
      <c r="AG191">
        <v>1.6899999999999999E-4</v>
      </c>
      <c r="AH191" t="s">
        <v>11</v>
      </c>
      <c r="AI191">
        <v>0.93224099999999999</v>
      </c>
      <c r="AJ191">
        <v>5.8E-5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3328.1016800000002</v>
      </c>
      <c r="I192">
        <v>885.870541</v>
      </c>
      <c r="J192" t="s">
        <v>3</v>
      </c>
      <c r="K192">
        <v>3270.7823830000002</v>
      </c>
      <c r="L192">
        <v>897.25195499999995</v>
      </c>
      <c r="M192" t="s">
        <v>4</v>
      </c>
      <c r="N192">
        <v>1080.555918</v>
      </c>
      <c r="O192">
        <v>38.935504000000002</v>
      </c>
      <c r="P192" t="s">
        <v>5</v>
      </c>
      <c r="Q192">
        <v>1898.235183</v>
      </c>
      <c r="R192">
        <v>380.78679899999997</v>
      </c>
      <c r="S192" t="s">
        <v>6</v>
      </c>
      <c r="T192">
        <v>3257.247793</v>
      </c>
      <c r="U192">
        <v>875.51597800000002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6.9514999999999993E-2</v>
      </c>
      <c r="AG192">
        <v>1.7200000000000001E-4</v>
      </c>
      <c r="AH192" t="s">
        <v>11</v>
      </c>
      <c r="AI192">
        <v>0.93237400000000004</v>
      </c>
      <c r="AJ192">
        <v>5.1999999999999997E-5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3631.0012160000001</v>
      </c>
      <c r="I193">
        <v>1229.300285</v>
      </c>
      <c r="J193" t="s">
        <v>3</v>
      </c>
      <c r="K193">
        <v>3568.4709859999998</v>
      </c>
      <c r="L193">
        <v>1241.395865</v>
      </c>
      <c r="M193" t="s">
        <v>4</v>
      </c>
      <c r="N193">
        <v>1178.8667290000001</v>
      </c>
      <c r="O193">
        <v>48.120984</v>
      </c>
      <c r="P193" t="s">
        <v>5</v>
      </c>
      <c r="Q193">
        <v>2071.1297169999998</v>
      </c>
      <c r="R193">
        <v>494.69968899999998</v>
      </c>
      <c r="S193" t="s">
        <v>6</v>
      </c>
      <c r="T193">
        <v>3553.8181450000002</v>
      </c>
      <c r="U193">
        <v>1214.2196120000001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6.9278000000000006E-2</v>
      </c>
      <c r="AG193">
        <v>1.6799999999999999E-4</v>
      </c>
      <c r="AH193" t="s">
        <v>11</v>
      </c>
      <c r="AI193">
        <v>0.93284999999999996</v>
      </c>
      <c r="AJ193">
        <v>4.0000000000000003E-5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3934.0110840000002</v>
      </c>
      <c r="I194">
        <v>1639.3007769999999</v>
      </c>
      <c r="J194" t="s">
        <v>3</v>
      </c>
      <c r="K194">
        <v>3866.272598</v>
      </c>
      <c r="L194">
        <v>1652.379175</v>
      </c>
      <c r="M194" t="s">
        <v>4</v>
      </c>
      <c r="N194">
        <v>1277.2577879999999</v>
      </c>
      <c r="O194">
        <v>60.778582999999998</v>
      </c>
      <c r="P194" t="s">
        <v>5</v>
      </c>
      <c r="Q194">
        <v>2243.9491849999999</v>
      </c>
      <c r="R194">
        <v>618.42134599999997</v>
      </c>
      <c r="S194" t="s">
        <v>6</v>
      </c>
      <c r="T194">
        <v>3850.4927729999999</v>
      </c>
      <c r="U194">
        <v>1616.2500749999999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6.8926000000000001E-2</v>
      </c>
      <c r="AG194">
        <v>1.64E-4</v>
      </c>
      <c r="AH194" t="s">
        <v>11</v>
      </c>
      <c r="AI194">
        <v>0.93339000000000005</v>
      </c>
      <c r="AJ194">
        <v>4.6E-5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4236.9826169999997</v>
      </c>
      <c r="I195">
        <v>2111.6647579999999</v>
      </c>
      <c r="J195" t="s">
        <v>3</v>
      </c>
      <c r="K195">
        <v>4164.0186910000002</v>
      </c>
      <c r="L195">
        <v>2123.2867510000001</v>
      </c>
      <c r="M195" t="s">
        <v>4</v>
      </c>
      <c r="N195">
        <v>1375.6540500000001</v>
      </c>
      <c r="O195">
        <v>74.224924999999999</v>
      </c>
      <c r="P195" t="s">
        <v>5</v>
      </c>
      <c r="Q195">
        <v>2416.6874069999999</v>
      </c>
      <c r="R195">
        <v>772.12686299999996</v>
      </c>
      <c r="S195" t="s">
        <v>6</v>
      </c>
      <c r="T195">
        <v>4147.083721</v>
      </c>
      <c r="U195">
        <v>2078.4699329999999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6.7932000000000006E-2</v>
      </c>
      <c r="AG195">
        <v>1.5300000000000001E-4</v>
      </c>
      <c r="AH195" t="s">
        <v>11</v>
      </c>
      <c r="AI195">
        <v>0.93339399999999995</v>
      </c>
      <c r="AJ195">
        <v>4.6E-5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4539.6133890000001</v>
      </c>
      <c r="I196">
        <v>2594.9534880000001</v>
      </c>
      <c r="J196" t="s">
        <v>3</v>
      </c>
      <c r="K196">
        <v>4461.4326950000004</v>
      </c>
      <c r="L196">
        <v>2606.7834290000001</v>
      </c>
      <c r="M196" t="s">
        <v>4</v>
      </c>
      <c r="N196">
        <v>1473.9982709999999</v>
      </c>
      <c r="O196">
        <v>85.333853000000005</v>
      </c>
      <c r="P196" t="s">
        <v>5</v>
      </c>
      <c r="Q196">
        <v>2589.3628370000001</v>
      </c>
      <c r="R196">
        <v>932.05032400000005</v>
      </c>
      <c r="S196" t="s">
        <v>6</v>
      </c>
      <c r="T196">
        <v>4443.2849319999996</v>
      </c>
      <c r="U196">
        <v>2555.4794320000001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6.7379999999999995E-2</v>
      </c>
      <c r="AG196">
        <v>1.5100000000000001E-4</v>
      </c>
      <c r="AH196" t="s">
        <v>11</v>
      </c>
      <c r="AI196">
        <v>0.93388599999999999</v>
      </c>
      <c r="AJ196">
        <v>5.3999999999999998E-5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4842.4143359999998</v>
      </c>
      <c r="I197">
        <v>3141.8429729999998</v>
      </c>
      <c r="J197" t="s">
        <v>3</v>
      </c>
      <c r="K197">
        <v>4759.0440429999999</v>
      </c>
      <c r="L197">
        <v>3154.4466280000001</v>
      </c>
      <c r="M197" t="s">
        <v>4</v>
      </c>
      <c r="N197">
        <v>1572.281311</v>
      </c>
      <c r="O197">
        <v>98.874853999999999</v>
      </c>
      <c r="P197" t="s">
        <v>5</v>
      </c>
      <c r="Q197">
        <v>2762.141494</v>
      </c>
      <c r="R197">
        <v>1099.2209190000001</v>
      </c>
      <c r="S197" t="s">
        <v>6</v>
      </c>
      <c r="T197">
        <v>4739.6987790000003</v>
      </c>
      <c r="U197">
        <v>3096.0309350000002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6.6572999999999993E-2</v>
      </c>
      <c r="AG197">
        <v>1.44E-4</v>
      </c>
      <c r="AH197" t="s">
        <v>11</v>
      </c>
      <c r="AI197">
        <v>0.93454800000000005</v>
      </c>
      <c r="AJ197">
        <v>6.4999999999999994E-5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5144.6155660000004</v>
      </c>
      <c r="I198">
        <v>3390.8141780000001</v>
      </c>
      <c r="J198" t="s">
        <v>3</v>
      </c>
      <c r="K198">
        <v>5056.055703</v>
      </c>
      <c r="L198">
        <v>3408.7875789999998</v>
      </c>
      <c r="M198" t="s">
        <v>4</v>
      </c>
      <c r="N198">
        <v>1670.598984</v>
      </c>
      <c r="O198">
        <v>109.898628</v>
      </c>
      <c r="P198" t="s">
        <v>5</v>
      </c>
      <c r="Q198">
        <v>2934.429858</v>
      </c>
      <c r="R198">
        <v>1104.6534799999999</v>
      </c>
      <c r="S198" t="s">
        <v>6</v>
      </c>
      <c r="T198">
        <v>5035.4945209999996</v>
      </c>
      <c r="U198">
        <v>3337.5637240000001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6.5761E-2</v>
      </c>
      <c r="AG198">
        <v>1.4799999999999999E-4</v>
      </c>
      <c r="AH198" t="s">
        <v>11</v>
      </c>
      <c r="AI198">
        <v>0.93523999999999996</v>
      </c>
      <c r="AJ198">
        <v>7.4999999999999993E-5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5446.5463769999997</v>
      </c>
      <c r="I199">
        <v>3424.3080730000001</v>
      </c>
      <c r="J199" t="s">
        <v>3</v>
      </c>
      <c r="K199">
        <v>5352.7629299999999</v>
      </c>
      <c r="L199">
        <v>3449.1418039999999</v>
      </c>
      <c r="M199" t="s">
        <v>4</v>
      </c>
      <c r="N199">
        <v>1768.8984230000001</v>
      </c>
      <c r="O199">
        <v>115.008144</v>
      </c>
      <c r="P199" t="s">
        <v>5</v>
      </c>
      <c r="Q199">
        <v>3106.6433350000002</v>
      </c>
      <c r="R199">
        <v>1105.0033550000001</v>
      </c>
      <c r="S199" t="s">
        <v>6</v>
      </c>
      <c r="T199">
        <v>5331.0545410000004</v>
      </c>
      <c r="U199">
        <v>3378.6995040000002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6.4194000000000001E-2</v>
      </c>
      <c r="AG199">
        <v>1.3200000000000001E-4</v>
      </c>
      <c r="AH199" t="s">
        <v>11</v>
      </c>
      <c r="AI199">
        <v>0.93526799999999999</v>
      </c>
      <c r="AJ199">
        <v>7.3999999999999996E-5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5748.6907520000004</v>
      </c>
      <c r="I200">
        <v>3456.761117</v>
      </c>
      <c r="J200" t="s">
        <v>3</v>
      </c>
      <c r="K200">
        <v>5649.7098050000004</v>
      </c>
      <c r="L200">
        <v>3486.1274669999998</v>
      </c>
      <c r="M200" t="s">
        <v>4</v>
      </c>
      <c r="N200">
        <v>1867.1405709999999</v>
      </c>
      <c r="O200">
        <v>118.142383</v>
      </c>
      <c r="P200" t="s">
        <v>5</v>
      </c>
      <c r="Q200">
        <v>3279.0966749999998</v>
      </c>
      <c r="R200">
        <v>1100.9996799999999</v>
      </c>
      <c r="S200" t="s">
        <v>6</v>
      </c>
      <c r="T200">
        <v>5626.862529</v>
      </c>
      <c r="U200">
        <v>3413.3357609999998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6.3959000000000002E-2</v>
      </c>
      <c r="AG200">
        <v>1.26E-4</v>
      </c>
      <c r="AH200" t="s">
        <v>11</v>
      </c>
      <c r="AI200">
        <v>0.935284</v>
      </c>
      <c r="AJ200">
        <v>7.3999999999999996E-5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6050.8334279999999</v>
      </c>
      <c r="I201">
        <v>3494.8628440000002</v>
      </c>
      <c r="J201" t="s">
        <v>3</v>
      </c>
      <c r="K201">
        <v>5946.6633199999997</v>
      </c>
      <c r="L201">
        <v>3526.2335680000001</v>
      </c>
      <c r="M201" t="s">
        <v>4</v>
      </c>
      <c r="N201">
        <v>1965.3542749999999</v>
      </c>
      <c r="O201">
        <v>121.6955</v>
      </c>
      <c r="P201" t="s">
        <v>5</v>
      </c>
      <c r="Q201">
        <v>3451.475269</v>
      </c>
      <c r="R201">
        <v>1102.454968</v>
      </c>
      <c r="S201" t="s">
        <v>6</v>
      </c>
      <c r="T201">
        <v>5922.6144139999997</v>
      </c>
      <c r="U201">
        <v>3453.9860039999999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6.2112000000000001E-2</v>
      </c>
      <c r="AG201">
        <v>1.08E-4</v>
      </c>
      <c r="AH201" t="s">
        <v>11</v>
      </c>
      <c r="AI201">
        <v>0.93568099999999998</v>
      </c>
      <c r="AJ201">
        <v>7.8999999999999996E-5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395.06381800000003</v>
      </c>
      <c r="I222">
        <v>1.8889E-2</v>
      </c>
      <c r="J222" t="s">
        <v>3</v>
      </c>
      <c r="K222">
        <v>375.46994599999999</v>
      </c>
      <c r="L222">
        <v>1.0549999999999999E-3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790.16210699999999</v>
      </c>
      <c r="I223">
        <v>6.0836000000000001E-2</v>
      </c>
      <c r="J223" t="s">
        <v>3</v>
      </c>
      <c r="K223">
        <v>750.94087300000001</v>
      </c>
      <c r="L223">
        <v>2.1689999999999999E-3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1185.255901</v>
      </c>
      <c r="I224">
        <v>9.8354999999999998E-2</v>
      </c>
      <c r="J224" t="s">
        <v>3</v>
      </c>
      <c r="K224">
        <v>1126.407209</v>
      </c>
      <c r="L224">
        <v>3.4940000000000001E-3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1580.3474120000001</v>
      </c>
      <c r="I225">
        <v>0.17544699999999999</v>
      </c>
      <c r="J225" t="s">
        <v>3</v>
      </c>
      <c r="K225">
        <v>1501.8757860000001</v>
      </c>
      <c r="L225">
        <v>4.5580000000000004E-3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1975.4690210000001</v>
      </c>
      <c r="I226">
        <v>0.24140900000000001</v>
      </c>
      <c r="J226" t="s">
        <v>3</v>
      </c>
      <c r="K226">
        <v>1877.3516850000001</v>
      </c>
      <c r="L226">
        <v>4.9620000000000003E-3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2370.5832030000001</v>
      </c>
      <c r="I227">
        <v>0.35334500000000002</v>
      </c>
      <c r="J227" t="s">
        <v>3</v>
      </c>
      <c r="K227">
        <v>2252.8309279999999</v>
      </c>
      <c r="L227">
        <v>6.0889999999999998E-3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2765.6745799999999</v>
      </c>
      <c r="I228">
        <v>0.44219999999999998</v>
      </c>
      <c r="J228" t="s">
        <v>3</v>
      </c>
      <c r="K228">
        <v>2628.3099320000001</v>
      </c>
      <c r="L228">
        <v>7.7549999999999997E-3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3160.791479</v>
      </c>
      <c r="I229">
        <v>0.56355699999999997</v>
      </c>
      <c r="J229" t="s">
        <v>3</v>
      </c>
      <c r="K229">
        <v>3003.7959770000002</v>
      </c>
      <c r="L229">
        <v>7.7819999999999999E-3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3555.9129640000001</v>
      </c>
      <c r="I230">
        <v>0.67550299999999996</v>
      </c>
      <c r="J230" t="s">
        <v>3</v>
      </c>
      <c r="K230">
        <v>3379.282573</v>
      </c>
      <c r="L230">
        <v>8.5190000000000005E-3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3951.0702930000002</v>
      </c>
      <c r="I231">
        <v>0.762069</v>
      </c>
      <c r="J231" t="s">
        <v>3</v>
      </c>
      <c r="K231">
        <v>3754.7761129999999</v>
      </c>
      <c r="L231">
        <v>9.4289999999999999E-3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4346.1952929999998</v>
      </c>
      <c r="I232">
        <v>0.90695300000000001</v>
      </c>
      <c r="J232" t="s">
        <v>3</v>
      </c>
      <c r="K232">
        <v>4130.2757519999996</v>
      </c>
      <c r="L232">
        <v>1.1102000000000001E-2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4741.3027339999999</v>
      </c>
      <c r="I233">
        <v>1.043882</v>
      </c>
      <c r="J233" t="s">
        <v>3</v>
      </c>
      <c r="K233">
        <v>4505.7693360000003</v>
      </c>
      <c r="L233">
        <v>1.2527999999999999E-2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5136.4696679999997</v>
      </c>
      <c r="I234">
        <v>1.231355</v>
      </c>
      <c r="J234" t="s">
        <v>3</v>
      </c>
      <c r="K234">
        <v>4881.2726759999996</v>
      </c>
      <c r="L234">
        <v>1.3831E-2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5531.6022560000001</v>
      </c>
      <c r="I235">
        <v>1.4310430000000001</v>
      </c>
      <c r="J235" t="s">
        <v>3</v>
      </c>
      <c r="K235">
        <v>5256.7779300000002</v>
      </c>
      <c r="L235">
        <v>1.4902E-2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5926.7660839999999</v>
      </c>
      <c r="I236">
        <v>1.6906840000000001</v>
      </c>
      <c r="J236" t="s">
        <v>3</v>
      </c>
      <c r="K236">
        <v>5632.2845020000004</v>
      </c>
      <c r="L236">
        <v>1.7246999999999998E-2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6321.9316209999997</v>
      </c>
      <c r="I237">
        <v>1.958091</v>
      </c>
      <c r="J237" t="s">
        <v>3</v>
      </c>
      <c r="K237">
        <v>6007.8028029999996</v>
      </c>
      <c r="L237">
        <v>2.0048E-2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6717.0871969999998</v>
      </c>
      <c r="I238">
        <v>2.2000660000000001</v>
      </c>
      <c r="J238" t="s">
        <v>3</v>
      </c>
      <c r="K238">
        <v>6383.3194819999999</v>
      </c>
      <c r="L238">
        <v>2.4073000000000001E-2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7112.2317679999996</v>
      </c>
      <c r="I239">
        <v>2.4307690000000002</v>
      </c>
      <c r="J239" t="s">
        <v>3</v>
      </c>
      <c r="K239">
        <v>6758.8276859999996</v>
      </c>
      <c r="L239">
        <v>2.8913000000000001E-2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7507.3939259999997</v>
      </c>
      <c r="I240">
        <v>2.7222080000000002</v>
      </c>
      <c r="J240" t="s">
        <v>3</v>
      </c>
      <c r="K240">
        <v>7134.3564749999996</v>
      </c>
      <c r="L240">
        <v>2.9860999999999999E-2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7902.5686040000001</v>
      </c>
      <c r="I241">
        <v>3.0481090000000002</v>
      </c>
      <c r="J241" t="s">
        <v>3</v>
      </c>
      <c r="K241">
        <v>7509.8882519999997</v>
      </c>
      <c r="L241">
        <v>2.7942000000000002E-2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124.385007</v>
      </c>
      <c r="I242">
        <v>1.583E-2</v>
      </c>
      <c r="J242" t="s">
        <v>3</v>
      </c>
      <c r="K242">
        <v>104.833608</v>
      </c>
      <c r="L242">
        <v>2.22E-4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248.80815799999999</v>
      </c>
      <c r="I243">
        <v>6.6806000000000004E-2</v>
      </c>
      <c r="J243" t="s">
        <v>3</v>
      </c>
      <c r="K243">
        <v>209.666921</v>
      </c>
      <c r="L243">
        <v>5.1699999999999999E-4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373.23659099999998</v>
      </c>
      <c r="I244">
        <v>0.159918</v>
      </c>
      <c r="J244" t="s">
        <v>3</v>
      </c>
      <c r="K244">
        <v>314.49869899999999</v>
      </c>
      <c r="L244">
        <v>8.0199999999999998E-4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497.67263200000002</v>
      </c>
      <c r="I245">
        <v>0.27372200000000002</v>
      </c>
      <c r="J245" t="s">
        <v>3</v>
      </c>
      <c r="K245">
        <v>419.33176500000002</v>
      </c>
      <c r="L245">
        <v>1.24E-3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622.13228600000002</v>
      </c>
      <c r="I246">
        <v>0.412414</v>
      </c>
      <c r="J246" t="s">
        <v>3</v>
      </c>
      <c r="K246">
        <v>524.17599900000005</v>
      </c>
      <c r="L246">
        <v>9.5049999999999996E-3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746.55625199999997</v>
      </c>
      <c r="I247">
        <v>0.56445800000000002</v>
      </c>
      <c r="J247" t="s">
        <v>3</v>
      </c>
      <c r="K247">
        <v>629.00890300000003</v>
      </c>
      <c r="L247">
        <v>1.0093E-2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871.00665800000002</v>
      </c>
      <c r="I248">
        <v>0.70879800000000004</v>
      </c>
      <c r="J248" t="s">
        <v>3</v>
      </c>
      <c r="K248">
        <v>733.84335299999998</v>
      </c>
      <c r="L248">
        <v>1.0560999999999999E-2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995.42594699999995</v>
      </c>
      <c r="I249">
        <v>0.83799599999999996</v>
      </c>
      <c r="J249" t="s">
        <v>3</v>
      </c>
      <c r="K249">
        <v>838.67573700000003</v>
      </c>
      <c r="L249">
        <v>1.1898000000000001E-2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1119.848279</v>
      </c>
      <c r="I250">
        <v>0.99328300000000003</v>
      </c>
      <c r="J250" t="s">
        <v>3</v>
      </c>
      <c r="K250">
        <v>943.51249900000005</v>
      </c>
      <c r="L250">
        <v>1.2987E-2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1244.263318</v>
      </c>
      <c r="I251">
        <v>1.1142920000000001</v>
      </c>
      <c r="J251" t="s">
        <v>3</v>
      </c>
      <c r="K251">
        <v>1048.3444119999999</v>
      </c>
      <c r="L251">
        <v>1.4503E-2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1368.6869429999999</v>
      </c>
      <c r="I252">
        <v>1.2836590000000001</v>
      </c>
      <c r="J252" t="s">
        <v>3</v>
      </c>
      <c r="K252">
        <v>1153.179785</v>
      </c>
      <c r="L252">
        <v>1.5969000000000001E-2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1493.0987520000001</v>
      </c>
      <c r="I253">
        <v>1.4662200000000001</v>
      </c>
      <c r="J253" t="s">
        <v>3</v>
      </c>
      <c r="K253">
        <v>1258.012446</v>
      </c>
      <c r="L253">
        <v>1.7801999999999998E-2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1617.4897579999999</v>
      </c>
      <c r="I254">
        <v>1.7055640000000001</v>
      </c>
      <c r="J254" t="s">
        <v>3</v>
      </c>
      <c r="K254">
        <v>1362.8467330000001</v>
      </c>
      <c r="L254">
        <v>1.8752000000000001E-2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1741.9185769999999</v>
      </c>
      <c r="I255">
        <v>1.8804479999999999</v>
      </c>
      <c r="J255" t="s">
        <v>3</v>
      </c>
      <c r="K255">
        <v>1467.679729</v>
      </c>
      <c r="L255">
        <v>2.0459000000000001E-2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1866.3513499999999</v>
      </c>
      <c r="I256">
        <v>2.1070959999999999</v>
      </c>
      <c r="J256" t="s">
        <v>3</v>
      </c>
      <c r="K256">
        <v>1572.515447</v>
      </c>
      <c r="L256">
        <v>2.1739999999999999E-2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1990.7938039999999</v>
      </c>
      <c r="I257">
        <v>2.3485589999999998</v>
      </c>
      <c r="J257" t="s">
        <v>3</v>
      </c>
      <c r="K257">
        <v>1677.350154</v>
      </c>
      <c r="L257">
        <v>2.2688E-2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2115.219619</v>
      </c>
      <c r="I258">
        <v>2.587189</v>
      </c>
      <c r="J258" t="s">
        <v>3</v>
      </c>
      <c r="K258">
        <v>1782.183882</v>
      </c>
      <c r="L258">
        <v>2.4111E-2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2239.6881589999998</v>
      </c>
      <c r="I259">
        <v>2.8117999999999999</v>
      </c>
      <c r="J259" t="s">
        <v>3</v>
      </c>
      <c r="K259">
        <v>1887.0170949999999</v>
      </c>
      <c r="L259">
        <v>2.6270000000000002E-2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2364.1372120000001</v>
      </c>
      <c r="I260">
        <v>3.0344950000000002</v>
      </c>
      <c r="J260" t="s">
        <v>3</v>
      </c>
      <c r="K260">
        <v>1991.848403</v>
      </c>
      <c r="L260">
        <v>2.8503000000000001E-2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2488.5664109999998</v>
      </c>
      <c r="I261">
        <v>3.3403640000000001</v>
      </c>
      <c r="J261" t="s">
        <v>3</v>
      </c>
      <c r="K261">
        <v>2096.6843950000002</v>
      </c>
      <c r="L261">
        <v>3.0925999999999999E-2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103.24867500000001</v>
      </c>
      <c r="I262">
        <v>3.0279E-2</v>
      </c>
      <c r="J262" t="s">
        <v>3</v>
      </c>
      <c r="K262">
        <v>79.711051999999995</v>
      </c>
      <c r="L262">
        <v>9.9310000000000006E-3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206.54146299999999</v>
      </c>
      <c r="I263">
        <v>0.10219200000000001</v>
      </c>
      <c r="J263" t="s">
        <v>3</v>
      </c>
      <c r="K263">
        <v>159.39922300000001</v>
      </c>
      <c r="L263">
        <v>3.8621999999999997E-2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309.85709600000001</v>
      </c>
      <c r="I264">
        <v>0.22806599999999999</v>
      </c>
      <c r="J264" t="s">
        <v>3</v>
      </c>
      <c r="K264">
        <v>239.09124399999999</v>
      </c>
      <c r="L264">
        <v>8.5195999999999994E-2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413.23617899999999</v>
      </c>
      <c r="I265">
        <v>0.412518</v>
      </c>
      <c r="J265" t="s">
        <v>3</v>
      </c>
      <c r="K265">
        <v>318.784604</v>
      </c>
      <c r="L265">
        <v>0.15326500000000001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516.56046300000003</v>
      </c>
      <c r="I266">
        <v>0.663381</v>
      </c>
      <c r="J266" t="s">
        <v>3</v>
      </c>
      <c r="K266">
        <v>398.48427199999998</v>
      </c>
      <c r="L266">
        <v>0.23883099999999999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619.87838699999998</v>
      </c>
      <c r="I267">
        <v>0.91033399999999998</v>
      </c>
      <c r="J267" t="s">
        <v>3</v>
      </c>
      <c r="K267">
        <v>478.17866500000002</v>
      </c>
      <c r="L267">
        <v>0.34431800000000001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723.20178199999998</v>
      </c>
      <c r="I268">
        <v>1.2363740000000001</v>
      </c>
      <c r="J268" t="s">
        <v>3</v>
      </c>
      <c r="K268">
        <v>557.88051399999995</v>
      </c>
      <c r="L268">
        <v>0.46798299999999998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826.52693399999998</v>
      </c>
      <c r="I269">
        <v>1.630096</v>
      </c>
      <c r="J269" t="s">
        <v>3</v>
      </c>
      <c r="K269">
        <v>637.58508500000005</v>
      </c>
      <c r="L269">
        <v>0.60410299999999995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929.8954</v>
      </c>
      <c r="I270">
        <v>1.932404</v>
      </c>
      <c r="J270" t="s">
        <v>3</v>
      </c>
      <c r="K270">
        <v>717.28427499999998</v>
      </c>
      <c r="L270">
        <v>0.73463199999999995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1033.223328</v>
      </c>
      <c r="I271">
        <v>2.2779729999999998</v>
      </c>
      <c r="J271" t="s">
        <v>3</v>
      </c>
      <c r="K271">
        <v>796.98757899999998</v>
      </c>
      <c r="L271">
        <v>0.87790900000000005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1136.551682</v>
      </c>
      <c r="I272">
        <v>2.6674150000000001</v>
      </c>
      <c r="J272" t="s">
        <v>3</v>
      </c>
      <c r="K272">
        <v>876.69162800000004</v>
      </c>
      <c r="L272">
        <v>1.0383560000000001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1239.889265</v>
      </c>
      <c r="I273">
        <v>3.1522950000000001</v>
      </c>
      <c r="J273" t="s">
        <v>3</v>
      </c>
      <c r="K273">
        <v>956.396208</v>
      </c>
      <c r="L273">
        <v>1.2107520000000001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1343.231016</v>
      </c>
      <c r="I274">
        <v>3.5594939999999999</v>
      </c>
      <c r="J274" t="s">
        <v>3</v>
      </c>
      <c r="K274">
        <v>1036.10751</v>
      </c>
      <c r="L274">
        <v>1.4028849999999999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1446.615796</v>
      </c>
      <c r="I275">
        <v>3.884881</v>
      </c>
      <c r="J275" t="s">
        <v>3</v>
      </c>
      <c r="K275">
        <v>1115.817595</v>
      </c>
      <c r="L275">
        <v>1.620803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1549.994363</v>
      </c>
      <c r="I276">
        <v>4.3578390000000002</v>
      </c>
      <c r="J276" t="s">
        <v>3</v>
      </c>
      <c r="K276">
        <v>1195.5315499999999</v>
      </c>
      <c r="L276">
        <v>1.8395710000000001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1653.327751</v>
      </c>
      <c r="I277">
        <v>4.9448970000000001</v>
      </c>
      <c r="J277" t="s">
        <v>3</v>
      </c>
      <c r="K277">
        <v>1275.2508350000001</v>
      </c>
      <c r="L277">
        <v>2.0755309999999998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1756.6738310000001</v>
      </c>
      <c r="I278">
        <v>5.5228010000000003</v>
      </c>
      <c r="J278" t="s">
        <v>3</v>
      </c>
      <c r="K278">
        <v>1354.972839</v>
      </c>
      <c r="L278">
        <v>2.3273959999999998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1860.025547</v>
      </c>
      <c r="I279">
        <v>6.2093800000000003</v>
      </c>
      <c r="J279" t="s">
        <v>3</v>
      </c>
      <c r="K279">
        <v>1434.6939159999999</v>
      </c>
      <c r="L279">
        <v>2.5868679999999999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1963.3935080000001</v>
      </c>
      <c r="I280">
        <v>6.9469459999999996</v>
      </c>
      <c r="J280" t="s">
        <v>3</v>
      </c>
      <c r="K280">
        <v>1514.4124409999999</v>
      </c>
      <c r="L280">
        <v>2.8721770000000002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2066.7650440000002</v>
      </c>
      <c r="I281">
        <v>7.5453200000000002</v>
      </c>
      <c r="J281" t="s">
        <v>3</v>
      </c>
      <c r="K281">
        <v>1594.1404910000001</v>
      </c>
      <c r="L281">
        <v>3.1677729999999999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84.900205</v>
      </c>
      <c r="I282">
        <v>1.562E-2</v>
      </c>
      <c r="J282" t="s">
        <v>3</v>
      </c>
      <c r="K282">
        <v>61.477040000000002</v>
      </c>
      <c r="L282">
        <v>5.5000000000000002E-5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169.94793000000001</v>
      </c>
      <c r="I283">
        <v>5.3344999999999997E-2</v>
      </c>
      <c r="J283" t="s">
        <v>3</v>
      </c>
      <c r="K283">
        <v>122.951522</v>
      </c>
      <c r="L283">
        <v>1.55E-4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255.00692000000001</v>
      </c>
      <c r="I284">
        <v>0.11036700000000001</v>
      </c>
      <c r="J284" t="s">
        <v>3</v>
      </c>
      <c r="K284">
        <v>184.427134</v>
      </c>
      <c r="L284">
        <v>3.1E-4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340.06141700000001</v>
      </c>
      <c r="I285">
        <v>0.19836300000000001</v>
      </c>
      <c r="J285" t="s">
        <v>3</v>
      </c>
      <c r="K285">
        <v>245.90104700000001</v>
      </c>
      <c r="L285">
        <v>5.5699999999999999E-4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425.11621500000001</v>
      </c>
      <c r="I286">
        <v>0.29595500000000002</v>
      </c>
      <c r="J286" t="s">
        <v>3</v>
      </c>
      <c r="K286">
        <v>307.37786699999998</v>
      </c>
      <c r="L286">
        <v>7.27E-4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510.165931</v>
      </c>
      <c r="I287">
        <v>0.37683100000000003</v>
      </c>
      <c r="J287" t="s">
        <v>3</v>
      </c>
      <c r="K287">
        <v>368.85155900000001</v>
      </c>
      <c r="L287">
        <v>9.3000000000000005E-4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595.23429799999997</v>
      </c>
      <c r="I288">
        <v>0.50121199999999999</v>
      </c>
      <c r="J288" t="s">
        <v>3</v>
      </c>
      <c r="K288">
        <v>430.32727699999998</v>
      </c>
      <c r="L288">
        <v>1.4239999999999999E-3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680.281251</v>
      </c>
      <c r="I289">
        <v>0.62879499999999999</v>
      </c>
      <c r="J289" t="s">
        <v>3</v>
      </c>
      <c r="K289">
        <v>491.80210399999999</v>
      </c>
      <c r="L289">
        <v>1.9090000000000001E-3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765.32957899999997</v>
      </c>
      <c r="I290">
        <v>0.79318900000000003</v>
      </c>
      <c r="J290" t="s">
        <v>3</v>
      </c>
      <c r="K290">
        <v>553.27687000000003</v>
      </c>
      <c r="L290">
        <v>2.3779999999999999E-3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850.38007300000004</v>
      </c>
      <c r="I291">
        <v>0.98209100000000005</v>
      </c>
      <c r="J291" t="s">
        <v>3</v>
      </c>
      <c r="K291">
        <v>614.75080600000001</v>
      </c>
      <c r="L291">
        <v>2.8809999999999999E-3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935.42334500000004</v>
      </c>
      <c r="I292">
        <v>1.216987</v>
      </c>
      <c r="J292" t="s">
        <v>3</v>
      </c>
      <c r="K292">
        <v>676.22515899999996</v>
      </c>
      <c r="L292">
        <v>3.4589999999999998E-3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1020.480336</v>
      </c>
      <c r="I293">
        <v>1.46391</v>
      </c>
      <c r="J293" t="s">
        <v>3</v>
      </c>
      <c r="K293">
        <v>737.70126100000004</v>
      </c>
      <c r="L293">
        <v>4.0670000000000003E-3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1105.5357739999999</v>
      </c>
      <c r="I294">
        <v>1.722783</v>
      </c>
      <c r="J294" t="s">
        <v>3</v>
      </c>
      <c r="K294">
        <v>799.17564600000003</v>
      </c>
      <c r="L294">
        <v>4.7019999999999996E-3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1190.596018</v>
      </c>
      <c r="I295">
        <v>1.992823</v>
      </c>
      <c r="J295" t="s">
        <v>3</v>
      </c>
      <c r="K295">
        <v>860.648774</v>
      </c>
      <c r="L295">
        <v>5.3480000000000003E-3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1275.635413</v>
      </c>
      <c r="I296">
        <v>2.178115</v>
      </c>
      <c r="J296" t="s">
        <v>3</v>
      </c>
      <c r="K296">
        <v>922.12355500000001</v>
      </c>
      <c r="L296">
        <v>6.2350000000000001E-3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1360.683792</v>
      </c>
      <c r="I297">
        <v>2.4455629999999999</v>
      </c>
      <c r="J297" t="s">
        <v>3</v>
      </c>
      <c r="K297">
        <v>983.59797700000001</v>
      </c>
      <c r="L297">
        <v>7.1850000000000004E-3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1445.727578</v>
      </c>
      <c r="I298">
        <v>2.8140839999999998</v>
      </c>
      <c r="J298" t="s">
        <v>3</v>
      </c>
      <c r="K298">
        <v>1045.0736059999999</v>
      </c>
      <c r="L298">
        <v>8.1410000000000007E-3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1530.7894289999999</v>
      </c>
      <c r="I299">
        <v>3.123319</v>
      </c>
      <c r="J299" t="s">
        <v>3</v>
      </c>
      <c r="K299">
        <v>1106.5483839999999</v>
      </c>
      <c r="L299">
        <v>8.8369999999999994E-3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1615.8452339999999</v>
      </c>
      <c r="I300">
        <v>3.4972880000000002</v>
      </c>
      <c r="J300" t="s">
        <v>3</v>
      </c>
      <c r="K300">
        <v>1168.0233519999999</v>
      </c>
      <c r="L300">
        <v>9.8510000000000004E-3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1700.8701370000001</v>
      </c>
      <c r="I301">
        <v>3.6518969999999999</v>
      </c>
      <c r="J301" t="s">
        <v>3</v>
      </c>
      <c r="K301">
        <v>1229.4988060000001</v>
      </c>
      <c r="L301">
        <v>1.0940999999999999E-2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100.739413</v>
      </c>
      <c r="I302">
        <v>5.4892999999999997E-2</v>
      </c>
      <c r="J302" t="s">
        <v>3</v>
      </c>
      <c r="K302">
        <v>77.503325000000004</v>
      </c>
      <c r="L302">
        <v>3.9431000000000001E-2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201.55104399999999</v>
      </c>
      <c r="I303">
        <v>0.232571</v>
      </c>
      <c r="J303" t="s">
        <v>3</v>
      </c>
      <c r="K303">
        <v>154.969694</v>
      </c>
      <c r="L303">
        <v>0.153835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302.34925500000003</v>
      </c>
      <c r="I304">
        <v>0.56636600000000004</v>
      </c>
      <c r="J304" t="s">
        <v>3</v>
      </c>
      <c r="K304">
        <v>232.438141</v>
      </c>
      <c r="L304">
        <v>0.34304400000000002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403.14907699999998</v>
      </c>
      <c r="I305">
        <v>1.0150429999999999</v>
      </c>
      <c r="J305" t="s">
        <v>3</v>
      </c>
      <c r="K305">
        <v>309.91164099999997</v>
      </c>
      <c r="L305">
        <v>0.60726400000000003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503.94992200000002</v>
      </c>
      <c r="I306">
        <v>1.6137239999999999</v>
      </c>
      <c r="J306" t="s">
        <v>3</v>
      </c>
      <c r="K306">
        <v>387.39083399999998</v>
      </c>
      <c r="L306">
        <v>0.93975799999999998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604.77495199999998</v>
      </c>
      <c r="I307">
        <v>2.3744320000000001</v>
      </c>
      <c r="J307" t="s">
        <v>3</v>
      </c>
      <c r="K307">
        <v>464.87744099999998</v>
      </c>
      <c r="L307">
        <v>1.3523780000000001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705.59344799999997</v>
      </c>
      <c r="I308">
        <v>3.2214849999999999</v>
      </c>
      <c r="J308" t="s">
        <v>3</v>
      </c>
      <c r="K308">
        <v>542.36560099999997</v>
      </c>
      <c r="L308">
        <v>1.8457330000000001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806.42757099999994</v>
      </c>
      <c r="I309">
        <v>4.1378190000000004</v>
      </c>
      <c r="J309" t="s">
        <v>3</v>
      </c>
      <c r="K309">
        <v>619.86372100000006</v>
      </c>
      <c r="L309">
        <v>2.3950939999999998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907.28189299999997</v>
      </c>
      <c r="I310">
        <v>5.1052479999999996</v>
      </c>
      <c r="J310" t="s">
        <v>3</v>
      </c>
      <c r="K310">
        <v>697.36673800000005</v>
      </c>
      <c r="L310">
        <v>3.020092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1008.150787</v>
      </c>
      <c r="I311">
        <v>6.1494689999999999</v>
      </c>
      <c r="J311" t="s">
        <v>3</v>
      </c>
      <c r="K311">
        <v>774.874911</v>
      </c>
      <c r="L311">
        <v>3.714696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1109.008513</v>
      </c>
      <c r="I312">
        <v>7.2644359999999999</v>
      </c>
      <c r="J312" t="s">
        <v>3</v>
      </c>
      <c r="K312">
        <v>852.38343099999997</v>
      </c>
      <c r="L312">
        <v>4.4478160000000004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1209.8566530000001</v>
      </c>
      <c r="I313">
        <v>8.3541050000000006</v>
      </c>
      <c r="J313" t="s">
        <v>3</v>
      </c>
      <c r="K313">
        <v>929.88855799999999</v>
      </c>
      <c r="L313">
        <v>5.2011229999999999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1310.698562</v>
      </c>
      <c r="I314">
        <v>9.5632850000000005</v>
      </c>
      <c r="J314" t="s">
        <v>3</v>
      </c>
      <c r="K314">
        <v>1007.3959</v>
      </c>
      <c r="L314">
        <v>6.0175910000000004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1411.526018</v>
      </c>
      <c r="I315">
        <v>10.983895</v>
      </c>
      <c r="J315" t="s">
        <v>3</v>
      </c>
      <c r="K315">
        <v>1084.907119</v>
      </c>
      <c r="L315">
        <v>6.9098740000000003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1512.3711519999999</v>
      </c>
      <c r="I316">
        <v>12.484411</v>
      </c>
      <c r="J316" t="s">
        <v>3</v>
      </c>
      <c r="K316">
        <v>1162.423162</v>
      </c>
      <c r="L316">
        <v>7.8701160000000003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1613.211877</v>
      </c>
      <c r="I317">
        <v>14.139322999999999</v>
      </c>
      <c r="J317" t="s">
        <v>3</v>
      </c>
      <c r="K317">
        <v>1239.943354</v>
      </c>
      <c r="L317">
        <v>8.9034259999999996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1714.0658080000001</v>
      </c>
      <c r="I318">
        <v>15.868437999999999</v>
      </c>
      <c r="J318" t="s">
        <v>3</v>
      </c>
      <c r="K318">
        <v>1317.4640449999999</v>
      </c>
      <c r="L318">
        <v>10.028126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1814.9156539999999</v>
      </c>
      <c r="I319">
        <v>17.838826999999998</v>
      </c>
      <c r="J319" t="s">
        <v>3</v>
      </c>
      <c r="K319">
        <v>1394.989932</v>
      </c>
      <c r="L319">
        <v>11.168882999999999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1915.7789110000001</v>
      </c>
      <c r="I320">
        <v>19.693501000000001</v>
      </c>
      <c r="J320" t="s">
        <v>3</v>
      </c>
      <c r="K320">
        <v>1472.520356</v>
      </c>
      <c r="L320">
        <v>12.394197999999999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2016.6551320000001</v>
      </c>
      <c r="I321">
        <v>21.579236999999999</v>
      </c>
      <c r="J321" t="s">
        <v>3</v>
      </c>
      <c r="K321">
        <v>1550.055347</v>
      </c>
      <c r="L321">
        <v>13.688805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191.37689399999999</v>
      </c>
      <c r="I322">
        <v>53.128672000000002</v>
      </c>
      <c r="J322" t="s">
        <v>3</v>
      </c>
      <c r="K322">
        <v>191.10136299999999</v>
      </c>
      <c r="L322">
        <v>53.037140000000001</v>
      </c>
      <c r="M322" t="s">
        <v>4</v>
      </c>
      <c r="N322">
        <v>14.8752</v>
      </c>
      <c r="O322">
        <v>1.9072450000000001</v>
      </c>
      <c r="P322" t="s">
        <v>5</v>
      </c>
      <c r="Q322">
        <v>20.415343</v>
      </c>
      <c r="R322">
        <v>0.78957900000000003</v>
      </c>
      <c r="S322" t="s">
        <v>6</v>
      </c>
      <c r="T322">
        <v>6.8968639999999999</v>
      </c>
      <c r="U322">
        <v>6.6081000000000001E-2</v>
      </c>
      <c r="V322" t="s">
        <v>7</v>
      </c>
      <c r="W322">
        <v>5.0179200000000002</v>
      </c>
      <c r="X322">
        <v>9.0398999999999993E-2</v>
      </c>
      <c r="Y322" t="s">
        <v>8</v>
      </c>
      <c r="Z322">
        <v>7.0768599999999999</v>
      </c>
      <c r="AA322">
        <v>0.34644599999999998</v>
      </c>
      <c r="AB322" t="s">
        <v>9</v>
      </c>
      <c r="AC322">
        <v>154.86272700000001</v>
      </c>
      <c r="AD322">
        <v>30.322745999999999</v>
      </c>
      <c r="AE322" t="s">
        <v>10</v>
      </c>
      <c r="AF322">
        <v>8.5522000000000001E-2</v>
      </c>
      <c r="AG322">
        <v>9.5000000000000005E-5</v>
      </c>
      <c r="AH322" t="s">
        <v>11</v>
      </c>
      <c r="AI322">
        <v>0.90947100000000003</v>
      </c>
      <c r="AJ322">
        <v>1.2400000000000001E-4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382.52744300000001</v>
      </c>
      <c r="I323">
        <v>135.26800399999999</v>
      </c>
      <c r="J323" t="s">
        <v>3</v>
      </c>
      <c r="K323">
        <v>381.97507300000001</v>
      </c>
      <c r="L323">
        <v>134.97077899999999</v>
      </c>
      <c r="M323" t="s">
        <v>4</v>
      </c>
      <c r="N323">
        <v>29.930789000000001</v>
      </c>
      <c r="O323">
        <v>5.2399389999999997</v>
      </c>
      <c r="P323" t="s">
        <v>5</v>
      </c>
      <c r="Q323">
        <v>40.799470999999997</v>
      </c>
      <c r="R323">
        <v>2.3534359999999999</v>
      </c>
      <c r="S323" t="s">
        <v>6</v>
      </c>
      <c r="T323">
        <v>13.827525</v>
      </c>
      <c r="U323">
        <v>0.22300300000000001</v>
      </c>
      <c r="V323" t="s">
        <v>7</v>
      </c>
      <c r="W323">
        <v>10.039697</v>
      </c>
      <c r="X323">
        <v>0.178115</v>
      </c>
      <c r="Y323" t="s">
        <v>8</v>
      </c>
      <c r="Z323">
        <v>14.085672000000001</v>
      </c>
      <c r="AA323">
        <v>0.61063800000000001</v>
      </c>
      <c r="AB323" t="s">
        <v>9</v>
      </c>
      <c r="AC323">
        <v>309.33421099999998</v>
      </c>
      <c r="AD323">
        <v>67.163831999999999</v>
      </c>
      <c r="AE323" t="s">
        <v>10</v>
      </c>
      <c r="AF323">
        <v>8.0619999999999997E-2</v>
      </c>
      <c r="AG323">
        <v>7.1000000000000005E-5</v>
      </c>
      <c r="AH323" t="s">
        <v>11</v>
      </c>
      <c r="AI323">
        <v>0.91995700000000002</v>
      </c>
      <c r="AJ323">
        <v>1.44E-4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573.71784400000001</v>
      </c>
      <c r="I324">
        <v>193.49661800000001</v>
      </c>
      <c r="J324" t="s">
        <v>3</v>
      </c>
      <c r="K324">
        <v>572.88193999999999</v>
      </c>
      <c r="L324">
        <v>193.14470499999999</v>
      </c>
      <c r="M324" t="s">
        <v>4</v>
      </c>
      <c r="N324">
        <v>44.901850000000003</v>
      </c>
      <c r="O324">
        <v>7.5733560000000004</v>
      </c>
      <c r="P324" t="s">
        <v>5</v>
      </c>
      <c r="Q324">
        <v>61.189197999999998</v>
      </c>
      <c r="R324">
        <v>3.1118929999999998</v>
      </c>
      <c r="S324" t="s">
        <v>6</v>
      </c>
      <c r="T324">
        <v>20.758716</v>
      </c>
      <c r="U324">
        <v>0.329569</v>
      </c>
      <c r="V324" t="s">
        <v>7</v>
      </c>
      <c r="W324">
        <v>15.057459</v>
      </c>
      <c r="X324">
        <v>0.23028000000000001</v>
      </c>
      <c r="Y324" t="s">
        <v>8</v>
      </c>
      <c r="Z324">
        <v>21.088055000000001</v>
      </c>
      <c r="AA324">
        <v>0.68771599999999999</v>
      </c>
      <c r="AB324" t="s">
        <v>9</v>
      </c>
      <c r="AC324">
        <v>463.90545600000002</v>
      </c>
      <c r="AD324">
        <v>97.883193000000006</v>
      </c>
      <c r="AE324" t="s">
        <v>10</v>
      </c>
      <c r="AF324">
        <v>7.7445E-2</v>
      </c>
      <c r="AG324">
        <v>1.0399999999999999E-4</v>
      </c>
      <c r="AH324" t="s">
        <v>11</v>
      </c>
      <c r="AI324">
        <v>0.92415199999999997</v>
      </c>
      <c r="AJ324">
        <v>1.2E-4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765.14519499999994</v>
      </c>
      <c r="I325">
        <v>256.72922</v>
      </c>
      <c r="J325" t="s">
        <v>3</v>
      </c>
      <c r="K325">
        <v>764.03106400000001</v>
      </c>
      <c r="L325">
        <v>256.11271099999999</v>
      </c>
      <c r="M325" t="s">
        <v>4</v>
      </c>
      <c r="N325">
        <v>59.927593999999999</v>
      </c>
      <c r="O325">
        <v>9.1889859999999999</v>
      </c>
      <c r="P325" t="s">
        <v>5</v>
      </c>
      <c r="Q325">
        <v>81.702687999999995</v>
      </c>
      <c r="R325">
        <v>4.2807490000000001</v>
      </c>
      <c r="S325" t="s">
        <v>6</v>
      </c>
      <c r="T325">
        <v>27.719739000000001</v>
      </c>
      <c r="U325">
        <v>0.433056</v>
      </c>
      <c r="V325" t="s">
        <v>7</v>
      </c>
      <c r="W325">
        <v>20.092205</v>
      </c>
      <c r="X325">
        <v>0.322378</v>
      </c>
      <c r="Y325" t="s">
        <v>8</v>
      </c>
      <c r="Z325">
        <v>28.162042</v>
      </c>
      <c r="AA325">
        <v>0.87947200000000003</v>
      </c>
      <c r="AB325" t="s">
        <v>9</v>
      </c>
      <c r="AC325">
        <v>618.58108900000002</v>
      </c>
      <c r="AD325">
        <v>132.48552900000001</v>
      </c>
      <c r="AE325" t="s">
        <v>10</v>
      </c>
      <c r="AF325">
        <v>7.5496999999999995E-2</v>
      </c>
      <c r="AG325">
        <v>1.22E-4</v>
      </c>
      <c r="AH325" t="s">
        <v>11</v>
      </c>
      <c r="AI325">
        <v>0.92748299999999995</v>
      </c>
      <c r="AJ325">
        <v>8.6000000000000003E-5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956.70265300000005</v>
      </c>
      <c r="I326">
        <v>256.00698499999999</v>
      </c>
      <c r="J326" t="s">
        <v>3</v>
      </c>
      <c r="K326">
        <v>955.31129799999997</v>
      </c>
      <c r="L326">
        <v>255.38573299999999</v>
      </c>
      <c r="M326" t="s">
        <v>4</v>
      </c>
      <c r="N326">
        <v>75.072922000000005</v>
      </c>
      <c r="O326">
        <v>10.445266</v>
      </c>
      <c r="P326" t="s">
        <v>5</v>
      </c>
      <c r="Q326">
        <v>102.21223999999999</v>
      </c>
      <c r="R326">
        <v>4.4090870000000004</v>
      </c>
      <c r="S326" t="s">
        <v>6</v>
      </c>
      <c r="T326">
        <v>34.678812000000001</v>
      </c>
      <c r="U326">
        <v>0.47680600000000001</v>
      </c>
      <c r="V326" t="s">
        <v>7</v>
      </c>
      <c r="W326">
        <v>25.118614999999998</v>
      </c>
      <c r="X326">
        <v>0.33773500000000001</v>
      </c>
      <c r="Y326" t="s">
        <v>8</v>
      </c>
      <c r="Z326">
        <v>35.237524999999998</v>
      </c>
      <c r="AA326">
        <v>0.97088700000000006</v>
      </c>
      <c r="AB326" t="s">
        <v>9</v>
      </c>
      <c r="AC326">
        <v>773.26371500000005</v>
      </c>
      <c r="AD326">
        <v>131.621197</v>
      </c>
      <c r="AE326" t="s">
        <v>10</v>
      </c>
      <c r="AF326">
        <v>7.3817999999999995E-2</v>
      </c>
      <c r="AG326">
        <v>1.3799999999999999E-4</v>
      </c>
      <c r="AH326" t="s">
        <v>11</v>
      </c>
      <c r="AI326">
        <v>0.92830199999999996</v>
      </c>
      <c r="AJ326">
        <v>7.2999999999999999E-5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1147.705234</v>
      </c>
      <c r="I327">
        <v>292.03471200000001</v>
      </c>
      <c r="J327" t="s">
        <v>3</v>
      </c>
      <c r="K327">
        <v>1146.0359229999999</v>
      </c>
      <c r="L327">
        <v>291.390466</v>
      </c>
      <c r="M327" t="s">
        <v>4</v>
      </c>
      <c r="N327">
        <v>90.196234000000004</v>
      </c>
      <c r="O327">
        <v>13.585775999999999</v>
      </c>
      <c r="P327" t="s">
        <v>5</v>
      </c>
      <c r="Q327">
        <v>122.69096500000001</v>
      </c>
      <c r="R327">
        <v>4.9540230000000003</v>
      </c>
      <c r="S327" t="s">
        <v>6</v>
      </c>
      <c r="T327">
        <v>41.597735999999998</v>
      </c>
      <c r="U327">
        <v>0.52354599999999996</v>
      </c>
      <c r="V327" t="s">
        <v>7</v>
      </c>
      <c r="W327">
        <v>30.128461999999999</v>
      </c>
      <c r="X327">
        <v>0.33433200000000002</v>
      </c>
      <c r="Y327" t="s">
        <v>8</v>
      </c>
      <c r="Z327">
        <v>42.324334</v>
      </c>
      <c r="AA327">
        <v>1.3692759999999999</v>
      </c>
      <c r="AB327" t="s">
        <v>9</v>
      </c>
      <c r="AC327">
        <v>927.449432</v>
      </c>
      <c r="AD327">
        <v>148.47160400000001</v>
      </c>
      <c r="AE327" t="s">
        <v>10</v>
      </c>
      <c r="AF327">
        <v>7.3080999999999993E-2</v>
      </c>
      <c r="AG327">
        <v>1.4100000000000001E-4</v>
      </c>
      <c r="AH327" t="s">
        <v>11</v>
      </c>
      <c r="AI327">
        <v>0.930867</v>
      </c>
      <c r="AJ327">
        <v>7.4999999999999993E-5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1336.280923</v>
      </c>
      <c r="I328">
        <v>299.610049</v>
      </c>
      <c r="J328" t="s">
        <v>3</v>
      </c>
      <c r="K328">
        <v>1334.33906</v>
      </c>
      <c r="L328">
        <v>298.95707299999998</v>
      </c>
      <c r="M328" t="s">
        <v>4</v>
      </c>
      <c r="N328">
        <v>104.79924</v>
      </c>
      <c r="O328">
        <v>16.188624000000001</v>
      </c>
      <c r="P328" t="s">
        <v>5</v>
      </c>
      <c r="Q328">
        <v>142.83075299999999</v>
      </c>
      <c r="R328">
        <v>5.3378269999999999</v>
      </c>
      <c r="S328" t="s">
        <v>6</v>
      </c>
      <c r="T328">
        <v>48.402957000000001</v>
      </c>
      <c r="U328">
        <v>0.53133900000000001</v>
      </c>
      <c r="V328" t="s">
        <v>7</v>
      </c>
      <c r="W328">
        <v>35.074789000000003</v>
      </c>
      <c r="X328">
        <v>0.37071199999999999</v>
      </c>
      <c r="Y328" t="s">
        <v>8</v>
      </c>
      <c r="Z328">
        <v>49.299101</v>
      </c>
      <c r="AA328">
        <v>1.761282</v>
      </c>
      <c r="AB328" t="s">
        <v>9</v>
      </c>
      <c r="AC328">
        <v>1080.059587</v>
      </c>
      <c r="AD328">
        <v>149.453587</v>
      </c>
      <c r="AE328" t="s">
        <v>10</v>
      </c>
      <c r="AF328">
        <v>7.0838999999999999E-2</v>
      </c>
      <c r="AG328">
        <v>1.4999999999999999E-4</v>
      </c>
      <c r="AH328" t="s">
        <v>11</v>
      </c>
      <c r="AI328">
        <v>0.93196400000000001</v>
      </c>
      <c r="AJ328">
        <v>8.2999999999999998E-5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1525.2013919999999</v>
      </c>
      <c r="I329">
        <v>300.86976099999998</v>
      </c>
      <c r="J329" t="s">
        <v>3</v>
      </c>
      <c r="K329">
        <v>1522.984553</v>
      </c>
      <c r="L329">
        <v>300.30642699999999</v>
      </c>
      <c r="M329" t="s">
        <v>4</v>
      </c>
      <c r="N329">
        <v>119.44771900000001</v>
      </c>
      <c r="O329">
        <v>18.468036000000001</v>
      </c>
      <c r="P329" t="s">
        <v>5</v>
      </c>
      <c r="Q329">
        <v>162.98241200000001</v>
      </c>
      <c r="R329">
        <v>5.902431</v>
      </c>
      <c r="S329" t="s">
        <v>6</v>
      </c>
      <c r="T329">
        <v>55.218792000000001</v>
      </c>
      <c r="U329">
        <v>0.51862900000000001</v>
      </c>
      <c r="V329" t="s">
        <v>7</v>
      </c>
      <c r="W329">
        <v>40.019962999999997</v>
      </c>
      <c r="X329">
        <v>0.38522400000000001</v>
      </c>
      <c r="Y329" t="s">
        <v>8</v>
      </c>
      <c r="Z329">
        <v>56.283825999999998</v>
      </c>
      <c r="AA329">
        <v>2.3451040000000001</v>
      </c>
      <c r="AB329" t="s">
        <v>9</v>
      </c>
      <c r="AC329">
        <v>1232.909731</v>
      </c>
      <c r="AD329">
        <v>149.973277</v>
      </c>
      <c r="AE329" t="s">
        <v>10</v>
      </c>
      <c r="AF329">
        <v>7.0054000000000005E-2</v>
      </c>
      <c r="AG329">
        <v>1.46E-4</v>
      </c>
      <c r="AH329" t="s">
        <v>11</v>
      </c>
      <c r="AI329">
        <v>0.93367500000000003</v>
      </c>
      <c r="AJ329">
        <v>6.4999999999999994E-5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1713.915747</v>
      </c>
      <c r="I330">
        <v>306.53348299999999</v>
      </c>
      <c r="J330" t="s">
        <v>3</v>
      </c>
      <c r="K330">
        <v>1711.4250609999999</v>
      </c>
      <c r="L330">
        <v>305.914376</v>
      </c>
      <c r="M330" t="s">
        <v>4</v>
      </c>
      <c r="N330">
        <v>134.08546699999999</v>
      </c>
      <c r="O330">
        <v>20.960794</v>
      </c>
      <c r="P330" t="s">
        <v>5</v>
      </c>
      <c r="Q330">
        <v>183.12926999999999</v>
      </c>
      <c r="R330">
        <v>6.4745540000000004</v>
      </c>
      <c r="S330" t="s">
        <v>6</v>
      </c>
      <c r="T330">
        <v>62.047680999999997</v>
      </c>
      <c r="U330">
        <v>0.49690200000000001</v>
      </c>
      <c r="V330" t="s">
        <v>7</v>
      </c>
      <c r="W330">
        <v>44.979443000000003</v>
      </c>
      <c r="X330">
        <v>0.39440399999999998</v>
      </c>
      <c r="Y330" t="s">
        <v>8</v>
      </c>
      <c r="Z330">
        <v>63.251496000000003</v>
      </c>
      <c r="AA330">
        <v>2.9504160000000001</v>
      </c>
      <c r="AB330" t="s">
        <v>9</v>
      </c>
      <c r="AC330">
        <v>1385.5528320000001</v>
      </c>
      <c r="AD330">
        <v>149.97295</v>
      </c>
      <c r="AE330" t="s">
        <v>10</v>
      </c>
      <c r="AF330">
        <v>6.9386000000000003E-2</v>
      </c>
      <c r="AG330">
        <v>1.3999999999999999E-4</v>
      </c>
      <c r="AH330" t="s">
        <v>11</v>
      </c>
      <c r="AI330">
        <v>0.93437400000000004</v>
      </c>
      <c r="AJ330">
        <v>7.6000000000000004E-5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1902.407009</v>
      </c>
      <c r="I331">
        <v>307.78107499999999</v>
      </c>
      <c r="J331" t="s">
        <v>3</v>
      </c>
      <c r="K331">
        <v>1899.6440210000001</v>
      </c>
      <c r="L331">
        <v>307.073578</v>
      </c>
      <c r="M331" t="s">
        <v>4</v>
      </c>
      <c r="N331">
        <v>148.68195900000001</v>
      </c>
      <c r="O331">
        <v>23.38588</v>
      </c>
      <c r="P331" t="s">
        <v>5</v>
      </c>
      <c r="Q331">
        <v>203.24103099999999</v>
      </c>
      <c r="R331">
        <v>7.2921719999999999</v>
      </c>
      <c r="S331" t="s">
        <v>6</v>
      </c>
      <c r="T331">
        <v>68.892756000000006</v>
      </c>
      <c r="U331">
        <v>0.484379</v>
      </c>
      <c r="V331" t="s">
        <v>7</v>
      </c>
      <c r="W331">
        <v>49.935186000000002</v>
      </c>
      <c r="X331">
        <v>0.40703600000000001</v>
      </c>
      <c r="Y331" t="s">
        <v>8</v>
      </c>
      <c r="Z331">
        <v>70.218975999999998</v>
      </c>
      <c r="AA331">
        <v>3.7168649999999999</v>
      </c>
      <c r="AB331" t="s">
        <v>9</v>
      </c>
      <c r="AC331">
        <v>1538.0644070000001</v>
      </c>
      <c r="AD331">
        <v>148.58189300000001</v>
      </c>
      <c r="AE331" t="s">
        <v>10</v>
      </c>
      <c r="AF331">
        <v>6.8501999999999993E-2</v>
      </c>
      <c r="AG331">
        <v>1.5699999999999999E-4</v>
      </c>
      <c r="AH331" t="s">
        <v>11</v>
      </c>
      <c r="AI331">
        <v>0.93509799999999998</v>
      </c>
      <c r="AJ331">
        <v>8.3999999999999995E-5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2091.0553559999998</v>
      </c>
      <c r="I332">
        <v>306.68272200000001</v>
      </c>
      <c r="J332" t="s">
        <v>3</v>
      </c>
      <c r="K332">
        <v>2088.0159079999999</v>
      </c>
      <c r="L332">
        <v>306.06914499999999</v>
      </c>
      <c r="M332" t="s">
        <v>4</v>
      </c>
      <c r="N332">
        <v>163.268145</v>
      </c>
      <c r="O332">
        <v>26.475715000000001</v>
      </c>
      <c r="P332" t="s">
        <v>5</v>
      </c>
      <c r="Q332">
        <v>223.34272100000001</v>
      </c>
      <c r="R332">
        <v>8.0425620000000002</v>
      </c>
      <c r="S332" t="s">
        <v>6</v>
      </c>
      <c r="T332">
        <v>75.755758999999998</v>
      </c>
      <c r="U332">
        <v>0.50744299999999998</v>
      </c>
      <c r="V332" t="s">
        <v>7</v>
      </c>
      <c r="W332">
        <v>54.914121999999999</v>
      </c>
      <c r="X332">
        <v>0.42093799999999998</v>
      </c>
      <c r="Y332" t="s">
        <v>8</v>
      </c>
      <c r="Z332">
        <v>77.162234999999995</v>
      </c>
      <c r="AA332">
        <v>4.4599970000000004</v>
      </c>
      <c r="AB332" t="s">
        <v>9</v>
      </c>
      <c r="AC332">
        <v>1690.7600339999999</v>
      </c>
      <c r="AD332">
        <v>146.277063</v>
      </c>
      <c r="AE332" t="s">
        <v>10</v>
      </c>
      <c r="AF332">
        <v>6.7058000000000006E-2</v>
      </c>
      <c r="AG332">
        <v>1.5699999999999999E-4</v>
      </c>
      <c r="AH332" t="s">
        <v>11</v>
      </c>
      <c r="AI332">
        <v>0.93550500000000003</v>
      </c>
      <c r="AJ332">
        <v>8.8999999999999995E-5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2279.9976419999998</v>
      </c>
      <c r="I333">
        <v>329.62253800000002</v>
      </c>
      <c r="J333" t="s">
        <v>3</v>
      </c>
      <c r="K333">
        <v>2276.6843119999999</v>
      </c>
      <c r="L333">
        <v>328.83897999999999</v>
      </c>
      <c r="M333" t="s">
        <v>4</v>
      </c>
      <c r="N333">
        <v>177.88139000000001</v>
      </c>
      <c r="O333">
        <v>29.205589</v>
      </c>
      <c r="P333" t="s">
        <v>5</v>
      </c>
      <c r="Q333">
        <v>243.44631100000001</v>
      </c>
      <c r="R333">
        <v>9.0410339999999998</v>
      </c>
      <c r="S333" t="s">
        <v>6</v>
      </c>
      <c r="T333">
        <v>82.622643999999994</v>
      </c>
      <c r="U333">
        <v>0.56995300000000004</v>
      </c>
      <c r="V333" t="s">
        <v>7</v>
      </c>
      <c r="W333">
        <v>59.885541000000003</v>
      </c>
      <c r="X333">
        <v>0.43725000000000003</v>
      </c>
      <c r="Y333" t="s">
        <v>8</v>
      </c>
      <c r="Z333">
        <v>84.120778999999999</v>
      </c>
      <c r="AA333">
        <v>5.0750130000000002</v>
      </c>
      <c r="AB333" t="s">
        <v>9</v>
      </c>
      <c r="AC333">
        <v>1843.7201460000001</v>
      </c>
      <c r="AD333">
        <v>159.105549</v>
      </c>
      <c r="AE333" t="s">
        <v>10</v>
      </c>
      <c r="AF333">
        <v>6.5884999999999999E-2</v>
      </c>
      <c r="AG333">
        <v>1.5100000000000001E-4</v>
      </c>
      <c r="AH333" t="s">
        <v>11</v>
      </c>
      <c r="AI333">
        <v>0.93557000000000001</v>
      </c>
      <c r="AJ333">
        <v>8.7999999999999998E-5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2469.010522</v>
      </c>
      <c r="I334">
        <v>378.11801200000002</v>
      </c>
      <c r="J334" t="s">
        <v>3</v>
      </c>
      <c r="K334">
        <v>2465.424004</v>
      </c>
      <c r="L334">
        <v>377.149834</v>
      </c>
      <c r="M334" t="s">
        <v>4</v>
      </c>
      <c r="N334">
        <v>192.51501300000001</v>
      </c>
      <c r="O334">
        <v>32.480426000000001</v>
      </c>
      <c r="P334" t="s">
        <v>5</v>
      </c>
      <c r="Q334">
        <v>263.63721900000002</v>
      </c>
      <c r="R334">
        <v>10.975135</v>
      </c>
      <c r="S334" t="s">
        <v>6</v>
      </c>
      <c r="T334">
        <v>89.556250000000006</v>
      </c>
      <c r="U334">
        <v>0.74429800000000002</v>
      </c>
      <c r="V334" t="s">
        <v>7</v>
      </c>
      <c r="W334">
        <v>64.844579999999993</v>
      </c>
      <c r="X334">
        <v>0.45378600000000002</v>
      </c>
      <c r="Y334" t="s">
        <v>8</v>
      </c>
      <c r="Z334">
        <v>91.112499999999997</v>
      </c>
      <c r="AA334">
        <v>6.0385580000000001</v>
      </c>
      <c r="AB334" t="s">
        <v>9</v>
      </c>
      <c r="AC334">
        <v>1996.6149069999999</v>
      </c>
      <c r="AD334">
        <v>187.92585700000001</v>
      </c>
      <c r="AE334" t="s">
        <v>10</v>
      </c>
      <c r="AF334">
        <v>6.5810999999999995E-2</v>
      </c>
      <c r="AG334">
        <v>1.5200000000000001E-4</v>
      </c>
      <c r="AH334" t="s">
        <v>11</v>
      </c>
      <c r="AI334">
        <v>0.93557100000000004</v>
      </c>
      <c r="AJ334">
        <v>8.7999999999999998E-5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2657.2734030000001</v>
      </c>
      <c r="I335">
        <v>385.61396200000001</v>
      </c>
      <c r="J335" t="s">
        <v>3</v>
      </c>
      <c r="K335">
        <v>2653.413501</v>
      </c>
      <c r="L335">
        <v>384.68241399999999</v>
      </c>
      <c r="M335" t="s">
        <v>4</v>
      </c>
      <c r="N335">
        <v>207.15754799999999</v>
      </c>
      <c r="O335">
        <v>35.816738999999998</v>
      </c>
      <c r="P335" t="s">
        <v>5</v>
      </c>
      <c r="Q335">
        <v>283.66222499999998</v>
      </c>
      <c r="R335">
        <v>11.444004</v>
      </c>
      <c r="S335" t="s">
        <v>6</v>
      </c>
      <c r="T335">
        <v>96.426175000000001</v>
      </c>
      <c r="U335">
        <v>0.71526999999999996</v>
      </c>
      <c r="V335" t="s">
        <v>7</v>
      </c>
      <c r="W335">
        <v>69.751902000000001</v>
      </c>
      <c r="X335">
        <v>0.456511</v>
      </c>
      <c r="Y335" t="s">
        <v>8</v>
      </c>
      <c r="Z335">
        <v>98.059708999999998</v>
      </c>
      <c r="AA335">
        <v>6.5827669999999996</v>
      </c>
      <c r="AB335" t="s">
        <v>9</v>
      </c>
      <c r="AC335">
        <v>2149.0356879999999</v>
      </c>
      <c r="AD335">
        <v>191.677379</v>
      </c>
      <c r="AE335" t="s">
        <v>10</v>
      </c>
      <c r="AF335">
        <v>6.5236000000000002E-2</v>
      </c>
      <c r="AG335">
        <v>1.4799999999999999E-4</v>
      </c>
      <c r="AH335" t="s">
        <v>11</v>
      </c>
      <c r="AI335">
        <v>0.93594100000000002</v>
      </c>
      <c r="AJ335">
        <v>9.0000000000000006E-5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2845.5010010000001</v>
      </c>
      <c r="I336">
        <v>399.20317799999998</v>
      </c>
      <c r="J336" t="s">
        <v>3</v>
      </c>
      <c r="K336">
        <v>2841.3660009999999</v>
      </c>
      <c r="L336">
        <v>398.27729399999998</v>
      </c>
      <c r="M336" t="s">
        <v>4</v>
      </c>
      <c r="N336">
        <v>221.714247</v>
      </c>
      <c r="O336">
        <v>39.690638999999997</v>
      </c>
      <c r="P336" t="s">
        <v>5</v>
      </c>
      <c r="Q336">
        <v>303.70778899999999</v>
      </c>
      <c r="R336">
        <v>12.196035</v>
      </c>
      <c r="S336" t="s">
        <v>6</v>
      </c>
      <c r="T336">
        <v>103.312406</v>
      </c>
      <c r="U336">
        <v>0.78004300000000004</v>
      </c>
      <c r="V336" t="s">
        <v>7</v>
      </c>
      <c r="W336">
        <v>74.68235</v>
      </c>
      <c r="X336">
        <v>0.46918700000000002</v>
      </c>
      <c r="Y336" t="s">
        <v>8</v>
      </c>
      <c r="Z336">
        <v>104.993262</v>
      </c>
      <c r="AA336">
        <v>7.2040569999999997</v>
      </c>
      <c r="AB336" t="s">
        <v>9</v>
      </c>
      <c r="AC336">
        <v>2301.5573340000001</v>
      </c>
      <c r="AD336">
        <v>195.05451299999999</v>
      </c>
      <c r="AE336" t="s">
        <v>10</v>
      </c>
      <c r="AF336">
        <v>6.4906000000000005E-2</v>
      </c>
      <c r="AG336">
        <v>1.4100000000000001E-4</v>
      </c>
      <c r="AH336" t="s">
        <v>11</v>
      </c>
      <c r="AI336">
        <v>0.93596000000000001</v>
      </c>
      <c r="AJ336">
        <v>9.0000000000000006E-5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3033.8508449999999</v>
      </c>
      <c r="I337">
        <v>416.94867499999998</v>
      </c>
      <c r="J337" t="s">
        <v>3</v>
      </c>
      <c r="K337">
        <v>3029.443745</v>
      </c>
      <c r="L337">
        <v>415.962851</v>
      </c>
      <c r="M337" t="s">
        <v>4</v>
      </c>
      <c r="N337">
        <v>236.29494299999999</v>
      </c>
      <c r="O337">
        <v>44.005935000000001</v>
      </c>
      <c r="P337" t="s">
        <v>5</v>
      </c>
      <c r="Q337">
        <v>323.70628199999999</v>
      </c>
      <c r="R337">
        <v>12.522238</v>
      </c>
      <c r="S337" t="s">
        <v>6</v>
      </c>
      <c r="T337">
        <v>110.182363</v>
      </c>
      <c r="U337">
        <v>0.75320600000000004</v>
      </c>
      <c r="V337" t="s">
        <v>7</v>
      </c>
      <c r="W337">
        <v>79.593487999999994</v>
      </c>
      <c r="X337">
        <v>0.43370900000000001</v>
      </c>
      <c r="Y337" t="s">
        <v>8</v>
      </c>
      <c r="Z337">
        <v>111.910847</v>
      </c>
      <c r="AA337">
        <v>7.6201230000000004</v>
      </c>
      <c r="AB337" t="s">
        <v>9</v>
      </c>
      <c r="AC337">
        <v>2454.2229149999998</v>
      </c>
      <c r="AD337">
        <v>204.51169200000001</v>
      </c>
      <c r="AE337" t="s">
        <v>10</v>
      </c>
      <c r="AF337">
        <v>6.4102999999999993E-2</v>
      </c>
      <c r="AG337">
        <v>1.3899999999999999E-4</v>
      </c>
      <c r="AH337" t="s">
        <v>11</v>
      </c>
      <c r="AI337">
        <v>0.93596000000000001</v>
      </c>
      <c r="AJ337">
        <v>9.0000000000000006E-5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3222.2606099999998</v>
      </c>
      <c r="I338">
        <v>429.17418400000003</v>
      </c>
      <c r="J338" t="s">
        <v>3</v>
      </c>
      <c r="K338">
        <v>3217.579033</v>
      </c>
      <c r="L338">
        <v>428.24408499999998</v>
      </c>
      <c r="M338" t="s">
        <v>4</v>
      </c>
      <c r="N338">
        <v>250.916158</v>
      </c>
      <c r="O338">
        <v>49.309438999999998</v>
      </c>
      <c r="P338" t="s">
        <v>5</v>
      </c>
      <c r="Q338">
        <v>343.72674599999999</v>
      </c>
      <c r="R338">
        <v>12.838466</v>
      </c>
      <c r="S338" t="s">
        <v>6</v>
      </c>
      <c r="T338">
        <v>117.03616599999999</v>
      </c>
      <c r="U338">
        <v>0.78347900000000004</v>
      </c>
      <c r="V338" t="s">
        <v>7</v>
      </c>
      <c r="W338">
        <v>84.499351000000004</v>
      </c>
      <c r="X338">
        <v>0.41841899999999999</v>
      </c>
      <c r="Y338" t="s">
        <v>8</v>
      </c>
      <c r="Z338">
        <v>118.869309</v>
      </c>
      <c r="AA338">
        <v>7.9707249999999998</v>
      </c>
      <c r="AB338" t="s">
        <v>9</v>
      </c>
      <c r="AC338">
        <v>2606.8994480000001</v>
      </c>
      <c r="AD338">
        <v>207.25524999999999</v>
      </c>
      <c r="AE338" t="s">
        <v>10</v>
      </c>
      <c r="AF338">
        <v>6.3209000000000001E-2</v>
      </c>
      <c r="AG338">
        <v>1.18E-4</v>
      </c>
      <c r="AH338" t="s">
        <v>11</v>
      </c>
      <c r="AI338">
        <v>0.93654199999999999</v>
      </c>
      <c r="AJ338">
        <v>9.7999999999999997E-5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3410.7119339999999</v>
      </c>
      <c r="I339">
        <v>444.98018200000001</v>
      </c>
      <c r="J339" t="s">
        <v>3</v>
      </c>
      <c r="K339">
        <v>3405.7576709999998</v>
      </c>
      <c r="L339">
        <v>444.15739500000001</v>
      </c>
      <c r="M339" t="s">
        <v>4</v>
      </c>
      <c r="N339">
        <v>265.53076199999998</v>
      </c>
      <c r="O339">
        <v>53.270552000000002</v>
      </c>
      <c r="P339" t="s">
        <v>5</v>
      </c>
      <c r="Q339">
        <v>363.69537000000003</v>
      </c>
      <c r="R339">
        <v>13.517476</v>
      </c>
      <c r="S339" t="s">
        <v>6</v>
      </c>
      <c r="T339">
        <v>123.92247</v>
      </c>
      <c r="U339">
        <v>0.79210499999999995</v>
      </c>
      <c r="V339" t="s">
        <v>7</v>
      </c>
      <c r="W339">
        <v>89.405254999999997</v>
      </c>
      <c r="X339">
        <v>0.47945399999999999</v>
      </c>
      <c r="Y339" t="s">
        <v>8</v>
      </c>
      <c r="Z339">
        <v>125.747345</v>
      </c>
      <c r="AA339">
        <v>8.3705780000000001</v>
      </c>
      <c r="AB339" t="s">
        <v>9</v>
      </c>
      <c r="AC339">
        <v>2759.6695460000001</v>
      </c>
      <c r="AD339">
        <v>213.218457</v>
      </c>
      <c r="AE339" t="s">
        <v>10</v>
      </c>
      <c r="AF339">
        <v>6.2849000000000002E-2</v>
      </c>
      <c r="AG339">
        <v>1.13E-4</v>
      </c>
      <c r="AH339" t="s">
        <v>11</v>
      </c>
      <c r="AI339">
        <v>0.93659700000000001</v>
      </c>
      <c r="AJ339">
        <v>9.7E-5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3598.8035690000002</v>
      </c>
      <c r="I340">
        <v>450.79943500000002</v>
      </c>
      <c r="J340" t="s">
        <v>3</v>
      </c>
      <c r="K340">
        <v>3593.5735989999998</v>
      </c>
      <c r="L340">
        <v>449.902827</v>
      </c>
      <c r="M340" t="s">
        <v>4</v>
      </c>
      <c r="N340">
        <v>280.13557600000001</v>
      </c>
      <c r="O340">
        <v>58.125064000000002</v>
      </c>
      <c r="P340" t="s">
        <v>5</v>
      </c>
      <c r="Q340">
        <v>383.70412800000003</v>
      </c>
      <c r="R340">
        <v>14.027752</v>
      </c>
      <c r="S340" t="s">
        <v>6</v>
      </c>
      <c r="T340">
        <v>130.77971600000001</v>
      </c>
      <c r="U340">
        <v>0.82506100000000004</v>
      </c>
      <c r="V340" t="s">
        <v>7</v>
      </c>
      <c r="W340">
        <v>94.312985999999995</v>
      </c>
      <c r="X340">
        <v>0.49145899999999998</v>
      </c>
      <c r="Y340" t="s">
        <v>8</v>
      </c>
      <c r="Z340">
        <v>132.658456</v>
      </c>
      <c r="AA340">
        <v>8.8036460000000005</v>
      </c>
      <c r="AB340" t="s">
        <v>9</v>
      </c>
      <c r="AC340">
        <v>2912.0462790000001</v>
      </c>
      <c r="AD340">
        <v>208.84211099999999</v>
      </c>
      <c r="AE340" t="s">
        <v>10</v>
      </c>
      <c r="AF340">
        <v>6.2849000000000002E-2</v>
      </c>
      <c r="AG340">
        <v>1.13E-4</v>
      </c>
      <c r="AH340" t="s">
        <v>11</v>
      </c>
      <c r="AI340">
        <v>0.93684900000000004</v>
      </c>
      <c r="AJ340">
        <v>9.6000000000000002E-5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3787.2375980000002</v>
      </c>
      <c r="I341">
        <v>445.93287299999997</v>
      </c>
      <c r="J341" t="s">
        <v>3</v>
      </c>
      <c r="K341">
        <v>3781.7264839999998</v>
      </c>
      <c r="L341">
        <v>445.02916099999999</v>
      </c>
      <c r="M341" t="s">
        <v>4</v>
      </c>
      <c r="N341">
        <v>294.74087500000002</v>
      </c>
      <c r="O341">
        <v>62.736936999999998</v>
      </c>
      <c r="P341" t="s">
        <v>5</v>
      </c>
      <c r="Q341">
        <v>403.64513199999999</v>
      </c>
      <c r="R341">
        <v>14.173617999999999</v>
      </c>
      <c r="S341" t="s">
        <v>6</v>
      </c>
      <c r="T341">
        <v>137.59563800000001</v>
      </c>
      <c r="U341">
        <v>0.84875299999999998</v>
      </c>
      <c r="V341" t="s">
        <v>7</v>
      </c>
      <c r="W341">
        <v>99.223579999999998</v>
      </c>
      <c r="X341">
        <v>0.51522000000000001</v>
      </c>
      <c r="Y341" t="s">
        <v>8</v>
      </c>
      <c r="Z341">
        <v>139.51106799999999</v>
      </c>
      <c r="AA341">
        <v>8.9757420000000003</v>
      </c>
      <c r="AB341" t="s">
        <v>9</v>
      </c>
      <c r="AC341">
        <v>3064.8224949999999</v>
      </c>
      <c r="AD341">
        <v>202.40414899999999</v>
      </c>
      <c r="AE341" t="s">
        <v>10</v>
      </c>
      <c r="AF341">
        <v>6.2065000000000002E-2</v>
      </c>
      <c r="AG341">
        <v>1.01E-4</v>
      </c>
      <c r="AH341" t="s">
        <v>11</v>
      </c>
      <c r="AI341">
        <v>0.93745800000000001</v>
      </c>
      <c r="AJ341">
        <v>1.0399999999999999E-4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8.5419999999999996E-2</v>
      </c>
      <c r="AG342">
        <v>1.07E-4</v>
      </c>
      <c r="AH342" t="s">
        <v>11</v>
      </c>
      <c r="AI342">
        <v>0.91516500000000001</v>
      </c>
      <c r="AJ342">
        <v>1.64E-4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8.1096000000000001E-2</v>
      </c>
      <c r="AG343">
        <v>6.6000000000000005E-5</v>
      </c>
      <c r="AH343" t="s">
        <v>11</v>
      </c>
      <c r="AI343">
        <v>0.92185700000000004</v>
      </c>
      <c r="AJ343">
        <v>1.35E-4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7.8681000000000001E-2</v>
      </c>
      <c r="AG344">
        <v>8.7000000000000001E-5</v>
      </c>
      <c r="AH344" t="s">
        <v>11</v>
      </c>
      <c r="AI344">
        <v>0.92577399999999999</v>
      </c>
      <c r="AJ344">
        <v>1E-4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7.5699000000000002E-2</v>
      </c>
      <c r="AG345">
        <v>1.17E-4</v>
      </c>
      <c r="AH345" t="s">
        <v>11</v>
      </c>
      <c r="AI345">
        <v>0.92734799999999995</v>
      </c>
      <c r="AJ345">
        <v>7.2999999999999999E-5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7.2634000000000004E-2</v>
      </c>
      <c r="AG346">
        <v>1.3899999999999999E-4</v>
      </c>
      <c r="AH346" t="s">
        <v>11</v>
      </c>
      <c r="AI346">
        <v>0.92871400000000004</v>
      </c>
      <c r="AJ346">
        <v>4.0000000000000003E-5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7.1885000000000004E-2</v>
      </c>
      <c r="AG347">
        <v>1.3300000000000001E-4</v>
      </c>
      <c r="AH347" t="s">
        <v>11</v>
      </c>
      <c r="AI347">
        <v>0.929616</v>
      </c>
      <c r="AJ347">
        <v>3.4999999999999997E-5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7.0443000000000006E-2</v>
      </c>
      <c r="AG348">
        <v>1.3999999999999999E-4</v>
      </c>
      <c r="AH348" t="s">
        <v>11</v>
      </c>
      <c r="AI348">
        <v>0.92993499999999996</v>
      </c>
      <c r="AJ348">
        <v>3.4E-5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6.9789000000000004E-2</v>
      </c>
      <c r="AG349">
        <v>1.4300000000000001E-4</v>
      </c>
      <c r="AH349" t="s">
        <v>11</v>
      </c>
      <c r="AI349">
        <v>0.93103499999999995</v>
      </c>
      <c r="AJ349">
        <v>1.4E-5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6.9092000000000001E-2</v>
      </c>
      <c r="AG350">
        <v>1.4200000000000001E-4</v>
      </c>
      <c r="AH350" t="s">
        <v>11</v>
      </c>
      <c r="AI350">
        <v>0.93112799999999996</v>
      </c>
      <c r="AJ350">
        <v>1.2999999999999999E-5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6.6979999999999998E-2</v>
      </c>
      <c r="AG351">
        <v>1.3999999999999999E-4</v>
      </c>
      <c r="AH351" t="s">
        <v>11</v>
      </c>
      <c r="AI351">
        <v>0.93181000000000003</v>
      </c>
      <c r="AJ351">
        <v>2.5000000000000001E-5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6.6420999999999994E-2</v>
      </c>
      <c r="AG352">
        <v>1.3200000000000001E-4</v>
      </c>
      <c r="AH352" t="s">
        <v>11</v>
      </c>
      <c r="AI352">
        <v>0.93221200000000004</v>
      </c>
      <c r="AJ352">
        <v>2.6999999999999999E-5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6.5782999999999994E-2</v>
      </c>
      <c r="AG353">
        <v>1.34E-4</v>
      </c>
      <c r="AH353" t="s">
        <v>11</v>
      </c>
      <c r="AI353">
        <v>0.93221200000000004</v>
      </c>
      <c r="AJ353">
        <v>2.6999999999999999E-5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6.5068000000000001E-2</v>
      </c>
      <c r="AG354">
        <v>1.2899999999999999E-4</v>
      </c>
      <c r="AH354" t="s">
        <v>11</v>
      </c>
      <c r="AI354">
        <v>0.93226299999999995</v>
      </c>
      <c r="AJ354">
        <v>2.6999999999999999E-5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6.4416000000000001E-2</v>
      </c>
      <c r="AG355">
        <v>1.2300000000000001E-4</v>
      </c>
      <c r="AH355" t="s">
        <v>11</v>
      </c>
      <c r="AI355">
        <v>0.932805</v>
      </c>
      <c r="AJ355">
        <v>4.0000000000000003E-5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6.3711000000000004E-2</v>
      </c>
      <c r="AG356">
        <v>1.1900000000000001E-4</v>
      </c>
      <c r="AH356" t="s">
        <v>11</v>
      </c>
      <c r="AI356">
        <v>0.93339300000000003</v>
      </c>
      <c r="AJ356">
        <v>4.6E-5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6.3406000000000004E-2</v>
      </c>
      <c r="AG357">
        <v>1.11E-4</v>
      </c>
      <c r="AH357" t="s">
        <v>11</v>
      </c>
      <c r="AI357">
        <v>0.93394600000000005</v>
      </c>
      <c r="AJ357">
        <v>4.8000000000000001E-5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6.2561000000000005E-2</v>
      </c>
      <c r="AG358">
        <v>1.01E-4</v>
      </c>
      <c r="AH358" t="s">
        <v>11</v>
      </c>
      <c r="AI358">
        <v>0.93477200000000005</v>
      </c>
      <c r="AJ358">
        <v>5.5000000000000002E-5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6.1970999999999998E-2</v>
      </c>
      <c r="AG359">
        <v>9.3999999999999994E-5</v>
      </c>
      <c r="AH359" t="s">
        <v>11</v>
      </c>
      <c r="AI359">
        <v>0.93532999999999999</v>
      </c>
      <c r="AJ359">
        <v>6.6000000000000005E-5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6.1344999999999997E-2</v>
      </c>
      <c r="AG360">
        <v>8.5000000000000006E-5</v>
      </c>
      <c r="AH360" t="s">
        <v>11</v>
      </c>
      <c r="AI360">
        <v>0.93533200000000005</v>
      </c>
      <c r="AJ360">
        <v>6.6000000000000005E-5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6.0779E-2</v>
      </c>
      <c r="AG361">
        <v>7.6000000000000004E-5</v>
      </c>
      <c r="AH361" t="s">
        <v>11</v>
      </c>
      <c r="AI361">
        <v>0.93534600000000001</v>
      </c>
      <c r="AJ361">
        <v>6.4999999999999994E-5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175.867886</v>
      </c>
      <c r="I362">
        <v>1.8313520000000001</v>
      </c>
      <c r="J362" t="s">
        <v>3</v>
      </c>
      <c r="K362">
        <v>175.59380200000001</v>
      </c>
      <c r="L362">
        <v>1.8281449999999999</v>
      </c>
      <c r="M362" t="s">
        <v>4</v>
      </c>
      <c r="N362">
        <v>14.428006</v>
      </c>
      <c r="O362">
        <v>0.103418</v>
      </c>
      <c r="P362" t="s">
        <v>5</v>
      </c>
      <c r="Q362">
        <v>0</v>
      </c>
      <c r="R362">
        <v>0</v>
      </c>
      <c r="S362" t="s">
        <v>6</v>
      </c>
      <c r="T362">
        <v>6.951193</v>
      </c>
      <c r="U362">
        <v>4.1708000000000002E-2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8.4553000000000003E-2</v>
      </c>
      <c r="AD362">
        <v>6.3E-5</v>
      </c>
      <c r="AE362" t="s">
        <v>10</v>
      </c>
      <c r="AF362">
        <v>0</v>
      </c>
      <c r="AG362">
        <v>0</v>
      </c>
      <c r="AH362" t="s">
        <v>11</v>
      </c>
      <c r="AI362">
        <v>0.91273099999999996</v>
      </c>
      <c r="AJ362">
        <v>1.47E-4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350.004233</v>
      </c>
      <c r="I363">
        <v>3.5307780000000002</v>
      </c>
      <c r="J363" t="s">
        <v>3</v>
      </c>
      <c r="K363">
        <v>349.45894500000003</v>
      </c>
      <c r="L363">
        <v>3.521773</v>
      </c>
      <c r="M363" t="s">
        <v>4</v>
      </c>
      <c r="N363">
        <v>28.642247999999999</v>
      </c>
      <c r="O363">
        <v>0.228274</v>
      </c>
      <c r="P363" t="s">
        <v>5</v>
      </c>
      <c r="Q363">
        <v>0</v>
      </c>
      <c r="R363">
        <v>0</v>
      </c>
      <c r="S363" t="s">
        <v>6</v>
      </c>
      <c r="T363">
        <v>13.836823000000001</v>
      </c>
      <c r="U363">
        <v>4.5957999999999999E-2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8.0087000000000005E-2</v>
      </c>
      <c r="AD363">
        <v>8.5000000000000006E-5</v>
      </c>
      <c r="AE363" t="s">
        <v>10</v>
      </c>
      <c r="AF363">
        <v>0</v>
      </c>
      <c r="AG363">
        <v>0</v>
      </c>
      <c r="AH363" t="s">
        <v>11</v>
      </c>
      <c r="AI363">
        <v>0.92089299999999996</v>
      </c>
      <c r="AJ363">
        <v>1.66E-4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524.70582899999999</v>
      </c>
      <c r="I364">
        <v>5.6655300000000004</v>
      </c>
      <c r="J364" t="s">
        <v>3</v>
      </c>
      <c r="K364">
        <v>523.88733300000001</v>
      </c>
      <c r="L364">
        <v>5.6484269999999999</v>
      </c>
      <c r="M364" t="s">
        <v>4</v>
      </c>
      <c r="N364">
        <v>43.013534999999997</v>
      </c>
      <c r="O364">
        <v>0.46882299999999999</v>
      </c>
      <c r="P364" t="s">
        <v>5</v>
      </c>
      <c r="Q364">
        <v>0</v>
      </c>
      <c r="R364">
        <v>0</v>
      </c>
      <c r="S364" t="s">
        <v>6</v>
      </c>
      <c r="T364">
        <v>20.732226000000001</v>
      </c>
      <c r="U364">
        <v>5.1706000000000002E-2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7.7881000000000006E-2</v>
      </c>
      <c r="AD364">
        <v>1.0399999999999999E-4</v>
      </c>
      <c r="AE364" t="s">
        <v>10</v>
      </c>
      <c r="AF364">
        <v>0</v>
      </c>
      <c r="AG364">
        <v>0</v>
      </c>
      <c r="AH364" t="s">
        <v>11</v>
      </c>
      <c r="AI364">
        <v>0.92427599999999999</v>
      </c>
      <c r="AJ364">
        <v>1.2400000000000001E-4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699.17029200000002</v>
      </c>
      <c r="I365">
        <v>7.5212120000000002</v>
      </c>
      <c r="J365" t="s">
        <v>3</v>
      </c>
      <c r="K365">
        <v>698.07815700000003</v>
      </c>
      <c r="L365">
        <v>7.5033909999999997</v>
      </c>
      <c r="M365" t="s">
        <v>4</v>
      </c>
      <c r="N365">
        <v>57.376179999999998</v>
      </c>
      <c r="O365">
        <v>0.76133200000000001</v>
      </c>
      <c r="P365" t="s">
        <v>5</v>
      </c>
      <c r="Q365">
        <v>0</v>
      </c>
      <c r="R365">
        <v>0</v>
      </c>
      <c r="S365" t="s">
        <v>6</v>
      </c>
      <c r="T365">
        <v>27.682061999999998</v>
      </c>
      <c r="U365">
        <v>9.7261E-2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7.6975000000000002E-2</v>
      </c>
      <c r="AD365">
        <v>1.1400000000000001E-4</v>
      </c>
      <c r="AE365" t="s">
        <v>10</v>
      </c>
      <c r="AF365">
        <v>0</v>
      </c>
      <c r="AG365">
        <v>0</v>
      </c>
      <c r="AH365" t="s">
        <v>11</v>
      </c>
      <c r="AI365">
        <v>0.92653200000000002</v>
      </c>
      <c r="AJ365">
        <v>9.5000000000000005E-5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873.85614099999998</v>
      </c>
      <c r="I366">
        <v>11.504797999999999</v>
      </c>
      <c r="J366" t="s">
        <v>3</v>
      </c>
      <c r="K366">
        <v>872.49113899999998</v>
      </c>
      <c r="L366">
        <v>11.471501</v>
      </c>
      <c r="M366" t="s">
        <v>4</v>
      </c>
      <c r="N366">
        <v>71.733313999999993</v>
      </c>
      <c r="O366">
        <v>1.058079</v>
      </c>
      <c r="P366" t="s">
        <v>5</v>
      </c>
      <c r="Q366">
        <v>0</v>
      </c>
      <c r="R366">
        <v>0</v>
      </c>
      <c r="S366" t="s">
        <v>6</v>
      </c>
      <c r="T366">
        <v>34.584679000000001</v>
      </c>
      <c r="U366">
        <v>9.6790000000000001E-2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7.4411000000000005E-2</v>
      </c>
      <c r="AD366">
        <v>1.3200000000000001E-4</v>
      </c>
      <c r="AE366" t="s">
        <v>10</v>
      </c>
      <c r="AF366">
        <v>0</v>
      </c>
      <c r="AG366">
        <v>0</v>
      </c>
      <c r="AH366" t="s">
        <v>11</v>
      </c>
      <c r="AI366">
        <v>0.92744899999999997</v>
      </c>
      <c r="AJ366">
        <v>7.7999999999999999E-5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1049.081543</v>
      </c>
      <c r="I367">
        <v>14.580795999999999</v>
      </c>
      <c r="J367" t="s">
        <v>3</v>
      </c>
      <c r="K367">
        <v>1047.4431420000001</v>
      </c>
      <c r="L367">
        <v>14.543372</v>
      </c>
      <c r="M367" t="s">
        <v>4</v>
      </c>
      <c r="N367">
        <v>86.146174000000002</v>
      </c>
      <c r="O367">
        <v>1.4689559999999999</v>
      </c>
      <c r="P367" t="s">
        <v>5</v>
      </c>
      <c r="Q367">
        <v>0</v>
      </c>
      <c r="R367">
        <v>0</v>
      </c>
      <c r="S367" t="s">
        <v>6</v>
      </c>
      <c r="T367">
        <v>41.476095000000001</v>
      </c>
      <c r="U367">
        <v>0.10541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7.2456000000000007E-2</v>
      </c>
      <c r="AD367">
        <v>1.54E-4</v>
      </c>
      <c r="AE367" t="s">
        <v>10</v>
      </c>
      <c r="AF367">
        <v>0</v>
      </c>
      <c r="AG367">
        <v>0</v>
      </c>
      <c r="AH367" t="s">
        <v>11</v>
      </c>
      <c r="AI367">
        <v>0.92883199999999999</v>
      </c>
      <c r="AJ367">
        <v>5.3000000000000001E-5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1223.7540819999999</v>
      </c>
      <c r="I368">
        <v>17.777508999999998</v>
      </c>
      <c r="J368" t="s">
        <v>3</v>
      </c>
      <c r="K368">
        <v>1221.842253</v>
      </c>
      <c r="L368">
        <v>17.750164000000002</v>
      </c>
      <c r="M368" t="s">
        <v>4</v>
      </c>
      <c r="N368">
        <v>100.55788099999999</v>
      </c>
      <c r="O368">
        <v>1.844327</v>
      </c>
      <c r="P368" t="s">
        <v>5</v>
      </c>
      <c r="Q368">
        <v>0</v>
      </c>
      <c r="R368">
        <v>0</v>
      </c>
      <c r="S368" t="s">
        <v>6</v>
      </c>
      <c r="T368">
        <v>48.365609999999997</v>
      </c>
      <c r="U368">
        <v>0.121742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7.1078000000000002E-2</v>
      </c>
      <c r="AD368">
        <v>1.5100000000000001E-4</v>
      </c>
      <c r="AE368" t="s">
        <v>10</v>
      </c>
      <c r="AF368">
        <v>0</v>
      </c>
      <c r="AG368">
        <v>0</v>
      </c>
      <c r="AH368" t="s">
        <v>11</v>
      </c>
      <c r="AI368">
        <v>0.93003000000000002</v>
      </c>
      <c r="AJ368">
        <v>4.1999999999999998E-5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1398.4593950000001</v>
      </c>
      <c r="I369">
        <v>18.690086000000001</v>
      </c>
      <c r="J369" t="s">
        <v>3</v>
      </c>
      <c r="K369">
        <v>1396.2738750000001</v>
      </c>
      <c r="L369">
        <v>18.650017999999999</v>
      </c>
      <c r="M369" t="s">
        <v>4</v>
      </c>
      <c r="N369">
        <v>114.92446099999999</v>
      </c>
      <c r="O369">
        <v>2.0316679999999998</v>
      </c>
      <c r="P369" t="s">
        <v>5</v>
      </c>
      <c r="Q369">
        <v>0</v>
      </c>
      <c r="R369">
        <v>0</v>
      </c>
      <c r="S369" t="s">
        <v>6</v>
      </c>
      <c r="T369">
        <v>55.268932</v>
      </c>
      <c r="U369">
        <v>0.133884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6.9961999999999996E-2</v>
      </c>
      <c r="AD369">
        <v>1.5300000000000001E-4</v>
      </c>
      <c r="AE369" t="s">
        <v>10</v>
      </c>
      <c r="AF369">
        <v>0</v>
      </c>
      <c r="AG369">
        <v>0</v>
      </c>
      <c r="AH369" t="s">
        <v>11</v>
      </c>
      <c r="AI369">
        <v>0.93040800000000001</v>
      </c>
      <c r="AJ369">
        <v>3.8999999999999999E-5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1573.343928</v>
      </c>
      <c r="I370">
        <v>22.544291999999999</v>
      </c>
      <c r="J370" t="s">
        <v>3</v>
      </c>
      <c r="K370">
        <v>1570.8819679999999</v>
      </c>
      <c r="L370">
        <v>22.51737</v>
      </c>
      <c r="M370" t="s">
        <v>4</v>
      </c>
      <c r="N370">
        <v>129.28003899999999</v>
      </c>
      <c r="O370">
        <v>2.4103509999999999</v>
      </c>
      <c r="P370" t="s">
        <v>5</v>
      </c>
      <c r="Q370">
        <v>0</v>
      </c>
      <c r="R370">
        <v>0</v>
      </c>
      <c r="S370" t="s">
        <v>6</v>
      </c>
      <c r="T370">
        <v>62.187260999999999</v>
      </c>
      <c r="U370">
        <v>0.19967599999999999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6.8714999999999998E-2</v>
      </c>
      <c r="AD370">
        <v>1.47E-4</v>
      </c>
      <c r="AE370" t="s">
        <v>10</v>
      </c>
      <c r="AF370">
        <v>0</v>
      </c>
      <c r="AG370">
        <v>0</v>
      </c>
      <c r="AH370" t="s">
        <v>11</v>
      </c>
      <c r="AI370">
        <v>0.93045</v>
      </c>
      <c r="AJ370">
        <v>3.8999999999999999E-5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1748.052312</v>
      </c>
      <c r="I371">
        <v>30.340525</v>
      </c>
      <c r="J371" t="s">
        <v>3</v>
      </c>
      <c r="K371">
        <v>1745.3141459999999</v>
      </c>
      <c r="L371">
        <v>30.266562</v>
      </c>
      <c r="M371" t="s">
        <v>4</v>
      </c>
      <c r="N371">
        <v>143.64394899999999</v>
      </c>
      <c r="O371">
        <v>2.8421029999999998</v>
      </c>
      <c r="P371" t="s">
        <v>5</v>
      </c>
      <c r="Q371">
        <v>0</v>
      </c>
      <c r="R371">
        <v>0</v>
      </c>
      <c r="S371" t="s">
        <v>6</v>
      </c>
      <c r="T371">
        <v>69.127730999999997</v>
      </c>
      <c r="U371">
        <v>0.28567799999999999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6.7485000000000003E-2</v>
      </c>
      <c r="AD371">
        <v>1.44E-4</v>
      </c>
      <c r="AE371" t="s">
        <v>10</v>
      </c>
      <c r="AF371">
        <v>0</v>
      </c>
      <c r="AG371">
        <v>0</v>
      </c>
      <c r="AH371" t="s">
        <v>11</v>
      </c>
      <c r="AI371">
        <v>0.93186500000000005</v>
      </c>
      <c r="AJ371">
        <v>3.8000000000000002E-5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1923.0491750000001</v>
      </c>
      <c r="I372">
        <v>37.421129000000001</v>
      </c>
      <c r="J372" t="s">
        <v>3</v>
      </c>
      <c r="K372">
        <v>1920.0168140000001</v>
      </c>
      <c r="L372">
        <v>37.423929000000001</v>
      </c>
      <c r="M372" t="s">
        <v>4</v>
      </c>
      <c r="N372">
        <v>158.10097200000001</v>
      </c>
      <c r="O372">
        <v>3.159478</v>
      </c>
      <c r="P372" t="s">
        <v>5</v>
      </c>
      <c r="Q372">
        <v>0</v>
      </c>
      <c r="R372">
        <v>0</v>
      </c>
      <c r="S372" t="s">
        <v>6</v>
      </c>
      <c r="T372">
        <v>76.062004000000002</v>
      </c>
      <c r="U372">
        <v>0.305649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6.7244999999999999E-2</v>
      </c>
      <c r="AD372">
        <v>1.47E-4</v>
      </c>
      <c r="AE372" t="s">
        <v>10</v>
      </c>
      <c r="AF372">
        <v>0</v>
      </c>
      <c r="AG372">
        <v>0</v>
      </c>
      <c r="AH372" t="s">
        <v>11</v>
      </c>
      <c r="AI372">
        <v>0.932141</v>
      </c>
      <c r="AJ372">
        <v>3.6000000000000001E-5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2098.0268160000001</v>
      </c>
      <c r="I373">
        <v>52.547763000000003</v>
      </c>
      <c r="J373" t="s">
        <v>3</v>
      </c>
      <c r="K373">
        <v>2094.7217580000001</v>
      </c>
      <c r="L373">
        <v>52.502493000000001</v>
      </c>
      <c r="M373" t="s">
        <v>4</v>
      </c>
      <c r="N373">
        <v>172.48304200000001</v>
      </c>
      <c r="O373">
        <v>3.475263</v>
      </c>
      <c r="P373" t="s">
        <v>5</v>
      </c>
      <c r="Q373">
        <v>0</v>
      </c>
      <c r="R373">
        <v>0</v>
      </c>
      <c r="S373" t="s">
        <v>6</v>
      </c>
      <c r="T373">
        <v>83.007435999999998</v>
      </c>
      <c r="U373">
        <v>0.352939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6.6325999999999996E-2</v>
      </c>
      <c r="AD373">
        <v>1.4899999999999999E-4</v>
      </c>
      <c r="AE373" t="s">
        <v>10</v>
      </c>
      <c r="AF373">
        <v>0</v>
      </c>
      <c r="AG373">
        <v>0</v>
      </c>
      <c r="AH373" t="s">
        <v>11</v>
      </c>
      <c r="AI373">
        <v>0.93225999999999998</v>
      </c>
      <c r="AJ373">
        <v>3.6000000000000001E-5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2272.9014790000001</v>
      </c>
      <c r="I374">
        <v>69.470853000000005</v>
      </c>
      <c r="J374" t="s">
        <v>3</v>
      </c>
      <c r="K374">
        <v>2269.3247849999998</v>
      </c>
      <c r="L374">
        <v>69.341674999999995</v>
      </c>
      <c r="M374" t="s">
        <v>4</v>
      </c>
      <c r="N374">
        <v>186.894734</v>
      </c>
      <c r="O374">
        <v>4.0525760000000002</v>
      </c>
      <c r="P374" t="s">
        <v>5</v>
      </c>
      <c r="Q374">
        <v>0</v>
      </c>
      <c r="R374">
        <v>0</v>
      </c>
      <c r="S374" t="s">
        <v>6</v>
      </c>
      <c r="T374">
        <v>89.956097</v>
      </c>
      <c r="U374">
        <v>0.40448299999999998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6.5609000000000001E-2</v>
      </c>
      <c r="AD374">
        <v>1.4200000000000001E-4</v>
      </c>
      <c r="AE374" t="s">
        <v>10</v>
      </c>
      <c r="AF374">
        <v>0</v>
      </c>
      <c r="AG374">
        <v>0</v>
      </c>
      <c r="AH374" t="s">
        <v>11</v>
      </c>
      <c r="AI374">
        <v>0.93226100000000001</v>
      </c>
      <c r="AJ374">
        <v>3.6000000000000001E-5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2448.1131249999999</v>
      </c>
      <c r="I375">
        <v>93.118802000000002</v>
      </c>
      <c r="J375" t="s">
        <v>3</v>
      </c>
      <c r="K375">
        <v>2444.2621239999999</v>
      </c>
      <c r="L375">
        <v>92.928645000000003</v>
      </c>
      <c r="M375" t="s">
        <v>4</v>
      </c>
      <c r="N375">
        <v>201.39848000000001</v>
      </c>
      <c r="O375">
        <v>5.1864109999999997</v>
      </c>
      <c r="P375" t="s">
        <v>5</v>
      </c>
      <c r="Q375">
        <v>0</v>
      </c>
      <c r="R375">
        <v>0</v>
      </c>
      <c r="S375" t="s">
        <v>6</v>
      </c>
      <c r="T375">
        <v>96.906384000000003</v>
      </c>
      <c r="U375">
        <v>0.44670799999999999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6.4788999999999999E-2</v>
      </c>
      <c r="AD375">
        <v>1.3799999999999999E-4</v>
      </c>
      <c r="AE375" t="s">
        <v>10</v>
      </c>
      <c r="AF375">
        <v>0</v>
      </c>
      <c r="AG375">
        <v>0</v>
      </c>
      <c r="AH375" t="s">
        <v>11</v>
      </c>
      <c r="AI375">
        <v>0.93264599999999998</v>
      </c>
      <c r="AJ375">
        <v>3.3000000000000003E-5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2623.1089109999998</v>
      </c>
      <c r="I376">
        <v>114.051496</v>
      </c>
      <c r="J376" t="s">
        <v>3</v>
      </c>
      <c r="K376">
        <v>2618.9841889999998</v>
      </c>
      <c r="L376">
        <v>113.825683</v>
      </c>
      <c r="M376" t="s">
        <v>4</v>
      </c>
      <c r="N376">
        <v>215.79665600000001</v>
      </c>
      <c r="O376">
        <v>5.9013229999999997</v>
      </c>
      <c r="P376" t="s">
        <v>5</v>
      </c>
      <c r="Q376">
        <v>0</v>
      </c>
      <c r="R376">
        <v>0</v>
      </c>
      <c r="S376" t="s">
        <v>6</v>
      </c>
      <c r="T376">
        <v>103.89190000000001</v>
      </c>
      <c r="U376">
        <v>0.48744900000000002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6.4310999999999993E-2</v>
      </c>
      <c r="AD376">
        <v>1.2999999999999999E-4</v>
      </c>
      <c r="AE376" t="s">
        <v>10</v>
      </c>
      <c r="AF376">
        <v>0</v>
      </c>
      <c r="AG376">
        <v>0</v>
      </c>
      <c r="AH376" t="s">
        <v>11</v>
      </c>
      <c r="AI376">
        <v>0.93272900000000003</v>
      </c>
      <c r="AJ376">
        <v>3.1999999999999999E-5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2797.7708689999999</v>
      </c>
      <c r="I377">
        <v>138.42196000000001</v>
      </c>
      <c r="J377" t="s">
        <v>3</v>
      </c>
      <c r="K377">
        <v>2793.3697560000001</v>
      </c>
      <c r="L377">
        <v>138.305836</v>
      </c>
      <c r="M377" t="s">
        <v>4</v>
      </c>
      <c r="N377">
        <v>230.19836699999999</v>
      </c>
      <c r="O377">
        <v>7.4661239999999998</v>
      </c>
      <c r="P377" t="s">
        <v>5</v>
      </c>
      <c r="Q377">
        <v>0</v>
      </c>
      <c r="R377">
        <v>0</v>
      </c>
      <c r="S377" t="s">
        <v>6</v>
      </c>
      <c r="T377">
        <v>110.82672100000001</v>
      </c>
      <c r="U377">
        <v>0.55519099999999999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6.4306000000000002E-2</v>
      </c>
      <c r="AD377">
        <v>1.2999999999999999E-4</v>
      </c>
      <c r="AE377" t="s">
        <v>10</v>
      </c>
      <c r="AF377">
        <v>0</v>
      </c>
      <c r="AG377">
        <v>0</v>
      </c>
      <c r="AH377" t="s">
        <v>11</v>
      </c>
      <c r="AI377">
        <v>0.93287699999999996</v>
      </c>
      <c r="AJ377">
        <v>3.1000000000000001E-5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2973.0827250000002</v>
      </c>
      <c r="I378">
        <v>150.902467</v>
      </c>
      <c r="J378" t="s">
        <v>3</v>
      </c>
      <c r="K378">
        <v>2968.4069629999999</v>
      </c>
      <c r="L378">
        <v>150.582245</v>
      </c>
      <c r="M378" t="s">
        <v>4</v>
      </c>
      <c r="N378">
        <v>244.67482699999999</v>
      </c>
      <c r="O378">
        <v>8.2083919999999999</v>
      </c>
      <c r="P378" t="s">
        <v>5</v>
      </c>
      <c r="Q378">
        <v>0</v>
      </c>
      <c r="R378">
        <v>0</v>
      </c>
      <c r="S378" t="s">
        <v>6</v>
      </c>
      <c r="T378">
        <v>117.78012200000001</v>
      </c>
      <c r="U378">
        <v>0.55452100000000004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6.3160999999999995E-2</v>
      </c>
      <c r="AD378">
        <v>1.18E-4</v>
      </c>
      <c r="AE378" t="s">
        <v>10</v>
      </c>
      <c r="AF378">
        <v>0</v>
      </c>
      <c r="AG378">
        <v>0</v>
      </c>
      <c r="AH378" t="s">
        <v>11</v>
      </c>
      <c r="AI378">
        <v>0.93292200000000003</v>
      </c>
      <c r="AJ378">
        <v>3.1000000000000001E-5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3148.0851069999999</v>
      </c>
      <c r="I379">
        <v>180.45656</v>
      </c>
      <c r="J379" t="s">
        <v>3</v>
      </c>
      <c r="K379">
        <v>3143.13312</v>
      </c>
      <c r="L379">
        <v>179.873625</v>
      </c>
      <c r="M379" t="s">
        <v>4</v>
      </c>
      <c r="N379">
        <v>259.07408800000002</v>
      </c>
      <c r="O379">
        <v>9.3844919999999998</v>
      </c>
      <c r="P379" t="s">
        <v>5</v>
      </c>
      <c r="Q379">
        <v>0</v>
      </c>
      <c r="R379">
        <v>0</v>
      </c>
      <c r="S379" t="s">
        <v>6</v>
      </c>
      <c r="T379">
        <v>124.747148</v>
      </c>
      <c r="U379">
        <v>0.56632700000000002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6.2602000000000005E-2</v>
      </c>
      <c r="AD379">
        <v>1.11E-4</v>
      </c>
      <c r="AE379" t="s">
        <v>10</v>
      </c>
      <c r="AF379">
        <v>0</v>
      </c>
      <c r="AG379">
        <v>0</v>
      </c>
      <c r="AH379" t="s">
        <v>11</v>
      </c>
      <c r="AI379">
        <v>0.93298899999999996</v>
      </c>
      <c r="AJ379">
        <v>3.1000000000000001E-5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3322.8703030000001</v>
      </c>
      <c r="I380">
        <v>200.36295699999999</v>
      </c>
      <c r="J380" t="s">
        <v>3</v>
      </c>
      <c r="K380">
        <v>3317.6454829999998</v>
      </c>
      <c r="L380">
        <v>199.67562100000001</v>
      </c>
      <c r="M380" t="s">
        <v>4</v>
      </c>
      <c r="N380">
        <v>273.473724</v>
      </c>
      <c r="O380">
        <v>10.517398</v>
      </c>
      <c r="P380" t="s">
        <v>5</v>
      </c>
      <c r="Q380">
        <v>0</v>
      </c>
      <c r="R380">
        <v>0</v>
      </c>
      <c r="S380" t="s">
        <v>6</v>
      </c>
      <c r="T380">
        <v>131.68459799999999</v>
      </c>
      <c r="U380">
        <v>0.60102599999999995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6.2137999999999999E-2</v>
      </c>
      <c r="AD380">
        <v>1.13E-4</v>
      </c>
      <c r="AE380" t="s">
        <v>10</v>
      </c>
      <c r="AF380">
        <v>0</v>
      </c>
      <c r="AG380">
        <v>0</v>
      </c>
      <c r="AH380" t="s">
        <v>11</v>
      </c>
      <c r="AI380">
        <v>0.933284</v>
      </c>
      <c r="AJ380">
        <v>3.4E-5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3498.0415480000001</v>
      </c>
      <c r="I381">
        <v>233.30500000000001</v>
      </c>
      <c r="J381" t="s">
        <v>3</v>
      </c>
      <c r="K381">
        <v>3492.5431349999999</v>
      </c>
      <c r="L381">
        <v>232.45183499999999</v>
      </c>
      <c r="M381" t="s">
        <v>4</v>
      </c>
      <c r="N381">
        <v>287.91502300000002</v>
      </c>
      <c r="O381">
        <v>11.701798</v>
      </c>
      <c r="P381" t="s">
        <v>5</v>
      </c>
      <c r="Q381">
        <v>0</v>
      </c>
      <c r="R381">
        <v>0</v>
      </c>
      <c r="S381" t="s">
        <v>6</v>
      </c>
      <c r="T381">
        <v>138.60019500000001</v>
      </c>
      <c r="U381">
        <v>0.69684100000000004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6.1793000000000001E-2</v>
      </c>
      <c r="AD381">
        <v>1.1E-4</v>
      </c>
      <c r="AE381" t="s">
        <v>10</v>
      </c>
      <c r="AF381">
        <v>0</v>
      </c>
      <c r="AG381">
        <v>0</v>
      </c>
      <c r="AH381" t="s">
        <v>11</v>
      </c>
      <c r="AI381">
        <v>0.93384100000000003</v>
      </c>
      <c r="AJ381">
        <v>4.6E-5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2300.6450289999998</v>
      </c>
      <c r="I382">
        <v>119.199354</v>
      </c>
      <c r="J382" t="s">
        <v>3</v>
      </c>
      <c r="K382">
        <v>2299.9107180000001</v>
      </c>
      <c r="L382">
        <v>119.05656</v>
      </c>
      <c r="M382" t="s">
        <v>4</v>
      </c>
      <c r="N382">
        <v>42.43882</v>
      </c>
      <c r="O382">
        <v>0.37994299999999998</v>
      </c>
      <c r="P382" t="s">
        <v>5</v>
      </c>
      <c r="Q382">
        <v>52.825431999999999</v>
      </c>
      <c r="R382">
        <v>0.90539400000000003</v>
      </c>
      <c r="S382" t="s">
        <v>6</v>
      </c>
      <c r="T382">
        <v>30.014894999999999</v>
      </c>
      <c r="U382">
        <v>0.123311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8.3212999999999995E-2</v>
      </c>
      <c r="AG382">
        <v>5.8999999999999998E-5</v>
      </c>
      <c r="AH382" t="s">
        <v>11</v>
      </c>
      <c r="AI382">
        <v>0.91669</v>
      </c>
      <c r="AJ382">
        <v>1.75E-4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4600.3414940000002</v>
      </c>
      <c r="I383">
        <v>407.96687200000002</v>
      </c>
      <c r="J383" t="s">
        <v>3</v>
      </c>
      <c r="K383">
        <v>4598.8651170000003</v>
      </c>
      <c r="L383">
        <v>407.28119600000002</v>
      </c>
      <c r="M383" t="s">
        <v>4</v>
      </c>
      <c r="N383">
        <v>84.837635000000006</v>
      </c>
      <c r="O383">
        <v>0.85565599999999997</v>
      </c>
      <c r="P383" t="s">
        <v>5</v>
      </c>
      <c r="Q383">
        <v>105.815437</v>
      </c>
      <c r="R383">
        <v>2.1795939999999998</v>
      </c>
      <c r="S383" t="s">
        <v>6</v>
      </c>
      <c r="T383">
        <v>60.094355999999998</v>
      </c>
      <c r="U383">
        <v>0.38830999999999999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7.9879000000000006E-2</v>
      </c>
      <c r="AG383">
        <v>6.7000000000000002E-5</v>
      </c>
      <c r="AH383" t="s">
        <v>11</v>
      </c>
      <c r="AI383">
        <v>0.92287300000000005</v>
      </c>
      <c r="AJ383">
        <v>1.2799999999999999E-4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6895.0840920000001</v>
      </c>
      <c r="I384">
        <v>621.10497399999997</v>
      </c>
      <c r="J384" t="s">
        <v>3</v>
      </c>
      <c r="K384">
        <v>6892.8877050000001</v>
      </c>
      <c r="L384">
        <v>620.16152</v>
      </c>
      <c r="M384" t="s">
        <v>4</v>
      </c>
      <c r="N384">
        <v>127.115984</v>
      </c>
      <c r="O384">
        <v>1.182628</v>
      </c>
      <c r="P384" t="s">
        <v>5</v>
      </c>
      <c r="Q384">
        <v>158.48616100000001</v>
      </c>
      <c r="R384">
        <v>3.4723229999999998</v>
      </c>
      <c r="S384" t="s">
        <v>6</v>
      </c>
      <c r="T384">
        <v>90.084898999999993</v>
      </c>
      <c r="U384">
        <v>0.75063599999999997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7.7421000000000004E-2</v>
      </c>
      <c r="AG384">
        <v>1.02E-4</v>
      </c>
      <c r="AH384" t="s">
        <v>11</v>
      </c>
      <c r="AI384">
        <v>0.92749400000000004</v>
      </c>
      <c r="AJ384">
        <v>1.06E-4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9190.6909770000002</v>
      </c>
      <c r="I385">
        <v>1020.818134</v>
      </c>
      <c r="J385" t="s">
        <v>3</v>
      </c>
      <c r="K385">
        <v>9187.7758790000007</v>
      </c>
      <c r="L385">
        <v>1019.480192</v>
      </c>
      <c r="M385" t="s">
        <v>4</v>
      </c>
      <c r="N385">
        <v>169.40866600000001</v>
      </c>
      <c r="O385">
        <v>1.537366</v>
      </c>
      <c r="P385" t="s">
        <v>5</v>
      </c>
      <c r="Q385">
        <v>211.119157</v>
      </c>
      <c r="R385">
        <v>4.6732339999999999</v>
      </c>
      <c r="S385" t="s">
        <v>6</v>
      </c>
      <c r="T385">
        <v>120.094072</v>
      </c>
      <c r="U385">
        <v>0.90857100000000002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7.6434000000000002E-2</v>
      </c>
      <c r="AG385">
        <v>1.1E-4</v>
      </c>
      <c r="AH385" t="s">
        <v>11</v>
      </c>
      <c r="AI385">
        <v>0.93124200000000001</v>
      </c>
      <c r="AJ385">
        <v>4.8999999999999998E-5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11485.528477</v>
      </c>
      <c r="I386">
        <v>1240.4658489999999</v>
      </c>
      <c r="J386" t="s">
        <v>3</v>
      </c>
      <c r="K386">
        <v>11481.891562999999</v>
      </c>
      <c r="L386">
        <v>1239.219985</v>
      </c>
      <c r="M386" t="s">
        <v>4</v>
      </c>
      <c r="N386">
        <v>211.59212099999999</v>
      </c>
      <c r="O386">
        <v>1.7918529999999999</v>
      </c>
      <c r="P386" t="s">
        <v>5</v>
      </c>
      <c r="Q386">
        <v>263.66737499999999</v>
      </c>
      <c r="R386">
        <v>5.729317</v>
      </c>
      <c r="S386" t="s">
        <v>6</v>
      </c>
      <c r="T386">
        <v>150.12825000000001</v>
      </c>
      <c r="U386">
        <v>1.1316470000000001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7.5570999999999999E-2</v>
      </c>
      <c r="AG386">
        <v>1.1400000000000001E-4</v>
      </c>
      <c r="AH386" t="s">
        <v>11</v>
      </c>
      <c r="AI386">
        <v>0.93182500000000001</v>
      </c>
      <c r="AJ386">
        <v>4.3000000000000002E-5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13780.129121</v>
      </c>
      <c r="I387">
        <v>1557.7400359999999</v>
      </c>
      <c r="J387" t="s">
        <v>3</v>
      </c>
      <c r="K387">
        <v>13775.765195</v>
      </c>
      <c r="L387">
        <v>1555.95992</v>
      </c>
      <c r="M387" t="s">
        <v>4</v>
      </c>
      <c r="N387">
        <v>254.008377</v>
      </c>
      <c r="O387">
        <v>2.1814580000000001</v>
      </c>
      <c r="P387" t="s">
        <v>5</v>
      </c>
      <c r="Q387">
        <v>316.26498900000001</v>
      </c>
      <c r="R387">
        <v>7.1729339999999997</v>
      </c>
      <c r="S387" t="s">
        <v>6</v>
      </c>
      <c r="T387">
        <v>180.11407299999999</v>
      </c>
      <c r="U387">
        <v>1.320695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7.4458999999999997E-2</v>
      </c>
      <c r="AG387">
        <v>1.22E-4</v>
      </c>
      <c r="AH387" t="s">
        <v>11</v>
      </c>
      <c r="AI387">
        <v>0.93189599999999995</v>
      </c>
      <c r="AJ387">
        <v>4.3000000000000002E-5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16077.240957</v>
      </c>
      <c r="I388">
        <v>1929.752716</v>
      </c>
      <c r="J388" t="s">
        <v>3</v>
      </c>
      <c r="K388">
        <v>16072.153066000001</v>
      </c>
      <c r="L388">
        <v>1927.2419299999999</v>
      </c>
      <c r="M388" t="s">
        <v>4</v>
      </c>
      <c r="N388">
        <v>296.42297200000002</v>
      </c>
      <c r="O388">
        <v>2.4230510000000001</v>
      </c>
      <c r="P388" t="s">
        <v>5</v>
      </c>
      <c r="Q388">
        <v>369.11165999999997</v>
      </c>
      <c r="R388">
        <v>8.7393929999999997</v>
      </c>
      <c r="S388" t="s">
        <v>6</v>
      </c>
      <c r="T388">
        <v>210.13916499999999</v>
      </c>
      <c r="U388">
        <v>1.569571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7.3125999999999997E-2</v>
      </c>
      <c r="AG388">
        <v>1.3799999999999999E-4</v>
      </c>
      <c r="AH388" t="s">
        <v>11</v>
      </c>
      <c r="AI388">
        <v>0.93225000000000002</v>
      </c>
      <c r="AJ388">
        <v>4.0000000000000003E-5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18371.936016</v>
      </c>
      <c r="I389">
        <v>2338.3559460000001</v>
      </c>
      <c r="J389" t="s">
        <v>3</v>
      </c>
      <c r="K389">
        <v>18366.123007999999</v>
      </c>
      <c r="L389">
        <v>2335.2323160000001</v>
      </c>
      <c r="M389" t="s">
        <v>4</v>
      </c>
      <c r="N389">
        <v>338.69281699999999</v>
      </c>
      <c r="O389">
        <v>2.8466429999999998</v>
      </c>
      <c r="P389" t="s">
        <v>5</v>
      </c>
      <c r="Q389">
        <v>421.93456400000002</v>
      </c>
      <c r="R389">
        <v>10.571771</v>
      </c>
      <c r="S389" t="s">
        <v>6</v>
      </c>
      <c r="T389">
        <v>240.16045700000001</v>
      </c>
      <c r="U389">
        <v>1.6573979999999999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7.2437000000000001E-2</v>
      </c>
      <c r="AG389">
        <v>1.36E-4</v>
      </c>
      <c r="AH389" t="s">
        <v>11</v>
      </c>
      <c r="AI389">
        <v>0.93258700000000005</v>
      </c>
      <c r="AJ389">
        <v>4.5000000000000003E-5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20668.771680000002</v>
      </c>
      <c r="I390">
        <v>3169.9072420000002</v>
      </c>
      <c r="J390" t="s">
        <v>3</v>
      </c>
      <c r="K390">
        <v>20662.226913999999</v>
      </c>
      <c r="L390">
        <v>3166.4683180000002</v>
      </c>
      <c r="M390" t="s">
        <v>4</v>
      </c>
      <c r="N390">
        <v>381.14286099999998</v>
      </c>
      <c r="O390">
        <v>3.4161999999999999</v>
      </c>
      <c r="P390" t="s">
        <v>5</v>
      </c>
      <c r="Q390">
        <v>474.91287999999997</v>
      </c>
      <c r="R390">
        <v>13.887881</v>
      </c>
      <c r="S390" t="s">
        <v>6</v>
      </c>
      <c r="T390">
        <v>270.15101700000002</v>
      </c>
      <c r="U390">
        <v>2.137597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7.0996000000000004E-2</v>
      </c>
      <c r="AG390">
        <v>1.3200000000000001E-4</v>
      </c>
      <c r="AH390" t="s">
        <v>11</v>
      </c>
      <c r="AI390">
        <v>0.93269899999999994</v>
      </c>
      <c r="AJ390">
        <v>4.3999999999999999E-5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22964.039688000001</v>
      </c>
      <c r="I391">
        <v>3645.0147470000002</v>
      </c>
      <c r="J391" t="s">
        <v>3</v>
      </c>
      <c r="K391">
        <v>22956.766016000001</v>
      </c>
      <c r="L391">
        <v>3642.1287360000001</v>
      </c>
      <c r="M391" t="s">
        <v>4</v>
      </c>
      <c r="N391">
        <v>423.514633</v>
      </c>
      <c r="O391">
        <v>3.91309</v>
      </c>
      <c r="P391" t="s">
        <v>5</v>
      </c>
      <c r="Q391">
        <v>527.97367699999995</v>
      </c>
      <c r="R391">
        <v>16.098278000000001</v>
      </c>
      <c r="S391" t="s">
        <v>6</v>
      </c>
      <c r="T391">
        <v>300.19606700000003</v>
      </c>
      <c r="U391">
        <v>2.555491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7.0263000000000006E-2</v>
      </c>
      <c r="AG391">
        <v>1.56E-4</v>
      </c>
      <c r="AH391" t="s">
        <v>11</v>
      </c>
      <c r="AI391">
        <v>0.93273700000000004</v>
      </c>
      <c r="AJ391">
        <v>4.3999999999999999E-5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25260.194219000001</v>
      </c>
      <c r="I392">
        <v>4130.2925869999999</v>
      </c>
      <c r="J392" t="s">
        <v>3</v>
      </c>
      <c r="K392">
        <v>25252.200547</v>
      </c>
      <c r="L392">
        <v>4126.476815</v>
      </c>
      <c r="M392" t="s">
        <v>4</v>
      </c>
      <c r="N392">
        <v>465.80847799999998</v>
      </c>
      <c r="O392">
        <v>4.7848040000000003</v>
      </c>
      <c r="P392" t="s">
        <v>5</v>
      </c>
      <c r="Q392">
        <v>580.83546999999999</v>
      </c>
      <c r="R392">
        <v>18.750934999999998</v>
      </c>
      <c r="S392" t="s">
        <v>6</v>
      </c>
      <c r="T392">
        <v>330.12803700000001</v>
      </c>
      <c r="U392">
        <v>2.897338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6.8009E-2</v>
      </c>
      <c r="AG392">
        <v>1.4999999999999999E-4</v>
      </c>
      <c r="AH392" t="s">
        <v>11</v>
      </c>
      <c r="AI392">
        <v>0.933087</v>
      </c>
      <c r="AJ392">
        <v>4.1E-5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27555.477969</v>
      </c>
      <c r="I393">
        <v>4634.3212999999996</v>
      </c>
      <c r="J393" t="s">
        <v>3</v>
      </c>
      <c r="K393">
        <v>27546.767422000001</v>
      </c>
      <c r="L393">
        <v>4630.0301849999996</v>
      </c>
      <c r="M393" t="s">
        <v>4</v>
      </c>
      <c r="N393">
        <v>508.17712499999999</v>
      </c>
      <c r="O393">
        <v>5.2086550000000003</v>
      </c>
      <c r="P393" t="s">
        <v>5</v>
      </c>
      <c r="Q393">
        <v>633.87355300000002</v>
      </c>
      <c r="R393">
        <v>21.444431000000002</v>
      </c>
      <c r="S393" t="s">
        <v>6</v>
      </c>
      <c r="T393">
        <v>360.17221000000001</v>
      </c>
      <c r="U393">
        <v>3.9416159999999998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6.7257999999999998E-2</v>
      </c>
      <c r="AG393">
        <v>1.4899999999999999E-4</v>
      </c>
      <c r="AH393" t="s">
        <v>11</v>
      </c>
      <c r="AI393">
        <v>0.93332899999999996</v>
      </c>
      <c r="AJ393">
        <v>4.1999999999999998E-5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29850.487461000001</v>
      </c>
      <c r="I394">
        <v>5218.5039020000004</v>
      </c>
      <c r="J394" t="s">
        <v>3</v>
      </c>
      <c r="K394">
        <v>29841.055155999999</v>
      </c>
      <c r="L394">
        <v>5213.2002409999996</v>
      </c>
      <c r="M394" t="s">
        <v>4</v>
      </c>
      <c r="N394">
        <v>550.58082400000001</v>
      </c>
      <c r="O394">
        <v>5.9234939999999998</v>
      </c>
      <c r="P394" t="s">
        <v>5</v>
      </c>
      <c r="Q394">
        <v>686.93135500000005</v>
      </c>
      <c r="R394">
        <v>24.696301999999999</v>
      </c>
      <c r="S394" t="s">
        <v>6</v>
      </c>
      <c r="T394">
        <v>390.14806599999997</v>
      </c>
      <c r="U394">
        <v>4.018224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6.3888E-2</v>
      </c>
      <c r="AG394">
        <v>1.3300000000000001E-4</v>
      </c>
      <c r="AH394" t="s">
        <v>11</v>
      </c>
      <c r="AI394">
        <v>0.93391900000000005</v>
      </c>
      <c r="AJ394">
        <v>5.1E-5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32145.715078000001</v>
      </c>
      <c r="I395">
        <v>5793.118633</v>
      </c>
      <c r="J395" t="s">
        <v>3</v>
      </c>
      <c r="K395">
        <v>32135.544140999998</v>
      </c>
      <c r="L395">
        <v>5789.3351819999998</v>
      </c>
      <c r="M395" t="s">
        <v>4</v>
      </c>
      <c r="N395">
        <v>592.90066999999999</v>
      </c>
      <c r="O395">
        <v>6.7419289999999998</v>
      </c>
      <c r="P395" t="s">
        <v>5</v>
      </c>
      <c r="Q395">
        <v>739.78993400000002</v>
      </c>
      <c r="R395">
        <v>28.342265000000001</v>
      </c>
      <c r="S395" t="s">
        <v>6</v>
      </c>
      <c r="T395">
        <v>420.07102099999997</v>
      </c>
      <c r="U395">
        <v>4.5595499999999998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6.3117999999999994E-2</v>
      </c>
      <c r="AG395">
        <v>1.22E-4</v>
      </c>
      <c r="AH395" t="s">
        <v>11</v>
      </c>
      <c r="AI395">
        <v>0.93432800000000005</v>
      </c>
      <c r="AJ395">
        <v>5.5999999999999999E-5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34442.034844000002</v>
      </c>
      <c r="I396">
        <v>6537.8166469999996</v>
      </c>
      <c r="J396" t="s">
        <v>3</v>
      </c>
      <c r="K396">
        <v>34431.143280999997</v>
      </c>
      <c r="L396">
        <v>6531.8261929999999</v>
      </c>
      <c r="M396" t="s">
        <v>4</v>
      </c>
      <c r="N396">
        <v>635.20106899999996</v>
      </c>
      <c r="O396">
        <v>7.1540619999999997</v>
      </c>
      <c r="P396" t="s">
        <v>5</v>
      </c>
      <c r="Q396">
        <v>792.91805499999998</v>
      </c>
      <c r="R396">
        <v>31.015571999999999</v>
      </c>
      <c r="S396" t="s">
        <v>6</v>
      </c>
      <c r="T396">
        <v>450.009432</v>
      </c>
      <c r="U396">
        <v>4.9815610000000001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6.2583E-2</v>
      </c>
      <c r="AG396">
        <v>1.16E-4</v>
      </c>
      <c r="AH396" t="s">
        <v>11</v>
      </c>
      <c r="AI396">
        <v>0.93432800000000005</v>
      </c>
      <c r="AJ396">
        <v>5.5999999999999999E-5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36737.912343999997</v>
      </c>
      <c r="I397">
        <v>7233.6749579999996</v>
      </c>
      <c r="J397" t="s">
        <v>3</v>
      </c>
      <c r="K397">
        <v>36726.306094</v>
      </c>
      <c r="L397">
        <v>7226.6570579999998</v>
      </c>
      <c r="M397" t="s">
        <v>4</v>
      </c>
      <c r="N397">
        <v>677.62154299999997</v>
      </c>
      <c r="O397">
        <v>8.0697559999999999</v>
      </c>
      <c r="P397" t="s">
        <v>5</v>
      </c>
      <c r="Q397">
        <v>846.20876499999997</v>
      </c>
      <c r="R397">
        <v>32.707802999999998</v>
      </c>
      <c r="S397" t="s">
        <v>6</v>
      </c>
      <c r="T397">
        <v>479.97175600000003</v>
      </c>
      <c r="U397">
        <v>5.4256380000000002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6.2583E-2</v>
      </c>
      <c r="AG397">
        <v>1.16E-4</v>
      </c>
      <c r="AH397" t="s">
        <v>11</v>
      </c>
      <c r="AI397">
        <v>0.93435900000000005</v>
      </c>
      <c r="AJ397">
        <v>5.5999999999999999E-5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39033.986406000004</v>
      </c>
      <c r="I398">
        <v>7696.0124100000003</v>
      </c>
      <c r="J398" t="s">
        <v>3</v>
      </c>
      <c r="K398">
        <v>39021.660000000003</v>
      </c>
      <c r="L398">
        <v>7688.0840200000002</v>
      </c>
      <c r="M398" t="s">
        <v>4</v>
      </c>
      <c r="N398">
        <v>719.83836099999996</v>
      </c>
      <c r="O398">
        <v>9.8194780000000002</v>
      </c>
      <c r="P398" t="s">
        <v>5</v>
      </c>
      <c r="Q398">
        <v>899.50521400000002</v>
      </c>
      <c r="R398">
        <v>35.331553999999997</v>
      </c>
      <c r="S398" t="s">
        <v>6</v>
      </c>
      <c r="T398">
        <v>509.91500400000001</v>
      </c>
      <c r="U398">
        <v>5.531701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6.1997999999999998E-2</v>
      </c>
      <c r="AG398">
        <v>1.08E-4</v>
      </c>
      <c r="AH398" t="s">
        <v>11</v>
      </c>
      <c r="AI398">
        <v>0.93436799999999998</v>
      </c>
      <c r="AJ398">
        <v>5.5999999999999999E-5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41330.742968999999</v>
      </c>
      <c r="I399">
        <v>8327.1402739999994</v>
      </c>
      <c r="J399" t="s">
        <v>3</v>
      </c>
      <c r="K399">
        <v>41317.701718999997</v>
      </c>
      <c r="L399">
        <v>8319.6097559999998</v>
      </c>
      <c r="M399" t="s">
        <v>4</v>
      </c>
      <c r="N399">
        <v>762.21898399999998</v>
      </c>
      <c r="O399">
        <v>10.114530999999999</v>
      </c>
      <c r="P399" t="s">
        <v>5</v>
      </c>
      <c r="Q399">
        <v>953.06674999999996</v>
      </c>
      <c r="R399">
        <v>39.094368000000003</v>
      </c>
      <c r="S399" t="s">
        <v>6</v>
      </c>
      <c r="T399">
        <v>540.04213000000004</v>
      </c>
      <c r="U399">
        <v>5.897176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6.1178999999999997E-2</v>
      </c>
      <c r="AG399">
        <v>9.5000000000000005E-5</v>
      </c>
      <c r="AH399" t="s">
        <v>11</v>
      </c>
      <c r="AI399">
        <v>0.93440999999999996</v>
      </c>
      <c r="AJ399">
        <v>5.5999999999999999E-5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43628.076562000002</v>
      </c>
      <c r="I400">
        <v>9134.1012100000007</v>
      </c>
      <c r="J400" t="s">
        <v>3</v>
      </c>
      <c r="K400">
        <v>43614.321719</v>
      </c>
      <c r="L400">
        <v>9125.531868</v>
      </c>
      <c r="M400" t="s">
        <v>4</v>
      </c>
      <c r="N400">
        <v>804.60974099999999</v>
      </c>
      <c r="O400">
        <v>11.576074999999999</v>
      </c>
      <c r="P400" t="s">
        <v>5</v>
      </c>
      <c r="Q400">
        <v>1006.55572</v>
      </c>
      <c r="R400">
        <v>48.309584000000001</v>
      </c>
      <c r="S400" t="s">
        <v>6</v>
      </c>
      <c r="T400">
        <v>570.07012199999997</v>
      </c>
      <c r="U400">
        <v>6.3904019999999999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6.0816000000000002E-2</v>
      </c>
      <c r="AG400">
        <v>8.7999999999999998E-5</v>
      </c>
      <c r="AH400" t="s">
        <v>11</v>
      </c>
      <c r="AI400">
        <v>0.93444799999999995</v>
      </c>
      <c r="AJ400">
        <v>5.5999999999999999E-5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45924.600156</v>
      </c>
      <c r="I401">
        <v>9664.7164990000001</v>
      </c>
      <c r="J401" t="s">
        <v>3</v>
      </c>
      <c r="K401">
        <v>45910.128594000002</v>
      </c>
      <c r="L401">
        <v>9655.8278200000004</v>
      </c>
      <c r="M401" t="s">
        <v>4</v>
      </c>
      <c r="N401">
        <v>846.96180200000003</v>
      </c>
      <c r="O401">
        <v>12.560083000000001</v>
      </c>
      <c r="P401" t="s">
        <v>5</v>
      </c>
      <c r="Q401">
        <v>1060.173137</v>
      </c>
      <c r="R401">
        <v>56.810366999999999</v>
      </c>
      <c r="S401" t="s">
        <v>6</v>
      </c>
      <c r="T401">
        <v>600.15221399999996</v>
      </c>
      <c r="U401">
        <v>6.6366670000000001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6.0281000000000001E-2</v>
      </c>
      <c r="AG401">
        <v>8.7000000000000001E-5</v>
      </c>
      <c r="AH401" t="s">
        <v>11</v>
      </c>
      <c r="AI401">
        <v>0.93446099999999999</v>
      </c>
      <c r="AJ401">
        <v>5.5999999999999999E-5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2272.2217139999998</v>
      </c>
      <c r="I402">
        <v>111.428246</v>
      </c>
      <c r="J402" t="s">
        <v>3</v>
      </c>
      <c r="K402">
        <v>2271.480024</v>
      </c>
      <c r="L402">
        <v>111.46756000000001</v>
      </c>
      <c r="M402" t="s">
        <v>4</v>
      </c>
      <c r="N402">
        <v>42.321420000000003</v>
      </c>
      <c r="O402">
        <v>0.26266800000000001</v>
      </c>
      <c r="P402" t="s">
        <v>5</v>
      </c>
      <c r="Q402">
        <v>0</v>
      </c>
      <c r="R402">
        <v>0</v>
      </c>
      <c r="S402" t="s">
        <v>6</v>
      </c>
      <c r="T402">
        <v>30.088985000000001</v>
      </c>
      <c r="U402">
        <v>9.8194000000000004E-2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8.3486000000000005E-2</v>
      </c>
      <c r="AG402">
        <v>1.18E-4</v>
      </c>
      <c r="AH402" t="s">
        <v>11</v>
      </c>
      <c r="AI402">
        <v>0.91638699999999995</v>
      </c>
      <c r="AJ402">
        <v>2.13E-4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4543.3741309999996</v>
      </c>
      <c r="I403">
        <v>402.57329600000003</v>
      </c>
      <c r="J403" t="s">
        <v>3</v>
      </c>
      <c r="K403">
        <v>4541.9077729999999</v>
      </c>
      <c r="L403">
        <v>402.67008199999998</v>
      </c>
      <c r="M403" t="s">
        <v>4</v>
      </c>
      <c r="N403">
        <v>84.755127999999999</v>
      </c>
      <c r="O403">
        <v>0.83698499999999998</v>
      </c>
      <c r="P403" t="s">
        <v>5</v>
      </c>
      <c r="Q403">
        <v>0</v>
      </c>
      <c r="R403">
        <v>0</v>
      </c>
      <c r="S403" t="s">
        <v>6</v>
      </c>
      <c r="T403">
        <v>60.183112000000001</v>
      </c>
      <c r="U403">
        <v>0.31457499999999999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7.9689999999999997E-2</v>
      </c>
      <c r="AG403">
        <v>8.2000000000000001E-5</v>
      </c>
      <c r="AH403" t="s">
        <v>11</v>
      </c>
      <c r="AI403">
        <v>0.92047400000000001</v>
      </c>
      <c r="AJ403">
        <v>1.8799999999999999E-4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6814.7663279999997</v>
      </c>
      <c r="I404">
        <v>903.65637200000003</v>
      </c>
      <c r="J404" t="s">
        <v>3</v>
      </c>
      <c r="K404">
        <v>6812.5827929999996</v>
      </c>
      <c r="L404">
        <v>903.48503000000005</v>
      </c>
      <c r="M404" t="s">
        <v>4</v>
      </c>
      <c r="N404">
        <v>127.348086</v>
      </c>
      <c r="O404">
        <v>1.5680959999999999</v>
      </c>
      <c r="P404" t="s">
        <v>5</v>
      </c>
      <c r="Q404">
        <v>0</v>
      </c>
      <c r="R404">
        <v>0</v>
      </c>
      <c r="S404" t="s">
        <v>6</v>
      </c>
      <c r="T404">
        <v>90.314926999999997</v>
      </c>
      <c r="U404">
        <v>0.68490300000000004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7.7519000000000005E-2</v>
      </c>
      <c r="AG404">
        <v>1.15E-4</v>
      </c>
      <c r="AH404" t="s">
        <v>11</v>
      </c>
      <c r="AI404">
        <v>0.924516</v>
      </c>
      <c r="AJ404">
        <v>1.5799999999999999E-4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9087.151914</v>
      </c>
      <c r="I405">
        <v>1470.205295</v>
      </c>
      <c r="J405" t="s">
        <v>3</v>
      </c>
      <c r="K405">
        <v>9084.2552730000007</v>
      </c>
      <c r="L405">
        <v>1469.530348</v>
      </c>
      <c r="M405" t="s">
        <v>4</v>
      </c>
      <c r="N405">
        <v>169.89072300000001</v>
      </c>
      <c r="O405">
        <v>2.5378039999999999</v>
      </c>
      <c r="P405" t="s">
        <v>5</v>
      </c>
      <c r="Q405">
        <v>0</v>
      </c>
      <c r="R405">
        <v>0</v>
      </c>
      <c r="S405" t="s">
        <v>6</v>
      </c>
      <c r="T405">
        <v>120.432607</v>
      </c>
      <c r="U405">
        <v>1.1236090000000001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7.5037999999999994E-2</v>
      </c>
      <c r="AG405">
        <v>1.44E-4</v>
      </c>
      <c r="AH405" t="s">
        <v>11</v>
      </c>
      <c r="AI405">
        <v>0.93000300000000002</v>
      </c>
      <c r="AJ405">
        <v>6.3E-5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11358.470742</v>
      </c>
      <c r="I406">
        <v>2186.9403779999998</v>
      </c>
      <c r="J406" t="s">
        <v>3</v>
      </c>
      <c r="K406">
        <v>11354.836757999999</v>
      </c>
      <c r="L406">
        <v>2184.393204</v>
      </c>
      <c r="M406" t="s">
        <v>4</v>
      </c>
      <c r="N406">
        <v>212.338189</v>
      </c>
      <c r="O406">
        <v>3.6132810000000002</v>
      </c>
      <c r="P406" t="s">
        <v>5</v>
      </c>
      <c r="Q406">
        <v>0</v>
      </c>
      <c r="R406">
        <v>0</v>
      </c>
      <c r="S406" t="s">
        <v>6</v>
      </c>
      <c r="T406">
        <v>150.59773300000001</v>
      </c>
      <c r="U406">
        <v>1.592414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7.4838000000000002E-2</v>
      </c>
      <c r="AG406">
        <v>1.4200000000000001E-4</v>
      </c>
      <c r="AH406" t="s">
        <v>11</v>
      </c>
      <c r="AI406">
        <v>0.93143299999999996</v>
      </c>
      <c r="AJ406">
        <v>6.9999999999999994E-5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13629.860879</v>
      </c>
      <c r="I407">
        <v>2880.5226510000002</v>
      </c>
      <c r="J407" t="s">
        <v>3</v>
      </c>
      <c r="K407">
        <v>13625.513555</v>
      </c>
      <c r="L407">
        <v>2877.6914179999999</v>
      </c>
      <c r="M407" t="s">
        <v>4</v>
      </c>
      <c r="N407">
        <v>254.845811</v>
      </c>
      <c r="O407">
        <v>5.060797</v>
      </c>
      <c r="P407" t="s">
        <v>5</v>
      </c>
      <c r="Q407">
        <v>0</v>
      </c>
      <c r="R407">
        <v>0</v>
      </c>
      <c r="S407" t="s">
        <v>6</v>
      </c>
      <c r="T407">
        <v>180.781453</v>
      </c>
      <c r="U407">
        <v>1.980262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7.4407000000000001E-2</v>
      </c>
      <c r="AG407">
        <v>1.4200000000000001E-4</v>
      </c>
      <c r="AH407" t="s">
        <v>11</v>
      </c>
      <c r="AI407">
        <v>0.93212300000000003</v>
      </c>
      <c r="AJ407">
        <v>5.8999999999999998E-5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15901.376523000001</v>
      </c>
      <c r="I408">
        <v>3731.5034519999999</v>
      </c>
      <c r="J408" t="s">
        <v>3</v>
      </c>
      <c r="K408">
        <v>15896.316621</v>
      </c>
      <c r="L408">
        <v>3728.090886</v>
      </c>
      <c r="M408" t="s">
        <v>4</v>
      </c>
      <c r="N408">
        <v>297.33828199999999</v>
      </c>
      <c r="O408">
        <v>5.7146309999999998</v>
      </c>
      <c r="P408" t="s">
        <v>5</v>
      </c>
      <c r="Q408">
        <v>0</v>
      </c>
      <c r="R408">
        <v>0</v>
      </c>
      <c r="S408" t="s">
        <v>6</v>
      </c>
      <c r="T408">
        <v>210.850854</v>
      </c>
      <c r="U408">
        <v>2.4741740000000001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7.2182999999999997E-2</v>
      </c>
      <c r="AG408">
        <v>1.5300000000000001E-4</v>
      </c>
      <c r="AH408" t="s">
        <v>11</v>
      </c>
      <c r="AI408">
        <v>0.93302099999999999</v>
      </c>
      <c r="AJ408">
        <v>6.3999999999999997E-5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18172.187695000001</v>
      </c>
      <c r="I409">
        <v>4689.0803999999998</v>
      </c>
      <c r="J409" t="s">
        <v>3</v>
      </c>
      <c r="K409">
        <v>18166.404336</v>
      </c>
      <c r="L409">
        <v>4683.0034759999999</v>
      </c>
      <c r="M409" t="s">
        <v>4</v>
      </c>
      <c r="N409">
        <v>340.00976600000001</v>
      </c>
      <c r="O409">
        <v>6.973598</v>
      </c>
      <c r="P409" t="s">
        <v>5</v>
      </c>
      <c r="Q409">
        <v>0</v>
      </c>
      <c r="R409">
        <v>0</v>
      </c>
      <c r="S409" t="s">
        <v>6</v>
      </c>
      <c r="T409">
        <v>240.887539</v>
      </c>
      <c r="U409">
        <v>2.9763000000000002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7.0981000000000002E-2</v>
      </c>
      <c r="AG409">
        <v>1.56E-4</v>
      </c>
      <c r="AH409" t="s">
        <v>11</v>
      </c>
      <c r="AI409">
        <v>0.93362599999999996</v>
      </c>
      <c r="AJ409">
        <v>7.1000000000000005E-5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20443.332305</v>
      </c>
      <c r="I410">
        <v>5805.4648790000001</v>
      </c>
      <c r="J410" t="s">
        <v>3</v>
      </c>
      <c r="K410">
        <v>20436.831719000002</v>
      </c>
      <c r="L410">
        <v>5798.3718490000001</v>
      </c>
      <c r="M410" t="s">
        <v>4</v>
      </c>
      <c r="N410">
        <v>382.502003</v>
      </c>
      <c r="O410">
        <v>8.6741860000000006</v>
      </c>
      <c r="P410" t="s">
        <v>5</v>
      </c>
      <c r="Q410">
        <v>0</v>
      </c>
      <c r="R410">
        <v>0</v>
      </c>
      <c r="S410" t="s">
        <v>6</v>
      </c>
      <c r="T410">
        <v>271.03638799999999</v>
      </c>
      <c r="U410">
        <v>3.395178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6.9545999999999997E-2</v>
      </c>
      <c r="AG410">
        <v>1.55E-4</v>
      </c>
      <c r="AH410" t="s">
        <v>11</v>
      </c>
      <c r="AI410">
        <v>0.93409900000000001</v>
      </c>
      <c r="AJ410">
        <v>5.7000000000000003E-5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22714.253046999998</v>
      </c>
      <c r="I411">
        <v>6817.8300609999997</v>
      </c>
      <c r="J411" t="s">
        <v>3</v>
      </c>
      <c r="K411">
        <v>22707.033085999999</v>
      </c>
      <c r="L411">
        <v>6810.0687319999997</v>
      </c>
      <c r="M411" t="s">
        <v>4</v>
      </c>
      <c r="N411">
        <v>425.10414200000002</v>
      </c>
      <c r="O411">
        <v>10.484807999999999</v>
      </c>
      <c r="P411" t="s">
        <v>5</v>
      </c>
      <c r="Q411">
        <v>0</v>
      </c>
      <c r="R411">
        <v>0</v>
      </c>
      <c r="S411" t="s">
        <v>6</v>
      </c>
      <c r="T411">
        <v>301.15211699999998</v>
      </c>
      <c r="U411">
        <v>4.2752759999999999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6.8897E-2</v>
      </c>
      <c r="AG411">
        <v>1.5699999999999999E-4</v>
      </c>
      <c r="AH411" t="s">
        <v>11</v>
      </c>
      <c r="AI411">
        <v>0.93432199999999999</v>
      </c>
      <c r="AJ411">
        <v>5.8999999999999998E-5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24986.215038999999</v>
      </c>
      <c r="I412">
        <v>8151.473285</v>
      </c>
      <c r="J412" t="s">
        <v>3</v>
      </c>
      <c r="K412">
        <v>24978.283866999998</v>
      </c>
      <c r="L412">
        <v>8142.6245449999997</v>
      </c>
      <c r="M412" t="s">
        <v>4</v>
      </c>
      <c r="N412">
        <v>467.612638</v>
      </c>
      <c r="O412">
        <v>11.911721</v>
      </c>
      <c r="P412" t="s">
        <v>5</v>
      </c>
      <c r="Q412">
        <v>0</v>
      </c>
      <c r="R412">
        <v>0</v>
      </c>
      <c r="S412" t="s">
        <v>6</v>
      </c>
      <c r="T412">
        <v>331.19517200000001</v>
      </c>
      <c r="U412">
        <v>4.8879210000000004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6.7932999999999993E-2</v>
      </c>
      <c r="AG412">
        <v>1.4999999999999999E-4</v>
      </c>
      <c r="AH412" t="s">
        <v>11</v>
      </c>
      <c r="AI412">
        <v>0.93435299999999999</v>
      </c>
      <c r="AJ412">
        <v>5.8E-5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27258.283085999999</v>
      </c>
      <c r="I413">
        <v>9436.2254589999993</v>
      </c>
      <c r="J413" t="s">
        <v>3</v>
      </c>
      <c r="K413">
        <v>27249.636171999999</v>
      </c>
      <c r="L413">
        <v>9426.4313920000004</v>
      </c>
      <c r="M413" t="s">
        <v>4</v>
      </c>
      <c r="N413">
        <v>510.09245499999997</v>
      </c>
      <c r="O413">
        <v>13.830175000000001</v>
      </c>
      <c r="P413" t="s">
        <v>5</v>
      </c>
      <c r="Q413">
        <v>0</v>
      </c>
      <c r="R413">
        <v>0</v>
      </c>
      <c r="S413" t="s">
        <v>6</v>
      </c>
      <c r="T413">
        <v>361.359148</v>
      </c>
      <c r="U413">
        <v>5.590935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6.7932000000000006E-2</v>
      </c>
      <c r="AG413">
        <v>1.4999999999999999E-4</v>
      </c>
      <c r="AH413" t="s">
        <v>11</v>
      </c>
      <c r="AI413">
        <v>0.93466199999999999</v>
      </c>
      <c r="AJ413">
        <v>6.0999999999999999E-5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29530.417461000001</v>
      </c>
      <c r="I414">
        <v>10897.543662</v>
      </c>
      <c r="J414" t="s">
        <v>3</v>
      </c>
      <c r="K414">
        <v>29521.061406000001</v>
      </c>
      <c r="L414">
        <v>10887.223768</v>
      </c>
      <c r="M414" t="s">
        <v>4</v>
      </c>
      <c r="N414">
        <v>552.63345700000002</v>
      </c>
      <c r="O414">
        <v>15.027668</v>
      </c>
      <c r="P414" t="s">
        <v>5</v>
      </c>
      <c r="Q414">
        <v>0</v>
      </c>
      <c r="R414">
        <v>0</v>
      </c>
      <c r="S414" t="s">
        <v>6</v>
      </c>
      <c r="T414">
        <v>391.44677999999999</v>
      </c>
      <c r="U414">
        <v>6.0556400000000004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6.7369999999999999E-2</v>
      </c>
      <c r="AG414">
        <v>1.4799999999999999E-4</v>
      </c>
      <c r="AH414" t="s">
        <v>11</v>
      </c>
      <c r="AI414">
        <v>0.93467800000000001</v>
      </c>
      <c r="AJ414">
        <v>6.0999999999999999E-5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31800.77707</v>
      </c>
      <c r="I415">
        <v>12496.232792999999</v>
      </c>
      <c r="J415" t="s">
        <v>3</v>
      </c>
      <c r="K415">
        <v>31790.705391</v>
      </c>
      <c r="L415">
        <v>12483.464579</v>
      </c>
      <c r="M415" t="s">
        <v>4</v>
      </c>
      <c r="N415">
        <v>595.106178</v>
      </c>
      <c r="O415">
        <v>16.493227000000001</v>
      </c>
      <c r="P415" t="s">
        <v>5</v>
      </c>
      <c r="Q415">
        <v>0</v>
      </c>
      <c r="R415">
        <v>0</v>
      </c>
      <c r="S415" t="s">
        <v>6</v>
      </c>
      <c r="T415">
        <v>421.55556300000001</v>
      </c>
      <c r="U415">
        <v>6.9462840000000003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6.6729999999999998E-2</v>
      </c>
      <c r="AG415">
        <v>1.4300000000000001E-4</v>
      </c>
      <c r="AH415" t="s">
        <v>11</v>
      </c>
      <c r="AI415">
        <v>0.93517099999999997</v>
      </c>
      <c r="AJ415">
        <v>6.3E-5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34072.331328</v>
      </c>
      <c r="I416">
        <v>14183.687773</v>
      </c>
      <c r="J416" t="s">
        <v>3</v>
      </c>
      <c r="K416">
        <v>34061.540469</v>
      </c>
      <c r="L416">
        <v>14169.14248</v>
      </c>
      <c r="M416" t="s">
        <v>4</v>
      </c>
      <c r="N416">
        <v>637.54554099999996</v>
      </c>
      <c r="O416">
        <v>18.349139000000001</v>
      </c>
      <c r="P416" t="s">
        <v>5</v>
      </c>
      <c r="Q416">
        <v>0</v>
      </c>
      <c r="R416">
        <v>0</v>
      </c>
      <c r="S416" t="s">
        <v>6</v>
      </c>
      <c r="T416">
        <v>451.61931099999998</v>
      </c>
      <c r="U416">
        <v>7.5666609999999999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6.6223000000000004E-2</v>
      </c>
      <c r="AG416">
        <v>1.3799999999999999E-4</v>
      </c>
      <c r="AH416" t="s">
        <v>11</v>
      </c>
      <c r="AI416">
        <v>0.93517099999999997</v>
      </c>
      <c r="AJ416">
        <v>6.3E-5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36342.997578000002</v>
      </c>
      <c r="I417">
        <v>15990.476881000001</v>
      </c>
      <c r="J417" t="s">
        <v>3</v>
      </c>
      <c r="K417">
        <v>36331.486250000002</v>
      </c>
      <c r="L417">
        <v>15974.569266</v>
      </c>
      <c r="M417" t="s">
        <v>4</v>
      </c>
      <c r="N417">
        <v>680.02981599999998</v>
      </c>
      <c r="O417">
        <v>20.66337</v>
      </c>
      <c r="P417" t="s">
        <v>5</v>
      </c>
      <c r="Q417">
        <v>0</v>
      </c>
      <c r="R417">
        <v>0</v>
      </c>
      <c r="S417" t="s">
        <v>6</v>
      </c>
      <c r="T417">
        <v>481.687974</v>
      </c>
      <c r="U417">
        <v>8.2222069999999992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6.5227999999999994E-2</v>
      </c>
      <c r="AG417">
        <v>1.37E-4</v>
      </c>
      <c r="AH417" t="s">
        <v>11</v>
      </c>
      <c r="AI417">
        <v>0.93518100000000004</v>
      </c>
      <c r="AJ417">
        <v>6.3E-5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38615.893984000002</v>
      </c>
      <c r="I418">
        <v>17996.435342000001</v>
      </c>
      <c r="J418" t="s">
        <v>3</v>
      </c>
      <c r="K418">
        <v>38603.668280999998</v>
      </c>
      <c r="L418">
        <v>17977.896801999999</v>
      </c>
      <c r="M418" t="s">
        <v>4</v>
      </c>
      <c r="N418">
        <v>722.40172199999995</v>
      </c>
      <c r="O418">
        <v>22.229866999999999</v>
      </c>
      <c r="P418" t="s">
        <v>5</v>
      </c>
      <c r="Q418">
        <v>0</v>
      </c>
      <c r="R418">
        <v>0</v>
      </c>
      <c r="S418" t="s">
        <v>6</v>
      </c>
      <c r="T418">
        <v>511.800094</v>
      </c>
      <c r="U418">
        <v>9.1892040000000001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6.4709000000000003E-2</v>
      </c>
      <c r="AG418">
        <v>1.35E-4</v>
      </c>
      <c r="AH418" t="s">
        <v>11</v>
      </c>
      <c r="AI418">
        <v>0.93520400000000004</v>
      </c>
      <c r="AJ418">
        <v>6.3E-5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40888.400780999997</v>
      </c>
      <c r="I419">
        <v>19871.672889000001</v>
      </c>
      <c r="J419" t="s">
        <v>3</v>
      </c>
      <c r="K419">
        <v>40875.454844</v>
      </c>
      <c r="L419">
        <v>19850.004093</v>
      </c>
      <c r="M419" t="s">
        <v>4</v>
      </c>
      <c r="N419">
        <v>764.76966600000003</v>
      </c>
      <c r="O419">
        <v>23.038743</v>
      </c>
      <c r="P419" t="s">
        <v>5</v>
      </c>
      <c r="Q419">
        <v>0</v>
      </c>
      <c r="R419">
        <v>0</v>
      </c>
      <c r="S419" t="s">
        <v>6</v>
      </c>
      <c r="T419">
        <v>542.07561199999998</v>
      </c>
      <c r="U419">
        <v>10.204871000000001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6.4187999999999995E-2</v>
      </c>
      <c r="AG419">
        <v>1.2899999999999999E-4</v>
      </c>
      <c r="AH419" t="s">
        <v>11</v>
      </c>
      <c r="AI419">
        <v>0.93520700000000001</v>
      </c>
      <c r="AJ419">
        <v>6.3E-5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43162.478671999997</v>
      </c>
      <c r="I420">
        <v>20891.680426999999</v>
      </c>
      <c r="J420" t="s">
        <v>3</v>
      </c>
      <c r="K420">
        <v>43148.813516000002</v>
      </c>
      <c r="L420">
        <v>20871.580581999999</v>
      </c>
      <c r="M420" t="s">
        <v>4</v>
      </c>
      <c r="N420">
        <v>807.29284199999995</v>
      </c>
      <c r="O420">
        <v>25.45384</v>
      </c>
      <c r="P420" t="s">
        <v>5</v>
      </c>
      <c r="Q420">
        <v>0</v>
      </c>
      <c r="R420">
        <v>0</v>
      </c>
      <c r="S420" t="s">
        <v>6</v>
      </c>
      <c r="T420">
        <v>572.38801599999999</v>
      </c>
      <c r="U420">
        <v>10.883044999999999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6.3069E-2</v>
      </c>
      <c r="AG420">
        <v>1.17E-4</v>
      </c>
      <c r="AH420" t="s">
        <v>11</v>
      </c>
      <c r="AI420">
        <v>0.93520800000000004</v>
      </c>
      <c r="AJ420">
        <v>6.3E-5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45434.334062000002</v>
      </c>
      <c r="I421">
        <v>22753.383034999999</v>
      </c>
      <c r="J421" t="s">
        <v>3</v>
      </c>
      <c r="K421">
        <v>45419.957578000001</v>
      </c>
      <c r="L421">
        <v>22731.457557000002</v>
      </c>
      <c r="M421" t="s">
        <v>4</v>
      </c>
      <c r="N421">
        <v>849.739913</v>
      </c>
      <c r="O421">
        <v>27.731428000000001</v>
      </c>
      <c r="P421" t="s">
        <v>5</v>
      </c>
      <c r="Q421">
        <v>0</v>
      </c>
      <c r="R421">
        <v>0</v>
      </c>
      <c r="S421" t="s">
        <v>6</v>
      </c>
      <c r="T421">
        <v>602.57359499999995</v>
      </c>
      <c r="U421">
        <v>11.623829000000001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6.3037999999999997E-2</v>
      </c>
      <c r="AG421">
        <v>1.17E-4</v>
      </c>
      <c r="AH421" t="s">
        <v>11</v>
      </c>
      <c r="AI421">
        <v>0.93539099999999997</v>
      </c>
      <c r="AJ421">
        <v>6.3E-5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190.936722</v>
      </c>
      <c r="I422">
        <v>4.7685810000000002</v>
      </c>
      <c r="J422" t="s">
        <v>3</v>
      </c>
      <c r="K422">
        <v>190.66187300000001</v>
      </c>
      <c r="L422">
        <v>4.7551959999999998</v>
      </c>
      <c r="M422" t="s">
        <v>4</v>
      </c>
      <c r="N422">
        <v>14.632208</v>
      </c>
      <c r="O422">
        <v>0.15826200000000001</v>
      </c>
      <c r="P422" t="s">
        <v>5</v>
      </c>
      <c r="Q422">
        <v>20.447282999999999</v>
      </c>
      <c r="R422">
        <v>9.9003999999999995E-2</v>
      </c>
      <c r="S422" t="s">
        <v>6</v>
      </c>
      <c r="T422">
        <v>6.8222550000000002</v>
      </c>
      <c r="U422">
        <v>2.4375000000000001E-2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8.4168000000000007E-2</v>
      </c>
      <c r="AG422">
        <v>0</v>
      </c>
      <c r="AH422" t="s">
        <v>11</v>
      </c>
      <c r="AI422">
        <v>0.93182600000000004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381.68685499999998</v>
      </c>
      <c r="I423">
        <v>12.390264999999999</v>
      </c>
      <c r="J423" t="s">
        <v>3</v>
      </c>
      <c r="K423">
        <v>381.13646899999998</v>
      </c>
      <c r="L423">
        <v>12.367138000000001</v>
      </c>
      <c r="M423" t="s">
        <v>4</v>
      </c>
      <c r="N423">
        <v>29.30209</v>
      </c>
      <c r="O423">
        <v>0.49879600000000002</v>
      </c>
      <c r="P423" t="s">
        <v>5</v>
      </c>
      <c r="Q423">
        <v>40.953321000000003</v>
      </c>
      <c r="R423">
        <v>0.26421800000000001</v>
      </c>
      <c r="S423" t="s">
        <v>6</v>
      </c>
      <c r="T423">
        <v>13.669457</v>
      </c>
      <c r="U423">
        <v>5.9146999999999998E-2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8.3452999999999999E-2</v>
      </c>
      <c r="AG423">
        <v>0</v>
      </c>
      <c r="AH423" t="s">
        <v>11</v>
      </c>
      <c r="AI423">
        <v>0.93182600000000004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572.53138799999999</v>
      </c>
      <c r="I424">
        <v>20.996993</v>
      </c>
      <c r="J424" t="s">
        <v>3</v>
      </c>
      <c r="K424">
        <v>571.70822999999996</v>
      </c>
      <c r="L424">
        <v>20.936833</v>
      </c>
      <c r="M424" t="s">
        <v>4</v>
      </c>
      <c r="N424">
        <v>43.965350000000001</v>
      </c>
      <c r="O424">
        <v>0.80649199999999999</v>
      </c>
      <c r="P424" t="s">
        <v>5</v>
      </c>
      <c r="Q424">
        <v>61.388319000000003</v>
      </c>
      <c r="R424">
        <v>0.336032</v>
      </c>
      <c r="S424" t="s">
        <v>6</v>
      </c>
      <c r="T424">
        <v>20.461725999999999</v>
      </c>
      <c r="U424">
        <v>6.8764000000000006E-2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8.3259E-2</v>
      </c>
      <c r="AG424">
        <v>0</v>
      </c>
      <c r="AH424" t="s">
        <v>11</v>
      </c>
      <c r="AI424">
        <v>0.93182600000000004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763.23926900000004</v>
      </c>
      <c r="I425">
        <v>31.792024000000001</v>
      </c>
      <c r="J425" t="s">
        <v>3</v>
      </c>
      <c r="K425">
        <v>762.14165400000002</v>
      </c>
      <c r="L425">
        <v>31.675090999999998</v>
      </c>
      <c r="M425" t="s">
        <v>4</v>
      </c>
      <c r="N425">
        <v>58.674553000000003</v>
      </c>
      <c r="O425">
        <v>1.3350869999999999</v>
      </c>
      <c r="P425" t="s">
        <v>5</v>
      </c>
      <c r="Q425">
        <v>81.854819000000006</v>
      </c>
      <c r="R425">
        <v>0.55911100000000002</v>
      </c>
      <c r="S425" t="s">
        <v>6</v>
      </c>
      <c r="T425">
        <v>27.251529000000001</v>
      </c>
      <c r="U425">
        <v>9.3516000000000002E-2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8.3259E-2</v>
      </c>
      <c r="AG425">
        <v>0</v>
      </c>
      <c r="AH425" t="s">
        <v>11</v>
      </c>
      <c r="AI425">
        <v>0.93182600000000004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953.72159099999999</v>
      </c>
      <c r="I426">
        <v>45.065103000000001</v>
      </c>
      <c r="J426" t="s">
        <v>3</v>
      </c>
      <c r="K426">
        <v>952.34818600000006</v>
      </c>
      <c r="L426">
        <v>44.888201000000002</v>
      </c>
      <c r="M426" t="s">
        <v>4</v>
      </c>
      <c r="N426">
        <v>73.339973000000001</v>
      </c>
      <c r="O426">
        <v>2.078729</v>
      </c>
      <c r="P426" t="s">
        <v>5</v>
      </c>
      <c r="Q426">
        <v>102.27995799999999</v>
      </c>
      <c r="R426">
        <v>0.89671199999999995</v>
      </c>
      <c r="S426" t="s">
        <v>6</v>
      </c>
      <c r="T426">
        <v>34.034050999999998</v>
      </c>
      <c r="U426">
        <v>0.108529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8.3259E-2</v>
      </c>
      <c r="AG426">
        <v>0</v>
      </c>
      <c r="AH426" t="s">
        <v>11</v>
      </c>
      <c r="AI426">
        <v>0.93182600000000004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1144.50386</v>
      </c>
      <c r="I427">
        <v>53.724516000000001</v>
      </c>
      <c r="J427" t="s">
        <v>3</v>
      </c>
      <c r="K427">
        <v>1142.8530539999999</v>
      </c>
      <c r="L427">
        <v>53.504418000000001</v>
      </c>
      <c r="M427" t="s">
        <v>4</v>
      </c>
      <c r="N427">
        <v>88.109949</v>
      </c>
      <c r="O427">
        <v>2.875991</v>
      </c>
      <c r="P427" t="s">
        <v>5</v>
      </c>
      <c r="Q427">
        <v>122.752416</v>
      </c>
      <c r="R427">
        <v>1.0871820000000001</v>
      </c>
      <c r="S427" t="s">
        <v>6</v>
      </c>
      <c r="T427">
        <v>40.833131999999999</v>
      </c>
      <c r="U427">
        <v>0.119292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8.3256999999999998E-2</v>
      </c>
      <c r="AG427">
        <v>0</v>
      </c>
      <c r="AH427" t="s">
        <v>11</v>
      </c>
      <c r="AI427">
        <v>0.93182600000000004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1335.6331130000001</v>
      </c>
      <c r="I428">
        <v>74.654427999999996</v>
      </c>
      <c r="J428" t="s">
        <v>3</v>
      </c>
      <c r="K428">
        <v>1333.7037869999999</v>
      </c>
      <c r="L428">
        <v>74.417402999999993</v>
      </c>
      <c r="M428" t="s">
        <v>4</v>
      </c>
      <c r="N428">
        <v>102.74544299999999</v>
      </c>
      <c r="O428">
        <v>3.6708219999999998</v>
      </c>
      <c r="P428" t="s">
        <v>5</v>
      </c>
      <c r="Q428">
        <v>143.22909000000001</v>
      </c>
      <c r="R428">
        <v>1.6484099999999999</v>
      </c>
      <c r="S428" t="s">
        <v>6</v>
      </c>
      <c r="T428">
        <v>47.642851999999998</v>
      </c>
      <c r="U428">
        <v>0.13350899999999999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8.3256999999999998E-2</v>
      </c>
      <c r="AG428">
        <v>0</v>
      </c>
      <c r="AH428" t="s">
        <v>11</v>
      </c>
      <c r="AI428">
        <v>0.93182600000000004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1526.2870459999999</v>
      </c>
      <c r="I429">
        <v>84.942942000000002</v>
      </c>
      <c r="J429" t="s">
        <v>3</v>
      </c>
      <c r="K429">
        <v>1524.0784719999999</v>
      </c>
      <c r="L429">
        <v>84.584806999999998</v>
      </c>
      <c r="M429" t="s">
        <v>4</v>
      </c>
      <c r="N429">
        <v>117.394398</v>
      </c>
      <c r="O429">
        <v>4.6644899999999998</v>
      </c>
      <c r="P429" t="s">
        <v>5</v>
      </c>
      <c r="Q429">
        <v>163.65382500000001</v>
      </c>
      <c r="R429">
        <v>1.8794029999999999</v>
      </c>
      <c r="S429" t="s">
        <v>6</v>
      </c>
      <c r="T429">
        <v>54.427950000000003</v>
      </c>
      <c r="U429">
        <v>0.19558700000000001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8.3256999999999998E-2</v>
      </c>
      <c r="AG429">
        <v>0</v>
      </c>
      <c r="AH429" t="s">
        <v>11</v>
      </c>
      <c r="AI429">
        <v>0.93182600000000004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1717.1171260000001</v>
      </c>
      <c r="I430">
        <v>102.873893</v>
      </c>
      <c r="J430" t="s">
        <v>3</v>
      </c>
      <c r="K430">
        <v>1714.6231270000001</v>
      </c>
      <c r="L430">
        <v>102.340751</v>
      </c>
      <c r="M430" t="s">
        <v>4</v>
      </c>
      <c r="N430">
        <v>132.153334</v>
      </c>
      <c r="O430">
        <v>5.9521259999999998</v>
      </c>
      <c r="P430" t="s">
        <v>5</v>
      </c>
      <c r="Q430">
        <v>184.08193399999999</v>
      </c>
      <c r="R430">
        <v>2.18933</v>
      </c>
      <c r="S430" t="s">
        <v>6</v>
      </c>
      <c r="T430">
        <v>61.203277</v>
      </c>
      <c r="U430">
        <v>0.20614199999999999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8.3256999999999998E-2</v>
      </c>
      <c r="AG430">
        <v>0</v>
      </c>
      <c r="AH430" t="s">
        <v>11</v>
      </c>
      <c r="AI430">
        <v>0.93182600000000004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1908.061719</v>
      </c>
      <c r="I431">
        <v>125.097495</v>
      </c>
      <c r="J431" t="s">
        <v>3</v>
      </c>
      <c r="K431">
        <v>1905.2942410000001</v>
      </c>
      <c r="L431">
        <v>124.48311699999999</v>
      </c>
      <c r="M431" t="s">
        <v>4</v>
      </c>
      <c r="N431">
        <v>146.886585</v>
      </c>
      <c r="O431">
        <v>6.9928439999999998</v>
      </c>
      <c r="P431" t="s">
        <v>5</v>
      </c>
      <c r="Q431">
        <v>204.53874300000001</v>
      </c>
      <c r="R431">
        <v>2.6583190000000001</v>
      </c>
      <c r="S431" t="s">
        <v>6</v>
      </c>
      <c r="T431">
        <v>68.042535000000001</v>
      </c>
      <c r="U431">
        <v>0.23527899999999999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8.3256999999999998E-2</v>
      </c>
      <c r="AG431">
        <v>0</v>
      </c>
      <c r="AH431" t="s">
        <v>11</v>
      </c>
      <c r="AI431">
        <v>0.93182600000000004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2099.2877389999999</v>
      </c>
      <c r="I432">
        <v>146.58859000000001</v>
      </c>
      <c r="J432" t="s">
        <v>3</v>
      </c>
      <c r="K432">
        <v>2096.2415190000002</v>
      </c>
      <c r="L432">
        <v>145.933491</v>
      </c>
      <c r="M432" t="s">
        <v>4</v>
      </c>
      <c r="N432">
        <v>161.593414</v>
      </c>
      <c r="O432">
        <v>7.9301519999999996</v>
      </c>
      <c r="P432" t="s">
        <v>5</v>
      </c>
      <c r="Q432">
        <v>225.02475200000001</v>
      </c>
      <c r="R432">
        <v>3.2445300000000001</v>
      </c>
      <c r="S432" t="s">
        <v>6</v>
      </c>
      <c r="T432">
        <v>74.904739000000006</v>
      </c>
      <c r="U432">
        <v>0.32839499999999999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8.3256999999999998E-2</v>
      </c>
      <c r="AG432">
        <v>0</v>
      </c>
      <c r="AH432" t="s">
        <v>11</v>
      </c>
      <c r="AI432">
        <v>0.93182600000000004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2289.96666</v>
      </c>
      <c r="I433">
        <v>172.811588</v>
      </c>
      <c r="J433" t="s">
        <v>3</v>
      </c>
      <c r="K433">
        <v>2286.6420699999999</v>
      </c>
      <c r="L433">
        <v>172.099457</v>
      </c>
      <c r="M433" t="s">
        <v>4</v>
      </c>
      <c r="N433">
        <v>176.21350799999999</v>
      </c>
      <c r="O433">
        <v>8.7272149999999993</v>
      </c>
      <c r="P433" t="s">
        <v>5</v>
      </c>
      <c r="Q433">
        <v>245.42355699999999</v>
      </c>
      <c r="R433">
        <v>3.8645200000000002</v>
      </c>
      <c r="S433" t="s">
        <v>6</v>
      </c>
      <c r="T433">
        <v>81.757776000000007</v>
      </c>
      <c r="U433">
        <v>0.36308800000000002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8.3256999999999998E-2</v>
      </c>
      <c r="AG433">
        <v>0</v>
      </c>
      <c r="AH433" t="s">
        <v>11</v>
      </c>
      <c r="AI433">
        <v>0.93182600000000004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2480.6953960000001</v>
      </c>
      <c r="I434">
        <v>188.78400400000001</v>
      </c>
      <c r="J434" t="s">
        <v>3</v>
      </c>
      <c r="K434">
        <v>2477.0964650000001</v>
      </c>
      <c r="L434">
        <v>188.067815</v>
      </c>
      <c r="M434" t="s">
        <v>4</v>
      </c>
      <c r="N434">
        <v>190.84112200000001</v>
      </c>
      <c r="O434">
        <v>8.9388269999999999</v>
      </c>
      <c r="P434" t="s">
        <v>5</v>
      </c>
      <c r="Q434">
        <v>265.86103300000002</v>
      </c>
      <c r="R434">
        <v>4.6494809999999998</v>
      </c>
      <c r="S434" t="s">
        <v>6</v>
      </c>
      <c r="T434">
        <v>88.598399999999998</v>
      </c>
      <c r="U434">
        <v>0.36796299999999998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8.3256999999999998E-2</v>
      </c>
      <c r="AG434">
        <v>0</v>
      </c>
      <c r="AH434" t="s">
        <v>11</v>
      </c>
      <c r="AI434">
        <v>0.93182600000000004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2671.8281299999999</v>
      </c>
      <c r="I435">
        <v>210.21123</v>
      </c>
      <c r="J435" t="s">
        <v>3</v>
      </c>
      <c r="K435">
        <v>2667.9540379999999</v>
      </c>
      <c r="L435">
        <v>209.49366499999999</v>
      </c>
      <c r="M435" t="s">
        <v>4</v>
      </c>
      <c r="N435">
        <v>205.602768</v>
      </c>
      <c r="O435">
        <v>9.6046250000000004</v>
      </c>
      <c r="P435" t="s">
        <v>5</v>
      </c>
      <c r="Q435">
        <v>286.35354999999998</v>
      </c>
      <c r="R435">
        <v>5.2192270000000001</v>
      </c>
      <c r="S435" t="s">
        <v>6</v>
      </c>
      <c r="T435">
        <v>95.422550999999999</v>
      </c>
      <c r="U435">
        <v>0.36016199999999998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7.2383000000000003E-2</v>
      </c>
      <c r="AG435">
        <v>0</v>
      </c>
      <c r="AH435" t="s">
        <v>11</v>
      </c>
      <c r="AI435">
        <v>0.93182600000000004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2862.3056980000001</v>
      </c>
      <c r="I436">
        <v>223.76723000000001</v>
      </c>
      <c r="J436" t="s">
        <v>3</v>
      </c>
      <c r="K436">
        <v>2858.1564109999999</v>
      </c>
      <c r="L436">
        <v>222.949657</v>
      </c>
      <c r="M436" t="s">
        <v>4</v>
      </c>
      <c r="N436">
        <v>220.22273899999999</v>
      </c>
      <c r="O436">
        <v>10.246320000000001</v>
      </c>
      <c r="P436" t="s">
        <v>5</v>
      </c>
      <c r="Q436">
        <v>306.78974099999999</v>
      </c>
      <c r="R436">
        <v>5.8039249999999996</v>
      </c>
      <c r="S436" t="s">
        <v>6</v>
      </c>
      <c r="T436">
        <v>102.278738</v>
      </c>
      <c r="U436">
        <v>0.35857600000000001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7.2383000000000003E-2</v>
      </c>
      <c r="AG436">
        <v>0</v>
      </c>
      <c r="AH436" t="s">
        <v>11</v>
      </c>
      <c r="AI436">
        <v>0.93182600000000004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3053.1029050000002</v>
      </c>
      <c r="I437">
        <v>250.35172800000001</v>
      </c>
      <c r="J437" t="s">
        <v>3</v>
      </c>
      <c r="K437">
        <v>3048.6753709999998</v>
      </c>
      <c r="L437">
        <v>249.204748</v>
      </c>
      <c r="M437" t="s">
        <v>4</v>
      </c>
      <c r="N437">
        <v>234.92076900000001</v>
      </c>
      <c r="O437">
        <v>11.83343</v>
      </c>
      <c r="P437" t="s">
        <v>5</v>
      </c>
      <c r="Q437">
        <v>327.32592799999998</v>
      </c>
      <c r="R437">
        <v>6.4238059999999999</v>
      </c>
      <c r="S437" t="s">
        <v>6</v>
      </c>
      <c r="T437">
        <v>109.185456</v>
      </c>
      <c r="U437">
        <v>0.471798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7.2383000000000003E-2</v>
      </c>
      <c r="AG437">
        <v>0</v>
      </c>
      <c r="AH437" t="s">
        <v>11</v>
      </c>
      <c r="AI437">
        <v>0.93182600000000004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3243.680488</v>
      </c>
      <c r="I438">
        <v>258.97446000000002</v>
      </c>
      <c r="J438" t="s">
        <v>3</v>
      </c>
      <c r="K438">
        <v>3238.972788</v>
      </c>
      <c r="L438">
        <v>257.73459300000002</v>
      </c>
      <c r="M438" t="s">
        <v>4</v>
      </c>
      <c r="N438">
        <v>249.62167099999999</v>
      </c>
      <c r="O438">
        <v>12.448551999999999</v>
      </c>
      <c r="P438" t="s">
        <v>5</v>
      </c>
      <c r="Q438">
        <v>347.717668</v>
      </c>
      <c r="R438">
        <v>6.843445</v>
      </c>
      <c r="S438" t="s">
        <v>6</v>
      </c>
      <c r="T438">
        <v>116.02128</v>
      </c>
      <c r="U438">
        <v>0.49138199999999999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7.2383000000000003E-2</v>
      </c>
      <c r="AG438">
        <v>0</v>
      </c>
      <c r="AH438" t="s">
        <v>11</v>
      </c>
      <c r="AI438">
        <v>0.93182600000000004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3434.8537550000001</v>
      </c>
      <c r="I439">
        <v>295.03507000000002</v>
      </c>
      <c r="J439" t="s">
        <v>3</v>
      </c>
      <c r="K439">
        <v>3429.8724269999998</v>
      </c>
      <c r="L439">
        <v>293.66951799999998</v>
      </c>
      <c r="M439" t="s">
        <v>4</v>
      </c>
      <c r="N439">
        <v>264.23395900000003</v>
      </c>
      <c r="O439">
        <v>13.520629</v>
      </c>
      <c r="P439" t="s">
        <v>5</v>
      </c>
      <c r="Q439">
        <v>368.24820099999999</v>
      </c>
      <c r="R439">
        <v>8.0291309999999996</v>
      </c>
      <c r="S439" t="s">
        <v>6</v>
      </c>
      <c r="T439">
        <v>122.887095</v>
      </c>
      <c r="U439">
        <v>0.559616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7.2383000000000003E-2</v>
      </c>
      <c r="AG439">
        <v>0</v>
      </c>
      <c r="AH439" t="s">
        <v>11</v>
      </c>
      <c r="AI439">
        <v>0.93182600000000004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3625.490898</v>
      </c>
      <c r="I440">
        <v>323.16414099999997</v>
      </c>
      <c r="J440" t="s">
        <v>3</v>
      </c>
      <c r="K440">
        <v>3620.2339160000001</v>
      </c>
      <c r="L440">
        <v>321.65484800000002</v>
      </c>
      <c r="M440" t="s">
        <v>4</v>
      </c>
      <c r="N440">
        <v>278.845933</v>
      </c>
      <c r="O440">
        <v>14.57545</v>
      </c>
      <c r="P440" t="s">
        <v>5</v>
      </c>
      <c r="Q440">
        <v>388.68319000000002</v>
      </c>
      <c r="R440">
        <v>8.5414539999999999</v>
      </c>
      <c r="S440" t="s">
        <v>6</v>
      </c>
      <c r="T440">
        <v>129.714012</v>
      </c>
      <c r="U440">
        <v>0.57652599999999998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7.2383000000000003E-2</v>
      </c>
      <c r="AG440">
        <v>0</v>
      </c>
      <c r="AH440" t="s">
        <v>11</v>
      </c>
      <c r="AI440">
        <v>0.93182600000000004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3816.3548190000001</v>
      </c>
      <c r="I441">
        <v>328.84156999999999</v>
      </c>
      <c r="J441" t="s">
        <v>3</v>
      </c>
      <c r="K441">
        <v>3810.8231249999999</v>
      </c>
      <c r="L441">
        <v>327.31572599999998</v>
      </c>
      <c r="M441" t="s">
        <v>4</v>
      </c>
      <c r="N441">
        <v>293.54319299999997</v>
      </c>
      <c r="O441">
        <v>16.278938</v>
      </c>
      <c r="P441" t="s">
        <v>5</v>
      </c>
      <c r="Q441">
        <v>409.11248899999998</v>
      </c>
      <c r="R441">
        <v>8.9178569999999997</v>
      </c>
      <c r="S441" t="s">
        <v>6</v>
      </c>
      <c r="T441">
        <v>136.52086700000001</v>
      </c>
      <c r="U441">
        <v>0.58499199999999996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7.2383000000000003E-2</v>
      </c>
      <c r="AG441">
        <v>0</v>
      </c>
      <c r="AH441" t="s">
        <v>11</v>
      </c>
      <c r="AI441">
        <v>0.93182600000000004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177.18084500000001</v>
      </c>
      <c r="I442">
        <v>2.7796270000000001</v>
      </c>
      <c r="J442" t="s">
        <v>3</v>
      </c>
      <c r="K442">
        <v>176.899731</v>
      </c>
      <c r="L442">
        <v>2.7660749999999998</v>
      </c>
      <c r="M442" t="s">
        <v>4</v>
      </c>
      <c r="N442">
        <v>14.569934</v>
      </c>
      <c r="O442">
        <v>0.244587</v>
      </c>
      <c r="P442" t="s">
        <v>5</v>
      </c>
      <c r="Q442">
        <v>0</v>
      </c>
      <c r="R442">
        <v>0</v>
      </c>
      <c r="S442" t="s">
        <v>6</v>
      </c>
      <c r="T442">
        <v>6.8229670000000002</v>
      </c>
      <c r="U442">
        <v>1.5546000000000001E-2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8.4168000000000007E-2</v>
      </c>
      <c r="AG442">
        <v>0</v>
      </c>
      <c r="AH442" t="s">
        <v>11</v>
      </c>
      <c r="AI442">
        <v>0.93182600000000004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354.19458300000002</v>
      </c>
      <c r="I443">
        <v>8.0955209999999997</v>
      </c>
      <c r="J443" t="s">
        <v>3</v>
      </c>
      <c r="K443">
        <v>353.641389</v>
      </c>
      <c r="L443">
        <v>8.0845749999999992</v>
      </c>
      <c r="M443" t="s">
        <v>4</v>
      </c>
      <c r="N443">
        <v>29.016857999999999</v>
      </c>
      <c r="O443">
        <v>0.36512800000000001</v>
      </c>
      <c r="P443" t="s">
        <v>5</v>
      </c>
      <c r="Q443">
        <v>0</v>
      </c>
      <c r="R443">
        <v>0</v>
      </c>
      <c r="S443" t="s">
        <v>6</v>
      </c>
      <c r="T443">
        <v>13.638586</v>
      </c>
      <c r="U443">
        <v>4.1617000000000001E-2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8.3452999999999999E-2</v>
      </c>
      <c r="AG443">
        <v>0</v>
      </c>
      <c r="AH443" t="s">
        <v>11</v>
      </c>
      <c r="AI443">
        <v>0.93182600000000004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531.82333100000005</v>
      </c>
      <c r="I444">
        <v>22.543676000000001</v>
      </c>
      <c r="J444" t="s">
        <v>3</v>
      </c>
      <c r="K444">
        <v>530.99507900000003</v>
      </c>
      <c r="L444">
        <v>22.529254999999999</v>
      </c>
      <c r="M444" t="s">
        <v>4</v>
      </c>
      <c r="N444">
        <v>43.626837000000002</v>
      </c>
      <c r="O444">
        <v>0.54680600000000001</v>
      </c>
      <c r="P444" t="s">
        <v>5</v>
      </c>
      <c r="Q444">
        <v>0</v>
      </c>
      <c r="R444">
        <v>0</v>
      </c>
      <c r="S444" t="s">
        <v>6</v>
      </c>
      <c r="T444">
        <v>20.456783000000001</v>
      </c>
      <c r="U444">
        <v>6.7888000000000004E-2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8.3259E-2</v>
      </c>
      <c r="AG444">
        <v>0</v>
      </c>
      <c r="AH444" t="s">
        <v>11</v>
      </c>
      <c r="AI444">
        <v>0.93182600000000004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708.85671300000001</v>
      </c>
      <c r="I445">
        <v>30.941613</v>
      </c>
      <c r="J445" t="s">
        <v>3</v>
      </c>
      <c r="K445">
        <v>707.753962</v>
      </c>
      <c r="L445">
        <v>30.899270999999999</v>
      </c>
      <c r="M445" t="s">
        <v>4</v>
      </c>
      <c r="N445">
        <v>58.182701000000002</v>
      </c>
      <c r="O445">
        <v>0.94033199999999995</v>
      </c>
      <c r="P445" t="s">
        <v>5</v>
      </c>
      <c r="Q445">
        <v>0</v>
      </c>
      <c r="R445">
        <v>0</v>
      </c>
      <c r="S445" t="s">
        <v>6</v>
      </c>
      <c r="T445">
        <v>27.297654000000001</v>
      </c>
      <c r="U445">
        <v>8.3152000000000004E-2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8.3259E-2</v>
      </c>
      <c r="AG445">
        <v>0</v>
      </c>
      <c r="AH445" t="s">
        <v>11</v>
      </c>
      <c r="AI445">
        <v>0.93182600000000004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886.38140299999998</v>
      </c>
      <c r="I446">
        <v>44.823180000000001</v>
      </c>
      <c r="J446" t="s">
        <v>3</v>
      </c>
      <c r="K446">
        <v>884.99081999999999</v>
      </c>
      <c r="L446">
        <v>44.678938000000002</v>
      </c>
      <c r="M446" t="s">
        <v>4</v>
      </c>
      <c r="N446">
        <v>72.867858999999996</v>
      </c>
      <c r="O446">
        <v>1.5315479999999999</v>
      </c>
      <c r="P446" t="s">
        <v>5</v>
      </c>
      <c r="Q446">
        <v>0</v>
      </c>
      <c r="R446">
        <v>0</v>
      </c>
      <c r="S446" t="s">
        <v>6</v>
      </c>
      <c r="T446">
        <v>34.142291</v>
      </c>
      <c r="U446">
        <v>0.11072899999999999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8.3259E-2</v>
      </c>
      <c r="AG446">
        <v>0</v>
      </c>
      <c r="AH446" t="s">
        <v>11</v>
      </c>
      <c r="AI446">
        <v>0.93182600000000004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1063.5849290000001</v>
      </c>
      <c r="I447">
        <v>55.664856999999998</v>
      </c>
      <c r="J447" t="s">
        <v>3</v>
      </c>
      <c r="K447">
        <v>1061.8895970000001</v>
      </c>
      <c r="L447">
        <v>55.404389999999999</v>
      </c>
      <c r="M447" t="s">
        <v>4</v>
      </c>
      <c r="N447">
        <v>87.390718000000007</v>
      </c>
      <c r="O447">
        <v>1.8663970000000001</v>
      </c>
      <c r="P447" t="s">
        <v>5</v>
      </c>
      <c r="Q447">
        <v>0</v>
      </c>
      <c r="R447">
        <v>0</v>
      </c>
      <c r="S447" t="s">
        <v>6</v>
      </c>
      <c r="T447">
        <v>40.967531000000001</v>
      </c>
      <c r="U447">
        <v>0.15456300000000001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8.3256999999999998E-2</v>
      </c>
      <c r="AG447">
        <v>0</v>
      </c>
      <c r="AH447" t="s">
        <v>11</v>
      </c>
      <c r="AI447">
        <v>0.93182600000000004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1241.0764260000001</v>
      </c>
      <c r="I448">
        <v>70.527705999999995</v>
      </c>
      <c r="J448" t="s">
        <v>3</v>
      </c>
      <c r="K448">
        <v>1239.1012619999999</v>
      </c>
      <c r="L448">
        <v>70.325125</v>
      </c>
      <c r="M448" t="s">
        <v>4</v>
      </c>
      <c r="N448">
        <v>101.958885</v>
      </c>
      <c r="O448">
        <v>2.394056</v>
      </c>
      <c r="P448" t="s">
        <v>5</v>
      </c>
      <c r="Q448">
        <v>0</v>
      </c>
      <c r="R448">
        <v>0</v>
      </c>
      <c r="S448" t="s">
        <v>6</v>
      </c>
      <c r="T448">
        <v>47.799846000000002</v>
      </c>
      <c r="U448">
        <v>0.18552099999999999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8.3256999999999998E-2</v>
      </c>
      <c r="AG448">
        <v>0</v>
      </c>
      <c r="AH448" t="s">
        <v>11</v>
      </c>
      <c r="AI448">
        <v>0.93182600000000004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1418.2925419999999</v>
      </c>
      <c r="I449">
        <v>82.908422999999999</v>
      </c>
      <c r="J449" t="s">
        <v>3</v>
      </c>
      <c r="K449">
        <v>1416.036443</v>
      </c>
      <c r="L449">
        <v>82.701573999999994</v>
      </c>
      <c r="M449" t="s">
        <v>4</v>
      </c>
      <c r="N449">
        <v>116.514062</v>
      </c>
      <c r="O449">
        <v>3.064778</v>
      </c>
      <c r="P449" t="s">
        <v>5</v>
      </c>
      <c r="Q449">
        <v>0</v>
      </c>
      <c r="R449">
        <v>0</v>
      </c>
      <c r="S449" t="s">
        <v>6</v>
      </c>
      <c r="T449">
        <v>54.631532999999997</v>
      </c>
      <c r="U449">
        <v>0.21080199999999999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8.3256999999999998E-2</v>
      </c>
      <c r="AG449">
        <v>0</v>
      </c>
      <c r="AH449" t="s">
        <v>11</v>
      </c>
      <c r="AI449">
        <v>0.93182600000000004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1595.4469309999999</v>
      </c>
      <c r="I450">
        <v>87.370659000000003</v>
      </c>
      <c r="J450" t="s">
        <v>3</v>
      </c>
      <c r="K450">
        <v>1592.9155909999999</v>
      </c>
      <c r="L450">
        <v>87.266474000000002</v>
      </c>
      <c r="M450" t="s">
        <v>4</v>
      </c>
      <c r="N450">
        <v>131.02184399999999</v>
      </c>
      <c r="O450">
        <v>3.3979810000000001</v>
      </c>
      <c r="P450" t="s">
        <v>5</v>
      </c>
      <c r="Q450">
        <v>0</v>
      </c>
      <c r="R450">
        <v>0</v>
      </c>
      <c r="S450" t="s">
        <v>6</v>
      </c>
      <c r="T450">
        <v>61.484529999999999</v>
      </c>
      <c r="U450">
        <v>0.264629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8.3256999999999998E-2</v>
      </c>
      <c r="AG450">
        <v>0</v>
      </c>
      <c r="AH450" t="s">
        <v>11</v>
      </c>
      <c r="AI450">
        <v>0.93182600000000004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1772.2302709999999</v>
      </c>
      <c r="I451">
        <v>93.521780000000007</v>
      </c>
      <c r="J451" t="s">
        <v>3</v>
      </c>
      <c r="K451">
        <v>1769.420732</v>
      </c>
      <c r="L451">
        <v>93.322248000000002</v>
      </c>
      <c r="M451" t="s">
        <v>4</v>
      </c>
      <c r="N451">
        <v>145.59204199999999</v>
      </c>
      <c r="O451">
        <v>4.0783950000000004</v>
      </c>
      <c r="P451" t="s">
        <v>5</v>
      </c>
      <c r="Q451">
        <v>0</v>
      </c>
      <c r="R451">
        <v>0</v>
      </c>
      <c r="S451" t="s">
        <v>6</v>
      </c>
      <c r="T451">
        <v>68.310057999999998</v>
      </c>
      <c r="U451">
        <v>0.29782399999999998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8.3256999999999998E-2</v>
      </c>
      <c r="AG451">
        <v>0</v>
      </c>
      <c r="AH451" t="s">
        <v>11</v>
      </c>
      <c r="AI451">
        <v>0.93182600000000004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1949.327644</v>
      </c>
      <c r="I452">
        <v>99.361396999999997</v>
      </c>
      <c r="J452" t="s">
        <v>3</v>
      </c>
      <c r="K452">
        <v>1946.243459</v>
      </c>
      <c r="L452">
        <v>99.121573999999995</v>
      </c>
      <c r="M452" t="s">
        <v>4</v>
      </c>
      <c r="N452">
        <v>160.15482299999999</v>
      </c>
      <c r="O452">
        <v>4.7291090000000002</v>
      </c>
      <c r="P452" t="s">
        <v>5</v>
      </c>
      <c r="Q452">
        <v>0</v>
      </c>
      <c r="R452">
        <v>0</v>
      </c>
      <c r="S452" t="s">
        <v>6</v>
      </c>
      <c r="T452">
        <v>75.181731999999997</v>
      </c>
      <c r="U452">
        <v>0.30179299999999998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8.3256999999999998E-2</v>
      </c>
      <c r="AG452">
        <v>0</v>
      </c>
      <c r="AH452" t="s">
        <v>11</v>
      </c>
      <c r="AI452">
        <v>0.93182600000000004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2126.5358740000001</v>
      </c>
      <c r="I453">
        <v>111.436269</v>
      </c>
      <c r="J453" t="s">
        <v>3</v>
      </c>
      <c r="K453">
        <v>2123.170396</v>
      </c>
      <c r="L453">
        <v>110.956484</v>
      </c>
      <c r="M453" t="s">
        <v>4</v>
      </c>
      <c r="N453">
        <v>174.731064</v>
      </c>
      <c r="O453">
        <v>5.4533240000000003</v>
      </c>
      <c r="P453" t="s">
        <v>5</v>
      </c>
      <c r="Q453">
        <v>0</v>
      </c>
      <c r="R453">
        <v>0</v>
      </c>
      <c r="S453" t="s">
        <v>6</v>
      </c>
      <c r="T453">
        <v>82.037515999999997</v>
      </c>
      <c r="U453">
        <v>0.36119600000000002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8.3256999999999998E-2</v>
      </c>
      <c r="AG453">
        <v>0</v>
      </c>
      <c r="AH453" t="s">
        <v>11</v>
      </c>
      <c r="AI453">
        <v>0.93182600000000004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2303.9976510000001</v>
      </c>
      <c r="I454">
        <v>120.19913</v>
      </c>
      <c r="J454" t="s">
        <v>3</v>
      </c>
      <c r="K454">
        <v>2300.3537259999998</v>
      </c>
      <c r="L454">
        <v>119.718326</v>
      </c>
      <c r="M454" t="s">
        <v>4</v>
      </c>
      <c r="N454">
        <v>189.30005499999999</v>
      </c>
      <c r="O454">
        <v>6.3591850000000001</v>
      </c>
      <c r="P454" t="s">
        <v>5</v>
      </c>
      <c r="Q454">
        <v>0</v>
      </c>
      <c r="R454">
        <v>0</v>
      </c>
      <c r="S454" t="s">
        <v>6</v>
      </c>
      <c r="T454">
        <v>88.936436999999998</v>
      </c>
      <c r="U454">
        <v>0.36100399999999999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8.3256999999999998E-2</v>
      </c>
      <c r="AG454">
        <v>0</v>
      </c>
      <c r="AH454" t="s">
        <v>11</v>
      </c>
      <c r="AI454">
        <v>0.93182600000000004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2481.4877200000001</v>
      </c>
      <c r="I455">
        <v>141.748503</v>
      </c>
      <c r="J455" t="s">
        <v>3</v>
      </c>
      <c r="K455">
        <v>2477.568628</v>
      </c>
      <c r="L455">
        <v>141.316452</v>
      </c>
      <c r="M455" t="s">
        <v>4</v>
      </c>
      <c r="N455">
        <v>203.918127</v>
      </c>
      <c r="O455">
        <v>7.3414270000000004</v>
      </c>
      <c r="P455" t="s">
        <v>5</v>
      </c>
      <c r="Q455">
        <v>0</v>
      </c>
      <c r="R455">
        <v>0</v>
      </c>
      <c r="S455" t="s">
        <v>6</v>
      </c>
      <c r="T455">
        <v>95.835092000000003</v>
      </c>
      <c r="U455">
        <v>0.40729199999999999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7.2383000000000003E-2</v>
      </c>
      <c r="AG455">
        <v>0</v>
      </c>
      <c r="AH455" t="s">
        <v>11</v>
      </c>
      <c r="AI455">
        <v>0.93182600000000004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2658.666831</v>
      </c>
      <c r="I456">
        <v>152.86142100000001</v>
      </c>
      <c r="J456" t="s">
        <v>3</v>
      </c>
      <c r="K456">
        <v>2654.4717329999999</v>
      </c>
      <c r="L456">
        <v>152.579283</v>
      </c>
      <c r="M456" t="s">
        <v>4</v>
      </c>
      <c r="N456">
        <v>218.40848299999999</v>
      </c>
      <c r="O456">
        <v>8.3588769999999997</v>
      </c>
      <c r="P456" t="s">
        <v>5</v>
      </c>
      <c r="Q456">
        <v>0</v>
      </c>
      <c r="R456">
        <v>0</v>
      </c>
      <c r="S456" t="s">
        <v>6</v>
      </c>
      <c r="T456">
        <v>102.712339</v>
      </c>
      <c r="U456">
        <v>0.458588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7.2383000000000003E-2</v>
      </c>
      <c r="AG456">
        <v>0</v>
      </c>
      <c r="AH456" t="s">
        <v>11</v>
      </c>
      <c r="AI456">
        <v>0.93182600000000004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2835.7841600000002</v>
      </c>
      <c r="I457">
        <v>156.12853200000001</v>
      </c>
      <c r="J457" t="s">
        <v>3</v>
      </c>
      <c r="K457">
        <v>2831.3160790000002</v>
      </c>
      <c r="L457">
        <v>155.89972599999999</v>
      </c>
      <c r="M457" t="s">
        <v>4</v>
      </c>
      <c r="N457">
        <v>232.986931</v>
      </c>
      <c r="O457">
        <v>9.6636489999999995</v>
      </c>
      <c r="P457" t="s">
        <v>5</v>
      </c>
      <c r="Q457">
        <v>0</v>
      </c>
      <c r="R457">
        <v>0</v>
      </c>
      <c r="S457" t="s">
        <v>6</v>
      </c>
      <c r="T457">
        <v>109.58515</v>
      </c>
      <c r="U457">
        <v>0.47791800000000001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7.2383000000000003E-2</v>
      </c>
      <c r="AG457">
        <v>0</v>
      </c>
      <c r="AH457" t="s">
        <v>11</v>
      </c>
      <c r="AI457">
        <v>0.93182600000000004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3012.8060009999999</v>
      </c>
      <c r="I458">
        <v>161.01446200000001</v>
      </c>
      <c r="J458" t="s">
        <v>3</v>
      </c>
      <c r="K458">
        <v>3008.0637700000002</v>
      </c>
      <c r="L458">
        <v>160.713626</v>
      </c>
      <c r="M458" t="s">
        <v>4</v>
      </c>
      <c r="N458">
        <v>247.48251200000001</v>
      </c>
      <c r="O458">
        <v>10.645431</v>
      </c>
      <c r="P458" t="s">
        <v>5</v>
      </c>
      <c r="Q458">
        <v>0</v>
      </c>
      <c r="R458">
        <v>0</v>
      </c>
      <c r="S458" t="s">
        <v>6</v>
      </c>
      <c r="T458">
        <v>116.45737800000001</v>
      </c>
      <c r="U458">
        <v>0.47885100000000003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7.2383000000000003E-2</v>
      </c>
      <c r="AG458">
        <v>0</v>
      </c>
      <c r="AH458" t="s">
        <v>11</v>
      </c>
      <c r="AI458">
        <v>0.93182600000000004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3189.7366849999999</v>
      </c>
      <c r="I459">
        <v>171.25368399999999</v>
      </c>
      <c r="J459" t="s">
        <v>3</v>
      </c>
      <c r="K459">
        <v>3184.7207130000002</v>
      </c>
      <c r="L459">
        <v>171.003097</v>
      </c>
      <c r="M459" t="s">
        <v>4</v>
      </c>
      <c r="N459">
        <v>262.013802</v>
      </c>
      <c r="O459">
        <v>12.714275000000001</v>
      </c>
      <c r="P459" t="s">
        <v>5</v>
      </c>
      <c r="Q459">
        <v>0</v>
      </c>
      <c r="R459">
        <v>0</v>
      </c>
      <c r="S459" t="s">
        <v>6</v>
      </c>
      <c r="T459">
        <v>123.37549</v>
      </c>
      <c r="U459">
        <v>0.54232899999999995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7.2383000000000003E-2</v>
      </c>
      <c r="AG459">
        <v>0</v>
      </c>
      <c r="AH459" t="s">
        <v>11</v>
      </c>
      <c r="AI459">
        <v>0.93182600000000004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3366.9590969999999</v>
      </c>
      <c r="I460">
        <v>182.82348400000001</v>
      </c>
      <c r="J460" t="s">
        <v>3</v>
      </c>
      <c r="K460">
        <v>3361.6623679999998</v>
      </c>
      <c r="L460">
        <v>182.427977</v>
      </c>
      <c r="M460" t="s">
        <v>4</v>
      </c>
      <c r="N460">
        <v>276.63082900000001</v>
      </c>
      <c r="O460">
        <v>14.292524999999999</v>
      </c>
      <c r="P460" t="s">
        <v>5</v>
      </c>
      <c r="Q460">
        <v>0</v>
      </c>
      <c r="R460">
        <v>0</v>
      </c>
      <c r="S460" t="s">
        <v>6</v>
      </c>
      <c r="T460">
        <v>130.24296699999999</v>
      </c>
      <c r="U460">
        <v>0.565361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7.2383000000000003E-2</v>
      </c>
      <c r="AG460">
        <v>0</v>
      </c>
      <c r="AH460" t="s">
        <v>11</v>
      </c>
      <c r="AI460">
        <v>0.93182600000000004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3544.2789400000001</v>
      </c>
      <c r="I461">
        <v>200.62598299999999</v>
      </c>
      <c r="J461" t="s">
        <v>3</v>
      </c>
      <c r="K461">
        <v>3538.7036330000001</v>
      </c>
      <c r="L461">
        <v>200.203416</v>
      </c>
      <c r="M461" t="s">
        <v>4</v>
      </c>
      <c r="N461">
        <v>291.20243799999997</v>
      </c>
      <c r="O461">
        <v>16.035844000000001</v>
      </c>
      <c r="P461" t="s">
        <v>5</v>
      </c>
      <c r="Q461">
        <v>0</v>
      </c>
      <c r="R461">
        <v>0</v>
      </c>
      <c r="S461" t="s">
        <v>6</v>
      </c>
      <c r="T461">
        <v>137.11293900000001</v>
      </c>
      <c r="U461">
        <v>0.65522000000000002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7.2383000000000003E-2</v>
      </c>
      <c r="AG461">
        <v>0</v>
      </c>
      <c r="AH461" t="s">
        <v>11</v>
      </c>
      <c r="AI461">
        <v>0.93182600000000004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192.42321200000001</v>
      </c>
      <c r="I462">
        <v>10.817402</v>
      </c>
      <c r="J462" t="s">
        <v>3</v>
      </c>
      <c r="K462">
        <v>192.01906700000001</v>
      </c>
      <c r="L462">
        <v>10.734956</v>
      </c>
      <c r="M462" t="s">
        <v>4</v>
      </c>
      <c r="N462">
        <v>13.114668</v>
      </c>
      <c r="O462">
        <v>0.33460200000000001</v>
      </c>
      <c r="P462" t="s">
        <v>5</v>
      </c>
      <c r="Q462">
        <v>20.290623</v>
      </c>
      <c r="R462">
        <v>0.37179400000000001</v>
      </c>
      <c r="S462" t="s">
        <v>6</v>
      </c>
      <c r="T462">
        <v>6.8219880000000002</v>
      </c>
      <c r="U462">
        <v>2.8863E-2</v>
      </c>
      <c r="V462" t="s">
        <v>7</v>
      </c>
      <c r="W462">
        <v>4.9063410000000003</v>
      </c>
      <c r="X462">
        <v>0.122462</v>
      </c>
      <c r="Y462" t="s">
        <v>8</v>
      </c>
      <c r="Z462">
        <v>6.9749660000000002</v>
      </c>
      <c r="AA462">
        <v>0.11072700000000001</v>
      </c>
      <c r="AB462" t="s">
        <v>9</v>
      </c>
      <c r="AC462">
        <v>157.618245</v>
      </c>
      <c r="AD462">
        <v>6.9695499999999999</v>
      </c>
      <c r="AE462" t="s">
        <v>10</v>
      </c>
      <c r="AF462">
        <v>8.3988999999999994E-2</v>
      </c>
      <c r="AG462">
        <v>5.5000000000000002E-5</v>
      </c>
      <c r="AH462" t="s">
        <v>11</v>
      </c>
      <c r="AI462">
        <v>0.91421699999999995</v>
      </c>
      <c r="AJ462">
        <v>1.8900000000000001E-4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384.17714100000001</v>
      </c>
      <c r="I463">
        <v>13.756684</v>
      </c>
      <c r="J463" t="s">
        <v>3</v>
      </c>
      <c r="K463">
        <v>383.32978300000002</v>
      </c>
      <c r="L463">
        <v>13.650992</v>
      </c>
      <c r="M463" t="s">
        <v>4</v>
      </c>
      <c r="N463">
        <v>26.118735999999998</v>
      </c>
      <c r="O463">
        <v>0.65923200000000004</v>
      </c>
      <c r="P463" t="s">
        <v>5</v>
      </c>
      <c r="Q463">
        <v>40.492063000000002</v>
      </c>
      <c r="R463">
        <v>0.45845999999999998</v>
      </c>
      <c r="S463" t="s">
        <v>6</v>
      </c>
      <c r="T463">
        <v>13.650509</v>
      </c>
      <c r="U463">
        <v>4.4079E-2</v>
      </c>
      <c r="V463" t="s">
        <v>7</v>
      </c>
      <c r="W463">
        <v>9.7828750000000007</v>
      </c>
      <c r="X463">
        <v>0.13855400000000001</v>
      </c>
      <c r="Y463" t="s">
        <v>8</v>
      </c>
      <c r="Z463">
        <v>13.889516</v>
      </c>
      <c r="AA463">
        <v>0.15693399999999999</v>
      </c>
      <c r="AB463" t="s">
        <v>9</v>
      </c>
      <c r="AC463">
        <v>314.72945299999998</v>
      </c>
      <c r="AD463">
        <v>9.2540230000000001</v>
      </c>
      <c r="AE463" t="s">
        <v>10</v>
      </c>
      <c r="AF463">
        <v>8.1640000000000004E-2</v>
      </c>
      <c r="AG463">
        <v>5.5999999999999999E-5</v>
      </c>
      <c r="AH463" t="s">
        <v>11</v>
      </c>
      <c r="AI463">
        <v>0.92193000000000003</v>
      </c>
      <c r="AJ463">
        <v>1.7000000000000001E-4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576.84481100000005</v>
      </c>
      <c r="I464">
        <v>28.857223000000001</v>
      </c>
      <c r="J464" t="s">
        <v>3</v>
      </c>
      <c r="K464">
        <v>575.599424</v>
      </c>
      <c r="L464">
        <v>28.681321000000001</v>
      </c>
      <c r="M464" t="s">
        <v>4</v>
      </c>
      <c r="N464">
        <v>39.262352999999997</v>
      </c>
      <c r="O464">
        <v>1.4475789999999999</v>
      </c>
      <c r="P464" t="s">
        <v>5</v>
      </c>
      <c r="Q464">
        <v>60.744256</v>
      </c>
      <c r="R464">
        <v>0.86309899999999995</v>
      </c>
      <c r="S464" t="s">
        <v>6</v>
      </c>
      <c r="T464">
        <v>20.493748</v>
      </c>
      <c r="U464">
        <v>7.5313000000000005E-2</v>
      </c>
      <c r="V464" t="s">
        <v>7</v>
      </c>
      <c r="W464">
        <v>14.670321</v>
      </c>
      <c r="X464">
        <v>0.183196</v>
      </c>
      <c r="Y464" t="s">
        <v>8</v>
      </c>
      <c r="Z464">
        <v>20.823326000000002</v>
      </c>
      <c r="AA464">
        <v>0.28041899999999997</v>
      </c>
      <c r="AB464" t="s">
        <v>9</v>
      </c>
      <c r="AC464">
        <v>472.58593000000002</v>
      </c>
      <c r="AD464">
        <v>19.723783999999998</v>
      </c>
      <c r="AE464" t="s">
        <v>10</v>
      </c>
      <c r="AF464">
        <v>7.9658000000000007E-2</v>
      </c>
      <c r="AG464">
        <v>7.4999999999999993E-5</v>
      </c>
      <c r="AH464" t="s">
        <v>11</v>
      </c>
      <c r="AI464">
        <v>0.92544800000000005</v>
      </c>
      <c r="AJ464">
        <v>1.3899999999999999E-4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768.80343900000003</v>
      </c>
      <c r="I465">
        <v>39.745821999999997</v>
      </c>
      <c r="J465" t="s">
        <v>3</v>
      </c>
      <c r="K465">
        <v>767.15538600000002</v>
      </c>
      <c r="L465">
        <v>39.543171000000001</v>
      </c>
      <c r="M465" t="s">
        <v>4</v>
      </c>
      <c r="N465">
        <v>52.320127999999997</v>
      </c>
      <c r="O465">
        <v>1.789971</v>
      </c>
      <c r="P465" t="s">
        <v>5</v>
      </c>
      <c r="Q465">
        <v>80.899758000000006</v>
      </c>
      <c r="R465">
        <v>1.28844</v>
      </c>
      <c r="S465" t="s">
        <v>6</v>
      </c>
      <c r="T465">
        <v>27.379217000000001</v>
      </c>
      <c r="U465">
        <v>0.22269900000000001</v>
      </c>
      <c r="V465" t="s">
        <v>7</v>
      </c>
      <c r="W465">
        <v>19.500195000000001</v>
      </c>
      <c r="X465">
        <v>0.203259</v>
      </c>
      <c r="Y465" t="s">
        <v>8</v>
      </c>
      <c r="Z465">
        <v>27.672118999999999</v>
      </c>
      <c r="AA465">
        <v>0.35682599999999998</v>
      </c>
      <c r="AB465" t="s">
        <v>9</v>
      </c>
      <c r="AC465">
        <v>629.97216200000003</v>
      </c>
      <c r="AD465">
        <v>26.689209000000002</v>
      </c>
      <c r="AE465" t="s">
        <v>10</v>
      </c>
      <c r="AF465">
        <v>7.6103000000000004E-2</v>
      </c>
      <c r="AG465">
        <v>1.36E-4</v>
      </c>
      <c r="AH465" t="s">
        <v>11</v>
      </c>
      <c r="AI465">
        <v>0.92883499999999997</v>
      </c>
      <c r="AJ465">
        <v>1.1E-4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961.45382400000005</v>
      </c>
      <c r="I466">
        <v>50.350338000000001</v>
      </c>
      <c r="J466" t="s">
        <v>3</v>
      </c>
      <c r="K466">
        <v>959.39635899999996</v>
      </c>
      <c r="L466">
        <v>49.851880999999999</v>
      </c>
      <c r="M466" t="s">
        <v>4</v>
      </c>
      <c r="N466">
        <v>65.462906000000004</v>
      </c>
      <c r="O466">
        <v>2.7906</v>
      </c>
      <c r="P466" t="s">
        <v>5</v>
      </c>
      <c r="Q466">
        <v>101.346081</v>
      </c>
      <c r="R466">
        <v>2.4777770000000001</v>
      </c>
      <c r="S466" t="s">
        <v>6</v>
      </c>
      <c r="T466">
        <v>34.259593000000002</v>
      </c>
      <c r="U466">
        <v>0.35609800000000003</v>
      </c>
      <c r="V466" t="s">
        <v>7</v>
      </c>
      <c r="W466">
        <v>24.430688</v>
      </c>
      <c r="X466">
        <v>0.32044299999999998</v>
      </c>
      <c r="Y466" t="s">
        <v>8</v>
      </c>
      <c r="Z466">
        <v>34.680712999999997</v>
      </c>
      <c r="AA466">
        <v>1.1997519999999999</v>
      </c>
      <c r="AB466" t="s">
        <v>9</v>
      </c>
      <c r="AC466">
        <v>787.67807700000003</v>
      </c>
      <c r="AD466">
        <v>34.016596999999997</v>
      </c>
      <c r="AE466" t="s">
        <v>10</v>
      </c>
      <c r="AF466">
        <v>7.5512999999999997E-2</v>
      </c>
      <c r="AG466">
        <v>1.4200000000000001E-4</v>
      </c>
      <c r="AH466" t="s">
        <v>11</v>
      </c>
      <c r="AI466">
        <v>0.93006</v>
      </c>
      <c r="AJ466">
        <v>7.8999999999999996E-5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1153.4872290000001</v>
      </c>
      <c r="I467">
        <v>67.666577000000004</v>
      </c>
      <c r="J467" t="s">
        <v>3</v>
      </c>
      <c r="K467">
        <v>1151.0164990000001</v>
      </c>
      <c r="L467">
        <v>67.024867</v>
      </c>
      <c r="M467" t="s">
        <v>4</v>
      </c>
      <c r="N467">
        <v>78.573787999999993</v>
      </c>
      <c r="O467">
        <v>3.460286</v>
      </c>
      <c r="P467" t="s">
        <v>5</v>
      </c>
      <c r="Q467">
        <v>121.577361</v>
      </c>
      <c r="R467">
        <v>2.98889</v>
      </c>
      <c r="S467" t="s">
        <v>6</v>
      </c>
      <c r="T467">
        <v>41.145809999999997</v>
      </c>
      <c r="U467">
        <v>0.46255200000000002</v>
      </c>
      <c r="V467" t="s">
        <v>7</v>
      </c>
      <c r="W467">
        <v>29.316409</v>
      </c>
      <c r="X467">
        <v>0.35788999999999999</v>
      </c>
      <c r="Y467" t="s">
        <v>8</v>
      </c>
      <c r="Z467">
        <v>41.529493000000002</v>
      </c>
      <c r="AA467">
        <v>1.3801060000000001</v>
      </c>
      <c r="AB467" t="s">
        <v>9</v>
      </c>
      <c r="AC467">
        <v>945.02840900000001</v>
      </c>
      <c r="AD467">
        <v>46.615974999999999</v>
      </c>
      <c r="AE467" t="s">
        <v>10</v>
      </c>
      <c r="AF467">
        <v>7.4025999999999995E-2</v>
      </c>
      <c r="AG467">
        <v>1.56E-4</v>
      </c>
      <c r="AH467" t="s">
        <v>11</v>
      </c>
      <c r="AI467">
        <v>0.93057100000000004</v>
      </c>
      <c r="AJ467">
        <v>7.4999999999999993E-5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1345.52189</v>
      </c>
      <c r="I468">
        <v>78.255596999999995</v>
      </c>
      <c r="J468" t="s">
        <v>3</v>
      </c>
      <c r="K468">
        <v>1342.6431009999999</v>
      </c>
      <c r="L468">
        <v>77.352936</v>
      </c>
      <c r="M468" t="s">
        <v>4</v>
      </c>
      <c r="N468">
        <v>91.658227999999994</v>
      </c>
      <c r="O468">
        <v>4.2892279999999996</v>
      </c>
      <c r="P468" t="s">
        <v>5</v>
      </c>
      <c r="Q468">
        <v>141.87240399999999</v>
      </c>
      <c r="R468">
        <v>3.415559</v>
      </c>
      <c r="S468" t="s">
        <v>6</v>
      </c>
      <c r="T468">
        <v>48.033116999999997</v>
      </c>
      <c r="U468">
        <v>0.508714</v>
      </c>
      <c r="V468" t="s">
        <v>7</v>
      </c>
      <c r="W468">
        <v>34.203071999999999</v>
      </c>
      <c r="X468">
        <v>0.41102</v>
      </c>
      <c r="Y468" t="s">
        <v>8</v>
      </c>
      <c r="Z468">
        <v>48.469521999999998</v>
      </c>
      <c r="AA468">
        <v>1.494389</v>
      </c>
      <c r="AB468" t="s">
        <v>9</v>
      </c>
      <c r="AC468">
        <v>1102.2623189999999</v>
      </c>
      <c r="AD468">
        <v>51.568973</v>
      </c>
      <c r="AE468" t="s">
        <v>10</v>
      </c>
      <c r="AF468">
        <v>7.2187000000000001E-2</v>
      </c>
      <c r="AG468">
        <v>1.7000000000000001E-4</v>
      </c>
      <c r="AH468" t="s">
        <v>11</v>
      </c>
      <c r="AI468">
        <v>0.93161700000000003</v>
      </c>
      <c r="AJ468">
        <v>4.5000000000000003E-5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1537.9976509999999</v>
      </c>
      <c r="I469">
        <v>95.357844999999998</v>
      </c>
      <c r="J469" t="s">
        <v>3</v>
      </c>
      <c r="K469">
        <v>1534.715232</v>
      </c>
      <c r="L469">
        <v>94.425352000000004</v>
      </c>
      <c r="M469" t="s">
        <v>4</v>
      </c>
      <c r="N469">
        <v>104.823758</v>
      </c>
      <c r="O469">
        <v>5.6227729999999996</v>
      </c>
      <c r="P469" t="s">
        <v>5</v>
      </c>
      <c r="Q469">
        <v>162.08547899999999</v>
      </c>
      <c r="R469">
        <v>3.998246</v>
      </c>
      <c r="S469" t="s">
        <v>6</v>
      </c>
      <c r="T469">
        <v>54.903035000000003</v>
      </c>
      <c r="U469">
        <v>0.61351299999999998</v>
      </c>
      <c r="V469" t="s">
        <v>7</v>
      </c>
      <c r="W469">
        <v>39.098773000000001</v>
      </c>
      <c r="X469">
        <v>0.43045800000000001</v>
      </c>
      <c r="Y469" t="s">
        <v>8</v>
      </c>
      <c r="Z469">
        <v>55.35107</v>
      </c>
      <c r="AA469">
        <v>1.5867869999999999</v>
      </c>
      <c r="AB469" t="s">
        <v>9</v>
      </c>
      <c r="AC469">
        <v>1259.873687</v>
      </c>
      <c r="AD469">
        <v>62.232049000000004</v>
      </c>
      <c r="AE469" t="s">
        <v>10</v>
      </c>
      <c r="AF469">
        <v>7.1761000000000005E-2</v>
      </c>
      <c r="AG469">
        <v>1.6899999999999999E-4</v>
      </c>
      <c r="AH469" t="s">
        <v>11</v>
      </c>
      <c r="AI469">
        <v>0.931921</v>
      </c>
      <c r="AJ469">
        <v>4.3000000000000002E-5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1730.078972</v>
      </c>
      <c r="I470">
        <v>110.352485</v>
      </c>
      <c r="J470" t="s">
        <v>3</v>
      </c>
      <c r="K470">
        <v>1726.3903660000001</v>
      </c>
      <c r="L470">
        <v>109.19791600000001</v>
      </c>
      <c r="M470" t="s">
        <v>4</v>
      </c>
      <c r="N470">
        <v>117.964353</v>
      </c>
      <c r="O470">
        <v>6.9132740000000004</v>
      </c>
      <c r="P470" t="s">
        <v>5</v>
      </c>
      <c r="Q470">
        <v>182.36358899999999</v>
      </c>
      <c r="R470">
        <v>4.9396699999999996</v>
      </c>
      <c r="S470" t="s">
        <v>6</v>
      </c>
      <c r="T470">
        <v>61.809423000000002</v>
      </c>
      <c r="U470">
        <v>0.69081999999999999</v>
      </c>
      <c r="V470" t="s">
        <v>7</v>
      </c>
      <c r="W470">
        <v>43.975416000000003</v>
      </c>
      <c r="X470">
        <v>0.52595099999999995</v>
      </c>
      <c r="Y470" t="s">
        <v>8</v>
      </c>
      <c r="Z470">
        <v>62.283109000000003</v>
      </c>
      <c r="AA470">
        <v>1.8944190000000001</v>
      </c>
      <c r="AB470" t="s">
        <v>9</v>
      </c>
      <c r="AC470">
        <v>1417.0750439999999</v>
      </c>
      <c r="AD470">
        <v>69.638420999999994</v>
      </c>
      <c r="AE470" t="s">
        <v>10</v>
      </c>
      <c r="AF470">
        <v>7.1759000000000003E-2</v>
      </c>
      <c r="AG470">
        <v>1.6899999999999999E-4</v>
      </c>
      <c r="AH470" t="s">
        <v>11</v>
      </c>
      <c r="AI470">
        <v>0.93228</v>
      </c>
      <c r="AJ470">
        <v>3.8000000000000002E-5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1922.6919869999999</v>
      </c>
      <c r="I471">
        <v>134.394497</v>
      </c>
      <c r="J471" t="s">
        <v>3</v>
      </c>
      <c r="K471">
        <v>1918.5976069999999</v>
      </c>
      <c r="L471">
        <v>133.10356200000001</v>
      </c>
      <c r="M471" t="s">
        <v>4</v>
      </c>
      <c r="N471">
        <v>131.11505399999999</v>
      </c>
      <c r="O471">
        <v>7.8545129999999999</v>
      </c>
      <c r="P471" t="s">
        <v>5</v>
      </c>
      <c r="Q471">
        <v>202.707761</v>
      </c>
      <c r="R471">
        <v>5.5329579999999998</v>
      </c>
      <c r="S471" t="s">
        <v>6</v>
      </c>
      <c r="T471">
        <v>68.741771</v>
      </c>
      <c r="U471">
        <v>0.77633600000000003</v>
      </c>
      <c r="V471" t="s">
        <v>7</v>
      </c>
      <c r="W471">
        <v>48.860959999999999</v>
      </c>
      <c r="X471">
        <v>0.590387</v>
      </c>
      <c r="Y471" t="s">
        <v>8</v>
      </c>
      <c r="Z471">
        <v>69.285616000000005</v>
      </c>
      <c r="AA471">
        <v>2.0542280000000002</v>
      </c>
      <c r="AB471" t="s">
        <v>9</v>
      </c>
      <c r="AC471">
        <v>1574.724404</v>
      </c>
      <c r="AD471">
        <v>88.169658999999996</v>
      </c>
      <c r="AE471" t="s">
        <v>10</v>
      </c>
      <c r="AF471">
        <v>7.0212999999999998E-2</v>
      </c>
      <c r="AG471">
        <v>1.7100000000000001E-4</v>
      </c>
      <c r="AH471" t="s">
        <v>11</v>
      </c>
      <c r="AI471">
        <v>0.932952</v>
      </c>
      <c r="AJ471">
        <v>4.6999999999999997E-5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2115.3288130000001</v>
      </c>
      <c r="I472">
        <v>169.707818</v>
      </c>
      <c r="J472" t="s">
        <v>3</v>
      </c>
      <c r="K472">
        <v>2110.829585</v>
      </c>
      <c r="L472">
        <v>168.21106900000001</v>
      </c>
      <c r="M472" t="s">
        <v>4</v>
      </c>
      <c r="N472">
        <v>144.250936</v>
      </c>
      <c r="O472">
        <v>9.0043869999999995</v>
      </c>
      <c r="P472" t="s">
        <v>5</v>
      </c>
      <c r="Q472">
        <v>222.984172</v>
      </c>
      <c r="R472">
        <v>6.252904</v>
      </c>
      <c r="S472" t="s">
        <v>6</v>
      </c>
      <c r="T472">
        <v>75.675950999999998</v>
      </c>
      <c r="U472">
        <v>0.76866500000000004</v>
      </c>
      <c r="V472" t="s">
        <v>7</v>
      </c>
      <c r="W472">
        <v>53.757314000000001</v>
      </c>
      <c r="X472">
        <v>0.74124999999999996</v>
      </c>
      <c r="Y472" t="s">
        <v>8</v>
      </c>
      <c r="Z472">
        <v>76.226505000000003</v>
      </c>
      <c r="AA472">
        <v>2.2762310000000001</v>
      </c>
      <c r="AB472" t="s">
        <v>9</v>
      </c>
      <c r="AC472">
        <v>1732.469846</v>
      </c>
      <c r="AD472">
        <v>111.17524899999999</v>
      </c>
      <c r="AE472" t="s">
        <v>10</v>
      </c>
      <c r="AF472">
        <v>6.8390000000000006E-2</v>
      </c>
      <c r="AG472">
        <v>1.7000000000000001E-4</v>
      </c>
      <c r="AH472" t="s">
        <v>11</v>
      </c>
      <c r="AI472">
        <v>0.93300400000000006</v>
      </c>
      <c r="AJ472">
        <v>4.6999999999999997E-5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2307.4695649999999</v>
      </c>
      <c r="I473">
        <v>210.67523299999999</v>
      </c>
      <c r="J473" t="s">
        <v>3</v>
      </c>
      <c r="K473">
        <v>2302.5573880000002</v>
      </c>
      <c r="L473">
        <v>208.55345</v>
      </c>
      <c r="M473" t="s">
        <v>4</v>
      </c>
      <c r="N473">
        <v>157.35657499999999</v>
      </c>
      <c r="O473">
        <v>10.709512</v>
      </c>
      <c r="P473" t="s">
        <v>5</v>
      </c>
      <c r="Q473">
        <v>243.21260799999999</v>
      </c>
      <c r="R473">
        <v>7.2049770000000004</v>
      </c>
      <c r="S473" t="s">
        <v>6</v>
      </c>
      <c r="T473">
        <v>82.593221</v>
      </c>
      <c r="U473">
        <v>0.85244600000000004</v>
      </c>
      <c r="V473" t="s">
        <v>7</v>
      </c>
      <c r="W473">
        <v>58.638091000000003</v>
      </c>
      <c r="X473">
        <v>0.76260099999999997</v>
      </c>
      <c r="Y473" t="s">
        <v>8</v>
      </c>
      <c r="Z473">
        <v>83.172731999999996</v>
      </c>
      <c r="AA473">
        <v>2.5533169999999998</v>
      </c>
      <c r="AB473" t="s">
        <v>9</v>
      </c>
      <c r="AC473">
        <v>1889.799497</v>
      </c>
      <c r="AD473">
        <v>138.997049</v>
      </c>
      <c r="AE473" t="s">
        <v>10</v>
      </c>
      <c r="AF473">
        <v>6.7649000000000001E-2</v>
      </c>
      <c r="AG473">
        <v>1.6899999999999999E-4</v>
      </c>
      <c r="AH473" t="s">
        <v>11</v>
      </c>
      <c r="AI473">
        <v>0.93321799999999999</v>
      </c>
      <c r="AJ473">
        <v>4.5000000000000003E-5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2499.935234</v>
      </c>
      <c r="I474">
        <v>234.943037</v>
      </c>
      <c r="J474" t="s">
        <v>3</v>
      </c>
      <c r="K474">
        <v>2494.6131249999999</v>
      </c>
      <c r="L474">
        <v>232.29357300000001</v>
      </c>
      <c r="M474" t="s">
        <v>4</v>
      </c>
      <c r="N474">
        <v>170.41895199999999</v>
      </c>
      <c r="O474">
        <v>12.405129000000001</v>
      </c>
      <c r="P474" t="s">
        <v>5</v>
      </c>
      <c r="Q474">
        <v>263.39562100000001</v>
      </c>
      <c r="R474">
        <v>7.4094980000000001</v>
      </c>
      <c r="S474" t="s">
        <v>6</v>
      </c>
      <c r="T474">
        <v>89.461398000000003</v>
      </c>
      <c r="U474">
        <v>0.849916</v>
      </c>
      <c r="V474" t="s">
        <v>7</v>
      </c>
      <c r="W474">
        <v>63.528334000000001</v>
      </c>
      <c r="X474">
        <v>0.77643700000000004</v>
      </c>
      <c r="Y474" t="s">
        <v>8</v>
      </c>
      <c r="Z474">
        <v>90.129632000000001</v>
      </c>
      <c r="AA474">
        <v>2.58548</v>
      </c>
      <c r="AB474" t="s">
        <v>9</v>
      </c>
      <c r="AC474">
        <v>2047.5283569999999</v>
      </c>
      <c r="AD474">
        <v>155.39075</v>
      </c>
      <c r="AE474" t="s">
        <v>10</v>
      </c>
      <c r="AF474">
        <v>6.7598000000000005E-2</v>
      </c>
      <c r="AG474">
        <v>1.7000000000000001E-4</v>
      </c>
      <c r="AH474" t="s">
        <v>11</v>
      </c>
      <c r="AI474">
        <v>0.93382399999999999</v>
      </c>
      <c r="AJ474">
        <v>5.3999999999999998E-5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2692.3826370000002</v>
      </c>
      <c r="I475">
        <v>252.315302</v>
      </c>
      <c r="J475" t="s">
        <v>3</v>
      </c>
      <c r="K475">
        <v>2686.6477199999999</v>
      </c>
      <c r="L475">
        <v>249.428157</v>
      </c>
      <c r="M475" t="s">
        <v>4</v>
      </c>
      <c r="N475">
        <v>183.47679299999999</v>
      </c>
      <c r="O475">
        <v>14.384323999999999</v>
      </c>
      <c r="P475" t="s">
        <v>5</v>
      </c>
      <c r="Q475">
        <v>283.63031599999999</v>
      </c>
      <c r="R475">
        <v>8.0692229999999991</v>
      </c>
      <c r="S475" t="s">
        <v>6</v>
      </c>
      <c r="T475">
        <v>96.428607999999997</v>
      </c>
      <c r="U475">
        <v>0.87731499999999996</v>
      </c>
      <c r="V475" t="s">
        <v>7</v>
      </c>
      <c r="W475">
        <v>68.416946999999993</v>
      </c>
      <c r="X475">
        <v>0.81716900000000003</v>
      </c>
      <c r="Y475" t="s">
        <v>8</v>
      </c>
      <c r="Z475">
        <v>97.049137999999999</v>
      </c>
      <c r="AA475">
        <v>2.8215789999999998</v>
      </c>
      <c r="AB475" t="s">
        <v>9</v>
      </c>
      <c r="AC475">
        <v>2205.3068549999998</v>
      </c>
      <c r="AD475">
        <v>161.67982699999999</v>
      </c>
      <c r="AE475" t="s">
        <v>10</v>
      </c>
      <c r="AF475">
        <v>6.7221000000000003E-2</v>
      </c>
      <c r="AG475">
        <v>1.65E-4</v>
      </c>
      <c r="AH475" t="s">
        <v>11</v>
      </c>
      <c r="AI475">
        <v>0.93393099999999996</v>
      </c>
      <c r="AJ475">
        <v>5.3000000000000001E-5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2885.236328</v>
      </c>
      <c r="I476">
        <v>305.49104199999999</v>
      </c>
      <c r="J476" t="s">
        <v>3</v>
      </c>
      <c r="K476">
        <v>2879.0927929999998</v>
      </c>
      <c r="L476">
        <v>302.07840900000002</v>
      </c>
      <c r="M476" t="s">
        <v>4</v>
      </c>
      <c r="N476">
        <v>196.50382500000001</v>
      </c>
      <c r="O476">
        <v>16.511990000000001</v>
      </c>
      <c r="P476" t="s">
        <v>5</v>
      </c>
      <c r="Q476">
        <v>303.97037499999999</v>
      </c>
      <c r="R476">
        <v>9.8342229999999997</v>
      </c>
      <c r="S476" t="s">
        <v>6</v>
      </c>
      <c r="T476">
        <v>103.352898</v>
      </c>
      <c r="U476">
        <v>1.067102</v>
      </c>
      <c r="V476" t="s">
        <v>7</v>
      </c>
      <c r="W476">
        <v>73.383959000000004</v>
      </c>
      <c r="X476">
        <v>0.94204500000000002</v>
      </c>
      <c r="Y476" t="s">
        <v>8</v>
      </c>
      <c r="Z476">
        <v>103.993893</v>
      </c>
      <c r="AA476">
        <v>3.0964900000000002</v>
      </c>
      <c r="AB476" t="s">
        <v>9</v>
      </c>
      <c r="AC476">
        <v>2363.4318549999998</v>
      </c>
      <c r="AD476">
        <v>190.54763600000001</v>
      </c>
      <c r="AE476" t="s">
        <v>10</v>
      </c>
      <c r="AF476">
        <v>6.6785999999999998E-2</v>
      </c>
      <c r="AG476">
        <v>1.8000000000000001E-4</v>
      </c>
      <c r="AH476" t="s">
        <v>11</v>
      </c>
      <c r="AI476">
        <v>0.93443200000000004</v>
      </c>
      <c r="AJ476">
        <v>6.3E-5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3077.5572120000002</v>
      </c>
      <c r="I477">
        <v>356.96968600000002</v>
      </c>
      <c r="J477" t="s">
        <v>3</v>
      </c>
      <c r="K477">
        <v>3071.0135209999999</v>
      </c>
      <c r="L477">
        <v>352.94177999999999</v>
      </c>
      <c r="M477" t="s">
        <v>4</v>
      </c>
      <c r="N477">
        <v>209.56787399999999</v>
      </c>
      <c r="O477">
        <v>18.353897</v>
      </c>
      <c r="P477" t="s">
        <v>5</v>
      </c>
      <c r="Q477">
        <v>324.23939899999999</v>
      </c>
      <c r="R477">
        <v>10.707834</v>
      </c>
      <c r="S477" t="s">
        <v>6</v>
      </c>
      <c r="T477">
        <v>110.29676499999999</v>
      </c>
      <c r="U477">
        <v>1.180636</v>
      </c>
      <c r="V477" t="s">
        <v>7</v>
      </c>
      <c r="W477">
        <v>78.223490999999996</v>
      </c>
      <c r="X477">
        <v>0.96217399999999997</v>
      </c>
      <c r="Y477" t="s">
        <v>8</v>
      </c>
      <c r="Z477">
        <v>110.99927700000001</v>
      </c>
      <c r="AA477">
        <v>3.4139930000000001</v>
      </c>
      <c r="AB477" t="s">
        <v>9</v>
      </c>
      <c r="AC477">
        <v>2521.068921</v>
      </c>
      <c r="AD477">
        <v>220.58248399999999</v>
      </c>
      <c r="AE477" t="s">
        <v>10</v>
      </c>
      <c r="AF477">
        <v>6.6784999999999997E-2</v>
      </c>
      <c r="AG477">
        <v>1.8000000000000001E-4</v>
      </c>
      <c r="AH477" t="s">
        <v>11</v>
      </c>
      <c r="AI477">
        <v>0.93494699999999997</v>
      </c>
      <c r="AJ477">
        <v>7.1000000000000005E-5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3269.850171</v>
      </c>
      <c r="I478">
        <v>404.806826</v>
      </c>
      <c r="J478" t="s">
        <v>3</v>
      </c>
      <c r="K478">
        <v>3262.8957369999998</v>
      </c>
      <c r="L478">
        <v>399.87219499999998</v>
      </c>
      <c r="M478" t="s">
        <v>4</v>
      </c>
      <c r="N478">
        <v>222.65202500000001</v>
      </c>
      <c r="O478">
        <v>19.625177999999998</v>
      </c>
      <c r="P478" t="s">
        <v>5</v>
      </c>
      <c r="Q478">
        <v>344.42599899999999</v>
      </c>
      <c r="R478">
        <v>11.745148</v>
      </c>
      <c r="S478" t="s">
        <v>6</v>
      </c>
      <c r="T478">
        <v>117.203824</v>
      </c>
      <c r="U478">
        <v>1.1923779999999999</v>
      </c>
      <c r="V478" t="s">
        <v>7</v>
      </c>
      <c r="W478">
        <v>83.074145000000001</v>
      </c>
      <c r="X478">
        <v>1.0396669999999999</v>
      </c>
      <c r="Y478" t="s">
        <v>8</v>
      </c>
      <c r="Z478">
        <v>117.93861699999999</v>
      </c>
      <c r="AA478">
        <v>3.7184059999999999</v>
      </c>
      <c r="AB478" t="s">
        <v>9</v>
      </c>
      <c r="AC478">
        <v>2678.7355269999998</v>
      </c>
      <c r="AD478">
        <v>251.03601499999999</v>
      </c>
      <c r="AE478" t="s">
        <v>10</v>
      </c>
      <c r="AF478">
        <v>6.5977999999999995E-2</v>
      </c>
      <c r="AG478">
        <v>1.7200000000000001E-4</v>
      </c>
      <c r="AH478" t="s">
        <v>11</v>
      </c>
      <c r="AI478">
        <v>0.93496900000000005</v>
      </c>
      <c r="AJ478">
        <v>7.1000000000000005E-5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3462.0984229999999</v>
      </c>
      <c r="I479">
        <v>432.94713200000001</v>
      </c>
      <c r="J479" t="s">
        <v>3</v>
      </c>
      <c r="K479">
        <v>3454.7386769999998</v>
      </c>
      <c r="L479">
        <v>427.83173900000003</v>
      </c>
      <c r="M479" t="s">
        <v>4</v>
      </c>
      <c r="N479">
        <v>235.675466</v>
      </c>
      <c r="O479">
        <v>21.984252000000001</v>
      </c>
      <c r="P479" t="s">
        <v>5</v>
      </c>
      <c r="Q479">
        <v>364.677549</v>
      </c>
      <c r="R479">
        <v>12.238916</v>
      </c>
      <c r="S479" t="s">
        <v>6</v>
      </c>
      <c r="T479">
        <v>124.152581</v>
      </c>
      <c r="U479">
        <v>1.403292</v>
      </c>
      <c r="V479" t="s">
        <v>7</v>
      </c>
      <c r="W479">
        <v>87.947378999999998</v>
      </c>
      <c r="X479">
        <v>1.0717730000000001</v>
      </c>
      <c r="Y479" t="s">
        <v>8</v>
      </c>
      <c r="Z479">
        <v>124.892105</v>
      </c>
      <c r="AA479">
        <v>3.8452670000000002</v>
      </c>
      <c r="AB479" t="s">
        <v>9</v>
      </c>
      <c r="AC479">
        <v>2836.3462890000001</v>
      </c>
      <c r="AD479">
        <v>269.78011700000002</v>
      </c>
      <c r="AE479" t="s">
        <v>10</v>
      </c>
      <c r="AF479">
        <v>6.4759999999999998E-2</v>
      </c>
      <c r="AG479">
        <v>1.64E-4</v>
      </c>
      <c r="AH479" t="s">
        <v>11</v>
      </c>
      <c r="AI479">
        <v>0.93501400000000001</v>
      </c>
      <c r="AJ479">
        <v>7.2999999999999999E-5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3654.2372949999999</v>
      </c>
      <c r="I480">
        <v>451.07799699999998</v>
      </c>
      <c r="J480" t="s">
        <v>3</v>
      </c>
      <c r="K480">
        <v>3646.4709419999999</v>
      </c>
      <c r="L480">
        <v>445.677392</v>
      </c>
      <c r="M480" t="s">
        <v>4</v>
      </c>
      <c r="N480">
        <v>248.84453500000001</v>
      </c>
      <c r="O480">
        <v>24.057002000000001</v>
      </c>
      <c r="P480" t="s">
        <v>5</v>
      </c>
      <c r="Q480">
        <v>384.84682800000002</v>
      </c>
      <c r="R480">
        <v>13.303432000000001</v>
      </c>
      <c r="S480" t="s">
        <v>6</v>
      </c>
      <c r="T480">
        <v>131.05134200000001</v>
      </c>
      <c r="U480">
        <v>1.5841909999999999</v>
      </c>
      <c r="V480" t="s">
        <v>7</v>
      </c>
      <c r="W480">
        <v>92.784424999999999</v>
      </c>
      <c r="X480">
        <v>1.1313409999999999</v>
      </c>
      <c r="Y480" t="s">
        <v>8</v>
      </c>
      <c r="Z480">
        <v>131.815518</v>
      </c>
      <c r="AA480">
        <v>3.9964599999999999</v>
      </c>
      <c r="AB480" t="s">
        <v>9</v>
      </c>
      <c r="AC480">
        <v>2993.7918070000001</v>
      </c>
      <c r="AD480">
        <v>278.9615</v>
      </c>
      <c r="AE480" t="s">
        <v>10</v>
      </c>
      <c r="AF480">
        <v>6.4643999999999993E-2</v>
      </c>
      <c r="AG480">
        <v>1.64E-4</v>
      </c>
      <c r="AH480" t="s">
        <v>11</v>
      </c>
      <c r="AI480">
        <v>0.93504900000000002</v>
      </c>
      <c r="AJ480">
        <v>7.2000000000000002E-5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3846.6244339999998</v>
      </c>
      <c r="I481">
        <v>485.92310700000002</v>
      </c>
      <c r="J481" t="s">
        <v>3</v>
      </c>
      <c r="K481">
        <v>3838.4541800000002</v>
      </c>
      <c r="L481">
        <v>480.49976299999997</v>
      </c>
      <c r="M481" t="s">
        <v>4</v>
      </c>
      <c r="N481">
        <v>261.90111300000001</v>
      </c>
      <c r="O481">
        <v>26.913841999999999</v>
      </c>
      <c r="P481" t="s">
        <v>5</v>
      </c>
      <c r="Q481">
        <v>404.998561</v>
      </c>
      <c r="R481">
        <v>14.830282</v>
      </c>
      <c r="S481" t="s">
        <v>6</v>
      </c>
      <c r="T481">
        <v>137.907894</v>
      </c>
      <c r="U481">
        <v>1.6709620000000001</v>
      </c>
      <c r="V481" t="s">
        <v>7</v>
      </c>
      <c r="W481">
        <v>97.625086999999994</v>
      </c>
      <c r="X481">
        <v>1.192458</v>
      </c>
      <c r="Y481" t="s">
        <v>8</v>
      </c>
      <c r="Z481">
        <v>138.74154200000001</v>
      </c>
      <c r="AA481">
        <v>4.6461269999999999</v>
      </c>
      <c r="AB481" t="s">
        <v>9</v>
      </c>
      <c r="AC481">
        <v>3151.6235160000001</v>
      </c>
      <c r="AD481">
        <v>298.98082199999999</v>
      </c>
      <c r="AE481" t="s">
        <v>10</v>
      </c>
      <c r="AF481">
        <v>6.4422999999999994E-2</v>
      </c>
      <c r="AG481">
        <v>1.66E-4</v>
      </c>
      <c r="AH481" t="s">
        <v>11</v>
      </c>
      <c r="AI481">
        <v>0.93532999999999999</v>
      </c>
      <c r="AJ481">
        <v>7.3999999999999996E-5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180.814188</v>
      </c>
      <c r="I502">
        <v>8.1997730000000004</v>
      </c>
      <c r="J502" t="s">
        <v>3</v>
      </c>
      <c r="K502">
        <v>180.390443</v>
      </c>
      <c r="L502">
        <v>8.1796629999999997</v>
      </c>
      <c r="M502" t="s">
        <v>4</v>
      </c>
      <c r="N502">
        <v>13.337796000000001</v>
      </c>
      <c r="O502">
        <v>0.397812</v>
      </c>
      <c r="P502" t="s">
        <v>5</v>
      </c>
      <c r="Q502">
        <v>0</v>
      </c>
      <c r="R502">
        <v>0</v>
      </c>
      <c r="S502" t="s">
        <v>6</v>
      </c>
      <c r="T502">
        <v>6.959015</v>
      </c>
      <c r="U502">
        <v>6.7729999999999999E-2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8.3366999999999997E-2</v>
      </c>
      <c r="AD502">
        <v>5.5000000000000002E-5</v>
      </c>
      <c r="AE502" t="s">
        <v>10</v>
      </c>
      <c r="AF502">
        <v>0</v>
      </c>
      <c r="AG502">
        <v>0</v>
      </c>
      <c r="AH502" t="s">
        <v>11</v>
      </c>
      <c r="AI502">
        <v>0.91086500000000004</v>
      </c>
      <c r="AJ502">
        <v>1.4999999999999999E-4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361.110345</v>
      </c>
      <c r="I503">
        <v>20.736021000000001</v>
      </c>
      <c r="J503" t="s">
        <v>3</v>
      </c>
      <c r="K503">
        <v>360.277626</v>
      </c>
      <c r="L503">
        <v>20.617920000000002</v>
      </c>
      <c r="M503" t="s">
        <v>4</v>
      </c>
      <c r="N503">
        <v>26.559916000000001</v>
      </c>
      <c r="O503">
        <v>0.719337</v>
      </c>
      <c r="P503" t="s">
        <v>5</v>
      </c>
      <c r="Q503">
        <v>0</v>
      </c>
      <c r="R503">
        <v>0</v>
      </c>
      <c r="S503" t="s">
        <v>6</v>
      </c>
      <c r="T503">
        <v>13.855264999999999</v>
      </c>
      <c r="U503">
        <v>0.127471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7.8823000000000004E-2</v>
      </c>
      <c r="AD503">
        <v>9.2999999999999997E-5</v>
      </c>
      <c r="AE503" t="s">
        <v>10</v>
      </c>
      <c r="AF503">
        <v>0</v>
      </c>
      <c r="AG503">
        <v>0</v>
      </c>
      <c r="AH503" t="s">
        <v>11</v>
      </c>
      <c r="AI503">
        <v>0.91687300000000005</v>
      </c>
      <c r="AJ503">
        <v>1.8200000000000001E-4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541.51252099999999</v>
      </c>
      <c r="I504">
        <v>53.664315000000002</v>
      </c>
      <c r="J504" t="s">
        <v>3</v>
      </c>
      <c r="K504">
        <v>540.264769</v>
      </c>
      <c r="L504">
        <v>53.392341999999999</v>
      </c>
      <c r="M504" t="s">
        <v>4</v>
      </c>
      <c r="N504">
        <v>39.804760000000002</v>
      </c>
      <c r="O504">
        <v>1.2042139999999999</v>
      </c>
      <c r="P504" t="s">
        <v>5</v>
      </c>
      <c r="Q504">
        <v>0</v>
      </c>
      <c r="R504">
        <v>0</v>
      </c>
      <c r="S504" t="s">
        <v>6</v>
      </c>
      <c r="T504">
        <v>20.784676000000001</v>
      </c>
      <c r="U504">
        <v>0.16356000000000001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7.6420000000000002E-2</v>
      </c>
      <c r="AD504">
        <v>1.15E-4</v>
      </c>
      <c r="AE504" t="s">
        <v>10</v>
      </c>
      <c r="AF504">
        <v>0</v>
      </c>
      <c r="AG504">
        <v>0</v>
      </c>
      <c r="AH504" t="s">
        <v>11</v>
      </c>
      <c r="AI504">
        <v>0.92301500000000003</v>
      </c>
      <c r="AJ504">
        <v>1.21E-4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721.33219399999996</v>
      </c>
      <c r="I505">
        <v>65.242926999999995</v>
      </c>
      <c r="J505" t="s">
        <v>3</v>
      </c>
      <c r="K505">
        <v>719.66961300000003</v>
      </c>
      <c r="L505">
        <v>64.755443999999997</v>
      </c>
      <c r="M505" t="s">
        <v>4</v>
      </c>
      <c r="N505">
        <v>53.016035000000002</v>
      </c>
      <c r="O505">
        <v>1.6960949999999999</v>
      </c>
      <c r="P505" t="s">
        <v>5</v>
      </c>
      <c r="Q505">
        <v>0</v>
      </c>
      <c r="R505">
        <v>0</v>
      </c>
      <c r="S505" t="s">
        <v>6</v>
      </c>
      <c r="T505">
        <v>27.709547000000001</v>
      </c>
      <c r="U505">
        <v>0.223856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7.4815999999999994E-2</v>
      </c>
      <c r="AD505">
        <v>1.21E-4</v>
      </c>
      <c r="AE505" t="s">
        <v>10</v>
      </c>
      <c r="AF505">
        <v>0</v>
      </c>
      <c r="AG505">
        <v>0</v>
      </c>
      <c r="AH505" t="s">
        <v>11</v>
      </c>
      <c r="AI505">
        <v>0.926678</v>
      </c>
      <c r="AJ505">
        <v>6.8999999999999997E-5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901.45883400000002</v>
      </c>
      <c r="I506">
        <v>67.798378</v>
      </c>
      <c r="J506" t="s">
        <v>3</v>
      </c>
      <c r="K506">
        <v>899.37836300000004</v>
      </c>
      <c r="L506">
        <v>67.445684999999997</v>
      </c>
      <c r="M506" t="s">
        <v>4</v>
      </c>
      <c r="N506">
        <v>66.224281000000005</v>
      </c>
      <c r="O506">
        <v>2.4598589999999998</v>
      </c>
      <c r="P506" t="s">
        <v>5</v>
      </c>
      <c r="Q506">
        <v>0</v>
      </c>
      <c r="R506">
        <v>0</v>
      </c>
      <c r="S506" t="s">
        <v>6</v>
      </c>
      <c r="T506">
        <v>34.686929999999997</v>
      </c>
      <c r="U506">
        <v>0.22645100000000001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7.2416999999999995E-2</v>
      </c>
      <c r="AD506">
        <v>1.4200000000000001E-4</v>
      </c>
      <c r="AE506" t="s">
        <v>10</v>
      </c>
      <c r="AF506">
        <v>0</v>
      </c>
      <c r="AG506">
        <v>0</v>
      </c>
      <c r="AH506" t="s">
        <v>11</v>
      </c>
      <c r="AI506">
        <v>0.92756099999999997</v>
      </c>
      <c r="AJ506">
        <v>5.5999999999999999E-5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1081.408267</v>
      </c>
      <c r="I507">
        <v>82.882739000000001</v>
      </c>
      <c r="J507" t="s">
        <v>3</v>
      </c>
      <c r="K507">
        <v>1078.916311</v>
      </c>
      <c r="L507">
        <v>82.401596999999995</v>
      </c>
      <c r="M507" t="s">
        <v>4</v>
      </c>
      <c r="N507">
        <v>79.353795000000005</v>
      </c>
      <c r="O507">
        <v>3.2746590000000002</v>
      </c>
      <c r="P507" t="s">
        <v>5</v>
      </c>
      <c r="Q507">
        <v>0</v>
      </c>
      <c r="R507">
        <v>0</v>
      </c>
      <c r="S507" t="s">
        <v>6</v>
      </c>
      <c r="T507">
        <v>41.634602000000001</v>
      </c>
      <c r="U507">
        <v>0.29263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7.1846999999999994E-2</v>
      </c>
      <c r="AD507">
        <v>1.54E-4</v>
      </c>
      <c r="AE507" t="s">
        <v>10</v>
      </c>
      <c r="AF507">
        <v>0</v>
      </c>
      <c r="AG507">
        <v>0</v>
      </c>
      <c r="AH507" t="s">
        <v>11</v>
      </c>
      <c r="AI507">
        <v>0.92975799999999997</v>
      </c>
      <c r="AJ507">
        <v>6.0999999999999999E-5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1262.07429</v>
      </c>
      <c r="I508">
        <v>125.688688</v>
      </c>
      <c r="J508" t="s">
        <v>3</v>
      </c>
      <c r="K508">
        <v>1259.1767070000001</v>
      </c>
      <c r="L508">
        <v>124.774557</v>
      </c>
      <c r="M508" t="s">
        <v>4</v>
      </c>
      <c r="N508">
        <v>92.630184</v>
      </c>
      <c r="O508">
        <v>4.9418499999999996</v>
      </c>
      <c r="P508" t="s">
        <v>5</v>
      </c>
      <c r="Q508">
        <v>0</v>
      </c>
      <c r="R508">
        <v>0</v>
      </c>
      <c r="S508" t="s">
        <v>6</v>
      </c>
      <c r="T508">
        <v>48.520125</v>
      </c>
      <c r="U508">
        <v>0.39494400000000002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7.0683999999999997E-2</v>
      </c>
      <c r="AD508">
        <v>1.5699999999999999E-4</v>
      </c>
      <c r="AE508" t="s">
        <v>10</v>
      </c>
      <c r="AF508">
        <v>0</v>
      </c>
      <c r="AG508">
        <v>0</v>
      </c>
      <c r="AH508" t="s">
        <v>11</v>
      </c>
      <c r="AI508">
        <v>0.93139799999999995</v>
      </c>
      <c r="AJ508">
        <v>2.8E-5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1441.723745</v>
      </c>
      <c r="I509">
        <v>152.33756</v>
      </c>
      <c r="J509" t="s">
        <v>3</v>
      </c>
      <c r="K509">
        <v>1438.4221660000001</v>
      </c>
      <c r="L509">
        <v>151.18851100000001</v>
      </c>
      <c r="M509" t="s">
        <v>4</v>
      </c>
      <c r="N509">
        <v>105.742509</v>
      </c>
      <c r="O509">
        <v>6.3138050000000003</v>
      </c>
      <c r="P509" t="s">
        <v>5</v>
      </c>
      <c r="Q509">
        <v>0</v>
      </c>
      <c r="R509">
        <v>0</v>
      </c>
      <c r="S509" t="s">
        <v>6</v>
      </c>
      <c r="T509">
        <v>55.472988000000001</v>
      </c>
      <c r="U509">
        <v>0.52290099999999995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6.9264000000000006E-2</v>
      </c>
      <c r="AD509">
        <v>1.5200000000000001E-4</v>
      </c>
      <c r="AE509" t="s">
        <v>10</v>
      </c>
      <c r="AF509">
        <v>0</v>
      </c>
      <c r="AG509">
        <v>0</v>
      </c>
      <c r="AH509" t="s">
        <v>11</v>
      </c>
      <c r="AI509">
        <v>0.93166199999999999</v>
      </c>
      <c r="AJ509">
        <v>2.6999999999999999E-5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1621.8702029999999</v>
      </c>
      <c r="I510">
        <v>166.36182199999999</v>
      </c>
      <c r="J510" t="s">
        <v>3</v>
      </c>
      <c r="K510">
        <v>1618.1413620000001</v>
      </c>
      <c r="L510">
        <v>165.19861</v>
      </c>
      <c r="M510" t="s">
        <v>4</v>
      </c>
      <c r="N510">
        <v>118.861673</v>
      </c>
      <c r="O510">
        <v>8.0026119999999992</v>
      </c>
      <c r="P510" t="s">
        <v>5</v>
      </c>
      <c r="Q510">
        <v>0</v>
      </c>
      <c r="R510">
        <v>0</v>
      </c>
      <c r="S510" t="s">
        <v>6</v>
      </c>
      <c r="T510">
        <v>62.433916000000004</v>
      </c>
      <c r="U510">
        <v>0.61878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6.9135000000000002E-2</v>
      </c>
      <c r="AD510">
        <v>1.5300000000000001E-4</v>
      </c>
      <c r="AE510" t="s">
        <v>10</v>
      </c>
      <c r="AF510">
        <v>0</v>
      </c>
      <c r="AG510">
        <v>0</v>
      </c>
      <c r="AH510" t="s">
        <v>11</v>
      </c>
      <c r="AI510">
        <v>0.93206699999999998</v>
      </c>
      <c r="AJ510">
        <v>2.3E-5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1801.984807</v>
      </c>
      <c r="I511">
        <v>182.62500600000001</v>
      </c>
      <c r="J511" t="s">
        <v>3</v>
      </c>
      <c r="K511">
        <v>1797.8430880000001</v>
      </c>
      <c r="L511">
        <v>180.57581300000001</v>
      </c>
      <c r="M511" t="s">
        <v>4</v>
      </c>
      <c r="N511">
        <v>132.10496000000001</v>
      </c>
      <c r="O511">
        <v>9.8078079999999996</v>
      </c>
      <c r="P511" t="s">
        <v>5</v>
      </c>
      <c r="Q511">
        <v>0</v>
      </c>
      <c r="R511">
        <v>0</v>
      </c>
      <c r="S511" t="s">
        <v>6</v>
      </c>
      <c r="T511">
        <v>69.487757999999999</v>
      </c>
      <c r="U511">
        <v>0.82079400000000002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6.8151000000000003E-2</v>
      </c>
      <c r="AD511">
        <v>1.46E-4</v>
      </c>
      <c r="AE511" t="s">
        <v>10</v>
      </c>
      <c r="AF511">
        <v>0</v>
      </c>
      <c r="AG511">
        <v>0</v>
      </c>
      <c r="AH511" t="s">
        <v>11</v>
      </c>
      <c r="AI511">
        <v>0.93210000000000004</v>
      </c>
      <c r="AJ511">
        <v>2.3E-5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1982.331985</v>
      </c>
      <c r="I512">
        <v>202.33770699999999</v>
      </c>
      <c r="J512" t="s">
        <v>3</v>
      </c>
      <c r="K512">
        <v>1977.7802369999999</v>
      </c>
      <c r="L512">
        <v>199.71544</v>
      </c>
      <c r="M512" t="s">
        <v>4</v>
      </c>
      <c r="N512">
        <v>145.258208</v>
      </c>
      <c r="O512">
        <v>11.093185</v>
      </c>
      <c r="P512" t="s">
        <v>5</v>
      </c>
      <c r="Q512">
        <v>0</v>
      </c>
      <c r="R512">
        <v>0</v>
      </c>
      <c r="S512" t="s">
        <v>6</v>
      </c>
      <c r="T512">
        <v>76.482986999999994</v>
      </c>
      <c r="U512">
        <v>0.92257900000000004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6.6775000000000001E-2</v>
      </c>
      <c r="AD512">
        <v>1.4100000000000001E-4</v>
      </c>
      <c r="AE512" t="s">
        <v>10</v>
      </c>
      <c r="AF512">
        <v>0</v>
      </c>
      <c r="AG512">
        <v>0</v>
      </c>
      <c r="AH512" t="s">
        <v>11</v>
      </c>
      <c r="AI512">
        <v>0.93225199999999997</v>
      </c>
      <c r="AJ512">
        <v>2.1999999999999999E-5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2161.8025980000002</v>
      </c>
      <c r="I513">
        <v>215.601281</v>
      </c>
      <c r="J513" t="s">
        <v>3</v>
      </c>
      <c r="K513">
        <v>2156.8454790000001</v>
      </c>
      <c r="L513">
        <v>212.774754</v>
      </c>
      <c r="M513" t="s">
        <v>4</v>
      </c>
      <c r="N513">
        <v>158.366837</v>
      </c>
      <c r="O513">
        <v>12.910403000000001</v>
      </c>
      <c r="P513" t="s">
        <v>5</v>
      </c>
      <c r="Q513">
        <v>0</v>
      </c>
      <c r="R513">
        <v>0</v>
      </c>
      <c r="S513" t="s">
        <v>6</v>
      </c>
      <c r="T513">
        <v>83.490624999999994</v>
      </c>
      <c r="U513">
        <v>0.97332700000000005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6.6115999999999994E-2</v>
      </c>
      <c r="AD513">
        <v>1.3799999999999999E-4</v>
      </c>
      <c r="AE513" t="s">
        <v>10</v>
      </c>
      <c r="AF513">
        <v>0</v>
      </c>
      <c r="AG513">
        <v>0</v>
      </c>
      <c r="AH513" t="s">
        <v>11</v>
      </c>
      <c r="AI513">
        <v>0.93247500000000005</v>
      </c>
      <c r="AJ513">
        <v>2.3E-5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2341.9766800000002</v>
      </c>
      <c r="I514">
        <v>222.82405900000001</v>
      </c>
      <c r="J514" t="s">
        <v>3</v>
      </c>
      <c r="K514">
        <v>2336.6014449999998</v>
      </c>
      <c r="L514">
        <v>219.921975</v>
      </c>
      <c r="M514" t="s">
        <v>4</v>
      </c>
      <c r="N514">
        <v>171.644768</v>
      </c>
      <c r="O514">
        <v>17.792895999999999</v>
      </c>
      <c r="P514" t="s">
        <v>5</v>
      </c>
      <c r="Q514">
        <v>0</v>
      </c>
      <c r="R514">
        <v>0</v>
      </c>
      <c r="S514" t="s">
        <v>6</v>
      </c>
      <c r="T514">
        <v>90.535239000000004</v>
      </c>
      <c r="U514">
        <v>1.188134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6.5308000000000005E-2</v>
      </c>
      <c r="AD514">
        <v>1.2999999999999999E-4</v>
      </c>
      <c r="AE514" t="s">
        <v>10</v>
      </c>
      <c r="AF514">
        <v>0</v>
      </c>
      <c r="AG514">
        <v>0</v>
      </c>
      <c r="AH514" t="s">
        <v>11</v>
      </c>
      <c r="AI514">
        <v>0.93266300000000002</v>
      </c>
      <c r="AJ514">
        <v>2.4000000000000001E-5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2522.3001859999999</v>
      </c>
      <c r="I515">
        <v>249.29962</v>
      </c>
      <c r="J515" t="s">
        <v>3</v>
      </c>
      <c r="K515">
        <v>2516.4940820000002</v>
      </c>
      <c r="L515">
        <v>246.22487799999999</v>
      </c>
      <c r="M515" t="s">
        <v>4</v>
      </c>
      <c r="N515">
        <v>184.87420599999999</v>
      </c>
      <c r="O515">
        <v>20.232555000000001</v>
      </c>
      <c r="P515" t="s">
        <v>5</v>
      </c>
      <c r="Q515">
        <v>0</v>
      </c>
      <c r="R515">
        <v>0</v>
      </c>
      <c r="S515" t="s">
        <v>6</v>
      </c>
      <c r="T515">
        <v>97.546079000000006</v>
      </c>
      <c r="U515">
        <v>1.272343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6.4674999999999996E-2</v>
      </c>
      <c r="AD515">
        <v>1.17E-4</v>
      </c>
      <c r="AE515" t="s">
        <v>10</v>
      </c>
      <c r="AF515">
        <v>0</v>
      </c>
      <c r="AG515">
        <v>0</v>
      </c>
      <c r="AH515" t="s">
        <v>11</v>
      </c>
      <c r="AI515">
        <v>0.93278700000000003</v>
      </c>
      <c r="AJ515">
        <v>2.3E-5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2702.2053959999998</v>
      </c>
      <c r="I516">
        <v>260.732867</v>
      </c>
      <c r="J516" t="s">
        <v>3</v>
      </c>
      <c r="K516">
        <v>2695.996924</v>
      </c>
      <c r="L516">
        <v>257.67217399999998</v>
      </c>
      <c r="M516" t="s">
        <v>4</v>
      </c>
      <c r="N516">
        <v>198.10374300000001</v>
      </c>
      <c r="O516">
        <v>23.477898</v>
      </c>
      <c r="P516" t="s">
        <v>5</v>
      </c>
      <c r="Q516">
        <v>0</v>
      </c>
      <c r="R516">
        <v>0</v>
      </c>
      <c r="S516" t="s">
        <v>6</v>
      </c>
      <c r="T516">
        <v>104.457708</v>
      </c>
      <c r="U516">
        <v>1.3311679999999999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6.4114000000000004E-2</v>
      </c>
      <c r="AD516">
        <v>1.1900000000000001E-4</v>
      </c>
      <c r="AE516" t="s">
        <v>10</v>
      </c>
      <c r="AF516">
        <v>0</v>
      </c>
      <c r="AG516">
        <v>0</v>
      </c>
      <c r="AH516" t="s">
        <v>11</v>
      </c>
      <c r="AI516">
        <v>0.93329200000000001</v>
      </c>
      <c r="AJ516">
        <v>3.1999999999999999E-5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2882.3275490000001</v>
      </c>
      <c r="I517">
        <v>290.52446300000003</v>
      </c>
      <c r="J517" t="s">
        <v>3</v>
      </c>
      <c r="K517">
        <v>2875.7033449999999</v>
      </c>
      <c r="L517">
        <v>286.63113199999998</v>
      </c>
      <c r="M517" t="s">
        <v>4</v>
      </c>
      <c r="N517">
        <v>211.25903199999999</v>
      </c>
      <c r="O517">
        <v>27.196587000000001</v>
      </c>
      <c r="P517" t="s">
        <v>5</v>
      </c>
      <c r="Q517">
        <v>0</v>
      </c>
      <c r="R517">
        <v>0</v>
      </c>
      <c r="S517" t="s">
        <v>6</v>
      </c>
      <c r="T517">
        <v>111.407713</v>
      </c>
      <c r="U517">
        <v>1.461902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6.2863000000000002E-2</v>
      </c>
      <c r="AD517">
        <v>1.08E-4</v>
      </c>
      <c r="AE517" t="s">
        <v>10</v>
      </c>
      <c r="AF517">
        <v>0</v>
      </c>
      <c r="AG517">
        <v>0</v>
      </c>
      <c r="AH517" t="s">
        <v>11</v>
      </c>
      <c r="AI517">
        <v>0.93348299999999995</v>
      </c>
      <c r="AJ517">
        <v>3.4E-5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3062.9276220000002</v>
      </c>
      <c r="I518">
        <v>308.127903</v>
      </c>
      <c r="J518" t="s">
        <v>3</v>
      </c>
      <c r="K518">
        <v>3055.8783640000001</v>
      </c>
      <c r="L518">
        <v>304.65375299999999</v>
      </c>
      <c r="M518" t="s">
        <v>4</v>
      </c>
      <c r="N518">
        <v>224.53030699999999</v>
      </c>
      <c r="O518">
        <v>29.917748</v>
      </c>
      <c r="P518" t="s">
        <v>5</v>
      </c>
      <c r="Q518">
        <v>0</v>
      </c>
      <c r="R518">
        <v>0</v>
      </c>
      <c r="S518" t="s">
        <v>6</v>
      </c>
      <c r="T518">
        <v>118.386826</v>
      </c>
      <c r="U518">
        <v>1.6576709999999999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6.2198999999999997E-2</v>
      </c>
      <c r="AD518">
        <v>1.01E-4</v>
      </c>
      <c r="AE518" t="s">
        <v>10</v>
      </c>
      <c r="AF518">
        <v>0</v>
      </c>
      <c r="AG518">
        <v>0</v>
      </c>
      <c r="AH518" t="s">
        <v>11</v>
      </c>
      <c r="AI518">
        <v>0.93349800000000005</v>
      </c>
      <c r="AJ518">
        <v>3.3000000000000003E-5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3242.792183</v>
      </c>
      <c r="I519">
        <v>343.78526499999998</v>
      </c>
      <c r="J519" t="s">
        <v>3</v>
      </c>
      <c r="K519">
        <v>3235.3260110000001</v>
      </c>
      <c r="L519">
        <v>340.29169100000001</v>
      </c>
      <c r="M519" t="s">
        <v>4</v>
      </c>
      <c r="N519">
        <v>237.70246299999999</v>
      </c>
      <c r="O519">
        <v>32.715468999999999</v>
      </c>
      <c r="P519" t="s">
        <v>5</v>
      </c>
      <c r="Q519">
        <v>0</v>
      </c>
      <c r="R519">
        <v>0</v>
      </c>
      <c r="S519" t="s">
        <v>6</v>
      </c>
      <c r="T519">
        <v>125.3984</v>
      </c>
      <c r="U519">
        <v>2.0608499999999998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6.1606000000000001E-2</v>
      </c>
      <c r="AD519">
        <v>9.6000000000000002E-5</v>
      </c>
      <c r="AE519" t="s">
        <v>10</v>
      </c>
      <c r="AF519">
        <v>0</v>
      </c>
      <c r="AG519">
        <v>0</v>
      </c>
      <c r="AH519" t="s">
        <v>11</v>
      </c>
      <c r="AI519">
        <v>0.93349800000000005</v>
      </c>
      <c r="AJ519">
        <v>3.3000000000000003E-5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3422.435708</v>
      </c>
      <c r="I520">
        <v>367.27353799999997</v>
      </c>
      <c r="J520" t="s">
        <v>3</v>
      </c>
      <c r="K520">
        <v>3414.5525050000001</v>
      </c>
      <c r="L520">
        <v>363.51810399999999</v>
      </c>
      <c r="M520" t="s">
        <v>4</v>
      </c>
      <c r="N520">
        <v>250.889655</v>
      </c>
      <c r="O520">
        <v>37.123643999999999</v>
      </c>
      <c r="P520" t="s">
        <v>5</v>
      </c>
      <c r="Q520">
        <v>0</v>
      </c>
      <c r="R520">
        <v>0</v>
      </c>
      <c r="S520" t="s">
        <v>6</v>
      </c>
      <c r="T520">
        <v>132.32143199999999</v>
      </c>
      <c r="U520">
        <v>2.164374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6.0935999999999997E-2</v>
      </c>
      <c r="AD520">
        <v>8.7999999999999998E-5</v>
      </c>
      <c r="AE520" t="s">
        <v>10</v>
      </c>
      <c r="AF520">
        <v>0</v>
      </c>
      <c r="AG520">
        <v>0</v>
      </c>
      <c r="AH520" t="s">
        <v>11</v>
      </c>
      <c r="AI520">
        <v>0.9335</v>
      </c>
      <c r="AJ520">
        <v>3.3000000000000003E-5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3602.459233</v>
      </c>
      <c r="I521">
        <v>418.49921799999998</v>
      </c>
      <c r="J521" t="s">
        <v>3</v>
      </c>
      <c r="K521">
        <v>3594.1751370000002</v>
      </c>
      <c r="L521">
        <v>414.26831900000002</v>
      </c>
      <c r="M521" t="s">
        <v>4</v>
      </c>
      <c r="N521">
        <v>264.15646700000002</v>
      </c>
      <c r="O521">
        <v>43.476999999999997</v>
      </c>
      <c r="P521" t="s">
        <v>5</v>
      </c>
      <c r="Q521">
        <v>0</v>
      </c>
      <c r="R521">
        <v>0</v>
      </c>
      <c r="S521" t="s">
        <v>6</v>
      </c>
      <c r="T521">
        <v>139.2841</v>
      </c>
      <c r="U521">
        <v>2.384036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5.9598999999999999E-2</v>
      </c>
      <c r="AD521">
        <v>7.1000000000000005E-5</v>
      </c>
      <c r="AE521" t="s">
        <v>10</v>
      </c>
      <c r="AF521">
        <v>0</v>
      </c>
      <c r="AG521">
        <v>0</v>
      </c>
      <c r="AH521" t="s">
        <v>11</v>
      </c>
      <c r="AI521">
        <v>0.93391000000000002</v>
      </c>
      <c r="AJ521">
        <v>4.0000000000000003E-5</v>
      </c>
      <c r="AK521" t="s">
        <v>12</v>
      </c>
      <c r="AL521">
        <v>0</v>
      </c>
      <c r="AM521">
        <v>0</v>
      </c>
    </row>
    <row r="522" spans="1:39" x14ac:dyDescent="0.25">
      <c r="A522" t="s">
        <v>163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198.392281</v>
      </c>
      <c r="I522">
        <v>5.9661479999999996</v>
      </c>
      <c r="J522" t="s">
        <v>3</v>
      </c>
      <c r="K522">
        <v>198.013846</v>
      </c>
      <c r="L522">
        <v>5.9337119999999999</v>
      </c>
      <c r="M522" t="s">
        <v>4</v>
      </c>
      <c r="N522">
        <v>13.829357999999999</v>
      </c>
      <c r="O522">
        <v>0.600993</v>
      </c>
      <c r="P522" t="s">
        <v>5</v>
      </c>
      <c r="Q522">
        <v>22.187066999999999</v>
      </c>
      <c r="R522">
        <v>0.34633900000000001</v>
      </c>
      <c r="S522" t="s">
        <v>6</v>
      </c>
      <c r="T522">
        <v>8.4642130000000009</v>
      </c>
      <c r="U522">
        <v>0.12560499999999999</v>
      </c>
      <c r="V522" t="s">
        <v>7</v>
      </c>
      <c r="W522">
        <v>4.9971290000000002</v>
      </c>
      <c r="X522">
        <v>4.9345E-2</v>
      </c>
      <c r="Y522" t="s">
        <v>8</v>
      </c>
      <c r="Z522">
        <v>7.1105020000000003</v>
      </c>
      <c r="AA522">
        <v>9.7628000000000006E-2</v>
      </c>
      <c r="AB522" t="s">
        <v>9</v>
      </c>
      <c r="AC522">
        <v>161.00188</v>
      </c>
      <c r="AD522">
        <v>4.0312239999999999</v>
      </c>
      <c r="AE522" t="s">
        <v>10</v>
      </c>
      <c r="AF522">
        <v>8.5324999999999998E-2</v>
      </c>
      <c r="AG522">
        <v>4.6E-5</v>
      </c>
      <c r="AH522" t="s">
        <v>11</v>
      </c>
      <c r="AI522">
        <v>0.91462299999999996</v>
      </c>
      <c r="AJ522">
        <v>1.7699999999999999E-4</v>
      </c>
      <c r="AK522" t="s">
        <v>12</v>
      </c>
      <c r="AL522">
        <v>0</v>
      </c>
      <c r="AM522">
        <v>0</v>
      </c>
    </row>
    <row r="523" spans="1:39" x14ac:dyDescent="0.25">
      <c r="A523" t="s">
        <v>163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396.81984399999999</v>
      </c>
      <c r="I523">
        <v>13.400883</v>
      </c>
      <c r="J523" t="s">
        <v>3</v>
      </c>
      <c r="K523">
        <v>396.07049799999999</v>
      </c>
      <c r="L523">
        <v>13.295194</v>
      </c>
      <c r="M523" t="s">
        <v>4</v>
      </c>
      <c r="N523">
        <v>27.484811000000001</v>
      </c>
      <c r="O523">
        <v>1.0940099999999999</v>
      </c>
      <c r="P523" t="s">
        <v>5</v>
      </c>
      <c r="Q523">
        <v>44.478650999999999</v>
      </c>
      <c r="R523">
        <v>0.68225400000000003</v>
      </c>
      <c r="S523" t="s">
        <v>6</v>
      </c>
      <c r="T523">
        <v>17.044720999999999</v>
      </c>
      <c r="U523">
        <v>0.22691600000000001</v>
      </c>
      <c r="V523" t="s">
        <v>7</v>
      </c>
      <c r="W523">
        <v>9.9720910000000007</v>
      </c>
      <c r="X523">
        <v>8.2482E-2</v>
      </c>
      <c r="Y523" t="s">
        <v>8</v>
      </c>
      <c r="Z523">
        <v>14.221080000000001</v>
      </c>
      <c r="AA523">
        <v>0.233821</v>
      </c>
      <c r="AB523" t="s">
        <v>9</v>
      </c>
      <c r="AC523">
        <v>322.11107399999997</v>
      </c>
      <c r="AD523">
        <v>8.6078460000000003</v>
      </c>
      <c r="AE523" t="s">
        <v>10</v>
      </c>
      <c r="AF523">
        <v>8.1291000000000002E-2</v>
      </c>
      <c r="AG523">
        <v>4.8999999999999998E-5</v>
      </c>
      <c r="AH523" t="s">
        <v>11</v>
      </c>
      <c r="AI523">
        <v>0.92275099999999999</v>
      </c>
      <c r="AJ523">
        <v>1.6000000000000001E-4</v>
      </c>
      <c r="AK523" t="s">
        <v>12</v>
      </c>
      <c r="AL523">
        <v>0</v>
      </c>
      <c r="AM523">
        <v>0</v>
      </c>
    </row>
    <row r="524" spans="1:39" x14ac:dyDescent="0.25">
      <c r="A524" t="s">
        <v>163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595.00091099999997</v>
      </c>
      <c r="I524">
        <v>25.217932999999999</v>
      </c>
      <c r="J524" t="s">
        <v>3</v>
      </c>
      <c r="K524">
        <v>593.86772900000005</v>
      </c>
      <c r="L524">
        <v>24.970849999999999</v>
      </c>
      <c r="M524" t="s">
        <v>4</v>
      </c>
      <c r="N524">
        <v>41.266804999999998</v>
      </c>
      <c r="O524">
        <v>1.6929209999999999</v>
      </c>
      <c r="P524" t="s">
        <v>5</v>
      </c>
      <c r="Q524">
        <v>66.62791</v>
      </c>
      <c r="R524">
        <v>1.2519750000000001</v>
      </c>
      <c r="S524" t="s">
        <v>6</v>
      </c>
      <c r="T524">
        <v>25.452648</v>
      </c>
      <c r="U524">
        <v>0.35373900000000003</v>
      </c>
      <c r="V524" t="s">
        <v>7</v>
      </c>
      <c r="W524">
        <v>14.961995</v>
      </c>
      <c r="X524">
        <v>0.14806</v>
      </c>
      <c r="Y524" t="s">
        <v>8</v>
      </c>
      <c r="Z524">
        <v>21.379854000000002</v>
      </c>
      <c r="AA524">
        <v>0.48436000000000001</v>
      </c>
      <c r="AB524" t="s">
        <v>9</v>
      </c>
      <c r="AC524">
        <v>482.954069</v>
      </c>
      <c r="AD524">
        <v>15.180918999999999</v>
      </c>
      <c r="AE524" t="s">
        <v>10</v>
      </c>
      <c r="AF524">
        <v>7.8820000000000001E-2</v>
      </c>
      <c r="AG524">
        <v>8.6000000000000003E-5</v>
      </c>
      <c r="AH524" t="s">
        <v>11</v>
      </c>
      <c r="AI524">
        <v>0.92547100000000004</v>
      </c>
      <c r="AJ524">
        <v>1.22E-4</v>
      </c>
      <c r="AK524" t="s">
        <v>12</v>
      </c>
      <c r="AL524">
        <v>0</v>
      </c>
      <c r="AM524">
        <v>0</v>
      </c>
    </row>
    <row r="525" spans="1:39" x14ac:dyDescent="0.25">
      <c r="A525" t="s">
        <v>163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793.52102100000002</v>
      </c>
      <c r="I525">
        <v>40.237879</v>
      </c>
      <c r="J525" t="s">
        <v>3</v>
      </c>
      <c r="K525">
        <v>792.00733500000001</v>
      </c>
      <c r="L525">
        <v>39.907204999999998</v>
      </c>
      <c r="M525" t="s">
        <v>4</v>
      </c>
      <c r="N525">
        <v>55.026907999999999</v>
      </c>
      <c r="O525">
        <v>2.5353080000000001</v>
      </c>
      <c r="P525" t="s">
        <v>5</v>
      </c>
      <c r="Q525">
        <v>88.932598999999996</v>
      </c>
      <c r="R525">
        <v>1.632463</v>
      </c>
      <c r="S525" t="s">
        <v>6</v>
      </c>
      <c r="T525">
        <v>33.912416</v>
      </c>
      <c r="U525">
        <v>0.42665500000000001</v>
      </c>
      <c r="V525" t="s">
        <v>7</v>
      </c>
      <c r="W525">
        <v>19.990435999999999</v>
      </c>
      <c r="X525">
        <v>0.154198</v>
      </c>
      <c r="Y525" t="s">
        <v>8</v>
      </c>
      <c r="Z525">
        <v>28.510072999999998</v>
      </c>
      <c r="AA525">
        <v>0.68035900000000005</v>
      </c>
      <c r="AB525" t="s">
        <v>9</v>
      </c>
      <c r="AC525">
        <v>644.05093299999999</v>
      </c>
      <c r="AD525">
        <v>25.433240000000001</v>
      </c>
      <c r="AE525" t="s">
        <v>10</v>
      </c>
      <c r="AF525">
        <v>7.7836000000000002E-2</v>
      </c>
      <c r="AG525">
        <v>1E-4</v>
      </c>
      <c r="AH525" t="s">
        <v>11</v>
      </c>
      <c r="AI525">
        <v>0.92753300000000005</v>
      </c>
      <c r="AJ525">
        <v>9.1000000000000003E-5</v>
      </c>
      <c r="AK525" t="s">
        <v>12</v>
      </c>
      <c r="AL525">
        <v>0</v>
      </c>
      <c r="AM525">
        <v>0</v>
      </c>
    </row>
    <row r="526" spans="1:39" x14ac:dyDescent="0.25">
      <c r="A526" t="s">
        <v>163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991.89606200000003</v>
      </c>
      <c r="I526">
        <v>65.150272000000001</v>
      </c>
      <c r="J526" t="s">
        <v>3</v>
      </c>
      <c r="K526">
        <v>989.99639000000002</v>
      </c>
      <c r="L526">
        <v>64.456941999999998</v>
      </c>
      <c r="M526" t="s">
        <v>4</v>
      </c>
      <c r="N526">
        <v>68.764600000000002</v>
      </c>
      <c r="O526">
        <v>4.1168380000000004</v>
      </c>
      <c r="P526" t="s">
        <v>5</v>
      </c>
      <c r="Q526">
        <v>111.061094</v>
      </c>
      <c r="R526">
        <v>2.651335</v>
      </c>
      <c r="S526" t="s">
        <v>6</v>
      </c>
      <c r="T526">
        <v>42.380015999999998</v>
      </c>
      <c r="U526">
        <v>0.51688299999999998</v>
      </c>
      <c r="V526" t="s">
        <v>7</v>
      </c>
      <c r="W526">
        <v>24.936029000000001</v>
      </c>
      <c r="X526">
        <v>0.220389</v>
      </c>
      <c r="Y526" t="s">
        <v>8</v>
      </c>
      <c r="Z526">
        <v>35.609735000000001</v>
      </c>
      <c r="AA526">
        <v>1.152466</v>
      </c>
      <c r="AB526" t="s">
        <v>9</v>
      </c>
      <c r="AC526">
        <v>805.22182099999998</v>
      </c>
      <c r="AD526">
        <v>40.250624000000002</v>
      </c>
      <c r="AE526" t="s">
        <v>10</v>
      </c>
      <c r="AF526">
        <v>7.7534000000000006E-2</v>
      </c>
      <c r="AG526">
        <v>1.03E-4</v>
      </c>
      <c r="AH526" t="s">
        <v>11</v>
      </c>
      <c r="AI526">
        <v>0.93024200000000001</v>
      </c>
      <c r="AJ526">
        <v>3.3000000000000003E-5</v>
      </c>
      <c r="AK526" t="s">
        <v>12</v>
      </c>
      <c r="AL526">
        <v>0</v>
      </c>
      <c r="AM526">
        <v>0</v>
      </c>
    </row>
    <row r="527" spans="1:39" x14ac:dyDescent="0.25">
      <c r="A527" t="s">
        <v>163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1190.547673</v>
      </c>
      <c r="I527">
        <v>68.696036000000007</v>
      </c>
      <c r="J527" t="s">
        <v>3</v>
      </c>
      <c r="K527">
        <v>1188.2529589999999</v>
      </c>
      <c r="L527">
        <v>68.173438000000004</v>
      </c>
      <c r="M527" t="s">
        <v>4</v>
      </c>
      <c r="N527">
        <v>82.771472000000003</v>
      </c>
      <c r="O527">
        <v>5.9441740000000003</v>
      </c>
      <c r="P527" t="s">
        <v>5</v>
      </c>
      <c r="Q527">
        <v>133.16021699999999</v>
      </c>
      <c r="R527">
        <v>3.0059480000000001</v>
      </c>
      <c r="S527" t="s">
        <v>6</v>
      </c>
      <c r="T527">
        <v>50.802833</v>
      </c>
      <c r="U527">
        <v>0.609371</v>
      </c>
      <c r="V527" t="s">
        <v>7</v>
      </c>
      <c r="W527">
        <v>29.912807000000001</v>
      </c>
      <c r="X527">
        <v>0.25237900000000002</v>
      </c>
      <c r="Y527" t="s">
        <v>8</v>
      </c>
      <c r="Z527">
        <v>42.683914999999999</v>
      </c>
      <c r="AA527">
        <v>1.3793869999999999</v>
      </c>
      <c r="AB527" t="s">
        <v>9</v>
      </c>
      <c r="AC527">
        <v>966.40927499999998</v>
      </c>
      <c r="AD527">
        <v>40.624274</v>
      </c>
      <c r="AE527" t="s">
        <v>10</v>
      </c>
      <c r="AF527">
        <v>7.5398999999999994E-2</v>
      </c>
      <c r="AG527">
        <v>1.3100000000000001E-4</v>
      </c>
      <c r="AH527" t="s">
        <v>11</v>
      </c>
      <c r="AI527">
        <v>0.93077600000000005</v>
      </c>
      <c r="AJ527">
        <v>2.8E-5</v>
      </c>
      <c r="AK527" t="s">
        <v>12</v>
      </c>
      <c r="AL527">
        <v>0</v>
      </c>
      <c r="AM527">
        <v>0</v>
      </c>
    </row>
    <row r="528" spans="1:39" x14ac:dyDescent="0.25">
      <c r="A528" t="s">
        <v>163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1388.3211719999999</v>
      </c>
      <c r="I528">
        <v>83.296791999999996</v>
      </c>
      <c r="J528" t="s">
        <v>3</v>
      </c>
      <c r="K528">
        <v>1385.6517429999999</v>
      </c>
      <c r="L528">
        <v>82.532578999999998</v>
      </c>
      <c r="M528" t="s">
        <v>4</v>
      </c>
      <c r="N528">
        <v>96.584368999999995</v>
      </c>
      <c r="O528">
        <v>7.7030149999999997</v>
      </c>
      <c r="P528" t="s">
        <v>5</v>
      </c>
      <c r="Q528">
        <v>155.240635</v>
      </c>
      <c r="R528">
        <v>4.0013259999999997</v>
      </c>
      <c r="S528" t="s">
        <v>6</v>
      </c>
      <c r="T528">
        <v>59.307198</v>
      </c>
      <c r="U528">
        <v>0.87084300000000003</v>
      </c>
      <c r="V528" t="s">
        <v>7</v>
      </c>
      <c r="W528">
        <v>34.900815000000001</v>
      </c>
      <c r="X528">
        <v>0.26981699999999997</v>
      </c>
      <c r="Y528" t="s">
        <v>8</v>
      </c>
      <c r="Z528">
        <v>49.700864000000003</v>
      </c>
      <c r="AA528">
        <v>1.4963360000000001</v>
      </c>
      <c r="AB528" t="s">
        <v>9</v>
      </c>
      <c r="AC528">
        <v>1126.8506640000001</v>
      </c>
      <c r="AD528">
        <v>48.044046999999999</v>
      </c>
      <c r="AE528" t="s">
        <v>10</v>
      </c>
      <c r="AF528">
        <v>7.4255000000000002E-2</v>
      </c>
      <c r="AG528">
        <v>1.3999999999999999E-4</v>
      </c>
      <c r="AH528" t="s">
        <v>11</v>
      </c>
      <c r="AI528">
        <v>0.932033</v>
      </c>
      <c r="AJ528">
        <v>3.1999999999999999E-5</v>
      </c>
      <c r="AK528" t="s">
        <v>12</v>
      </c>
      <c r="AL528">
        <v>0</v>
      </c>
      <c r="AM528">
        <v>0</v>
      </c>
    </row>
    <row r="529" spans="1:39" x14ac:dyDescent="0.25">
      <c r="A529" t="s">
        <v>163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1586.134763</v>
      </c>
      <c r="I529">
        <v>108.610664</v>
      </c>
      <c r="J529" t="s">
        <v>3</v>
      </c>
      <c r="K529">
        <v>1583.094875</v>
      </c>
      <c r="L529">
        <v>107.46851700000001</v>
      </c>
      <c r="M529" t="s">
        <v>4</v>
      </c>
      <c r="N529">
        <v>110.40177</v>
      </c>
      <c r="O529">
        <v>10.573949000000001</v>
      </c>
      <c r="P529" t="s">
        <v>5</v>
      </c>
      <c r="Q529">
        <v>177.28909300000001</v>
      </c>
      <c r="R529">
        <v>5.3904550000000002</v>
      </c>
      <c r="S529" t="s">
        <v>6</v>
      </c>
      <c r="T529">
        <v>67.737416999999994</v>
      </c>
      <c r="U529">
        <v>0.98852399999999996</v>
      </c>
      <c r="V529" t="s">
        <v>7</v>
      </c>
      <c r="W529">
        <v>39.874203999999999</v>
      </c>
      <c r="X529">
        <v>0.36233700000000002</v>
      </c>
      <c r="Y529" t="s">
        <v>8</v>
      </c>
      <c r="Z529">
        <v>56.751930999999999</v>
      </c>
      <c r="AA529">
        <v>1.831801</v>
      </c>
      <c r="AB529" t="s">
        <v>9</v>
      </c>
      <c r="AC529">
        <v>1287.326992</v>
      </c>
      <c r="AD529">
        <v>62.814490999999997</v>
      </c>
      <c r="AE529" t="s">
        <v>10</v>
      </c>
      <c r="AF529">
        <v>7.3699000000000001E-2</v>
      </c>
      <c r="AG529">
        <v>1.5300000000000001E-4</v>
      </c>
      <c r="AH529" t="s">
        <v>11</v>
      </c>
      <c r="AI529">
        <v>0.93244000000000005</v>
      </c>
      <c r="AJ529">
        <v>3.1999999999999999E-5</v>
      </c>
      <c r="AK529" t="s">
        <v>12</v>
      </c>
      <c r="AL529">
        <v>0</v>
      </c>
      <c r="AM529">
        <v>0</v>
      </c>
    </row>
    <row r="530" spans="1:39" x14ac:dyDescent="0.25">
      <c r="A530" t="s">
        <v>163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1784.6140499999999</v>
      </c>
      <c r="I530">
        <v>119.96604600000001</v>
      </c>
      <c r="J530" t="s">
        <v>3</v>
      </c>
      <c r="K530">
        <v>1781.195264</v>
      </c>
      <c r="L530">
        <v>118.4945</v>
      </c>
      <c r="M530" t="s">
        <v>4</v>
      </c>
      <c r="N530">
        <v>124.20211399999999</v>
      </c>
      <c r="O530">
        <v>12.886824000000001</v>
      </c>
      <c r="P530" t="s">
        <v>5</v>
      </c>
      <c r="Q530">
        <v>199.318422</v>
      </c>
      <c r="R530">
        <v>5.52217</v>
      </c>
      <c r="S530" t="s">
        <v>6</v>
      </c>
      <c r="T530">
        <v>76.258494999999996</v>
      </c>
      <c r="U530">
        <v>0.99037699999999995</v>
      </c>
      <c r="V530" t="s">
        <v>7</v>
      </c>
      <c r="W530">
        <v>44.817611999999997</v>
      </c>
      <c r="X530">
        <v>0.35202099999999997</v>
      </c>
      <c r="Y530" t="s">
        <v>8</v>
      </c>
      <c r="Z530">
        <v>63.774821000000003</v>
      </c>
      <c r="AA530">
        <v>1.8476459999999999</v>
      </c>
      <c r="AB530" t="s">
        <v>9</v>
      </c>
      <c r="AC530">
        <v>1448.4426289999999</v>
      </c>
      <c r="AD530">
        <v>71.681562999999997</v>
      </c>
      <c r="AE530" t="s">
        <v>10</v>
      </c>
      <c r="AF530">
        <v>7.2678999999999994E-2</v>
      </c>
      <c r="AG530">
        <v>1.5300000000000001E-4</v>
      </c>
      <c r="AH530" t="s">
        <v>11</v>
      </c>
      <c r="AI530">
        <v>0.93267900000000004</v>
      </c>
      <c r="AJ530">
        <v>3.1000000000000001E-5</v>
      </c>
      <c r="AK530" t="s">
        <v>12</v>
      </c>
      <c r="AL530">
        <v>0</v>
      </c>
      <c r="AM530">
        <v>0</v>
      </c>
    </row>
    <row r="531" spans="1:39" x14ac:dyDescent="0.25">
      <c r="A531" t="s">
        <v>163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1982.3108130000001</v>
      </c>
      <c r="I531">
        <v>136.73756</v>
      </c>
      <c r="J531" t="s">
        <v>3</v>
      </c>
      <c r="K531">
        <v>1978.5178559999999</v>
      </c>
      <c r="L531">
        <v>135.021333</v>
      </c>
      <c r="M531" t="s">
        <v>4</v>
      </c>
      <c r="N531">
        <v>138.07055099999999</v>
      </c>
      <c r="O531">
        <v>17.294031</v>
      </c>
      <c r="P531" t="s">
        <v>5</v>
      </c>
      <c r="Q531">
        <v>221.41790700000001</v>
      </c>
      <c r="R531">
        <v>6.3136260000000002</v>
      </c>
      <c r="S531" t="s">
        <v>6</v>
      </c>
      <c r="T531">
        <v>84.723037000000005</v>
      </c>
      <c r="U531">
        <v>0.93204600000000004</v>
      </c>
      <c r="V531" t="s">
        <v>7</v>
      </c>
      <c r="W531">
        <v>49.811694000000003</v>
      </c>
      <c r="X531">
        <v>0.46614499999999998</v>
      </c>
      <c r="Y531" t="s">
        <v>8</v>
      </c>
      <c r="Z531">
        <v>70.884574000000001</v>
      </c>
      <c r="AA531">
        <v>2.0883560000000001</v>
      </c>
      <c r="AB531" t="s">
        <v>9</v>
      </c>
      <c r="AC531">
        <v>1608.7179470000001</v>
      </c>
      <c r="AD531">
        <v>75.123199999999997</v>
      </c>
      <c r="AE531" t="s">
        <v>10</v>
      </c>
      <c r="AF531">
        <v>7.1674000000000002E-2</v>
      </c>
      <c r="AG531">
        <v>1.56E-4</v>
      </c>
      <c r="AH531" t="s">
        <v>11</v>
      </c>
      <c r="AI531">
        <v>0.933361</v>
      </c>
      <c r="AJ531">
        <v>4.1E-5</v>
      </c>
      <c r="AK531" t="s">
        <v>12</v>
      </c>
      <c r="AL531">
        <v>0</v>
      </c>
      <c r="AM531">
        <v>0</v>
      </c>
    </row>
    <row r="532" spans="1:39" x14ac:dyDescent="0.25">
      <c r="A532" t="s">
        <v>163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2180.9294629999999</v>
      </c>
      <c r="I532">
        <v>132.864405</v>
      </c>
      <c r="J532" t="s">
        <v>3</v>
      </c>
      <c r="K532">
        <v>2176.7297509999999</v>
      </c>
      <c r="L532">
        <v>131.821099</v>
      </c>
      <c r="M532" t="s">
        <v>4</v>
      </c>
      <c r="N532">
        <v>151.83434099999999</v>
      </c>
      <c r="O532">
        <v>20.484576000000001</v>
      </c>
      <c r="P532" t="s">
        <v>5</v>
      </c>
      <c r="Q532">
        <v>243.68658300000001</v>
      </c>
      <c r="R532">
        <v>5.7538850000000004</v>
      </c>
      <c r="S532" t="s">
        <v>6</v>
      </c>
      <c r="T532">
        <v>93.254940000000005</v>
      </c>
      <c r="U532">
        <v>1.0923069999999999</v>
      </c>
      <c r="V532" t="s">
        <v>7</v>
      </c>
      <c r="W532">
        <v>54.864533000000002</v>
      </c>
      <c r="X532">
        <v>0.46229199999999998</v>
      </c>
      <c r="Y532" t="s">
        <v>8</v>
      </c>
      <c r="Z532">
        <v>78.034796999999998</v>
      </c>
      <c r="AA532">
        <v>1.996272</v>
      </c>
      <c r="AB532" t="s">
        <v>9</v>
      </c>
      <c r="AC532">
        <v>1769.824758</v>
      </c>
      <c r="AD532">
        <v>75.491552999999996</v>
      </c>
      <c r="AE532" t="s">
        <v>10</v>
      </c>
      <c r="AF532">
        <v>7.1673000000000001E-2</v>
      </c>
      <c r="AG532">
        <v>1.56E-4</v>
      </c>
      <c r="AH532" t="s">
        <v>11</v>
      </c>
      <c r="AI532">
        <v>0.93395600000000001</v>
      </c>
      <c r="AJ532">
        <v>5.1999999999999997E-5</v>
      </c>
      <c r="AK532" t="s">
        <v>12</v>
      </c>
      <c r="AL532">
        <v>0</v>
      </c>
      <c r="AM532">
        <v>0</v>
      </c>
    </row>
    <row r="533" spans="1:39" x14ac:dyDescent="0.25">
      <c r="A533" t="s">
        <v>163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2378.8554979999999</v>
      </c>
      <c r="I533">
        <v>148.09905599999999</v>
      </c>
      <c r="J533" t="s">
        <v>3</v>
      </c>
      <c r="K533">
        <v>2374.263696</v>
      </c>
      <c r="L533">
        <v>146.93771699999999</v>
      </c>
      <c r="M533" t="s">
        <v>4</v>
      </c>
      <c r="N533">
        <v>165.62119799999999</v>
      </c>
      <c r="O533">
        <v>23.636666999999999</v>
      </c>
      <c r="P533" t="s">
        <v>5</v>
      </c>
      <c r="Q533">
        <v>265.81883699999997</v>
      </c>
      <c r="R533">
        <v>6.8414720000000004</v>
      </c>
      <c r="S533" t="s">
        <v>6</v>
      </c>
      <c r="T533">
        <v>101.763729</v>
      </c>
      <c r="U533">
        <v>1.4431069999999999</v>
      </c>
      <c r="V533" t="s">
        <v>7</v>
      </c>
      <c r="W533">
        <v>59.843553</v>
      </c>
      <c r="X533">
        <v>0.57696099999999995</v>
      </c>
      <c r="Y533" t="s">
        <v>8</v>
      </c>
      <c r="Z533">
        <v>85.157004999999998</v>
      </c>
      <c r="AA533">
        <v>2.021976</v>
      </c>
      <c r="AB533" t="s">
        <v>9</v>
      </c>
      <c r="AC533">
        <v>1930.3688649999999</v>
      </c>
      <c r="AD533">
        <v>79.935642999999999</v>
      </c>
      <c r="AE533" t="s">
        <v>10</v>
      </c>
      <c r="AF533">
        <v>7.0239999999999997E-2</v>
      </c>
      <c r="AG533">
        <v>1.56E-4</v>
      </c>
      <c r="AH533" t="s">
        <v>11</v>
      </c>
      <c r="AI533">
        <v>0.93398599999999998</v>
      </c>
      <c r="AJ533">
        <v>5.1999999999999997E-5</v>
      </c>
      <c r="AK533" t="s">
        <v>12</v>
      </c>
      <c r="AL533">
        <v>0</v>
      </c>
      <c r="AM533">
        <v>0</v>
      </c>
    </row>
    <row r="534" spans="1:39" x14ac:dyDescent="0.25">
      <c r="A534" t="s">
        <v>163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2576.8307810000001</v>
      </c>
      <c r="I534">
        <v>171.615173</v>
      </c>
      <c r="J534" t="s">
        <v>3</v>
      </c>
      <c r="K534">
        <v>2571.8592680000002</v>
      </c>
      <c r="L534">
        <v>170.40916100000001</v>
      </c>
      <c r="M534" t="s">
        <v>4</v>
      </c>
      <c r="N534">
        <v>179.394126</v>
      </c>
      <c r="O534">
        <v>26.758472000000001</v>
      </c>
      <c r="P534" t="s">
        <v>5</v>
      </c>
      <c r="Q534">
        <v>287.93667699999997</v>
      </c>
      <c r="R534">
        <v>7.966405</v>
      </c>
      <c r="S534" t="s">
        <v>6</v>
      </c>
      <c r="T534">
        <v>110.185637</v>
      </c>
      <c r="U534">
        <v>1.652636</v>
      </c>
      <c r="V534" t="s">
        <v>7</v>
      </c>
      <c r="W534">
        <v>64.840356</v>
      </c>
      <c r="X534">
        <v>0.66688899999999995</v>
      </c>
      <c r="Y534" t="s">
        <v>8</v>
      </c>
      <c r="Z534">
        <v>92.2714</v>
      </c>
      <c r="AA534">
        <v>2.292243</v>
      </c>
      <c r="AB534" t="s">
        <v>9</v>
      </c>
      <c r="AC534">
        <v>2091.0456979999999</v>
      </c>
      <c r="AD534">
        <v>94.871049999999997</v>
      </c>
      <c r="AE534" t="s">
        <v>10</v>
      </c>
      <c r="AF534">
        <v>6.9151000000000004E-2</v>
      </c>
      <c r="AG534">
        <v>1.6200000000000001E-4</v>
      </c>
      <c r="AH534" t="s">
        <v>11</v>
      </c>
      <c r="AI534">
        <v>0.93418400000000001</v>
      </c>
      <c r="AJ534">
        <v>5.1999999999999997E-5</v>
      </c>
      <c r="AK534" t="s">
        <v>12</v>
      </c>
      <c r="AL534">
        <v>0</v>
      </c>
      <c r="AM534">
        <v>0</v>
      </c>
    </row>
    <row r="535" spans="1:39" x14ac:dyDescent="0.25">
      <c r="A535" t="s">
        <v>163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2775.4844039999998</v>
      </c>
      <c r="I535">
        <v>192.888555</v>
      </c>
      <c r="J535" t="s">
        <v>3</v>
      </c>
      <c r="K535">
        <v>2770.115483</v>
      </c>
      <c r="L535">
        <v>191.06780000000001</v>
      </c>
      <c r="M535" t="s">
        <v>4</v>
      </c>
      <c r="N535">
        <v>193.28886700000001</v>
      </c>
      <c r="O535">
        <v>31.244627999999999</v>
      </c>
      <c r="P535" t="s">
        <v>5</v>
      </c>
      <c r="Q535">
        <v>310.07859100000002</v>
      </c>
      <c r="R535">
        <v>8.3832830000000005</v>
      </c>
      <c r="S535" t="s">
        <v>6</v>
      </c>
      <c r="T535">
        <v>118.67771</v>
      </c>
      <c r="U535">
        <v>1.824997</v>
      </c>
      <c r="V535" t="s">
        <v>7</v>
      </c>
      <c r="W535">
        <v>69.759022999999999</v>
      </c>
      <c r="X535">
        <v>0.73063699999999998</v>
      </c>
      <c r="Y535" t="s">
        <v>8</v>
      </c>
      <c r="Z535">
        <v>99.414231999999998</v>
      </c>
      <c r="AA535">
        <v>2.3739249999999998</v>
      </c>
      <c r="AB535" t="s">
        <v>9</v>
      </c>
      <c r="AC535">
        <v>2252.3464749999998</v>
      </c>
      <c r="AD535">
        <v>101.94450399999999</v>
      </c>
      <c r="AE535" t="s">
        <v>10</v>
      </c>
      <c r="AF535">
        <v>6.7793000000000006E-2</v>
      </c>
      <c r="AG535">
        <v>1.56E-4</v>
      </c>
      <c r="AH535" t="s">
        <v>11</v>
      </c>
      <c r="AI535">
        <v>0.93428299999999997</v>
      </c>
      <c r="AJ535">
        <v>5.1999999999999997E-5</v>
      </c>
      <c r="AK535" t="s">
        <v>12</v>
      </c>
      <c r="AL535">
        <v>0</v>
      </c>
      <c r="AM535">
        <v>0</v>
      </c>
    </row>
    <row r="536" spans="1:39" x14ac:dyDescent="0.25">
      <c r="A536" t="s">
        <v>163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2973.8429489999999</v>
      </c>
      <c r="I536">
        <v>198.01807600000001</v>
      </c>
      <c r="J536" t="s">
        <v>3</v>
      </c>
      <c r="K536">
        <v>2968.0879930000001</v>
      </c>
      <c r="L536">
        <v>196.221732</v>
      </c>
      <c r="M536" t="s">
        <v>4</v>
      </c>
      <c r="N536">
        <v>207.04183</v>
      </c>
      <c r="O536">
        <v>36.249291999999997</v>
      </c>
      <c r="P536" t="s">
        <v>5</v>
      </c>
      <c r="Q536">
        <v>332.20932599999998</v>
      </c>
      <c r="R536">
        <v>8.2416289999999996</v>
      </c>
      <c r="S536" t="s">
        <v>6</v>
      </c>
      <c r="T536">
        <v>127.182292</v>
      </c>
      <c r="U536">
        <v>1.7172499999999999</v>
      </c>
      <c r="V536" t="s">
        <v>7</v>
      </c>
      <c r="W536">
        <v>74.662172999999996</v>
      </c>
      <c r="X536">
        <v>0.80101999999999995</v>
      </c>
      <c r="Y536" t="s">
        <v>8</v>
      </c>
      <c r="Z536">
        <v>106.546847</v>
      </c>
      <c r="AA536">
        <v>2.4404849999999998</v>
      </c>
      <c r="AB536" t="s">
        <v>9</v>
      </c>
      <c r="AC536">
        <v>2413.481143</v>
      </c>
      <c r="AD536">
        <v>105.129604</v>
      </c>
      <c r="AE536" t="s">
        <v>10</v>
      </c>
      <c r="AF536">
        <v>6.7105999999999999E-2</v>
      </c>
      <c r="AG536">
        <v>1.45E-4</v>
      </c>
      <c r="AH536" t="s">
        <v>11</v>
      </c>
      <c r="AI536">
        <v>0.93480600000000003</v>
      </c>
      <c r="AJ536">
        <v>6.0999999999999999E-5</v>
      </c>
      <c r="AK536" t="s">
        <v>12</v>
      </c>
      <c r="AL536">
        <v>0</v>
      </c>
      <c r="AM536">
        <v>0</v>
      </c>
    </row>
    <row r="537" spans="1:39" x14ac:dyDescent="0.25">
      <c r="A537" t="s">
        <v>163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3172.6822900000002</v>
      </c>
      <c r="I537">
        <v>174.17746700000001</v>
      </c>
      <c r="J537" t="s">
        <v>3</v>
      </c>
      <c r="K537">
        <v>3166.5363819999998</v>
      </c>
      <c r="L537">
        <v>172.72375299999999</v>
      </c>
      <c r="M537" t="s">
        <v>4</v>
      </c>
      <c r="N537">
        <v>220.95720600000001</v>
      </c>
      <c r="O537">
        <v>38.158180000000002</v>
      </c>
      <c r="P537" t="s">
        <v>5</v>
      </c>
      <c r="Q537">
        <v>354.499799</v>
      </c>
      <c r="R537">
        <v>8.1609250000000007</v>
      </c>
      <c r="S537" t="s">
        <v>6</v>
      </c>
      <c r="T537">
        <v>135.60629800000001</v>
      </c>
      <c r="U537">
        <v>1.8075639999999999</v>
      </c>
      <c r="V537" t="s">
        <v>7</v>
      </c>
      <c r="W537">
        <v>79.674040000000005</v>
      </c>
      <c r="X537">
        <v>0.81407399999999996</v>
      </c>
      <c r="Y537" t="s">
        <v>8</v>
      </c>
      <c r="Z537">
        <v>113.756253</v>
      </c>
      <c r="AA537">
        <v>2.519504</v>
      </c>
      <c r="AB537" t="s">
        <v>9</v>
      </c>
      <c r="AC537">
        <v>2574.7896780000001</v>
      </c>
      <c r="AD537">
        <v>93.178743999999995</v>
      </c>
      <c r="AE537" t="s">
        <v>10</v>
      </c>
      <c r="AF537">
        <v>6.6202999999999998E-2</v>
      </c>
      <c r="AG537">
        <v>1.4200000000000001E-4</v>
      </c>
      <c r="AH537" t="s">
        <v>11</v>
      </c>
      <c r="AI537">
        <v>0.93525100000000005</v>
      </c>
      <c r="AJ537">
        <v>6.4999999999999994E-5</v>
      </c>
      <c r="AK537" t="s">
        <v>12</v>
      </c>
      <c r="AL537">
        <v>0</v>
      </c>
      <c r="AM537">
        <v>0</v>
      </c>
    </row>
    <row r="538" spans="1:39" x14ac:dyDescent="0.25">
      <c r="A538" t="s">
        <v>163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3370.6812060000002</v>
      </c>
      <c r="I538">
        <v>188.68599</v>
      </c>
      <c r="J538" t="s">
        <v>3</v>
      </c>
      <c r="K538">
        <v>3364.1598880000001</v>
      </c>
      <c r="L538">
        <v>186.902072</v>
      </c>
      <c r="M538" t="s">
        <v>4</v>
      </c>
      <c r="N538">
        <v>234.72050400000001</v>
      </c>
      <c r="O538">
        <v>42.346812999999997</v>
      </c>
      <c r="P538" t="s">
        <v>5</v>
      </c>
      <c r="Q538">
        <v>376.65815300000003</v>
      </c>
      <c r="R538">
        <v>7.3306570000000004</v>
      </c>
      <c r="S538" t="s">
        <v>6</v>
      </c>
      <c r="T538">
        <v>144.02118300000001</v>
      </c>
      <c r="U538">
        <v>1.6916720000000001</v>
      </c>
      <c r="V538" t="s">
        <v>7</v>
      </c>
      <c r="W538">
        <v>84.625613999999999</v>
      </c>
      <c r="X538">
        <v>0.83082999999999996</v>
      </c>
      <c r="Y538" t="s">
        <v>8</v>
      </c>
      <c r="Z538">
        <v>120.908669</v>
      </c>
      <c r="AA538">
        <v>2.403807</v>
      </c>
      <c r="AB538" t="s">
        <v>9</v>
      </c>
      <c r="AC538">
        <v>2735.5717289999998</v>
      </c>
      <c r="AD538">
        <v>102.723657</v>
      </c>
      <c r="AE538" t="s">
        <v>10</v>
      </c>
      <c r="AF538">
        <v>6.5396999999999997E-2</v>
      </c>
      <c r="AG538">
        <v>1.45E-4</v>
      </c>
      <c r="AH538" t="s">
        <v>11</v>
      </c>
      <c r="AI538">
        <v>0.93526900000000002</v>
      </c>
      <c r="AJ538">
        <v>6.4999999999999994E-5</v>
      </c>
      <c r="AK538" t="s">
        <v>12</v>
      </c>
      <c r="AL538">
        <v>0</v>
      </c>
      <c r="AM538">
        <v>0</v>
      </c>
    </row>
    <row r="539" spans="1:39" x14ac:dyDescent="0.25">
      <c r="A539" t="s">
        <v>163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3569.2203909999998</v>
      </c>
      <c r="I539">
        <v>230.928845</v>
      </c>
      <c r="J539" t="s">
        <v>3</v>
      </c>
      <c r="K539">
        <v>3562.304243</v>
      </c>
      <c r="L539">
        <v>229.06476000000001</v>
      </c>
      <c r="M539" t="s">
        <v>4</v>
      </c>
      <c r="N539">
        <v>248.46926099999999</v>
      </c>
      <c r="O539">
        <v>45.584063999999998</v>
      </c>
      <c r="P539" t="s">
        <v>5</v>
      </c>
      <c r="Q539">
        <v>398.86526600000002</v>
      </c>
      <c r="R539">
        <v>8.6990149999999993</v>
      </c>
      <c r="S539" t="s">
        <v>6</v>
      </c>
      <c r="T539">
        <v>152.41276099999999</v>
      </c>
      <c r="U539">
        <v>1.9009959999999999</v>
      </c>
      <c r="V539" t="s">
        <v>7</v>
      </c>
      <c r="W539">
        <v>89.691253000000003</v>
      </c>
      <c r="X539">
        <v>1.0644849999999999</v>
      </c>
      <c r="Y539" t="s">
        <v>8</v>
      </c>
      <c r="Z539">
        <v>128.031959</v>
      </c>
      <c r="AA539">
        <v>2.6299540000000001</v>
      </c>
      <c r="AB539" t="s">
        <v>9</v>
      </c>
      <c r="AC539">
        <v>2896.8657859999998</v>
      </c>
      <c r="AD539">
        <v>133.880323</v>
      </c>
      <c r="AE539" t="s">
        <v>10</v>
      </c>
      <c r="AF539">
        <v>6.4940999999999999E-2</v>
      </c>
      <c r="AG539">
        <v>1.45E-4</v>
      </c>
      <c r="AH539" t="s">
        <v>11</v>
      </c>
      <c r="AI539">
        <v>0.93526900000000002</v>
      </c>
      <c r="AJ539">
        <v>6.4999999999999994E-5</v>
      </c>
      <c r="AK539" t="s">
        <v>12</v>
      </c>
      <c r="AL539">
        <v>0</v>
      </c>
      <c r="AM539">
        <v>0</v>
      </c>
    </row>
    <row r="540" spans="1:39" x14ac:dyDescent="0.25">
      <c r="A540" t="s">
        <v>163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3767.7081539999999</v>
      </c>
      <c r="I540">
        <v>250.00694999999999</v>
      </c>
      <c r="J540" t="s">
        <v>3</v>
      </c>
      <c r="K540">
        <v>3760.4104050000001</v>
      </c>
      <c r="L540">
        <v>247.45325</v>
      </c>
      <c r="M540" t="s">
        <v>4</v>
      </c>
      <c r="N540">
        <v>262.29022600000002</v>
      </c>
      <c r="O540">
        <v>52.629921000000003</v>
      </c>
      <c r="P540" t="s">
        <v>5</v>
      </c>
      <c r="Q540">
        <v>421.24892</v>
      </c>
      <c r="R540">
        <v>10.329046999999999</v>
      </c>
      <c r="S540" t="s">
        <v>6</v>
      </c>
      <c r="T540">
        <v>160.89285799999999</v>
      </c>
      <c r="U540">
        <v>2.0809989999999998</v>
      </c>
      <c r="V540" t="s">
        <v>7</v>
      </c>
      <c r="W540">
        <v>94.711963999999995</v>
      </c>
      <c r="X540">
        <v>1.1784140000000001</v>
      </c>
      <c r="Y540" t="s">
        <v>8</v>
      </c>
      <c r="Z540">
        <v>135.158559</v>
      </c>
      <c r="AA540">
        <v>2.7778230000000002</v>
      </c>
      <c r="AB540" t="s">
        <v>9</v>
      </c>
      <c r="AC540">
        <v>3057.8279929999999</v>
      </c>
      <c r="AD540">
        <v>147.49775700000001</v>
      </c>
      <c r="AE540" t="s">
        <v>10</v>
      </c>
      <c r="AF540">
        <v>6.4940999999999999E-2</v>
      </c>
      <c r="AG540">
        <v>1.45E-4</v>
      </c>
      <c r="AH540" t="s">
        <v>11</v>
      </c>
      <c r="AI540">
        <v>0.93528</v>
      </c>
      <c r="AJ540">
        <v>6.4999999999999994E-5</v>
      </c>
      <c r="AK540" t="s">
        <v>12</v>
      </c>
      <c r="AL540">
        <v>0</v>
      </c>
      <c r="AM540">
        <v>0</v>
      </c>
    </row>
    <row r="541" spans="1:39" x14ac:dyDescent="0.25">
      <c r="A541" t="s">
        <v>163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3966.5778319999999</v>
      </c>
      <c r="I541">
        <v>326.62339700000001</v>
      </c>
      <c r="J541" t="s">
        <v>3</v>
      </c>
      <c r="K541">
        <v>3958.8888870000001</v>
      </c>
      <c r="L541">
        <v>323.90734600000002</v>
      </c>
      <c r="M541" t="s">
        <v>4</v>
      </c>
      <c r="N541">
        <v>275.99460199999999</v>
      </c>
      <c r="O541">
        <v>57.108908</v>
      </c>
      <c r="P541" t="s">
        <v>5</v>
      </c>
      <c r="Q541">
        <v>443.470643</v>
      </c>
      <c r="R541">
        <v>12.141323999999999</v>
      </c>
      <c r="S541" t="s">
        <v>6</v>
      </c>
      <c r="T541">
        <v>169.30206899999999</v>
      </c>
      <c r="U541">
        <v>2.3181189999999998</v>
      </c>
      <c r="V541" t="s">
        <v>7</v>
      </c>
      <c r="W541">
        <v>99.748688999999999</v>
      </c>
      <c r="X541">
        <v>1.5161359999999999</v>
      </c>
      <c r="Y541" t="s">
        <v>8</v>
      </c>
      <c r="Z541">
        <v>142.251642</v>
      </c>
      <c r="AA541">
        <v>3.0897009999999998</v>
      </c>
      <c r="AB541" t="s">
        <v>9</v>
      </c>
      <c r="AC541">
        <v>3219.4563039999998</v>
      </c>
      <c r="AD541">
        <v>189.509807</v>
      </c>
      <c r="AE541" t="s">
        <v>10</v>
      </c>
      <c r="AF541">
        <v>6.4213000000000006E-2</v>
      </c>
      <c r="AG541">
        <v>1.35E-4</v>
      </c>
      <c r="AH541" t="s">
        <v>11</v>
      </c>
      <c r="AI541">
        <v>0.935728</v>
      </c>
      <c r="AJ541">
        <v>7.1000000000000005E-5</v>
      </c>
      <c r="AK541" t="s">
        <v>12</v>
      </c>
      <c r="AL541">
        <v>0</v>
      </c>
      <c r="AM541">
        <v>0</v>
      </c>
    </row>
    <row r="542" spans="1:39" x14ac:dyDescent="0.25">
      <c r="A542" t="s">
        <v>164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184.33330000000001</v>
      </c>
      <c r="I562">
        <v>5.7459819999999997</v>
      </c>
      <c r="J562" t="s">
        <v>3</v>
      </c>
      <c r="K562">
        <v>183.94547700000001</v>
      </c>
      <c r="L562">
        <v>5.7067129999999997</v>
      </c>
      <c r="M562" t="s">
        <v>4</v>
      </c>
      <c r="N562">
        <v>13.780238000000001</v>
      </c>
      <c r="O562">
        <v>0.49340600000000001</v>
      </c>
      <c r="P562" t="s">
        <v>5</v>
      </c>
      <c r="Q562">
        <v>0</v>
      </c>
      <c r="R562">
        <v>0</v>
      </c>
      <c r="S562" t="s">
        <v>6</v>
      </c>
      <c r="T562">
        <v>8.4113220000000002</v>
      </c>
      <c r="U562">
        <v>0.117744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8.5267999999999997E-2</v>
      </c>
      <c r="AD562">
        <v>4.8999999999999998E-5</v>
      </c>
      <c r="AE562" t="s">
        <v>10</v>
      </c>
      <c r="AF562">
        <v>0</v>
      </c>
      <c r="AG562">
        <v>0</v>
      </c>
      <c r="AH562" t="s">
        <v>11</v>
      </c>
      <c r="AI562">
        <v>0.91442400000000001</v>
      </c>
      <c r="AJ562">
        <v>1.74E-4</v>
      </c>
      <c r="AK562" t="s">
        <v>12</v>
      </c>
      <c r="AL562">
        <v>0</v>
      </c>
      <c r="AM562">
        <v>0</v>
      </c>
    </row>
    <row r="563" spans="1:39" x14ac:dyDescent="0.25">
      <c r="A563" t="s">
        <v>165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367.242436</v>
      </c>
      <c r="I563">
        <v>10.208062</v>
      </c>
      <c r="J563" t="s">
        <v>3</v>
      </c>
      <c r="K563">
        <v>366.47022600000003</v>
      </c>
      <c r="L563">
        <v>9.9773990000000001</v>
      </c>
      <c r="M563" t="s">
        <v>4</v>
      </c>
      <c r="N563">
        <v>27.561893999999999</v>
      </c>
      <c r="O563">
        <v>1.0238400000000001</v>
      </c>
      <c r="P563" t="s">
        <v>5</v>
      </c>
      <c r="Q563">
        <v>0</v>
      </c>
      <c r="R563">
        <v>0</v>
      </c>
      <c r="S563" t="s">
        <v>6</v>
      </c>
      <c r="T563">
        <v>16.747612</v>
      </c>
      <c r="U563">
        <v>0.28065600000000002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8.2663E-2</v>
      </c>
      <c r="AD563">
        <v>2.1999999999999999E-5</v>
      </c>
      <c r="AE563" t="s">
        <v>10</v>
      </c>
      <c r="AF563">
        <v>0</v>
      </c>
      <c r="AG563">
        <v>0</v>
      </c>
      <c r="AH563" t="s">
        <v>11</v>
      </c>
      <c r="AI563">
        <v>0.92197200000000001</v>
      </c>
      <c r="AJ563">
        <v>1.27E-4</v>
      </c>
      <c r="AK563" t="s">
        <v>12</v>
      </c>
      <c r="AL563">
        <v>0</v>
      </c>
      <c r="AM563">
        <v>0</v>
      </c>
    </row>
    <row r="564" spans="1:39" x14ac:dyDescent="0.25">
      <c r="A564" t="s">
        <v>165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550.90190700000005</v>
      </c>
      <c r="I564">
        <v>12.713124000000001</v>
      </c>
      <c r="J564" t="s">
        <v>3</v>
      </c>
      <c r="K564">
        <v>549.72070399999996</v>
      </c>
      <c r="L564">
        <v>12.565842</v>
      </c>
      <c r="M564" t="s">
        <v>4</v>
      </c>
      <c r="N564">
        <v>41.329383</v>
      </c>
      <c r="O564">
        <v>1.5473380000000001</v>
      </c>
      <c r="P564" t="s">
        <v>5</v>
      </c>
      <c r="Q564">
        <v>0</v>
      </c>
      <c r="R564">
        <v>0</v>
      </c>
      <c r="S564" t="s">
        <v>6</v>
      </c>
      <c r="T564">
        <v>25.152263000000001</v>
      </c>
      <c r="U564">
        <v>0.412831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7.9400999999999999E-2</v>
      </c>
      <c r="AD564">
        <v>6.7999999999999999E-5</v>
      </c>
      <c r="AE564" t="s">
        <v>10</v>
      </c>
      <c r="AF564">
        <v>0</v>
      </c>
      <c r="AG564">
        <v>0</v>
      </c>
      <c r="AH564" t="s">
        <v>11</v>
      </c>
      <c r="AI564">
        <v>0.92703800000000003</v>
      </c>
      <c r="AJ564">
        <v>5.3000000000000001E-5</v>
      </c>
      <c r="AK564" t="s">
        <v>12</v>
      </c>
      <c r="AL564">
        <v>0</v>
      </c>
      <c r="AM564">
        <v>0</v>
      </c>
    </row>
    <row r="565" spans="1:39" x14ac:dyDescent="0.25">
      <c r="A565" t="s">
        <v>165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734.19530199999997</v>
      </c>
      <c r="I565">
        <v>16.767271000000001</v>
      </c>
      <c r="J565" t="s">
        <v>3</v>
      </c>
      <c r="K565">
        <v>732.64241700000002</v>
      </c>
      <c r="L565">
        <v>16.636741000000001</v>
      </c>
      <c r="M565" t="s">
        <v>4</v>
      </c>
      <c r="N565">
        <v>55.166240999999999</v>
      </c>
      <c r="O565">
        <v>2.2958080000000001</v>
      </c>
      <c r="P565" t="s">
        <v>5</v>
      </c>
      <c r="Q565">
        <v>0</v>
      </c>
      <c r="R565">
        <v>0</v>
      </c>
      <c r="S565" t="s">
        <v>6</v>
      </c>
      <c r="T565">
        <v>33.541463</v>
      </c>
      <c r="U565">
        <v>0.56942000000000004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7.7939999999999995E-2</v>
      </c>
      <c r="AD565">
        <v>9.0000000000000006E-5</v>
      </c>
      <c r="AE565" t="s">
        <v>10</v>
      </c>
      <c r="AF565">
        <v>0</v>
      </c>
      <c r="AG565">
        <v>0</v>
      </c>
      <c r="AH565" t="s">
        <v>11</v>
      </c>
      <c r="AI565">
        <v>0.92932400000000004</v>
      </c>
      <c r="AJ565">
        <v>6.8999999999999997E-5</v>
      </c>
      <c r="AK565" t="s">
        <v>12</v>
      </c>
      <c r="AL565">
        <v>0</v>
      </c>
      <c r="AM565">
        <v>0</v>
      </c>
    </row>
    <row r="566" spans="1:39" x14ac:dyDescent="0.25">
      <c r="A566" t="s">
        <v>165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917.45159899999999</v>
      </c>
      <c r="I566">
        <v>23.585802000000001</v>
      </c>
      <c r="J566" t="s">
        <v>3</v>
      </c>
      <c r="K566">
        <v>915.51512600000001</v>
      </c>
      <c r="L566">
        <v>23.462935999999999</v>
      </c>
      <c r="M566" t="s">
        <v>4</v>
      </c>
      <c r="N566">
        <v>68.812882999999999</v>
      </c>
      <c r="O566">
        <v>3.1045790000000002</v>
      </c>
      <c r="P566" t="s">
        <v>5</v>
      </c>
      <c r="Q566">
        <v>0</v>
      </c>
      <c r="R566">
        <v>0</v>
      </c>
      <c r="S566" t="s">
        <v>6</v>
      </c>
      <c r="T566">
        <v>41.959390999999997</v>
      </c>
      <c r="U566">
        <v>0.62030399999999997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7.5578000000000006E-2</v>
      </c>
      <c r="AD566">
        <v>1.17E-4</v>
      </c>
      <c r="AE566" t="s">
        <v>10</v>
      </c>
      <c r="AF566">
        <v>0</v>
      </c>
      <c r="AG566">
        <v>0</v>
      </c>
      <c r="AH566" t="s">
        <v>11</v>
      </c>
      <c r="AI566">
        <v>0.92961700000000003</v>
      </c>
      <c r="AJ566">
        <v>6.7999999999999999E-5</v>
      </c>
      <c r="AK566" t="s">
        <v>12</v>
      </c>
      <c r="AL566">
        <v>0</v>
      </c>
      <c r="AM566">
        <v>0</v>
      </c>
    </row>
    <row r="567" spans="1:39" x14ac:dyDescent="0.25">
      <c r="A567" t="s">
        <v>165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1100.5808910000001</v>
      </c>
      <c r="I567">
        <v>37.361730999999999</v>
      </c>
      <c r="J567" t="s">
        <v>3</v>
      </c>
      <c r="K567">
        <v>1098.2543820000001</v>
      </c>
      <c r="L567">
        <v>37.312033999999997</v>
      </c>
      <c r="M567" t="s">
        <v>4</v>
      </c>
      <c r="N567">
        <v>82.602830999999995</v>
      </c>
      <c r="O567">
        <v>3.8383639999999999</v>
      </c>
      <c r="P567" t="s">
        <v>5</v>
      </c>
      <c r="Q567">
        <v>0</v>
      </c>
      <c r="R567">
        <v>0</v>
      </c>
      <c r="S567" t="s">
        <v>6</v>
      </c>
      <c r="T567">
        <v>50.329090000000001</v>
      </c>
      <c r="U567">
        <v>0.68406400000000001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7.3771000000000003E-2</v>
      </c>
      <c r="AD567">
        <v>1.2400000000000001E-4</v>
      </c>
      <c r="AE567" t="s">
        <v>10</v>
      </c>
      <c r="AF567">
        <v>0</v>
      </c>
      <c r="AG567">
        <v>0</v>
      </c>
      <c r="AH567" t="s">
        <v>11</v>
      </c>
      <c r="AI567">
        <v>0.93012899999999998</v>
      </c>
      <c r="AJ567">
        <v>6.7999999999999999E-5</v>
      </c>
      <c r="AK567" t="s">
        <v>12</v>
      </c>
      <c r="AL567">
        <v>0</v>
      </c>
      <c r="AM567">
        <v>0</v>
      </c>
    </row>
    <row r="568" spans="1:39" x14ac:dyDescent="0.25">
      <c r="A568" t="s">
        <v>165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1284.1484889999999</v>
      </c>
      <c r="I568">
        <v>58.660105999999999</v>
      </c>
      <c r="J568" t="s">
        <v>3</v>
      </c>
      <c r="K568">
        <v>1281.4358540000001</v>
      </c>
      <c r="L568">
        <v>58.467644999999997</v>
      </c>
      <c r="M568" t="s">
        <v>4</v>
      </c>
      <c r="N568">
        <v>96.407246999999998</v>
      </c>
      <c r="O568">
        <v>5.325615</v>
      </c>
      <c r="P568" t="s">
        <v>5</v>
      </c>
      <c r="Q568">
        <v>0</v>
      </c>
      <c r="R568">
        <v>0</v>
      </c>
      <c r="S568" t="s">
        <v>6</v>
      </c>
      <c r="T568">
        <v>58.723989000000003</v>
      </c>
      <c r="U568">
        <v>0.78096200000000005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7.3372999999999994E-2</v>
      </c>
      <c r="AD568">
        <v>1.2400000000000001E-4</v>
      </c>
      <c r="AE568" t="s">
        <v>10</v>
      </c>
      <c r="AF568">
        <v>0</v>
      </c>
      <c r="AG568">
        <v>0</v>
      </c>
      <c r="AH568" t="s">
        <v>11</v>
      </c>
      <c r="AI568">
        <v>0.93116600000000005</v>
      </c>
      <c r="AJ568">
        <v>3.8999999999999999E-5</v>
      </c>
      <c r="AK568" t="s">
        <v>12</v>
      </c>
      <c r="AL568">
        <v>0</v>
      </c>
      <c r="AM568">
        <v>0</v>
      </c>
    </row>
    <row r="569" spans="1:39" x14ac:dyDescent="0.25">
      <c r="A569" t="s">
        <v>165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1467.720894</v>
      </c>
      <c r="I569">
        <v>72.638497999999998</v>
      </c>
      <c r="J569" t="s">
        <v>3</v>
      </c>
      <c r="K569">
        <v>1464.623621</v>
      </c>
      <c r="L569">
        <v>72.087014999999994</v>
      </c>
      <c r="M569" t="s">
        <v>4</v>
      </c>
      <c r="N569">
        <v>110.121658</v>
      </c>
      <c r="O569">
        <v>6.2455239999999996</v>
      </c>
      <c r="P569" t="s">
        <v>5</v>
      </c>
      <c r="Q569">
        <v>0</v>
      </c>
      <c r="R569">
        <v>0</v>
      </c>
      <c r="S569" t="s">
        <v>6</v>
      </c>
      <c r="T569">
        <v>67.121717000000004</v>
      </c>
      <c r="U569">
        <v>1.0435890000000001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7.2371000000000005E-2</v>
      </c>
      <c r="AD569">
        <v>1.3200000000000001E-4</v>
      </c>
      <c r="AE569" t="s">
        <v>10</v>
      </c>
      <c r="AF569">
        <v>0</v>
      </c>
      <c r="AG569">
        <v>0</v>
      </c>
      <c r="AH569" t="s">
        <v>11</v>
      </c>
      <c r="AI569">
        <v>0.93196599999999996</v>
      </c>
      <c r="AJ569">
        <v>3.0000000000000001E-5</v>
      </c>
      <c r="AK569" t="s">
        <v>12</v>
      </c>
      <c r="AL569">
        <v>0</v>
      </c>
      <c r="AM569">
        <v>0</v>
      </c>
    </row>
    <row r="570" spans="1:39" x14ac:dyDescent="0.25">
      <c r="A570" t="s">
        <v>165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1650.5208640000001</v>
      </c>
      <c r="I570">
        <v>88.324399</v>
      </c>
      <c r="J570" t="s">
        <v>3</v>
      </c>
      <c r="K570">
        <v>1647.041348</v>
      </c>
      <c r="L570">
        <v>87.895340000000004</v>
      </c>
      <c r="M570" t="s">
        <v>4</v>
      </c>
      <c r="N570">
        <v>123.701671</v>
      </c>
      <c r="O570">
        <v>7.7984059999999999</v>
      </c>
      <c r="P570" t="s">
        <v>5</v>
      </c>
      <c r="Q570">
        <v>0</v>
      </c>
      <c r="R570">
        <v>0</v>
      </c>
      <c r="S570" t="s">
        <v>6</v>
      </c>
      <c r="T570">
        <v>75.526713999999998</v>
      </c>
      <c r="U570">
        <v>1.157276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7.0971999999999993E-2</v>
      </c>
      <c r="AD570">
        <v>1.37E-4</v>
      </c>
      <c r="AE570" t="s">
        <v>10</v>
      </c>
      <c r="AF570">
        <v>0</v>
      </c>
      <c r="AG570">
        <v>0</v>
      </c>
      <c r="AH570" t="s">
        <v>11</v>
      </c>
      <c r="AI570">
        <v>0.93215499999999996</v>
      </c>
      <c r="AJ570">
        <v>2.9E-5</v>
      </c>
      <c r="AK570" t="s">
        <v>12</v>
      </c>
      <c r="AL570">
        <v>0</v>
      </c>
      <c r="AM570">
        <v>0</v>
      </c>
    </row>
    <row r="571" spans="1:39" x14ac:dyDescent="0.25">
      <c r="A571" t="s">
        <v>165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1833.9580860000001</v>
      </c>
      <c r="I571">
        <v>94.269077999999993</v>
      </c>
      <c r="J571" t="s">
        <v>3</v>
      </c>
      <c r="K571">
        <v>1830.0964309999999</v>
      </c>
      <c r="L571">
        <v>93.500483000000003</v>
      </c>
      <c r="M571" t="s">
        <v>4</v>
      </c>
      <c r="N571">
        <v>137.49256</v>
      </c>
      <c r="O571">
        <v>8.5470159999999993</v>
      </c>
      <c r="P571" t="s">
        <v>5</v>
      </c>
      <c r="Q571">
        <v>0</v>
      </c>
      <c r="R571">
        <v>0</v>
      </c>
      <c r="S571" t="s">
        <v>6</v>
      </c>
      <c r="T571">
        <v>83.899150000000006</v>
      </c>
      <c r="U571">
        <v>1.253109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7.0576E-2</v>
      </c>
      <c r="AD571">
        <v>1.34E-4</v>
      </c>
      <c r="AE571" t="s">
        <v>10</v>
      </c>
      <c r="AF571">
        <v>0</v>
      </c>
      <c r="AG571">
        <v>0</v>
      </c>
      <c r="AH571" t="s">
        <v>11</v>
      </c>
      <c r="AI571">
        <v>0.93259000000000003</v>
      </c>
      <c r="AJ571">
        <v>3.1999999999999999E-5</v>
      </c>
      <c r="AK571" t="s">
        <v>12</v>
      </c>
      <c r="AL571">
        <v>0</v>
      </c>
      <c r="AM571">
        <v>0</v>
      </c>
    </row>
    <row r="572" spans="1:39" x14ac:dyDescent="0.25">
      <c r="A572" t="s">
        <v>165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2016.8307400000001</v>
      </c>
      <c r="I572">
        <v>111.18607299999999</v>
      </c>
      <c r="J572" t="s">
        <v>3</v>
      </c>
      <c r="K572">
        <v>2012.5879829999999</v>
      </c>
      <c r="L572">
        <v>110.303371</v>
      </c>
      <c r="M572" t="s">
        <v>4</v>
      </c>
      <c r="N572">
        <v>151.13170099999999</v>
      </c>
      <c r="O572">
        <v>10.147212</v>
      </c>
      <c r="P572" t="s">
        <v>5</v>
      </c>
      <c r="Q572">
        <v>0</v>
      </c>
      <c r="R572">
        <v>0</v>
      </c>
      <c r="S572" t="s">
        <v>6</v>
      </c>
      <c r="T572">
        <v>92.243761000000006</v>
      </c>
      <c r="U572">
        <v>1.4979450000000001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7.0472999999999994E-2</v>
      </c>
      <c r="AD572">
        <v>1.35E-4</v>
      </c>
      <c r="AE572" t="s">
        <v>10</v>
      </c>
      <c r="AF572">
        <v>0</v>
      </c>
      <c r="AG572">
        <v>0</v>
      </c>
      <c r="AH572" t="s">
        <v>11</v>
      </c>
      <c r="AI572">
        <v>0.933307</v>
      </c>
      <c r="AJ572">
        <v>4.0000000000000003E-5</v>
      </c>
      <c r="AK572" t="s">
        <v>12</v>
      </c>
      <c r="AL572">
        <v>0</v>
      </c>
      <c r="AM572">
        <v>0</v>
      </c>
    </row>
    <row r="573" spans="1:39" x14ac:dyDescent="0.25">
      <c r="A573" t="s">
        <v>165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2200.4861470000001</v>
      </c>
      <c r="I573">
        <v>128.907827</v>
      </c>
      <c r="J573" t="s">
        <v>3</v>
      </c>
      <c r="K573">
        <v>2195.8224220000002</v>
      </c>
      <c r="L573">
        <v>127.47368400000001</v>
      </c>
      <c r="M573" t="s">
        <v>4</v>
      </c>
      <c r="N573">
        <v>164.80389600000001</v>
      </c>
      <c r="O573">
        <v>11.486770999999999</v>
      </c>
      <c r="P573" t="s">
        <v>5</v>
      </c>
      <c r="Q573">
        <v>0</v>
      </c>
      <c r="R573">
        <v>0</v>
      </c>
      <c r="S573" t="s">
        <v>6</v>
      </c>
      <c r="T573">
        <v>100.76862</v>
      </c>
      <c r="U573">
        <v>1.736391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6.9497000000000003E-2</v>
      </c>
      <c r="AD573">
        <v>1.37E-4</v>
      </c>
      <c r="AE573" t="s">
        <v>10</v>
      </c>
      <c r="AF573">
        <v>0</v>
      </c>
      <c r="AG573">
        <v>0</v>
      </c>
      <c r="AH573" t="s">
        <v>11</v>
      </c>
      <c r="AI573">
        <v>0.93376400000000004</v>
      </c>
      <c r="AJ573">
        <v>4.3999999999999999E-5</v>
      </c>
      <c r="AK573" t="s">
        <v>12</v>
      </c>
      <c r="AL573">
        <v>0</v>
      </c>
      <c r="AM573">
        <v>0</v>
      </c>
    </row>
    <row r="574" spans="1:39" x14ac:dyDescent="0.25">
      <c r="A574" t="s">
        <v>165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2384.3490280000001</v>
      </c>
      <c r="I574">
        <v>178.11140900000001</v>
      </c>
      <c r="J574" t="s">
        <v>3</v>
      </c>
      <c r="K574">
        <v>2379.289131</v>
      </c>
      <c r="L574">
        <v>176.21351999999999</v>
      </c>
      <c r="M574" t="s">
        <v>4</v>
      </c>
      <c r="N574">
        <v>178.52804900000001</v>
      </c>
      <c r="O574">
        <v>13.940530000000001</v>
      </c>
      <c r="P574" t="s">
        <v>5</v>
      </c>
      <c r="Q574">
        <v>0</v>
      </c>
      <c r="R574">
        <v>0</v>
      </c>
      <c r="S574" t="s">
        <v>6</v>
      </c>
      <c r="T574">
        <v>109.17861600000001</v>
      </c>
      <c r="U574">
        <v>1.7303809999999999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6.9054000000000004E-2</v>
      </c>
      <c r="AD574">
        <v>1.4100000000000001E-4</v>
      </c>
      <c r="AE574" t="s">
        <v>10</v>
      </c>
      <c r="AF574">
        <v>0</v>
      </c>
      <c r="AG574">
        <v>0</v>
      </c>
      <c r="AH574" t="s">
        <v>11</v>
      </c>
      <c r="AI574">
        <v>0.93387500000000001</v>
      </c>
      <c r="AJ574">
        <v>4.3000000000000002E-5</v>
      </c>
      <c r="AK574" t="s">
        <v>12</v>
      </c>
      <c r="AL574">
        <v>0</v>
      </c>
      <c r="AM574">
        <v>0</v>
      </c>
    </row>
    <row r="575" spans="1:39" x14ac:dyDescent="0.25">
      <c r="A575" t="s">
        <v>165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2568.3199460000001</v>
      </c>
      <c r="I575">
        <v>187.79272</v>
      </c>
      <c r="J575" t="s">
        <v>3</v>
      </c>
      <c r="K575">
        <v>2562.8703169999999</v>
      </c>
      <c r="L575">
        <v>186.11337499999999</v>
      </c>
      <c r="M575" t="s">
        <v>4</v>
      </c>
      <c r="N575">
        <v>192.333493</v>
      </c>
      <c r="O575">
        <v>16.853781999999999</v>
      </c>
      <c r="P575" t="s">
        <v>5</v>
      </c>
      <c r="Q575">
        <v>0</v>
      </c>
      <c r="R575">
        <v>0</v>
      </c>
      <c r="S575" t="s">
        <v>6</v>
      </c>
      <c r="T575">
        <v>117.57468299999999</v>
      </c>
      <c r="U575">
        <v>2.022526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6.7849999999999994E-2</v>
      </c>
      <c r="AD575">
        <v>1.3999999999999999E-4</v>
      </c>
      <c r="AE575" t="s">
        <v>10</v>
      </c>
      <c r="AF575">
        <v>0</v>
      </c>
      <c r="AG575">
        <v>0</v>
      </c>
      <c r="AH575" t="s">
        <v>11</v>
      </c>
      <c r="AI575">
        <v>0.93388800000000005</v>
      </c>
      <c r="AJ575">
        <v>4.3000000000000002E-5</v>
      </c>
      <c r="AK575" t="s">
        <v>12</v>
      </c>
      <c r="AL575">
        <v>0</v>
      </c>
      <c r="AM575">
        <v>0</v>
      </c>
    </row>
    <row r="576" spans="1:39" x14ac:dyDescent="0.25">
      <c r="A576" t="s">
        <v>165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2751.6986080000001</v>
      </c>
      <c r="I576">
        <v>183.566631</v>
      </c>
      <c r="J576" t="s">
        <v>3</v>
      </c>
      <c r="K576">
        <v>2745.87752</v>
      </c>
      <c r="L576">
        <v>182.029124</v>
      </c>
      <c r="M576" t="s">
        <v>4</v>
      </c>
      <c r="N576">
        <v>206.05837600000001</v>
      </c>
      <c r="O576">
        <v>19.608620999999999</v>
      </c>
      <c r="P576" t="s">
        <v>5</v>
      </c>
      <c r="Q576">
        <v>0</v>
      </c>
      <c r="R576">
        <v>0</v>
      </c>
      <c r="S576" t="s">
        <v>6</v>
      </c>
      <c r="T576">
        <v>126.043148</v>
      </c>
      <c r="U576">
        <v>2.2920970000000001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6.6223000000000004E-2</v>
      </c>
      <c r="AD576">
        <v>1.3899999999999999E-4</v>
      </c>
      <c r="AE576" t="s">
        <v>10</v>
      </c>
      <c r="AF576">
        <v>0</v>
      </c>
      <c r="AG576">
        <v>0</v>
      </c>
      <c r="AH576" t="s">
        <v>11</v>
      </c>
      <c r="AI576">
        <v>0.93390099999999998</v>
      </c>
      <c r="AJ576">
        <v>4.3000000000000002E-5</v>
      </c>
      <c r="AK576" t="s">
        <v>12</v>
      </c>
      <c r="AL576">
        <v>0</v>
      </c>
      <c r="AM576">
        <v>0</v>
      </c>
    </row>
    <row r="577" spans="1:39" x14ac:dyDescent="0.25">
      <c r="A577" t="s">
        <v>165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2934.7266500000001</v>
      </c>
      <c r="I577">
        <v>185.025262</v>
      </c>
      <c r="J577" t="s">
        <v>3</v>
      </c>
      <c r="K577">
        <v>2928.5224119999998</v>
      </c>
      <c r="L577">
        <v>182.94578799999999</v>
      </c>
      <c r="M577" t="s">
        <v>4</v>
      </c>
      <c r="N577">
        <v>219.74113</v>
      </c>
      <c r="O577">
        <v>22.087022000000001</v>
      </c>
      <c r="P577" t="s">
        <v>5</v>
      </c>
      <c r="Q577">
        <v>0</v>
      </c>
      <c r="R577">
        <v>0</v>
      </c>
      <c r="S577" t="s">
        <v>6</v>
      </c>
      <c r="T577">
        <v>134.44673800000001</v>
      </c>
      <c r="U577">
        <v>2.3940670000000002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6.5467999999999998E-2</v>
      </c>
      <c r="AD577">
        <v>1.3300000000000001E-4</v>
      </c>
      <c r="AE577" t="s">
        <v>10</v>
      </c>
      <c r="AF577">
        <v>0</v>
      </c>
      <c r="AG577">
        <v>0</v>
      </c>
      <c r="AH577" t="s">
        <v>11</v>
      </c>
      <c r="AI577">
        <v>0.93399900000000002</v>
      </c>
      <c r="AJ577">
        <v>4.1999999999999998E-5</v>
      </c>
      <c r="AK577" t="s">
        <v>12</v>
      </c>
      <c r="AL577">
        <v>0</v>
      </c>
      <c r="AM577">
        <v>0</v>
      </c>
    </row>
    <row r="578" spans="1:39" x14ac:dyDescent="0.25">
      <c r="A578" t="s">
        <v>165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3117.7851460000002</v>
      </c>
      <c r="I578">
        <v>202.439109</v>
      </c>
      <c r="J578" t="s">
        <v>3</v>
      </c>
      <c r="K578">
        <v>3111.2121339999999</v>
      </c>
      <c r="L578">
        <v>199.79218900000001</v>
      </c>
      <c r="M578" t="s">
        <v>4</v>
      </c>
      <c r="N578">
        <v>233.46046699999999</v>
      </c>
      <c r="O578">
        <v>24.148084000000001</v>
      </c>
      <c r="P578" t="s">
        <v>5</v>
      </c>
      <c r="Q578">
        <v>0</v>
      </c>
      <c r="R578">
        <v>0</v>
      </c>
      <c r="S578" t="s">
        <v>6</v>
      </c>
      <c r="T578">
        <v>142.77746099999999</v>
      </c>
      <c r="U578">
        <v>2.519828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6.4951999999999996E-2</v>
      </c>
      <c r="AD578">
        <v>1.27E-4</v>
      </c>
      <c r="AE578" t="s">
        <v>10</v>
      </c>
      <c r="AF578">
        <v>0</v>
      </c>
      <c r="AG578">
        <v>0</v>
      </c>
      <c r="AH578" t="s">
        <v>11</v>
      </c>
      <c r="AI578">
        <v>0.93404500000000001</v>
      </c>
      <c r="AJ578">
        <v>4.1999999999999998E-5</v>
      </c>
      <c r="AK578" t="s">
        <v>12</v>
      </c>
      <c r="AL578">
        <v>0</v>
      </c>
      <c r="AM578">
        <v>0</v>
      </c>
    </row>
    <row r="579" spans="1:39" x14ac:dyDescent="0.25">
      <c r="A579" t="s">
        <v>165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3301.5992630000001</v>
      </c>
      <c r="I579">
        <v>220.20998599999999</v>
      </c>
      <c r="J579" t="s">
        <v>3</v>
      </c>
      <c r="K579">
        <v>3294.6427589999998</v>
      </c>
      <c r="L579">
        <v>216.7869</v>
      </c>
      <c r="M579" t="s">
        <v>4</v>
      </c>
      <c r="N579">
        <v>247.159818</v>
      </c>
      <c r="O579">
        <v>26.408479</v>
      </c>
      <c r="P579" t="s">
        <v>5</v>
      </c>
      <c r="Q579">
        <v>0</v>
      </c>
      <c r="R579">
        <v>0</v>
      </c>
      <c r="S579" t="s">
        <v>6</v>
      </c>
      <c r="T579">
        <v>151.08057600000001</v>
      </c>
      <c r="U579">
        <v>2.6521530000000002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6.4949000000000007E-2</v>
      </c>
      <c r="AD579">
        <v>1.27E-4</v>
      </c>
      <c r="AE579" t="s">
        <v>10</v>
      </c>
      <c r="AF579">
        <v>0</v>
      </c>
      <c r="AG579">
        <v>0</v>
      </c>
      <c r="AH579" t="s">
        <v>11</v>
      </c>
      <c r="AI579">
        <v>0.93482600000000005</v>
      </c>
      <c r="AJ579">
        <v>5.3000000000000001E-5</v>
      </c>
      <c r="AK579" t="s">
        <v>12</v>
      </c>
      <c r="AL579">
        <v>0</v>
      </c>
      <c r="AM579">
        <v>0</v>
      </c>
    </row>
    <row r="580" spans="1:39" x14ac:dyDescent="0.25">
      <c r="A580" t="s">
        <v>165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3484.9989209999999</v>
      </c>
      <c r="I580">
        <v>228.73268200000001</v>
      </c>
      <c r="J580" t="s">
        <v>3</v>
      </c>
      <c r="K580">
        <v>3477.66374</v>
      </c>
      <c r="L580">
        <v>224.82317900000001</v>
      </c>
      <c r="M580" t="s">
        <v>4</v>
      </c>
      <c r="N580">
        <v>260.89237600000001</v>
      </c>
      <c r="O580">
        <v>28.43421</v>
      </c>
      <c r="P580" t="s">
        <v>5</v>
      </c>
      <c r="Q580">
        <v>0</v>
      </c>
      <c r="R580">
        <v>0</v>
      </c>
      <c r="S580" t="s">
        <v>6</v>
      </c>
      <c r="T580">
        <v>159.54120900000001</v>
      </c>
      <c r="U580">
        <v>2.8089719999999998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6.4096E-2</v>
      </c>
      <c r="AD580">
        <v>1.22E-4</v>
      </c>
      <c r="AE580" t="s">
        <v>10</v>
      </c>
      <c r="AF580">
        <v>0</v>
      </c>
      <c r="AG580">
        <v>0</v>
      </c>
      <c r="AH580" t="s">
        <v>11</v>
      </c>
      <c r="AI580">
        <v>0.93484299999999998</v>
      </c>
      <c r="AJ580">
        <v>5.3000000000000001E-5</v>
      </c>
      <c r="AK580" t="s">
        <v>12</v>
      </c>
      <c r="AL580">
        <v>0</v>
      </c>
      <c r="AM580">
        <v>0</v>
      </c>
    </row>
    <row r="581" spans="1:39" x14ac:dyDescent="0.25">
      <c r="A581" t="s">
        <v>165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3668.4190480000002</v>
      </c>
      <c r="I581">
        <v>230.44603799999999</v>
      </c>
      <c r="J581" t="s">
        <v>3</v>
      </c>
      <c r="K581">
        <v>3660.7093070000001</v>
      </c>
      <c r="L581">
        <v>226.668263</v>
      </c>
      <c r="M581" t="s">
        <v>4</v>
      </c>
      <c r="N581">
        <v>274.57882699999999</v>
      </c>
      <c r="O581">
        <v>32.182031000000002</v>
      </c>
      <c r="P581" t="s">
        <v>5</v>
      </c>
      <c r="Q581">
        <v>0</v>
      </c>
      <c r="R581">
        <v>0</v>
      </c>
      <c r="S581" t="s">
        <v>6</v>
      </c>
      <c r="T581">
        <v>167.87440100000001</v>
      </c>
      <c r="U581">
        <v>2.6584919999999999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6.2819E-2</v>
      </c>
      <c r="AD581">
        <v>1.1E-4</v>
      </c>
      <c r="AE581" t="s">
        <v>10</v>
      </c>
      <c r="AF581">
        <v>0</v>
      </c>
      <c r="AG581">
        <v>0</v>
      </c>
      <c r="AH581" t="s">
        <v>11</v>
      </c>
      <c r="AI581">
        <v>0.93484800000000001</v>
      </c>
      <c r="AJ581">
        <v>5.3000000000000001E-5</v>
      </c>
      <c r="AK581" t="s">
        <v>12</v>
      </c>
      <c r="AL581">
        <v>0</v>
      </c>
      <c r="AM581">
        <v>0</v>
      </c>
    </row>
    <row r="582" spans="1:39" x14ac:dyDescent="0.25">
      <c r="A582" t="s">
        <v>166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197.95047500000001</v>
      </c>
      <c r="I582">
        <v>5.5248949999999999</v>
      </c>
      <c r="J582" t="s">
        <v>3</v>
      </c>
      <c r="K582">
        <v>197.586141</v>
      </c>
      <c r="L582">
        <v>5.4650639999999999</v>
      </c>
      <c r="M582" t="s">
        <v>4</v>
      </c>
      <c r="N582">
        <v>13.895023999999999</v>
      </c>
      <c r="O582">
        <v>0.41209000000000001</v>
      </c>
      <c r="P582" t="s">
        <v>5</v>
      </c>
      <c r="Q582">
        <v>22.063607000000001</v>
      </c>
      <c r="R582">
        <v>0.44461899999999999</v>
      </c>
      <c r="S582" t="s">
        <v>6</v>
      </c>
      <c r="T582">
        <v>8.3321199999999997</v>
      </c>
      <c r="U582">
        <v>6.6719000000000001E-2</v>
      </c>
      <c r="V582" t="s">
        <v>7</v>
      </c>
      <c r="W582">
        <v>4.9390790000000004</v>
      </c>
      <c r="X582">
        <v>3.0322000000000002E-2</v>
      </c>
      <c r="Y582" t="s">
        <v>8</v>
      </c>
      <c r="Z582">
        <v>7.1540749999999997</v>
      </c>
      <c r="AA582">
        <v>0.211558</v>
      </c>
      <c r="AB582" t="s">
        <v>9</v>
      </c>
      <c r="AC582">
        <v>160.635381</v>
      </c>
      <c r="AD582">
        <v>3.5656780000000001</v>
      </c>
      <c r="AE582" t="s">
        <v>10</v>
      </c>
      <c r="AF582">
        <v>8.4125000000000005E-2</v>
      </c>
      <c r="AG582">
        <v>9.7E-5</v>
      </c>
      <c r="AH582" t="s">
        <v>11</v>
      </c>
      <c r="AI582">
        <v>0.916628</v>
      </c>
      <c r="AJ582">
        <v>2.1000000000000001E-4</v>
      </c>
      <c r="AK582" t="s">
        <v>12</v>
      </c>
      <c r="AL582">
        <v>0</v>
      </c>
      <c r="AM582">
        <v>0</v>
      </c>
    </row>
    <row r="583" spans="1:39" x14ac:dyDescent="0.25">
      <c r="A583" t="s">
        <v>166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395.81125200000002</v>
      </c>
      <c r="I583">
        <v>13.528632999999999</v>
      </c>
      <c r="J583" t="s">
        <v>3</v>
      </c>
      <c r="K583">
        <v>395.07789300000002</v>
      </c>
      <c r="L583">
        <v>13.441839999999999</v>
      </c>
      <c r="M583" t="s">
        <v>4</v>
      </c>
      <c r="N583">
        <v>27.830514000000001</v>
      </c>
      <c r="O583">
        <v>1.5679259999999999</v>
      </c>
      <c r="P583" t="s">
        <v>5</v>
      </c>
      <c r="Q583">
        <v>44.240479999999998</v>
      </c>
      <c r="R583">
        <v>0.72320200000000001</v>
      </c>
      <c r="S583" t="s">
        <v>6</v>
      </c>
      <c r="T583">
        <v>16.867046999999999</v>
      </c>
      <c r="U583">
        <v>0.19520899999999999</v>
      </c>
      <c r="V583" t="s">
        <v>7</v>
      </c>
      <c r="W583">
        <v>9.9124529999999993</v>
      </c>
      <c r="X583">
        <v>0.106393</v>
      </c>
      <c r="Y583" t="s">
        <v>8</v>
      </c>
      <c r="Z583">
        <v>14.215536</v>
      </c>
      <c r="AA583">
        <v>0.36353600000000003</v>
      </c>
      <c r="AB583" t="s">
        <v>9</v>
      </c>
      <c r="AC583">
        <v>321.01055100000002</v>
      </c>
      <c r="AD583">
        <v>9.2673830000000006</v>
      </c>
      <c r="AE583" t="s">
        <v>10</v>
      </c>
      <c r="AF583">
        <v>8.1562999999999997E-2</v>
      </c>
      <c r="AG583">
        <v>7.1000000000000005E-5</v>
      </c>
      <c r="AH583" t="s">
        <v>11</v>
      </c>
      <c r="AI583">
        <v>0.92379999999999995</v>
      </c>
      <c r="AJ583">
        <v>2.3000000000000001E-4</v>
      </c>
      <c r="AK583" t="s">
        <v>12</v>
      </c>
      <c r="AL583">
        <v>0</v>
      </c>
      <c r="AM583">
        <v>0</v>
      </c>
    </row>
    <row r="584" spans="1:39" x14ac:dyDescent="0.25">
      <c r="A584" t="s">
        <v>166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593.82821000000001</v>
      </c>
      <c r="I584">
        <v>22.579891</v>
      </c>
      <c r="J584" t="s">
        <v>3</v>
      </c>
      <c r="K584">
        <v>592.729513</v>
      </c>
      <c r="L584">
        <v>22.423732999999999</v>
      </c>
      <c r="M584" t="s">
        <v>4</v>
      </c>
      <c r="N584">
        <v>41.814596000000002</v>
      </c>
      <c r="O584">
        <v>2.976308</v>
      </c>
      <c r="P584" t="s">
        <v>5</v>
      </c>
      <c r="Q584">
        <v>66.307371000000003</v>
      </c>
      <c r="R584">
        <v>0.90276999999999996</v>
      </c>
      <c r="S584" t="s">
        <v>6</v>
      </c>
      <c r="T584">
        <v>25.296168000000002</v>
      </c>
      <c r="U584">
        <v>0.25963700000000001</v>
      </c>
      <c r="V584" t="s">
        <v>7</v>
      </c>
      <c r="W584">
        <v>14.837899999999999</v>
      </c>
      <c r="X584">
        <v>0.16222400000000001</v>
      </c>
      <c r="Y584" t="s">
        <v>8</v>
      </c>
      <c r="Z584">
        <v>21.296776999999999</v>
      </c>
      <c r="AA584">
        <v>0.43188799999999999</v>
      </c>
      <c r="AB584" t="s">
        <v>9</v>
      </c>
      <c r="AC584">
        <v>481.57601599999998</v>
      </c>
      <c r="AD584">
        <v>16.03875</v>
      </c>
      <c r="AE584" t="s">
        <v>10</v>
      </c>
      <c r="AF584">
        <v>7.8060000000000004E-2</v>
      </c>
      <c r="AG584">
        <v>1.18E-4</v>
      </c>
      <c r="AH584" t="s">
        <v>11</v>
      </c>
      <c r="AI584">
        <v>0.92741399999999996</v>
      </c>
      <c r="AJ584">
        <v>1.6100000000000001E-4</v>
      </c>
      <c r="AK584" t="s">
        <v>12</v>
      </c>
      <c r="AL584">
        <v>0</v>
      </c>
      <c r="AM584">
        <v>0</v>
      </c>
    </row>
    <row r="585" spans="1:39" x14ac:dyDescent="0.25">
      <c r="A585" t="s">
        <v>166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792.37524499999995</v>
      </c>
      <c r="I585">
        <v>22.792715999999999</v>
      </c>
      <c r="J585" t="s">
        <v>3</v>
      </c>
      <c r="K585">
        <v>790.90281200000004</v>
      </c>
      <c r="L585">
        <v>22.565211999999999</v>
      </c>
      <c r="M585" t="s">
        <v>4</v>
      </c>
      <c r="N585">
        <v>55.772492999999997</v>
      </c>
      <c r="O585">
        <v>4.5426690000000001</v>
      </c>
      <c r="P585" t="s">
        <v>5</v>
      </c>
      <c r="Q585">
        <v>88.531718999999995</v>
      </c>
      <c r="R585">
        <v>1.5029459999999999</v>
      </c>
      <c r="S585" t="s">
        <v>6</v>
      </c>
      <c r="T585">
        <v>33.794974000000003</v>
      </c>
      <c r="U585">
        <v>0.381745</v>
      </c>
      <c r="V585" t="s">
        <v>7</v>
      </c>
      <c r="W585">
        <v>19.869430999999999</v>
      </c>
      <c r="X585">
        <v>0.43105500000000002</v>
      </c>
      <c r="Y585" t="s">
        <v>8</v>
      </c>
      <c r="Z585">
        <v>28.363009999999999</v>
      </c>
      <c r="AA585">
        <v>0.48469899999999999</v>
      </c>
      <c r="AB585" t="s">
        <v>9</v>
      </c>
      <c r="AC585">
        <v>642.59521099999995</v>
      </c>
      <c r="AD585">
        <v>16.694886</v>
      </c>
      <c r="AE585" t="s">
        <v>10</v>
      </c>
      <c r="AF585">
        <v>7.7008999999999994E-2</v>
      </c>
      <c r="AG585">
        <v>1.27E-4</v>
      </c>
      <c r="AH585" t="s">
        <v>11</v>
      </c>
      <c r="AI585">
        <v>0.92962699999999998</v>
      </c>
      <c r="AJ585">
        <v>1.0399999999999999E-4</v>
      </c>
      <c r="AK585" t="s">
        <v>12</v>
      </c>
      <c r="AL585">
        <v>0</v>
      </c>
      <c r="AM585">
        <v>0</v>
      </c>
    </row>
    <row r="586" spans="1:39" x14ac:dyDescent="0.25">
      <c r="A586" t="s">
        <v>166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990.47900400000003</v>
      </c>
      <c r="I586">
        <v>31.650575</v>
      </c>
      <c r="J586" t="s">
        <v>3</v>
      </c>
      <c r="K586">
        <v>988.63649199999998</v>
      </c>
      <c r="L586">
        <v>31.348569000000001</v>
      </c>
      <c r="M586" t="s">
        <v>4</v>
      </c>
      <c r="N586">
        <v>69.735992999999993</v>
      </c>
      <c r="O586">
        <v>6.9989949999999999</v>
      </c>
      <c r="P586" t="s">
        <v>5</v>
      </c>
      <c r="Q586">
        <v>110.66791600000001</v>
      </c>
      <c r="R586">
        <v>2.1613600000000002</v>
      </c>
      <c r="S586" t="s">
        <v>6</v>
      </c>
      <c r="T586">
        <v>42.20682</v>
      </c>
      <c r="U586">
        <v>0.43658400000000003</v>
      </c>
      <c r="V586" t="s">
        <v>7</v>
      </c>
      <c r="W586">
        <v>24.850213</v>
      </c>
      <c r="X586">
        <v>0.50768000000000002</v>
      </c>
      <c r="Y586" t="s">
        <v>8</v>
      </c>
      <c r="Z586">
        <v>35.48133</v>
      </c>
      <c r="AA586">
        <v>0.66736399999999996</v>
      </c>
      <c r="AB586" t="s">
        <v>9</v>
      </c>
      <c r="AC586">
        <v>803.26437399999998</v>
      </c>
      <c r="AD586">
        <v>19.124293000000002</v>
      </c>
      <c r="AE586" t="s">
        <v>10</v>
      </c>
      <c r="AF586">
        <v>7.6759999999999995E-2</v>
      </c>
      <c r="AG586">
        <v>1.2400000000000001E-4</v>
      </c>
      <c r="AH586" t="s">
        <v>11</v>
      </c>
      <c r="AI586">
        <v>0.931558</v>
      </c>
      <c r="AJ586">
        <v>6.2000000000000003E-5</v>
      </c>
      <c r="AK586" t="s">
        <v>12</v>
      </c>
      <c r="AL586">
        <v>0</v>
      </c>
      <c r="AM586">
        <v>0</v>
      </c>
    </row>
    <row r="587" spans="1:39" x14ac:dyDescent="0.25">
      <c r="A587" t="s">
        <v>166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1188.328135</v>
      </c>
      <c r="I587">
        <v>40.104315</v>
      </c>
      <c r="J587" t="s">
        <v>3</v>
      </c>
      <c r="K587">
        <v>1186.121052</v>
      </c>
      <c r="L587">
        <v>39.817729999999997</v>
      </c>
      <c r="M587" t="s">
        <v>4</v>
      </c>
      <c r="N587">
        <v>83.602210999999997</v>
      </c>
      <c r="O587">
        <v>9.7456669999999992</v>
      </c>
      <c r="P587" t="s">
        <v>5</v>
      </c>
      <c r="Q587">
        <v>132.74279899999999</v>
      </c>
      <c r="R587">
        <v>2.9302009999999998</v>
      </c>
      <c r="S587" t="s">
        <v>6</v>
      </c>
      <c r="T587">
        <v>50.655963</v>
      </c>
      <c r="U587">
        <v>0.59272599999999998</v>
      </c>
      <c r="V587" t="s">
        <v>7</v>
      </c>
      <c r="W587">
        <v>29.859552000000001</v>
      </c>
      <c r="X587">
        <v>0.60325799999999996</v>
      </c>
      <c r="Y587" t="s">
        <v>8</v>
      </c>
      <c r="Z587">
        <v>42.474742999999997</v>
      </c>
      <c r="AA587">
        <v>0.75963700000000001</v>
      </c>
      <c r="AB587" t="s">
        <v>9</v>
      </c>
      <c r="AC587">
        <v>963.82107900000005</v>
      </c>
      <c r="AD587">
        <v>21.247361000000001</v>
      </c>
      <c r="AE587" t="s">
        <v>10</v>
      </c>
      <c r="AF587">
        <v>7.4948000000000001E-2</v>
      </c>
      <c r="AG587">
        <v>1.4799999999999999E-4</v>
      </c>
      <c r="AH587" t="s">
        <v>11</v>
      </c>
      <c r="AI587">
        <v>0.93237899999999996</v>
      </c>
      <c r="AJ587">
        <v>5.3999999999999998E-5</v>
      </c>
      <c r="AK587" t="s">
        <v>12</v>
      </c>
      <c r="AL587">
        <v>0</v>
      </c>
      <c r="AM587">
        <v>0</v>
      </c>
    </row>
    <row r="588" spans="1:39" x14ac:dyDescent="0.25">
      <c r="A588" t="s">
        <v>166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1386.4157130000001</v>
      </c>
      <c r="I588">
        <v>51.748722999999998</v>
      </c>
      <c r="J588" t="s">
        <v>3</v>
      </c>
      <c r="K588">
        <v>1383.8288210000001</v>
      </c>
      <c r="L588">
        <v>51.596435</v>
      </c>
      <c r="M588" t="s">
        <v>4</v>
      </c>
      <c r="N588">
        <v>97.483427000000006</v>
      </c>
      <c r="O588">
        <v>12.01614</v>
      </c>
      <c r="P588" t="s">
        <v>5</v>
      </c>
      <c r="Q588">
        <v>154.783232</v>
      </c>
      <c r="R588">
        <v>3.8359589999999999</v>
      </c>
      <c r="S588" t="s">
        <v>6</v>
      </c>
      <c r="T588">
        <v>59.045833000000002</v>
      </c>
      <c r="U588">
        <v>0.76552299999999995</v>
      </c>
      <c r="V588" t="s">
        <v>7</v>
      </c>
      <c r="W588">
        <v>34.888213999999998</v>
      </c>
      <c r="X588">
        <v>0.72490200000000005</v>
      </c>
      <c r="Y588" t="s">
        <v>8</v>
      </c>
      <c r="Z588">
        <v>49.525015000000003</v>
      </c>
      <c r="AA588">
        <v>0.91612400000000005</v>
      </c>
      <c r="AB588" t="s">
        <v>9</v>
      </c>
      <c r="AC588">
        <v>1124.5063009999999</v>
      </c>
      <c r="AD588">
        <v>26.915503000000001</v>
      </c>
      <c r="AE588" t="s">
        <v>10</v>
      </c>
      <c r="AF588">
        <v>7.4388999999999997E-2</v>
      </c>
      <c r="AG588">
        <v>1.47E-4</v>
      </c>
      <c r="AH588" t="s">
        <v>11</v>
      </c>
      <c r="AI588">
        <v>0.93306299999999998</v>
      </c>
      <c r="AJ588">
        <v>4.6999999999999997E-5</v>
      </c>
      <c r="AK588" t="s">
        <v>12</v>
      </c>
      <c r="AL588">
        <v>0</v>
      </c>
      <c r="AM588">
        <v>0</v>
      </c>
    </row>
    <row r="589" spans="1:39" x14ac:dyDescent="0.25">
      <c r="A589" t="s">
        <v>166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1584.1066820000001</v>
      </c>
      <c r="I589">
        <v>58.828691999999997</v>
      </c>
      <c r="J589" t="s">
        <v>3</v>
      </c>
      <c r="K589">
        <v>1581.1566330000001</v>
      </c>
      <c r="L589">
        <v>58.621093999999999</v>
      </c>
      <c r="M589" t="s">
        <v>4</v>
      </c>
      <c r="N589">
        <v>111.20431499999999</v>
      </c>
      <c r="O589">
        <v>15.334072000000001</v>
      </c>
      <c r="P589" t="s">
        <v>5</v>
      </c>
      <c r="Q589">
        <v>176.890882</v>
      </c>
      <c r="R589">
        <v>4.467301</v>
      </c>
      <c r="S589" t="s">
        <v>6</v>
      </c>
      <c r="T589">
        <v>67.477894000000006</v>
      </c>
      <c r="U589">
        <v>0.95306900000000006</v>
      </c>
      <c r="V589" t="s">
        <v>7</v>
      </c>
      <c r="W589">
        <v>39.917659</v>
      </c>
      <c r="X589">
        <v>0.79278999999999999</v>
      </c>
      <c r="Y589" t="s">
        <v>8</v>
      </c>
      <c r="Z589">
        <v>56.611941999999999</v>
      </c>
      <c r="AA589">
        <v>1.0653360000000001</v>
      </c>
      <c r="AB589" t="s">
        <v>9</v>
      </c>
      <c r="AC589">
        <v>1284.9090670000001</v>
      </c>
      <c r="AD589">
        <v>32.000490999999997</v>
      </c>
      <c r="AE589" t="s">
        <v>10</v>
      </c>
      <c r="AF589">
        <v>7.2344000000000006E-2</v>
      </c>
      <c r="AG589">
        <v>1.6000000000000001E-4</v>
      </c>
      <c r="AH589" t="s">
        <v>11</v>
      </c>
      <c r="AI589">
        <v>0.93309799999999998</v>
      </c>
      <c r="AJ589">
        <v>4.6E-5</v>
      </c>
      <c r="AK589" t="s">
        <v>12</v>
      </c>
      <c r="AL589">
        <v>0</v>
      </c>
      <c r="AM589">
        <v>0</v>
      </c>
    </row>
    <row r="590" spans="1:39" x14ac:dyDescent="0.25">
      <c r="A590" t="s">
        <v>166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1782.8176169999999</v>
      </c>
      <c r="I590">
        <v>52.865561999999997</v>
      </c>
      <c r="J590" t="s">
        <v>3</v>
      </c>
      <c r="K590">
        <v>1779.49405</v>
      </c>
      <c r="L590">
        <v>52.647595000000003</v>
      </c>
      <c r="M590" t="s">
        <v>4</v>
      </c>
      <c r="N590">
        <v>125.140286</v>
      </c>
      <c r="O590">
        <v>18.432970000000001</v>
      </c>
      <c r="P590" t="s">
        <v>5</v>
      </c>
      <c r="Q590">
        <v>199.03411199999999</v>
      </c>
      <c r="R590">
        <v>4.6858820000000003</v>
      </c>
      <c r="S590" t="s">
        <v>6</v>
      </c>
      <c r="T590">
        <v>75.959774999999993</v>
      </c>
      <c r="U590">
        <v>1.0584290000000001</v>
      </c>
      <c r="V590" t="s">
        <v>7</v>
      </c>
      <c r="W590">
        <v>44.957276999999998</v>
      </c>
      <c r="X590">
        <v>0.89845299999999995</v>
      </c>
      <c r="Y590" t="s">
        <v>8</v>
      </c>
      <c r="Z590">
        <v>63.677306999999999</v>
      </c>
      <c r="AA590">
        <v>1.16557</v>
      </c>
      <c r="AB590" t="s">
        <v>9</v>
      </c>
      <c r="AC590">
        <v>1446.083374</v>
      </c>
      <c r="AD590">
        <v>28.142551999999998</v>
      </c>
      <c r="AE590" t="s">
        <v>10</v>
      </c>
      <c r="AF590">
        <v>7.1074999999999999E-2</v>
      </c>
      <c r="AG590">
        <v>1.6000000000000001E-4</v>
      </c>
      <c r="AH590" t="s">
        <v>11</v>
      </c>
      <c r="AI590">
        <v>0.93319799999999997</v>
      </c>
      <c r="AJ590">
        <v>4.6E-5</v>
      </c>
      <c r="AK590" t="s">
        <v>12</v>
      </c>
      <c r="AL590">
        <v>0</v>
      </c>
      <c r="AM590">
        <v>0</v>
      </c>
    </row>
    <row r="591" spans="1:39" x14ac:dyDescent="0.25">
      <c r="A591" t="s">
        <v>166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1981.2835279999999</v>
      </c>
      <c r="I591">
        <v>62.822308999999997</v>
      </c>
      <c r="J591" t="s">
        <v>3</v>
      </c>
      <c r="K591">
        <v>1977.576362</v>
      </c>
      <c r="L591">
        <v>62.339969000000004</v>
      </c>
      <c r="M591" t="s">
        <v>4</v>
      </c>
      <c r="N591">
        <v>139.07384999999999</v>
      </c>
      <c r="O591">
        <v>22.756322999999998</v>
      </c>
      <c r="P591" t="s">
        <v>5</v>
      </c>
      <c r="Q591">
        <v>221.187859</v>
      </c>
      <c r="R591">
        <v>4.6417310000000001</v>
      </c>
      <c r="S591" t="s">
        <v>6</v>
      </c>
      <c r="T591">
        <v>84.450331000000006</v>
      </c>
      <c r="U591">
        <v>1.154676</v>
      </c>
      <c r="V591" t="s">
        <v>7</v>
      </c>
      <c r="W591">
        <v>49.955694999999999</v>
      </c>
      <c r="X591">
        <v>0.85828499999999996</v>
      </c>
      <c r="Y591" t="s">
        <v>8</v>
      </c>
      <c r="Z591">
        <v>70.798603999999997</v>
      </c>
      <c r="AA591">
        <v>1.172766</v>
      </c>
      <c r="AB591" t="s">
        <v>9</v>
      </c>
      <c r="AC591">
        <v>1606.9977759999999</v>
      </c>
      <c r="AD591">
        <v>32.010908000000001</v>
      </c>
      <c r="AE591" t="s">
        <v>10</v>
      </c>
      <c r="AF591">
        <v>7.0322999999999997E-2</v>
      </c>
      <c r="AG591">
        <v>1.55E-4</v>
      </c>
      <c r="AH591" t="s">
        <v>11</v>
      </c>
      <c r="AI591">
        <v>0.93346300000000004</v>
      </c>
      <c r="AJ591">
        <v>4.5000000000000003E-5</v>
      </c>
      <c r="AK591" t="s">
        <v>12</v>
      </c>
      <c r="AL591">
        <v>0</v>
      </c>
      <c r="AM591">
        <v>0</v>
      </c>
    </row>
    <row r="592" spans="1:39" x14ac:dyDescent="0.25">
      <c r="A592" t="s">
        <v>166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2178.699204</v>
      </c>
      <c r="I592">
        <v>70.584243999999998</v>
      </c>
      <c r="J592" t="s">
        <v>3</v>
      </c>
      <c r="K592">
        <v>2174.6283790000002</v>
      </c>
      <c r="L592">
        <v>70.204451000000006</v>
      </c>
      <c r="M592" t="s">
        <v>4</v>
      </c>
      <c r="N592">
        <v>152.912184</v>
      </c>
      <c r="O592">
        <v>27.404878</v>
      </c>
      <c r="P592" t="s">
        <v>5</v>
      </c>
      <c r="Q592">
        <v>243.299091</v>
      </c>
      <c r="R592">
        <v>5.8245969999999998</v>
      </c>
      <c r="S592" t="s">
        <v>6</v>
      </c>
      <c r="T592">
        <v>92.962540000000004</v>
      </c>
      <c r="U592">
        <v>1.4583680000000001</v>
      </c>
      <c r="V592" t="s">
        <v>7</v>
      </c>
      <c r="W592">
        <v>54.920417</v>
      </c>
      <c r="X592">
        <v>1.0139689999999999</v>
      </c>
      <c r="Y592" t="s">
        <v>8</v>
      </c>
      <c r="Z592">
        <v>77.909063000000003</v>
      </c>
      <c r="AA592">
        <v>1.3228530000000001</v>
      </c>
      <c r="AB592" t="s">
        <v>9</v>
      </c>
      <c r="AC592">
        <v>1767.002295</v>
      </c>
      <c r="AD592">
        <v>35.341320000000003</v>
      </c>
      <c r="AE592" t="s">
        <v>10</v>
      </c>
      <c r="AF592">
        <v>7.0272000000000001E-2</v>
      </c>
      <c r="AG592">
        <v>1.55E-4</v>
      </c>
      <c r="AH592" t="s">
        <v>11</v>
      </c>
      <c r="AI592">
        <v>0.93352800000000002</v>
      </c>
      <c r="AJ592">
        <v>4.5000000000000003E-5</v>
      </c>
      <c r="AK592" t="s">
        <v>12</v>
      </c>
      <c r="AL592">
        <v>0</v>
      </c>
      <c r="AM592">
        <v>0</v>
      </c>
    </row>
    <row r="593" spans="1:39" x14ac:dyDescent="0.25">
      <c r="A593" t="s">
        <v>166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2376.9785109999998</v>
      </c>
      <c r="I593">
        <v>84.925894</v>
      </c>
      <c r="J593" t="s">
        <v>3</v>
      </c>
      <c r="K593">
        <v>2372.5206250000001</v>
      </c>
      <c r="L593">
        <v>84.515856999999997</v>
      </c>
      <c r="M593" t="s">
        <v>4</v>
      </c>
      <c r="N593">
        <v>166.78555499999999</v>
      </c>
      <c r="O593">
        <v>31.480785999999998</v>
      </c>
      <c r="P593" t="s">
        <v>5</v>
      </c>
      <c r="Q593">
        <v>265.43718899999999</v>
      </c>
      <c r="R593">
        <v>6.8690090000000001</v>
      </c>
      <c r="S593" t="s">
        <v>6</v>
      </c>
      <c r="T593">
        <v>101.424201</v>
      </c>
      <c r="U593">
        <v>1.715074</v>
      </c>
      <c r="V593" t="s">
        <v>7</v>
      </c>
      <c r="W593">
        <v>59.907102000000002</v>
      </c>
      <c r="X593">
        <v>1.1669149999999999</v>
      </c>
      <c r="Y593" t="s">
        <v>8</v>
      </c>
      <c r="Z593">
        <v>85.101894999999999</v>
      </c>
      <c r="AA593">
        <v>1.8302050000000001</v>
      </c>
      <c r="AB593" t="s">
        <v>9</v>
      </c>
      <c r="AC593">
        <v>1927.8274100000001</v>
      </c>
      <c r="AD593">
        <v>41.108153000000001</v>
      </c>
      <c r="AE593" t="s">
        <v>10</v>
      </c>
      <c r="AF593">
        <v>6.9205000000000003E-2</v>
      </c>
      <c r="AG593">
        <v>1.6000000000000001E-4</v>
      </c>
      <c r="AH593" t="s">
        <v>11</v>
      </c>
      <c r="AI593">
        <v>0.93396500000000005</v>
      </c>
      <c r="AJ593">
        <v>5.1E-5</v>
      </c>
      <c r="AK593" t="s">
        <v>12</v>
      </c>
      <c r="AL593">
        <v>0</v>
      </c>
      <c r="AM593">
        <v>0</v>
      </c>
    </row>
    <row r="594" spans="1:39" x14ac:dyDescent="0.25">
      <c r="A594" t="s">
        <v>166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2574.6840430000002</v>
      </c>
      <c r="I594">
        <v>94.645702</v>
      </c>
      <c r="J594" t="s">
        <v>3</v>
      </c>
      <c r="K594">
        <v>2569.8590770000001</v>
      </c>
      <c r="L594">
        <v>94.140772999999996</v>
      </c>
      <c r="M594" t="s">
        <v>4</v>
      </c>
      <c r="N594">
        <v>180.84856400000001</v>
      </c>
      <c r="O594">
        <v>37.398999000000003</v>
      </c>
      <c r="P594" t="s">
        <v>5</v>
      </c>
      <c r="Q594">
        <v>287.56470200000001</v>
      </c>
      <c r="R594">
        <v>7.7403399999999998</v>
      </c>
      <c r="S594" t="s">
        <v>6</v>
      </c>
      <c r="T594">
        <v>109.91410999999999</v>
      </c>
      <c r="U594">
        <v>2.0827939999999998</v>
      </c>
      <c r="V594" t="s">
        <v>7</v>
      </c>
      <c r="W594">
        <v>64.921542000000002</v>
      </c>
      <c r="X594">
        <v>1.2399290000000001</v>
      </c>
      <c r="Y594" t="s">
        <v>8</v>
      </c>
      <c r="Z594">
        <v>92.197553999999997</v>
      </c>
      <c r="AA594">
        <v>1.9142330000000001</v>
      </c>
      <c r="AB594" t="s">
        <v>9</v>
      </c>
      <c r="AC594">
        <v>2087.9505129999998</v>
      </c>
      <c r="AD594">
        <v>51.605936</v>
      </c>
      <c r="AE594" t="s">
        <v>10</v>
      </c>
      <c r="AF594">
        <v>6.8890000000000007E-2</v>
      </c>
      <c r="AG594">
        <v>1.6100000000000001E-4</v>
      </c>
      <c r="AH594" t="s">
        <v>11</v>
      </c>
      <c r="AI594">
        <v>0.93396500000000005</v>
      </c>
      <c r="AJ594">
        <v>5.1E-5</v>
      </c>
      <c r="AK594" t="s">
        <v>12</v>
      </c>
      <c r="AL594">
        <v>0</v>
      </c>
      <c r="AM594">
        <v>0</v>
      </c>
    </row>
    <row r="595" spans="1:39" x14ac:dyDescent="0.25">
      <c r="A595" t="s">
        <v>166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2772.6864310000001</v>
      </c>
      <c r="I595">
        <v>95.441839999999999</v>
      </c>
      <c r="J595" t="s">
        <v>3</v>
      </c>
      <c r="K595">
        <v>2767.4919679999998</v>
      </c>
      <c r="L595">
        <v>94.815496999999993</v>
      </c>
      <c r="M595" t="s">
        <v>4</v>
      </c>
      <c r="N595">
        <v>194.68150499999999</v>
      </c>
      <c r="O595">
        <v>43.273074000000001</v>
      </c>
      <c r="P595" t="s">
        <v>5</v>
      </c>
      <c r="Q595">
        <v>309.68933399999997</v>
      </c>
      <c r="R595">
        <v>7.9948220000000001</v>
      </c>
      <c r="S595" t="s">
        <v>6</v>
      </c>
      <c r="T595">
        <v>118.454415</v>
      </c>
      <c r="U595">
        <v>2.656911</v>
      </c>
      <c r="V595" t="s">
        <v>7</v>
      </c>
      <c r="W595">
        <v>69.819418999999996</v>
      </c>
      <c r="X595">
        <v>1.230575</v>
      </c>
      <c r="Y595" t="s">
        <v>8</v>
      </c>
      <c r="Z595">
        <v>99.279039999999995</v>
      </c>
      <c r="AA595">
        <v>1.845545</v>
      </c>
      <c r="AB595" t="s">
        <v>9</v>
      </c>
      <c r="AC595">
        <v>2248.6823140000001</v>
      </c>
      <c r="AD595">
        <v>48.008003000000002</v>
      </c>
      <c r="AE595" t="s">
        <v>10</v>
      </c>
      <c r="AF595">
        <v>6.8596000000000004E-2</v>
      </c>
      <c r="AG595">
        <v>1.55E-4</v>
      </c>
      <c r="AH595" t="s">
        <v>11</v>
      </c>
      <c r="AI595">
        <v>0.93442899999999995</v>
      </c>
      <c r="AJ595">
        <v>5.8999999999999998E-5</v>
      </c>
      <c r="AK595" t="s">
        <v>12</v>
      </c>
      <c r="AL595">
        <v>0</v>
      </c>
      <c r="AM595">
        <v>0</v>
      </c>
    </row>
    <row r="596" spans="1:39" x14ac:dyDescent="0.25">
      <c r="A596" t="s">
        <v>166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2970.7255369999998</v>
      </c>
      <c r="I596">
        <v>116.959789</v>
      </c>
      <c r="J596" t="s">
        <v>3</v>
      </c>
      <c r="K596">
        <v>2965.1646730000002</v>
      </c>
      <c r="L596">
        <v>116.46221</v>
      </c>
      <c r="M596" t="s">
        <v>4</v>
      </c>
      <c r="N596">
        <v>208.62128100000001</v>
      </c>
      <c r="O596">
        <v>49.853563999999999</v>
      </c>
      <c r="P596" t="s">
        <v>5</v>
      </c>
      <c r="Q596">
        <v>331.73805800000002</v>
      </c>
      <c r="R596">
        <v>8.384938</v>
      </c>
      <c r="S596" t="s">
        <v>6</v>
      </c>
      <c r="T596">
        <v>126.857776</v>
      </c>
      <c r="U596">
        <v>2.5758679999999998</v>
      </c>
      <c r="V596" t="s">
        <v>7</v>
      </c>
      <c r="W596">
        <v>74.787266000000002</v>
      </c>
      <c r="X596">
        <v>1.3552470000000001</v>
      </c>
      <c r="Y596" t="s">
        <v>8</v>
      </c>
      <c r="Z596">
        <v>106.34912199999999</v>
      </c>
      <c r="AA596">
        <v>1.938782</v>
      </c>
      <c r="AB596" t="s">
        <v>9</v>
      </c>
      <c r="AC596">
        <v>2409.4422949999998</v>
      </c>
      <c r="AD596">
        <v>53.626530000000002</v>
      </c>
      <c r="AE596" t="s">
        <v>10</v>
      </c>
      <c r="AF596">
        <v>6.8275000000000002E-2</v>
      </c>
      <c r="AG596">
        <v>1.5100000000000001E-4</v>
      </c>
      <c r="AH596" t="s">
        <v>11</v>
      </c>
      <c r="AI596">
        <v>0.93537199999999998</v>
      </c>
      <c r="AJ596">
        <v>7.4999999999999993E-5</v>
      </c>
      <c r="AK596" t="s">
        <v>12</v>
      </c>
      <c r="AL596">
        <v>0</v>
      </c>
      <c r="AM596">
        <v>0</v>
      </c>
    </row>
    <row r="597" spans="1:39" x14ac:dyDescent="0.25">
      <c r="A597" t="s">
        <v>166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3169.0272169999998</v>
      </c>
      <c r="I597">
        <v>149.81966499999999</v>
      </c>
      <c r="J597" t="s">
        <v>3</v>
      </c>
      <c r="K597">
        <v>3163.081001</v>
      </c>
      <c r="L597">
        <v>149.51731699999999</v>
      </c>
      <c r="M597" t="s">
        <v>4</v>
      </c>
      <c r="N597">
        <v>222.352441</v>
      </c>
      <c r="O597">
        <v>56.513418000000001</v>
      </c>
      <c r="P597" t="s">
        <v>5</v>
      </c>
      <c r="Q597">
        <v>353.83516400000002</v>
      </c>
      <c r="R597">
        <v>8.8647410000000004</v>
      </c>
      <c r="S597" t="s">
        <v>6</v>
      </c>
      <c r="T597">
        <v>135.27269699999999</v>
      </c>
      <c r="U597">
        <v>2.6218729999999999</v>
      </c>
      <c r="V597" t="s">
        <v>7</v>
      </c>
      <c r="W597">
        <v>79.687556000000001</v>
      </c>
      <c r="X597">
        <v>1.500014</v>
      </c>
      <c r="Y597" t="s">
        <v>8</v>
      </c>
      <c r="Z597">
        <v>113.46258</v>
      </c>
      <c r="AA597">
        <v>2.1128450000000001</v>
      </c>
      <c r="AB597" t="s">
        <v>9</v>
      </c>
      <c r="AC597">
        <v>2570.6021040000001</v>
      </c>
      <c r="AD597">
        <v>68.960432999999995</v>
      </c>
      <c r="AE597" t="s">
        <v>10</v>
      </c>
      <c r="AF597">
        <v>6.7412E-2</v>
      </c>
      <c r="AG597">
        <v>1.4300000000000001E-4</v>
      </c>
      <c r="AH597" t="s">
        <v>11</v>
      </c>
      <c r="AI597">
        <v>0.93576899999999996</v>
      </c>
      <c r="AJ597">
        <v>7.7000000000000001E-5</v>
      </c>
      <c r="AK597" t="s">
        <v>12</v>
      </c>
      <c r="AL597">
        <v>0</v>
      </c>
      <c r="AM597">
        <v>0</v>
      </c>
    </row>
    <row r="598" spans="1:39" x14ac:dyDescent="0.25">
      <c r="A598" t="s">
        <v>166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3367.1585300000002</v>
      </c>
      <c r="I598">
        <v>167.16557299999999</v>
      </c>
      <c r="J598" t="s">
        <v>3</v>
      </c>
      <c r="K598">
        <v>3360.831768</v>
      </c>
      <c r="L598">
        <v>166.53492199999999</v>
      </c>
      <c r="M598" t="s">
        <v>4</v>
      </c>
      <c r="N598">
        <v>236.25127499999999</v>
      </c>
      <c r="O598">
        <v>64.073088999999996</v>
      </c>
      <c r="P598" t="s">
        <v>5</v>
      </c>
      <c r="Q598">
        <v>375.96382499999999</v>
      </c>
      <c r="R598">
        <v>9.1162550000000007</v>
      </c>
      <c r="S598" t="s">
        <v>6</v>
      </c>
      <c r="T598">
        <v>143.73106100000001</v>
      </c>
      <c r="U598">
        <v>2.6085829999999999</v>
      </c>
      <c r="V598" t="s">
        <v>7</v>
      </c>
      <c r="W598">
        <v>84.653037999999995</v>
      </c>
      <c r="X598">
        <v>1.5383800000000001</v>
      </c>
      <c r="Y598" t="s">
        <v>8</v>
      </c>
      <c r="Z598">
        <v>120.524586</v>
      </c>
      <c r="AA598">
        <v>2.139872</v>
      </c>
      <c r="AB598" t="s">
        <v>9</v>
      </c>
      <c r="AC598">
        <v>2731.4036040000001</v>
      </c>
      <c r="AD598">
        <v>76.242440999999999</v>
      </c>
      <c r="AE598" t="s">
        <v>10</v>
      </c>
      <c r="AF598">
        <v>6.6614999999999994E-2</v>
      </c>
      <c r="AG598">
        <v>1.36E-4</v>
      </c>
      <c r="AH598" t="s">
        <v>11</v>
      </c>
      <c r="AI598">
        <v>0.93584100000000003</v>
      </c>
      <c r="AJ598">
        <v>7.6000000000000004E-5</v>
      </c>
      <c r="AK598" t="s">
        <v>12</v>
      </c>
      <c r="AL598">
        <v>0</v>
      </c>
      <c r="AM598">
        <v>0</v>
      </c>
    </row>
    <row r="599" spans="1:39" x14ac:dyDescent="0.25">
      <c r="A599" t="s">
        <v>166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3565.398232</v>
      </c>
      <c r="I599">
        <v>200.816676</v>
      </c>
      <c r="J599" t="s">
        <v>3</v>
      </c>
      <c r="K599">
        <v>3558.6872069999999</v>
      </c>
      <c r="L599">
        <v>200.08739700000001</v>
      </c>
      <c r="M599" t="s">
        <v>4</v>
      </c>
      <c r="N599">
        <v>250.07137399999999</v>
      </c>
      <c r="O599">
        <v>70.882109</v>
      </c>
      <c r="P599" t="s">
        <v>5</v>
      </c>
      <c r="Q599">
        <v>398.13945899999999</v>
      </c>
      <c r="R599">
        <v>9.9902189999999997</v>
      </c>
      <c r="S599" t="s">
        <v>6</v>
      </c>
      <c r="T599">
        <v>152.14917600000001</v>
      </c>
      <c r="U599">
        <v>2.7678340000000001</v>
      </c>
      <c r="V599" t="s">
        <v>7</v>
      </c>
      <c r="W599">
        <v>89.635324999999995</v>
      </c>
      <c r="X599">
        <v>1.725274</v>
      </c>
      <c r="Y599" t="s">
        <v>8</v>
      </c>
      <c r="Z599">
        <v>127.63497599999999</v>
      </c>
      <c r="AA599">
        <v>2.3442280000000002</v>
      </c>
      <c r="AB599" t="s">
        <v>9</v>
      </c>
      <c r="AC599">
        <v>2892.353486</v>
      </c>
      <c r="AD599">
        <v>101.97439</v>
      </c>
      <c r="AE599" t="s">
        <v>10</v>
      </c>
      <c r="AF599">
        <v>6.6378999999999994E-2</v>
      </c>
      <c r="AG599">
        <v>1.3899999999999999E-4</v>
      </c>
      <c r="AH599" t="s">
        <v>11</v>
      </c>
      <c r="AI599">
        <v>0.93584199999999995</v>
      </c>
      <c r="AJ599">
        <v>7.6000000000000004E-5</v>
      </c>
      <c r="AK599" t="s">
        <v>12</v>
      </c>
      <c r="AL599">
        <v>0</v>
      </c>
      <c r="AM599">
        <v>0</v>
      </c>
    </row>
    <row r="600" spans="1:39" x14ac:dyDescent="0.25">
      <c r="A600" t="s">
        <v>166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3764.2054349999999</v>
      </c>
      <c r="I600">
        <v>203.56962799999999</v>
      </c>
      <c r="J600" t="s">
        <v>3</v>
      </c>
      <c r="K600">
        <v>3757.1210110000002</v>
      </c>
      <c r="L600">
        <v>202.75385499999999</v>
      </c>
      <c r="M600" t="s">
        <v>4</v>
      </c>
      <c r="N600">
        <v>264.026678</v>
      </c>
      <c r="O600">
        <v>79.007778999999999</v>
      </c>
      <c r="P600" t="s">
        <v>5</v>
      </c>
      <c r="Q600">
        <v>420.45083899999997</v>
      </c>
      <c r="R600">
        <v>10.705602000000001</v>
      </c>
      <c r="S600" t="s">
        <v>6</v>
      </c>
      <c r="T600">
        <v>160.597802</v>
      </c>
      <c r="U600">
        <v>2.8173590000000002</v>
      </c>
      <c r="V600" t="s">
        <v>7</v>
      </c>
      <c r="W600">
        <v>94.646929</v>
      </c>
      <c r="X600">
        <v>1.874212</v>
      </c>
      <c r="Y600" t="s">
        <v>8</v>
      </c>
      <c r="Z600">
        <v>134.74988999999999</v>
      </c>
      <c r="AA600">
        <v>2.46177</v>
      </c>
      <c r="AB600" t="s">
        <v>9</v>
      </c>
      <c r="AC600">
        <v>3053.6127000000001</v>
      </c>
      <c r="AD600">
        <v>101.89367799999999</v>
      </c>
      <c r="AE600" t="s">
        <v>10</v>
      </c>
      <c r="AF600">
        <v>6.4822000000000005E-2</v>
      </c>
      <c r="AG600">
        <v>1.2400000000000001E-4</v>
      </c>
      <c r="AH600" t="s">
        <v>11</v>
      </c>
      <c r="AI600">
        <v>0.93630000000000002</v>
      </c>
      <c r="AJ600">
        <v>8.1000000000000004E-5</v>
      </c>
      <c r="AK600" t="s">
        <v>12</v>
      </c>
      <c r="AL600">
        <v>0</v>
      </c>
      <c r="AM600">
        <v>0</v>
      </c>
    </row>
    <row r="601" spans="1:39" x14ac:dyDescent="0.25">
      <c r="A601" t="s">
        <v>166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3962.5561280000002</v>
      </c>
      <c r="I601">
        <v>213.776049</v>
      </c>
      <c r="J601" t="s">
        <v>3</v>
      </c>
      <c r="K601">
        <v>3955.1069429999998</v>
      </c>
      <c r="L601">
        <v>213.18526800000001</v>
      </c>
      <c r="M601" t="s">
        <v>4</v>
      </c>
      <c r="N601">
        <v>277.94680099999999</v>
      </c>
      <c r="O601">
        <v>89.337117000000006</v>
      </c>
      <c r="P601" t="s">
        <v>5</v>
      </c>
      <c r="Q601">
        <v>442.68712699999998</v>
      </c>
      <c r="R601">
        <v>10.394434</v>
      </c>
      <c r="S601" t="s">
        <v>6</v>
      </c>
      <c r="T601">
        <v>169.048045</v>
      </c>
      <c r="U601">
        <v>2.889113</v>
      </c>
      <c r="V601" t="s">
        <v>7</v>
      </c>
      <c r="W601">
        <v>99.560292000000004</v>
      </c>
      <c r="X601">
        <v>1.861302</v>
      </c>
      <c r="Y601" t="s">
        <v>8</v>
      </c>
      <c r="Z601">
        <v>141.93196599999999</v>
      </c>
      <c r="AA601">
        <v>2.4047640000000001</v>
      </c>
      <c r="AB601" t="s">
        <v>9</v>
      </c>
      <c r="AC601">
        <v>3214.5355370000002</v>
      </c>
      <c r="AD601">
        <v>97.423630000000003</v>
      </c>
      <c r="AE601" t="s">
        <v>10</v>
      </c>
      <c r="AF601">
        <v>6.4121999999999998E-2</v>
      </c>
      <c r="AG601">
        <v>1.18E-4</v>
      </c>
      <c r="AH601" t="s">
        <v>11</v>
      </c>
      <c r="AI601">
        <v>0.936307</v>
      </c>
      <c r="AJ601">
        <v>8.1000000000000004E-5</v>
      </c>
      <c r="AK601" t="s">
        <v>12</v>
      </c>
      <c r="AL601">
        <v>0</v>
      </c>
      <c r="AM601">
        <v>0</v>
      </c>
    </row>
    <row r="602" spans="1:39" x14ac:dyDescent="0.25">
      <c r="A602" t="s">
        <v>167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167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167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167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167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167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167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167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167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167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167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167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167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167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167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167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167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167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167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167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168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184.28714600000001</v>
      </c>
      <c r="I622">
        <v>8.7790979999999994</v>
      </c>
      <c r="J622" t="s">
        <v>3</v>
      </c>
      <c r="K622">
        <v>183.896041</v>
      </c>
      <c r="L622">
        <v>8.7331240000000001</v>
      </c>
      <c r="M622" t="s">
        <v>4</v>
      </c>
      <c r="N622">
        <v>13.815516000000001</v>
      </c>
      <c r="O622">
        <v>0.27306900000000001</v>
      </c>
      <c r="P622" t="s">
        <v>5</v>
      </c>
      <c r="Q622">
        <v>0</v>
      </c>
      <c r="R622">
        <v>0</v>
      </c>
      <c r="S622" t="s">
        <v>6</v>
      </c>
      <c r="T622">
        <v>8.4829030000000003</v>
      </c>
      <c r="U622">
        <v>0.38067000000000001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8.5864999999999997E-2</v>
      </c>
      <c r="AD622">
        <v>5.5000000000000002E-5</v>
      </c>
      <c r="AE622" t="s">
        <v>10</v>
      </c>
      <c r="AF622">
        <v>0</v>
      </c>
      <c r="AG622">
        <v>0</v>
      </c>
      <c r="AH622" t="s">
        <v>11</v>
      </c>
      <c r="AI622">
        <v>0.91124700000000003</v>
      </c>
      <c r="AJ622">
        <v>1.4200000000000001E-4</v>
      </c>
      <c r="AK622" t="s">
        <v>12</v>
      </c>
      <c r="AL622">
        <v>0</v>
      </c>
      <c r="AM622">
        <v>0</v>
      </c>
    </row>
    <row r="623" spans="1:39" x14ac:dyDescent="0.25">
      <c r="A623" t="s">
        <v>168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367.74144200000001</v>
      </c>
      <c r="I623">
        <v>15.12153</v>
      </c>
      <c r="J623" t="s">
        <v>3</v>
      </c>
      <c r="K623">
        <v>366.97401000000002</v>
      </c>
      <c r="L623">
        <v>14.995545</v>
      </c>
      <c r="M623" t="s">
        <v>4</v>
      </c>
      <c r="N623">
        <v>27.788933</v>
      </c>
      <c r="O623">
        <v>1.2233560000000001</v>
      </c>
      <c r="P623" t="s">
        <v>5</v>
      </c>
      <c r="Q623">
        <v>0</v>
      </c>
      <c r="R623">
        <v>0</v>
      </c>
      <c r="S623" t="s">
        <v>6</v>
      </c>
      <c r="T623">
        <v>16.819614000000001</v>
      </c>
      <c r="U623">
        <v>0.45068200000000003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7.9294000000000003E-2</v>
      </c>
      <c r="AD623">
        <v>9.1000000000000003E-5</v>
      </c>
      <c r="AE623" t="s">
        <v>10</v>
      </c>
      <c r="AF623">
        <v>0</v>
      </c>
      <c r="AG623">
        <v>0</v>
      </c>
      <c r="AH623" t="s">
        <v>11</v>
      </c>
      <c r="AI623">
        <v>0.91901500000000003</v>
      </c>
      <c r="AJ623">
        <v>1.5200000000000001E-4</v>
      </c>
      <c r="AK623" t="s">
        <v>12</v>
      </c>
      <c r="AL623">
        <v>0</v>
      </c>
      <c r="AM623">
        <v>0</v>
      </c>
    </row>
    <row r="624" spans="1:39" x14ac:dyDescent="0.25">
      <c r="A624" t="s">
        <v>168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551.06750599999998</v>
      </c>
      <c r="I624">
        <v>17.020447000000001</v>
      </c>
      <c r="J624" t="s">
        <v>3</v>
      </c>
      <c r="K624">
        <v>549.91541500000005</v>
      </c>
      <c r="L624">
        <v>16.719805000000001</v>
      </c>
      <c r="M624" t="s">
        <v>4</v>
      </c>
      <c r="N624">
        <v>41.623925</v>
      </c>
      <c r="O624">
        <v>2.254772</v>
      </c>
      <c r="P624" t="s">
        <v>5</v>
      </c>
      <c r="Q624">
        <v>0</v>
      </c>
      <c r="R624">
        <v>0</v>
      </c>
      <c r="S624" t="s">
        <v>6</v>
      </c>
      <c r="T624">
        <v>25.205389</v>
      </c>
      <c r="U624">
        <v>0.455847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7.5492000000000004E-2</v>
      </c>
      <c r="AD624">
        <v>1.2400000000000001E-4</v>
      </c>
      <c r="AE624" t="s">
        <v>10</v>
      </c>
      <c r="AF624">
        <v>0</v>
      </c>
      <c r="AG624">
        <v>0</v>
      </c>
      <c r="AH624" t="s">
        <v>11</v>
      </c>
      <c r="AI624">
        <v>0.92421900000000001</v>
      </c>
      <c r="AJ624">
        <v>1.11E-4</v>
      </c>
      <c r="AK624" t="s">
        <v>12</v>
      </c>
      <c r="AL624">
        <v>0</v>
      </c>
      <c r="AM624">
        <v>0</v>
      </c>
    </row>
    <row r="625" spans="1:39" x14ac:dyDescent="0.25">
      <c r="A625" t="s">
        <v>168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735.16451900000004</v>
      </c>
      <c r="I625">
        <v>23.70233</v>
      </c>
      <c r="J625" t="s">
        <v>3</v>
      </c>
      <c r="K625">
        <v>733.63600199999996</v>
      </c>
      <c r="L625">
        <v>23.349933</v>
      </c>
      <c r="M625" t="s">
        <v>4</v>
      </c>
      <c r="N625">
        <v>55.560983999999998</v>
      </c>
      <c r="O625">
        <v>3.5535009999999998</v>
      </c>
      <c r="P625" t="s">
        <v>5</v>
      </c>
      <c r="Q625">
        <v>0</v>
      </c>
      <c r="R625">
        <v>0</v>
      </c>
      <c r="S625" t="s">
        <v>6</v>
      </c>
      <c r="T625">
        <v>33.582104000000001</v>
      </c>
      <c r="U625">
        <v>0.50321800000000005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7.4803999999999995E-2</v>
      </c>
      <c r="AD625">
        <v>1.2999999999999999E-4</v>
      </c>
      <c r="AE625" t="s">
        <v>10</v>
      </c>
      <c r="AF625">
        <v>0</v>
      </c>
      <c r="AG625">
        <v>0</v>
      </c>
      <c r="AH625" t="s">
        <v>11</v>
      </c>
      <c r="AI625">
        <v>0.92604200000000003</v>
      </c>
      <c r="AJ625">
        <v>9.1000000000000003E-5</v>
      </c>
      <c r="AK625" t="s">
        <v>12</v>
      </c>
      <c r="AL625">
        <v>0</v>
      </c>
      <c r="AM625">
        <v>0</v>
      </c>
    </row>
    <row r="626" spans="1:39" x14ac:dyDescent="0.25">
      <c r="A626" t="s">
        <v>168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918.18391099999997</v>
      </c>
      <c r="I626">
        <v>33.366999999999997</v>
      </c>
      <c r="J626" t="s">
        <v>3</v>
      </c>
      <c r="K626">
        <v>916.28817700000002</v>
      </c>
      <c r="L626">
        <v>33.149414</v>
      </c>
      <c r="M626" t="s">
        <v>4</v>
      </c>
      <c r="N626">
        <v>69.375899000000004</v>
      </c>
      <c r="O626">
        <v>4.8541210000000001</v>
      </c>
      <c r="P626" t="s">
        <v>5</v>
      </c>
      <c r="Q626">
        <v>0</v>
      </c>
      <c r="R626">
        <v>0</v>
      </c>
      <c r="S626" t="s">
        <v>6</v>
      </c>
      <c r="T626">
        <v>41.923408999999999</v>
      </c>
      <c r="U626">
        <v>0.58061499999999999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7.2826000000000002E-2</v>
      </c>
      <c r="AD626">
        <v>1.34E-4</v>
      </c>
      <c r="AE626" t="s">
        <v>10</v>
      </c>
      <c r="AF626">
        <v>0</v>
      </c>
      <c r="AG626">
        <v>0</v>
      </c>
      <c r="AH626" t="s">
        <v>11</v>
      </c>
      <c r="AI626">
        <v>0.92820400000000003</v>
      </c>
      <c r="AJ626">
        <v>4.1999999999999998E-5</v>
      </c>
      <c r="AK626" t="s">
        <v>12</v>
      </c>
      <c r="AL626">
        <v>0</v>
      </c>
      <c r="AM626">
        <v>0</v>
      </c>
    </row>
    <row r="627" spans="1:39" x14ac:dyDescent="0.25">
      <c r="A627" t="s">
        <v>168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1101.7887229999999</v>
      </c>
      <c r="I627">
        <v>43.025964999999999</v>
      </c>
      <c r="J627" t="s">
        <v>3</v>
      </c>
      <c r="K627">
        <v>1099.531833</v>
      </c>
      <c r="L627">
        <v>42.727944000000001</v>
      </c>
      <c r="M627" t="s">
        <v>4</v>
      </c>
      <c r="N627">
        <v>83.247076000000007</v>
      </c>
      <c r="O627">
        <v>6.9822470000000001</v>
      </c>
      <c r="P627" t="s">
        <v>5</v>
      </c>
      <c r="Q627">
        <v>0</v>
      </c>
      <c r="R627">
        <v>0</v>
      </c>
      <c r="S627" t="s">
        <v>6</v>
      </c>
      <c r="T627">
        <v>50.36309</v>
      </c>
      <c r="U627">
        <v>0.73032600000000003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7.1205000000000004E-2</v>
      </c>
      <c r="AD627">
        <v>1.46E-4</v>
      </c>
      <c r="AE627" t="s">
        <v>10</v>
      </c>
      <c r="AF627">
        <v>0</v>
      </c>
      <c r="AG627">
        <v>0</v>
      </c>
      <c r="AH627" t="s">
        <v>11</v>
      </c>
      <c r="AI627">
        <v>0.92947199999999996</v>
      </c>
      <c r="AJ627">
        <v>2.0000000000000002E-5</v>
      </c>
      <c r="AK627" t="s">
        <v>12</v>
      </c>
      <c r="AL627">
        <v>0</v>
      </c>
      <c r="AM627">
        <v>0</v>
      </c>
    </row>
    <row r="628" spans="1:39" x14ac:dyDescent="0.25">
      <c r="A628" t="s">
        <v>168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1284.7143160000001</v>
      </c>
      <c r="I628">
        <v>53.102378999999999</v>
      </c>
      <c r="J628" t="s">
        <v>3</v>
      </c>
      <c r="K628">
        <v>1282.075325</v>
      </c>
      <c r="L628">
        <v>52.110863999999999</v>
      </c>
      <c r="M628" t="s">
        <v>4</v>
      </c>
      <c r="N628">
        <v>97.042179000000004</v>
      </c>
      <c r="O628">
        <v>9.2876329999999996</v>
      </c>
      <c r="P628" t="s">
        <v>5</v>
      </c>
      <c r="Q628">
        <v>0</v>
      </c>
      <c r="R628">
        <v>0</v>
      </c>
      <c r="S628" t="s">
        <v>6</v>
      </c>
      <c r="T628">
        <v>58.665723</v>
      </c>
      <c r="U628">
        <v>0.827102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7.0239999999999997E-2</v>
      </c>
      <c r="AD628">
        <v>1.46E-4</v>
      </c>
      <c r="AE628" t="s">
        <v>10</v>
      </c>
      <c r="AF628">
        <v>0</v>
      </c>
      <c r="AG628">
        <v>0</v>
      </c>
      <c r="AH628" t="s">
        <v>11</v>
      </c>
      <c r="AI628">
        <v>0.93063099999999999</v>
      </c>
      <c r="AJ628">
        <v>2.3E-5</v>
      </c>
      <c r="AK628" t="s">
        <v>12</v>
      </c>
      <c r="AL628">
        <v>0</v>
      </c>
      <c r="AM628">
        <v>0</v>
      </c>
    </row>
    <row r="629" spans="1:39" x14ac:dyDescent="0.25">
      <c r="A629" t="s">
        <v>168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1468.360156</v>
      </c>
      <c r="I629">
        <v>53.294381000000001</v>
      </c>
      <c r="J629" t="s">
        <v>3</v>
      </c>
      <c r="K629">
        <v>1465.3296089999999</v>
      </c>
      <c r="L629">
        <v>52.78163</v>
      </c>
      <c r="M629" t="s">
        <v>4</v>
      </c>
      <c r="N629">
        <v>110.807007</v>
      </c>
      <c r="O629">
        <v>11.933617</v>
      </c>
      <c r="P629" t="s">
        <v>5</v>
      </c>
      <c r="Q629">
        <v>0</v>
      </c>
      <c r="R629">
        <v>0</v>
      </c>
      <c r="S629" t="s">
        <v>6</v>
      </c>
      <c r="T629">
        <v>67.040593999999999</v>
      </c>
      <c r="U629">
        <v>0.99375599999999997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6.8900000000000003E-2</v>
      </c>
      <c r="AD629">
        <v>1.45E-4</v>
      </c>
      <c r="AE629" t="s">
        <v>10</v>
      </c>
      <c r="AF629">
        <v>0</v>
      </c>
      <c r="AG629">
        <v>0</v>
      </c>
      <c r="AH629" t="s">
        <v>11</v>
      </c>
      <c r="AI629">
        <v>0.93120599999999998</v>
      </c>
      <c r="AJ629">
        <v>2.9E-5</v>
      </c>
      <c r="AK629" t="s">
        <v>12</v>
      </c>
      <c r="AL629">
        <v>0</v>
      </c>
      <c r="AM629">
        <v>0</v>
      </c>
    </row>
    <row r="630" spans="1:39" x14ac:dyDescent="0.25">
      <c r="A630" t="s">
        <v>168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1651.850496</v>
      </c>
      <c r="I630">
        <v>66.663495999999995</v>
      </c>
      <c r="J630" t="s">
        <v>3</v>
      </c>
      <c r="K630">
        <v>1648.4589229999999</v>
      </c>
      <c r="L630">
        <v>66.064989999999995</v>
      </c>
      <c r="M630" t="s">
        <v>4</v>
      </c>
      <c r="N630">
        <v>124.62857</v>
      </c>
      <c r="O630">
        <v>15.630948999999999</v>
      </c>
      <c r="P630" t="s">
        <v>5</v>
      </c>
      <c r="Q630">
        <v>0</v>
      </c>
      <c r="R630">
        <v>0</v>
      </c>
      <c r="S630" t="s">
        <v>6</v>
      </c>
      <c r="T630">
        <v>75.447946999999999</v>
      </c>
      <c r="U630">
        <v>1.0653969999999999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6.8267999999999995E-2</v>
      </c>
      <c r="AD630">
        <v>1.46E-4</v>
      </c>
      <c r="AE630" t="s">
        <v>10</v>
      </c>
      <c r="AF630">
        <v>0</v>
      </c>
      <c r="AG630">
        <v>0</v>
      </c>
      <c r="AH630" t="s">
        <v>11</v>
      </c>
      <c r="AI630">
        <v>0.93200899999999998</v>
      </c>
      <c r="AJ630">
        <v>2.5999999999999998E-5</v>
      </c>
      <c r="AK630" t="s">
        <v>12</v>
      </c>
      <c r="AL630">
        <v>0</v>
      </c>
      <c r="AM630">
        <v>0</v>
      </c>
    </row>
    <row r="631" spans="1:39" x14ac:dyDescent="0.25">
      <c r="A631" t="s">
        <v>168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1835.311792</v>
      </c>
      <c r="I631">
        <v>80.141369999999995</v>
      </c>
      <c r="J631" t="s">
        <v>3</v>
      </c>
      <c r="K631">
        <v>1831.5440450000001</v>
      </c>
      <c r="L631">
        <v>79.530983000000006</v>
      </c>
      <c r="M631" t="s">
        <v>4</v>
      </c>
      <c r="N631">
        <v>138.43393499999999</v>
      </c>
      <c r="O631">
        <v>19.597767000000001</v>
      </c>
      <c r="P631" t="s">
        <v>5</v>
      </c>
      <c r="Q631">
        <v>0</v>
      </c>
      <c r="R631">
        <v>0</v>
      </c>
      <c r="S631" t="s">
        <v>6</v>
      </c>
      <c r="T631">
        <v>83.789569</v>
      </c>
      <c r="U631">
        <v>1.2065140000000001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6.7655000000000007E-2</v>
      </c>
      <c r="AD631">
        <v>1.45E-4</v>
      </c>
      <c r="AE631" t="s">
        <v>10</v>
      </c>
      <c r="AF631">
        <v>0</v>
      </c>
      <c r="AG631">
        <v>0</v>
      </c>
      <c r="AH631" t="s">
        <v>11</v>
      </c>
      <c r="AI631">
        <v>0.93236300000000005</v>
      </c>
      <c r="AJ631">
        <v>2.3E-5</v>
      </c>
      <c r="AK631" t="s">
        <v>12</v>
      </c>
      <c r="AL631">
        <v>0</v>
      </c>
      <c r="AM631">
        <v>0</v>
      </c>
    </row>
    <row r="632" spans="1:39" x14ac:dyDescent="0.25">
      <c r="A632" t="s">
        <v>168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2018.715068</v>
      </c>
      <c r="I632">
        <v>96.510738000000003</v>
      </c>
      <c r="J632" t="s">
        <v>3</v>
      </c>
      <c r="K632">
        <v>2014.5683180000001</v>
      </c>
      <c r="L632">
        <v>95.717268000000004</v>
      </c>
      <c r="M632" t="s">
        <v>4</v>
      </c>
      <c r="N632">
        <v>152.383252</v>
      </c>
      <c r="O632">
        <v>22.823321</v>
      </c>
      <c r="P632" t="s">
        <v>5</v>
      </c>
      <c r="Q632">
        <v>0</v>
      </c>
      <c r="R632">
        <v>0</v>
      </c>
      <c r="S632" t="s">
        <v>6</v>
      </c>
      <c r="T632">
        <v>92.156834000000003</v>
      </c>
      <c r="U632">
        <v>1.2724679999999999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6.6911999999999999E-2</v>
      </c>
      <c r="AD632">
        <v>1.45E-4</v>
      </c>
      <c r="AE632" t="s">
        <v>10</v>
      </c>
      <c r="AF632">
        <v>0</v>
      </c>
      <c r="AG632">
        <v>0</v>
      </c>
      <c r="AH632" t="s">
        <v>11</v>
      </c>
      <c r="AI632">
        <v>0.93239799999999995</v>
      </c>
      <c r="AJ632">
        <v>2.3E-5</v>
      </c>
      <c r="AK632" t="s">
        <v>12</v>
      </c>
      <c r="AL632">
        <v>0</v>
      </c>
      <c r="AM632">
        <v>0</v>
      </c>
    </row>
    <row r="633" spans="1:39" x14ac:dyDescent="0.25">
      <c r="A633" t="s">
        <v>168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2201.876968</v>
      </c>
      <c r="I633">
        <v>108.81086999999999</v>
      </c>
      <c r="J633" t="s">
        <v>3</v>
      </c>
      <c r="K633">
        <v>2197.3625390000002</v>
      </c>
      <c r="L633">
        <v>107.899169</v>
      </c>
      <c r="M633" t="s">
        <v>4</v>
      </c>
      <c r="N633">
        <v>166.268461</v>
      </c>
      <c r="O633">
        <v>27.200188000000001</v>
      </c>
      <c r="P633" t="s">
        <v>5</v>
      </c>
      <c r="Q633">
        <v>0</v>
      </c>
      <c r="R633">
        <v>0</v>
      </c>
      <c r="S633" t="s">
        <v>6</v>
      </c>
      <c r="T633">
        <v>100.51114</v>
      </c>
      <c r="U633">
        <v>1.4613670000000001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6.5504000000000007E-2</v>
      </c>
      <c r="AD633">
        <v>1.3200000000000001E-4</v>
      </c>
      <c r="AE633" t="s">
        <v>10</v>
      </c>
      <c r="AF633">
        <v>0</v>
      </c>
      <c r="AG633">
        <v>0</v>
      </c>
      <c r="AH633" t="s">
        <v>11</v>
      </c>
      <c r="AI633">
        <v>0.93289699999999998</v>
      </c>
      <c r="AJ633">
        <v>3.3000000000000003E-5</v>
      </c>
      <c r="AK633" t="s">
        <v>12</v>
      </c>
      <c r="AL633">
        <v>0</v>
      </c>
      <c r="AM633">
        <v>0</v>
      </c>
    </row>
    <row r="634" spans="1:39" x14ac:dyDescent="0.25">
      <c r="A634" t="s">
        <v>168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2384.8964209999999</v>
      </c>
      <c r="I634">
        <v>122.341336</v>
      </c>
      <c r="J634" t="s">
        <v>3</v>
      </c>
      <c r="K634">
        <v>2380.005889</v>
      </c>
      <c r="L634">
        <v>121.151207</v>
      </c>
      <c r="M634" t="s">
        <v>4</v>
      </c>
      <c r="N634">
        <v>180.01036099999999</v>
      </c>
      <c r="O634">
        <v>30.630251999999999</v>
      </c>
      <c r="P634" t="s">
        <v>5</v>
      </c>
      <c r="Q634">
        <v>0</v>
      </c>
      <c r="R634">
        <v>0</v>
      </c>
      <c r="S634" t="s">
        <v>6</v>
      </c>
      <c r="T634">
        <v>108.84611099999999</v>
      </c>
      <c r="U634">
        <v>1.4558150000000001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6.4078999999999997E-2</v>
      </c>
      <c r="AD634">
        <v>1.1400000000000001E-4</v>
      </c>
      <c r="AE634" t="s">
        <v>10</v>
      </c>
      <c r="AF634">
        <v>0</v>
      </c>
      <c r="AG634">
        <v>0</v>
      </c>
      <c r="AH634" t="s">
        <v>11</v>
      </c>
      <c r="AI634">
        <v>0.93363600000000002</v>
      </c>
      <c r="AJ634">
        <v>4.3000000000000002E-5</v>
      </c>
      <c r="AK634" t="s">
        <v>12</v>
      </c>
      <c r="AL634">
        <v>0</v>
      </c>
      <c r="AM634">
        <v>0</v>
      </c>
    </row>
    <row r="635" spans="1:39" x14ac:dyDescent="0.25">
      <c r="A635" t="s">
        <v>168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2569.0139009999998</v>
      </c>
      <c r="I635">
        <v>143.66590199999999</v>
      </c>
      <c r="J635" t="s">
        <v>3</v>
      </c>
      <c r="K635">
        <v>2563.75936</v>
      </c>
      <c r="L635">
        <v>141.840495</v>
      </c>
      <c r="M635" t="s">
        <v>4</v>
      </c>
      <c r="N635">
        <v>194.070965</v>
      </c>
      <c r="O635">
        <v>38.009607000000003</v>
      </c>
      <c r="P635" t="s">
        <v>5</v>
      </c>
      <c r="Q635">
        <v>0</v>
      </c>
      <c r="R635">
        <v>0</v>
      </c>
      <c r="S635" t="s">
        <v>6</v>
      </c>
      <c r="T635">
        <v>117.325669</v>
      </c>
      <c r="U635">
        <v>1.64181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6.3639000000000001E-2</v>
      </c>
      <c r="AD635">
        <v>1.07E-4</v>
      </c>
      <c r="AE635" t="s">
        <v>10</v>
      </c>
      <c r="AF635">
        <v>0</v>
      </c>
      <c r="AG635">
        <v>0</v>
      </c>
      <c r="AH635" t="s">
        <v>11</v>
      </c>
      <c r="AI635">
        <v>0.93462900000000004</v>
      </c>
      <c r="AJ635">
        <v>6.3E-5</v>
      </c>
      <c r="AK635" t="s">
        <v>12</v>
      </c>
      <c r="AL635">
        <v>0</v>
      </c>
      <c r="AM635">
        <v>0</v>
      </c>
    </row>
    <row r="636" spans="1:39" x14ac:dyDescent="0.25">
      <c r="A636" t="s">
        <v>168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2752.0404349999999</v>
      </c>
      <c r="I636">
        <v>152.108124</v>
      </c>
      <c r="J636" t="s">
        <v>3</v>
      </c>
      <c r="K636">
        <v>2746.4171000000001</v>
      </c>
      <c r="L636">
        <v>150.31318300000001</v>
      </c>
      <c r="M636" t="s">
        <v>4</v>
      </c>
      <c r="N636">
        <v>208.00413499999999</v>
      </c>
      <c r="O636">
        <v>44.013551999999997</v>
      </c>
      <c r="P636" t="s">
        <v>5</v>
      </c>
      <c r="Q636">
        <v>0</v>
      </c>
      <c r="R636">
        <v>0</v>
      </c>
      <c r="S636" t="s">
        <v>6</v>
      </c>
      <c r="T636">
        <v>125.712508</v>
      </c>
      <c r="U636">
        <v>1.736475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6.3101000000000004E-2</v>
      </c>
      <c r="AD636">
        <v>1E-4</v>
      </c>
      <c r="AE636" t="s">
        <v>10</v>
      </c>
      <c r="AF636">
        <v>0</v>
      </c>
      <c r="AG636">
        <v>0</v>
      </c>
      <c r="AH636" t="s">
        <v>11</v>
      </c>
      <c r="AI636">
        <v>0.93495300000000003</v>
      </c>
      <c r="AJ636">
        <v>6.6000000000000005E-5</v>
      </c>
      <c r="AK636" t="s">
        <v>12</v>
      </c>
      <c r="AL636">
        <v>0</v>
      </c>
      <c r="AM636">
        <v>0</v>
      </c>
    </row>
    <row r="637" spans="1:39" x14ac:dyDescent="0.25">
      <c r="A637" t="s">
        <v>168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2935.0930520000002</v>
      </c>
      <c r="I637">
        <v>161.25395700000001</v>
      </c>
      <c r="J637" t="s">
        <v>3</v>
      </c>
      <c r="K637">
        <v>2929.104272</v>
      </c>
      <c r="L637">
        <v>159.95125300000001</v>
      </c>
      <c r="M637" t="s">
        <v>4</v>
      </c>
      <c r="N637">
        <v>221.775294</v>
      </c>
      <c r="O637">
        <v>48.655976000000003</v>
      </c>
      <c r="P637" t="s">
        <v>5</v>
      </c>
      <c r="Q637">
        <v>0</v>
      </c>
      <c r="R637">
        <v>0</v>
      </c>
      <c r="S637" t="s">
        <v>6</v>
      </c>
      <c r="T637">
        <v>133.99551500000001</v>
      </c>
      <c r="U637">
        <v>1.6897549999999999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6.3101000000000004E-2</v>
      </c>
      <c r="AD637">
        <v>1E-4</v>
      </c>
      <c r="AE637" t="s">
        <v>10</v>
      </c>
      <c r="AF637">
        <v>0</v>
      </c>
      <c r="AG637">
        <v>0</v>
      </c>
      <c r="AH637" t="s">
        <v>11</v>
      </c>
      <c r="AI637">
        <v>0.93501199999999995</v>
      </c>
      <c r="AJ637">
        <v>6.4999999999999994E-5</v>
      </c>
      <c r="AK637" t="s">
        <v>12</v>
      </c>
      <c r="AL637">
        <v>0</v>
      </c>
      <c r="AM637">
        <v>0</v>
      </c>
    </row>
    <row r="638" spans="1:39" x14ac:dyDescent="0.25">
      <c r="A638" t="s">
        <v>168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3119.1868800000002</v>
      </c>
      <c r="I638">
        <v>159.61769899999999</v>
      </c>
      <c r="J638" t="s">
        <v>3</v>
      </c>
      <c r="K638">
        <v>3112.815137</v>
      </c>
      <c r="L638">
        <v>158.89537999999999</v>
      </c>
      <c r="M638" t="s">
        <v>4</v>
      </c>
      <c r="N638">
        <v>235.63977499999999</v>
      </c>
      <c r="O638">
        <v>52.964675</v>
      </c>
      <c r="P638" t="s">
        <v>5</v>
      </c>
      <c r="Q638">
        <v>0</v>
      </c>
      <c r="R638">
        <v>0</v>
      </c>
      <c r="S638" t="s">
        <v>6</v>
      </c>
      <c r="T638">
        <v>142.30323899999999</v>
      </c>
      <c r="U638">
        <v>1.691033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6.3038999999999998E-2</v>
      </c>
      <c r="AD638">
        <v>9.8999999999999994E-5</v>
      </c>
      <c r="AE638" t="s">
        <v>10</v>
      </c>
      <c r="AF638">
        <v>0</v>
      </c>
      <c r="AG638">
        <v>0</v>
      </c>
      <c r="AH638" t="s">
        <v>11</v>
      </c>
      <c r="AI638">
        <v>0.93502399999999997</v>
      </c>
      <c r="AJ638">
        <v>6.4999999999999994E-5</v>
      </c>
      <c r="AK638" t="s">
        <v>12</v>
      </c>
      <c r="AL638">
        <v>0</v>
      </c>
      <c r="AM638">
        <v>0</v>
      </c>
    </row>
    <row r="639" spans="1:39" x14ac:dyDescent="0.25">
      <c r="A639" t="s">
        <v>168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3303.3214840000001</v>
      </c>
      <c r="I639">
        <v>199.772221</v>
      </c>
      <c r="J639" t="s">
        <v>3</v>
      </c>
      <c r="K639">
        <v>3296.5587989999999</v>
      </c>
      <c r="L639">
        <v>198.10163299999999</v>
      </c>
      <c r="M639" t="s">
        <v>4</v>
      </c>
      <c r="N639">
        <v>249.84174200000001</v>
      </c>
      <c r="O639">
        <v>69.285551999999996</v>
      </c>
      <c r="P639" t="s">
        <v>5</v>
      </c>
      <c r="Q639">
        <v>0</v>
      </c>
      <c r="R639">
        <v>0</v>
      </c>
      <c r="S639" t="s">
        <v>6</v>
      </c>
      <c r="T639">
        <v>150.74711199999999</v>
      </c>
      <c r="U639">
        <v>2.0831390000000001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6.2132E-2</v>
      </c>
      <c r="AD639">
        <v>8.3999999999999995E-5</v>
      </c>
      <c r="AE639" t="s">
        <v>10</v>
      </c>
      <c r="AF639">
        <v>0</v>
      </c>
      <c r="AG639">
        <v>0</v>
      </c>
      <c r="AH639" t="s">
        <v>11</v>
      </c>
      <c r="AI639">
        <v>0.93504299999999996</v>
      </c>
      <c r="AJ639">
        <v>6.4999999999999994E-5</v>
      </c>
      <c r="AK639" t="s">
        <v>12</v>
      </c>
      <c r="AL639">
        <v>0</v>
      </c>
      <c r="AM639">
        <v>0</v>
      </c>
    </row>
    <row r="640" spans="1:39" x14ac:dyDescent="0.25">
      <c r="A640" t="s">
        <v>168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3486.712207</v>
      </c>
      <c r="I640">
        <v>228.27519799999999</v>
      </c>
      <c r="J640" t="s">
        <v>3</v>
      </c>
      <c r="K640">
        <v>3479.551465</v>
      </c>
      <c r="L640">
        <v>225.20983799999999</v>
      </c>
      <c r="M640" t="s">
        <v>4</v>
      </c>
      <c r="N640">
        <v>263.65293400000002</v>
      </c>
      <c r="O640">
        <v>77.404844999999995</v>
      </c>
      <c r="P640" t="s">
        <v>5</v>
      </c>
      <c r="Q640">
        <v>0</v>
      </c>
      <c r="R640">
        <v>0</v>
      </c>
      <c r="S640" t="s">
        <v>6</v>
      </c>
      <c r="T640">
        <v>159.077506</v>
      </c>
      <c r="U640">
        <v>2.0916299999999999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6.1351999999999997E-2</v>
      </c>
      <c r="AD640">
        <v>7.2000000000000002E-5</v>
      </c>
      <c r="AE640" t="s">
        <v>10</v>
      </c>
      <c r="AF640">
        <v>0</v>
      </c>
      <c r="AG640">
        <v>0</v>
      </c>
      <c r="AH640" t="s">
        <v>11</v>
      </c>
      <c r="AI640">
        <v>0.93566099999999996</v>
      </c>
      <c r="AJ640">
        <v>7.2999999999999999E-5</v>
      </c>
      <c r="AK640" t="s">
        <v>12</v>
      </c>
      <c r="AL640">
        <v>0</v>
      </c>
      <c r="AM640">
        <v>0</v>
      </c>
    </row>
    <row r="641" spans="1:39" x14ac:dyDescent="0.25">
      <c r="A641" t="s">
        <v>168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3669.8711910000002</v>
      </c>
      <c r="I641">
        <v>245.90381099999999</v>
      </c>
      <c r="J641" t="s">
        <v>3</v>
      </c>
      <c r="K641">
        <v>3662.3426119999999</v>
      </c>
      <c r="L641">
        <v>242.772955</v>
      </c>
      <c r="M641" t="s">
        <v>4</v>
      </c>
      <c r="N641">
        <v>277.53290399999997</v>
      </c>
      <c r="O641">
        <v>87.286368999999993</v>
      </c>
      <c r="P641" t="s">
        <v>5</v>
      </c>
      <c r="Q641">
        <v>0</v>
      </c>
      <c r="R641">
        <v>0</v>
      </c>
      <c r="S641" t="s">
        <v>6</v>
      </c>
      <c r="T641">
        <v>167.436916</v>
      </c>
      <c r="U641">
        <v>2.1209769999999999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6.0974E-2</v>
      </c>
      <c r="AD641">
        <v>6.9999999999999994E-5</v>
      </c>
      <c r="AE641" t="s">
        <v>10</v>
      </c>
      <c r="AF641">
        <v>0</v>
      </c>
      <c r="AG641">
        <v>0</v>
      </c>
      <c r="AH641" t="s">
        <v>11</v>
      </c>
      <c r="AI641">
        <v>0.935701</v>
      </c>
      <c r="AJ641">
        <v>7.2000000000000002E-5</v>
      </c>
      <c r="AK641" t="s">
        <v>12</v>
      </c>
      <c r="AL641">
        <v>0</v>
      </c>
      <c r="AM641">
        <v>0</v>
      </c>
    </row>
    <row r="642" spans="1:39" x14ac:dyDescent="0.25">
      <c r="A642" t="s">
        <v>169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94.859020000000001</v>
      </c>
      <c r="I642">
        <v>0.65203299999999997</v>
      </c>
      <c r="J642" t="s">
        <v>3</v>
      </c>
      <c r="K642">
        <v>94.507189999999994</v>
      </c>
      <c r="L642">
        <v>0.53797399999999995</v>
      </c>
      <c r="M642" t="s">
        <v>4</v>
      </c>
      <c r="N642">
        <v>13.990596</v>
      </c>
      <c r="O642">
        <v>0.165047</v>
      </c>
      <c r="P642" t="s">
        <v>5</v>
      </c>
      <c r="Q642">
        <v>0.48203600000000002</v>
      </c>
      <c r="R642">
        <v>7.2220000000000001E-3</v>
      </c>
      <c r="S642" t="s">
        <v>6</v>
      </c>
      <c r="T642">
        <v>75.054726000000002</v>
      </c>
      <c r="U642">
        <v>6.5072000000000005E-2</v>
      </c>
      <c r="V642" t="s">
        <v>7</v>
      </c>
      <c r="W642">
        <v>0.30320599999999998</v>
      </c>
      <c r="X642">
        <v>2.098E-3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8.3792000000000005E-2</v>
      </c>
      <c r="AG642">
        <v>7.3999999999999996E-5</v>
      </c>
      <c r="AH642" t="s">
        <v>11</v>
      </c>
      <c r="AI642">
        <v>0.91302300000000003</v>
      </c>
      <c r="AJ642">
        <v>1.5899999999999999E-4</v>
      </c>
      <c r="AK642" t="s">
        <v>12</v>
      </c>
      <c r="AL642">
        <v>0</v>
      </c>
      <c r="AM642">
        <v>0</v>
      </c>
    </row>
    <row r="643" spans="1:39" x14ac:dyDescent="0.25">
      <c r="A643" t="s">
        <v>169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189.56711899999999</v>
      </c>
      <c r="I643">
        <v>2.3470970000000002</v>
      </c>
      <c r="J643" t="s">
        <v>3</v>
      </c>
      <c r="K643">
        <v>188.917832</v>
      </c>
      <c r="L643">
        <v>2.0982029999999998</v>
      </c>
      <c r="M643" t="s">
        <v>4</v>
      </c>
      <c r="N643">
        <v>28.074983</v>
      </c>
      <c r="O643">
        <v>0.48623899999999998</v>
      </c>
      <c r="P643" t="s">
        <v>5</v>
      </c>
      <c r="Q643">
        <v>0.93535599999999997</v>
      </c>
      <c r="R643">
        <v>1.4175E-2</v>
      </c>
      <c r="S643" t="s">
        <v>6</v>
      </c>
      <c r="T643">
        <v>150.00997699999999</v>
      </c>
      <c r="U643">
        <v>0.25037599999999999</v>
      </c>
      <c r="V643" t="s">
        <v>7</v>
      </c>
      <c r="W643">
        <v>0.58643000000000001</v>
      </c>
      <c r="X643">
        <v>6.9820000000000004E-3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7.9209000000000002E-2</v>
      </c>
      <c r="AG643">
        <v>9.7999999999999997E-5</v>
      </c>
      <c r="AH643" t="s">
        <v>11</v>
      </c>
      <c r="AI643">
        <v>0.923261</v>
      </c>
      <c r="AJ643">
        <v>1.3799999999999999E-4</v>
      </c>
      <c r="AK643" t="s">
        <v>12</v>
      </c>
      <c r="AL643">
        <v>0</v>
      </c>
      <c r="AM643">
        <v>0</v>
      </c>
    </row>
    <row r="644" spans="1:39" x14ac:dyDescent="0.25">
      <c r="A644" t="s">
        <v>169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284.462288</v>
      </c>
      <c r="I644">
        <v>5.0097050000000003</v>
      </c>
      <c r="J644" t="s">
        <v>3</v>
      </c>
      <c r="K644">
        <v>283.52516200000002</v>
      </c>
      <c r="L644">
        <v>4.6875489999999997</v>
      </c>
      <c r="M644" t="s">
        <v>4</v>
      </c>
      <c r="N644">
        <v>42.279094000000001</v>
      </c>
      <c r="O644">
        <v>1.105059</v>
      </c>
      <c r="P644" t="s">
        <v>5</v>
      </c>
      <c r="Q644">
        <v>1.382012</v>
      </c>
      <c r="R644">
        <v>2.1045000000000001E-2</v>
      </c>
      <c r="S644" t="s">
        <v>6</v>
      </c>
      <c r="T644">
        <v>224.97044099999999</v>
      </c>
      <c r="U644">
        <v>0.56041799999999997</v>
      </c>
      <c r="V644" t="s">
        <v>7</v>
      </c>
      <c r="W644">
        <v>0.88521799999999995</v>
      </c>
      <c r="X644">
        <v>2.0351000000000001E-2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7.7509999999999996E-2</v>
      </c>
      <c r="AG644">
        <v>1.11E-4</v>
      </c>
      <c r="AH644" t="s">
        <v>11</v>
      </c>
      <c r="AI644">
        <v>0.92647999999999997</v>
      </c>
      <c r="AJ644">
        <v>1.2300000000000001E-4</v>
      </c>
      <c r="AK644" t="s">
        <v>12</v>
      </c>
      <c r="AL644">
        <v>0</v>
      </c>
      <c r="AM644">
        <v>0</v>
      </c>
    </row>
    <row r="645" spans="1:39" x14ac:dyDescent="0.25">
      <c r="A645" t="s">
        <v>169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379.41505000000001</v>
      </c>
      <c r="I645">
        <v>8.7936350000000001</v>
      </c>
      <c r="J645" t="s">
        <v>3</v>
      </c>
      <c r="K645">
        <v>378.19940600000001</v>
      </c>
      <c r="L645">
        <v>8.2980509999999992</v>
      </c>
      <c r="M645" t="s">
        <v>4</v>
      </c>
      <c r="N645">
        <v>56.465781999999997</v>
      </c>
      <c r="O645">
        <v>1.832106</v>
      </c>
      <c r="P645" t="s">
        <v>5</v>
      </c>
      <c r="Q645">
        <v>1.82402</v>
      </c>
      <c r="R645">
        <v>2.9388000000000001E-2</v>
      </c>
      <c r="S645" t="s">
        <v>6</v>
      </c>
      <c r="T645">
        <v>299.93364700000001</v>
      </c>
      <c r="U645">
        <v>1.0170349999999999</v>
      </c>
      <c r="V645" t="s">
        <v>7</v>
      </c>
      <c r="W645">
        <v>1.1613899999999999</v>
      </c>
      <c r="X645">
        <v>3.0176000000000001E-2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7.5013999999999997E-2</v>
      </c>
      <c r="AG645">
        <v>1.37E-4</v>
      </c>
      <c r="AH645" t="s">
        <v>11</v>
      </c>
      <c r="AI645">
        <v>0.92850200000000005</v>
      </c>
      <c r="AJ645">
        <v>9.1000000000000003E-5</v>
      </c>
      <c r="AK645" t="s">
        <v>12</v>
      </c>
      <c r="AL645">
        <v>0</v>
      </c>
      <c r="AM645">
        <v>0</v>
      </c>
    </row>
    <row r="646" spans="1:39" x14ac:dyDescent="0.25">
      <c r="A646" t="s">
        <v>169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474.15399000000002</v>
      </c>
      <c r="I646">
        <v>11.95078</v>
      </c>
      <c r="J646" t="s">
        <v>3</v>
      </c>
      <c r="K646">
        <v>472.63815399999999</v>
      </c>
      <c r="L646">
        <v>11.522600000000001</v>
      </c>
      <c r="M646" t="s">
        <v>4</v>
      </c>
      <c r="N646">
        <v>70.678608999999994</v>
      </c>
      <c r="O646">
        <v>3.0533649999999999</v>
      </c>
      <c r="P646" t="s">
        <v>5</v>
      </c>
      <c r="Q646">
        <v>2.2653699999999999</v>
      </c>
      <c r="R646">
        <v>3.7111999999999999E-2</v>
      </c>
      <c r="S646" t="s">
        <v>6</v>
      </c>
      <c r="T646">
        <v>374.88530900000001</v>
      </c>
      <c r="U646">
        <v>1.614941</v>
      </c>
      <c r="V646" t="s">
        <v>7</v>
      </c>
      <c r="W646">
        <v>1.4367760000000001</v>
      </c>
      <c r="X646">
        <v>4.3913000000000001E-2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7.4274000000000007E-2</v>
      </c>
      <c r="AG646">
        <v>1.34E-4</v>
      </c>
      <c r="AH646" t="s">
        <v>11</v>
      </c>
      <c r="AI646">
        <v>0.930307</v>
      </c>
      <c r="AJ646">
        <v>5.8E-5</v>
      </c>
      <c r="AK646" t="s">
        <v>12</v>
      </c>
      <c r="AL646">
        <v>0</v>
      </c>
      <c r="AM646">
        <v>0</v>
      </c>
    </row>
    <row r="647" spans="1:39" x14ac:dyDescent="0.25">
      <c r="A647" t="s">
        <v>169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568.84162200000003</v>
      </c>
      <c r="I647">
        <v>16.204184999999999</v>
      </c>
      <c r="J647" t="s">
        <v>3</v>
      </c>
      <c r="K647">
        <v>567.02789399999995</v>
      </c>
      <c r="L647">
        <v>15.329321</v>
      </c>
      <c r="M647" t="s">
        <v>4</v>
      </c>
      <c r="N647">
        <v>84.711837000000003</v>
      </c>
      <c r="O647">
        <v>3.719843</v>
      </c>
      <c r="P647" t="s">
        <v>5</v>
      </c>
      <c r="Q647">
        <v>2.713212</v>
      </c>
      <c r="R647">
        <v>5.5586999999999998E-2</v>
      </c>
      <c r="S647" t="s">
        <v>6</v>
      </c>
      <c r="T647">
        <v>449.85488199999998</v>
      </c>
      <c r="U647">
        <v>2.3028840000000002</v>
      </c>
      <c r="V647" t="s">
        <v>7</v>
      </c>
      <c r="W647">
        <v>1.7207539999999999</v>
      </c>
      <c r="X647">
        <v>5.5315000000000003E-2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7.3954000000000006E-2</v>
      </c>
      <c r="AG647">
        <v>1.3200000000000001E-4</v>
      </c>
      <c r="AH647" t="s">
        <v>11</v>
      </c>
      <c r="AI647">
        <v>0.93105599999999999</v>
      </c>
      <c r="AJ647">
        <v>4.6999999999999997E-5</v>
      </c>
      <c r="AK647" t="s">
        <v>12</v>
      </c>
      <c r="AL647">
        <v>0</v>
      </c>
      <c r="AM647">
        <v>0</v>
      </c>
    </row>
    <row r="648" spans="1:39" x14ac:dyDescent="0.25">
      <c r="A648" t="s">
        <v>169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663.79102399999999</v>
      </c>
      <c r="I648">
        <v>21.000969000000001</v>
      </c>
      <c r="J648" t="s">
        <v>3</v>
      </c>
      <c r="K648">
        <v>661.68152699999996</v>
      </c>
      <c r="L648">
        <v>19.917829999999999</v>
      </c>
      <c r="M648" t="s">
        <v>4</v>
      </c>
      <c r="N648">
        <v>98.777452999999994</v>
      </c>
      <c r="O648">
        <v>4.1982350000000004</v>
      </c>
      <c r="P648" t="s">
        <v>5</v>
      </c>
      <c r="Q648">
        <v>3.1647859999999999</v>
      </c>
      <c r="R648">
        <v>6.7169000000000006E-2</v>
      </c>
      <c r="S648" t="s">
        <v>6</v>
      </c>
      <c r="T648">
        <v>524.85153100000002</v>
      </c>
      <c r="U648">
        <v>3.070513</v>
      </c>
      <c r="V648" t="s">
        <v>7</v>
      </c>
      <c r="W648">
        <v>2.0014620000000001</v>
      </c>
      <c r="X648">
        <v>6.0061999999999997E-2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7.3347999999999997E-2</v>
      </c>
      <c r="AG648">
        <v>1.37E-4</v>
      </c>
      <c r="AH648" t="s">
        <v>11</v>
      </c>
      <c r="AI648">
        <v>0.93181099999999994</v>
      </c>
      <c r="AJ648">
        <v>3.3000000000000003E-5</v>
      </c>
      <c r="AK648" t="s">
        <v>12</v>
      </c>
      <c r="AL648">
        <v>0</v>
      </c>
      <c r="AM648">
        <v>0</v>
      </c>
    </row>
    <row r="649" spans="1:39" x14ac:dyDescent="0.25">
      <c r="A649" t="s">
        <v>169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758.63216299999999</v>
      </c>
      <c r="I649">
        <v>24.403946999999999</v>
      </c>
      <c r="J649" t="s">
        <v>3</v>
      </c>
      <c r="K649">
        <v>756.23508200000003</v>
      </c>
      <c r="L649">
        <v>23.371618999999999</v>
      </c>
      <c r="M649" t="s">
        <v>4</v>
      </c>
      <c r="N649">
        <v>112.945688</v>
      </c>
      <c r="O649">
        <v>5.2935829999999999</v>
      </c>
      <c r="P649" t="s">
        <v>5</v>
      </c>
      <c r="Q649">
        <v>3.608536</v>
      </c>
      <c r="R649">
        <v>7.6874999999999999E-2</v>
      </c>
      <c r="S649" t="s">
        <v>6</v>
      </c>
      <c r="T649">
        <v>599.81860500000005</v>
      </c>
      <c r="U649">
        <v>3.8922699999999999</v>
      </c>
      <c r="V649" t="s">
        <v>7</v>
      </c>
      <c r="W649">
        <v>2.2746840000000002</v>
      </c>
      <c r="X649">
        <v>6.7567000000000002E-2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7.1333999999999995E-2</v>
      </c>
      <c r="AG649">
        <v>1.5100000000000001E-4</v>
      </c>
      <c r="AH649" t="s">
        <v>11</v>
      </c>
      <c r="AI649">
        <v>0.93203800000000003</v>
      </c>
      <c r="AJ649">
        <v>3.1999999999999999E-5</v>
      </c>
      <c r="AK649" t="s">
        <v>12</v>
      </c>
      <c r="AL649">
        <v>0</v>
      </c>
      <c r="AM649">
        <v>0</v>
      </c>
    </row>
    <row r="650" spans="1:39" x14ac:dyDescent="0.25">
      <c r="A650" t="s">
        <v>169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853.38603000000001</v>
      </c>
      <c r="I650">
        <v>32.807451</v>
      </c>
      <c r="J650" t="s">
        <v>3</v>
      </c>
      <c r="K650">
        <v>850.68979899999999</v>
      </c>
      <c r="L650">
        <v>31.562412999999999</v>
      </c>
      <c r="M650" t="s">
        <v>4</v>
      </c>
      <c r="N650">
        <v>127.06214199999999</v>
      </c>
      <c r="O650">
        <v>8.1458239999999993</v>
      </c>
      <c r="P650" t="s">
        <v>5</v>
      </c>
      <c r="Q650">
        <v>4.0546239999999996</v>
      </c>
      <c r="R650">
        <v>8.8467000000000004E-2</v>
      </c>
      <c r="S650" t="s">
        <v>6</v>
      </c>
      <c r="T650">
        <v>674.79582300000004</v>
      </c>
      <c r="U650">
        <v>4.8228910000000003</v>
      </c>
      <c r="V650" t="s">
        <v>7</v>
      </c>
      <c r="W650">
        <v>2.5542600000000002</v>
      </c>
      <c r="X650">
        <v>7.7932000000000001E-2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7.0873000000000005E-2</v>
      </c>
      <c r="AG650">
        <v>1.4799999999999999E-4</v>
      </c>
      <c r="AH650" t="s">
        <v>11</v>
      </c>
      <c r="AI650">
        <v>0.93239099999999997</v>
      </c>
      <c r="AJ650">
        <v>3.0000000000000001E-5</v>
      </c>
      <c r="AK650" t="s">
        <v>12</v>
      </c>
      <c r="AL650">
        <v>0</v>
      </c>
      <c r="AM650">
        <v>0</v>
      </c>
    </row>
    <row r="651" spans="1:39" x14ac:dyDescent="0.25">
      <c r="A651" t="s">
        <v>169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948.12425800000005</v>
      </c>
      <c r="I651">
        <v>38.502488999999997</v>
      </c>
      <c r="J651" t="s">
        <v>3</v>
      </c>
      <c r="K651">
        <v>945.142743</v>
      </c>
      <c r="L651">
        <v>37.172918000000003</v>
      </c>
      <c r="M651" t="s">
        <v>4</v>
      </c>
      <c r="N651">
        <v>141.19170700000001</v>
      </c>
      <c r="O651">
        <v>9.5264129999999998</v>
      </c>
      <c r="P651" t="s">
        <v>5</v>
      </c>
      <c r="Q651">
        <v>4.4928860000000004</v>
      </c>
      <c r="R651">
        <v>9.7977999999999996E-2</v>
      </c>
      <c r="S651" t="s">
        <v>6</v>
      </c>
      <c r="T651">
        <v>749.76369099999999</v>
      </c>
      <c r="U651">
        <v>6.0236330000000002</v>
      </c>
      <c r="V651" t="s">
        <v>7</v>
      </c>
      <c r="W651">
        <v>2.8198940000000001</v>
      </c>
      <c r="X651">
        <v>7.6827999999999994E-2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7.0508000000000001E-2</v>
      </c>
      <c r="AG651">
        <v>1.66E-4</v>
      </c>
      <c r="AH651" t="s">
        <v>11</v>
      </c>
      <c r="AI651">
        <v>0.93244499999999997</v>
      </c>
      <c r="AJ651">
        <v>3.0000000000000001E-5</v>
      </c>
      <c r="AK651" t="s">
        <v>12</v>
      </c>
      <c r="AL651">
        <v>0</v>
      </c>
      <c r="AM651">
        <v>0</v>
      </c>
    </row>
    <row r="652" spans="1:39" x14ac:dyDescent="0.25">
      <c r="A652" t="s">
        <v>169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1043.0256489999999</v>
      </c>
      <c r="I652">
        <v>46.234780000000001</v>
      </c>
      <c r="J652" t="s">
        <v>3</v>
      </c>
      <c r="K652">
        <v>1039.755056</v>
      </c>
      <c r="L652">
        <v>44.851239</v>
      </c>
      <c r="M652" t="s">
        <v>4</v>
      </c>
      <c r="N652">
        <v>155.38376</v>
      </c>
      <c r="O652">
        <v>11.483786</v>
      </c>
      <c r="P652" t="s">
        <v>5</v>
      </c>
      <c r="Q652">
        <v>4.9547160000000003</v>
      </c>
      <c r="R652">
        <v>0.109753</v>
      </c>
      <c r="S652" t="s">
        <v>6</v>
      </c>
      <c r="T652">
        <v>824.74163499999997</v>
      </c>
      <c r="U652">
        <v>7.3045109999999998</v>
      </c>
      <c r="V652" t="s">
        <v>7</v>
      </c>
      <c r="W652">
        <v>3.0994619999999999</v>
      </c>
      <c r="X652">
        <v>7.8560000000000005E-2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6.9477999999999998E-2</v>
      </c>
      <c r="AG652">
        <v>1.74E-4</v>
      </c>
      <c r="AH652" t="s">
        <v>11</v>
      </c>
      <c r="AI652">
        <v>0.93276300000000001</v>
      </c>
      <c r="AJ652">
        <v>2.5000000000000001E-5</v>
      </c>
      <c r="AK652" t="s">
        <v>12</v>
      </c>
      <c r="AL652">
        <v>0</v>
      </c>
      <c r="AM652">
        <v>0</v>
      </c>
    </row>
    <row r="653" spans="1:39" x14ac:dyDescent="0.25">
      <c r="A653" t="s">
        <v>169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1137.852893</v>
      </c>
      <c r="I653">
        <v>51.939231999999997</v>
      </c>
      <c r="J653" t="s">
        <v>3</v>
      </c>
      <c r="K653">
        <v>1134.2732450000001</v>
      </c>
      <c r="L653">
        <v>50.142738999999999</v>
      </c>
      <c r="M653" t="s">
        <v>4</v>
      </c>
      <c r="N653">
        <v>169.443782</v>
      </c>
      <c r="O653">
        <v>12.280158999999999</v>
      </c>
      <c r="P653" t="s">
        <v>5</v>
      </c>
      <c r="Q653">
        <v>5.413627</v>
      </c>
      <c r="R653">
        <v>0.14082700000000001</v>
      </c>
      <c r="S653" t="s">
        <v>6</v>
      </c>
      <c r="T653">
        <v>899.73344399999996</v>
      </c>
      <c r="U653">
        <v>8.5156430000000007</v>
      </c>
      <c r="V653" t="s">
        <v>7</v>
      </c>
      <c r="W653">
        <v>3.3856860000000002</v>
      </c>
      <c r="X653">
        <v>9.3473000000000001E-2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6.8024000000000001E-2</v>
      </c>
      <c r="AG653">
        <v>1.6899999999999999E-4</v>
      </c>
      <c r="AH653" t="s">
        <v>11</v>
      </c>
      <c r="AI653">
        <v>0.93276499999999996</v>
      </c>
      <c r="AJ653">
        <v>2.5000000000000001E-5</v>
      </c>
      <c r="AK653" t="s">
        <v>12</v>
      </c>
      <c r="AL653">
        <v>0</v>
      </c>
      <c r="AM653">
        <v>0</v>
      </c>
    </row>
    <row r="654" spans="1:39" x14ac:dyDescent="0.25">
      <c r="A654" t="s">
        <v>169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1232.545151</v>
      </c>
      <c r="I654">
        <v>58.616227000000002</v>
      </c>
      <c r="J654" t="s">
        <v>3</v>
      </c>
      <c r="K654">
        <v>1228.6927639999999</v>
      </c>
      <c r="L654">
        <v>56.822924</v>
      </c>
      <c r="M654" t="s">
        <v>4</v>
      </c>
      <c r="N654">
        <v>183.64205100000001</v>
      </c>
      <c r="O654">
        <v>14.44337</v>
      </c>
      <c r="P654" t="s">
        <v>5</v>
      </c>
      <c r="Q654">
        <v>5.8483590000000003</v>
      </c>
      <c r="R654">
        <v>0.147199</v>
      </c>
      <c r="S654" t="s">
        <v>6</v>
      </c>
      <c r="T654">
        <v>974.69889899999998</v>
      </c>
      <c r="U654">
        <v>9.9907369999999993</v>
      </c>
      <c r="V654" t="s">
        <v>7</v>
      </c>
      <c r="W654">
        <v>3.653184</v>
      </c>
      <c r="X654">
        <v>9.7614000000000006E-2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6.6522999999999999E-2</v>
      </c>
      <c r="AG654">
        <v>1.65E-4</v>
      </c>
      <c r="AH654" t="s">
        <v>11</v>
      </c>
      <c r="AI654">
        <v>0.932805</v>
      </c>
      <c r="AJ654">
        <v>2.5000000000000001E-5</v>
      </c>
      <c r="AK654" t="s">
        <v>12</v>
      </c>
      <c r="AL654">
        <v>0</v>
      </c>
      <c r="AM654">
        <v>0</v>
      </c>
    </row>
    <row r="655" spans="1:39" x14ac:dyDescent="0.25">
      <c r="A655" t="s">
        <v>169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1327.2567309999999</v>
      </c>
      <c r="I655">
        <v>64.751502000000002</v>
      </c>
      <c r="J655" t="s">
        <v>3</v>
      </c>
      <c r="K655">
        <v>1323.127373</v>
      </c>
      <c r="L655">
        <v>63.099663</v>
      </c>
      <c r="M655" t="s">
        <v>4</v>
      </c>
      <c r="N655">
        <v>197.79252700000001</v>
      </c>
      <c r="O655">
        <v>15.758300999999999</v>
      </c>
      <c r="P655" t="s">
        <v>5</v>
      </c>
      <c r="Q655">
        <v>6.2979010000000004</v>
      </c>
      <c r="R655">
        <v>0.153174</v>
      </c>
      <c r="S655" t="s">
        <v>6</v>
      </c>
      <c r="T655">
        <v>1049.6913569999999</v>
      </c>
      <c r="U655">
        <v>11.637836</v>
      </c>
      <c r="V655" t="s">
        <v>7</v>
      </c>
      <c r="W655">
        <v>3.9365459999999999</v>
      </c>
      <c r="X655">
        <v>0.116617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6.6195000000000004E-2</v>
      </c>
      <c r="AG655">
        <v>1.63E-4</v>
      </c>
      <c r="AH655" t="s">
        <v>11</v>
      </c>
      <c r="AI655">
        <v>0.93285899999999999</v>
      </c>
      <c r="AJ655">
        <v>2.4000000000000001E-5</v>
      </c>
      <c r="AK655" t="s">
        <v>12</v>
      </c>
      <c r="AL655">
        <v>0</v>
      </c>
      <c r="AM655">
        <v>0</v>
      </c>
    </row>
    <row r="656" spans="1:39" x14ac:dyDescent="0.25">
      <c r="A656" t="s">
        <v>169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1422.171079</v>
      </c>
      <c r="I656">
        <v>73.138063000000002</v>
      </c>
      <c r="J656" t="s">
        <v>3</v>
      </c>
      <c r="K656">
        <v>1417.7224679999999</v>
      </c>
      <c r="L656">
        <v>71.736140000000006</v>
      </c>
      <c r="M656" t="s">
        <v>4</v>
      </c>
      <c r="N656">
        <v>211.93340900000001</v>
      </c>
      <c r="O656">
        <v>18.787085999999999</v>
      </c>
      <c r="P656" t="s">
        <v>5</v>
      </c>
      <c r="Q656">
        <v>6.7644529999999996</v>
      </c>
      <c r="R656">
        <v>0.16339200000000001</v>
      </c>
      <c r="S656" t="s">
        <v>6</v>
      </c>
      <c r="T656">
        <v>1124.691777</v>
      </c>
      <c r="U656">
        <v>13.273205000000001</v>
      </c>
      <c r="V656" t="s">
        <v>7</v>
      </c>
      <c r="W656">
        <v>4.2204360000000003</v>
      </c>
      <c r="X656">
        <v>0.12823300000000001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6.5846000000000002E-2</v>
      </c>
      <c r="AG656">
        <v>1.6100000000000001E-4</v>
      </c>
      <c r="AH656" t="s">
        <v>11</v>
      </c>
      <c r="AI656">
        <v>0.93330900000000006</v>
      </c>
      <c r="AJ656">
        <v>3.3000000000000003E-5</v>
      </c>
      <c r="AK656" t="s">
        <v>12</v>
      </c>
      <c r="AL656">
        <v>0</v>
      </c>
      <c r="AM656">
        <v>0</v>
      </c>
    </row>
    <row r="657" spans="1:39" x14ac:dyDescent="0.25">
      <c r="A657" t="s">
        <v>169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1517.0531639999999</v>
      </c>
      <c r="I657">
        <v>86.127619999999993</v>
      </c>
      <c r="J657" t="s">
        <v>3</v>
      </c>
      <c r="K657">
        <v>1512.305081</v>
      </c>
      <c r="L657">
        <v>84.321952999999993</v>
      </c>
      <c r="M657" t="s">
        <v>4</v>
      </c>
      <c r="N657">
        <v>226.09940700000001</v>
      </c>
      <c r="O657">
        <v>22.354956999999999</v>
      </c>
      <c r="P657" t="s">
        <v>5</v>
      </c>
      <c r="Q657">
        <v>7.2151230000000002</v>
      </c>
      <c r="R657">
        <v>0.181171</v>
      </c>
      <c r="S657" t="s">
        <v>6</v>
      </c>
      <c r="T657">
        <v>1199.6915329999999</v>
      </c>
      <c r="U657">
        <v>14.965328</v>
      </c>
      <c r="V657" t="s">
        <v>7</v>
      </c>
      <c r="W657">
        <v>4.4959800000000003</v>
      </c>
      <c r="X657">
        <v>0.144015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6.5185000000000007E-2</v>
      </c>
      <c r="AG657">
        <v>1.5300000000000001E-4</v>
      </c>
      <c r="AH657" t="s">
        <v>11</v>
      </c>
      <c r="AI657">
        <v>0.93366000000000005</v>
      </c>
      <c r="AJ657">
        <v>4.3999999999999999E-5</v>
      </c>
      <c r="AK657" t="s">
        <v>12</v>
      </c>
      <c r="AL657">
        <v>0</v>
      </c>
      <c r="AM657">
        <v>0</v>
      </c>
    </row>
    <row r="658" spans="1:39" x14ac:dyDescent="0.25">
      <c r="A658" t="s">
        <v>169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1611.9251119999999</v>
      </c>
      <c r="I658">
        <v>97.629247000000007</v>
      </c>
      <c r="J658" t="s">
        <v>3</v>
      </c>
      <c r="K658">
        <v>1606.861926</v>
      </c>
      <c r="L658">
        <v>95.314886999999999</v>
      </c>
      <c r="M658" t="s">
        <v>4</v>
      </c>
      <c r="N658">
        <v>240.186891</v>
      </c>
      <c r="O658">
        <v>25.54457</v>
      </c>
      <c r="P658" t="s">
        <v>5</v>
      </c>
      <c r="Q658">
        <v>7.6852010000000002</v>
      </c>
      <c r="R658">
        <v>0.19459899999999999</v>
      </c>
      <c r="S658" t="s">
        <v>6</v>
      </c>
      <c r="T658">
        <v>1274.70407</v>
      </c>
      <c r="U658">
        <v>16.810358999999998</v>
      </c>
      <c r="V658" t="s">
        <v>7</v>
      </c>
      <c r="W658">
        <v>4.7865659999999997</v>
      </c>
      <c r="X658">
        <v>0.161332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6.4906000000000005E-2</v>
      </c>
      <c r="AG658">
        <v>1.54E-4</v>
      </c>
      <c r="AH658" t="s">
        <v>11</v>
      </c>
      <c r="AI658">
        <v>0.93368499999999999</v>
      </c>
      <c r="AJ658">
        <v>4.3999999999999999E-5</v>
      </c>
      <c r="AK658" t="s">
        <v>12</v>
      </c>
      <c r="AL658">
        <v>0</v>
      </c>
      <c r="AM658">
        <v>0</v>
      </c>
    </row>
    <row r="659" spans="1:39" x14ac:dyDescent="0.25">
      <c r="A659" t="s">
        <v>169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1706.8842380000001</v>
      </c>
      <c r="I659">
        <v>113.284571</v>
      </c>
      <c r="J659" t="s">
        <v>3</v>
      </c>
      <c r="K659">
        <v>1701.523794</v>
      </c>
      <c r="L659">
        <v>109.90662500000001</v>
      </c>
      <c r="M659" t="s">
        <v>4</v>
      </c>
      <c r="N659">
        <v>254.371172</v>
      </c>
      <c r="O659">
        <v>27.194694999999999</v>
      </c>
      <c r="P659" t="s">
        <v>5</v>
      </c>
      <c r="Q659">
        <v>8.1430349999999994</v>
      </c>
      <c r="R659">
        <v>0.21651000000000001</v>
      </c>
      <c r="S659" t="s">
        <v>6</v>
      </c>
      <c r="T659">
        <v>1349.707717</v>
      </c>
      <c r="U659">
        <v>19.085602000000002</v>
      </c>
      <c r="V659" t="s">
        <v>7</v>
      </c>
      <c r="W659">
        <v>5.0586320000000002</v>
      </c>
      <c r="X659">
        <v>0.183897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6.3885999999999998E-2</v>
      </c>
      <c r="AG659">
        <v>1.4300000000000001E-4</v>
      </c>
      <c r="AH659" t="s">
        <v>11</v>
      </c>
      <c r="AI659">
        <v>0.93386599999999997</v>
      </c>
      <c r="AJ659">
        <v>4.5000000000000003E-5</v>
      </c>
      <c r="AK659" t="s">
        <v>12</v>
      </c>
      <c r="AL659">
        <v>0</v>
      </c>
      <c r="AM659">
        <v>0</v>
      </c>
    </row>
    <row r="660" spans="1:39" x14ac:dyDescent="0.25">
      <c r="A660" t="s">
        <v>169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1801.7475589999999</v>
      </c>
      <c r="I660">
        <v>131.26389699999999</v>
      </c>
      <c r="J660" t="s">
        <v>3</v>
      </c>
      <c r="K660">
        <v>1796.0563649999999</v>
      </c>
      <c r="L660">
        <v>126.747964</v>
      </c>
      <c r="M660" t="s">
        <v>4</v>
      </c>
      <c r="N660">
        <v>268.39611100000002</v>
      </c>
      <c r="O660">
        <v>30.032467</v>
      </c>
      <c r="P660" t="s">
        <v>5</v>
      </c>
      <c r="Q660">
        <v>8.6060250000000007</v>
      </c>
      <c r="R660">
        <v>0.24617600000000001</v>
      </c>
      <c r="S660" t="s">
        <v>6</v>
      </c>
      <c r="T660">
        <v>1424.7260249999999</v>
      </c>
      <c r="U660">
        <v>21.366022000000001</v>
      </c>
      <c r="V660" t="s">
        <v>7</v>
      </c>
      <c r="W660">
        <v>5.3531740000000001</v>
      </c>
      <c r="X660">
        <v>0.2079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6.3209000000000001E-2</v>
      </c>
      <c r="AG660">
        <v>1.4200000000000001E-4</v>
      </c>
      <c r="AH660" t="s">
        <v>11</v>
      </c>
      <c r="AI660">
        <v>0.93437099999999995</v>
      </c>
      <c r="AJ660">
        <v>5.3000000000000001E-5</v>
      </c>
      <c r="AK660" t="s">
        <v>12</v>
      </c>
      <c r="AL660">
        <v>0</v>
      </c>
      <c r="AM660">
        <v>0</v>
      </c>
    </row>
    <row r="661" spans="1:39" x14ac:dyDescent="0.25">
      <c r="A661" t="s">
        <v>169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1896.526089</v>
      </c>
      <c r="I661">
        <v>142.76634200000001</v>
      </c>
      <c r="J661" t="s">
        <v>3</v>
      </c>
      <c r="K661">
        <v>1890.5504000000001</v>
      </c>
      <c r="L661">
        <v>138.05421699999999</v>
      </c>
      <c r="M661" t="s">
        <v>4</v>
      </c>
      <c r="N661">
        <v>282.49326100000002</v>
      </c>
      <c r="O661">
        <v>33.499917000000003</v>
      </c>
      <c r="P661" t="s">
        <v>5</v>
      </c>
      <c r="Q661">
        <v>9.0590220000000006</v>
      </c>
      <c r="R661">
        <v>0.26716699999999999</v>
      </c>
      <c r="S661" t="s">
        <v>6</v>
      </c>
      <c r="T661">
        <v>1499.7486739999999</v>
      </c>
      <c r="U661">
        <v>23.435725999999999</v>
      </c>
      <c r="V661" t="s">
        <v>7</v>
      </c>
      <c r="W661">
        <v>5.649019</v>
      </c>
      <c r="X661">
        <v>0.236063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6.2550999999999995E-2</v>
      </c>
      <c r="AG661">
        <v>1.3200000000000001E-4</v>
      </c>
      <c r="AH661" t="s">
        <v>11</v>
      </c>
      <c r="AI661">
        <v>0.93437599999999998</v>
      </c>
      <c r="AJ661">
        <v>5.3000000000000001E-5</v>
      </c>
      <c r="AK661" t="s">
        <v>12</v>
      </c>
      <c r="AL661">
        <v>0</v>
      </c>
      <c r="AM661">
        <v>0</v>
      </c>
    </row>
    <row r="662" spans="1:39" x14ac:dyDescent="0.25">
      <c r="A662" t="s">
        <v>170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170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170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170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170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170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170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170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170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170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170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170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170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170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170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170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170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170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170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170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171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77.642533999999998</v>
      </c>
      <c r="I682">
        <v>1.002256</v>
      </c>
      <c r="J682" t="s">
        <v>3</v>
      </c>
      <c r="K682">
        <v>77.328187</v>
      </c>
      <c r="L682">
        <v>0.92919099999999999</v>
      </c>
      <c r="M682" t="s">
        <v>4</v>
      </c>
      <c r="N682">
        <v>13.438496000000001</v>
      </c>
      <c r="O682">
        <v>0.39573999999999998</v>
      </c>
      <c r="P682" t="s">
        <v>5</v>
      </c>
      <c r="Q682">
        <v>0.46220800000000001</v>
      </c>
      <c r="R682">
        <v>5.6839999999999998E-3</v>
      </c>
      <c r="S682" t="s">
        <v>6</v>
      </c>
      <c r="T682">
        <v>58.518050000000002</v>
      </c>
      <c r="U682">
        <v>9.1559999999999992E-3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8.3364999999999995E-2</v>
      </c>
      <c r="AG682">
        <v>6.6000000000000005E-5</v>
      </c>
      <c r="AH682" t="s">
        <v>11</v>
      </c>
      <c r="AI682">
        <v>0.91449800000000003</v>
      </c>
      <c r="AJ682">
        <v>1.83E-4</v>
      </c>
      <c r="AK682" t="s">
        <v>12</v>
      </c>
      <c r="AL682">
        <v>0</v>
      </c>
      <c r="AM682">
        <v>0</v>
      </c>
    </row>
    <row r="683" spans="1:39" x14ac:dyDescent="0.25">
      <c r="A683" t="s">
        <v>171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155.06587400000001</v>
      </c>
      <c r="I683">
        <v>3.5196200000000002</v>
      </c>
      <c r="J683" t="s">
        <v>3</v>
      </c>
      <c r="K683">
        <v>154.44706400000001</v>
      </c>
      <c r="L683">
        <v>3.2427039999999998</v>
      </c>
      <c r="M683" t="s">
        <v>4</v>
      </c>
      <c r="N683">
        <v>26.789528000000001</v>
      </c>
      <c r="O683">
        <v>0.90661599999999998</v>
      </c>
      <c r="P683" t="s">
        <v>5</v>
      </c>
      <c r="Q683">
        <v>0.90207599999999999</v>
      </c>
      <c r="R683">
        <v>1.5640000000000001E-2</v>
      </c>
      <c r="S683" t="s">
        <v>6</v>
      </c>
      <c r="T683">
        <v>116.957909</v>
      </c>
      <c r="U683">
        <v>2.1007999999999999E-2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8.0765000000000003E-2</v>
      </c>
      <c r="AG683">
        <v>6.3E-5</v>
      </c>
      <c r="AH683" t="s">
        <v>11</v>
      </c>
      <c r="AI683">
        <v>0.91955200000000004</v>
      </c>
      <c r="AJ683">
        <v>1.8599999999999999E-4</v>
      </c>
      <c r="AK683" t="s">
        <v>12</v>
      </c>
      <c r="AL683">
        <v>0</v>
      </c>
      <c r="AM683">
        <v>0</v>
      </c>
    </row>
    <row r="684" spans="1:39" x14ac:dyDescent="0.25">
      <c r="A684" t="s">
        <v>171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232.259579</v>
      </c>
      <c r="I684">
        <v>5.6564709999999998</v>
      </c>
      <c r="J684" t="s">
        <v>3</v>
      </c>
      <c r="K684">
        <v>231.34692100000001</v>
      </c>
      <c r="L684">
        <v>5.2603350000000004</v>
      </c>
      <c r="M684" t="s">
        <v>4</v>
      </c>
      <c r="N684">
        <v>40.011761999999997</v>
      </c>
      <c r="O684">
        <v>1.5677479999999999</v>
      </c>
      <c r="P684" t="s">
        <v>5</v>
      </c>
      <c r="Q684">
        <v>1.3403940000000001</v>
      </c>
      <c r="R684">
        <v>2.4535000000000001E-2</v>
      </c>
      <c r="S684" t="s">
        <v>6</v>
      </c>
      <c r="T684">
        <v>175.423754</v>
      </c>
      <c r="U684">
        <v>4.3735999999999997E-2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7.9461000000000004E-2</v>
      </c>
      <c r="AG684">
        <v>7.6000000000000004E-5</v>
      </c>
      <c r="AH684" t="s">
        <v>11</v>
      </c>
      <c r="AI684">
        <v>0.92273700000000003</v>
      </c>
      <c r="AJ684">
        <v>1.64E-4</v>
      </c>
      <c r="AK684" t="s">
        <v>12</v>
      </c>
      <c r="AL684">
        <v>0</v>
      </c>
      <c r="AM684">
        <v>0</v>
      </c>
    </row>
    <row r="685" spans="1:39" x14ac:dyDescent="0.25">
      <c r="A685" t="s">
        <v>171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309.71231599999999</v>
      </c>
      <c r="I685">
        <v>8.0431849999999994</v>
      </c>
      <c r="J685" t="s">
        <v>3</v>
      </c>
      <c r="K685">
        <v>308.46247</v>
      </c>
      <c r="L685">
        <v>7.2804409999999997</v>
      </c>
      <c r="M685" t="s">
        <v>4</v>
      </c>
      <c r="N685">
        <v>53.339061000000001</v>
      </c>
      <c r="O685">
        <v>2.4258670000000002</v>
      </c>
      <c r="P685" t="s">
        <v>5</v>
      </c>
      <c r="Q685">
        <v>1.8015000000000001</v>
      </c>
      <c r="R685">
        <v>4.5770999999999999E-2</v>
      </c>
      <c r="S685" t="s">
        <v>6</v>
      </c>
      <c r="T685">
        <v>233.89875000000001</v>
      </c>
      <c r="U685">
        <v>7.3178000000000007E-2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7.7354000000000006E-2</v>
      </c>
      <c r="AG685">
        <v>1.05E-4</v>
      </c>
      <c r="AH685" t="s">
        <v>11</v>
      </c>
      <c r="AI685">
        <v>0.92600400000000005</v>
      </c>
      <c r="AJ685">
        <v>1.26E-4</v>
      </c>
      <c r="AK685" t="s">
        <v>12</v>
      </c>
      <c r="AL685">
        <v>0</v>
      </c>
      <c r="AM685">
        <v>0</v>
      </c>
    </row>
    <row r="686" spans="1:39" x14ac:dyDescent="0.25">
      <c r="A686" t="s">
        <v>171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386.78355199999999</v>
      </c>
      <c r="I686">
        <v>9.7056280000000008</v>
      </c>
      <c r="J686" t="s">
        <v>3</v>
      </c>
      <c r="K686">
        <v>385.23327599999999</v>
      </c>
      <c r="L686">
        <v>8.8626229999999993</v>
      </c>
      <c r="M686" t="s">
        <v>4</v>
      </c>
      <c r="N686">
        <v>66.533107999999999</v>
      </c>
      <c r="O686">
        <v>3.04373</v>
      </c>
      <c r="P686" t="s">
        <v>5</v>
      </c>
      <c r="Q686">
        <v>2.2357140000000002</v>
      </c>
      <c r="R686">
        <v>5.4336000000000002E-2</v>
      </c>
      <c r="S686" t="s">
        <v>6</v>
      </c>
      <c r="T686">
        <v>292.35308300000003</v>
      </c>
      <c r="U686">
        <v>8.1628000000000006E-2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7.5273999999999994E-2</v>
      </c>
      <c r="AG686">
        <v>1.34E-4</v>
      </c>
      <c r="AH686" t="s">
        <v>11</v>
      </c>
      <c r="AI686">
        <v>0.92886500000000005</v>
      </c>
      <c r="AJ686">
        <v>9.1000000000000003E-5</v>
      </c>
      <c r="AK686" t="s">
        <v>12</v>
      </c>
      <c r="AL686">
        <v>0</v>
      </c>
      <c r="AM686">
        <v>0</v>
      </c>
    </row>
    <row r="687" spans="1:39" x14ac:dyDescent="0.25">
      <c r="A687" t="s">
        <v>171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464.34570400000001</v>
      </c>
      <c r="I687">
        <v>12.671988000000001</v>
      </c>
      <c r="J687" t="s">
        <v>3</v>
      </c>
      <c r="K687">
        <v>462.48964799999999</v>
      </c>
      <c r="L687">
        <v>11.554677</v>
      </c>
      <c r="M687" t="s">
        <v>4</v>
      </c>
      <c r="N687">
        <v>79.902540000000002</v>
      </c>
      <c r="O687">
        <v>3.9763280000000001</v>
      </c>
      <c r="P687" t="s">
        <v>5</v>
      </c>
      <c r="Q687">
        <v>2.6952440000000002</v>
      </c>
      <c r="R687">
        <v>7.0577000000000001E-2</v>
      </c>
      <c r="S687" t="s">
        <v>6</v>
      </c>
      <c r="T687">
        <v>350.84055599999999</v>
      </c>
      <c r="U687">
        <v>9.8030999999999993E-2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7.4541999999999997E-2</v>
      </c>
      <c r="AG687">
        <v>1.4100000000000001E-4</v>
      </c>
      <c r="AH687" t="s">
        <v>11</v>
      </c>
      <c r="AI687">
        <v>0.93095700000000003</v>
      </c>
      <c r="AJ687">
        <v>7.7999999999999999E-5</v>
      </c>
      <c r="AK687" t="s">
        <v>12</v>
      </c>
      <c r="AL687">
        <v>0</v>
      </c>
      <c r="AM687">
        <v>0</v>
      </c>
    </row>
    <row r="688" spans="1:39" x14ac:dyDescent="0.25">
      <c r="A688" t="s">
        <v>171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541.68393900000001</v>
      </c>
      <c r="I688">
        <v>12.644209</v>
      </c>
      <c r="J688" t="s">
        <v>3</v>
      </c>
      <c r="K688">
        <v>539.52604599999995</v>
      </c>
      <c r="L688">
        <v>11.518342000000001</v>
      </c>
      <c r="M688" t="s">
        <v>4</v>
      </c>
      <c r="N688">
        <v>93.245478000000006</v>
      </c>
      <c r="O688">
        <v>4.1975009999999999</v>
      </c>
      <c r="P688" t="s">
        <v>5</v>
      </c>
      <c r="Q688">
        <v>3.1383779999999999</v>
      </c>
      <c r="R688">
        <v>8.2362000000000005E-2</v>
      </c>
      <c r="S688" t="s">
        <v>6</v>
      </c>
      <c r="T688">
        <v>409.30133599999999</v>
      </c>
      <c r="U688">
        <v>0.10699500000000001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7.2725999999999999E-2</v>
      </c>
      <c r="AG688">
        <v>1.47E-4</v>
      </c>
      <c r="AH688" t="s">
        <v>11</v>
      </c>
      <c r="AI688">
        <v>0.93167500000000003</v>
      </c>
      <c r="AJ688">
        <v>6.3E-5</v>
      </c>
      <c r="AK688" t="s">
        <v>12</v>
      </c>
      <c r="AL688">
        <v>0</v>
      </c>
      <c r="AM688">
        <v>0</v>
      </c>
    </row>
    <row r="689" spans="1:39" x14ac:dyDescent="0.25">
      <c r="A689" t="s">
        <v>171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619.01536599999997</v>
      </c>
      <c r="I689">
        <v>15.751533</v>
      </c>
      <c r="J689" t="s">
        <v>3</v>
      </c>
      <c r="K689">
        <v>616.56696299999999</v>
      </c>
      <c r="L689">
        <v>14.63462</v>
      </c>
      <c r="M689" t="s">
        <v>4</v>
      </c>
      <c r="N689">
        <v>106.569174</v>
      </c>
      <c r="O689">
        <v>5.4732849999999997</v>
      </c>
      <c r="P689" t="s">
        <v>5</v>
      </c>
      <c r="Q689">
        <v>3.5703399999999998</v>
      </c>
      <c r="R689">
        <v>9.0422000000000002E-2</v>
      </c>
      <c r="S689" t="s">
        <v>6</v>
      </c>
      <c r="T689">
        <v>467.75099</v>
      </c>
      <c r="U689">
        <v>0.115466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7.1041000000000007E-2</v>
      </c>
      <c r="AG689">
        <v>1.5799999999999999E-4</v>
      </c>
      <c r="AH689" t="s">
        <v>11</v>
      </c>
      <c r="AI689">
        <v>0.93242800000000003</v>
      </c>
      <c r="AJ689">
        <v>5.0000000000000002E-5</v>
      </c>
      <c r="AK689" t="s">
        <v>12</v>
      </c>
      <c r="AL689">
        <v>0</v>
      </c>
      <c r="AM689">
        <v>0</v>
      </c>
    </row>
    <row r="690" spans="1:39" x14ac:dyDescent="0.25">
      <c r="A690" t="s">
        <v>171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696.58887600000003</v>
      </c>
      <c r="I690">
        <v>19.347199</v>
      </c>
      <c r="J690" t="s">
        <v>3</v>
      </c>
      <c r="K690">
        <v>693.824839</v>
      </c>
      <c r="L690">
        <v>17.889506000000001</v>
      </c>
      <c r="M690" t="s">
        <v>4</v>
      </c>
      <c r="N690">
        <v>119.988612</v>
      </c>
      <c r="O690">
        <v>6.1931820000000002</v>
      </c>
      <c r="P690" t="s">
        <v>5</v>
      </c>
      <c r="Q690">
        <v>4.0174240000000001</v>
      </c>
      <c r="R690">
        <v>0.101962</v>
      </c>
      <c r="S690" t="s">
        <v>6</v>
      </c>
      <c r="T690">
        <v>526.229286</v>
      </c>
      <c r="U690">
        <v>0.128603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7.0446999999999996E-2</v>
      </c>
      <c r="AG690">
        <v>1.5699999999999999E-4</v>
      </c>
      <c r="AH690" t="s">
        <v>11</v>
      </c>
      <c r="AI690">
        <v>0.93352100000000005</v>
      </c>
      <c r="AJ690">
        <v>4.8000000000000001E-5</v>
      </c>
      <c r="AK690" t="s">
        <v>12</v>
      </c>
      <c r="AL690">
        <v>0</v>
      </c>
      <c r="AM690">
        <v>0</v>
      </c>
    </row>
    <row r="691" spans="1:39" x14ac:dyDescent="0.25">
      <c r="A691" t="s">
        <v>171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773.99977999999999</v>
      </c>
      <c r="I691">
        <v>20.943964999999999</v>
      </c>
      <c r="J691" t="s">
        <v>3</v>
      </c>
      <c r="K691">
        <v>770.915797</v>
      </c>
      <c r="L691">
        <v>19.350484999999999</v>
      </c>
      <c r="M691" t="s">
        <v>4</v>
      </c>
      <c r="N691">
        <v>133.3835</v>
      </c>
      <c r="O691">
        <v>6.9291070000000001</v>
      </c>
      <c r="P691" t="s">
        <v>5</v>
      </c>
      <c r="Q691">
        <v>4.464734</v>
      </c>
      <c r="R691">
        <v>0.114372</v>
      </c>
      <c r="S691" t="s">
        <v>6</v>
      </c>
      <c r="T691">
        <v>584.68231700000001</v>
      </c>
      <c r="U691">
        <v>0.14693600000000001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6.9537000000000002E-2</v>
      </c>
      <c r="AG691">
        <v>1.54E-4</v>
      </c>
      <c r="AH691" t="s">
        <v>11</v>
      </c>
      <c r="AI691">
        <v>0.93354599999999999</v>
      </c>
      <c r="AJ691">
        <v>4.8000000000000001E-5</v>
      </c>
      <c r="AK691" t="s">
        <v>12</v>
      </c>
      <c r="AL691">
        <v>0</v>
      </c>
      <c r="AM691">
        <v>0</v>
      </c>
    </row>
    <row r="692" spans="1:39" x14ac:dyDescent="0.25">
      <c r="A692" t="s">
        <v>171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851.18498399999999</v>
      </c>
      <c r="I692">
        <v>22.242974</v>
      </c>
      <c r="J692" t="s">
        <v>3</v>
      </c>
      <c r="K692">
        <v>847.76769200000001</v>
      </c>
      <c r="L692">
        <v>20.071422999999999</v>
      </c>
      <c r="M692" t="s">
        <v>4</v>
      </c>
      <c r="N692">
        <v>146.735345</v>
      </c>
      <c r="O692">
        <v>7.2736169999999998</v>
      </c>
      <c r="P692" t="s">
        <v>5</v>
      </c>
      <c r="Q692">
        <v>4.9328209999999997</v>
      </c>
      <c r="R692">
        <v>0.18489</v>
      </c>
      <c r="S692" t="s">
        <v>6</v>
      </c>
      <c r="T692">
        <v>643.13375699999995</v>
      </c>
      <c r="U692">
        <v>0.187579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6.7428000000000002E-2</v>
      </c>
      <c r="AG692">
        <v>1.3999999999999999E-4</v>
      </c>
      <c r="AH692" t="s">
        <v>11</v>
      </c>
      <c r="AI692">
        <v>0.93356799999999995</v>
      </c>
      <c r="AJ692">
        <v>4.8000000000000001E-5</v>
      </c>
      <c r="AK692" t="s">
        <v>12</v>
      </c>
      <c r="AL692">
        <v>0</v>
      </c>
      <c r="AM692">
        <v>0</v>
      </c>
    </row>
    <row r="693" spans="1:39" x14ac:dyDescent="0.25">
      <c r="A693" t="s">
        <v>171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928.74566700000003</v>
      </c>
      <c r="I693">
        <v>24.693231000000001</v>
      </c>
      <c r="J693" t="s">
        <v>3</v>
      </c>
      <c r="K693">
        <v>924.993922</v>
      </c>
      <c r="L693">
        <v>22.149083999999998</v>
      </c>
      <c r="M693" t="s">
        <v>4</v>
      </c>
      <c r="N693">
        <v>160.09824800000001</v>
      </c>
      <c r="O693">
        <v>7.9837109999999996</v>
      </c>
      <c r="P693" t="s">
        <v>5</v>
      </c>
      <c r="Q693">
        <v>5.3889129999999996</v>
      </c>
      <c r="R693">
        <v>0.20594499999999999</v>
      </c>
      <c r="S693" t="s">
        <v>6</v>
      </c>
      <c r="T693">
        <v>701.61205399999994</v>
      </c>
      <c r="U693">
        <v>0.213148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6.6277000000000003E-2</v>
      </c>
      <c r="AG693">
        <v>1.3200000000000001E-4</v>
      </c>
      <c r="AH693" t="s">
        <v>11</v>
      </c>
      <c r="AI693">
        <v>0.93363200000000002</v>
      </c>
      <c r="AJ693">
        <v>4.8000000000000001E-5</v>
      </c>
      <c r="AK693" t="s">
        <v>12</v>
      </c>
      <c r="AL693">
        <v>0</v>
      </c>
      <c r="AM693">
        <v>0</v>
      </c>
    </row>
    <row r="694" spans="1:39" x14ac:dyDescent="0.25">
      <c r="A694" t="s">
        <v>171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1005.959554</v>
      </c>
      <c r="I694">
        <v>23.641486</v>
      </c>
      <c r="J694" t="s">
        <v>3</v>
      </c>
      <c r="K694">
        <v>1001.918427</v>
      </c>
      <c r="L694">
        <v>21.167674000000002</v>
      </c>
      <c r="M694" t="s">
        <v>4</v>
      </c>
      <c r="N694">
        <v>173.387959</v>
      </c>
      <c r="O694">
        <v>8.1283630000000002</v>
      </c>
      <c r="P694" t="s">
        <v>5</v>
      </c>
      <c r="Q694">
        <v>5.8181750000000001</v>
      </c>
      <c r="R694">
        <v>0.222747</v>
      </c>
      <c r="S694" t="s">
        <v>6</v>
      </c>
      <c r="T694">
        <v>760.05570699999998</v>
      </c>
      <c r="U694">
        <v>0.23904500000000001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6.5488000000000005E-2</v>
      </c>
      <c r="AG694">
        <v>1.2400000000000001E-4</v>
      </c>
      <c r="AH694" t="s">
        <v>11</v>
      </c>
      <c r="AI694">
        <v>0.934029</v>
      </c>
      <c r="AJ694">
        <v>5.8999999999999998E-5</v>
      </c>
      <c r="AK694" t="s">
        <v>12</v>
      </c>
      <c r="AL694">
        <v>0</v>
      </c>
      <c r="AM694">
        <v>0</v>
      </c>
    </row>
    <row r="695" spans="1:39" x14ac:dyDescent="0.25">
      <c r="A695" t="s">
        <v>171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1083.328025</v>
      </c>
      <c r="I695">
        <v>25.976468000000001</v>
      </c>
      <c r="J695" t="s">
        <v>3</v>
      </c>
      <c r="K695">
        <v>1078.9884010000001</v>
      </c>
      <c r="L695">
        <v>23.180903000000001</v>
      </c>
      <c r="M695" t="s">
        <v>4</v>
      </c>
      <c r="N695">
        <v>186.700174</v>
      </c>
      <c r="O695">
        <v>8.7913599999999992</v>
      </c>
      <c r="P695" t="s">
        <v>5</v>
      </c>
      <c r="Q695">
        <v>6.2598989999999999</v>
      </c>
      <c r="R695">
        <v>0.240733</v>
      </c>
      <c r="S695" t="s">
        <v>6</v>
      </c>
      <c r="T695">
        <v>818.51921800000002</v>
      </c>
      <c r="U695">
        <v>0.253743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6.5407000000000007E-2</v>
      </c>
      <c r="AG695">
        <v>1.25E-4</v>
      </c>
      <c r="AH695" t="s">
        <v>11</v>
      </c>
      <c r="AI695">
        <v>0.93455500000000002</v>
      </c>
      <c r="AJ695">
        <v>6.8999999999999997E-5</v>
      </c>
      <c r="AK695" t="s">
        <v>12</v>
      </c>
      <c r="AL695">
        <v>0</v>
      </c>
      <c r="AM695">
        <v>0</v>
      </c>
    </row>
    <row r="696" spans="1:39" x14ac:dyDescent="0.25">
      <c r="A696" t="s">
        <v>171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1160.6682929999999</v>
      </c>
      <c r="I696">
        <v>29.119952000000001</v>
      </c>
      <c r="J696" t="s">
        <v>3</v>
      </c>
      <c r="K696">
        <v>1155.9938549999999</v>
      </c>
      <c r="L696">
        <v>26.093923</v>
      </c>
      <c r="M696" t="s">
        <v>4</v>
      </c>
      <c r="N696">
        <v>199.95988700000001</v>
      </c>
      <c r="O696">
        <v>9.7948760000000004</v>
      </c>
      <c r="P696" t="s">
        <v>5</v>
      </c>
      <c r="Q696">
        <v>6.7102069999999996</v>
      </c>
      <c r="R696">
        <v>0.25812099999999999</v>
      </c>
      <c r="S696" t="s">
        <v>6</v>
      </c>
      <c r="T696">
        <v>876.97934799999996</v>
      </c>
      <c r="U696">
        <v>0.28007199999999999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6.4986000000000002E-2</v>
      </c>
      <c r="AG696">
        <v>1.27E-4</v>
      </c>
      <c r="AH696" t="s">
        <v>11</v>
      </c>
      <c r="AI696">
        <v>0.93455999999999995</v>
      </c>
      <c r="AJ696">
        <v>6.8999999999999997E-5</v>
      </c>
      <c r="AK696" t="s">
        <v>12</v>
      </c>
      <c r="AL696">
        <v>0</v>
      </c>
      <c r="AM696">
        <v>0</v>
      </c>
    </row>
    <row r="697" spans="1:39" x14ac:dyDescent="0.25">
      <c r="A697" t="s">
        <v>171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1238.133562</v>
      </c>
      <c r="I697">
        <v>32.484211000000002</v>
      </c>
      <c r="J697" t="s">
        <v>3</v>
      </c>
      <c r="K697">
        <v>1233.1642240000001</v>
      </c>
      <c r="L697">
        <v>29.113578</v>
      </c>
      <c r="M697" t="s">
        <v>4</v>
      </c>
      <c r="N697">
        <v>213.37364199999999</v>
      </c>
      <c r="O697">
        <v>10.680301</v>
      </c>
      <c r="P697" t="s">
        <v>5</v>
      </c>
      <c r="Q697">
        <v>7.1522920000000001</v>
      </c>
      <c r="R697">
        <v>0.28801100000000002</v>
      </c>
      <c r="S697" t="s">
        <v>6</v>
      </c>
      <c r="T697">
        <v>935.44460400000003</v>
      </c>
      <c r="U697">
        <v>0.33291199999999999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6.4534999999999995E-2</v>
      </c>
      <c r="AG697">
        <v>1.25E-4</v>
      </c>
      <c r="AH697" t="s">
        <v>11</v>
      </c>
      <c r="AI697">
        <v>0.93455999999999995</v>
      </c>
      <c r="AJ697">
        <v>6.8999999999999997E-5</v>
      </c>
      <c r="AK697" t="s">
        <v>12</v>
      </c>
      <c r="AL697">
        <v>0</v>
      </c>
      <c r="AM697">
        <v>0</v>
      </c>
    </row>
    <row r="698" spans="1:39" x14ac:dyDescent="0.25">
      <c r="A698" t="s">
        <v>171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1315.5338039999999</v>
      </c>
      <c r="I698">
        <v>35.846769999999999</v>
      </c>
      <c r="J698" t="s">
        <v>3</v>
      </c>
      <c r="K698">
        <v>1310.266611</v>
      </c>
      <c r="L698">
        <v>32.121333</v>
      </c>
      <c r="M698" t="s">
        <v>4</v>
      </c>
      <c r="N698">
        <v>226.75012799999999</v>
      </c>
      <c r="O698">
        <v>12.061373</v>
      </c>
      <c r="P698" t="s">
        <v>5</v>
      </c>
      <c r="Q698">
        <v>7.5938379999999999</v>
      </c>
      <c r="R698">
        <v>0.33404299999999998</v>
      </c>
      <c r="S698" t="s">
        <v>6</v>
      </c>
      <c r="T698">
        <v>993.90923699999996</v>
      </c>
      <c r="U698">
        <v>0.38075599999999998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6.4375000000000002E-2</v>
      </c>
      <c r="AG698">
        <v>1.2300000000000001E-4</v>
      </c>
      <c r="AH698" t="s">
        <v>11</v>
      </c>
      <c r="AI698">
        <v>0.93479999999999996</v>
      </c>
      <c r="AJ698">
        <v>6.6000000000000005E-5</v>
      </c>
      <c r="AK698" t="s">
        <v>12</v>
      </c>
      <c r="AL698">
        <v>0</v>
      </c>
      <c r="AM698">
        <v>0</v>
      </c>
    </row>
    <row r="699" spans="1:39" x14ac:dyDescent="0.25">
      <c r="A699" t="s">
        <v>171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1393.164734</v>
      </c>
      <c r="I699">
        <v>39.435017999999999</v>
      </c>
      <c r="J699" t="s">
        <v>3</v>
      </c>
      <c r="K699">
        <v>1387.561616</v>
      </c>
      <c r="L699">
        <v>35.038305000000001</v>
      </c>
      <c r="M699" t="s">
        <v>4</v>
      </c>
      <c r="N699">
        <v>240.18890500000001</v>
      </c>
      <c r="O699">
        <v>13.088482000000001</v>
      </c>
      <c r="P699" t="s">
        <v>5</v>
      </c>
      <c r="Q699">
        <v>8.0606659999999994</v>
      </c>
      <c r="R699">
        <v>0.36893999999999999</v>
      </c>
      <c r="S699" t="s">
        <v>6</v>
      </c>
      <c r="T699">
        <v>1052.4122359999999</v>
      </c>
      <c r="U699">
        <v>0.45889600000000003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6.4157000000000006E-2</v>
      </c>
      <c r="AG699">
        <v>1.17E-4</v>
      </c>
      <c r="AH699" t="s">
        <v>11</v>
      </c>
      <c r="AI699">
        <v>0.93481099999999995</v>
      </c>
      <c r="AJ699">
        <v>6.6000000000000005E-5</v>
      </c>
      <c r="AK699" t="s">
        <v>12</v>
      </c>
      <c r="AL699">
        <v>0</v>
      </c>
      <c r="AM699">
        <v>0</v>
      </c>
    </row>
    <row r="700" spans="1:39" x14ac:dyDescent="0.25">
      <c r="A700" t="s">
        <v>171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1470.8165260000001</v>
      </c>
      <c r="I700">
        <v>44.636862000000001</v>
      </c>
      <c r="J700" t="s">
        <v>3</v>
      </c>
      <c r="K700">
        <v>1464.8882369999999</v>
      </c>
      <c r="L700">
        <v>39.374111999999997</v>
      </c>
      <c r="M700" t="s">
        <v>4</v>
      </c>
      <c r="N700">
        <v>253.581976</v>
      </c>
      <c r="O700">
        <v>14.737577999999999</v>
      </c>
      <c r="P700" t="s">
        <v>5</v>
      </c>
      <c r="Q700">
        <v>8.5117290000000008</v>
      </c>
      <c r="R700">
        <v>0.40230300000000002</v>
      </c>
      <c r="S700" t="s">
        <v>6</v>
      </c>
      <c r="T700">
        <v>1110.8808739999999</v>
      </c>
      <c r="U700">
        <v>0.48632199999999998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6.3611000000000001E-2</v>
      </c>
      <c r="AG700">
        <v>1.2E-4</v>
      </c>
      <c r="AH700" t="s">
        <v>11</v>
      </c>
      <c r="AI700">
        <v>0.93483000000000005</v>
      </c>
      <c r="AJ700">
        <v>6.6000000000000005E-5</v>
      </c>
      <c r="AK700" t="s">
        <v>12</v>
      </c>
      <c r="AL700">
        <v>0</v>
      </c>
      <c r="AM700">
        <v>0</v>
      </c>
    </row>
    <row r="701" spans="1:39" x14ac:dyDescent="0.25">
      <c r="A701" t="s">
        <v>171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1548.095098</v>
      </c>
      <c r="I701">
        <v>44.929437999999998</v>
      </c>
      <c r="J701" t="s">
        <v>3</v>
      </c>
      <c r="K701">
        <v>1541.854106</v>
      </c>
      <c r="L701">
        <v>39.241245999999997</v>
      </c>
      <c r="M701" t="s">
        <v>4</v>
      </c>
      <c r="N701">
        <v>266.79956399999998</v>
      </c>
      <c r="O701">
        <v>15.150513</v>
      </c>
      <c r="P701" t="s">
        <v>5</v>
      </c>
      <c r="Q701">
        <v>8.9613490000000002</v>
      </c>
      <c r="R701">
        <v>0.43301200000000001</v>
      </c>
      <c r="S701" t="s">
        <v>6</v>
      </c>
      <c r="T701">
        <v>1169.346008</v>
      </c>
      <c r="U701">
        <v>0.52948200000000001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6.3228000000000006E-2</v>
      </c>
      <c r="AG701">
        <v>1.12E-4</v>
      </c>
      <c r="AH701" t="s">
        <v>11</v>
      </c>
      <c r="AI701">
        <v>0.93485799999999997</v>
      </c>
      <c r="AJ701">
        <v>6.6000000000000005E-5</v>
      </c>
      <c r="AK701" t="s">
        <v>12</v>
      </c>
      <c r="AL701">
        <v>0</v>
      </c>
      <c r="AM70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214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214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214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214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214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214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214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214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214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214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214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214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214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214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214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214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214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214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214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214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215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215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215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215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215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215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215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215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215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215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215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215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215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215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215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215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215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215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215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215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216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388.57842299999999</v>
      </c>
      <c r="I762">
        <v>0.20133499999999999</v>
      </c>
      <c r="J762" t="s">
        <v>3</v>
      </c>
      <c r="K762">
        <v>386.89049299999999</v>
      </c>
      <c r="L762">
        <v>2.4220000000000001E-3</v>
      </c>
      <c r="M762" t="s">
        <v>4</v>
      </c>
      <c r="N762">
        <v>17.902363000000001</v>
      </c>
      <c r="O762">
        <v>1.7E-5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1</v>
      </c>
      <c r="AG762">
        <v>0</v>
      </c>
      <c r="AH762" t="s">
        <v>11</v>
      </c>
      <c r="AI762">
        <v>1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216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777.08671300000003</v>
      </c>
      <c r="I763">
        <v>0.474798</v>
      </c>
      <c r="J763" t="s">
        <v>3</v>
      </c>
      <c r="K763">
        <v>773.81734600000004</v>
      </c>
      <c r="L763">
        <v>0.17491300000000001</v>
      </c>
      <c r="M763" t="s">
        <v>4</v>
      </c>
      <c r="N763">
        <v>35.804155999999999</v>
      </c>
      <c r="O763">
        <v>3.8999999999999999E-5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1</v>
      </c>
      <c r="AG763">
        <v>0</v>
      </c>
      <c r="AH763" t="s">
        <v>11</v>
      </c>
      <c r="AI763">
        <v>1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216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1165.585955</v>
      </c>
      <c r="I764">
        <v>0.72983500000000001</v>
      </c>
      <c r="J764" t="s">
        <v>3</v>
      </c>
      <c r="K764">
        <v>1160.6916819999999</v>
      </c>
      <c r="L764">
        <v>0.17719299999999999</v>
      </c>
      <c r="M764" t="s">
        <v>4</v>
      </c>
      <c r="N764">
        <v>53.706231000000002</v>
      </c>
      <c r="O764">
        <v>9.2E-5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1</v>
      </c>
      <c r="AG764">
        <v>0</v>
      </c>
      <c r="AH764" t="s">
        <v>11</v>
      </c>
      <c r="AI764">
        <v>1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216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1554.0443190000001</v>
      </c>
      <c r="I765">
        <v>0.80090799999999995</v>
      </c>
      <c r="J765" t="s">
        <v>3</v>
      </c>
      <c r="K765">
        <v>1547.572539</v>
      </c>
      <c r="L765">
        <v>0.179754</v>
      </c>
      <c r="M765" t="s">
        <v>4</v>
      </c>
      <c r="N765">
        <v>71.608215000000001</v>
      </c>
      <c r="O765">
        <v>1.64E-4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1</v>
      </c>
      <c r="AG765">
        <v>0</v>
      </c>
      <c r="AH765" t="s">
        <v>11</v>
      </c>
      <c r="AI765">
        <v>1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216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1942.5910469999999</v>
      </c>
      <c r="I766">
        <v>1.537669</v>
      </c>
      <c r="J766" t="s">
        <v>3</v>
      </c>
      <c r="K766">
        <v>1934.4843089999999</v>
      </c>
      <c r="L766">
        <v>0.304983</v>
      </c>
      <c r="M766" t="s">
        <v>4</v>
      </c>
      <c r="N766">
        <v>89.510649000000001</v>
      </c>
      <c r="O766">
        <v>2.22E-4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1</v>
      </c>
      <c r="AG766">
        <v>0</v>
      </c>
      <c r="AH766" t="s">
        <v>11</v>
      </c>
      <c r="AI766">
        <v>1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216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2331.1644289999999</v>
      </c>
      <c r="I767">
        <v>4.198855</v>
      </c>
      <c r="J767" t="s">
        <v>3</v>
      </c>
      <c r="K767">
        <v>2321.4783010000001</v>
      </c>
      <c r="L767">
        <v>1.8997679999999999</v>
      </c>
      <c r="M767" t="s">
        <v>4</v>
      </c>
      <c r="N767">
        <v>107.41283900000001</v>
      </c>
      <c r="O767">
        <v>3.1399999999999999E-4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1</v>
      </c>
      <c r="AG767">
        <v>0</v>
      </c>
      <c r="AH767" t="s">
        <v>11</v>
      </c>
      <c r="AI767">
        <v>1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216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2719.7467329999999</v>
      </c>
      <c r="I768">
        <v>5.1343399999999999</v>
      </c>
      <c r="J768" t="s">
        <v>3</v>
      </c>
      <c r="K768">
        <v>2708.35707</v>
      </c>
      <c r="L768">
        <v>1.886379</v>
      </c>
      <c r="M768" t="s">
        <v>4</v>
      </c>
      <c r="N768">
        <v>125.313824</v>
      </c>
      <c r="O768">
        <v>3.7199999999999999E-4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1</v>
      </c>
      <c r="AG768">
        <v>0</v>
      </c>
      <c r="AH768" t="s">
        <v>11</v>
      </c>
      <c r="AI768">
        <v>1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216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3108.2642380000002</v>
      </c>
      <c r="I769">
        <v>6.076981</v>
      </c>
      <c r="J769" t="s">
        <v>3</v>
      </c>
      <c r="K769">
        <v>3095.2414939999999</v>
      </c>
      <c r="L769">
        <v>1.866166</v>
      </c>
      <c r="M769" t="s">
        <v>4</v>
      </c>
      <c r="N769">
        <v>143.21575000000001</v>
      </c>
      <c r="O769">
        <v>5.1999999999999995E-4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1</v>
      </c>
      <c r="AG769">
        <v>0</v>
      </c>
      <c r="AH769" t="s">
        <v>11</v>
      </c>
      <c r="AI769">
        <v>1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216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3496.73335</v>
      </c>
      <c r="I770">
        <v>6.2803550000000001</v>
      </c>
      <c r="J770" t="s">
        <v>3</v>
      </c>
      <c r="K770">
        <v>3482.1204149999999</v>
      </c>
      <c r="L770">
        <v>1.8589519999999999</v>
      </c>
      <c r="M770" t="s">
        <v>4</v>
      </c>
      <c r="N770">
        <v>161.11770899999999</v>
      </c>
      <c r="O770">
        <v>6.4099999999999997E-4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1</v>
      </c>
      <c r="AG770">
        <v>0</v>
      </c>
      <c r="AH770" t="s">
        <v>11</v>
      </c>
      <c r="AI770">
        <v>1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216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3885.2242289999999</v>
      </c>
      <c r="I771">
        <v>6.3367740000000001</v>
      </c>
      <c r="J771" t="s">
        <v>3</v>
      </c>
      <c r="K771">
        <v>3869.0141210000002</v>
      </c>
      <c r="L771">
        <v>1.858074</v>
      </c>
      <c r="M771" t="s">
        <v>4</v>
      </c>
      <c r="N771">
        <v>179.019509</v>
      </c>
      <c r="O771">
        <v>7.6900000000000004E-4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1</v>
      </c>
      <c r="AG771">
        <v>0</v>
      </c>
      <c r="AH771" t="s">
        <v>11</v>
      </c>
      <c r="AI771">
        <v>1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216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4273.7065620000003</v>
      </c>
      <c r="I772">
        <v>6.5118419999999997</v>
      </c>
      <c r="J772" t="s">
        <v>3</v>
      </c>
      <c r="K772">
        <v>4255.9000390000001</v>
      </c>
      <c r="L772">
        <v>1.861467</v>
      </c>
      <c r="M772" t="s">
        <v>4</v>
      </c>
      <c r="N772">
        <v>196.92146600000001</v>
      </c>
      <c r="O772">
        <v>9.1600000000000004E-4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1</v>
      </c>
      <c r="AG772">
        <v>0</v>
      </c>
      <c r="AH772" t="s">
        <v>11</v>
      </c>
      <c r="AI772">
        <v>1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216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4662.1738180000002</v>
      </c>
      <c r="I773">
        <v>6.6285069999999999</v>
      </c>
      <c r="J773" t="s">
        <v>3</v>
      </c>
      <c r="K773">
        <v>4642.7929690000001</v>
      </c>
      <c r="L773">
        <v>1.869613</v>
      </c>
      <c r="M773" t="s">
        <v>4</v>
      </c>
      <c r="N773">
        <v>214.82334700000001</v>
      </c>
      <c r="O773">
        <v>1.0430000000000001E-3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1</v>
      </c>
      <c r="AG773">
        <v>0</v>
      </c>
      <c r="AH773" t="s">
        <v>11</v>
      </c>
      <c r="AI773">
        <v>1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216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5050.6626759999999</v>
      </c>
      <c r="I774">
        <v>6.8261900000000004</v>
      </c>
      <c r="J774" t="s">
        <v>3</v>
      </c>
      <c r="K774">
        <v>5029.6847170000001</v>
      </c>
      <c r="L774">
        <v>1.867677</v>
      </c>
      <c r="M774" t="s">
        <v>4</v>
      </c>
      <c r="N774">
        <v>232.72558900000001</v>
      </c>
      <c r="O774">
        <v>1.1559999999999999E-3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1</v>
      </c>
      <c r="AG774">
        <v>0</v>
      </c>
      <c r="AH774" t="s">
        <v>11</v>
      </c>
      <c r="AI774">
        <v>1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216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5439.2996290000001</v>
      </c>
      <c r="I775">
        <v>7.8135289999999999</v>
      </c>
      <c r="J775" t="s">
        <v>3</v>
      </c>
      <c r="K775">
        <v>5416.6829589999998</v>
      </c>
      <c r="L775">
        <v>2.3136570000000001</v>
      </c>
      <c r="M775" t="s">
        <v>4</v>
      </c>
      <c r="N775">
        <v>250.646963</v>
      </c>
      <c r="O775">
        <v>2.0726999999999999E-2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1</v>
      </c>
      <c r="AG775">
        <v>0</v>
      </c>
      <c r="AH775" t="s">
        <v>11</v>
      </c>
      <c r="AI775">
        <v>1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216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5827.7947459999996</v>
      </c>
      <c r="I776">
        <v>8.0169890000000006</v>
      </c>
      <c r="J776" t="s">
        <v>3</v>
      </c>
      <c r="K776">
        <v>5803.5856739999999</v>
      </c>
      <c r="L776">
        <v>2.4335140000000002</v>
      </c>
      <c r="M776" t="s">
        <v>4</v>
      </c>
      <c r="N776">
        <v>268.54902199999998</v>
      </c>
      <c r="O776">
        <v>2.0718E-2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1</v>
      </c>
      <c r="AG776">
        <v>0</v>
      </c>
      <c r="AH776" t="s">
        <v>11</v>
      </c>
      <c r="AI776">
        <v>1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216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6216.2771089999997</v>
      </c>
      <c r="I777">
        <v>8.1245999999999992</v>
      </c>
      <c r="J777" t="s">
        <v>3</v>
      </c>
      <c r="K777">
        <v>6190.4809670000004</v>
      </c>
      <c r="L777">
        <v>2.424525</v>
      </c>
      <c r="M777" t="s">
        <v>4</v>
      </c>
      <c r="N777">
        <v>286.451931</v>
      </c>
      <c r="O777">
        <v>2.0714E-2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1</v>
      </c>
      <c r="AG777">
        <v>0</v>
      </c>
      <c r="AH777" t="s">
        <v>11</v>
      </c>
      <c r="AI777">
        <v>1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216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6604.7621680000002</v>
      </c>
      <c r="I778">
        <v>8.2173590000000001</v>
      </c>
      <c r="J778" t="s">
        <v>3</v>
      </c>
      <c r="K778">
        <v>6577.3706149999998</v>
      </c>
      <c r="L778">
        <v>2.4123679999999998</v>
      </c>
      <c r="M778" t="s">
        <v>4</v>
      </c>
      <c r="N778">
        <v>304.35443600000002</v>
      </c>
      <c r="O778">
        <v>2.0931999999999999E-2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1</v>
      </c>
      <c r="AG778">
        <v>0</v>
      </c>
      <c r="AH778" t="s">
        <v>11</v>
      </c>
      <c r="AI778">
        <v>1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216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6993.2852640000001</v>
      </c>
      <c r="I779">
        <v>8.4326439999999998</v>
      </c>
      <c r="J779" t="s">
        <v>3</v>
      </c>
      <c r="K779">
        <v>6964.2966409999999</v>
      </c>
      <c r="L779">
        <v>2.418005</v>
      </c>
      <c r="M779" t="s">
        <v>4</v>
      </c>
      <c r="N779">
        <v>322.25587999999999</v>
      </c>
      <c r="O779">
        <v>2.1069000000000001E-2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1</v>
      </c>
      <c r="AG779">
        <v>0</v>
      </c>
      <c r="AH779" t="s">
        <v>11</v>
      </c>
      <c r="AI779">
        <v>1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216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7382.1600490000001</v>
      </c>
      <c r="I780">
        <v>14.897593000000001</v>
      </c>
      <c r="J780" t="s">
        <v>3</v>
      </c>
      <c r="K780">
        <v>7351.2061039999999</v>
      </c>
      <c r="L780">
        <v>2.4428230000000002</v>
      </c>
      <c r="M780" t="s">
        <v>4</v>
      </c>
      <c r="N780">
        <v>340.15864699999997</v>
      </c>
      <c r="O780">
        <v>2.1063999999999999E-2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1</v>
      </c>
      <c r="AG780">
        <v>0</v>
      </c>
      <c r="AH780" t="s">
        <v>11</v>
      </c>
      <c r="AI780">
        <v>1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216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7770.6827540000004</v>
      </c>
      <c r="I781">
        <v>15.324108000000001</v>
      </c>
      <c r="J781" t="s">
        <v>3</v>
      </c>
      <c r="K781">
        <v>7738.1108889999996</v>
      </c>
      <c r="L781">
        <v>2.43988</v>
      </c>
      <c r="M781" t="s">
        <v>4</v>
      </c>
      <c r="N781">
        <v>358.06048500000003</v>
      </c>
      <c r="O781">
        <v>2.1214E-2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1</v>
      </c>
      <c r="AG781">
        <v>0</v>
      </c>
      <c r="AH781" t="s">
        <v>11</v>
      </c>
      <c r="AI781">
        <v>1</v>
      </c>
      <c r="AJ781">
        <v>0</v>
      </c>
      <c r="AK781" t="s">
        <v>12</v>
      </c>
      <c r="AL781">
        <v>0</v>
      </c>
      <c r="AM781">
        <v>0</v>
      </c>
    </row>
    <row r="782" spans="1:39" x14ac:dyDescent="0.25">
      <c r="A782" t="s">
        <v>217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100.120228</v>
      </c>
      <c r="I782">
        <v>1.1405E-2</v>
      </c>
      <c r="J782" t="s">
        <v>3</v>
      </c>
      <c r="K782">
        <v>98.748504999999994</v>
      </c>
      <c r="L782">
        <v>7.1130000000000004E-3</v>
      </c>
      <c r="M782" t="s">
        <v>4</v>
      </c>
      <c r="N782">
        <v>22.296054999999999</v>
      </c>
      <c r="O782">
        <v>3.6000000000000001E-5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217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200.25637800000001</v>
      </c>
      <c r="I783">
        <v>0.105491</v>
      </c>
      <c r="J783" t="s">
        <v>3</v>
      </c>
      <c r="K783">
        <v>197.47206299999999</v>
      </c>
      <c r="L783">
        <v>8.6700000000000006E-3</v>
      </c>
      <c r="M783" t="s">
        <v>4</v>
      </c>
      <c r="N783">
        <v>44.590747</v>
      </c>
      <c r="O783">
        <v>1.13E-4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217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300.35486600000002</v>
      </c>
      <c r="I784">
        <v>0.110168</v>
      </c>
      <c r="J784" t="s">
        <v>3</v>
      </c>
      <c r="K784">
        <v>296.20755600000001</v>
      </c>
      <c r="L784">
        <v>1.2425E-2</v>
      </c>
      <c r="M784" t="s">
        <v>4</v>
      </c>
      <c r="N784">
        <v>66.884640000000005</v>
      </c>
      <c r="O784">
        <v>1.5100000000000001E-4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217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400.44304799999998</v>
      </c>
      <c r="I785">
        <v>0.123228</v>
      </c>
      <c r="J785" t="s">
        <v>3</v>
      </c>
      <c r="K785">
        <v>394.93872699999997</v>
      </c>
      <c r="L785">
        <v>1.6551E-2</v>
      </c>
      <c r="M785" t="s">
        <v>4</v>
      </c>
      <c r="N785">
        <v>89.178607999999997</v>
      </c>
      <c r="O785">
        <v>2.72E-4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217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500.54046099999999</v>
      </c>
      <c r="I786">
        <v>0.15659899999999999</v>
      </c>
      <c r="J786" t="s">
        <v>3</v>
      </c>
      <c r="K786">
        <v>493.67133100000001</v>
      </c>
      <c r="L786">
        <v>2.2211000000000002E-2</v>
      </c>
      <c r="M786" t="s">
        <v>4</v>
      </c>
      <c r="N786">
        <v>111.473429</v>
      </c>
      <c r="O786">
        <v>4.0099999999999999E-4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217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600.639905</v>
      </c>
      <c r="I787">
        <v>0.164488</v>
      </c>
      <c r="J787" t="s">
        <v>3</v>
      </c>
      <c r="K787">
        <v>592.39996699999995</v>
      </c>
      <c r="L787">
        <v>2.7494999999999999E-2</v>
      </c>
      <c r="M787" t="s">
        <v>4</v>
      </c>
      <c r="N787">
        <v>133.76726500000001</v>
      </c>
      <c r="O787">
        <v>5.31E-4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217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700.746489</v>
      </c>
      <c r="I788">
        <v>0.17941199999999999</v>
      </c>
      <c r="J788" t="s">
        <v>3</v>
      </c>
      <c r="K788">
        <v>691.13832500000001</v>
      </c>
      <c r="L788">
        <v>3.7524000000000002E-2</v>
      </c>
      <c r="M788" t="s">
        <v>4</v>
      </c>
      <c r="N788">
        <v>156.06109900000001</v>
      </c>
      <c r="O788">
        <v>8.1999999999999998E-4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217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800.87677599999995</v>
      </c>
      <c r="I789">
        <v>0.21327499999999999</v>
      </c>
      <c r="J789" t="s">
        <v>3</v>
      </c>
      <c r="K789">
        <v>789.87815699999999</v>
      </c>
      <c r="L789">
        <v>4.7594999999999998E-2</v>
      </c>
      <c r="M789" t="s">
        <v>4</v>
      </c>
      <c r="N789">
        <v>178.35685899999999</v>
      </c>
      <c r="O789">
        <v>9.5799999999999998E-4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217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900.991626</v>
      </c>
      <c r="I790">
        <v>0.23404800000000001</v>
      </c>
      <c r="J790" t="s">
        <v>3</v>
      </c>
      <c r="K790">
        <v>888.61339999999996</v>
      </c>
      <c r="L790">
        <v>6.1393000000000003E-2</v>
      </c>
      <c r="M790" t="s">
        <v>4</v>
      </c>
      <c r="N790">
        <v>200.65132800000001</v>
      </c>
      <c r="O790">
        <v>1.152E-3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217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1001.0953909999999</v>
      </c>
      <c r="I791">
        <v>0.261938</v>
      </c>
      <c r="J791" t="s">
        <v>3</v>
      </c>
      <c r="K791">
        <v>987.34981200000004</v>
      </c>
      <c r="L791">
        <v>7.2638999999999995E-2</v>
      </c>
      <c r="M791" t="s">
        <v>4</v>
      </c>
      <c r="N791">
        <v>222.94670099999999</v>
      </c>
      <c r="O791">
        <v>1.348E-3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217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1101.207969</v>
      </c>
      <c r="I792">
        <v>0.30192200000000002</v>
      </c>
      <c r="J792" t="s">
        <v>3</v>
      </c>
      <c r="K792">
        <v>1086.0831149999999</v>
      </c>
      <c r="L792">
        <v>8.5112999999999994E-2</v>
      </c>
      <c r="M792" t="s">
        <v>4</v>
      </c>
      <c r="N792">
        <v>245.240915</v>
      </c>
      <c r="O792">
        <v>1.634E-3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217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1201.30762</v>
      </c>
      <c r="I793">
        <v>0.34569100000000003</v>
      </c>
      <c r="J793" t="s">
        <v>3</v>
      </c>
      <c r="K793">
        <v>1184.8255979999999</v>
      </c>
      <c r="L793">
        <v>9.7684999999999994E-2</v>
      </c>
      <c r="M793" t="s">
        <v>4</v>
      </c>
      <c r="N793">
        <v>267.53593599999999</v>
      </c>
      <c r="O793">
        <v>1.8979999999999999E-3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217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1301.4174539999999</v>
      </c>
      <c r="I794">
        <v>0.38829200000000003</v>
      </c>
      <c r="J794" t="s">
        <v>3</v>
      </c>
      <c r="K794">
        <v>1283.5627609999999</v>
      </c>
      <c r="L794">
        <v>0.11089300000000001</v>
      </c>
      <c r="M794" t="s">
        <v>4</v>
      </c>
      <c r="N794">
        <v>289.83021000000002</v>
      </c>
      <c r="O794">
        <v>2.1020000000000001E-3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217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1401.528313</v>
      </c>
      <c r="I795">
        <v>0.451326</v>
      </c>
      <c r="J795" t="s">
        <v>3</v>
      </c>
      <c r="K795">
        <v>1382.3008299999999</v>
      </c>
      <c r="L795">
        <v>0.12809400000000001</v>
      </c>
      <c r="M795" t="s">
        <v>4</v>
      </c>
      <c r="N795">
        <v>312.12454000000002</v>
      </c>
      <c r="O795">
        <v>2.4169999999999999E-3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217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1501.6324609999999</v>
      </c>
      <c r="I796">
        <v>0.49372100000000002</v>
      </c>
      <c r="J796" t="s">
        <v>3</v>
      </c>
      <c r="K796">
        <v>1481.0384959999999</v>
      </c>
      <c r="L796">
        <v>0.14607700000000001</v>
      </c>
      <c r="M796" t="s">
        <v>4</v>
      </c>
      <c r="N796">
        <v>334.41851600000001</v>
      </c>
      <c r="O796">
        <v>2.9580000000000001E-3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217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1601.746353</v>
      </c>
      <c r="I797">
        <v>0.54134099999999996</v>
      </c>
      <c r="J797" t="s">
        <v>3</v>
      </c>
      <c r="K797">
        <v>1579.7844190000001</v>
      </c>
      <c r="L797">
        <v>0.166907</v>
      </c>
      <c r="M797" t="s">
        <v>4</v>
      </c>
      <c r="N797">
        <v>356.71308499999998</v>
      </c>
      <c r="O797">
        <v>3.1449999999999998E-3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217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1701.8587520000001</v>
      </c>
      <c r="I798">
        <v>0.58421199999999995</v>
      </c>
      <c r="J798" t="s">
        <v>3</v>
      </c>
      <c r="K798">
        <v>1678.5301730000001</v>
      </c>
      <c r="L798">
        <v>0.191747</v>
      </c>
      <c r="M798" t="s">
        <v>4</v>
      </c>
      <c r="N798">
        <v>379.00721900000002</v>
      </c>
      <c r="O798">
        <v>3.3830000000000002E-3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217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1801.9654169999999</v>
      </c>
      <c r="I799">
        <v>0.65845500000000001</v>
      </c>
      <c r="J799" t="s">
        <v>3</v>
      </c>
      <c r="K799">
        <v>1777.2811819999999</v>
      </c>
      <c r="L799">
        <v>0.214867</v>
      </c>
      <c r="M799" t="s">
        <v>4</v>
      </c>
      <c r="N799">
        <v>401.30254200000002</v>
      </c>
      <c r="O799">
        <v>3.552E-3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217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1902.0864819999999</v>
      </c>
      <c r="I800">
        <v>0.703125</v>
      </c>
      <c r="J800" t="s">
        <v>3</v>
      </c>
      <c r="K800">
        <v>1876.0270969999999</v>
      </c>
      <c r="L800">
        <v>0.232713</v>
      </c>
      <c r="M800" t="s">
        <v>4</v>
      </c>
      <c r="N800">
        <v>423.59709500000002</v>
      </c>
      <c r="O800">
        <v>3.999E-3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217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2002.2036350000001</v>
      </c>
      <c r="I801">
        <v>0.74841999999999997</v>
      </c>
      <c r="J801" t="s">
        <v>3</v>
      </c>
      <c r="K801">
        <v>1974.773569</v>
      </c>
      <c r="L801">
        <v>0.25469700000000001</v>
      </c>
      <c r="M801" t="s">
        <v>4</v>
      </c>
      <c r="N801">
        <v>445.89163600000001</v>
      </c>
      <c r="O801">
        <v>4.4429999999999999E-3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218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98.508651</v>
      </c>
      <c r="I802">
        <v>6.1599999999999997E-3</v>
      </c>
      <c r="J802" t="s">
        <v>3</v>
      </c>
      <c r="K802">
        <v>97.070961999999994</v>
      </c>
      <c r="L802">
        <v>3.8499999999999998E-4</v>
      </c>
      <c r="M802" t="s">
        <v>4</v>
      </c>
      <c r="N802">
        <v>22.154889000000001</v>
      </c>
      <c r="O802">
        <v>1.9000000000000001E-5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32767</v>
      </c>
      <c r="AG802">
        <v>0</v>
      </c>
      <c r="AH802" t="s">
        <v>11</v>
      </c>
      <c r="AI802">
        <v>-32767</v>
      </c>
      <c r="AJ802">
        <v>0</v>
      </c>
      <c r="AK802" t="s">
        <v>12</v>
      </c>
      <c r="AL802">
        <v>0</v>
      </c>
      <c r="AM802">
        <v>0</v>
      </c>
    </row>
    <row r="803" spans="1:39" x14ac:dyDescent="0.25">
      <c r="A803" t="s">
        <v>218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196.954329</v>
      </c>
      <c r="I803">
        <v>2.6467999999999998E-2</v>
      </c>
      <c r="J803" t="s">
        <v>3</v>
      </c>
      <c r="K803">
        <v>194.074727</v>
      </c>
      <c r="L803">
        <v>9.2000000000000003E-4</v>
      </c>
      <c r="M803" t="s">
        <v>4</v>
      </c>
      <c r="N803">
        <v>44.310414999999999</v>
      </c>
      <c r="O803">
        <v>3.4E-5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32767</v>
      </c>
      <c r="AG803">
        <v>0</v>
      </c>
      <c r="AH803" t="s">
        <v>11</v>
      </c>
      <c r="AI803">
        <v>-32767</v>
      </c>
      <c r="AJ803">
        <v>0</v>
      </c>
      <c r="AK803" t="s">
        <v>12</v>
      </c>
      <c r="AL803">
        <v>0</v>
      </c>
      <c r="AM803">
        <v>0</v>
      </c>
    </row>
    <row r="804" spans="1:39" x14ac:dyDescent="0.25">
      <c r="A804" t="s">
        <v>218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295.43626399999999</v>
      </c>
      <c r="I804">
        <v>6.7142999999999994E-2</v>
      </c>
      <c r="J804" t="s">
        <v>3</v>
      </c>
      <c r="K804">
        <v>291.08218499999998</v>
      </c>
      <c r="L804">
        <v>1.1980000000000001E-3</v>
      </c>
      <c r="M804" t="s">
        <v>4</v>
      </c>
      <c r="N804">
        <v>66.465576999999996</v>
      </c>
      <c r="O804">
        <v>4.1E-5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32767</v>
      </c>
      <c r="AG804">
        <v>0</v>
      </c>
      <c r="AH804" t="s">
        <v>11</v>
      </c>
      <c r="AI804">
        <v>-32767</v>
      </c>
      <c r="AJ804">
        <v>0</v>
      </c>
      <c r="AK804" t="s">
        <v>12</v>
      </c>
      <c r="AL804">
        <v>0</v>
      </c>
      <c r="AM804">
        <v>0</v>
      </c>
    </row>
    <row r="805" spans="1:39" x14ac:dyDescent="0.25">
      <c r="A805" t="s">
        <v>218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393.88477</v>
      </c>
      <c r="I805">
        <v>8.8886999999999994E-2</v>
      </c>
      <c r="J805" t="s">
        <v>3</v>
      </c>
      <c r="K805">
        <v>388.09568000000002</v>
      </c>
      <c r="L805">
        <v>2.068E-3</v>
      </c>
      <c r="M805" t="s">
        <v>4</v>
      </c>
      <c r="N805">
        <v>88.620952000000003</v>
      </c>
      <c r="O805">
        <v>5.8E-5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32767</v>
      </c>
      <c r="AG805">
        <v>0</v>
      </c>
      <c r="AH805" t="s">
        <v>11</v>
      </c>
      <c r="AI805">
        <v>-32767</v>
      </c>
      <c r="AJ805">
        <v>0</v>
      </c>
      <c r="AK805" t="s">
        <v>12</v>
      </c>
      <c r="AL805">
        <v>0</v>
      </c>
      <c r="AM805">
        <v>0</v>
      </c>
    </row>
    <row r="806" spans="1:39" x14ac:dyDescent="0.25">
      <c r="A806" t="s">
        <v>218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492.37829299999999</v>
      </c>
      <c r="I806">
        <v>0.13408500000000001</v>
      </c>
      <c r="J806" t="s">
        <v>3</v>
      </c>
      <c r="K806">
        <v>485.11271900000003</v>
      </c>
      <c r="L806">
        <v>3.5490000000000001E-3</v>
      </c>
      <c r="M806" t="s">
        <v>4</v>
      </c>
      <c r="N806">
        <v>110.775674</v>
      </c>
      <c r="O806">
        <v>6.9999999999999994E-5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32767</v>
      </c>
      <c r="AG806">
        <v>0</v>
      </c>
      <c r="AH806" t="s">
        <v>11</v>
      </c>
      <c r="AI806">
        <v>-32767</v>
      </c>
      <c r="AJ806">
        <v>0</v>
      </c>
      <c r="AK806" t="s">
        <v>12</v>
      </c>
      <c r="AL806">
        <v>0</v>
      </c>
      <c r="AM806">
        <v>0</v>
      </c>
    </row>
    <row r="807" spans="1:39" x14ac:dyDescent="0.25">
      <c r="A807" t="s">
        <v>218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590.86353999999994</v>
      </c>
      <c r="I807">
        <v>0.202075</v>
      </c>
      <c r="J807" t="s">
        <v>3</v>
      </c>
      <c r="K807">
        <v>582.14491299999997</v>
      </c>
      <c r="L807">
        <v>1.7382000000000002E-2</v>
      </c>
      <c r="M807" t="s">
        <v>4</v>
      </c>
      <c r="N807">
        <v>132.93040199999999</v>
      </c>
      <c r="O807">
        <v>8.7999999999999998E-5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32767</v>
      </c>
      <c r="AG807">
        <v>0</v>
      </c>
      <c r="AH807" t="s">
        <v>11</v>
      </c>
      <c r="AI807">
        <v>-32767</v>
      </c>
      <c r="AJ807">
        <v>0</v>
      </c>
      <c r="AK807" t="s">
        <v>12</v>
      </c>
      <c r="AL807">
        <v>0</v>
      </c>
      <c r="AM807">
        <v>0</v>
      </c>
    </row>
    <row r="808" spans="1:39" x14ac:dyDescent="0.25">
      <c r="A808" t="s">
        <v>218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689.32683599999996</v>
      </c>
      <c r="I808">
        <v>0.22118299999999999</v>
      </c>
      <c r="J808" t="s">
        <v>3</v>
      </c>
      <c r="K808">
        <v>679.16413499999999</v>
      </c>
      <c r="L808">
        <v>1.7405E-2</v>
      </c>
      <c r="M808" t="s">
        <v>4</v>
      </c>
      <c r="N808">
        <v>155.08591999999999</v>
      </c>
      <c r="O808">
        <v>1.3100000000000001E-4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32767</v>
      </c>
      <c r="AG808">
        <v>0</v>
      </c>
      <c r="AH808" t="s">
        <v>11</v>
      </c>
      <c r="AI808">
        <v>-32767</v>
      </c>
      <c r="AJ808">
        <v>0</v>
      </c>
      <c r="AK808" t="s">
        <v>12</v>
      </c>
      <c r="AL808">
        <v>0</v>
      </c>
      <c r="AM808">
        <v>0</v>
      </c>
    </row>
    <row r="809" spans="1:39" x14ac:dyDescent="0.25">
      <c r="A809" t="s">
        <v>218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787.82457399999998</v>
      </c>
      <c r="I809">
        <v>0.23952899999999999</v>
      </c>
      <c r="J809" t="s">
        <v>3</v>
      </c>
      <c r="K809">
        <v>776.18890699999997</v>
      </c>
      <c r="L809">
        <v>1.7267000000000001E-2</v>
      </c>
      <c r="M809" t="s">
        <v>4</v>
      </c>
      <c r="N809">
        <v>177.241015</v>
      </c>
      <c r="O809">
        <v>1.5100000000000001E-4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32767</v>
      </c>
      <c r="AG809">
        <v>0</v>
      </c>
      <c r="AH809" t="s">
        <v>11</v>
      </c>
      <c r="AI809">
        <v>-32767</v>
      </c>
      <c r="AJ809">
        <v>0</v>
      </c>
      <c r="AK809" t="s">
        <v>12</v>
      </c>
      <c r="AL809">
        <v>0</v>
      </c>
      <c r="AM809">
        <v>0</v>
      </c>
    </row>
    <row r="810" spans="1:39" x14ac:dyDescent="0.25">
      <c r="A810" t="s">
        <v>218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886.337446</v>
      </c>
      <c r="I810">
        <v>0.26666200000000001</v>
      </c>
      <c r="J810" t="s">
        <v>3</v>
      </c>
      <c r="K810">
        <v>873.22390099999996</v>
      </c>
      <c r="L810">
        <v>2.1101000000000002E-2</v>
      </c>
      <c r="M810" t="s">
        <v>4</v>
      </c>
      <c r="N810">
        <v>199.395971</v>
      </c>
      <c r="O810">
        <v>1.8200000000000001E-4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32767</v>
      </c>
      <c r="AG810">
        <v>0</v>
      </c>
      <c r="AH810" t="s">
        <v>11</v>
      </c>
      <c r="AI810">
        <v>-32767</v>
      </c>
      <c r="AJ810">
        <v>0</v>
      </c>
      <c r="AK810" t="s">
        <v>12</v>
      </c>
      <c r="AL810">
        <v>0</v>
      </c>
      <c r="AM810">
        <v>0</v>
      </c>
    </row>
    <row r="811" spans="1:39" x14ac:dyDescent="0.25">
      <c r="A811" t="s">
        <v>218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984.89783299999999</v>
      </c>
      <c r="I811">
        <v>0.34424500000000002</v>
      </c>
      <c r="J811" t="s">
        <v>3</v>
      </c>
      <c r="K811">
        <v>970.26244099999997</v>
      </c>
      <c r="L811">
        <v>3.7234000000000003E-2</v>
      </c>
      <c r="M811" t="s">
        <v>4</v>
      </c>
      <c r="N811">
        <v>221.54971900000001</v>
      </c>
      <c r="O811">
        <v>1.93E-4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32767</v>
      </c>
      <c r="AG811">
        <v>0</v>
      </c>
      <c r="AH811" t="s">
        <v>11</v>
      </c>
      <c r="AI811">
        <v>-32767</v>
      </c>
      <c r="AJ811">
        <v>0</v>
      </c>
      <c r="AK811" t="s">
        <v>12</v>
      </c>
      <c r="AL811">
        <v>0</v>
      </c>
      <c r="AM811">
        <v>0</v>
      </c>
    </row>
    <row r="812" spans="1:39" x14ac:dyDescent="0.25">
      <c r="A812" t="s">
        <v>218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1083.4307859999999</v>
      </c>
      <c r="I812">
        <v>0.406138</v>
      </c>
      <c r="J812" t="s">
        <v>3</v>
      </c>
      <c r="K812">
        <v>1067.3175900000001</v>
      </c>
      <c r="L812">
        <v>5.6583000000000001E-2</v>
      </c>
      <c r="M812" t="s">
        <v>4</v>
      </c>
      <c r="N812">
        <v>243.70379399999999</v>
      </c>
      <c r="O812">
        <v>1.9599999999999999E-4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32767</v>
      </c>
      <c r="AG812">
        <v>0</v>
      </c>
      <c r="AH812" t="s">
        <v>11</v>
      </c>
      <c r="AI812">
        <v>-32767</v>
      </c>
      <c r="AJ812">
        <v>0</v>
      </c>
      <c r="AK812" t="s">
        <v>12</v>
      </c>
      <c r="AL812">
        <v>0</v>
      </c>
      <c r="AM812">
        <v>0</v>
      </c>
    </row>
    <row r="813" spans="1:39" x14ac:dyDescent="0.25">
      <c r="A813" t="s">
        <v>218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1181.918623</v>
      </c>
      <c r="I813">
        <v>0.43823499999999999</v>
      </c>
      <c r="J813" t="s">
        <v>3</v>
      </c>
      <c r="K813">
        <v>1164.3528369999999</v>
      </c>
      <c r="L813">
        <v>5.7160000000000002E-2</v>
      </c>
      <c r="M813" t="s">
        <v>4</v>
      </c>
      <c r="N813">
        <v>265.85838899999999</v>
      </c>
      <c r="O813">
        <v>2.12E-4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32767</v>
      </c>
      <c r="AG813">
        <v>0</v>
      </c>
      <c r="AH813" t="s">
        <v>11</v>
      </c>
      <c r="AI813">
        <v>-32767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218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1280.3856149999999</v>
      </c>
      <c r="I814">
        <v>0.47907499999999997</v>
      </c>
      <c r="J814" t="s">
        <v>3</v>
      </c>
      <c r="K814">
        <v>1261.3880810000001</v>
      </c>
      <c r="L814">
        <v>5.7618999999999997E-2</v>
      </c>
      <c r="M814" t="s">
        <v>4</v>
      </c>
      <c r="N814">
        <v>288.01304299999998</v>
      </c>
      <c r="O814">
        <v>2.1499999999999999E-4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32767</v>
      </c>
      <c r="AG814">
        <v>0</v>
      </c>
      <c r="AH814" t="s">
        <v>11</v>
      </c>
      <c r="AI814">
        <v>-32767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218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1378.8579810000001</v>
      </c>
      <c r="I815">
        <v>0.52716300000000005</v>
      </c>
      <c r="J815" t="s">
        <v>3</v>
      </c>
      <c r="K815">
        <v>1358.4209330000001</v>
      </c>
      <c r="L815">
        <v>5.6751999999999997E-2</v>
      </c>
      <c r="M815" t="s">
        <v>4</v>
      </c>
      <c r="N815">
        <v>310.16745600000002</v>
      </c>
      <c r="O815">
        <v>2.1900000000000001E-4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32767</v>
      </c>
      <c r="AG815">
        <v>0</v>
      </c>
      <c r="AH815" t="s">
        <v>11</v>
      </c>
      <c r="AI815">
        <v>-32767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218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1477.3772610000001</v>
      </c>
      <c r="I816">
        <v>0.65289200000000003</v>
      </c>
      <c r="J816" t="s">
        <v>3</v>
      </c>
      <c r="K816">
        <v>1455.4747709999999</v>
      </c>
      <c r="L816">
        <v>6.3515000000000002E-2</v>
      </c>
      <c r="M816" t="s">
        <v>4</v>
      </c>
      <c r="N816">
        <v>332.32268399999998</v>
      </c>
      <c r="O816">
        <v>2.23E-4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32767</v>
      </c>
      <c r="AG816">
        <v>0</v>
      </c>
      <c r="AH816" t="s">
        <v>11</v>
      </c>
      <c r="AI816">
        <v>-32767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218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1575.9831670000001</v>
      </c>
      <c r="I817">
        <v>1.416037</v>
      </c>
      <c r="J817" t="s">
        <v>3</v>
      </c>
      <c r="K817">
        <v>1552.52</v>
      </c>
      <c r="L817">
        <v>6.2789999999999999E-2</v>
      </c>
      <c r="M817" t="s">
        <v>4</v>
      </c>
      <c r="N817">
        <v>354.477936</v>
      </c>
      <c r="O817">
        <v>2.6499999999999999E-4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32767</v>
      </c>
      <c r="AG817">
        <v>0</v>
      </c>
      <c r="AH817" t="s">
        <v>11</v>
      </c>
      <c r="AI817">
        <v>-32767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218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1674.4817800000001</v>
      </c>
      <c r="I818">
        <v>1.503172</v>
      </c>
      <c r="J818" t="s">
        <v>3</v>
      </c>
      <c r="K818">
        <v>1649.5662500000001</v>
      </c>
      <c r="L818">
        <v>6.6278000000000004E-2</v>
      </c>
      <c r="M818" t="s">
        <v>4</v>
      </c>
      <c r="N818">
        <v>376.633377</v>
      </c>
      <c r="O818">
        <v>3.01E-4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32767</v>
      </c>
      <c r="AG818">
        <v>0</v>
      </c>
      <c r="AH818" t="s">
        <v>11</v>
      </c>
      <c r="AI818">
        <v>-32767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218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1772.9960160000001</v>
      </c>
      <c r="I819">
        <v>1.5162439999999999</v>
      </c>
      <c r="J819" t="s">
        <v>3</v>
      </c>
      <c r="K819">
        <v>1746.635642</v>
      </c>
      <c r="L819">
        <v>8.9743000000000003E-2</v>
      </c>
      <c r="M819" t="s">
        <v>4</v>
      </c>
      <c r="N819">
        <v>398.78783900000002</v>
      </c>
      <c r="O819">
        <v>3.21E-4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32767</v>
      </c>
      <c r="AG819">
        <v>0</v>
      </c>
      <c r="AH819" t="s">
        <v>11</v>
      </c>
      <c r="AI819">
        <v>-32767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218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1871.4937130000001</v>
      </c>
      <c r="I820">
        <v>1.5537730000000001</v>
      </c>
      <c r="J820" t="s">
        <v>3</v>
      </c>
      <c r="K820">
        <v>1843.6814139999999</v>
      </c>
      <c r="L820">
        <v>8.9235999999999996E-2</v>
      </c>
      <c r="M820" t="s">
        <v>4</v>
      </c>
      <c r="N820">
        <v>420.94306999999998</v>
      </c>
      <c r="O820">
        <v>3.6699999999999998E-4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32767</v>
      </c>
      <c r="AG820">
        <v>0</v>
      </c>
      <c r="AH820" t="s">
        <v>11</v>
      </c>
      <c r="AI820">
        <v>-32767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218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1970.100234</v>
      </c>
      <c r="I821">
        <v>1.7617080000000001</v>
      </c>
      <c r="J821" t="s">
        <v>3</v>
      </c>
      <c r="K821">
        <v>1940.7491970000001</v>
      </c>
      <c r="L821">
        <v>0.108089</v>
      </c>
      <c r="M821" t="s">
        <v>4</v>
      </c>
      <c r="N821">
        <v>443.10153200000002</v>
      </c>
      <c r="O821">
        <v>9.4499999999999998E-4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32767</v>
      </c>
      <c r="AG821">
        <v>0</v>
      </c>
      <c r="AH821" t="s">
        <v>11</v>
      </c>
      <c r="AI821">
        <v>-32767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219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105.24347899999999</v>
      </c>
      <c r="I822">
        <v>23.059246999999999</v>
      </c>
      <c r="J822" t="s">
        <v>3</v>
      </c>
      <c r="K822">
        <v>104.65537</v>
      </c>
      <c r="L822">
        <v>22.153659999999999</v>
      </c>
      <c r="M822" t="s">
        <v>4</v>
      </c>
      <c r="N822">
        <v>22.956057999999999</v>
      </c>
      <c r="O822">
        <v>8.9137020000000007</v>
      </c>
      <c r="P822" t="s">
        <v>5</v>
      </c>
      <c r="Q822">
        <v>0.83857800000000005</v>
      </c>
      <c r="R822">
        <v>4.5386999999999997E-2</v>
      </c>
      <c r="S822" t="s">
        <v>6</v>
      </c>
      <c r="T822">
        <v>74.773938000000001</v>
      </c>
      <c r="U822">
        <v>5.1844000000000001E-2</v>
      </c>
      <c r="V822" t="s">
        <v>7</v>
      </c>
      <c r="W822">
        <v>0.35298600000000002</v>
      </c>
      <c r="X822">
        <v>4.5919999999999997E-3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8.3710999999999994E-2</v>
      </c>
      <c r="AG822">
        <v>6.3E-5</v>
      </c>
      <c r="AH822" t="s">
        <v>11</v>
      </c>
      <c r="AI822">
        <v>0.91431399999999996</v>
      </c>
      <c r="AJ822">
        <v>1.55E-4</v>
      </c>
      <c r="AK822" t="s">
        <v>12</v>
      </c>
      <c r="AL822">
        <v>0</v>
      </c>
      <c r="AM822">
        <v>0</v>
      </c>
    </row>
    <row r="823" spans="1:39" x14ac:dyDescent="0.25">
      <c r="A823" t="s">
        <v>219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210.54007999999999</v>
      </c>
      <c r="I823">
        <v>102.706864</v>
      </c>
      <c r="J823" t="s">
        <v>3</v>
      </c>
      <c r="K823">
        <v>209.381911</v>
      </c>
      <c r="L823">
        <v>98.560602000000003</v>
      </c>
      <c r="M823" t="s">
        <v>4</v>
      </c>
      <c r="N823">
        <v>45.658237999999997</v>
      </c>
      <c r="O823">
        <v>36.406875999999997</v>
      </c>
      <c r="P823" t="s">
        <v>5</v>
      </c>
      <c r="Q823">
        <v>1.643974</v>
      </c>
      <c r="R823">
        <v>0.173485</v>
      </c>
      <c r="S823" t="s">
        <v>6</v>
      </c>
      <c r="T823">
        <v>149.453284</v>
      </c>
      <c r="U823">
        <v>0.21176600000000001</v>
      </c>
      <c r="V823" t="s">
        <v>7</v>
      </c>
      <c r="W823">
        <v>0.673458</v>
      </c>
      <c r="X823">
        <v>1.1636000000000001E-2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7.8775999999999999E-2</v>
      </c>
      <c r="AG823">
        <v>9.0000000000000006E-5</v>
      </c>
      <c r="AH823" t="s">
        <v>11</v>
      </c>
      <c r="AI823">
        <v>0.92215899999999995</v>
      </c>
      <c r="AJ823">
        <v>1.16E-4</v>
      </c>
      <c r="AK823" t="s">
        <v>12</v>
      </c>
      <c r="AL823">
        <v>0</v>
      </c>
      <c r="AM823">
        <v>0</v>
      </c>
    </row>
    <row r="824" spans="1:39" x14ac:dyDescent="0.25">
      <c r="A824" t="s">
        <v>219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315.86897199999999</v>
      </c>
      <c r="I824">
        <v>157.31594000000001</v>
      </c>
      <c r="J824" t="s">
        <v>3</v>
      </c>
      <c r="K824">
        <v>314.08598599999999</v>
      </c>
      <c r="L824">
        <v>148.27289400000001</v>
      </c>
      <c r="M824" t="s">
        <v>4</v>
      </c>
      <c r="N824">
        <v>69.020221000000006</v>
      </c>
      <c r="O824">
        <v>69.84357</v>
      </c>
      <c r="P824" t="s">
        <v>5</v>
      </c>
      <c r="Q824">
        <v>2.499244</v>
      </c>
      <c r="R824">
        <v>0.33069199999999999</v>
      </c>
      <c r="S824" t="s">
        <v>6</v>
      </c>
      <c r="T824">
        <v>224.14894799999999</v>
      </c>
      <c r="U824">
        <v>0.483819</v>
      </c>
      <c r="V824" t="s">
        <v>7</v>
      </c>
      <c r="W824">
        <v>1.0087440000000001</v>
      </c>
      <c r="X824">
        <v>2.0955000000000001E-2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7.7742000000000006E-2</v>
      </c>
      <c r="AG824">
        <v>9.7999999999999997E-5</v>
      </c>
      <c r="AH824" t="s">
        <v>11</v>
      </c>
      <c r="AI824">
        <v>0.92564800000000003</v>
      </c>
      <c r="AJ824">
        <v>6.3999999999999997E-5</v>
      </c>
      <c r="AK824" t="s">
        <v>12</v>
      </c>
      <c r="AL824">
        <v>0</v>
      </c>
      <c r="AM824">
        <v>0</v>
      </c>
    </row>
    <row r="825" spans="1:39" x14ac:dyDescent="0.25">
      <c r="A825" t="s">
        <v>219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421.61516399999999</v>
      </c>
      <c r="I825">
        <v>221.097127</v>
      </c>
      <c r="J825" t="s">
        <v>3</v>
      </c>
      <c r="K825">
        <v>419.08040399999999</v>
      </c>
      <c r="L825">
        <v>205.43955700000001</v>
      </c>
      <c r="M825" t="s">
        <v>4</v>
      </c>
      <c r="N825">
        <v>92.651790000000005</v>
      </c>
      <c r="O825">
        <v>110.24521</v>
      </c>
      <c r="P825" t="s">
        <v>5</v>
      </c>
      <c r="Q825">
        <v>3.4604339999999998</v>
      </c>
      <c r="R825">
        <v>0.94712099999999999</v>
      </c>
      <c r="S825" t="s">
        <v>6</v>
      </c>
      <c r="T825">
        <v>298.85348800000003</v>
      </c>
      <c r="U825">
        <v>0.85004800000000003</v>
      </c>
      <c r="V825" t="s">
        <v>7</v>
      </c>
      <c r="W825">
        <v>1.348096</v>
      </c>
      <c r="X825">
        <v>3.1864999999999997E-2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7.6180999999999999E-2</v>
      </c>
      <c r="AG825">
        <v>1.12E-4</v>
      </c>
      <c r="AH825" t="s">
        <v>11</v>
      </c>
      <c r="AI825">
        <v>0.92710899999999996</v>
      </c>
      <c r="AJ825">
        <v>7.7999999999999999E-5</v>
      </c>
      <c r="AK825" t="s">
        <v>12</v>
      </c>
      <c r="AL825">
        <v>0</v>
      </c>
      <c r="AM825">
        <v>0</v>
      </c>
    </row>
    <row r="826" spans="1:39" x14ac:dyDescent="0.25">
      <c r="A826" t="s">
        <v>219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527.36614399999996</v>
      </c>
      <c r="I826">
        <v>254.95398700000001</v>
      </c>
      <c r="J826" t="s">
        <v>3</v>
      </c>
      <c r="K826">
        <v>524.15242799999999</v>
      </c>
      <c r="L826">
        <v>237.497197</v>
      </c>
      <c r="M826" t="s">
        <v>4</v>
      </c>
      <c r="N826">
        <v>116.36182599999999</v>
      </c>
      <c r="O826">
        <v>131.67553100000001</v>
      </c>
      <c r="P826" t="s">
        <v>5</v>
      </c>
      <c r="Q826">
        <v>4.3537460000000001</v>
      </c>
      <c r="R826">
        <v>0.99234900000000004</v>
      </c>
      <c r="S826" t="s">
        <v>6</v>
      </c>
      <c r="T826">
        <v>373.55501299999997</v>
      </c>
      <c r="U826">
        <v>1.3533569999999999</v>
      </c>
      <c r="V826" t="s">
        <v>7</v>
      </c>
      <c r="W826">
        <v>1.6822159999999999</v>
      </c>
      <c r="X826">
        <v>4.2900000000000001E-2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7.3183999999999999E-2</v>
      </c>
      <c r="AG826">
        <v>1.3100000000000001E-4</v>
      </c>
      <c r="AH826" t="s">
        <v>11</v>
      </c>
      <c r="AI826">
        <v>0.93026500000000001</v>
      </c>
      <c r="AJ826">
        <v>6.2000000000000003E-5</v>
      </c>
      <c r="AK826" t="s">
        <v>12</v>
      </c>
      <c r="AL826">
        <v>0</v>
      </c>
      <c r="AM826">
        <v>0</v>
      </c>
    </row>
    <row r="827" spans="1:39" x14ac:dyDescent="0.25">
      <c r="A827" t="s">
        <v>219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633.49590499999999</v>
      </c>
      <c r="I827">
        <v>289.00329199999999</v>
      </c>
      <c r="J827" t="s">
        <v>3</v>
      </c>
      <c r="K827">
        <v>629.55414699999994</v>
      </c>
      <c r="L827">
        <v>268.32512100000002</v>
      </c>
      <c r="M827" t="s">
        <v>4</v>
      </c>
      <c r="N827">
        <v>140.35432700000001</v>
      </c>
      <c r="O827">
        <v>153.278097</v>
      </c>
      <c r="P827" t="s">
        <v>5</v>
      </c>
      <c r="Q827">
        <v>5.26058</v>
      </c>
      <c r="R827">
        <v>1.0494829999999999</v>
      </c>
      <c r="S827" t="s">
        <v>6</v>
      </c>
      <c r="T827">
        <v>448.26832000000002</v>
      </c>
      <c r="U827">
        <v>1.9350210000000001</v>
      </c>
      <c r="V827" t="s">
        <v>7</v>
      </c>
      <c r="W827">
        <v>2.030316</v>
      </c>
      <c r="X827">
        <v>4.6023000000000001E-2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7.1929999999999994E-2</v>
      </c>
      <c r="AG827">
        <v>1.37E-4</v>
      </c>
      <c r="AH827" t="s">
        <v>11</v>
      </c>
      <c r="AI827">
        <v>0.93171099999999996</v>
      </c>
      <c r="AJ827">
        <v>5.7000000000000003E-5</v>
      </c>
      <c r="AK827" t="s">
        <v>12</v>
      </c>
      <c r="AL827">
        <v>0</v>
      </c>
      <c r="AM827">
        <v>0</v>
      </c>
    </row>
    <row r="828" spans="1:39" x14ac:dyDescent="0.25">
      <c r="A828" t="s">
        <v>219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743.00721599999997</v>
      </c>
      <c r="I828">
        <v>686.61985000000004</v>
      </c>
      <c r="J828" t="s">
        <v>3</v>
      </c>
      <c r="K828">
        <v>738.365768</v>
      </c>
      <c r="L828">
        <v>666.13282500000003</v>
      </c>
      <c r="M828" t="s">
        <v>4</v>
      </c>
      <c r="N828">
        <v>167.05907199999999</v>
      </c>
      <c r="O828">
        <v>555.26514099999997</v>
      </c>
      <c r="P828" t="s">
        <v>5</v>
      </c>
      <c r="Q828">
        <v>6.1779130000000002</v>
      </c>
      <c r="R828">
        <v>1.200731</v>
      </c>
      <c r="S828" t="s">
        <v>6</v>
      </c>
      <c r="T828">
        <v>522.980099</v>
      </c>
      <c r="U828">
        <v>2.6012960000000001</v>
      </c>
      <c r="V828" t="s">
        <v>7</v>
      </c>
      <c r="W828">
        <v>2.371426</v>
      </c>
      <c r="X828">
        <v>5.0805000000000003E-2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7.1606000000000003E-2</v>
      </c>
      <c r="AG828">
        <v>1.3799999999999999E-4</v>
      </c>
      <c r="AH828" t="s">
        <v>11</v>
      </c>
      <c r="AI828">
        <v>0.93199500000000002</v>
      </c>
      <c r="AJ828">
        <v>5.3999999999999998E-5</v>
      </c>
      <c r="AK828" t="s">
        <v>12</v>
      </c>
      <c r="AL828">
        <v>0</v>
      </c>
      <c r="AM828">
        <v>0</v>
      </c>
    </row>
    <row r="829" spans="1:39" x14ac:dyDescent="0.25">
      <c r="A829" t="s">
        <v>219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849.06500100000005</v>
      </c>
      <c r="I829">
        <v>715.14284599999996</v>
      </c>
      <c r="J829" t="s">
        <v>3</v>
      </c>
      <c r="K829">
        <v>843.71103400000004</v>
      </c>
      <c r="L829">
        <v>692.58163500000001</v>
      </c>
      <c r="M829" t="s">
        <v>4</v>
      </c>
      <c r="N829">
        <v>191.13840400000001</v>
      </c>
      <c r="O829">
        <v>577.22632699999997</v>
      </c>
      <c r="P829" t="s">
        <v>5</v>
      </c>
      <c r="Q829">
        <v>7.0941169999999998</v>
      </c>
      <c r="R829">
        <v>1.362352</v>
      </c>
      <c r="S829" t="s">
        <v>6</v>
      </c>
      <c r="T829">
        <v>597.68513199999995</v>
      </c>
      <c r="U829">
        <v>3.364751</v>
      </c>
      <c r="V829" t="s">
        <v>7</v>
      </c>
      <c r="W829">
        <v>2.7030080000000001</v>
      </c>
      <c r="X829">
        <v>5.3925000000000001E-2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6.9561999999999999E-2</v>
      </c>
      <c r="AG829">
        <v>1.34E-4</v>
      </c>
      <c r="AH829" t="s">
        <v>11</v>
      </c>
      <c r="AI829">
        <v>0.93263799999999997</v>
      </c>
      <c r="AJ829">
        <v>6.3999999999999997E-5</v>
      </c>
      <c r="AK829" t="s">
        <v>12</v>
      </c>
      <c r="AL829">
        <v>0</v>
      </c>
      <c r="AM829">
        <v>0</v>
      </c>
    </row>
    <row r="830" spans="1:39" x14ac:dyDescent="0.25">
      <c r="A830" t="s">
        <v>219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954.88985000000002</v>
      </c>
      <c r="I830">
        <v>750.56188299999997</v>
      </c>
      <c r="J830" t="s">
        <v>3</v>
      </c>
      <c r="K830">
        <v>948.89910299999997</v>
      </c>
      <c r="L830">
        <v>721.62642500000004</v>
      </c>
      <c r="M830" t="s">
        <v>4</v>
      </c>
      <c r="N830">
        <v>214.51505900000001</v>
      </c>
      <c r="O830">
        <v>638.57610099999999</v>
      </c>
      <c r="P830" t="s">
        <v>5</v>
      </c>
      <c r="Q830">
        <v>8.0025180000000002</v>
      </c>
      <c r="R830">
        <v>1.6919729999999999</v>
      </c>
      <c r="S830" t="s">
        <v>6</v>
      </c>
      <c r="T830">
        <v>672.38466200000005</v>
      </c>
      <c r="U830">
        <v>4.1411860000000003</v>
      </c>
      <c r="V830" t="s">
        <v>7</v>
      </c>
      <c r="W830">
        <v>3.0388000000000002</v>
      </c>
      <c r="X830">
        <v>4.9688999999999997E-2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6.9455000000000003E-2</v>
      </c>
      <c r="AG830">
        <v>1.35E-4</v>
      </c>
      <c r="AH830" t="s">
        <v>11</v>
      </c>
      <c r="AI830">
        <v>0.93316399999999999</v>
      </c>
      <c r="AJ830">
        <v>6.0000000000000002E-5</v>
      </c>
      <c r="AK830" t="s">
        <v>12</v>
      </c>
      <c r="AL830">
        <v>0</v>
      </c>
      <c r="AM830">
        <v>0</v>
      </c>
    </row>
    <row r="831" spans="1:39" x14ac:dyDescent="0.25">
      <c r="A831" t="s">
        <v>219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1059.4526989999999</v>
      </c>
      <c r="I831">
        <v>825.83790799999997</v>
      </c>
      <c r="J831" t="s">
        <v>3</v>
      </c>
      <c r="K831">
        <v>1052.8581360000001</v>
      </c>
      <c r="L831">
        <v>789.254141</v>
      </c>
      <c r="M831" t="s">
        <v>4</v>
      </c>
      <c r="N831">
        <v>237.36414400000001</v>
      </c>
      <c r="O831">
        <v>700.87578399999995</v>
      </c>
      <c r="P831" t="s">
        <v>5</v>
      </c>
      <c r="Q831">
        <v>8.8155459999999994</v>
      </c>
      <c r="R831">
        <v>1.9315389999999999</v>
      </c>
      <c r="S831" t="s">
        <v>6</v>
      </c>
      <c r="T831">
        <v>747.10176300000001</v>
      </c>
      <c r="U831">
        <v>5.2625359999999999</v>
      </c>
      <c r="V831" t="s">
        <v>7</v>
      </c>
      <c r="W831">
        <v>3.3800319999999999</v>
      </c>
      <c r="X831">
        <v>7.3037000000000005E-2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6.8770999999999999E-2</v>
      </c>
      <c r="AG831">
        <v>1.3300000000000001E-4</v>
      </c>
      <c r="AH831" t="s">
        <v>11</v>
      </c>
      <c r="AI831">
        <v>0.93381700000000001</v>
      </c>
      <c r="AJ831">
        <v>6.7999999999999999E-5</v>
      </c>
      <c r="AK831" t="s">
        <v>12</v>
      </c>
      <c r="AL831">
        <v>0</v>
      </c>
      <c r="AM831">
        <v>0</v>
      </c>
    </row>
    <row r="832" spans="1:39" x14ac:dyDescent="0.25">
      <c r="A832" t="s">
        <v>219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1164.3394040000001</v>
      </c>
      <c r="I832">
        <v>910.14017699999999</v>
      </c>
      <c r="J832" t="s">
        <v>3</v>
      </c>
      <c r="K832">
        <v>1157.108843</v>
      </c>
      <c r="L832">
        <v>869.55290100000002</v>
      </c>
      <c r="M832" t="s">
        <v>4</v>
      </c>
      <c r="N832">
        <v>260.27448500000003</v>
      </c>
      <c r="O832">
        <v>759.81059600000003</v>
      </c>
      <c r="P832" t="s">
        <v>5</v>
      </c>
      <c r="Q832">
        <v>9.6485350000000007</v>
      </c>
      <c r="R832">
        <v>2.0699269999999999</v>
      </c>
      <c r="S832" t="s">
        <v>6</v>
      </c>
      <c r="T832">
        <v>821.83165299999996</v>
      </c>
      <c r="U832">
        <v>6.4758389999999997</v>
      </c>
      <c r="V832" t="s">
        <v>7</v>
      </c>
      <c r="W832">
        <v>3.7270859999999999</v>
      </c>
      <c r="X832">
        <v>8.9528999999999997E-2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6.6764000000000004E-2</v>
      </c>
      <c r="AG832">
        <v>1.2400000000000001E-4</v>
      </c>
      <c r="AH832" t="s">
        <v>11</v>
      </c>
      <c r="AI832">
        <v>0.934334</v>
      </c>
      <c r="AJ832">
        <v>6.8999999999999997E-5</v>
      </c>
      <c r="AK832" t="s">
        <v>12</v>
      </c>
      <c r="AL832">
        <v>0</v>
      </c>
      <c r="AM832">
        <v>0</v>
      </c>
    </row>
    <row r="833" spans="1:39" x14ac:dyDescent="0.25">
      <c r="A833" t="s">
        <v>219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1270.4572439999999</v>
      </c>
      <c r="I833">
        <v>952.31157299999995</v>
      </c>
      <c r="J833" t="s">
        <v>3</v>
      </c>
      <c r="K833">
        <v>1262.5312819999999</v>
      </c>
      <c r="L833">
        <v>908.68179199999997</v>
      </c>
      <c r="M833" t="s">
        <v>4</v>
      </c>
      <c r="N833">
        <v>284.29774700000002</v>
      </c>
      <c r="O833">
        <v>792.85795700000006</v>
      </c>
      <c r="P833" t="s">
        <v>5</v>
      </c>
      <c r="Q833">
        <v>10.551339</v>
      </c>
      <c r="R833">
        <v>2.1499609999999998</v>
      </c>
      <c r="S833" t="s">
        <v>6</v>
      </c>
      <c r="T833">
        <v>896.55757600000004</v>
      </c>
      <c r="U833">
        <v>7.6705610000000002</v>
      </c>
      <c r="V833" t="s">
        <v>7</v>
      </c>
      <c r="W833">
        <v>4.0708000000000002</v>
      </c>
      <c r="X833">
        <v>9.7378000000000006E-2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6.6195000000000004E-2</v>
      </c>
      <c r="AG833">
        <v>1.21E-4</v>
      </c>
      <c r="AH833" t="s">
        <v>11</v>
      </c>
      <c r="AI833">
        <v>0.93439799999999995</v>
      </c>
      <c r="AJ833">
        <v>6.7999999999999999E-5</v>
      </c>
      <c r="AK833" t="s">
        <v>12</v>
      </c>
      <c r="AL833">
        <v>0</v>
      </c>
      <c r="AM833">
        <v>0</v>
      </c>
    </row>
    <row r="834" spans="1:39" x14ac:dyDescent="0.25">
      <c r="A834" t="s">
        <v>219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1376.8772879999999</v>
      </c>
      <c r="I834">
        <v>973.79363499999999</v>
      </c>
      <c r="J834" t="s">
        <v>3</v>
      </c>
      <c r="K834">
        <v>1368.303433</v>
      </c>
      <c r="L834">
        <v>930.36223399999994</v>
      </c>
      <c r="M834" t="s">
        <v>4</v>
      </c>
      <c r="N834">
        <v>308.52091000000001</v>
      </c>
      <c r="O834">
        <v>818.04850699999997</v>
      </c>
      <c r="P834" t="s">
        <v>5</v>
      </c>
      <c r="Q834">
        <v>11.446770000000001</v>
      </c>
      <c r="R834">
        <v>2.173505</v>
      </c>
      <c r="S834" t="s">
        <v>6</v>
      </c>
      <c r="T834">
        <v>971.27540999999997</v>
      </c>
      <c r="U834">
        <v>8.9204380000000008</v>
      </c>
      <c r="V834" t="s">
        <v>7</v>
      </c>
      <c r="W834">
        <v>4.41493</v>
      </c>
      <c r="X834">
        <v>0.101673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6.5623000000000001E-2</v>
      </c>
      <c r="AG834">
        <v>1.18E-4</v>
      </c>
      <c r="AH834" t="s">
        <v>11</v>
      </c>
      <c r="AI834">
        <v>0.93448699999999996</v>
      </c>
      <c r="AJ834">
        <v>6.7000000000000002E-5</v>
      </c>
      <c r="AK834" t="s">
        <v>12</v>
      </c>
      <c r="AL834">
        <v>0</v>
      </c>
      <c r="AM834">
        <v>0</v>
      </c>
    </row>
    <row r="835" spans="1:39" x14ac:dyDescent="0.25">
      <c r="A835" t="s">
        <v>219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1483.1681980000001</v>
      </c>
      <c r="I835">
        <v>1007.220691</v>
      </c>
      <c r="J835" t="s">
        <v>3</v>
      </c>
      <c r="K835">
        <v>1473.9496899999999</v>
      </c>
      <c r="L835">
        <v>963.81872699999997</v>
      </c>
      <c r="M835" t="s">
        <v>4</v>
      </c>
      <c r="N835">
        <v>332.60075599999999</v>
      </c>
      <c r="O835">
        <v>851.40780800000005</v>
      </c>
      <c r="P835" t="s">
        <v>5</v>
      </c>
      <c r="Q835">
        <v>12.352167</v>
      </c>
      <c r="R835">
        <v>2.2664770000000001</v>
      </c>
      <c r="S835" t="s">
        <v>6</v>
      </c>
      <c r="T835">
        <v>1046.1155269999999</v>
      </c>
      <c r="U835">
        <v>10.61393</v>
      </c>
      <c r="V835" t="s">
        <v>7</v>
      </c>
      <c r="W835">
        <v>4.8807939999999999</v>
      </c>
      <c r="X835">
        <v>0.91209200000000001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6.5586000000000005E-2</v>
      </c>
      <c r="AG835">
        <v>1.18E-4</v>
      </c>
      <c r="AH835" t="s">
        <v>11</v>
      </c>
      <c r="AI835">
        <v>0.93451899999999999</v>
      </c>
      <c r="AJ835">
        <v>6.7000000000000002E-5</v>
      </c>
      <c r="AK835" t="s">
        <v>12</v>
      </c>
      <c r="AL835">
        <v>0</v>
      </c>
      <c r="AM835">
        <v>0</v>
      </c>
    </row>
    <row r="836" spans="1:39" x14ac:dyDescent="0.25">
      <c r="A836" t="s">
        <v>219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1588.849453</v>
      </c>
      <c r="I836">
        <v>1063.2592589999999</v>
      </c>
      <c r="J836" t="s">
        <v>3</v>
      </c>
      <c r="K836">
        <v>1578.915127</v>
      </c>
      <c r="L836">
        <v>1020.388736</v>
      </c>
      <c r="M836" t="s">
        <v>4</v>
      </c>
      <c r="N836">
        <v>356.28051799999997</v>
      </c>
      <c r="O836">
        <v>891.62114499999996</v>
      </c>
      <c r="P836" t="s">
        <v>5</v>
      </c>
      <c r="Q836">
        <v>13.287088000000001</v>
      </c>
      <c r="R836">
        <v>2.2480980000000002</v>
      </c>
      <c r="S836" t="s">
        <v>6</v>
      </c>
      <c r="T836">
        <v>1120.8360230000001</v>
      </c>
      <c r="U836">
        <v>11.903383</v>
      </c>
      <c r="V836" t="s">
        <v>7</v>
      </c>
      <c r="W836">
        <v>5.2191710000000002</v>
      </c>
      <c r="X836">
        <v>0.951569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6.4638000000000001E-2</v>
      </c>
      <c r="AG836">
        <v>1.21E-4</v>
      </c>
      <c r="AH836" t="s">
        <v>11</v>
      </c>
      <c r="AI836">
        <v>0.93471899999999997</v>
      </c>
      <c r="AJ836">
        <v>6.4999999999999994E-5</v>
      </c>
      <c r="AK836" t="s">
        <v>12</v>
      </c>
      <c r="AL836">
        <v>0</v>
      </c>
      <c r="AM836">
        <v>0</v>
      </c>
    </row>
    <row r="837" spans="1:39" x14ac:dyDescent="0.25">
      <c r="A837" t="s">
        <v>219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1694.621897</v>
      </c>
      <c r="I837">
        <v>1128.344143</v>
      </c>
      <c r="J837" t="s">
        <v>3</v>
      </c>
      <c r="K837">
        <v>1684.010579</v>
      </c>
      <c r="L837">
        <v>1082.71821</v>
      </c>
      <c r="M837" t="s">
        <v>4</v>
      </c>
      <c r="N837">
        <v>379.93304899999998</v>
      </c>
      <c r="O837">
        <v>926.37196500000005</v>
      </c>
      <c r="P837" t="s">
        <v>5</v>
      </c>
      <c r="Q837">
        <v>14.180619999999999</v>
      </c>
      <c r="R837">
        <v>2.26614</v>
      </c>
      <c r="S837" t="s">
        <v>6</v>
      </c>
      <c r="T837">
        <v>1195.564619</v>
      </c>
      <c r="U837">
        <v>13.193882</v>
      </c>
      <c r="V837" t="s">
        <v>7</v>
      </c>
      <c r="W837">
        <v>5.5744109999999996</v>
      </c>
      <c r="X837">
        <v>0.96596099999999996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6.3971E-2</v>
      </c>
      <c r="AG837">
        <v>1.11E-4</v>
      </c>
      <c r="AH837" t="s">
        <v>11</v>
      </c>
      <c r="AI837">
        <v>0.93472500000000003</v>
      </c>
      <c r="AJ837">
        <v>6.4999999999999994E-5</v>
      </c>
      <c r="AK837" t="s">
        <v>12</v>
      </c>
      <c r="AL837">
        <v>0</v>
      </c>
      <c r="AM837">
        <v>0</v>
      </c>
    </row>
    <row r="838" spans="1:39" x14ac:dyDescent="0.25">
      <c r="A838" t="s">
        <v>219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1800.0776980000001</v>
      </c>
      <c r="I838">
        <v>1187.5244070000001</v>
      </c>
      <c r="J838" t="s">
        <v>3</v>
      </c>
      <c r="K838">
        <v>1788.8340189999999</v>
      </c>
      <c r="L838">
        <v>1137.673133</v>
      </c>
      <c r="M838" t="s">
        <v>4</v>
      </c>
      <c r="N838">
        <v>403.42281600000001</v>
      </c>
      <c r="O838">
        <v>969.05382599999996</v>
      </c>
      <c r="P838" t="s">
        <v>5</v>
      </c>
      <c r="Q838">
        <v>15.030618</v>
      </c>
      <c r="R838">
        <v>2.423991</v>
      </c>
      <c r="S838" t="s">
        <v>6</v>
      </c>
      <c r="T838">
        <v>1270.2762740000001</v>
      </c>
      <c r="U838">
        <v>14.520668000000001</v>
      </c>
      <c r="V838" t="s">
        <v>7</v>
      </c>
      <c r="W838">
        <v>5.9076050000000002</v>
      </c>
      <c r="X838">
        <v>0.99044100000000002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6.3469999999999999E-2</v>
      </c>
      <c r="AG838">
        <v>1.05E-4</v>
      </c>
      <c r="AH838" t="s">
        <v>11</v>
      </c>
      <c r="AI838">
        <v>0.93479599999999996</v>
      </c>
      <c r="AJ838">
        <v>6.3999999999999997E-5</v>
      </c>
      <c r="AK838" t="s">
        <v>12</v>
      </c>
      <c r="AL838">
        <v>0</v>
      </c>
      <c r="AM838">
        <v>0</v>
      </c>
    </row>
    <row r="839" spans="1:39" x14ac:dyDescent="0.25">
      <c r="A839" t="s">
        <v>219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1905.983794</v>
      </c>
      <c r="I839">
        <v>1207.1745940000001</v>
      </c>
      <c r="J839" t="s">
        <v>3</v>
      </c>
      <c r="K839">
        <v>1894.059653</v>
      </c>
      <c r="L839">
        <v>1153.354642</v>
      </c>
      <c r="M839" t="s">
        <v>4</v>
      </c>
      <c r="N839">
        <v>427.198579</v>
      </c>
      <c r="O839">
        <v>997.61481600000002</v>
      </c>
      <c r="P839" t="s">
        <v>5</v>
      </c>
      <c r="Q839">
        <v>15.920738</v>
      </c>
      <c r="R839">
        <v>2.5652509999999999</v>
      </c>
      <c r="S839" t="s">
        <v>6</v>
      </c>
      <c r="T839">
        <v>1345.0027930000001</v>
      </c>
      <c r="U839">
        <v>15.915431</v>
      </c>
      <c r="V839" t="s">
        <v>7</v>
      </c>
      <c r="W839">
        <v>6.2672290000000004</v>
      </c>
      <c r="X839">
        <v>1.022791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6.2281999999999997E-2</v>
      </c>
      <c r="AG839">
        <v>9.3999999999999994E-5</v>
      </c>
      <c r="AH839" t="s">
        <v>11</v>
      </c>
      <c r="AI839">
        <v>0.93480200000000002</v>
      </c>
      <c r="AJ839">
        <v>6.3999999999999997E-5</v>
      </c>
      <c r="AK839" t="s">
        <v>12</v>
      </c>
      <c r="AL839">
        <v>0</v>
      </c>
      <c r="AM839">
        <v>0</v>
      </c>
    </row>
    <row r="840" spans="1:39" x14ac:dyDescent="0.25">
      <c r="A840" t="s">
        <v>219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2012.1589919999999</v>
      </c>
      <c r="I840">
        <v>1221.1531</v>
      </c>
      <c r="J840" t="s">
        <v>3</v>
      </c>
      <c r="K840">
        <v>1999.5304610000001</v>
      </c>
      <c r="L840">
        <v>1164.5145749999999</v>
      </c>
      <c r="M840" t="s">
        <v>4</v>
      </c>
      <c r="N840">
        <v>451.19182499999999</v>
      </c>
      <c r="O840">
        <v>1019.14676</v>
      </c>
      <c r="P840" t="s">
        <v>5</v>
      </c>
      <c r="Q840">
        <v>16.840281000000001</v>
      </c>
      <c r="R840">
        <v>2.6012599999999999</v>
      </c>
      <c r="S840" t="s">
        <v>6</v>
      </c>
      <c r="T840">
        <v>1419.7795189999999</v>
      </c>
      <c r="U840">
        <v>17.379757000000001</v>
      </c>
      <c r="V840" t="s">
        <v>7</v>
      </c>
      <c r="W840">
        <v>6.6481940000000002</v>
      </c>
      <c r="X840">
        <v>1.0795779999999999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6.2281999999999997E-2</v>
      </c>
      <c r="AG840">
        <v>9.3999999999999994E-5</v>
      </c>
      <c r="AH840" t="s">
        <v>11</v>
      </c>
      <c r="AI840">
        <v>0.93483899999999998</v>
      </c>
      <c r="AJ840">
        <v>6.3999999999999997E-5</v>
      </c>
      <c r="AK840" t="s">
        <v>12</v>
      </c>
      <c r="AL840">
        <v>0</v>
      </c>
      <c r="AM840">
        <v>0</v>
      </c>
    </row>
    <row r="841" spans="1:39" x14ac:dyDescent="0.25">
      <c r="A841" t="s">
        <v>219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2118.448801</v>
      </c>
      <c r="I841">
        <v>1276.4116670000001</v>
      </c>
      <c r="J841" t="s">
        <v>3</v>
      </c>
      <c r="K841">
        <v>2105.0781449999999</v>
      </c>
      <c r="L841">
        <v>1218.1151400000001</v>
      </c>
      <c r="M841" t="s">
        <v>4</v>
      </c>
      <c r="N841">
        <v>475.41819600000002</v>
      </c>
      <c r="O841">
        <v>1068.4779880000001</v>
      </c>
      <c r="P841" t="s">
        <v>5</v>
      </c>
      <c r="Q841">
        <v>17.783248</v>
      </c>
      <c r="R841">
        <v>2.578119</v>
      </c>
      <c r="S841" t="s">
        <v>6</v>
      </c>
      <c r="T841">
        <v>1494.514692</v>
      </c>
      <c r="U841">
        <v>19.038194000000001</v>
      </c>
      <c r="V841" t="s">
        <v>7</v>
      </c>
      <c r="W841">
        <v>6.994618</v>
      </c>
      <c r="X841">
        <v>1.078406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6.2186999999999999E-2</v>
      </c>
      <c r="AG841">
        <v>9.5000000000000005E-5</v>
      </c>
      <c r="AH841" t="s">
        <v>11</v>
      </c>
      <c r="AI841">
        <v>0.93539799999999995</v>
      </c>
      <c r="AJ841">
        <v>7.4999999999999993E-5</v>
      </c>
      <c r="AK841" t="s">
        <v>12</v>
      </c>
      <c r="AL841">
        <v>0</v>
      </c>
      <c r="AM841">
        <v>0</v>
      </c>
    </row>
    <row r="842" spans="1:39" x14ac:dyDescent="0.25">
      <c r="A842" t="s">
        <v>220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388.56553600000001</v>
      </c>
      <c r="I842">
        <v>5.7647999999999998E-2</v>
      </c>
      <c r="J842" t="s">
        <v>3</v>
      </c>
      <c r="K842">
        <v>369.00995999999998</v>
      </c>
      <c r="L842">
        <v>3.8299999999999999E-4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220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777.15549699999997</v>
      </c>
      <c r="I843">
        <v>0.14976</v>
      </c>
      <c r="J843" t="s">
        <v>3</v>
      </c>
      <c r="K843">
        <v>738.02467899999999</v>
      </c>
      <c r="L843">
        <v>4.2700000000000002E-4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220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1165.7582299999999</v>
      </c>
      <c r="I844">
        <v>0.325714</v>
      </c>
      <c r="J844" t="s">
        <v>3</v>
      </c>
      <c r="K844">
        <v>1107.037268</v>
      </c>
      <c r="L844">
        <v>1.181E-3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220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1554.3565309999999</v>
      </c>
      <c r="I845">
        <v>0.39173999999999998</v>
      </c>
      <c r="J845" t="s">
        <v>3</v>
      </c>
      <c r="K845">
        <v>1476.0669800000001</v>
      </c>
      <c r="L845">
        <v>6.3769999999999999E-3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220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1943.0124880000001</v>
      </c>
      <c r="I846">
        <v>0.74353499999999995</v>
      </c>
      <c r="J846" t="s">
        <v>3</v>
      </c>
      <c r="K846">
        <v>1845.1060990000001</v>
      </c>
      <c r="L846">
        <v>2.1835E-2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220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2331.5596340000002</v>
      </c>
      <c r="I847">
        <v>0.79353499999999999</v>
      </c>
      <c r="J847" t="s">
        <v>3</v>
      </c>
      <c r="K847">
        <v>2214.140073</v>
      </c>
      <c r="L847">
        <v>3.7824000000000003E-2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220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2720.1553269999999</v>
      </c>
      <c r="I848">
        <v>0.90131499999999998</v>
      </c>
      <c r="J848" t="s">
        <v>3</v>
      </c>
      <c r="K848">
        <v>2583.1927249999999</v>
      </c>
      <c r="L848">
        <v>5.5930000000000001E-2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220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3108.799019</v>
      </c>
      <c r="I849">
        <v>1.092298</v>
      </c>
      <c r="J849" t="s">
        <v>3</v>
      </c>
      <c r="K849">
        <v>2952.2481539999999</v>
      </c>
      <c r="L849">
        <v>0.12606600000000001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220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3497.399766</v>
      </c>
      <c r="I850">
        <v>1.196312</v>
      </c>
      <c r="J850" t="s">
        <v>3</v>
      </c>
      <c r="K850">
        <v>3321.2727540000001</v>
      </c>
      <c r="L850">
        <v>0.12687000000000001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220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3885.9457910000001</v>
      </c>
      <c r="I851">
        <v>1.247603</v>
      </c>
      <c r="J851" t="s">
        <v>3</v>
      </c>
      <c r="K851">
        <v>3690.3004150000002</v>
      </c>
      <c r="L851">
        <v>0.128964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220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4274.5845799999997</v>
      </c>
      <c r="I852">
        <v>1.627567</v>
      </c>
      <c r="J852" t="s">
        <v>3</v>
      </c>
      <c r="K852">
        <v>4059.3474510000001</v>
      </c>
      <c r="L852">
        <v>0.14779999999999999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220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4663.139932</v>
      </c>
      <c r="I853">
        <v>1.706979</v>
      </c>
      <c r="J853" t="s">
        <v>3</v>
      </c>
      <c r="K853">
        <v>4428.3807029999998</v>
      </c>
      <c r="L853">
        <v>0.14824899999999999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220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5051.7083009999997</v>
      </c>
      <c r="I854">
        <v>1.7923210000000001</v>
      </c>
      <c r="J854" t="s">
        <v>3</v>
      </c>
      <c r="K854">
        <v>4797.4139839999998</v>
      </c>
      <c r="L854">
        <v>0.14477100000000001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220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5440.2871290000003</v>
      </c>
      <c r="I855">
        <v>1.8943540000000001</v>
      </c>
      <c r="J855" t="s">
        <v>3</v>
      </c>
      <c r="K855">
        <v>5166.4468159999997</v>
      </c>
      <c r="L855">
        <v>0.14347199999999999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220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5828.9295899999997</v>
      </c>
      <c r="I856">
        <v>2.3040020000000001</v>
      </c>
      <c r="J856" t="s">
        <v>3</v>
      </c>
      <c r="K856">
        <v>5535.4871679999997</v>
      </c>
      <c r="L856">
        <v>0.143761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220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6217.4876270000004</v>
      </c>
      <c r="I857">
        <v>2.441541</v>
      </c>
      <c r="J857" t="s">
        <v>3</v>
      </c>
      <c r="K857">
        <v>5904.5211820000004</v>
      </c>
      <c r="L857">
        <v>0.14483799999999999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220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6606.0683300000001</v>
      </c>
      <c r="I858">
        <v>2.5274540000000001</v>
      </c>
      <c r="J858" t="s">
        <v>3</v>
      </c>
      <c r="K858">
        <v>6273.560547</v>
      </c>
      <c r="L858">
        <v>0.14980599999999999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220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6994.6916209999999</v>
      </c>
      <c r="I859">
        <v>2.6422539999999999</v>
      </c>
      <c r="J859" t="s">
        <v>3</v>
      </c>
      <c r="K859">
        <v>6642.6217479999996</v>
      </c>
      <c r="L859">
        <v>0.14963000000000001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220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7383.2851270000001</v>
      </c>
      <c r="I860">
        <v>2.7878059999999998</v>
      </c>
      <c r="J860" t="s">
        <v>3</v>
      </c>
      <c r="K860">
        <v>7011.6678709999996</v>
      </c>
      <c r="L860">
        <v>0.14910300000000001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220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7771.9261429999997</v>
      </c>
      <c r="I861">
        <v>2.9275509999999998</v>
      </c>
      <c r="J861" t="s">
        <v>3</v>
      </c>
      <c r="K861">
        <v>7380.7123730000003</v>
      </c>
      <c r="L861">
        <v>0.14963899999999999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221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99.470315999999997</v>
      </c>
      <c r="I862">
        <v>3.9196000000000002E-2</v>
      </c>
      <c r="J862" t="s">
        <v>3</v>
      </c>
      <c r="K862">
        <v>76.207374999999999</v>
      </c>
      <c r="L862">
        <v>1.6369000000000002E-2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0</v>
      </c>
      <c r="AM862">
        <v>0</v>
      </c>
    </row>
    <row r="863" spans="1:39" x14ac:dyDescent="0.25">
      <c r="A863" t="s">
        <v>221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199.09609499999999</v>
      </c>
      <c r="I863">
        <v>0.13559599999999999</v>
      </c>
      <c r="J863" t="s">
        <v>3</v>
      </c>
      <c r="K863">
        <v>152.41366199999999</v>
      </c>
      <c r="L863">
        <v>6.4601000000000006E-2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0</v>
      </c>
      <c r="AM863">
        <v>0</v>
      </c>
    </row>
    <row r="864" spans="1:39" x14ac:dyDescent="0.25">
      <c r="A864" t="s">
        <v>221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298.731133</v>
      </c>
      <c r="I864">
        <v>0.30097800000000002</v>
      </c>
      <c r="J864" t="s">
        <v>3</v>
      </c>
      <c r="K864">
        <v>228.612799</v>
      </c>
      <c r="L864">
        <v>0.14522499999999999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0</v>
      </c>
      <c r="AM864">
        <v>0</v>
      </c>
    </row>
    <row r="865" spans="1:39" x14ac:dyDescent="0.25">
      <c r="A865" t="s">
        <v>221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398.34163799999999</v>
      </c>
      <c r="I865">
        <v>0.50598500000000002</v>
      </c>
      <c r="J865" t="s">
        <v>3</v>
      </c>
      <c r="K865">
        <v>304.81485700000002</v>
      </c>
      <c r="L865">
        <v>0.26161499999999999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0</v>
      </c>
      <c r="AM865">
        <v>0</v>
      </c>
    </row>
    <row r="866" spans="1:39" x14ac:dyDescent="0.25">
      <c r="A866" t="s">
        <v>221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497.95119799999998</v>
      </c>
      <c r="I866">
        <v>0.77580300000000002</v>
      </c>
      <c r="J866" t="s">
        <v>3</v>
      </c>
      <c r="K866">
        <v>381.028953</v>
      </c>
      <c r="L866">
        <v>0.40487299999999998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0</v>
      </c>
      <c r="AM866">
        <v>0</v>
      </c>
    </row>
    <row r="867" spans="1:39" x14ac:dyDescent="0.25">
      <c r="A867" t="s">
        <v>221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597.56318399999998</v>
      </c>
      <c r="I867">
        <v>1.116511</v>
      </c>
      <c r="J867" t="s">
        <v>3</v>
      </c>
      <c r="K867">
        <v>457.25201800000002</v>
      </c>
      <c r="L867">
        <v>0.59341600000000005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0</v>
      </c>
      <c r="AM867">
        <v>0</v>
      </c>
    </row>
    <row r="868" spans="1:39" x14ac:dyDescent="0.25">
      <c r="A868" t="s">
        <v>221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697.16393700000003</v>
      </c>
      <c r="I868">
        <v>1.513971</v>
      </c>
      <c r="J868" t="s">
        <v>3</v>
      </c>
      <c r="K868">
        <v>533.45735400000001</v>
      </c>
      <c r="L868">
        <v>0.80877200000000005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0</v>
      </c>
      <c r="AM868">
        <v>0</v>
      </c>
    </row>
    <row r="869" spans="1:39" x14ac:dyDescent="0.25">
      <c r="A869" t="s">
        <v>221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796.78330400000004</v>
      </c>
      <c r="I869">
        <v>1.9885919999999999</v>
      </c>
      <c r="J869" t="s">
        <v>3</v>
      </c>
      <c r="K869">
        <v>609.66716199999996</v>
      </c>
      <c r="L869">
        <v>1.0508500000000001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0</v>
      </c>
      <c r="AM869">
        <v>0</v>
      </c>
    </row>
    <row r="870" spans="1:39" x14ac:dyDescent="0.25">
      <c r="A870" t="s">
        <v>221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896.39196700000002</v>
      </c>
      <c r="I870">
        <v>2.4647009999999998</v>
      </c>
      <c r="J870" t="s">
        <v>3</v>
      </c>
      <c r="K870">
        <v>685.87840900000003</v>
      </c>
      <c r="L870">
        <v>1.3231599999999999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0</v>
      </c>
      <c r="AM870">
        <v>0</v>
      </c>
    </row>
    <row r="871" spans="1:39" x14ac:dyDescent="0.25">
      <c r="A871" t="s">
        <v>221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996.01227100000006</v>
      </c>
      <c r="I871">
        <v>3.0343420000000001</v>
      </c>
      <c r="J871" t="s">
        <v>3</v>
      </c>
      <c r="K871">
        <v>762.08584599999995</v>
      </c>
      <c r="L871">
        <v>1.635392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0</v>
      </c>
      <c r="AM871">
        <v>0</v>
      </c>
    </row>
    <row r="872" spans="1:39" x14ac:dyDescent="0.25">
      <c r="A872" t="s">
        <v>221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1095.62583</v>
      </c>
      <c r="I872">
        <v>3.6384240000000001</v>
      </c>
      <c r="J872" t="s">
        <v>3</v>
      </c>
      <c r="K872">
        <v>838.29693499999996</v>
      </c>
      <c r="L872">
        <v>1.985196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0</v>
      </c>
      <c r="AM872">
        <v>0</v>
      </c>
    </row>
    <row r="873" spans="1:39" x14ac:dyDescent="0.25">
      <c r="A873" t="s">
        <v>221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1195.2279129999999</v>
      </c>
      <c r="I873">
        <v>4.3492800000000003</v>
      </c>
      <c r="J873" t="s">
        <v>3</v>
      </c>
      <c r="K873">
        <v>914.51002900000003</v>
      </c>
      <c r="L873">
        <v>2.3618510000000001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0</v>
      </c>
      <c r="AM873">
        <v>0</v>
      </c>
    </row>
    <row r="874" spans="1:39" x14ac:dyDescent="0.25">
      <c r="A874" t="s">
        <v>221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1294.844834</v>
      </c>
      <c r="I874">
        <v>5.0415919999999996</v>
      </c>
      <c r="J874" t="s">
        <v>3</v>
      </c>
      <c r="K874">
        <v>990.72706500000004</v>
      </c>
      <c r="L874">
        <v>2.7517230000000001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0</v>
      </c>
      <c r="AM874">
        <v>0</v>
      </c>
    </row>
    <row r="875" spans="1:39" x14ac:dyDescent="0.25">
      <c r="A875" t="s">
        <v>221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1394.4595830000001</v>
      </c>
      <c r="I875">
        <v>5.832319</v>
      </c>
      <c r="J875" t="s">
        <v>3</v>
      </c>
      <c r="K875">
        <v>1066.942258</v>
      </c>
      <c r="L875">
        <v>3.1742859999999999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0</v>
      </c>
      <c r="AM875">
        <v>0</v>
      </c>
    </row>
    <row r="876" spans="1:39" x14ac:dyDescent="0.25">
      <c r="A876" t="s">
        <v>221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1494.093613</v>
      </c>
      <c r="I876">
        <v>6.6851960000000004</v>
      </c>
      <c r="J876" t="s">
        <v>3</v>
      </c>
      <c r="K876">
        <v>1143.162278</v>
      </c>
      <c r="L876">
        <v>3.6417190000000002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0</v>
      </c>
      <c r="AM876">
        <v>0</v>
      </c>
    </row>
    <row r="877" spans="1:39" x14ac:dyDescent="0.25">
      <c r="A877" t="s">
        <v>221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1593.708989</v>
      </c>
      <c r="I877">
        <v>7.4110709999999997</v>
      </c>
      <c r="J877" t="s">
        <v>3</v>
      </c>
      <c r="K877">
        <v>1219.3744730000001</v>
      </c>
      <c r="L877">
        <v>4.036092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0</v>
      </c>
      <c r="AM877">
        <v>0</v>
      </c>
    </row>
    <row r="878" spans="1:39" x14ac:dyDescent="0.25">
      <c r="A878" t="s">
        <v>221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1693.33854</v>
      </c>
      <c r="I878">
        <v>8.0865209999999994</v>
      </c>
      <c r="J878" t="s">
        <v>3</v>
      </c>
      <c r="K878">
        <v>1295.582275</v>
      </c>
      <c r="L878">
        <v>4.3889110000000002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0</v>
      </c>
      <c r="AM878">
        <v>0</v>
      </c>
    </row>
    <row r="879" spans="1:39" x14ac:dyDescent="0.25">
      <c r="A879" t="s">
        <v>221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1792.9607739999999</v>
      </c>
      <c r="I879">
        <v>8.7487600000000008</v>
      </c>
      <c r="J879" t="s">
        <v>3</v>
      </c>
      <c r="K879">
        <v>1371.806345</v>
      </c>
      <c r="L879">
        <v>4.7536040000000002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0</v>
      </c>
      <c r="AM879">
        <v>0</v>
      </c>
    </row>
    <row r="880" spans="1:39" x14ac:dyDescent="0.25">
      <c r="A880" t="s">
        <v>221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1892.574312</v>
      </c>
      <c r="I880">
        <v>9.4023640000000004</v>
      </c>
      <c r="J880" t="s">
        <v>3</v>
      </c>
      <c r="K880">
        <v>1448.0308910000001</v>
      </c>
      <c r="L880">
        <v>5.1318489999999999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0</v>
      </c>
      <c r="AM880">
        <v>0</v>
      </c>
    </row>
    <row r="881" spans="1:39" x14ac:dyDescent="0.25">
      <c r="A881" t="s">
        <v>221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1992.2175609999999</v>
      </c>
      <c r="I881">
        <v>10.497076</v>
      </c>
      <c r="J881" t="s">
        <v>3</v>
      </c>
      <c r="K881">
        <v>1524.255598</v>
      </c>
      <c r="L881">
        <v>5.8434790000000003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0</v>
      </c>
      <c r="AM881">
        <v>0</v>
      </c>
    </row>
    <row r="882" spans="1:39" x14ac:dyDescent="0.25">
      <c r="A882" t="s">
        <v>222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97.477695999999995</v>
      </c>
      <c r="I882">
        <v>3.2472000000000001E-2</v>
      </c>
      <c r="J882" t="s">
        <v>3</v>
      </c>
      <c r="K882">
        <v>74.338145999999995</v>
      </c>
      <c r="L882">
        <v>1.5140000000000001E-2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32767</v>
      </c>
      <c r="AG882">
        <v>0</v>
      </c>
      <c r="AH882" t="s">
        <v>11</v>
      </c>
      <c r="AI882">
        <v>-32767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222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195.05790300000001</v>
      </c>
      <c r="I883">
        <v>0.124709</v>
      </c>
      <c r="J883" t="s">
        <v>3</v>
      </c>
      <c r="K883">
        <v>148.61096499999999</v>
      </c>
      <c r="L883">
        <v>5.9872000000000002E-2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32767</v>
      </c>
      <c r="AG883">
        <v>0</v>
      </c>
      <c r="AH883" t="s">
        <v>11</v>
      </c>
      <c r="AI883">
        <v>-32767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222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292.66134299999999</v>
      </c>
      <c r="I884">
        <v>0.26462999999999998</v>
      </c>
      <c r="J884" t="s">
        <v>3</v>
      </c>
      <c r="K884">
        <v>222.89004399999999</v>
      </c>
      <c r="L884">
        <v>0.13405700000000001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32767</v>
      </c>
      <c r="AG884">
        <v>0</v>
      </c>
      <c r="AH884" t="s">
        <v>11</v>
      </c>
      <c r="AI884">
        <v>-32767</v>
      </c>
      <c r="AJ884">
        <v>0</v>
      </c>
      <c r="AK884" t="s">
        <v>12</v>
      </c>
      <c r="AL884">
        <v>0</v>
      </c>
      <c r="AM884">
        <v>0</v>
      </c>
    </row>
    <row r="885" spans="1:39" x14ac:dyDescent="0.25">
      <c r="A885" t="s">
        <v>222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390.25518499999998</v>
      </c>
      <c r="I885">
        <v>0.47294799999999998</v>
      </c>
      <c r="J885" t="s">
        <v>3</v>
      </c>
      <c r="K885">
        <v>297.173813</v>
      </c>
      <c r="L885">
        <v>0.23930100000000001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32767</v>
      </c>
      <c r="AG885">
        <v>0</v>
      </c>
      <c r="AH885" t="s">
        <v>11</v>
      </c>
      <c r="AI885">
        <v>-32767</v>
      </c>
      <c r="AJ885">
        <v>0</v>
      </c>
      <c r="AK885" t="s">
        <v>12</v>
      </c>
      <c r="AL885">
        <v>0</v>
      </c>
      <c r="AM885">
        <v>0</v>
      </c>
    </row>
    <row r="886" spans="1:39" x14ac:dyDescent="0.25">
      <c r="A886" t="s">
        <v>222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487.87215500000002</v>
      </c>
      <c r="I886">
        <v>0.75086200000000003</v>
      </c>
      <c r="J886" t="s">
        <v>3</v>
      </c>
      <c r="K886">
        <v>371.45966199999998</v>
      </c>
      <c r="L886">
        <v>0.37471100000000002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32767</v>
      </c>
      <c r="AG886">
        <v>0</v>
      </c>
      <c r="AH886" t="s">
        <v>11</v>
      </c>
      <c r="AI886">
        <v>-32767</v>
      </c>
      <c r="AJ886">
        <v>0</v>
      </c>
      <c r="AK886" t="s">
        <v>12</v>
      </c>
      <c r="AL886">
        <v>0</v>
      </c>
      <c r="AM886">
        <v>0</v>
      </c>
    </row>
    <row r="887" spans="1:39" x14ac:dyDescent="0.25">
      <c r="A887" t="s">
        <v>222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585.45877800000005</v>
      </c>
      <c r="I887">
        <v>1.0914630000000001</v>
      </c>
      <c r="J887" t="s">
        <v>3</v>
      </c>
      <c r="K887">
        <v>445.75176599999998</v>
      </c>
      <c r="L887">
        <v>0.53840699999999997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32767</v>
      </c>
      <c r="AG887">
        <v>0</v>
      </c>
      <c r="AH887" t="s">
        <v>11</v>
      </c>
      <c r="AI887">
        <v>-32767</v>
      </c>
      <c r="AJ887">
        <v>0</v>
      </c>
      <c r="AK887" t="s">
        <v>12</v>
      </c>
      <c r="AL887">
        <v>0</v>
      </c>
      <c r="AM887">
        <v>0</v>
      </c>
    </row>
    <row r="888" spans="1:39" x14ac:dyDescent="0.25">
      <c r="A888" t="s">
        <v>222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683.05806299999995</v>
      </c>
      <c r="I888">
        <v>1.5140910000000001</v>
      </c>
      <c r="J888" t="s">
        <v>3</v>
      </c>
      <c r="K888">
        <v>520.04453100000001</v>
      </c>
      <c r="L888">
        <v>0.73406400000000005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32767</v>
      </c>
      <c r="AG888">
        <v>0</v>
      </c>
      <c r="AH888" t="s">
        <v>11</v>
      </c>
      <c r="AI888">
        <v>-32767</v>
      </c>
      <c r="AJ888">
        <v>0</v>
      </c>
      <c r="AK888" t="s">
        <v>12</v>
      </c>
      <c r="AL888">
        <v>0</v>
      </c>
      <c r="AM888">
        <v>0</v>
      </c>
    </row>
    <row r="889" spans="1:39" x14ac:dyDescent="0.25">
      <c r="A889" t="s">
        <v>222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780.66852700000004</v>
      </c>
      <c r="I889">
        <v>1.902593</v>
      </c>
      <c r="J889" t="s">
        <v>3</v>
      </c>
      <c r="K889">
        <v>594.34270000000004</v>
      </c>
      <c r="L889">
        <v>0.95760599999999996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32767</v>
      </c>
      <c r="AG889">
        <v>0</v>
      </c>
      <c r="AH889" t="s">
        <v>11</v>
      </c>
      <c r="AI889">
        <v>-32767</v>
      </c>
      <c r="AJ889">
        <v>0</v>
      </c>
      <c r="AK889" t="s">
        <v>12</v>
      </c>
      <c r="AL889">
        <v>0</v>
      </c>
      <c r="AM889">
        <v>0</v>
      </c>
    </row>
    <row r="890" spans="1:39" x14ac:dyDescent="0.25">
      <c r="A890" t="s">
        <v>222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878.29002600000001</v>
      </c>
      <c r="I890">
        <v>2.4455360000000002</v>
      </c>
      <c r="J890" t="s">
        <v>3</v>
      </c>
      <c r="K890">
        <v>668.64066400000002</v>
      </c>
      <c r="L890">
        <v>1.2117469999999999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32767</v>
      </c>
      <c r="AG890">
        <v>0</v>
      </c>
      <c r="AH890" t="s">
        <v>11</v>
      </c>
      <c r="AI890">
        <v>-32767</v>
      </c>
      <c r="AJ890">
        <v>0</v>
      </c>
      <c r="AK890" t="s">
        <v>12</v>
      </c>
      <c r="AL890">
        <v>0</v>
      </c>
      <c r="AM890">
        <v>0</v>
      </c>
    </row>
    <row r="891" spans="1:39" x14ac:dyDescent="0.25">
      <c r="A891" t="s">
        <v>222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975.92900099999997</v>
      </c>
      <c r="I891">
        <v>2.973166</v>
      </c>
      <c r="J891" t="s">
        <v>3</v>
      </c>
      <c r="K891">
        <v>742.94240100000002</v>
      </c>
      <c r="L891">
        <v>1.4934529999999999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32767</v>
      </c>
      <c r="AG891">
        <v>0</v>
      </c>
      <c r="AH891" t="s">
        <v>11</v>
      </c>
      <c r="AI891">
        <v>-32767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222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1073.5447509999999</v>
      </c>
      <c r="I892">
        <v>3.5932379999999999</v>
      </c>
      <c r="J892" t="s">
        <v>3</v>
      </c>
      <c r="K892">
        <v>817.245812</v>
      </c>
      <c r="L892">
        <v>1.8031360000000001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32767</v>
      </c>
      <c r="AG892">
        <v>0</v>
      </c>
      <c r="AH892" t="s">
        <v>11</v>
      </c>
      <c r="AI892">
        <v>-32767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222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1171.207144</v>
      </c>
      <c r="I893">
        <v>4.406161</v>
      </c>
      <c r="J893" t="s">
        <v>3</v>
      </c>
      <c r="K893">
        <v>891.577764</v>
      </c>
      <c r="L893">
        <v>2.2059540000000002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32767</v>
      </c>
      <c r="AG893">
        <v>0</v>
      </c>
      <c r="AH893" t="s">
        <v>11</v>
      </c>
      <c r="AI893">
        <v>-32767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222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1268.832224</v>
      </c>
      <c r="I894">
        <v>5.1571449999999999</v>
      </c>
      <c r="J894" t="s">
        <v>3</v>
      </c>
      <c r="K894">
        <v>965.88564499999995</v>
      </c>
      <c r="L894">
        <v>2.5830310000000001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32767</v>
      </c>
      <c r="AG894">
        <v>0</v>
      </c>
      <c r="AH894" t="s">
        <v>11</v>
      </c>
      <c r="AI894">
        <v>-32767</v>
      </c>
      <c r="AJ894">
        <v>0</v>
      </c>
      <c r="AK894" t="s">
        <v>12</v>
      </c>
      <c r="AL894">
        <v>0</v>
      </c>
      <c r="AM894">
        <v>0</v>
      </c>
    </row>
    <row r="895" spans="1:39" x14ac:dyDescent="0.25">
      <c r="A895" t="s">
        <v>222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1366.452231</v>
      </c>
      <c r="I895">
        <v>5.8966070000000004</v>
      </c>
      <c r="J895" t="s">
        <v>3</v>
      </c>
      <c r="K895">
        <v>1040.196545</v>
      </c>
      <c r="L895">
        <v>2.9847809999999999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32767</v>
      </c>
      <c r="AG895">
        <v>0</v>
      </c>
      <c r="AH895" t="s">
        <v>11</v>
      </c>
      <c r="AI895">
        <v>-32767</v>
      </c>
      <c r="AJ895">
        <v>0</v>
      </c>
      <c r="AK895" t="s">
        <v>12</v>
      </c>
      <c r="AL895">
        <v>0</v>
      </c>
      <c r="AM895">
        <v>0</v>
      </c>
    </row>
    <row r="896" spans="1:39" x14ac:dyDescent="0.25">
      <c r="A896" t="s">
        <v>222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1464.1156129999999</v>
      </c>
      <c r="I896">
        <v>6.6149990000000001</v>
      </c>
      <c r="J896" t="s">
        <v>3</v>
      </c>
      <c r="K896">
        <v>1114.509775</v>
      </c>
      <c r="L896">
        <v>3.4139539999999999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32767</v>
      </c>
      <c r="AG896">
        <v>0</v>
      </c>
      <c r="AH896" t="s">
        <v>11</v>
      </c>
      <c r="AI896">
        <v>-32767</v>
      </c>
      <c r="AJ896">
        <v>0</v>
      </c>
      <c r="AK896" t="s">
        <v>12</v>
      </c>
      <c r="AL896">
        <v>0</v>
      </c>
      <c r="AM896">
        <v>0</v>
      </c>
    </row>
    <row r="897" spans="1:39" x14ac:dyDescent="0.25">
      <c r="A897" t="s">
        <v>222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1561.7461960000001</v>
      </c>
      <c r="I897">
        <v>7.5975609999999998</v>
      </c>
      <c r="J897" t="s">
        <v>3</v>
      </c>
      <c r="K897">
        <v>1188.8234689999999</v>
      </c>
      <c r="L897">
        <v>3.8782179999999999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32767</v>
      </c>
      <c r="AG897">
        <v>0</v>
      </c>
      <c r="AH897" t="s">
        <v>11</v>
      </c>
      <c r="AI897">
        <v>-32767</v>
      </c>
      <c r="AJ897">
        <v>0</v>
      </c>
      <c r="AK897" t="s">
        <v>12</v>
      </c>
      <c r="AL897">
        <v>0</v>
      </c>
      <c r="AM897">
        <v>0</v>
      </c>
    </row>
    <row r="898" spans="1:39" x14ac:dyDescent="0.25">
      <c r="A898" t="s">
        <v>222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1659.441716</v>
      </c>
      <c r="I898">
        <v>8.9515370000000001</v>
      </c>
      <c r="J898" t="s">
        <v>3</v>
      </c>
      <c r="K898">
        <v>1263.216995</v>
      </c>
      <c r="L898">
        <v>4.7230819999999998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32767</v>
      </c>
      <c r="AG898">
        <v>0</v>
      </c>
      <c r="AH898" t="s">
        <v>11</v>
      </c>
      <c r="AI898">
        <v>-32767</v>
      </c>
      <c r="AJ898">
        <v>0</v>
      </c>
      <c r="AK898" t="s">
        <v>12</v>
      </c>
      <c r="AL898">
        <v>0</v>
      </c>
      <c r="AM898">
        <v>0</v>
      </c>
    </row>
    <row r="899" spans="1:39" x14ac:dyDescent="0.25">
      <c r="A899" t="s">
        <v>222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1757.0617629999999</v>
      </c>
      <c r="I899">
        <v>10.019588000000001</v>
      </c>
      <c r="J899" t="s">
        <v>3</v>
      </c>
      <c r="K899">
        <v>1337.5392750000001</v>
      </c>
      <c r="L899">
        <v>5.2686659999999996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32767</v>
      </c>
      <c r="AG899">
        <v>0</v>
      </c>
      <c r="AH899" t="s">
        <v>11</v>
      </c>
      <c r="AI899">
        <v>-32767</v>
      </c>
      <c r="AJ899">
        <v>0</v>
      </c>
      <c r="AK899" t="s">
        <v>12</v>
      </c>
      <c r="AL899">
        <v>0</v>
      </c>
      <c r="AM899">
        <v>0</v>
      </c>
    </row>
    <row r="900" spans="1:39" x14ac:dyDescent="0.25">
      <c r="A900" t="s">
        <v>222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1854.699646</v>
      </c>
      <c r="I900">
        <v>10.920983</v>
      </c>
      <c r="J900" t="s">
        <v>3</v>
      </c>
      <c r="K900">
        <v>1411.8598850000001</v>
      </c>
      <c r="L900">
        <v>5.8257690000000002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32767</v>
      </c>
      <c r="AG900">
        <v>0</v>
      </c>
      <c r="AH900" t="s">
        <v>11</v>
      </c>
      <c r="AI900">
        <v>-32767</v>
      </c>
      <c r="AJ900">
        <v>0</v>
      </c>
      <c r="AK900" t="s">
        <v>12</v>
      </c>
      <c r="AL900">
        <v>0</v>
      </c>
      <c r="AM900">
        <v>0</v>
      </c>
    </row>
    <row r="901" spans="1:39" x14ac:dyDescent="0.25">
      <c r="A901" t="s">
        <v>222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1952.330457</v>
      </c>
      <c r="I901">
        <v>11.996575999999999</v>
      </c>
      <c r="J901" t="s">
        <v>3</v>
      </c>
      <c r="K901">
        <v>1486.179832</v>
      </c>
      <c r="L901">
        <v>6.415565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32767</v>
      </c>
      <c r="AG901">
        <v>0</v>
      </c>
      <c r="AH901" t="s">
        <v>11</v>
      </c>
      <c r="AI901">
        <v>-32767</v>
      </c>
      <c r="AJ901">
        <v>0</v>
      </c>
      <c r="AK901" t="s">
        <v>12</v>
      </c>
      <c r="AL901">
        <v>0</v>
      </c>
      <c r="AM901">
        <v>0</v>
      </c>
    </row>
    <row r="902" spans="1:39" x14ac:dyDescent="0.25">
      <c r="A902" t="s">
        <v>226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98.560495000000003</v>
      </c>
      <c r="I902">
        <v>0.106153</v>
      </c>
      <c r="J902" t="s">
        <v>3</v>
      </c>
      <c r="K902">
        <v>97.058536000000004</v>
      </c>
      <c r="L902">
        <v>9.4E-2</v>
      </c>
      <c r="M902" t="s">
        <v>4</v>
      </c>
      <c r="N902">
        <v>21.863506999999998</v>
      </c>
      <c r="O902">
        <v>4.7660000000000003E-3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226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197.07355200000001</v>
      </c>
      <c r="I903">
        <v>0.40511900000000001</v>
      </c>
      <c r="J903" t="s">
        <v>3</v>
      </c>
      <c r="K903">
        <v>194.09292500000001</v>
      </c>
      <c r="L903">
        <v>0.37319200000000002</v>
      </c>
      <c r="M903" t="s">
        <v>4</v>
      </c>
      <c r="N903">
        <v>43.727590999999997</v>
      </c>
      <c r="O903">
        <v>1.9054999999999999E-2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226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295.57489099999998</v>
      </c>
      <c r="I904">
        <v>0.89005299999999998</v>
      </c>
      <c r="J904" t="s">
        <v>3</v>
      </c>
      <c r="K904">
        <v>291.12945400000001</v>
      </c>
      <c r="L904">
        <v>0.83881799999999995</v>
      </c>
      <c r="M904" t="s">
        <v>4</v>
      </c>
      <c r="N904">
        <v>65.591233000000003</v>
      </c>
      <c r="O904">
        <v>4.2763000000000002E-2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226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394.089763</v>
      </c>
      <c r="I905">
        <v>1.528049</v>
      </c>
      <c r="J905" t="s">
        <v>3</v>
      </c>
      <c r="K905">
        <v>388.16798499999999</v>
      </c>
      <c r="L905">
        <v>1.4906969999999999</v>
      </c>
      <c r="M905" t="s">
        <v>4</v>
      </c>
      <c r="N905">
        <v>87.454432999999995</v>
      </c>
      <c r="O905">
        <v>7.6156000000000001E-2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226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492.61098199999998</v>
      </c>
      <c r="I906">
        <v>2.368131</v>
      </c>
      <c r="J906" t="s">
        <v>3</v>
      </c>
      <c r="K906">
        <v>485.21641899999997</v>
      </c>
      <c r="L906">
        <v>2.3268070000000001</v>
      </c>
      <c r="M906" t="s">
        <v>4</v>
      </c>
      <c r="N906">
        <v>109.318755</v>
      </c>
      <c r="O906">
        <v>0.11890299999999999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226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591.14710600000001</v>
      </c>
      <c r="I907">
        <v>3.447003</v>
      </c>
      <c r="J907" t="s">
        <v>3</v>
      </c>
      <c r="K907">
        <v>582.25964399999998</v>
      </c>
      <c r="L907">
        <v>3.3525</v>
      </c>
      <c r="M907" t="s">
        <v>4</v>
      </c>
      <c r="N907">
        <v>131.18325999999999</v>
      </c>
      <c r="O907">
        <v>0.17080899999999999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226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689.68658700000003</v>
      </c>
      <c r="I908">
        <v>4.712898</v>
      </c>
      <c r="J908" t="s">
        <v>3</v>
      </c>
      <c r="K908">
        <v>679.30891999999994</v>
      </c>
      <c r="L908">
        <v>4.575666</v>
      </c>
      <c r="M908" t="s">
        <v>4</v>
      </c>
      <c r="N908">
        <v>153.04862600000001</v>
      </c>
      <c r="O908">
        <v>0.23284299999999999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226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788.21155399999998</v>
      </c>
      <c r="I909">
        <v>6.022875</v>
      </c>
      <c r="J909" t="s">
        <v>3</v>
      </c>
      <c r="K909">
        <v>776.35933499999999</v>
      </c>
      <c r="L909">
        <v>5.9771039999999998</v>
      </c>
      <c r="M909" t="s">
        <v>4</v>
      </c>
      <c r="N909">
        <v>174.91297399999999</v>
      </c>
      <c r="O909">
        <v>0.30406499999999997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226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886.73584500000004</v>
      </c>
      <c r="I910">
        <v>7.5510440000000001</v>
      </c>
      <c r="J910" t="s">
        <v>3</v>
      </c>
      <c r="K910">
        <v>873.41158299999995</v>
      </c>
      <c r="L910">
        <v>7.5674710000000003</v>
      </c>
      <c r="M910" t="s">
        <v>4</v>
      </c>
      <c r="N910">
        <v>196.777344</v>
      </c>
      <c r="O910">
        <v>0.38397500000000001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226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985.25930200000005</v>
      </c>
      <c r="I911">
        <v>9.5005679999999995</v>
      </c>
      <c r="J911" t="s">
        <v>3</v>
      </c>
      <c r="K911">
        <v>970.46759199999997</v>
      </c>
      <c r="L911">
        <v>9.3506590000000003</v>
      </c>
      <c r="M911" t="s">
        <v>4</v>
      </c>
      <c r="N911">
        <v>218.64156399999999</v>
      </c>
      <c r="O911">
        <v>0.47372700000000001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226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1083.800913</v>
      </c>
      <c r="I912">
        <v>11.599142000000001</v>
      </c>
      <c r="J912" t="s">
        <v>3</v>
      </c>
      <c r="K912">
        <v>1067.5230369999999</v>
      </c>
      <c r="L912">
        <v>11.323183999999999</v>
      </c>
      <c r="M912" t="s">
        <v>4</v>
      </c>
      <c r="N912">
        <v>240.50547499999999</v>
      </c>
      <c r="O912">
        <v>0.57210099999999997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226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1182.3258940000001</v>
      </c>
      <c r="I913">
        <v>13.901183</v>
      </c>
      <c r="J913" t="s">
        <v>3</v>
      </c>
      <c r="K913">
        <v>1164.5854790000001</v>
      </c>
      <c r="L913">
        <v>13.500824</v>
      </c>
      <c r="M913" t="s">
        <v>4</v>
      </c>
      <c r="N913">
        <v>262.36947300000003</v>
      </c>
      <c r="O913">
        <v>0.68191199999999996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226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1280.856616</v>
      </c>
      <c r="I914">
        <v>16.292669</v>
      </c>
      <c r="J914" t="s">
        <v>3</v>
      </c>
      <c r="K914">
        <v>1261.6483350000001</v>
      </c>
      <c r="L914">
        <v>15.821482</v>
      </c>
      <c r="M914" t="s">
        <v>4</v>
      </c>
      <c r="N914">
        <v>284.23380400000002</v>
      </c>
      <c r="O914">
        <v>0.80078800000000006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226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1379.414041</v>
      </c>
      <c r="I915">
        <v>18.897272999999998</v>
      </c>
      <c r="J915" t="s">
        <v>3</v>
      </c>
      <c r="K915">
        <v>1358.711086</v>
      </c>
      <c r="L915">
        <v>18.344574000000001</v>
      </c>
      <c r="M915" t="s">
        <v>4</v>
      </c>
      <c r="N915">
        <v>306.09804500000001</v>
      </c>
      <c r="O915">
        <v>0.92961499999999997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226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1477.9752980000001</v>
      </c>
      <c r="I916">
        <v>21.48114</v>
      </c>
      <c r="J916" t="s">
        <v>3</v>
      </c>
      <c r="K916">
        <v>1455.777576</v>
      </c>
      <c r="L916">
        <v>21.065556000000001</v>
      </c>
      <c r="M916" t="s">
        <v>4</v>
      </c>
      <c r="N916">
        <v>327.96252299999998</v>
      </c>
      <c r="O916">
        <v>1.067795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226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1576.5364529999999</v>
      </c>
      <c r="I917">
        <v>24.05237</v>
      </c>
      <c r="J917" t="s">
        <v>3</v>
      </c>
      <c r="K917">
        <v>1552.851799</v>
      </c>
      <c r="L917">
        <v>23.940211000000001</v>
      </c>
      <c r="M917" t="s">
        <v>4</v>
      </c>
      <c r="N917">
        <v>349.82648599999999</v>
      </c>
      <c r="O917">
        <v>1.2149909999999999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226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1675.072222</v>
      </c>
      <c r="I918">
        <v>26.863661</v>
      </c>
      <c r="J918" t="s">
        <v>3</v>
      </c>
      <c r="K918">
        <v>1649.911411</v>
      </c>
      <c r="L918">
        <v>26.881661999999999</v>
      </c>
      <c r="M918" t="s">
        <v>4</v>
      </c>
      <c r="N918">
        <v>371.68882400000001</v>
      </c>
      <c r="O918">
        <v>1.363842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226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1773.606135</v>
      </c>
      <c r="I919">
        <v>29.706320000000002</v>
      </c>
      <c r="J919" t="s">
        <v>3</v>
      </c>
      <c r="K919">
        <v>1746.9657689999999</v>
      </c>
      <c r="L919">
        <v>29.779236000000001</v>
      </c>
      <c r="M919" t="s">
        <v>4</v>
      </c>
      <c r="N919">
        <v>393.54875500000003</v>
      </c>
      <c r="O919">
        <v>1.5107010000000001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226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1872.145356</v>
      </c>
      <c r="I920">
        <v>33.221581</v>
      </c>
      <c r="J920" t="s">
        <v>3</v>
      </c>
      <c r="K920">
        <v>1844.0227420000001</v>
      </c>
      <c r="L920">
        <v>32.918588</v>
      </c>
      <c r="M920" t="s">
        <v>4</v>
      </c>
      <c r="N920">
        <v>415.40902799999998</v>
      </c>
      <c r="O920">
        <v>1.666202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226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1970.687224</v>
      </c>
      <c r="I921">
        <v>36.416950999999997</v>
      </c>
      <c r="J921" t="s">
        <v>3</v>
      </c>
      <c r="K921">
        <v>1941.0753910000001</v>
      </c>
      <c r="L921">
        <v>36.127800999999998</v>
      </c>
      <c r="M921" t="s">
        <v>4</v>
      </c>
      <c r="N921">
        <v>437.26936499999999</v>
      </c>
      <c r="O921">
        <v>1.829582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227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97.636809999999997</v>
      </c>
      <c r="I922">
        <v>3.6009959999999999</v>
      </c>
      <c r="J922" t="s">
        <v>3</v>
      </c>
      <c r="K922">
        <v>97.414118000000002</v>
      </c>
      <c r="L922">
        <v>3.5776189999999999</v>
      </c>
      <c r="M922" t="s">
        <v>4</v>
      </c>
      <c r="N922">
        <v>15.977247999999999</v>
      </c>
      <c r="O922">
        <v>0.82806900000000006</v>
      </c>
      <c r="P922" t="s">
        <v>5</v>
      </c>
      <c r="Q922">
        <v>0.41844199999999998</v>
      </c>
      <c r="R922">
        <v>7.1050000000000002E-3</v>
      </c>
      <c r="S922" t="s">
        <v>6</v>
      </c>
      <c r="T922">
        <v>75.445694000000003</v>
      </c>
      <c r="U922">
        <v>7.3110999999999995E-2</v>
      </c>
      <c r="V922" t="s">
        <v>7</v>
      </c>
      <c r="W922">
        <v>0.31436999999999998</v>
      </c>
      <c r="X922">
        <v>1.3799000000000001E-2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8.4219000000000002E-2</v>
      </c>
      <c r="AG922">
        <v>3.8000000000000002E-5</v>
      </c>
      <c r="AH922" t="s">
        <v>11</v>
      </c>
      <c r="AI922">
        <v>0.91476900000000005</v>
      </c>
      <c r="AJ922">
        <v>1.7200000000000001E-4</v>
      </c>
      <c r="AK922" t="s">
        <v>12</v>
      </c>
      <c r="AL922">
        <v>0</v>
      </c>
      <c r="AM922">
        <v>0</v>
      </c>
    </row>
    <row r="923" spans="1:39" x14ac:dyDescent="0.25">
      <c r="A923" t="s">
        <v>227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194.523032</v>
      </c>
      <c r="I923">
        <v>5.7051340000000001</v>
      </c>
      <c r="J923" t="s">
        <v>3</v>
      </c>
      <c r="K923">
        <v>194.063931</v>
      </c>
      <c r="L923">
        <v>5.6972969999999998</v>
      </c>
      <c r="M923" t="s">
        <v>4</v>
      </c>
      <c r="N923">
        <v>31.527840999999999</v>
      </c>
      <c r="O923">
        <v>1.0350470000000001</v>
      </c>
      <c r="P923" t="s">
        <v>5</v>
      </c>
      <c r="Q923">
        <v>0.82399199999999995</v>
      </c>
      <c r="R923">
        <v>1.0325000000000001E-2</v>
      </c>
      <c r="S923" t="s">
        <v>6</v>
      </c>
      <c r="T923">
        <v>150.80334400000001</v>
      </c>
      <c r="U923">
        <v>9.5160999999999996E-2</v>
      </c>
      <c r="V923" t="s">
        <v>7</v>
      </c>
      <c r="W923">
        <v>0.60910799999999998</v>
      </c>
      <c r="X923">
        <v>1.9886000000000001E-2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8.1032999999999994E-2</v>
      </c>
      <c r="AG923">
        <v>5.8E-5</v>
      </c>
      <c r="AH923" t="s">
        <v>11</v>
      </c>
      <c r="AI923">
        <v>0.92316600000000004</v>
      </c>
      <c r="AJ923">
        <v>1.08E-4</v>
      </c>
      <c r="AK923" t="s">
        <v>12</v>
      </c>
      <c r="AL923">
        <v>0</v>
      </c>
      <c r="AM923">
        <v>0</v>
      </c>
    </row>
    <row r="924" spans="1:39" x14ac:dyDescent="0.25">
      <c r="A924" t="s">
        <v>227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291.16749099999998</v>
      </c>
      <c r="I924">
        <v>6.9622640000000002</v>
      </c>
      <c r="J924" t="s">
        <v>3</v>
      </c>
      <c r="K924">
        <v>290.46569499999998</v>
      </c>
      <c r="L924">
        <v>7.0411200000000003</v>
      </c>
      <c r="M924" t="s">
        <v>4</v>
      </c>
      <c r="N924">
        <v>47.190733999999999</v>
      </c>
      <c r="O924">
        <v>1.682499</v>
      </c>
      <c r="P924" t="s">
        <v>5</v>
      </c>
      <c r="Q924">
        <v>1.236564</v>
      </c>
      <c r="R924">
        <v>2.6460000000000001E-2</v>
      </c>
      <c r="S924" t="s">
        <v>6</v>
      </c>
      <c r="T924">
        <v>226.144643</v>
      </c>
      <c r="U924">
        <v>0.10584399999999999</v>
      </c>
      <c r="V924" t="s">
        <v>7</v>
      </c>
      <c r="W924">
        <v>0.88934800000000003</v>
      </c>
      <c r="X924">
        <v>2.4969000000000002E-2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7.7477000000000004E-2</v>
      </c>
      <c r="AG924">
        <v>9.7E-5</v>
      </c>
      <c r="AH924" t="s">
        <v>11</v>
      </c>
      <c r="AI924">
        <v>0.92459199999999997</v>
      </c>
      <c r="AJ924">
        <v>9.2E-5</v>
      </c>
      <c r="AK924" t="s">
        <v>12</v>
      </c>
      <c r="AL924">
        <v>0</v>
      </c>
      <c r="AM924">
        <v>0</v>
      </c>
    </row>
    <row r="925" spans="1:39" x14ac:dyDescent="0.25">
      <c r="A925" t="s">
        <v>227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388.16182800000001</v>
      </c>
      <c r="I925">
        <v>9.1457870000000003</v>
      </c>
      <c r="J925" t="s">
        <v>3</v>
      </c>
      <c r="K925">
        <v>387.17359699999997</v>
      </c>
      <c r="L925">
        <v>8.9943329999999992</v>
      </c>
      <c r="M925" t="s">
        <v>4</v>
      </c>
      <c r="N925">
        <v>62.733154999999996</v>
      </c>
      <c r="O925">
        <v>2.2074389999999999</v>
      </c>
      <c r="P925" t="s">
        <v>5</v>
      </c>
      <c r="Q925">
        <v>1.679216</v>
      </c>
      <c r="R925">
        <v>3.6568999999999997E-2</v>
      </c>
      <c r="S925" t="s">
        <v>6</v>
      </c>
      <c r="T925">
        <v>301.573397</v>
      </c>
      <c r="U925">
        <v>0.13039300000000001</v>
      </c>
      <c r="V925" t="s">
        <v>7</v>
      </c>
      <c r="W925">
        <v>1.210906</v>
      </c>
      <c r="X925">
        <v>3.1092000000000002E-2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7.5803999999999996E-2</v>
      </c>
      <c r="AG925">
        <v>1.1400000000000001E-4</v>
      </c>
      <c r="AH925" t="s">
        <v>11</v>
      </c>
      <c r="AI925">
        <v>0.92972699999999997</v>
      </c>
      <c r="AJ925">
        <v>9.1000000000000003E-5</v>
      </c>
      <c r="AK925" t="s">
        <v>12</v>
      </c>
      <c r="AL925">
        <v>0</v>
      </c>
      <c r="AM925">
        <v>0</v>
      </c>
    </row>
    <row r="926" spans="1:39" x14ac:dyDescent="0.25">
      <c r="A926" t="s">
        <v>227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485.00489900000002</v>
      </c>
      <c r="I926">
        <v>12.468023000000001</v>
      </c>
      <c r="J926" t="s">
        <v>3</v>
      </c>
      <c r="K926">
        <v>483.77408700000001</v>
      </c>
      <c r="L926">
        <v>12.045712</v>
      </c>
      <c r="M926" t="s">
        <v>4</v>
      </c>
      <c r="N926">
        <v>78.376797999999994</v>
      </c>
      <c r="O926">
        <v>2.8227150000000001</v>
      </c>
      <c r="P926" t="s">
        <v>5</v>
      </c>
      <c r="Q926">
        <v>2.1137739999999998</v>
      </c>
      <c r="R926">
        <v>5.7880000000000001E-2</v>
      </c>
      <c r="S926" t="s">
        <v>6</v>
      </c>
      <c r="T926">
        <v>376.97708699999998</v>
      </c>
      <c r="U926">
        <v>0.18362000000000001</v>
      </c>
      <c r="V926" t="s">
        <v>7</v>
      </c>
      <c r="W926">
        <v>1.5123800000000001</v>
      </c>
      <c r="X926">
        <v>4.8977E-2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7.4869000000000005E-2</v>
      </c>
      <c r="AG926">
        <v>1.2E-4</v>
      </c>
      <c r="AH926" t="s">
        <v>11</v>
      </c>
      <c r="AI926">
        <v>0.93059499999999995</v>
      </c>
      <c r="AJ926">
        <v>7.7000000000000001E-5</v>
      </c>
      <c r="AK926" t="s">
        <v>12</v>
      </c>
      <c r="AL926">
        <v>0</v>
      </c>
      <c r="AM926">
        <v>0</v>
      </c>
    </row>
    <row r="927" spans="1:39" x14ac:dyDescent="0.25">
      <c r="A927" t="s">
        <v>227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581.87324999999998</v>
      </c>
      <c r="I927">
        <v>14.518751</v>
      </c>
      <c r="J927" t="s">
        <v>3</v>
      </c>
      <c r="K927">
        <v>580.38404300000002</v>
      </c>
      <c r="L927">
        <v>13.729863999999999</v>
      </c>
      <c r="M927" t="s">
        <v>4</v>
      </c>
      <c r="N927">
        <v>93.953524000000002</v>
      </c>
      <c r="O927">
        <v>3.1444429999999999</v>
      </c>
      <c r="P927" t="s">
        <v>5</v>
      </c>
      <c r="Q927">
        <v>2.5507300000000002</v>
      </c>
      <c r="R927">
        <v>8.2992999999999997E-2</v>
      </c>
      <c r="S927" t="s">
        <v>6</v>
      </c>
      <c r="T927">
        <v>452.38910299999998</v>
      </c>
      <c r="U927">
        <v>0.25783899999999998</v>
      </c>
      <c r="V927" t="s">
        <v>7</v>
      </c>
      <c r="W927">
        <v>1.8104199999999999</v>
      </c>
      <c r="X927">
        <v>6.6750000000000004E-2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7.2184999999999999E-2</v>
      </c>
      <c r="AG927">
        <v>1.3899999999999999E-4</v>
      </c>
      <c r="AH927" t="s">
        <v>11</v>
      </c>
      <c r="AI927">
        <v>0.93100300000000002</v>
      </c>
      <c r="AJ927">
        <v>7.1000000000000005E-5</v>
      </c>
      <c r="AK927" t="s">
        <v>12</v>
      </c>
      <c r="AL927">
        <v>0</v>
      </c>
      <c r="AM927">
        <v>0</v>
      </c>
    </row>
    <row r="928" spans="1:39" x14ac:dyDescent="0.25">
      <c r="A928" t="s">
        <v>227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678.79458399999999</v>
      </c>
      <c r="I928">
        <v>16.777552</v>
      </c>
      <c r="J928" t="s">
        <v>3</v>
      </c>
      <c r="K928">
        <v>677.04920000000004</v>
      </c>
      <c r="L928">
        <v>15.489744999999999</v>
      </c>
      <c r="M928" t="s">
        <v>4</v>
      </c>
      <c r="N928">
        <v>109.529788</v>
      </c>
      <c r="O928">
        <v>3.3879950000000001</v>
      </c>
      <c r="P928" t="s">
        <v>5</v>
      </c>
      <c r="Q928">
        <v>2.9881519999999999</v>
      </c>
      <c r="R928">
        <v>0.105435</v>
      </c>
      <c r="S928" t="s">
        <v>6</v>
      </c>
      <c r="T928">
        <v>527.80524300000002</v>
      </c>
      <c r="U928">
        <v>0.32447700000000002</v>
      </c>
      <c r="V928" t="s">
        <v>7</v>
      </c>
      <c r="W928">
        <v>2.112546</v>
      </c>
      <c r="X928">
        <v>8.1376000000000004E-2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7.1929000000000007E-2</v>
      </c>
      <c r="AG928">
        <v>1.4100000000000001E-4</v>
      </c>
      <c r="AH928" t="s">
        <v>11</v>
      </c>
      <c r="AI928">
        <v>0.93262199999999995</v>
      </c>
      <c r="AJ928">
        <v>6.2000000000000003E-5</v>
      </c>
      <c r="AK928" t="s">
        <v>12</v>
      </c>
      <c r="AL928">
        <v>0</v>
      </c>
      <c r="AM928">
        <v>0</v>
      </c>
    </row>
    <row r="929" spans="1:39" x14ac:dyDescent="0.25">
      <c r="A929" t="s">
        <v>227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775.573669</v>
      </c>
      <c r="I929">
        <v>19.878941000000001</v>
      </c>
      <c r="J929" t="s">
        <v>3</v>
      </c>
      <c r="K929">
        <v>773.57700699999998</v>
      </c>
      <c r="L929">
        <v>17.849723000000001</v>
      </c>
      <c r="M929" t="s">
        <v>4</v>
      </c>
      <c r="N929">
        <v>125.060186</v>
      </c>
      <c r="O929">
        <v>3.6617109999999999</v>
      </c>
      <c r="P929" t="s">
        <v>5</v>
      </c>
      <c r="Q929">
        <v>3.4245359999999998</v>
      </c>
      <c r="R929">
        <v>0.16328400000000001</v>
      </c>
      <c r="S929" t="s">
        <v>6</v>
      </c>
      <c r="T929">
        <v>603.20391199999995</v>
      </c>
      <c r="U929">
        <v>0.43892900000000001</v>
      </c>
      <c r="V929" t="s">
        <v>7</v>
      </c>
      <c r="W929">
        <v>2.403502</v>
      </c>
      <c r="X929">
        <v>0.103251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7.0656999999999998E-2</v>
      </c>
      <c r="AG929">
        <v>1.55E-4</v>
      </c>
      <c r="AH929" t="s">
        <v>11</v>
      </c>
      <c r="AI929">
        <v>0.93291800000000003</v>
      </c>
      <c r="AJ929">
        <v>6.0000000000000002E-5</v>
      </c>
      <c r="AK929" t="s">
        <v>12</v>
      </c>
      <c r="AL929">
        <v>0</v>
      </c>
      <c r="AM929">
        <v>0</v>
      </c>
    </row>
    <row r="930" spans="1:39" x14ac:dyDescent="0.25">
      <c r="A930" t="s">
        <v>227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872.56577000000004</v>
      </c>
      <c r="I930">
        <v>25.551096999999999</v>
      </c>
      <c r="J930" t="s">
        <v>3</v>
      </c>
      <c r="K930">
        <v>870.334114</v>
      </c>
      <c r="L930">
        <v>22.867246999999999</v>
      </c>
      <c r="M930" t="s">
        <v>4</v>
      </c>
      <c r="N930">
        <v>140.672933</v>
      </c>
      <c r="O930">
        <v>3.5947260000000001</v>
      </c>
      <c r="P930" t="s">
        <v>5</v>
      </c>
      <c r="Q930">
        <v>3.8415349999999999</v>
      </c>
      <c r="R930">
        <v>0.185195</v>
      </c>
      <c r="S930" t="s">
        <v>6</v>
      </c>
      <c r="T930">
        <v>678.59811400000001</v>
      </c>
      <c r="U930">
        <v>0.500529</v>
      </c>
      <c r="V930" t="s">
        <v>7</v>
      </c>
      <c r="W930">
        <v>2.6948919999999998</v>
      </c>
      <c r="X930">
        <v>0.11683200000000001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7.0656999999999998E-2</v>
      </c>
      <c r="AG930">
        <v>1.55E-4</v>
      </c>
      <c r="AH930" t="s">
        <v>11</v>
      </c>
      <c r="AI930">
        <v>0.93337899999999996</v>
      </c>
      <c r="AJ930">
        <v>6.2000000000000003E-5</v>
      </c>
      <c r="AK930" t="s">
        <v>12</v>
      </c>
      <c r="AL930">
        <v>0</v>
      </c>
      <c r="AM930">
        <v>0</v>
      </c>
    </row>
    <row r="931" spans="1:39" x14ac:dyDescent="0.25">
      <c r="A931" t="s">
        <v>227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969.78318200000001</v>
      </c>
      <c r="I931">
        <v>30.969697</v>
      </c>
      <c r="J931" t="s">
        <v>3</v>
      </c>
      <c r="K931">
        <v>967.28174100000001</v>
      </c>
      <c r="L931">
        <v>27.594242000000001</v>
      </c>
      <c r="M931" t="s">
        <v>4</v>
      </c>
      <c r="N931">
        <v>156.26901799999999</v>
      </c>
      <c r="O931">
        <v>3.6288010000000002</v>
      </c>
      <c r="P931" t="s">
        <v>5</v>
      </c>
      <c r="Q931">
        <v>4.2839809999999998</v>
      </c>
      <c r="R931">
        <v>0.20089699999999999</v>
      </c>
      <c r="S931" t="s">
        <v>6</v>
      </c>
      <c r="T931">
        <v>754.04218100000003</v>
      </c>
      <c r="U931">
        <v>0.67969199999999996</v>
      </c>
      <c r="V931" t="s">
        <v>7</v>
      </c>
      <c r="W931">
        <v>3.0193560000000002</v>
      </c>
      <c r="X931">
        <v>0.174707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6.9776000000000005E-2</v>
      </c>
      <c r="AG931">
        <v>1.63E-4</v>
      </c>
      <c r="AH931" t="s">
        <v>11</v>
      </c>
      <c r="AI931">
        <v>0.93407399999999996</v>
      </c>
      <c r="AJ931">
        <v>6.6000000000000005E-5</v>
      </c>
      <c r="AK931" t="s">
        <v>12</v>
      </c>
      <c r="AL931">
        <v>0</v>
      </c>
      <c r="AM931">
        <v>0</v>
      </c>
    </row>
    <row r="932" spans="1:39" x14ac:dyDescent="0.25">
      <c r="A932" t="s">
        <v>227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1066.5979689999999</v>
      </c>
      <c r="I932">
        <v>36.612808000000001</v>
      </c>
      <c r="J932" t="s">
        <v>3</v>
      </c>
      <c r="K932">
        <v>1063.865452</v>
      </c>
      <c r="L932">
        <v>32.653015000000003</v>
      </c>
      <c r="M932" t="s">
        <v>4</v>
      </c>
      <c r="N932">
        <v>171.851292</v>
      </c>
      <c r="O932">
        <v>3.701937</v>
      </c>
      <c r="P932" t="s">
        <v>5</v>
      </c>
      <c r="Q932">
        <v>4.6903090000000001</v>
      </c>
      <c r="R932">
        <v>0.232821</v>
      </c>
      <c r="S932" t="s">
        <v>6</v>
      </c>
      <c r="T932">
        <v>829.43025799999998</v>
      </c>
      <c r="U932">
        <v>0.79861899999999997</v>
      </c>
      <c r="V932" t="s">
        <v>7</v>
      </c>
      <c r="W932">
        <v>3.3097840000000001</v>
      </c>
      <c r="X932">
        <v>0.208014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6.8791000000000005E-2</v>
      </c>
      <c r="AG932">
        <v>1.6000000000000001E-4</v>
      </c>
      <c r="AH932" t="s">
        <v>11</v>
      </c>
      <c r="AI932">
        <v>0.93427000000000004</v>
      </c>
      <c r="AJ932">
        <v>6.3E-5</v>
      </c>
      <c r="AK932" t="s">
        <v>12</v>
      </c>
      <c r="AL932">
        <v>0</v>
      </c>
      <c r="AM932">
        <v>0</v>
      </c>
    </row>
    <row r="933" spans="1:39" x14ac:dyDescent="0.25">
      <c r="A933" t="s">
        <v>227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1163.3810550000001</v>
      </c>
      <c r="I933">
        <v>42.338484000000001</v>
      </c>
      <c r="J933" t="s">
        <v>3</v>
      </c>
      <c r="K933">
        <v>1160.4339990000001</v>
      </c>
      <c r="L933">
        <v>37.300417000000003</v>
      </c>
      <c r="M933" t="s">
        <v>4</v>
      </c>
      <c r="N933">
        <v>187.38125199999999</v>
      </c>
      <c r="O933">
        <v>4.0436899999999998</v>
      </c>
      <c r="P933" t="s">
        <v>5</v>
      </c>
      <c r="Q933">
        <v>5.1151160000000004</v>
      </c>
      <c r="R933">
        <v>0.27831400000000001</v>
      </c>
      <c r="S933" t="s">
        <v>6</v>
      </c>
      <c r="T933">
        <v>904.84091599999999</v>
      </c>
      <c r="U933">
        <v>0.94248900000000002</v>
      </c>
      <c r="V933" t="s">
        <v>7</v>
      </c>
      <c r="W933">
        <v>3.6076779999999999</v>
      </c>
      <c r="X933">
        <v>0.24959100000000001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6.8432999999999994E-2</v>
      </c>
      <c r="AG933">
        <v>1.5300000000000001E-4</v>
      </c>
      <c r="AH933" t="s">
        <v>11</v>
      </c>
      <c r="AI933">
        <v>0.93535400000000002</v>
      </c>
      <c r="AJ933">
        <v>7.7999999999999999E-5</v>
      </c>
      <c r="AK933" t="s">
        <v>12</v>
      </c>
      <c r="AL933">
        <v>0</v>
      </c>
      <c r="AM933">
        <v>0</v>
      </c>
    </row>
    <row r="934" spans="1:39" x14ac:dyDescent="0.25">
      <c r="A934" t="s">
        <v>227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1260.0544090000001</v>
      </c>
      <c r="I934">
        <v>46.233184000000001</v>
      </c>
      <c r="J934" t="s">
        <v>3</v>
      </c>
      <c r="K934">
        <v>1256.869915</v>
      </c>
      <c r="L934">
        <v>40.467562999999998</v>
      </c>
      <c r="M934" t="s">
        <v>4</v>
      </c>
      <c r="N934">
        <v>202.83872299999999</v>
      </c>
      <c r="O934">
        <v>4.296284</v>
      </c>
      <c r="P934" t="s">
        <v>5</v>
      </c>
      <c r="Q934">
        <v>5.5326639999999996</v>
      </c>
      <c r="R934">
        <v>0.33616400000000002</v>
      </c>
      <c r="S934" t="s">
        <v>6</v>
      </c>
      <c r="T934">
        <v>980.24851100000001</v>
      </c>
      <c r="U934">
        <v>1.0908709999999999</v>
      </c>
      <c r="V934" t="s">
        <v>7</v>
      </c>
      <c r="W934">
        <v>3.9077679999999999</v>
      </c>
      <c r="X934">
        <v>0.29292000000000001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6.6961999999999994E-2</v>
      </c>
      <c r="AG934">
        <v>1.44E-4</v>
      </c>
      <c r="AH934" t="s">
        <v>11</v>
      </c>
      <c r="AI934">
        <v>0.93590200000000001</v>
      </c>
      <c r="AJ934">
        <v>8.7000000000000001E-5</v>
      </c>
      <c r="AK934" t="s">
        <v>12</v>
      </c>
      <c r="AL934">
        <v>0</v>
      </c>
      <c r="AM934">
        <v>0</v>
      </c>
    </row>
    <row r="935" spans="1:39" x14ac:dyDescent="0.25">
      <c r="A935" t="s">
        <v>227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1356.8025950000001</v>
      </c>
      <c r="I935">
        <v>53.254572000000003</v>
      </c>
      <c r="J935" t="s">
        <v>3</v>
      </c>
      <c r="K935">
        <v>1353.3412820000001</v>
      </c>
      <c r="L935">
        <v>46.216138999999998</v>
      </c>
      <c r="M935" t="s">
        <v>4</v>
      </c>
      <c r="N935">
        <v>218.32938100000001</v>
      </c>
      <c r="O935">
        <v>4.8569630000000004</v>
      </c>
      <c r="P935" t="s">
        <v>5</v>
      </c>
      <c r="Q935">
        <v>5.9702500000000001</v>
      </c>
      <c r="R935">
        <v>0.390685</v>
      </c>
      <c r="S935" t="s">
        <v>6</v>
      </c>
      <c r="T935">
        <v>1055.6746579999999</v>
      </c>
      <c r="U935">
        <v>1.2460979999999999</v>
      </c>
      <c r="V935" t="s">
        <v>7</v>
      </c>
      <c r="W935">
        <v>4.2135340000000001</v>
      </c>
      <c r="X935">
        <v>0.351161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6.6799999999999998E-2</v>
      </c>
      <c r="AG935">
        <v>1.46E-4</v>
      </c>
      <c r="AH935" t="s">
        <v>11</v>
      </c>
      <c r="AI935">
        <v>0.93596400000000002</v>
      </c>
      <c r="AJ935">
        <v>8.7000000000000001E-5</v>
      </c>
      <c r="AK935" t="s">
        <v>12</v>
      </c>
      <c r="AL935">
        <v>0</v>
      </c>
      <c r="AM935">
        <v>0</v>
      </c>
    </row>
    <row r="936" spans="1:39" x14ac:dyDescent="0.25">
      <c r="A936" t="s">
        <v>227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1453.625466</v>
      </c>
      <c r="I936">
        <v>61.060493999999998</v>
      </c>
      <c r="J936" t="s">
        <v>3</v>
      </c>
      <c r="K936">
        <v>1449.9106200000001</v>
      </c>
      <c r="L936">
        <v>52.283337000000003</v>
      </c>
      <c r="M936" t="s">
        <v>4</v>
      </c>
      <c r="N936">
        <v>233.808142</v>
      </c>
      <c r="O936">
        <v>4.906326</v>
      </c>
      <c r="P936" t="s">
        <v>5</v>
      </c>
      <c r="Q936">
        <v>6.4026149999999999</v>
      </c>
      <c r="R936">
        <v>0.47157300000000002</v>
      </c>
      <c r="S936" t="s">
        <v>6</v>
      </c>
      <c r="T936">
        <v>1131.107563</v>
      </c>
      <c r="U936">
        <v>1.4376100000000001</v>
      </c>
      <c r="V936" t="s">
        <v>7</v>
      </c>
      <c r="W936">
        <v>4.5282220000000004</v>
      </c>
      <c r="X936">
        <v>0.41286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6.5952999999999998E-2</v>
      </c>
      <c r="AG936">
        <v>1.36E-4</v>
      </c>
      <c r="AH936" t="s">
        <v>11</v>
      </c>
      <c r="AI936">
        <v>0.93597600000000003</v>
      </c>
      <c r="AJ936">
        <v>8.7000000000000001E-5</v>
      </c>
      <c r="AK936" t="s">
        <v>12</v>
      </c>
      <c r="AL936">
        <v>0</v>
      </c>
      <c r="AM936">
        <v>0</v>
      </c>
    </row>
    <row r="937" spans="1:39" x14ac:dyDescent="0.25">
      <c r="A937" t="s">
        <v>227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1550.4406100000001</v>
      </c>
      <c r="I937">
        <v>70.147949999999994</v>
      </c>
      <c r="J937" t="s">
        <v>3</v>
      </c>
      <c r="K937">
        <v>1546.4484809999999</v>
      </c>
      <c r="L937">
        <v>59.889007999999997</v>
      </c>
      <c r="M937" t="s">
        <v>4</v>
      </c>
      <c r="N937">
        <v>249.27148600000001</v>
      </c>
      <c r="O937">
        <v>5.6582179999999997</v>
      </c>
      <c r="P937" t="s">
        <v>5</v>
      </c>
      <c r="Q937">
        <v>6.8438749999999997</v>
      </c>
      <c r="R937">
        <v>0.548647</v>
      </c>
      <c r="S937" t="s">
        <v>6</v>
      </c>
      <c r="T937">
        <v>1206.5477149999999</v>
      </c>
      <c r="U937">
        <v>1.6313230000000001</v>
      </c>
      <c r="V937" t="s">
        <v>7</v>
      </c>
      <c r="W937">
        <v>4.8351240000000004</v>
      </c>
      <c r="X937">
        <v>0.467561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6.4106999999999997E-2</v>
      </c>
      <c r="AG937">
        <v>1.18E-4</v>
      </c>
      <c r="AH937" t="s">
        <v>11</v>
      </c>
      <c r="AI937">
        <v>0.93601800000000002</v>
      </c>
      <c r="AJ937">
        <v>8.6000000000000003E-5</v>
      </c>
      <c r="AK937" t="s">
        <v>12</v>
      </c>
      <c r="AL937">
        <v>0</v>
      </c>
      <c r="AM937">
        <v>0</v>
      </c>
    </row>
    <row r="938" spans="1:39" x14ac:dyDescent="0.25">
      <c r="A938" t="s">
        <v>227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1647.2194529999999</v>
      </c>
      <c r="I938">
        <v>78.103086000000005</v>
      </c>
      <c r="J938" t="s">
        <v>3</v>
      </c>
      <c r="K938">
        <v>1642.9753929999999</v>
      </c>
      <c r="L938">
        <v>66.197644999999994</v>
      </c>
      <c r="M938" t="s">
        <v>4</v>
      </c>
      <c r="N938">
        <v>264.80325399999998</v>
      </c>
      <c r="O938">
        <v>5.8752750000000002</v>
      </c>
      <c r="P938" t="s">
        <v>5</v>
      </c>
      <c r="Q938">
        <v>7.2748749999999998</v>
      </c>
      <c r="R938">
        <v>0.62390299999999999</v>
      </c>
      <c r="S938" t="s">
        <v>6</v>
      </c>
      <c r="T938">
        <v>1281.9758300000001</v>
      </c>
      <c r="U938">
        <v>1.834292</v>
      </c>
      <c r="V938" t="s">
        <v>7</v>
      </c>
      <c r="W938">
        <v>5.1443810000000001</v>
      </c>
      <c r="X938">
        <v>0.53253899999999998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6.4106999999999997E-2</v>
      </c>
      <c r="AG938">
        <v>1.18E-4</v>
      </c>
      <c r="AH938" t="s">
        <v>11</v>
      </c>
      <c r="AI938">
        <v>0.93608999999999998</v>
      </c>
      <c r="AJ938">
        <v>8.5000000000000006E-5</v>
      </c>
      <c r="AK938" t="s">
        <v>12</v>
      </c>
      <c r="AL938">
        <v>0</v>
      </c>
      <c r="AM938">
        <v>0</v>
      </c>
    </row>
    <row r="939" spans="1:39" x14ac:dyDescent="0.25">
      <c r="A939" t="s">
        <v>227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1744.2822530000001</v>
      </c>
      <c r="I939">
        <v>79.167541999999997</v>
      </c>
      <c r="J939" t="s">
        <v>3</v>
      </c>
      <c r="K939">
        <v>1739.753162</v>
      </c>
      <c r="L939">
        <v>66.677000000000007</v>
      </c>
      <c r="M939" t="s">
        <v>4</v>
      </c>
      <c r="N939">
        <v>280.46490399999999</v>
      </c>
      <c r="O939">
        <v>6.5745269999999998</v>
      </c>
      <c r="P939" t="s">
        <v>5</v>
      </c>
      <c r="Q939">
        <v>7.723446</v>
      </c>
      <c r="R939">
        <v>0.67900799999999994</v>
      </c>
      <c r="S939" t="s">
        <v>6</v>
      </c>
      <c r="T939">
        <v>1357.4181080000001</v>
      </c>
      <c r="U939">
        <v>1.9831259999999999</v>
      </c>
      <c r="V939" t="s">
        <v>7</v>
      </c>
      <c r="W939">
        <v>5.4458830000000003</v>
      </c>
      <c r="X939">
        <v>0.57305899999999999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6.4106999999999997E-2</v>
      </c>
      <c r="AG939">
        <v>1.18E-4</v>
      </c>
      <c r="AH939" t="s">
        <v>11</v>
      </c>
      <c r="AI939">
        <v>0.93609100000000001</v>
      </c>
      <c r="AJ939">
        <v>8.5000000000000006E-5</v>
      </c>
      <c r="AK939" t="s">
        <v>12</v>
      </c>
      <c r="AL939">
        <v>0</v>
      </c>
      <c r="AM939">
        <v>0</v>
      </c>
    </row>
    <row r="940" spans="1:39" x14ac:dyDescent="0.25">
      <c r="A940" t="s">
        <v>227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1841.4934450000001</v>
      </c>
      <c r="I940">
        <v>84.914743999999999</v>
      </c>
      <c r="J940" t="s">
        <v>3</v>
      </c>
      <c r="K940">
        <v>1836.7015280000001</v>
      </c>
      <c r="L940">
        <v>71.826998000000003</v>
      </c>
      <c r="M940" t="s">
        <v>4</v>
      </c>
      <c r="N940">
        <v>296.12351699999999</v>
      </c>
      <c r="O940">
        <v>7.2558980000000002</v>
      </c>
      <c r="P940" t="s">
        <v>5</v>
      </c>
      <c r="Q940">
        <v>8.1811299999999996</v>
      </c>
      <c r="R940">
        <v>0.71320700000000004</v>
      </c>
      <c r="S940" t="s">
        <v>6</v>
      </c>
      <c r="T940">
        <v>1432.871887</v>
      </c>
      <c r="U940">
        <v>2.1324290000000001</v>
      </c>
      <c r="V940" t="s">
        <v>7</v>
      </c>
      <c r="W940">
        <v>5.7542669999999996</v>
      </c>
      <c r="X940">
        <v>0.63232100000000002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6.3583000000000001E-2</v>
      </c>
      <c r="AG940">
        <v>1.11E-4</v>
      </c>
      <c r="AH940" t="s">
        <v>11</v>
      </c>
      <c r="AI940">
        <v>0.93618800000000002</v>
      </c>
      <c r="AJ940">
        <v>8.3999999999999995E-5</v>
      </c>
      <c r="AK940" t="s">
        <v>12</v>
      </c>
      <c r="AL940">
        <v>0</v>
      </c>
      <c r="AM940">
        <v>0</v>
      </c>
    </row>
    <row r="941" spans="1:39" x14ac:dyDescent="0.25">
      <c r="A941" t="s">
        <v>227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1939.118013</v>
      </c>
      <c r="I941">
        <v>108.083932</v>
      </c>
      <c r="J941" t="s">
        <v>3</v>
      </c>
      <c r="K941">
        <v>1934.104666</v>
      </c>
      <c r="L941">
        <v>94.280831000000006</v>
      </c>
      <c r="M941" t="s">
        <v>4</v>
      </c>
      <c r="N941">
        <v>312.18340799999999</v>
      </c>
      <c r="O941">
        <v>11.773808000000001</v>
      </c>
      <c r="P941" t="s">
        <v>5</v>
      </c>
      <c r="Q941">
        <v>8.6011609999999994</v>
      </c>
      <c r="R941">
        <v>0.72571600000000003</v>
      </c>
      <c r="S941" t="s">
        <v>6</v>
      </c>
      <c r="T941">
        <v>1508.315486</v>
      </c>
      <c r="U941">
        <v>2.3559730000000001</v>
      </c>
      <c r="V941" t="s">
        <v>7</v>
      </c>
      <c r="W941">
        <v>6.0630949999999997</v>
      </c>
      <c r="X941">
        <v>0.66356099999999996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6.2856999999999996E-2</v>
      </c>
      <c r="AG941">
        <v>1.03E-4</v>
      </c>
      <c r="AH941" t="s">
        <v>11</v>
      </c>
      <c r="AI941">
        <v>0.93621100000000002</v>
      </c>
      <c r="AJ941">
        <v>8.3999999999999995E-5</v>
      </c>
      <c r="AK941" t="s">
        <v>12</v>
      </c>
      <c r="AL941">
        <v>0</v>
      </c>
      <c r="AM941">
        <v>0</v>
      </c>
    </row>
    <row r="942" spans="1:39" x14ac:dyDescent="0.25">
      <c r="A942" t="s">
        <v>228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98.458911999999998</v>
      </c>
      <c r="I942">
        <v>7.4380000000000002E-3</v>
      </c>
      <c r="J942" t="s">
        <v>3</v>
      </c>
      <c r="K942">
        <v>75.374202999999994</v>
      </c>
      <c r="L942">
        <v>2.3499999999999999E-4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228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197.035166</v>
      </c>
      <c r="I943">
        <v>2.0639000000000001E-2</v>
      </c>
      <c r="J943" t="s">
        <v>3</v>
      </c>
      <c r="K943">
        <v>150.72626399999999</v>
      </c>
      <c r="L943">
        <v>7.5100000000000004E-4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228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295.64265799999998</v>
      </c>
      <c r="I944">
        <v>5.0474999999999999E-2</v>
      </c>
      <c r="J944" t="s">
        <v>3</v>
      </c>
      <c r="K944">
        <v>226.08059600000001</v>
      </c>
      <c r="L944">
        <v>1.4859999999999999E-3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228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394.23572200000001</v>
      </c>
      <c r="I945">
        <v>7.4706999999999996E-2</v>
      </c>
      <c r="J945" t="s">
        <v>3</v>
      </c>
      <c r="K945">
        <v>301.43614100000002</v>
      </c>
      <c r="L945">
        <v>2.395E-3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228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492.86690299999998</v>
      </c>
      <c r="I946">
        <v>0.124447</v>
      </c>
      <c r="J946" t="s">
        <v>3</v>
      </c>
      <c r="K946">
        <v>376.82101699999998</v>
      </c>
      <c r="L946">
        <v>2.6047000000000001E-2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228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591.49211300000002</v>
      </c>
      <c r="I947">
        <v>0.15318399999999999</v>
      </c>
      <c r="J947" t="s">
        <v>3</v>
      </c>
      <c r="K947">
        <v>452.18691799999999</v>
      </c>
      <c r="L947">
        <v>2.7493E-2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228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690.09015299999999</v>
      </c>
      <c r="I948">
        <v>0.18432000000000001</v>
      </c>
      <c r="J948" t="s">
        <v>3</v>
      </c>
      <c r="K948">
        <v>527.55693499999995</v>
      </c>
      <c r="L948">
        <v>2.9679000000000001E-2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228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788.71957399999997</v>
      </c>
      <c r="I949">
        <v>0.20269899999999999</v>
      </c>
      <c r="J949" t="s">
        <v>3</v>
      </c>
      <c r="K949">
        <v>602.92833700000006</v>
      </c>
      <c r="L949">
        <v>3.1777E-2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228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887.33344</v>
      </c>
      <c r="I950">
        <v>0.213283</v>
      </c>
      <c r="J950" t="s">
        <v>3</v>
      </c>
      <c r="K950">
        <v>678.30116899999996</v>
      </c>
      <c r="L950">
        <v>3.3950000000000001E-2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228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985.95761100000004</v>
      </c>
      <c r="I951">
        <v>0.24162</v>
      </c>
      <c r="J951" t="s">
        <v>3</v>
      </c>
      <c r="K951">
        <v>753.67667500000005</v>
      </c>
      <c r="L951">
        <v>3.5882999999999998E-2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228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1084.5971259999999</v>
      </c>
      <c r="I952">
        <v>0.28128700000000001</v>
      </c>
      <c r="J952" t="s">
        <v>3</v>
      </c>
      <c r="K952">
        <v>829.05408199999999</v>
      </c>
      <c r="L952">
        <v>3.8105E-2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228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1183.2265500000001</v>
      </c>
      <c r="I953">
        <v>0.32700299999999999</v>
      </c>
      <c r="J953" t="s">
        <v>3</v>
      </c>
      <c r="K953">
        <v>904.43674799999997</v>
      </c>
      <c r="L953">
        <v>4.1015000000000003E-2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228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1281.900474</v>
      </c>
      <c r="I954">
        <v>0.32952300000000001</v>
      </c>
      <c r="J954" t="s">
        <v>3</v>
      </c>
      <c r="K954">
        <v>979.81879200000003</v>
      </c>
      <c r="L954">
        <v>4.3668999999999999E-2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228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1380.536396</v>
      </c>
      <c r="I955">
        <v>0.363456</v>
      </c>
      <c r="J955" t="s">
        <v>3</v>
      </c>
      <c r="K955">
        <v>1055.201458</v>
      </c>
      <c r="L955">
        <v>4.6712999999999998E-2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228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1479.1646479999999</v>
      </c>
      <c r="I956">
        <v>0.37375000000000003</v>
      </c>
      <c r="J956" t="s">
        <v>3</v>
      </c>
      <c r="K956">
        <v>1130.585898</v>
      </c>
      <c r="L956">
        <v>4.9048000000000001E-2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228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1577.80636</v>
      </c>
      <c r="I957">
        <v>0.39381899999999997</v>
      </c>
      <c r="J957" t="s">
        <v>3</v>
      </c>
      <c r="K957">
        <v>1205.9722340000001</v>
      </c>
      <c r="L957">
        <v>5.2606E-2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228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1676.454058</v>
      </c>
      <c r="I958">
        <v>0.414352</v>
      </c>
      <c r="J958" t="s">
        <v>3</v>
      </c>
      <c r="K958">
        <v>1281.35988</v>
      </c>
      <c r="L958">
        <v>5.6146000000000001E-2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228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1775.115969</v>
      </c>
      <c r="I959">
        <v>0.44727899999999998</v>
      </c>
      <c r="J959" t="s">
        <v>3</v>
      </c>
      <c r="K959">
        <v>1356.752549</v>
      </c>
      <c r="L959">
        <v>6.0316000000000002E-2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228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1873.770986</v>
      </c>
      <c r="I960">
        <v>0.49282599999999999</v>
      </c>
      <c r="J960" t="s">
        <v>3</v>
      </c>
      <c r="K960">
        <v>1432.141331</v>
      </c>
      <c r="L960">
        <v>6.4373E-2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228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1972.428132</v>
      </c>
      <c r="I961">
        <v>0.54828399999999999</v>
      </c>
      <c r="J961" t="s">
        <v>3</v>
      </c>
      <c r="K961">
        <v>1507.5334989999999</v>
      </c>
      <c r="L961">
        <v>6.9380999999999998E-2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1938" workbookViewId="0">
      <selection activeCell="A1794" sqref="A1794:J1961"/>
    </sheetView>
  </sheetViews>
  <sheetFormatPr defaultRowHeight="15" x14ac:dyDescent="0.25"/>
  <cols>
    <col min="1" max="1" width="26" customWidth="1"/>
  </cols>
  <sheetData>
    <row r="1" spans="1:17" x14ac:dyDescent="0.25">
      <c r="A1" t="s">
        <v>107</v>
      </c>
      <c r="B1" t="s">
        <v>108</v>
      </c>
      <c r="C1" t="s">
        <v>109</v>
      </c>
      <c r="D1" t="s">
        <v>110</v>
      </c>
      <c r="E1" t="s">
        <v>53</v>
      </c>
      <c r="F1" t="s">
        <v>25</v>
      </c>
      <c r="G1" t="s">
        <v>54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8476.07</v>
      </c>
      <c r="C2">
        <v>8019.3</v>
      </c>
      <c r="D2">
        <v>7922.78</v>
      </c>
      <c r="E2">
        <v>7890.24</v>
      </c>
      <c r="F2">
        <v>361.41199999999998</v>
      </c>
      <c r="G2">
        <v>0</v>
      </c>
      <c r="H2">
        <v>361.41199999999998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7968.69</v>
      </c>
      <c r="C3">
        <v>7958.16</v>
      </c>
      <c r="D3">
        <v>7879.03</v>
      </c>
      <c r="E3">
        <v>7848.87</v>
      </c>
      <c r="F3">
        <v>359.68799999999999</v>
      </c>
      <c r="G3">
        <v>0</v>
      </c>
      <c r="H3">
        <v>359.68799999999999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7911.27</v>
      </c>
      <c r="C4">
        <v>7900.16</v>
      </c>
      <c r="D4">
        <v>7819.42</v>
      </c>
      <c r="E4">
        <v>7789.55</v>
      </c>
      <c r="F4">
        <v>356.88</v>
      </c>
      <c r="G4">
        <v>0</v>
      </c>
      <c r="H4">
        <v>356.88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7912.59</v>
      </c>
      <c r="C5">
        <v>7901.25</v>
      </c>
      <c r="D5">
        <v>7819.09</v>
      </c>
      <c r="E5">
        <v>7789.49</v>
      </c>
      <c r="F5">
        <v>356.81900000000002</v>
      </c>
      <c r="G5">
        <v>0</v>
      </c>
      <c r="H5">
        <v>356.81900000000002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7917.98</v>
      </c>
      <c r="C6">
        <v>7906.78</v>
      </c>
      <c r="D6">
        <v>7823.34</v>
      </c>
      <c r="E6">
        <v>7794.09</v>
      </c>
      <c r="F6">
        <v>357.05700000000002</v>
      </c>
      <c r="G6">
        <v>0</v>
      </c>
      <c r="H6">
        <v>357.05700000000002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7948.93</v>
      </c>
      <c r="C7">
        <v>7938.41</v>
      </c>
      <c r="D7">
        <v>7852.09</v>
      </c>
      <c r="E7">
        <v>7822.64</v>
      </c>
      <c r="F7">
        <v>358.32299999999998</v>
      </c>
      <c r="G7">
        <v>0</v>
      </c>
      <c r="H7">
        <v>358.32299999999998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7946.54</v>
      </c>
      <c r="C8">
        <v>7935.63</v>
      </c>
      <c r="D8">
        <v>7851.68</v>
      </c>
      <c r="E8">
        <v>7822.27</v>
      </c>
      <c r="F8">
        <v>358.334</v>
      </c>
      <c r="G8">
        <v>0</v>
      </c>
      <c r="H8">
        <v>358.334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7949.52</v>
      </c>
      <c r="C9">
        <v>7938.41</v>
      </c>
      <c r="D9">
        <v>7851.76</v>
      </c>
      <c r="E9">
        <v>7821.37</v>
      </c>
      <c r="F9">
        <v>358.34</v>
      </c>
      <c r="G9">
        <v>0</v>
      </c>
      <c r="H9">
        <v>358.34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7946.69</v>
      </c>
      <c r="C10">
        <v>7935.11</v>
      </c>
      <c r="D10">
        <v>7851.56</v>
      </c>
      <c r="E10">
        <v>7821.65</v>
      </c>
      <c r="F10">
        <v>358.31299999999999</v>
      </c>
      <c r="G10">
        <v>0</v>
      </c>
      <c r="H10">
        <v>358.31299999999999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7946.49</v>
      </c>
      <c r="C11">
        <v>7935.9</v>
      </c>
      <c r="D11">
        <v>7852.35</v>
      </c>
      <c r="E11">
        <v>7821.85</v>
      </c>
      <c r="F11">
        <v>358.32900000000001</v>
      </c>
      <c r="G11">
        <v>0</v>
      </c>
      <c r="H11">
        <v>358.32900000000001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7947.89</v>
      </c>
      <c r="C12">
        <v>7936.61</v>
      </c>
      <c r="D12">
        <v>7850.66</v>
      </c>
      <c r="E12">
        <v>7821.13</v>
      </c>
      <c r="F12">
        <v>358.34899999999999</v>
      </c>
      <c r="G12">
        <v>0</v>
      </c>
      <c r="H12">
        <v>358.34899999999999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7948.52</v>
      </c>
      <c r="C13">
        <v>7937.43</v>
      </c>
      <c r="D13">
        <v>7850.74</v>
      </c>
      <c r="E13">
        <v>7821.42</v>
      </c>
      <c r="F13">
        <v>358.37400000000002</v>
      </c>
      <c r="G13">
        <v>0</v>
      </c>
      <c r="H13">
        <v>358.37400000000002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7958.91</v>
      </c>
      <c r="C14">
        <v>7948.16</v>
      </c>
      <c r="D14">
        <v>7858.46</v>
      </c>
      <c r="E14">
        <v>7829.54</v>
      </c>
      <c r="F14">
        <v>358.72500000000002</v>
      </c>
      <c r="G14">
        <v>0</v>
      </c>
      <c r="H14">
        <v>358.72500000000002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7994.9</v>
      </c>
      <c r="C15">
        <v>7984.44</v>
      </c>
      <c r="D15">
        <v>7899.15</v>
      </c>
      <c r="E15">
        <v>7870.2</v>
      </c>
      <c r="F15">
        <v>360.697</v>
      </c>
      <c r="G15">
        <v>0</v>
      </c>
      <c r="H15">
        <v>360.697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7994.91</v>
      </c>
      <c r="C16">
        <v>7983.27</v>
      </c>
      <c r="D16">
        <v>7899.14</v>
      </c>
      <c r="E16">
        <v>7869.54</v>
      </c>
      <c r="F16">
        <v>360.77300000000002</v>
      </c>
      <c r="G16">
        <v>0</v>
      </c>
      <c r="H16">
        <v>360.77300000000002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7996.82</v>
      </c>
      <c r="C17">
        <v>7984.9</v>
      </c>
      <c r="D17">
        <v>7899.41</v>
      </c>
      <c r="E17">
        <v>7869.91</v>
      </c>
      <c r="F17">
        <v>360.74</v>
      </c>
      <c r="G17">
        <v>0</v>
      </c>
      <c r="H17">
        <v>360.74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7995.2</v>
      </c>
      <c r="C18">
        <v>7984.33</v>
      </c>
      <c r="D18">
        <v>7900.81</v>
      </c>
      <c r="E18">
        <v>7869.8</v>
      </c>
      <c r="F18">
        <v>360.74299999999999</v>
      </c>
      <c r="G18">
        <v>0</v>
      </c>
      <c r="H18">
        <v>360.74299999999999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7990.52</v>
      </c>
      <c r="C19">
        <v>7979.82</v>
      </c>
      <c r="D19">
        <v>7902.38</v>
      </c>
      <c r="E19">
        <v>7870.07</v>
      </c>
      <c r="F19">
        <v>360.74900000000002</v>
      </c>
      <c r="G19">
        <v>0</v>
      </c>
      <c r="H19">
        <v>360.74900000000002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7989.85</v>
      </c>
      <c r="C20">
        <v>7979.2</v>
      </c>
      <c r="D20">
        <v>7902.47</v>
      </c>
      <c r="E20">
        <v>7869.87</v>
      </c>
      <c r="F20">
        <v>360.74799999999999</v>
      </c>
      <c r="G20">
        <v>0</v>
      </c>
      <c r="H20">
        <v>360.74799999999999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7989.38</v>
      </c>
      <c r="C21">
        <v>7978.71</v>
      </c>
      <c r="D21">
        <v>7901.77</v>
      </c>
      <c r="E21">
        <v>7869.99</v>
      </c>
      <c r="F21">
        <v>360.68</v>
      </c>
      <c r="G21">
        <v>0</v>
      </c>
      <c r="H21">
        <v>360.68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7988.24</v>
      </c>
      <c r="C22">
        <v>7977.79</v>
      </c>
      <c r="D22">
        <v>7902</v>
      </c>
      <c r="E22">
        <v>7869.7</v>
      </c>
      <c r="F22">
        <v>360.66199999999998</v>
      </c>
      <c r="G22">
        <v>0</v>
      </c>
      <c r="H22">
        <v>360.66199999999998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7987.86</v>
      </c>
      <c r="C23">
        <v>7977.11</v>
      </c>
      <c r="D23">
        <v>7903.15</v>
      </c>
      <c r="E23">
        <v>7869.87</v>
      </c>
      <c r="F23">
        <v>360.78800000000001</v>
      </c>
      <c r="G23">
        <v>0</v>
      </c>
      <c r="H23">
        <v>360.78800000000001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7985.06</v>
      </c>
      <c r="C24">
        <v>7974.77</v>
      </c>
      <c r="D24">
        <v>7902.04</v>
      </c>
      <c r="E24">
        <v>7870.01</v>
      </c>
      <c r="F24">
        <v>360.74799999999999</v>
      </c>
      <c r="G24">
        <v>0</v>
      </c>
      <c r="H24">
        <v>360.74799999999999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7987.28</v>
      </c>
      <c r="C25">
        <v>7976.75</v>
      </c>
      <c r="D25">
        <v>7902.05</v>
      </c>
      <c r="E25">
        <v>7869.93</v>
      </c>
      <c r="F25">
        <v>360.75400000000002</v>
      </c>
      <c r="G25">
        <v>0</v>
      </c>
      <c r="H25">
        <v>360.75400000000002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7989.01</v>
      </c>
      <c r="C26">
        <v>7978.78</v>
      </c>
      <c r="D26">
        <v>7901.07</v>
      </c>
      <c r="E26">
        <v>7870.31</v>
      </c>
      <c r="F26">
        <v>360.762</v>
      </c>
      <c r="G26">
        <v>0</v>
      </c>
      <c r="H26">
        <v>360.762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7990.14</v>
      </c>
      <c r="C27">
        <v>7979.88</v>
      </c>
      <c r="D27">
        <v>7901.53</v>
      </c>
      <c r="E27">
        <v>7869.95</v>
      </c>
      <c r="F27">
        <v>360.79599999999999</v>
      </c>
      <c r="G27">
        <v>0</v>
      </c>
      <c r="H27">
        <v>360.79599999999999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7995.01</v>
      </c>
      <c r="C28">
        <v>7984.34</v>
      </c>
      <c r="D28">
        <v>7902.04</v>
      </c>
      <c r="E28">
        <v>7870.14</v>
      </c>
      <c r="F28">
        <v>360.762</v>
      </c>
      <c r="G28">
        <v>0</v>
      </c>
      <c r="H28">
        <v>360.762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7992.31</v>
      </c>
      <c r="C29">
        <v>7981.65</v>
      </c>
      <c r="D29">
        <v>7903.31</v>
      </c>
      <c r="E29">
        <v>7870.06</v>
      </c>
      <c r="F29">
        <v>360.65</v>
      </c>
      <c r="G29">
        <v>0</v>
      </c>
      <c r="H29">
        <v>360.65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7997.23</v>
      </c>
      <c r="C30">
        <v>7986.16</v>
      </c>
      <c r="D30">
        <v>7902.23</v>
      </c>
      <c r="E30">
        <v>7870.18</v>
      </c>
      <c r="F30">
        <v>360.69499999999999</v>
      </c>
      <c r="G30">
        <v>0</v>
      </c>
      <c r="H30">
        <v>360.69499999999999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7988.39</v>
      </c>
      <c r="C31">
        <v>7977.58</v>
      </c>
      <c r="D31">
        <v>7901.77</v>
      </c>
      <c r="E31">
        <v>7869.89</v>
      </c>
      <c r="F31">
        <v>360.745</v>
      </c>
      <c r="G31">
        <v>0</v>
      </c>
      <c r="H31">
        <v>360.745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7990.21</v>
      </c>
      <c r="C32">
        <v>7979.04</v>
      </c>
      <c r="D32">
        <v>7902.53</v>
      </c>
      <c r="E32">
        <v>7870.23</v>
      </c>
      <c r="F32">
        <v>360.70400000000001</v>
      </c>
      <c r="G32">
        <v>0</v>
      </c>
      <c r="H32">
        <v>360.70400000000001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7993.04</v>
      </c>
      <c r="C33">
        <v>7982.12</v>
      </c>
      <c r="D33">
        <v>7901.94</v>
      </c>
      <c r="E33">
        <v>7870.07</v>
      </c>
      <c r="F33">
        <v>360.70800000000003</v>
      </c>
      <c r="G33">
        <v>0</v>
      </c>
      <c r="H33">
        <v>360.70800000000003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7997.05</v>
      </c>
      <c r="C34">
        <v>7986.09</v>
      </c>
      <c r="D34">
        <v>7899.65</v>
      </c>
      <c r="E34">
        <v>7870</v>
      </c>
      <c r="F34">
        <v>360.73200000000003</v>
      </c>
      <c r="G34">
        <v>0</v>
      </c>
      <c r="H34">
        <v>360.73200000000003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7993.23</v>
      </c>
      <c r="C35">
        <v>7982.03</v>
      </c>
      <c r="D35">
        <v>7899.29</v>
      </c>
      <c r="E35">
        <v>7870.03</v>
      </c>
      <c r="F35">
        <v>360.75099999999998</v>
      </c>
      <c r="G35">
        <v>0</v>
      </c>
      <c r="H35">
        <v>360.75099999999998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7996.82</v>
      </c>
      <c r="C36">
        <v>7985.6</v>
      </c>
      <c r="D36">
        <v>7899.87</v>
      </c>
      <c r="E36">
        <v>7870.13</v>
      </c>
      <c r="F36">
        <v>360.774</v>
      </c>
      <c r="G36">
        <v>0</v>
      </c>
      <c r="H36">
        <v>360.774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7990.7</v>
      </c>
      <c r="C37">
        <v>7979.85</v>
      </c>
      <c r="D37">
        <v>7898.75</v>
      </c>
      <c r="E37">
        <v>7869.94</v>
      </c>
      <c r="F37">
        <v>360.68200000000002</v>
      </c>
      <c r="G37">
        <v>0</v>
      </c>
      <c r="H37">
        <v>360.68200000000002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7988.64</v>
      </c>
      <c r="C38">
        <v>7977.01</v>
      </c>
      <c r="D38">
        <v>7898.5</v>
      </c>
      <c r="E38">
        <v>7870.21</v>
      </c>
      <c r="F38">
        <v>360.71600000000001</v>
      </c>
      <c r="G38">
        <v>0</v>
      </c>
      <c r="H38">
        <v>360.71600000000001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8012.06</v>
      </c>
      <c r="C39">
        <v>8000.25</v>
      </c>
      <c r="D39">
        <v>7898.18</v>
      </c>
      <c r="E39">
        <v>7870.02</v>
      </c>
      <c r="F39">
        <v>360.75099999999998</v>
      </c>
      <c r="G39">
        <v>0</v>
      </c>
      <c r="H39">
        <v>360.75099999999998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7991</v>
      </c>
      <c r="C40">
        <v>7980.42</v>
      </c>
      <c r="D40">
        <v>7898.89</v>
      </c>
      <c r="E40">
        <v>7870.17</v>
      </c>
      <c r="F40">
        <v>360.755</v>
      </c>
      <c r="G40">
        <v>0</v>
      </c>
      <c r="H40">
        <v>360.755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7995.84</v>
      </c>
      <c r="C41">
        <v>7983.73</v>
      </c>
      <c r="D41">
        <v>7899.32</v>
      </c>
      <c r="E41">
        <v>7869.88</v>
      </c>
      <c r="F41">
        <v>360.73399999999998</v>
      </c>
      <c r="G41">
        <v>0</v>
      </c>
      <c r="H41">
        <v>360.73399999999998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7997.38</v>
      </c>
      <c r="C42">
        <v>7987.04</v>
      </c>
      <c r="D42">
        <v>7899.17</v>
      </c>
      <c r="E42">
        <v>7869.83</v>
      </c>
      <c r="F42">
        <v>360.73200000000003</v>
      </c>
      <c r="G42">
        <v>0</v>
      </c>
      <c r="H42">
        <v>360.73200000000003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7999.78</v>
      </c>
      <c r="C43">
        <v>7988.62</v>
      </c>
      <c r="D43">
        <v>7899.35</v>
      </c>
      <c r="E43">
        <v>7869.98</v>
      </c>
      <c r="F43">
        <v>360.72</v>
      </c>
      <c r="G43">
        <v>0</v>
      </c>
      <c r="H43">
        <v>360.72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7996.94</v>
      </c>
      <c r="C44">
        <v>7986.2</v>
      </c>
      <c r="D44">
        <v>7900.3</v>
      </c>
      <c r="E44">
        <v>7870.14</v>
      </c>
      <c r="F44">
        <v>360.74700000000001</v>
      </c>
      <c r="G44">
        <v>0</v>
      </c>
      <c r="H44">
        <v>360.74700000000001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7997.08</v>
      </c>
      <c r="C45">
        <v>7986.4</v>
      </c>
      <c r="D45">
        <v>7900.04</v>
      </c>
      <c r="E45">
        <v>7869.88</v>
      </c>
      <c r="F45">
        <v>360.81099999999998</v>
      </c>
      <c r="G45">
        <v>0</v>
      </c>
      <c r="H45">
        <v>360.81099999999998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7996.52</v>
      </c>
      <c r="C46">
        <v>7985.38</v>
      </c>
      <c r="D46">
        <v>7899.29</v>
      </c>
      <c r="E46">
        <v>7870.19</v>
      </c>
      <c r="F46">
        <v>360.74799999999999</v>
      </c>
      <c r="G46">
        <v>0</v>
      </c>
      <c r="H46">
        <v>360.74799999999999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8002.61</v>
      </c>
      <c r="C47">
        <v>7991.4</v>
      </c>
      <c r="D47">
        <v>7899.5</v>
      </c>
      <c r="E47">
        <v>7870</v>
      </c>
      <c r="F47">
        <v>360.791</v>
      </c>
      <c r="G47">
        <v>0</v>
      </c>
      <c r="H47">
        <v>360.791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7996.13</v>
      </c>
      <c r="C48">
        <v>7984.28</v>
      </c>
      <c r="D48">
        <v>7900.96</v>
      </c>
      <c r="E48">
        <v>7870.16</v>
      </c>
      <c r="F48">
        <v>360.73899999999998</v>
      </c>
      <c r="G48">
        <v>0</v>
      </c>
      <c r="H48">
        <v>360.73899999999998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7989.07</v>
      </c>
      <c r="C49">
        <v>7978.93</v>
      </c>
      <c r="D49">
        <v>7901.75</v>
      </c>
      <c r="E49">
        <v>7869.86</v>
      </c>
      <c r="F49">
        <v>360.75700000000001</v>
      </c>
      <c r="G49">
        <v>0</v>
      </c>
      <c r="H49">
        <v>360.75700000000001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7989.62</v>
      </c>
      <c r="C50">
        <v>7979.27</v>
      </c>
      <c r="D50">
        <v>7901.52</v>
      </c>
      <c r="E50">
        <v>7870.06</v>
      </c>
      <c r="F50">
        <v>360.73200000000003</v>
      </c>
      <c r="G50">
        <v>0</v>
      </c>
      <c r="H50">
        <v>360.73200000000003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7988.04</v>
      </c>
      <c r="C51">
        <v>7977.51</v>
      </c>
      <c r="D51">
        <v>7902.42</v>
      </c>
      <c r="E51">
        <v>7869.86</v>
      </c>
      <c r="F51">
        <v>360.76100000000002</v>
      </c>
      <c r="G51">
        <v>0</v>
      </c>
      <c r="H51">
        <v>360.76100000000002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7986.83</v>
      </c>
      <c r="C52">
        <v>7976.46</v>
      </c>
      <c r="D52">
        <v>7902.53</v>
      </c>
      <c r="E52">
        <v>7870.12</v>
      </c>
      <c r="F52">
        <v>360.70600000000002</v>
      </c>
      <c r="G52">
        <v>0</v>
      </c>
      <c r="H52">
        <v>360.70600000000002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7989.46</v>
      </c>
      <c r="C53">
        <v>7978.36</v>
      </c>
      <c r="D53">
        <v>7902.26</v>
      </c>
      <c r="E53">
        <v>7869.9</v>
      </c>
      <c r="F53">
        <v>360.77100000000002</v>
      </c>
      <c r="G53">
        <v>0</v>
      </c>
      <c r="H53">
        <v>360.77100000000002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7989.96</v>
      </c>
      <c r="C54">
        <v>7979.25</v>
      </c>
      <c r="D54">
        <v>7901.38</v>
      </c>
      <c r="E54">
        <v>7870.24</v>
      </c>
      <c r="F54">
        <v>360.755</v>
      </c>
      <c r="G54">
        <v>0</v>
      </c>
      <c r="H54">
        <v>360.755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7986.23</v>
      </c>
      <c r="C55">
        <v>7975.98</v>
      </c>
      <c r="D55">
        <v>7902.1</v>
      </c>
      <c r="E55">
        <v>7870.07</v>
      </c>
      <c r="F55">
        <v>360.75900000000001</v>
      </c>
      <c r="G55">
        <v>0</v>
      </c>
      <c r="H55">
        <v>360.75900000000001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7990.59</v>
      </c>
      <c r="C56">
        <v>7980.51</v>
      </c>
      <c r="D56">
        <v>7903.22</v>
      </c>
      <c r="E56">
        <v>7870.14</v>
      </c>
      <c r="F56">
        <v>360.75700000000001</v>
      </c>
      <c r="G56">
        <v>0</v>
      </c>
      <c r="H56">
        <v>360.75700000000001</v>
      </c>
      <c r="I56">
        <v>1</v>
      </c>
      <c r="J56">
        <v>1</v>
      </c>
      <c r="K56">
        <v>0</v>
      </c>
      <c r="R56">
        <f>AVERAGE(B7:B56)</f>
        <v>7985.8086000000048</v>
      </c>
      <c r="S56">
        <f>AVERAGE(C7:C56)</f>
        <v>7974.9374000000007</v>
      </c>
      <c r="U56">
        <f>_xlfn.VAR.P(B7:B56)</f>
        <v>279.40936803999887</v>
      </c>
      <c r="V56">
        <f>_xlfn.VAR.P(C7:C56)</f>
        <v>278.80897124000063</v>
      </c>
      <c r="X56">
        <f>1.96*SQRT(U56)/50</f>
        <v>0.65524927417356504</v>
      </c>
      <c r="Y56">
        <f>1.96*SQRT(V56)/50</f>
        <v>0.65454489346891587</v>
      </c>
    </row>
    <row r="57" spans="1:25" x14ac:dyDescent="0.25">
      <c r="A57" t="s">
        <v>111</v>
      </c>
      <c r="B57">
        <v>399351.8798</v>
      </c>
      <c r="C57" t="s">
        <v>37</v>
      </c>
    </row>
    <row r="58" spans="1:25" x14ac:dyDescent="0.25">
      <c r="A58" t="s">
        <v>36</v>
      </c>
      <c r="B58">
        <v>8009.61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8010.58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8014.69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8007.53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8011.92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8009.79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8007.37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8001.34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8004.01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8000.32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8001.27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7998.27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8012.95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8008.88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8004.71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8010.55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8004.57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8006.33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8004.06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8006.71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8004.89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8008.03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8004.9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8006.97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8005.34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8002.96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8003.9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8004.39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8004.62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8006.18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8012.59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8006.92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8006.32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8004.93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8011.51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8009.58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8006.42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8001.54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8014.53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8002.28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7998.03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7998.5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8003.2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8008.97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8003.65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8008.58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8005.6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8007.58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8006.83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8010.59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8005.93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8007.5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8007.13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8004.99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8004.21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8005.8244000000041</v>
      </c>
      <c r="S112">
        <f>AVERAGE(C63:C112)</f>
        <v>0</v>
      </c>
      <c r="U112">
        <f>_xlfn.VAR.P(B63:B112)</f>
        <v>12.848276639999986</v>
      </c>
      <c r="V112">
        <f>_xlfn.VAR.P(C63:C112)</f>
        <v>0</v>
      </c>
      <c r="X112">
        <f>1.96*SQRT(U112)/50</f>
        <v>0.14051041177111956</v>
      </c>
      <c r="Y112">
        <f>1.96*SQRT(V112)/50</f>
        <v>0</v>
      </c>
    </row>
    <row r="113" spans="1:9" x14ac:dyDescent="0.25">
      <c r="A113" t="s">
        <v>36</v>
      </c>
      <c r="B113">
        <v>400354.87949999998</v>
      </c>
      <c r="C113" t="s">
        <v>37</v>
      </c>
    </row>
    <row r="114" spans="1:9" x14ac:dyDescent="0.25">
      <c r="A114" t="s">
        <v>38</v>
      </c>
      <c r="B114">
        <v>4403</v>
      </c>
      <c r="C114">
        <v>4397.9399999999996</v>
      </c>
      <c r="D114">
        <v>4341.78</v>
      </c>
      <c r="E114">
        <v>4310.88</v>
      </c>
      <c r="F114">
        <v>361.53300000000002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4396.08</v>
      </c>
      <c r="C115">
        <v>4390.55</v>
      </c>
      <c r="D115">
        <v>4330.93</v>
      </c>
      <c r="E115">
        <v>4299.42</v>
      </c>
      <c r="F115">
        <v>361.53300000000002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4391.6499999999996</v>
      </c>
      <c r="C116">
        <v>4386.88</v>
      </c>
      <c r="D116">
        <v>4329.16</v>
      </c>
      <c r="E116">
        <v>4298.17</v>
      </c>
      <c r="F116">
        <v>361.55900000000003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4389.68</v>
      </c>
      <c r="C117">
        <v>4384.62</v>
      </c>
      <c r="D117">
        <v>4330.12</v>
      </c>
      <c r="E117">
        <v>4300.1899999999996</v>
      </c>
      <c r="F117">
        <v>361.553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4390.3100000000004</v>
      </c>
      <c r="C118">
        <v>4385.4799999999996</v>
      </c>
      <c r="D118">
        <v>4333.55</v>
      </c>
      <c r="E118">
        <v>4304.6099999999997</v>
      </c>
      <c r="F118">
        <v>361.54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4386.58</v>
      </c>
      <c r="C119">
        <v>4380.6899999999996</v>
      </c>
      <c r="D119">
        <v>4329.09</v>
      </c>
      <c r="E119">
        <v>4300.0200000000004</v>
      </c>
      <c r="F119">
        <v>361.55500000000001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4390.8999999999996</v>
      </c>
      <c r="C120">
        <v>4386.0200000000004</v>
      </c>
      <c r="D120">
        <v>4328.79</v>
      </c>
      <c r="E120">
        <v>4298.22</v>
      </c>
      <c r="F120">
        <v>361.54300000000001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4405.0600000000004</v>
      </c>
      <c r="C121">
        <v>4399.8900000000003</v>
      </c>
      <c r="D121">
        <v>4347.75</v>
      </c>
      <c r="E121">
        <v>4319.2700000000004</v>
      </c>
      <c r="F121">
        <v>361.56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4389.1099999999997</v>
      </c>
      <c r="C122">
        <v>4384.12</v>
      </c>
      <c r="D122">
        <v>4330.3500000000004</v>
      </c>
      <c r="E122">
        <v>4300.28</v>
      </c>
      <c r="F122">
        <v>361.541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4410.95</v>
      </c>
      <c r="C123">
        <v>4406.0600000000004</v>
      </c>
      <c r="D123">
        <v>4354.99</v>
      </c>
      <c r="E123">
        <v>4326.45</v>
      </c>
      <c r="F123">
        <v>361.524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4394.1499999999996</v>
      </c>
      <c r="C124">
        <v>4389.0600000000004</v>
      </c>
      <c r="D124">
        <v>4331.09</v>
      </c>
      <c r="E124">
        <v>4300.3999999999996</v>
      </c>
      <c r="F124">
        <v>361.51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4394.2</v>
      </c>
      <c r="C125">
        <v>4389.29</v>
      </c>
      <c r="D125">
        <v>4332.68</v>
      </c>
      <c r="E125">
        <v>4302.2700000000004</v>
      </c>
      <c r="F125">
        <v>361.53100000000001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4392.37</v>
      </c>
      <c r="C126">
        <v>4387.33</v>
      </c>
      <c r="D126">
        <v>4328.41</v>
      </c>
      <c r="E126">
        <v>4296.51</v>
      </c>
      <c r="F126">
        <v>361.541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4388.62</v>
      </c>
      <c r="C127">
        <v>4383.67</v>
      </c>
      <c r="D127">
        <v>4331.3900000000003</v>
      </c>
      <c r="E127">
        <v>4302.21</v>
      </c>
      <c r="F127">
        <v>361.53899999999999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4390.32</v>
      </c>
      <c r="C128">
        <v>4384.99</v>
      </c>
      <c r="D128">
        <v>4328.45</v>
      </c>
      <c r="E128">
        <v>4298.49</v>
      </c>
      <c r="F128">
        <v>361.54500000000002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4389.3999999999996</v>
      </c>
      <c r="C129">
        <v>4384.63</v>
      </c>
      <c r="D129">
        <v>4324.3500000000004</v>
      </c>
      <c r="E129">
        <v>4292.43</v>
      </c>
      <c r="F129">
        <v>361.53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4393.6499999999996</v>
      </c>
      <c r="C130">
        <v>4388.6499999999996</v>
      </c>
      <c r="D130">
        <v>4329.5</v>
      </c>
      <c r="E130">
        <v>4298.1400000000003</v>
      </c>
      <c r="F130">
        <v>361.51600000000002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4388.45</v>
      </c>
      <c r="C131">
        <v>4383.41</v>
      </c>
      <c r="D131">
        <v>4326</v>
      </c>
      <c r="E131">
        <v>4295.2299999999996</v>
      </c>
      <c r="F131">
        <v>361.536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4385.63</v>
      </c>
      <c r="C132">
        <v>4380.79</v>
      </c>
      <c r="D132">
        <v>4327.0200000000004</v>
      </c>
      <c r="E132">
        <v>4297.13</v>
      </c>
      <c r="F132">
        <v>361.49900000000002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4392.66</v>
      </c>
      <c r="C133">
        <v>4387.6899999999996</v>
      </c>
      <c r="D133">
        <v>4331.96</v>
      </c>
      <c r="E133">
        <v>4301.3999999999996</v>
      </c>
      <c r="F133">
        <v>361.52800000000002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4388.87</v>
      </c>
      <c r="C134">
        <v>4383.3900000000003</v>
      </c>
      <c r="D134">
        <v>4328.55</v>
      </c>
      <c r="E134">
        <v>4298.8</v>
      </c>
      <c r="F134">
        <v>361.50900000000001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4398.6499999999996</v>
      </c>
      <c r="C135">
        <v>4393.42</v>
      </c>
      <c r="D135">
        <v>4342.6499999999996</v>
      </c>
      <c r="E135">
        <v>4313.97</v>
      </c>
      <c r="F135">
        <v>361.50700000000001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4385.49</v>
      </c>
      <c r="C136">
        <v>4380.18</v>
      </c>
      <c r="D136">
        <v>4329.9399999999996</v>
      </c>
      <c r="E136">
        <v>4301.1000000000004</v>
      </c>
      <c r="F136">
        <v>361.53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4412.6000000000004</v>
      </c>
      <c r="C137">
        <v>4407.3</v>
      </c>
      <c r="D137">
        <v>4358.9399999999996</v>
      </c>
      <c r="E137">
        <v>4330.5200000000004</v>
      </c>
      <c r="F137">
        <v>361.54399999999998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4382.3999999999996</v>
      </c>
      <c r="C138">
        <v>4377.41</v>
      </c>
      <c r="D138">
        <v>4330.0200000000004</v>
      </c>
      <c r="E138">
        <v>4302.5200000000004</v>
      </c>
      <c r="F138">
        <v>361.51900000000001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4389.75</v>
      </c>
      <c r="C139">
        <v>4384.1400000000003</v>
      </c>
      <c r="D139">
        <v>4337.58</v>
      </c>
      <c r="E139">
        <v>4310.3900000000003</v>
      </c>
      <c r="F139">
        <v>361.53899999999999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4387.83</v>
      </c>
      <c r="C140">
        <v>4382.09</v>
      </c>
      <c r="D140">
        <v>4330.3599999999997</v>
      </c>
      <c r="E140">
        <v>4301.57</v>
      </c>
      <c r="F140">
        <v>361.48899999999998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4395.0600000000004</v>
      </c>
      <c r="C141">
        <v>4390.1400000000003</v>
      </c>
      <c r="D141">
        <v>4338.04</v>
      </c>
      <c r="E141">
        <v>4310.47</v>
      </c>
      <c r="F141">
        <v>361.52600000000001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4379.5600000000004</v>
      </c>
      <c r="C142">
        <v>4374.13</v>
      </c>
      <c r="D142">
        <v>4324.99</v>
      </c>
      <c r="E142">
        <v>4296.95</v>
      </c>
      <c r="F142">
        <v>361.53300000000002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4377.99</v>
      </c>
      <c r="C143">
        <v>4373.12</v>
      </c>
      <c r="D143">
        <v>4327.4799999999996</v>
      </c>
      <c r="E143">
        <v>4300.1499999999996</v>
      </c>
      <c r="F143">
        <v>361.49900000000002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4377.6099999999997</v>
      </c>
      <c r="C144">
        <v>4372.5200000000004</v>
      </c>
      <c r="D144">
        <v>4327.18</v>
      </c>
      <c r="E144">
        <v>4299.7</v>
      </c>
      <c r="F144">
        <v>361.53199999999998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4381.6899999999996</v>
      </c>
      <c r="C145">
        <v>4376.47</v>
      </c>
      <c r="D145">
        <v>4329.8</v>
      </c>
      <c r="E145">
        <v>4302.03</v>
      </c>
      <c r="F145">
        <v>361.52300000000002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4379.0200000000004</v>
      </c>
      <c r="C146">
        <v>4373.87</v>
      </c>
      <c r="D146">
        <v>4327.53</v>
      </c>
      <c r="E146">
        <v>4300</v>
      </c>
      <c r="F146">
        <v>361.524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4375.21</v>
      </c>
      <c r="C147">
        <v>4370.2700000000004</v>
      </c>
      <c r="D147">
        <v>4326.5600000000004</v>
      </c>
      <c r="E147">
        <v>4299.49</v>
      </c>
      <c r="F147">
        <v>361.524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4377.38</v>
      </c>
      <c r="C148">
        <v>4372.3999999999996</v>
      </c>
      <c r="D148">
        <v>4326.0200000000004</v>
      </c>
      <c r="E148">
        <v>4298.62</v>
      </c>
      <c r="F148">
        <v>361.517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4383.12</v>
      </c>
      <c r="C149">
        <v>4377.93</v>
      </c>
      <c r="D149">
        <v>4328.49</v>
      </c>
      <c r="E149">
        <v>4300.7700000000004</v>
      </c>
      <c r="F149">
        <v>361.52699999999999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4400.16</v>
      </c>
      <c r="C150">
        <v>4394.78</v>
      </c>
      <c r="D150">
        <v>4344.96</v>
      </c>
      <c r="E150">
        <v>4316.83</v>
      </c>
      <c r="F150">
        <v>361.52699999999999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4387.32</v>
      </c>
      <c r="C151">
        <v>4382</v>
      </c>
      <c r="D151">
        <v>4330.8</v>
      </c>
      <c r="E151">
        <v>4303.13</v>
      </c>
      <c r="F151">
        <v>361.50599999999997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4379.3500000000004</v>
      </c>
      <c r="C152">
        <v>4374.3100000000004</v>
      </c>
      <c r="D152">
        <v>4324.88</v>
      </c>
      <c r="E152">
        <v>4297.67</v>
      </c>
      <c r="F152">
        <v>361.52300000000002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4384.7</v>
      </c>
      <c r="C153">
        <v>4379.76</v>
      </c>
      <c r="D153">
        <v>4331.62</v>
      </c>
      <c r="E153">
        <v>4304.01</v>
      </c>
      <c r="F153">
        <v>361.51799999999997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4385.91</v>
      </c>
      <c r="C154">
        <v>4380.1099999999997</v>
      </c>
      <c r="D154">
        <v>4331.83</v>
      </c>
      <c r="E154">
        <v>4303.67</v>
      </c>
      <c r="F154">
        <v>361.52100000000002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4388.97</v>
      </c>
      <c r="C155">
        <v>4383.51</v>
      </c>
      <c r="D155">
        <v>4333.22</v>
      </c>
      <c r="E155">
        <v>4305.53</v>
      </c>
      <c r="F155">
        <v>361.52800000000002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4396.5</v>
      </c>
      <c r="C156">
        <v>4391.47</v>
      </c>
      <c r="D156">
        <v>4340.67</v>
      </c>
      <c r="E156">
        <v>4311.55</v>
      </c>
      <c r="F156">
        <v>361.52100000000002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4391.51</v>
      </c>
      <c r="C157">
        <v>4386.3500000000004</v>
      </c>
      <c r="D157">
        <v>4337.5600000000004</v>
      </c>
      <c r="E157">
        <v>4309.8900000000003</v>
      </c>
      <c r="F157">
        <v>361.51799999999997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4384.6400000000003</v>
      </c>
      <c r="C158">
        <v>4379.53</v>
      </c>
      <c r="D158">
        <v>4328.03</v>
      </c>
      <c r="E158">
        <v>4299.7</v>
      </c>
      <c r="F158">
        <v>361.53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4383.3599999999997</v>
      </c>
      <c r="C159">
        <v>4378.53</v>
      </c>
      <c r="D159">
        <v>4329.8999999999996</v>
      </c>
      <c r="E159">
        <v>4302.41</v>
      </c>
      <c r="F159">
        <v>361.51400000000001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4391.83</v>
      </c>
      <c r="C160">
        <v>4386.22</v>
      </c>
      <c r="D160">
        <v>4337.74</v>
      </c>
      <c r="E160">
        <v>4310.1099999999997</v>
      </c>
      <c r="F160">
        <v>361.5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4388.8</v>
      </c>
      <c r="C161">
        <v>4383.3900000000003</v>
      </c>
      <c r="D161">
        <v>4334.5200000000004</v>
      </c>
      <c r="E161">
        <v>4306.25</v>
      </c>
      <c r="F161">
        <v>361.54500000000002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4387.6899999999996</v>
      </c>
      <c r="C162">
        <v>4382.8</v>
      </c>
      <c r="D162">
        <v>4330.05</v>
      </c>
      <c r="E162">
        <v>4300.6400000000003</v>
      </c>
      <c r="F162">
        <v>361.505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4392.3900000000003</v>
      </c>
      <c r="C163">
        <v>4386.5200000000004</v>
      </c>
      <c r="D163">
        <v>4329.8599999999997</v>
      </c>
      <c r="E163">
        <v>4298.8900000000003</v>
      </c>
      <c r="F163">
        <v>361.53100000000001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4410.47</v>
      </c>
      <c r="C164">
        <v>4405.75</v>
      </c>
      <c r="D164">
        <v>4355.13</v>
      </c>
      <c r="E164">
        <v>4326.6899999999996</v>
      </c>
      <c r="F164">
        <v>361.53199999999998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4392.1000000000004</v>
      </c>
      <c r="C165">
        <v>4386</v>
      </c>
      <c r="D165">
        <v>4328.09</v>
      </c>
      <c r="E165">
        <v>4297.2700000000004</v>
      </c>
      <c r="F165">
        <v>361.50299999999999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4416.59</v>
      </c>
      <c r="C166">
        <v>4411.54</v>
      </c>
      <c r="D166">
        <v>4354.1099999999997</v>
      </c>
      <c r="E166">
        <v>4322.95</v>
      </c>
      <c r="F166">
        <v>361.49900000000002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4397.04</v>
      </c>
      <c r="C167">
        <v>4392</v>
      </c>
      <c r="D167">
        <v>4335.3100000000004</v>
      </c>
      <c r="E167">
        <v>4304.87</v>
      </c>
      <c r="F167">
        <v>361.53800000000001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4389.93</v>
      </c>
      <c r="C168">
        <v>4385.05</v>
      </c>
      <c r="D168">
        <v>4330.08</v>
      </c>
      <c r="E168">
        <v>4299.6899999999996</v>
      </c>
      <c r="F168">
        <v>361.52199999999999</v>
      </c>
      <c r="G168">
        <v>1</v>
      </c>
      <c r="H168">
        <v>1</v>
      </c>
      <c r="I168">
        <v>0</v>
      </c>
      <c r="R168">
        <f>AVERAGE(B119:B168)</f>
        <v>4390.2708000000011</v>
      </c>
      <c r="S168">
        <f>AVERAGE(C119:C168)</f>
        <v>4385.0937999999996</v>
      </c>
      <c r="U168">
        <f>_xlfn.VAR.P(B119:B168)</f>
        <v>81.200855360000716</v>
      </c>
      <c r="V168">
        <f>_xlfn.VAR.P(C119:C168)</f>
        <v>81.54021156000023</v>
      </c>
      <c r="X168">
        <f>1.96*SQRT(U168)/50</f>
        <v>0.3532371475091366</v>
      </c>
      <c r="Y168">
        <f>1.96*SQRT(V168)/50</f>
        <v>0.35397450570847439</v>
      </c>
    </row>
    <row r="169" spans="1:25" x14ac:dyDescent="0.25">
      <c r="A169" t="s">
        <v>38</v>
      </c>
      <c r="B169">
        <v>219596.8235</v>
      </c>
      <c r="C169" t="s">
        <v>37</v>
      </c>
    </row>
    <row r="170" spans="1:25" x14ac:dyDescent="0.25">
      <c r="A170" t="s">
        <v>96</v>
      </c>
      <c r="B170">
        <v>2125.0100000000002</v>
      </c>
      <c r="C170">
        <v>2114.9</v>
      </c>
      <c r="D170">
        <v>2069.23</v>
      </c>
      <c r="E170">
        <v>2040.82</v>
      </c>
      <c r="F170">
        <v>447.46800000000002</v>
      </c>
      <c r="G170">
        <v>5.4320800000000002E-2</v>
      </c>
      <c r="H170">
        <v>0.93174199999999996</v>
      </c>
      <c r="I170">
        <v>0</v>
      </c>
    </row>
    <row r="171" spans="1:25" x14ac:dyDescent="0.25">
      <c r="A171" t="s">
        <v>96</v>
      </c>
      <c r="B171">
        <v>2134.0300000000002</v>
      </c>
      <c r="C171">
        <v>2122.64</v>
      </c>
      <c r="D171">
        <v>2070.9899999999998</v>
      </c>
      <c r="E171">
        <v>2040.71</v>
      </c>
      <c r="F171">
        <v>447.34</v>
      </c>
      <c r="G171">
        <v>8.3255599999999999E-2</v>
      </c>
      <c r="H171">
        <v>0.93183300000000002</v>
      </c>
      <c r="I171">
        <v>0</v>
      </c>
    </row>
    <row r="172" spans="1:25" x14ac:dyDescent="0.25">
      <c r="A172" t="s">
        <v>96</v>
      </c>
      <c r="B172">
        <v>2134.69</v>
      </c>
      <c r="C172">
        <v>2123.85</v>
      </c>
      <c r="D172">
        <v>2071.52</v>
      </c>
      <c r="E172">
        <v>2040.83</v>
      </c>
      <c r="F172">
        <v>447.27800000000002</v>
      </c>
      <c r="G172">
        <v>5.5446799999999997E-2</v>
      </c>
      <c r="H172">
        <v>0.93174699999999999</v>
      </c>
      <c r="I172">
        <v>0</v>
      </c>
    </row>
    <row r="173" spans="1:25" x14ac:dyDescent="0.25">
      <c r="A173" t="s">
        <v>96</v>
      </c>
      <c r="B173">
        <v>2126.64</v>
      </c>
      <c r="C173">
        <v>2115.4499999999998</v>
      </c>
      <c r="D173">
        <v>2069.71</v>
      </c>
      <c r="E173">
        <v>2040.78</v>
      </c>
      <c r="F173">
        <v>447.39299999999997</v>
      </c>
      <c r="G173">
        <v>6.2579099999999999E-2</v>
      </c>
      <c r="H173">
        <v>0.93183300000000002</v>
      </c>
      <c r="I173">
        <v>0</v>
      </c>
    </row>
    <row r="174" spans="1:25" x14ac:dyDescent="0.25">
      <c r="A174" t="s">
        <v>96</v>
      </c>
      <c r="B174">
        <v>2126.5</v>
      </c>
      <c r="C174">
        <v>2115.52</v>
      </c>
      <c r="D174">
        <v>2069.64</v>
      </c>
      <c r="E174">
        <v>2040.92</v>
      </c>
      <c r="F174">
        <v>447.40100000000001</v>
      </c>
      <c r="G174">
        <v>5.4738099999999998E-2</v>
      </c>
      <c r="H174">
        <v>0.93173099999999998</v>
      </c>
      <c r="I174">
        <v>0</v>
      </c>
    </row>
    <row r="175" spans="1:25" x14ac:dyDescent="0.25">
      <c r="A175" t="s">
        <v>96</v>
      </c>
      <c r="B175">
        <v>2135.46</v>
      </c>
      <c r="C175">
        <v>2124.6</v>
      </c>
      <c r="D175">
        <v>2071.37</v>
      </c>
      <c r="E175">
        <v>2040.69</v>
      </c>
      <c r="F175">
        <v>447.33699999999999</v>
      </c>
      <c r="G175">
        <v>5.4010500000000003E-2</v>
      </c>
      <c r="H175">
        <v>0.95722300000000005</v>
      </c>
      <c r="I175">
        <v>0</v>
      </c>
    </row>
    <row r="176" spans="1:25" x14ac:dyDescent="0.25">
      <c r="A176" t="s">
        <v>96</v>
      </c>
      <c r="B176">
        <v>2118.1999999999998</v>
      </c>
      <c r="C176">
        <v>2107.21</v>
      </c>
      <c r="D176">
        <v>2066.65</v>
      </c>
      <c r="E176">
        <v>2040.71</v>
      </c>
      <c r="F176">
        <v>447.22300000000001</v>
      </c>
      <c r="G176">
        <v>5.3973500000000001E-2</v>
      </c>
      <c r="H176">
        <v>0.931836</v>
      </c>
      <c r="I176">
        <v>0</v>
      </c>
    </row>
    <row r="177" spans="1:9" x14ac:dyDescent="0.25">
      <c r="A177" t="s">
        <v>96</v>
      </c>
      <c r="B177">
        <v>2118.9299999999998</v>
      </c>
      <c r="C177">
        <v>2108.33</v>
      </c>
      <c r="D177">
        <v>2067.71</v>
      </c>
      <c r="E177">
        <v>2040.98</v>
      </c>
      <c r="F177">
        <v>447.47199999999998</v>
      </c>
      <c r="G177">
        <v>6.4956399999999997E-2</v>
      </c>
      <c r="H177">
        <v>0.93183099999999996</v>
      </c>
      <c r="I177">
        <v>0</v>
      </c>
    </row>
    <row r="178" spans="1:9" x14ac:dyDescent="0.25">
      <c r="A178" t="s">
        <v>96</v>
      </c>
      <c r="B178">
        <v>2129.8000000000002</v>
      </c>
      <c r="C178">
        <v>2118.9699999999998</v>
      </c>
      <c r="D178">
        <v>2069.83</v>
      </c>
      <c r="E178">
        <v>2040.6</v>
      </c>
      <c r="F178">
        <v>447.35</v>
      </c>
      <c r="G178">
        <v>5.3950100000000001E-2</v>
      </c>
      <c r="H178">
        <v>0.95299199999999995</v>
      </c>
      <c r="I178">
        <v>0</v>
      </c>
    </row>
    <row r="179" spans="1:9" x14ac:dyDescent="0.25">
      <c r="A179" t="s">
        <v>96</v>
      </c>
      <c r="B179">
        <v>2132.59</v>
      </c>
      <c r="C179">
        <v>2121.92</v>
      </c>
      <c r="D179">
        <v>2070.7800000000002</v>
      </c>
      <c r="E179">
        <v>2040.9</v>
      </c>
      <c r="F179">
        <v>447.37700000000001</v>
      </c>
      <c r="G179">
        <v>5.4307899999999999E-2</v>
      </c>
      <c r="H179">
        <v>0.93748399999999998</v>
      </c>
      <c r="I179">
        <v>0</v>
      </c>
    </row>
    <row r="180" spans="1:9" x14ac:dyDescent="0.25">
      <c r="A180" t="s">
        <v>96</v>
      </c>
      <c r="B180">
        <v>2128.06</v>
      </c>
      <c r="C180">
        <v>2117.62</v>
      </c>
      <c r="D180">
        <v>2069.33</v>
      </c>
      <c r="E180">
        <v>2040.59</v>
      </c>
      <c r="F180">
        <v>447.11599999999999</v>
      </c>
      <c r="G180">
        <v>5.5139100000000003E-2</v>
      </c>
      <c r="H180">
        <v>0.93182900000000002</v>
      </c>
      <c r="I180">
        <v>0</v>
      </c>
    </row>
    <row r="181" spans="1:9" x14ac:dyDescent="0.25">
      <c r="A181" t="s">
        <v>96</v>
      </c>
      <c r="B181">
        <v>2130.46</v>
      </c>
      <c r="C181">
        <v>2119.81</v>
      </c>
      <c r="D181">
        <v>2070.41</v>
      </c>
      <c r="E181">
        <v>2040.76</v>
      </c>
      <c r="F181">
        <v>447.38099999999997</v>
      </c>
      <c r="G181">
        <v>8.3261399999999999E-2</v>
      </c>
      <c r="H181">
        <v>0.93174800000000002</v>
      </c>
      <c r="I181">
        <v>0</v>
      </c>
    </row>
    <row r="182" spans="1:9" x14ac:dyDescent="0.25">
      <c r="A182" t="s">
        <v>96</v>
      </c>
      <c r="B182">
        <v>2129.69</v>
      </c>
      <c r="C182">
        <v>2118.7199999999998</v>
      </c>
      <c r="D182">
        <v>2069.54</v>
      </c>
      <c r="E182">
        <v>2040.47</v>
      </c>
      <c r="F182">
        <v>447.32</v>
      </c>
      <c r="G182">
        <v>5.41851E-2</v>
      </c>
      <c r="H182">
        <v>0.94282900000000003</v>
      </c>
      <c r="I182">
        <v>0</v>
      </c>
    </row>
    <row r="183" spans="1:9" x14ac:dyDescent="0.25">
      <c r="A183" t="s">
        <v>96</v>
      </c>
      <c r="B183">
        <v>2131.1</v>
      </c>
      <c r="C183">
        <v>2120.2800000000002</v>
      </c>
      <c r="D183">
        <v>2070.3000000000002</v>
      </c>
      <c r="E183">
        <v>2040.7</v>
      </c>
      <c r="F183">
        <v>447.36500000000001</v>
      </c>
      <c r="G183">
        <v>5.4191900000000001E-2</v>
      </c>
      <c r="H183">
        <v>0.93180200000000002</v>
      </c>
      <c r="I183">
        <v>0</v>
      </c>
    </row>
    <row r="184" spans="1:9" x14ac:dyDescent="0.25">
      <c r="A184" t="s">
        <v>96</v>
      </c>
      <c r="B184">
        <v>2119.34</v>
      </c>
      <c r="C184">
        <v>2108.36</v>
      </c>
      <c r="D184">
        <v>2067.35</v>
      </c>
      <c r="E184">
        <v>2040.55</v>
      </c>
      <c r="F184">
        <v>447.24400000000003</v>
      </c>
      <c r="G184">
        <v>5.9899800000000003E-2</v>
      </c>
      <c r="H184">
        <v>0.93181099999999994</v>
      </c>
      <c r="I184">
        <v>0</v>
      </c>
    </row>
    <row r="185" spans="1:9" x14ac:dyDescent="0.25">
      <c r="A185" t="s">
        <v>96</v>
      </c>
      <c r="B185">
        <v>2138.58</v>
      </c>
      <c r="C185">
        <v>2127.62</v>
      </c>
      <c r="D185">
        <v>2072.5300000000002</v>
      </c>
      <c r="E185">
        <v>2040.81</v>
      </c>
      <c r="F185">
        <v>447.399</v>
      </c>
      <c r="G185">
        <v>8.3255599999999999E-2</v>
      </c>
      <c r="H185">
        <v>0.93135400000000002</v>
      </c>
      <c r="I185">
        <v>0</v>
      </c>
    </row>
    <row r="186" spans="1:9" x14ac:dyDescent="0.25">
      <c r="A186" t="s">
        <v>96</v>
      </c>
      <c r="B186">
        <v>2134.7600000000002</v>
      </c>
      <c r="C186">
        <v>2123.9499999999998</v>
      </c>
      <c r="D186">
        <v>2071.48</v>
      </c>
      <c r="E186">
        <v>2040.92</v>
      </c>
      <c r="F186">
        <v>447.35399999999998</v>
      </c>
      <c r="G186">
        <v>5.3971699999999997E-2</v>
      </c>
      <c r="H186">
        <v>0.95571799999999996</v>
      </c>
      <c r="I186">
        <v>0</v>
      </c>
    </row>
    <row r="187" spans="1:9" x14ac:dyDescent="0.25">
      <c r="A187" t="s">
        <v>96</v>
      </c>
      <c r="B187">
        <v>2141.19</v>
      </c>
      <c r="C187">
        <v>2130.56</v>
      </c>
      <c r="D187">
        <v>2072.5700000000002</v>
      </c>
      <c r="E187">
        <v>2040.68</v>
      </c>
      <c r="F187">
        <v>447.21699999999998</v>
      </c>
      <c r="G187">
        <v>5.4945399999999998E-2</v>
      </c>
      <c r="H187">
        <v>0.93176999999999999</v>
      </c>
      <c r="I187">
        <v>0</v>
      </c>
    </row>
    <row r="188" spans="1:9" x14ac:dyDescent="0.25">
      <c r="A188" t="s">
        <v>96</v>
      </c>
      <c r="B188">
        <v>2119.81</v>
      </c>
      <c r="C188">
        <v>2109.38</v>
      </c>
      <c r="D188">
        <v>2067.86</v>
      </c>
      <c r="E188">
        <v>2040.74</v>
      </c>
      <c r="F188">
        <v>447.25299999999999</v>
      </c>
      <c r="G188">
        <v>5.7818399999999999E-2</v>
      </c>
      <c r="H188">
        <v>0.954237</v>
      </c>
      <c r="I188">
        <v>0</v>
      </c>
    </row>
    <row r="189" spans="1:9" x14ac:dyDescent="0.25">
      <c r="A189" t="s">
        <v>96</v>
      </c>
      <c r="B189">
        <v>2122.62</v>
      </c>
      <c r="C189">
        <v>2109.7600000000002</v>
      </c>
      <c r="D189">
        <v>2067.64</v>
      </c>
      <c r="E189">
        <v>2040.41</v>
      </c>
      <c r="F189">
        <v>447.37299999999999</v>
      </c>
      <c r="G189">
        <v>5.6084799999999997E-2</v>
      </c>
      <c r="H189">
        <v>0.931562</v>
      </c>
      <c r="I189">
        <v>0</v>
      </c>
    </row>
    <row r="190" spans="1:9" x14ac:dyDescent="0.25">
      <c r="A190" t="s">
        <v>96</v>
      </c>
      <c r="B190">
        <v>2132.44</v>
      </c>
      <c r="C190">
        <v>2121.52</v>
      </c>
      <c r="D190">
        <v>2070.83</v>
      </c>
      <c r="E190">
        <v>2040.82</v>
      </c>
      <c r="F190">
        <v>447.31599999999997</v>
      </c>
      <c r="G190">
        <v>3.26667E-2</v>
      </c>
      <c r="H190">
        <v>0.93163099999999999</v>
      </c>
      <c r="I190">
        <v>0</v>
      </c>
    </row>
    <row r="191" spans="1:9" x14ac:dyDescent="0.25">
      <c r="A191" t="s">
        <v>96</v>
      </c>
      <c r="B191">
        <v>2136.94</v>
      </c>
      <c r="C191">
        <v>2125.31</v>
      </c>
      <c r="D191">
        <v>2071.7199999999998</v>
      </c>
      <c r="E191">
        <v>2040.72</v>
      </c>
      <c r="F191">
        <v>447.29300000000001</v>
      </c>
      <c r="G191">
        <v>5.4159600000000002E-2</v>
      </c>
      <c r="H191">
        <v>0.93182600000000004</v>
      </c>
      <c r="I191">
        <v>0</v>
      </c>
    </row>
    <row r="192" spans="1:9" x14ac:dyDescent="0.25">
      <c r="A192" t="s">
        <v>96</v>
      </c>
      <c r="B192">
        <v>2116.81</v>
      </c>
      <c r="C192">
        <v>2105.88</v>
      </c>
      <c r="D192">
        <v>2066.79</v>
      </c>
      <c r="E192">
        <v>2040.6</v>
      </c>
      <c r="F192">
        <v>447.34800000000001</v>
      </c>
      <c r="G192">
        <v>5.4677200000000002E-2</v>
      </c>
      <c r="H192">
        <v>0.93181099999999994</v>
      </c>
      <c r="I192">
        <v>0</v>
      </c>
    </row>
    <row r="193" spans="1:9" x14ac:dyDescent="0.25">
      <c r="A193" t="s">
        <v>96</v>
      </c>
      <c r="B193">
        <v>2119.4299999999998</v>
      </c>
      <c r="C193">
        <v>2109.0300000000002</v>
      </c>
      <c r="D193">
        <v>2067.5</v>
      </c>
      <c r="E193">
        <v>2040.66</v>
      </c>
      <c r="F193">
        <v>447.24599999999998</v>
      </c>
      <c r="G193">
        <v>5.5130800000000001E-2</v>
      </c>
      <c r="H193">
        <v>0.93176300000000001</v>
      </c>
      <c r="I193">
        <v>0</v>
      </c>
    </row>
    <row r="194" spans="1:9" x14ac:dyDescent="0.25">
      <c r="A194" t="s">
        <v>96</v>
      </c>
      <c r="B194">
        <v>2138.42</v>
      </c>
      <c r="C194">
        <v>2127.7800000000002</v>
      </c>
      <c r="D194">
        <v>2072.04</v>
      </c>
      <c r="E194">
        <v>2040.81</v>
      </c>
      <c r="F194">
        <v>447.35500000000002</v>
      </c>
      <c r="G194">
        <v>5.3994100000000003E-2</v>
      </c>
      <c r="H194">
        <v>0.93183000000000005</v>
      </c>
      <c r="I194">
        <v>0</v>
      </c>
    </row>
    <row r="195" spans="1:9" x14ac:dyDescent="0.25">
      <c r="A195" t="s">
        <v>96</v>
      </c>
      <c r="B195">
        <v>2138.42</v>
      </c>
      <c r="C195">
        <v>2127.69</v>
      </c>
      <c r="D195">
        <v>2072.27</v>
      </c>
      <c r="E195">
        <v>2040.69</v>
      </c>
      <c r="F195">
        <v>447.375</v>
      </c>
      <c r="G195">
        <v>6.8458599999999994E-2</v>
      </c>
      <c r="H195">
        <v>0.93177100000000002</v>
      </c>
      <c r="I195">
        <v>0</v>
      </c>
    </row>
    <row r="196" spans="1:9" x14ac:dyDescent="0.25">
      <c r="A196" t="s">
        <v>96</v>
      </c>
      <c r="B196">
        <v>2124.67</v>
      </c>
      <c r="C196">
        <v>2114.0100000000002</v>
      </c>
      <c r="D196">
        <v>2068.65</v>
      </c>
      <c r="E196">
        <v>2040.61</v>
      </c>
      <c r="F196">
        <v>447.29599999999999</v>
      </c>
      <c r="G196">
        <v>5.5144199999999997E-2</v>
      </c>
      <c r="H196">
        <v>0.93182100000000001</v>
      </c>
      <c r="I196">
        <v>0</v>
      </c>
    </row>
    <row r="197" spans="1:9" x14ac:dyDescent="0.25">
      <c r="A197" t="s">
        <v>96</v>
      </c>
      <c r="B197">
        <v>2129.7399999999998</v>
      </c>
      <c r="C197">
        <v>2118.64</v>
      </c>
      <c r="D197">
        <v>2070.08</v>
      </c>
      <c r="E197">
        <v>2040.6</v>
      </c>
      <c r="F197">
        <v>447.197</v>
      </c>
      <c r="G197">
        <v>5.4415499999999999E-2</v>
      </c>
      <c r="H197">
        <v>0.931836</v>
      </c>
      <c r="I197">
        <v>0</v>
      </c>
    </row>
    <row r="198" spans="1:9" x14ac:dyDescent="0.25">
      <c r="A198" t="s">
        <v>96</v>
      </c>
      <c r="B198">
        <v>2138.17</v>
      </c>
      <c r="C198">
        <v>2127.4699999999998</v>
      </c>
      <c r="D198">
        <v>2071.83</v>
      </c>
      <c r="E198">
        <v>2040.73</v>
      </c>
      <c r="F198">
        <v>447.33600000000001</v>
      </c>
      <c r="G198">
        <v>5.5168599999999998E-2</v>
      </c>
      <c r="H198">
        <v>0.930782</v>
      </c>
      <c r="I198">
        <v>0</v>
      </c>
    </row>
    <row r="199" spans="1:9" x14ac:dyDescent="0.25">
      <c r="A199" t="s">
        <v>96</v>
      </c>
      <c r="B199">
        <v>2125.4899999999998</v>
      </c>
      <c r="C199">
        <v>2113.92</v>
      </c>
      <c r="D199">
        <v>2068.59</v>
      </c>
      <c r="E199">
        <v>2040.31</v>
      </c>
      <c r="F199">
        <v>447.26900000000001</v>
      </c>
      <c r="G199">
        <v>5.48745E-2</v>
      </c>
      <c r="H199">
        <v>0.93181999999999998</v>
      </c>
      <c r="I199">
        <v>0</v>
      </c>
    </row>
    <row r="200" spans="1:9" x14ac:dyDescent="0.25">
      <c r="A200" t="s">
        <v>96</v>
      </c>
      <c r="B200">
        <v>2137.91</v>
      </c>
      <c r="C200">
        <v>2127.52</v>
      </c>
      <c r="D200">
        <v>2072.17</v>
      </c>
      <c r="E200">
        <v>2040.63</v>
      </c>
      <c r="F200">
        <v>447.36700000000002</v>
      </c>
      <c r="G200">
        <v>8.3264500000000005E-2</v>
      </c>
      <c r="H200">
        <v>0.93175699999999995</v>
      </c>
      <c r="I200">
        <v>0</v>
      </c>
    </row>
    <row r="201" spans="1:9" x14ac:dyDescent="0.25">
      <c r="A201" t="s">
        <v>96</v>
      </c>
      <c r="B201">
        <v>2118.88</v>
      </c>
      <c r="C201">
        <v>2108.0300000000002</v>
      </c>
      <c r="D201">
        <v>2066.92</v>
      </c>
      <c r="E201">
        <v>2040.42</v>
      </c>
      <c r="F201">
        <v>447.19600000000003</v>
      </c>
      <c r="G201">
        <v>5.3982299999999997E-2</v>
      </c>
      <c r="H201">
        <v>0.93154000000000003</v>
      </c>
      <c r="I201">
        <v>0</v>
      </c>
    </row>
    <row r="202" spans="1:9" x14ac:dyDescent="0.25">
      <c r="A202" t="s">
        <v>96</v>
      </c>
      <c r="B202">
        <v>2118.9</v>
      </c>
      <c r="C202">
        <v>2108.0300000000002</v>
      </c>
      <c r="D202">
        <v>2066.9899999999998</v>
      </c>
      <c r="E202">
        <v>2040.72</v>
      </c>
      <c r="F202">
        <v>447.38499999999999</v>
      </c>
      <c r="G202">
        <v>6.3934900000000003E-2</v>
      </c>
      <c r="H202">
        <v>0.93154599999999999</v>
      </c>
      <c r="I202">
        <v>0</v>
      </c>
    </row>
    <row r="203" spans="1:9" x14ac:dyDescent="0.25">
      <c r="A203" t="s">
        <v>96</v>
      </c>
      <c r="B203">
        <v>2128.42</v>
      </c>
      <c r="C203">
        <v>2115.7399999999998</v>
      </c>
      <c r="D203">
        <v>2069.29</v>
      </c>
      <c r="E203">
        <v>2040.73</v>
      </c>
      <c r="F203">
        <v>447.39299999999997</v>
      </c>
      <c r="G203">
        <v>5.8682600000000001E-2</v>
      </c>
      <c r="H203">
        <v>0.93180799999999997</v>
      </c>
      <c r="I203">
        <v>0</v>
      </c>
    </row>
    <row r="204" spans="1:9" x14ac:dyDescent="0.25">
      <c r="A204" t="s">
        <v>96</v>
      </c>
      <c r="B204">
        <v>2116.04</v>
      </c>
      <c r="C204">
        <v>2105.17</v>
      </c>
      <c r="D204">
        <v>2066.34</v>
      </c>
      <c r="E204">
        <v>2040.4</v>
      </c>
      <c r="F204">
        <v>447.315</v>
      </c>
      <c r="G204">
        <v>6.7806199999999997E-2</v>
      </c>
      <c r="H204">
        <v>0.93181199999999997</v>
      </c>
      <c r="I204">
        <v>0</v>
      </c>
    </row>
    <row r="205" spans="1:9" x14ac:dyDescent="0.25">
      <c r="A205" t="s">
        <v>96</v>
      </c>
      <c r="B205">
        <v>2134.0300000000002</v>
      </c>
      <c r="C205">
        <v>2123.12</v>
      </c>
      <c r="D205">
        <v>2070.87</v>
      </c>
      <c r="E205">
        <v>2040.63</v>
      </c>
      <c r="F205">
        <v>447.31599999999997</v>
      </c>
      <c r="G205">
        <v>5.9794600000000003E-2</v>
      </c>
      <c r="H205">
        <v>0.931836</v>
      </c>
      <c r="I205">
        <v>0</v>
      </c>
    </row>
    <row r="206" spans="1:9" x14ac:dyDescent="0.25">
      <c r="A206" t="s">
        <v>96</v>
      </c>
      <c r="B206">
        <v>2133.5700000000002</v>
      </c>
      <c r="C206">
        <v>2122.6799999999998</v>
      </c>
      <c r="D206">
        <v>2070.63</v>
      </c>
      <c r="E206">
        <v>2040.59</v>
      </c>
      <c r="F206">
        <v>447.35399999999998</v>
      </c>
      <c r="G206">
        <v>5.52425E-2</v>
      </c>
      <c r="H206">
        <v>0.93181899999999995</v>
      </c>
      <c r="I206">
        <v>0</v>
      </c>
    </row>
    <row r="207" spans="1:9" x14ac:dyDescent="0.25">
      <c r="A207" t="s">
        <v>96</v>
      </c>
      <c r="B207">
        <v>2116.15</v>
      </c>
      <c r="C207">
        <v>2105.44</v>
      </c>
      <c r="D207">
        <v>2066.46</v>
      </c>
      <c r="E207">
        <v>2040.63</v>
      </c>
      <c r="F207">
        <v>447.23099999999999</v>
      </c>
      <c r="G207">
        <v>7.3511999999999994E-2</v>
      </c>
      <c r="H207">
        <v>0.93182299999999996</v>
      </c>
      <c r="I207">
        <v>0</v>
      </c>
    </row>
    <row r="208" spans="1:9" x14ac:dyDescent="0.25">
      <c r="A208" t="s">
        <v>96</v>
      </c>
      <c r="B208">
        <v>2114.64</v>
      </c>
      <c r="C208">
        <v>2102.96</v>
      </c>
      <c r="D208">
        <v>2066.23</v>
      </c>
      <c r="E208">
        <v>2040.71</v>
      </c>
      <c r="F208">
        <v>447.39100000000002</v>
      </c>
      <c r="G208">
        <v>8.3256899999999995E-2</v>
      </c>
      <c r="H208">
        <v>0.93142000000000003</v>
      </c>
      <c r="I208">
        <v>0</v>
      </c>
    </row>
    <row r="209" spans="1:25" x14ac:dyDescent="0.25">
      <c r="A209" t="s">
        <v>96</v>
      </c>
      <c r="B209">
        <v>2116.7399999999998</v>
      </c>
      <c r="C209">
        <v>2106.04</v>
      </c>
      <c r="D209">
        <v>2066.61</v>
      </c>
      <c r="E209">
        <v>2040.6</v>
      </c>
      <c r="F209">
        <v>447.36</v>
      </c>
      <c r="G209">
        <v>8.3255800000000005E-2</v>
      </c>
      <c r="H209">
        <v>0.95045800000000003</v>
      </c>
      <c r="I209">
        <v>0</v>
      </c>
    </row>
    <row r="210" spans="1:25" x14ac:dyDescent="0.25">
      <c r="A210" t="s">
        <v>96</v>
      </c>
      <c r="B210">
        <v>2127.66</v>
      </c>
      <c r="C210">
        <v>2116.87</v>
      </c>
      <c r="D210">
        <v>2069.59</v>
      </c>
      <c r="E210">
        <v>2040.81</v>
      </c>
      <c r="F210">
        <v>447.34500000000003</v>
      </c>
      <c r="G210">
        <v>6.1566200000000001E-2</v>
      </c>
      <c r="H210">
        <v>0.931836</v>
      </c>
      <c r="I210">
        <v>0</v>
      </c>
    </row>
    <row r="211" spans="1:25" x14ac:dyDescent="0.25">
      <c r="A211" t="s">
        <v>96</v>
      </c>
      <c r="B211">
        <v>2131.06</v>
      </c>
      <c r="C211">
        <v>2120.13</v>
      </c>
      <c r="D211">
        <v>2069.8200000000002</v>
      </c>
      <c r="E211">
        <v>2040.32</v>
      </c>
      <c r="F211">
        <v>447.20600000000002</v>
      </c>
      <c r="G211">
        <v>5.3913200000000001E-2</v>
      </c>
      <c r="H211">
        <v>0.93179599999999996</v>
      </c>
      <c r="I211">
        <v>0</v>
      </c>
    </row>
    <row r="212" spans="1:25" x14ac:dyDescent="0.25">
      <c r="A212" t="s">
        <v>96</v>
      </c>
      <c r="B212">
        <v>2118.83</v>
      </c>
      <c r="C212">
        <v>2108.36</v>
      </c>
      <c r="D212">
        <v>2067.36</v>
      </c>
      <c r="E212">
        <v>2040.69</v>
      </c>
      <c r="F212">
        <v>447.35500000000002</v>
      </c>
      <c r="G212">
        <v>5.7365899999999997E-2</v>
      </c>
      <c r="H212">
        <v>0.93135100000000004</v>
      </c>
      <c r="I212">
        <v>0</v>
      </c>
    </row>
    <row r="213" spans="1:25" x14ac:dyDescent="0.25">
      <c r="A213" t="s">
        <v>96</v>
      </c>
      <c r="B213">
        <v>2125.92</v>
      </c>
      <c r="C213">
        <v>2114.4499999999998</v>
      </c>
      <c r="D213">
        <v>2069.42</v>
      </c>
      <c r="E213">
        <v>2040.8</v>
      </c>
      <c r="F213">
        <v>447.34899999999999</v>
      </c>
      <c r="G213">
        <v>5.5357200000000002E-2</v>
      </c>
      <c r="H213">
        <v>0.93174800000000002</v>
      </c>
      <c r="I213">
        <v>0</v>
      </c>
    </row>
    <row r="214" spans="1:25" x14ac:dyDescent="0.25">
      <c r="A214" t="s">
        <v>96</v>
      </c>
      <c r="B214">
        <v>2123.5300000000002</v>
      </c>
      <c r="C214">
        <v>2112.9</v>
      </c>
      <c r="D214">
        <v>2069.08</v>
      </c>
      <c r="E214">
        <v>2040.97</v>
      </c>
      <c r="F214">
        <v>447.28899999999999</v>
      </c>
      <c r="G214">
        <v>5.6342400000000001E-2</v>
      </c>
      <c r="H214">
        <v>0.93151200000000001</v>
      </c>
      <c r="I214">
        <v>0</v>
      </c>
    </row>
    <row r="215" spans="1:25" x14ac:dyDescent="0.25">
      <c r="A215" t="s">
        <v>96</v>
      </c>
      <c r="B215">
        <v>2123.27</v>
      </c>
      <c r="C215">
        <v>2112.7800000000002</v>
      </c>
      <c r="D215">
        <v>2068.27</v>
      </c>
      <c r="E215">
        <v>2040.26</v>
      </c>
      <c r="F215">
        <v>447.19299999999998</v>
      </c>
      <c r="G215">
        <v>5.7898699999999997E-2</v>
      </c>
      <c r="H215">
        <v>0.95562999999999998</v>
      </c>
      <c r="I215">
        <v>0</v>
      </c>
    </row>
    <row r="216" spans="1:25" x14ac:dyDescent="0.25">
      <c r="A216" t="s">
        <v>96</v>
      </c>
      <c r="B216">
        <v>2122.71</v>
      </c>
      <c r="C216">
        <v>2111.63</v>
      </c>
      <c r="D216">
        <v>2068.35</v>
      </c>
      <c r="E216">
        <v>2040.78</v>
      </c>
      <c r="F216">
        <v>447.41399999999999</v>
      </c>
      <c r="G216">
        <v>5.4203000000000001E-2</v>
      </c>
      <c r="H216">
        <v>0.95838299999999998</v>
      </c>
      <c r="I216">
        <v>0</v>
      </c>
    </row>
    <row r="217" spans="1:25" x14ac:dyDescent="0.25">
      <c r="A217" t="s">
        <v>96</v>
      </c>
      <c r="B217">
        <v>2127.7199999999998</v>
      </c>
      <c r="C217">
        <v>2114.85</v>
      </c>
      <c r="D217">
        <v>2068.9</v>
      </c>
      <c r="E217">
        <v>2040.42</v>
      </c>
      <c r="F217">
        <v>447.37900000000002</v>
      </c>
      <c r="G217">
        <v>5.87465E-2</v>
      </c>
      <c r="H217">
        <v>0.93183199999999999</v>
      </c>
      <c r="I217">
        <v>0</v>
      </c>
    </row>
    <row r="218" spans="1:25" x14ac:dyDescent="0.25">
      <c r="A218" t="s">
        <v>96</v>
      </c>
      <c r="B218">
        <v>2124.4299999999998</v>
      </c>
      <c r="C218">
        <v>2113.4299999999998</v>
      </c>
      <c r="D218">
        <v>2068.6</v>
      </c>
      <c r="E218">
        <v>2040.54</v>
      </c>
      <c r="F218">
        <v>447.351</v>
      </c>
      <c r="G218">
        <v>5.4923800000000002E-2</v>
      </c>
      <c r="H218">
        <v>0.93180099999999999</v>
      </c>
      <c r="I218">
        <v>0</v>
      </c>
    </row>
    <row r="219" spans="1:25" x14ac:dyDescent="0.25">
      <c r="A219" t="s">
        <v>96</v>
      </c>
      <c r="B219">
        <v>2128.85</v>
      </c>
      <c r="C219">
        <v>2118.06</v>
      </c>
      <c r="D219">
        <v>2070.21</v>
      </c>
      <c r="E219">
        <v>2040.81</v>
      </c>
      <c r="F219">
        <v>447.37799999999999</v>
      </c>
      <c r="G219">
        <v>5.7670899999999997E-2</v>
      </c>
      <c r="H219">
        <v>0.93439899999999998</v>
      </c>
      <c r="I219">
        <v>0</v>
      </c>
    </row>
    <row r="220" spans="1:25" x14ac:dyDescent="0.25">
      <c r="A220" t="s">
        <v>96</v>
      </c>
      <c r="B220">
        <v>2128.4</v>
      </c>
      <c r="C220">
        <v>2118.02</v>
      </c>
      <c r="D220">
        <v>2070.58</v>
      </c>
      <c r="E220">
        <v>2040.95</v>
      </c>
      <c r="F220">
        <v>447.399</v>
      </c>
      <c r="G220">
        <v>5.4736399999999998E-2</v>
      </c>
      <c r="H220">
        <v>0.93130800000000002</v>
      </c>
      <c r="I220">
        <v>0</v>
      </c>
    </row>
    <row r="221" spans="1:25" x14ac:dyDescent="0.25">
      <c r="A221" t="s">
        <v>96</v>
      </c>
      <c r="B221">
        <v>2124.5100000000002</v>
      </c>
      <c r="C221">
        <v>2113.9699999999998</v>
      </c>
      <c r="D221">
        <v>2068.85</v>
      </c>
      <c r="E221">
        <v>2040.59</v>
      </c>
      <c r="F221">
        <v>447.18700000000001</v>
      </c>
      <c r="G221">
        <v>7.7727500000000005E-2</v>
      </c>
      <c r="H221">
        <v>0.93182900000000002</v>
      </c>
      <c r="I221">
        <v>0</v>
      </c>
    </row>
    <row r="222" spans="1:25" x14ac:dyDescent="0.25">
      <c r="A222" t="s">
        <v>96</v>
      </c>
      <c r="B222">
        <v>2125.1799999999998</v>
      </c>
      <c r="C222">
        <v>2114.36</v>
      </c>
      <c r="D222">
        <v>2069.4899999999998</v>
      </c>
      <c r="E222">
        <v>2040.77</v>
      </c>
      <c r="F222">
        <v>447.38499999999999</v>
      </c>
      <c r="G222">
        <v>5.98804E-2</v>
      </c>
      <c r="H222">
        <v>0.93179900000000004</v>
      </c>
      <c r="I222">
        <v>0</v>
      </c>
    </row>
    <row r="223" spans="1:25" x14ac:dyDescent="0.25">
      <c r="A223" t="s">
        <v>96</v>
      </c>
      <c r="B223">
        <v>2125.64</v>
      </c>
      <c r="C223">
        <v>2113.8000000000002</v>
      </c>
      <c r="D223">
        <v>2069.41</v>
      </c>
      <c r="E223">
        <v>2040.53</v>
      </c>
      <c r="F223">
        <v>447.33300000000003</v>
      </c>
      <c r="G223">
        <v>6.0165000000000003E-2</v>
      </c>
      <c r="H223">
        <v>0.931836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2123.75</v>
      </c>
      <c r="C224">
        <v>2113.2600000000002</v>
      </c>
      <c r="D224">
        <v>2068.9299999999998</v>
      </c>
      <c r="E224">
        <v>2040.94</v>
      </c>
      <c r="F224">
        <v>447.40100000000001</v>
      </c>
      <c r="G224">
        <v>6.0968099999999997E-2</v>
      </c>
      <c r="H224">
        <v>0.93183300000000002</v>
      </c>
      <c r="I224">
        <v>0</v>
      </c>
      <c r="R224">
        <f>AVERAGE(B175:B224)</f>
        <v>2126.9571999999998</v>
      </c>
      <c r="S224">
        <f>AVERAGE(C175:C224)</f>
        <v>2115.9987999999994</v>
      </c>
      <c r="U224">
        <f>_xlfn.VAR.P(B175:B224)</f>
        <v>50.210716160000501</v>
      </c>
      <c r="V224">
        <f>_xlfn.VAR.P(C175:C224)</f>
        <v>50.895318559999197</v>
      </c>
      <c r="X224">
        <f>1.96*SQRT(U224)/50</f>
        <v>0.27776931954429951</v>
      </c>
      <c r="Y224">
        <f>1.96*SQRT(V224)/50</f>
        <v>0.27965654348153052</v>
      </c>
    </row>
    <row r="225" spans="1:9" x14ac:dyDescent="0.25">
      <c r="A225" t="s">
        <v>96</v>
      </c>
      <c r="B225">
        <v>106431.32610000001</v>
      </c>
      <c r="C225" t="s">
        <v>37</v>
      </c>
    </row>
    <row r="226" spans="1:9" x14ac:dyDescent="0.25">
      <c r="A226" t="s">
        <v>112</v>
      </c>
      <c r="B226">
        <v>2087.85</v>
      </c>
      <c r="C226">
        <v>2076.5</v>
      </c>
      <c r="D226">
        <v>2033.24</v>
      </c>
      <c r="E226">
        <v>2005.11</v>
      </c>
      <c r="F226">
        <v>444.11099999999999</v>
      </c>
      <c r="G226">
        <v>5.85023E-2</v>
      </c>
      <c r="H226">
        <v>0.93083400000000005</v>
      </c>
      <c r="I226">
        <v>0</v>
      </c>
    </row>
    <row r="227" spans="1:9" x14ac:dyDescent="0.25">
      <c r="A227" t="s">
        <v>112</v>
      </c>
      <c r="B227">
        <v>2083.5</v>
      </c>
      <c r="C227">
        <v>2072.98</v>
      </c>
      <c r="D227">
        <v>2032.09</v>
      </c>
      <c r="E227">
        <v>2005.06</v>
      </c>
      <c r="F227">
        <v>444.07</v>
      </c>
      <c r="G227">
        <v>5.4517099999999999E-2</v>
      </c>
      <c r="H227">
        <v>0.93183400000000005</v>
      </c>
      <c r="I227">
        <v>0</v>
      </c>
    </row>
    <row r="228" spans="1:9" x14ac:dyDescent="0.25">
      <c r="A228" t="s">
        <v>112</v>
      </c>
      <c r="B228">
        <v>2084.7399999999998</v>
      </c>
      <c r="C228">
        <v>2073.85</v>
      </c>
      <c r="D228">
        <v>2032.49</v>
      </c>
      <c r="E228">
        <v>2004.99</v>
      </c>
      <c r="F228">
        <v>444.10899999999998</v>
      </c>
      <c r="G228">
        <v>5.6919400000000002E-2</v>
      </c>
      <c r="H228">
        <v>0.93171300000000001</v>
      </c>
      <c r="I228">
        <v>0</v>
      </c>
    </row>
    <row r="229" spans="1:9" x14ac:dyDescent="0.25">
      <c r="A229" t="s">
        <v>112</v>
      </c>
      <c r="B229">
        <v>2071.64</v>
      </c>
      <c r="C229">
        <v>2060.3200000000002</v>
      </c>
      <c r="D229">
        <v>2019.29</v>
      </c>
      <c r="E229">
        <v>1992.25</v>
      </c>
      <c r="F229">
        <v>441.21100000000001</v>
      </c>
      <c r="G229">
        <v>6.22208E-2</v>
      </c>
      <c r="H229">
        <v>0.93183400000000005</v>
      </c>
      <c r="I229">
        <v>0</v>
      </c>
    </row>
    <row r="230" spans="1:9" x14ac:dyDescent="0.25">
      <c r="A230" t="s">
        <v>112</v>
      </c>
      <c r="B230">
        <v>2068.12</v>
      </c>
      <c r="C230">
        <v>2057.41</v>
      </c>
      <c r="D230">
        <v>2018.24</v>
      </c>
      <c r="E230">
        <v>1991.57</v>
      </c>
      <c r="F230">
        <v>441.10399999999998</v>
      </c>
      <c r="G230">
        <v>5.4618199999999999E-2</v>
      </c>
      <c r="H230">
        <v>0.93158200000000002</v>
      </c>
      <c r="I230">
        <v>0</v>
      </c>
    </row>
    <row r="231" spans="1:9" x14ac:dyDescent="0.25">
      <c r="A231" t="s">
        <v>112</v>
      </c>
      <c r="B231">
        <v>2073.75</v>
      </c>
      <c r="C231">
        <v>2063.4699999999998</v>
      </c>
      <c r="D231">
        <v>2019.34</v>
      </c>
      <c r="E231">
        <v>1991.66</v>
      </c>
      <c r="F231">
        <v>441.12200000000001</v>
      </c>
      <c r="G231">
        <v>6.2336999999999997E-2</v>
      </c>
      <c r="H231">
        <v>0.93183499999999997</v>
      </c>
      <c r="I231">
        <v>0</v>
      </c>
    </row>
    <row r="232" spans="1:9" x14ac:dyDescent="0.25">
      <c r="A232" t="s">
        <v>112</v>
      </c>
      <c r="B232">
        <v>2070.9499999999998</v>
      </c>
      <c r="C232">
        <v>2059.62</v>
      </c>
      <c r="D232">
        <v>2018.95</v>
      </c>
      <c r="E232">
        <v>1991.67</v>
      </c>
      <c r="F232">
        <v>441.10300000000001</v>
      </c>
      <c r="G232">
        <v>5.5311899999999997E-2</v>
      </c>
      <c r="H232">
        <v>0.93183400000000005</v>
      </c>
      <c r="I232">
        <v>0</v>
      </c>
    </row>
    <row r="233" spans="1:9" x14ac:dyDescent="0.25">
      <c r="A233" t="s">
        <v>112</v>
      </c>
      <c r="B233">
        <v>2069.59</v>
      </c>
      <c r="C233">
        <v>2058.35</v>
      </c>
      <c r="D233">
        <v>2018.67</v>
      </c>
      <c r="E233">
        <v>1991.87</v>
      </c>
      <c r="F233">
        <v>441.18700000000001</v>
      </c>
      <c r="G233">
        <v>5.5429800000000001E-2</v>
      </c>
      <c r="H233">
        <v>0.93110199999999999</v>
      </c>
      <c r="I233">
        <v>0</v>
      </c>
    </row>
    <row r="234" spans="1:9" x14ac:dyDescent="0.25">
      <c r="A234" t="s">
        <v>112</v>
      </c>
      <c r="B234">
        <v>2077.09</v>
      </c>
      <c r="C234">
        <v>2066.2800000000002</v>
      </c>
      <c r="D234">
        <v>2020.53</v>
      </c>
      <c r="E234">
        <v>1991.87</v>
      </c>
      <c r="F234">
        <v>441.17700000000002</v>
      </c>
      <c r="G234">
        <v>8.3255599999999999E-2</v>
      </c>
      <c r="H234">
        <v>0.93182699999999996</v>
      </c>
      <c r="I234">
        <v>0</v>
      </c>
    </row>
    <row r="235" spans="1:9" x14ac:dyDescent="0.25">
      <c r="A235" t="s">
        <v>112</v>
      </c>
      <c r="B235">
        <v>2072.3000000000002</v>
      </c>
      <c r="C235">
        <v>2061.33</v>
      </c>
      <c r="D235">
        <v>2019.01</v>
      </c>
      <c r="E235">
        <v>1991.86</v>
      </c>
      <c r="F235">
        <v>441.17599999999999</v>
      </c>
      <c r="G235">
        <v>6.3897300000000004E-2</v>
      </c>
      <c r="H235">
        <v>0.93172200000000005</v>
      </c>
      <c r="I235">
        <v>0</v>
      </c>
    </row>
    <row r="236" spans="1:9" x14ac:dyDescent="0.25">
      <c r="A236" t="s">
        <v>112</v>
      </c>
      <c r="B236">
        <v>2074.4299999999998</v>
      </c>
      <c r="C236">
        <v>2063.41</v>
      </c>
      <c r="D236">
        <v>2019.62</v>
      </c>
      <c r="E236">
        <v>1991.59</v>
      </c>
      <c r="F236">
        <v>441.13600000000002</v>
      </c>
      <c r="G236">
        <v>6.5358200000000005E-2</v>
      </c>
      <c r="H236">
        <v>0.93180799999999997</v>
      </c>
      <c r="I236">
        <v>0</v>
      </c>
    </row>
    <row r="237" spans="1:9" x14ac:dyDescent="0.25">
      <c r="A237" t="s">
        <v>112</v>
      </c>
      <c r="B237">
        <v>2077.89</v>
      </c>
      <c r="C237">
        <v>2066.7800000000002</v>
      </c>
      <c r="D237">
        <v>2020.37</v>
      </c>
      <c r="E237">
        <v>1991.84</v>
      </c>
      <c r="F237">
        <v>441.18</v>
      </c>
      <c r="G237">
        <v>5.5446099999999998E-2</v>
      </c>
      <c r="H237">
        <v>0.93178799999999995</v>
      </c>
      <c r="I237">
        <v>0</v>
      </c>
    </row>
    <row r="238" spans="1:9" x14ac:dyDescent="0.25">
      <c r="A238" t="s">
        <v>112</v>
      </c>
      <c r="B238">
        <v>2069.0300000000002</v>
      </c>
      <c r="C238">
        <v>2058.41</v>
      </c>
      <c r="D238">
        <v>2018.83</v>
      </c>
      <c r="E238">
        <v>1992.08</v>
      </c>
      <c r="F238">
        <v>441.22500000000002</v>
      </c>
      <c r="G238">
        <v>5.7719600000000003E-2</v>
      </c>
      <c r="H238">
        <v>0.95909699999999998</v>
      </c>
      <c r="I238">
        <v>0</v>
      </c>
    </row>
    <row r="239" spans="1:9" x14ac:dyDescent="0.25">
      <c r="A239" t="s">
        <v>112</v>
      </c>
      <c r="B239">
        <v>2071.19</v>
      </c>
      <c r="C239">
        <v>2060.58</v>
      </c>
      <c r="D239">
        <v>2019.13</v>
      </c>
      <c r="E239">
        <v>1992.01</v>
      </c>
      <c r="F239">
        <v>441.185</v>
      </c>
      <c r="G239">
        <v>5.8601800000000002E-2</v>
      </c>
      <c r="H239">
        <v>0.93164100000000005</v>
      </c>
      <c r="I239">
        <v>0</v>
      </c>
    </row>
    <row r="240" spans="1:9" x14ac:dyDescent="0.25">
      <c r="A240" t="s">
        <v>112</v>
      </c>
      <c r="B240">
        <v>2068.25</v>
      </c>
      <c r="C240">
        <v>2057.33</v>
      </c>
      <c r="D240">
        <v>2018.42</v>
      </c>
      <c r="E240">
        <v>1991.79</v>
      </c>
      <c r="F240">
        <v>441.173</v>
      </c>
      <c r="G240">
        <v>6.0809700000000001E-2</v>
      </c>
      <c r="H240">
        <v>0.931558</v>
      </c>
      <c r="I240">
        <v>0</v>
      </c>
    </row>
    <row r="241" spans="1:9" x14ac:dyDescent="0.25">
      <c r="A241" t="s">
        <v>112</v>
      </c>
      <c r="B241">
        <v>2072.36</v>
      </c>
      <c r="C241">
        <v>2060.8000000000002</v>
      </c>
      <c r="D241">
        <v>2019.13</v>
      </c>
      <c r="E241">
        <v>1991.88</v>
      </c>
      <c r="F241">
        <v>441.2</v>
      </c>
      <c r="G241">
        <v>5.5525999999999999E-2</v>
      </c>
      <c r="H241">
        <v>0.93114300000000005</v>
      </c>
      <c r="I241">
        <v>0</v>
      </c>
    </row>
    <row r="242" spans="1:9" x14ac:dyDescent="0.25">
      <c r="A242" t="s">
        <v>112</v>
      </c>
      <c r="B242">
        <v>2071.64</v>
      </c>
      <c r="C242">
        <v>2061</v>
      </c>
      <c r="D242">
        <v>2019.78</v>
      </c>
      <c r="E242">
        <v>1991.78</v>
      </c>
      <c r="F242">
        <v>441.14600000000002</v>
      </c>
      <c r="G242">
        <v>6.74593E-2</v>
      </c>
      <c r="H242">
        <v>0.93112399999999995</v>
      </c>
      <c r="I242">
        <v>0</v>
      </c>
    </row>
    <row r="243" spans="1:9" x14ac:dyDescent="0.25">
      <c r="A243" t="s">
        <v>112</v>
      </c>
      <c r="B243">
        <v>2077.2399999999998</v>
      </c>
      <c r="C243">
        <v>2066.0500000000002</v>
      </c>
      <c r="D243">
        <v>2019.68</v>
      </c>
      <c r="E243">
        <v>1991.95</v>
      </c>
      <c r="F243">
        <v>441.154</v>
      </c>
      <c r="G243">
        <v>5.7530100000000001E-2</v>
      </c>
      <c r="H243">
        <v>0.93157500000000004</v>
      </c>
      <c r="I243">
        <v>0</v>
      </c>
    </row>
    <row r="244" spans="1:9" x14ac:dyDescent="0.25">
      <c r="A244" t="s">
        <v>112</v>
      </c>
      <c r="B244">
        <v>2072.16</v>
      </c>
      <c r="C244">
        <v>2061.2199999999998</v>
      </c>
      <c r="D244">
        <v>2019.04</v>
      </c>
      <c r="E244">
        <v>1991.86</v>
      </c>
      <c r="F244">
        <v>441.14600000000002</v>
      </c>
      <c r="G244">
        <v>6.0467300000000002E-2</v>
      </c>
      <c r="H244">
        <v>0.95911800000000003</v>
      </c>
      <c r="I244">
        <v>0</v>
      </c>
    </row>
    <row r="245" spans="1:9" x14ac:dyDescent="0.25">
      <c r="A245" t="s">
        <v>112</v>
      </c>
      <c r="B245">
        <v>2076.27</v>
      </c>
      <c r="C245">
        <v>2064.4299999999998</v>
      </c>
      <c r="D245">
        <v>2019.56</v>
      </c>
      <c r="E245">
        <v>1992.03</v>
      </c>
      <c r="F245">
        <v>441.16899999999998</v>
      </c>
      <c r="G245">
        <v>7.6707800000000007E-2</v>
      </c>
      <c r="H245">
        <v>0.93183700000000003</v>
      </c>
      <c r="I245">
        <v>0</v>
      </c>
    </row>
    <row r="246" spans="1:9" x14ac:dyDescent="0.25">
      <c r="A246" t="s">
        <v>112</v>
      </c>
      <c r="B246">
        <v>2078.17</v>
      </c>
      <c r="C246">
        <v>2066.63</v>
      </c>
      <c r="D246">
        <v>2019.92</v>
      </c>
      <c r="E246">
        <v>1991.86</v>
      </c>
      <c r="F246">
        <v>441.166</v>
      </c>
      <c r="G246">
        <v>5.8407399999999998E-2</v>
      </c>
      <c r="H246">
        <v>0.931836</v>
      </c>
      <c r="I246">
        <v>0</v>
      </c>
    </row>
    <row r="247" spans="1:9" x14ac:dyDescent="0.25">
      <c r="A247" t="s">
        <v>112</v>
      </c>
      <c r="B247">
        <v>2079.69</v>
      </c>
      <c r="C247">
        <v>2067.42</v>
      </c>
      <c r="D247">
        <v>2020.68</v>
      </c>
      <c r="E247">
        <v>1992.04</v>
      </c>
      <c r="F247">
        <v>441.22199999999998</v>
      </c>
      <c r="G247">
        <v>7.75531E-2</v>
      </c>
      <c r="H247">
        <v>0.95441799999999999</v>
      </c>
      <c r="I247">
        <v>0</v>
      </c>
    </row>
    <row r="248" spans="1:9" x14ac:dyDescent="0.25">
      <c r="A248" t="s">
        <v>112</v>
      </c>
      <c r="B248">
        <v>2071.9299999999998</v>
      </c>
      <c r="C248">
        <v>2061.16</v>
      </c>
      <c r="D248">
        <v>2018.76</v>
      </c>
      <c r="E248">
        <v>1991.83</v>
      </c>
      <c r="F248">
        <v>441.173</v>
      </c>
      <c r="G248">
        <v>8.32566E-2</v>
      </c>
      <c r="H248">
        <v>0.93180300000000005</v>
      </c>
      <c r="I248">
        <v>0</v>
      </c>
    </row>
    <row r="249" spans="1:9" x14ac:dyDescent="0.25">
      <c r="A249" t="s">
        <v>112</v>
      </c>
      <c r="B249">
        <v>2073.2399999999998</v>
      </c>
      <c r="C249">
        <v>2062.4499999999998</v>
      </c>
      <c r="D249">
        <v>2019.18</v>
      </c>
      <c r="E249">
        <v>1992</v>
      </c>
      <c r="F249">
        <v>441.178</v>
      </c>
      <c r="G249">
        <v>5.41395E-2</v>
      </c>
      <c r="H249">
        <v>0.93180399999999997</v>
      </c>
      <c r="I249">
        <v>0</v>
      </c>
    </row>
    <row r="250" spans="1:9" x14ac:dyDescent="0.25">
      <c r="A250" t="s">
        <v>112</v>
      </c>
      <c r="B250">
        <v>2068.67</v>
      </c>
      <c r="C250">
        <v>2058.02</v>
      </c>
      <c r="D250">
        <v>2018.18</v>
      </c>
      <c r="E250">
        <v>1991.76</v>
      </c>
      <c r="F250">
        <v>441.137</v>
      </c>
      <c r="G250">
        <v>5.7179199999999999E-2</v>
      </c>
      <c r="H250">
        <v>0.93183000000000005</v>
      </c>
      <c r="I250">
        <v>0</v>
      </c>
    </row>
    <row r="251" spans="1:9" x14ac:dyDescent="0.25">
      <c r="A251" t="s">
        <v>112</v>
      </c>
      <c r="B251">
        <v>2072.67</v>
      </c>
      <c r="C251">
        <v>2061.16</v>
      </c>
      <c r="D251">
        <v>2018.61</v>
      </c>
      <c r="E251">
        <v>1991.79</v>
      </c>
      <c r="F251">
        <v>441.13900000000001</v>
      </c>
      <c r="G251">
        <v>5.5099099999999998E-2</v>
      </c>
      <c r="H251">
        <v>0.93559099999999995</v>
      </c>
      <c r="I251">
        <v>0</v>
      </c>
    </row>
    <row r="252" spans="1:9" x14ac:dyDescent="0.25">
      <c r="A252" t="s">
        <v>112</v>
      </c>
      <c r="B252">
        <v>2072.4</v>
      </c>
      <c r="C252">
        <v>2061.0300000000002</v>
      </c>
      <c r="D252">
        <v>2018.53</v>
      </c>
      <c r="E252">
        <v>1991.73</v>
      </c>
      <c r="F252">
        <v>441.13</v>
      </c>
      <c r="G252">
        <v>5.4316499999999997E-2</v>
      </c>
      <c r="H252">
        <v>0.93182900000000002</v>
      </c>
      <c r="I252">
        <v>0</v>
      </c>
    </row>
    <row r="253" spans="1:9" x14ac:dyDescent="0.25">
      <c r="A253" t="s">
        <v>112</v>
      </c>
      <c r="B253">
        <v>2071.92</v>
      </c>
      <c r="C253">
        <v>2060.63</v>
      </c>
      <c r="D253">
        <v>2018.73</v>
      </c>
      <c r="E253">
        <v>1991.63</v>
      </c>
      <c r="F253">
        <v>441.10300000000001</v>
      </c>
      <c r="G253">
        <v>5.5220499999999999E-2</v>
      </c>
      <c r="H253">
        <v>0.95246399999999998</v>
      </c>
      <c r="I253">
        <v>0</v>
      </c>
    </row>
    <row r="254" spans="1:9" x14ac:dyDescent="0.25">
      <c r="A254" t="s">
        <v>112</v>
      </c>
      <c r="B254">
        <v>2070.73</v>
      </c>
      <c r="C254">
        <v>2059.25</v>
      </c>
      <c r="D254">
        <v>2018.49</v>
      </c>
      <c r="E254">
        <v>1991.6</v>
      </c>
      <c r="F254">
        <v>441.13</v>
      </c>
      <c r="G254">
        <v>8.3266000000000007E-2</v>
      </c>
      <c r="H254">
        <v>0.93181899999999995</v>
      </c>
      <c r="I254">
        <v>0</v>
      </c>
    </row>
    <row r="255" spans="1:9" x14ac:dyDescent="0.25">
      <c r="A255" t="s">
        <v>112</v>
      </c>
      <c r="B255">
        <v>2071.36</v>
      </c>
      <c r="C255">
        <v>2060.2399999999998</v>
      </c>
      <c r="D255">
        <v>2018.26</v>
      </c>
      <c r="E255">
        <v>1991.5</v>
      </c>
      <c r="F255">
        <v>441.09</v>
      </c>
      <c r="G255">
        <v>5.4490900000000002E-2</v>
      </c>
      <c r="H255">
        <v>0.93162400000000001</v>
      </c>
      <c r="I255">
        <v>0</v>
      </c>
    </row>
    <row r="256" spans="1:9" x14ac:dyDescent="0.25">
      <c r="A256" t="s">
        <v>112</v>
      </c>
      <c r="B256">
        <v>2070.71</v>
      </c>
      <c r="C256">
        <v>2059.29</v>
      </c>
      <c r="D256">
        <v>2018.02</v>
      </c>
      <c r="E256">
        <v>1991.6</v>
      </c>
      <c r="F256">
        <v>441.15100000000001</v>
      </c>
      <c r="G256">
        <v>6.8447400000000005E-2</v>
      </c>
      <c r="H256">
        <v>0.931836</v>
      </c>
      <c r="I256">
        <v>0</v>
      </c>
    </row>
    <row r="257" spans="1:9" x14ac:dyDescent="0.25">
      <c r="A257" t="s">
        <v>112</v>
      </c>
      <c r="B257">
        <v>2072.62</v>
      </c>
      <c r="C257">
        <v>2061.98</v>
      </c>
      <c r="D257">
        <v>2018.97</v>
      </c>
      <c r="E257">
        <v>1991.41</v>
      </c>
      <c r="F257">
        <v>441.04599999999999</v>
      </c>
      <c r="G257">
        <v>7.9185900000000004E-2</v>
      </c>
      <c r="H257">
        <v>0.93180499999999999</v>
      </c>
      <c r="I257">
        <v>0</v>
      </c>
    </row>
    <row r="258" spans="1:9" x14ac:dyDescent="0.25">
      <c r="A258" t="s">
        <v>112</v>
      </c>
      <c r="B258">
        <v>2070.88</v>
      </c>
      <c r="C258">
        <v>2060.09</v>
      </c>
      <c r="D258">
        <v>2018.54</v>
      </c>
      <c r="E258">
        <v>1991.64</v>
      </c>
      <c r="F258">
        <v>441.10300000000001</v>
      </c>
      <c r="G258">
        <v>7.4810799999999997E-2</v>
      </c>
      <c r="H258">
        <v>0.93183199999999999</v>
      </c>
      <c r="I258">
        <v>0</v>
      </c>
    </row>
    <row r="259" spans="1:9" x14ac:dyDescent="0.25">
      <c r="A259" t="s">
        <v>112</v>
      </c>
      <c r="B259">
        <v>2071.7199999999998</v>
      </c>
      <c r="C259">
        <v>2060.62</v>
      </c>
      <c r="D259">
        <v>2018.4</v>
      </c>
      <c r="E259">
        <v>1991.59</v>
      </c>
      <c r="F259">
        <v>441.08100000000002</v>
      </c>
      <c r="G259">
        <v>6.0068200000000002E-2</v>
      </c>
      <c r="H259">
        <v>0.93138200000000004</v>
      </c>
      <c r="I259">
        <v>0</v>
      </c>
    </row>
    <row r="260" spans="1:9" x14ac:dyDescent="0.25">
      <c r="A260" t="s">
        <v>112</v>
      </c>
      <c r="B260">
        <v>2073.08</v>
      </c>
      <c r="C260">
        <v>2061.7199999999998</v>
      </c>
      <c r="D260">
        <v>2018.91</v>
      </c>
      <c r="E260">
        <v>1991.49</v>
      </c>
      <c r="F260">
        <v>441.08800000000002</v>
      </c>
      <c r="G260">
        <v>6.03128E-2</v>
      </c>
      <c r="H260">
        <v>0.93173499999999998</v>
      </c>
      <c r="I260">
        <v>0</v>
      </c>
    </row>
    <row r="261" spans="1:9" x14ac:dyDescent="0.25">
      <c r="A261" t="s">
        <v>112</v>
      </c>
      <c r="B261">
        <v>2072.19</v>
      </c>
      <c r="C261">
        <v>2060.6799999999998</v>
      </c>
      <c r="D261">
        <v>2018.29</v>
      </c>
      <c r="E261">
        <v>1991.47</v>
      </c>
      <c r="F261">
        <v>441.09399999999999</v>
      </c>
      <c r="G261">
        <v>6.4258999999999997E-2</v>
      </c>
      <c r="H261">
        <v>0.93166099999999996</v>
      </c>
      <c r="I261">
        <v>0</v>
      </c>
    </row>
    <row r="262" spans="1:9" x14ac:dyDescent="0.25">
      <c r="A262" t="s">
        <v>112</v>
      </c>
      <c r="B262">
        <v>2074.36</v>
      </c>
      <c r="C262">
        <v>2063.6799999999998</v>
      </c>
      <c r="D262">
        <v>2019.27</v>
      </c>
      <c r="E262">
        <v>1991.64</v>
      </c>
      <c r="F262">
        <v>441.11200000000002</v>
      </c>
      <c r="G262">
        <v>5.4563599999999997E-2</v>
      </c>
      <c r="H262">
        <v>0.93161099999999997</v>
      </c>
      <c r="I262">
        <v>0</v>
      </c>
    </row>
    <row r="263" spans="1:9" x14ac:dyDescent="0.25">
      <c r="A263" t="s">
        <v>112</v>
      </c>
      <c r="B263">
        <v>2073.4499999999998</v>
      </c>
      <c r="C263">
        <v>2062.39</v>
      </c>
      <c r="D263">
        <v>2019.38</v>
      </c>
      <c r="E263">
        <v>1991.82</v>
      </c>
      <c r="F263">
        <v>441.16399999999999</v>
      </c>
      <c r="G263">
        <v>5.40425E-2</v>
      </c>
      <c r="H263">
        <v>0.93159199999999998</v>
      </c>
      <c r="I263">
        <v>0</v>
      </c>
    </row>
    <row r="264" spans="1:9" x14ac:dyDescent="0.25">
      <c r="A264" t="s">
        <v>112</v>
      </c>
      <c r="B264">
        <v>2080.0500000000002</v>
      </c>
      <c r="C264">
        <v>2068.89</v>
      </c>
      <c r="D264">
        <v>2020.72</v>
      </c>
      <c r="E264">
        <v>1991.66</v>
      </c>
      <c r="F264">
        <v>441.11099999999999</v>
      </c>
      <c r="G264">
        <v>5.8595099999999997E-2</v>
      </c>
      <c r="H264">
        <v>0.93173399999999995</v>
      </c>
      <c r="I264">
        <v>0</v>
      </c>
    </row>
    <row r="265" spans="1:9" x14ac:dyDescent="0.25">
      <c r="A265" t="s">
        <v>112</v>
      </c>
      <c r="B265">
        <v>2074.81</v>
      </c>
      <c r="C265">
        <v>2064.1799999999998</v>
      </c>
      <c r="D265">
        <v>2019.68</v>
      </c>
      <c r="E265">
        <v>1991.92</v>
      </c>
      <c r="F265">
        <v>441.17599999999999</v>
      </c>
      <c r="G265">
        <v>6.3769500000000007E-2</v>
      </c>
      <c r="H265">
        <v>0.93179199999999995</v>
      </c>
      <c r="I265">
        <v>0</v>
      </c>
    </row>
    <row r="266" spans="1:9" x14ac:dyDescent="0.25">
      <c r="A266" t="s">
        <v>112</v>
      </c>
      <c r="B266">
        <v>2072.56</v>
      </c>
      <c r="C266">
        <v>2060.69</v>
      </c>
      <c r="D266">
        <v>2018.88</v>
      </c>
      <c r="E266">
        <v>1991.75</v>
      </c>
      <c r="F266">
        <v>441.17399999999998</v>
      </c>
      <c r="G266">
        <v>6.8640699999999999E-2</v>
      </c>
      <c r="H266">
        <v>0.93127499999999996</v>
      </c>
      <c r="I266">
        <v>0</v>
      </c>
    </row>
    <row r="267" spans="1:9" x14ac:dyDescent="0.25">
      <c r="A267" t="s">
        <v>112</v>
      </c>
      <c r="B267">
        <v>2073.9499999999998</v>
      </c>
      <c r="C267">
        <v>2062.7600000000002</v>
      </c>
      <c r="D267">
        <v>2019.5</v>
      </c>
      <c r="E267">
        <v>1992.03</v>
      </c>
      <c r="F267">
        <v>441.125</v>
      </c>
      <c r="G267">
        <v>5.4259099999999998E-2</v>
      </c>
      <c r="H267">
        <v>0.95917200000000002</v>
      </c>
      <c r="I267">
        <v>0</v>
      </c>
    </row>
    <row r="268" spans="1:9" x14ac:dyDescent="0.25">
      <c r="A268" t="s">
        <v>112</v>
      </c>
      <c r="B268">
        <v>2071.33</v>
      </c>
      <c r="C268">
        <v>2060.8000000000002</v>
      </c>
      <c r="D268">
        <v>2018.77</v>
      </c>
      <c r="E268">
        <v>1991.89</v>
      </c>
      <c r="F268">
        <v>441.166</v>
      </c>
      <c r="G268">
        <v>8.3255599999999999E-2</v>
      </c>
      <c r="H268">
        <v>0.93165299999999995</v>
      </c>
      <c r="I268">
        <v>0</v>
      </c>
    </row>
    <row r="269" spans="1:9" x14ac:dyDescent="0.25">
      <c r="A269" t="s">
        <v>112</v>
      </c>
      <c r="B269">
        <v>2069.29</v>
      </c>
      <c r="C269">
        <v>2059</v>
      </c>
      <c r="D269">
        <v>2018.64</v>
      </c>
      <c r="E269">
        <v>1991.79</v>
      </c>
      <c r="F269">
        <v>441.16699999999997</v>
      </c>
      <c r="G269">
        <v>5.8888900000000001E-2</v>
      </c>
      <c r="H269">
        <v>0.93183000000000005</v>
      </c>
      <c r="I269">
        <v>0</v>
      </c>
    </row>
    <row r="270" spans="1:9" x14ac:dyDescent="0.25">
      <c r="A270" t="s">
        <v>112</v>
      </c>
      <c r="B270">
        <v>2071.29</v>
      </c>
      <c r="C270">
        <v>2060.86</v>
      </c>
      <c r="D270">
        <v>2018.89</v>
      </c>
      <c r="E270">
        <v>1991.74</v>
      </c>
      <c r="F270">
        <v>441.15699999999998</v>
      </c>
      <c r="G270">
        <v>8.3258299999999993E-2</v>
      </c>
      <c r="H270">
        <v>0.93146600000000002</v>
      </c>
      <c r="I270">
        <v>0</v>
      </c>
    </row>
    <row r="271" spans="1:9" x14ac:dyDescent="0.25">
      <c r="A271" t="s">
        <v>112</v>
      </c>
      <c r="B271">
        <v>2075.21</v>
      </c>
      <c r="C271">
        <v>2064.77</v>
      </c>
      <c r="D271">
        <v>2019.39</v>
      </c>
      <c r="E271">
        <v>1991.73</v>
      </c>
      <c r="F271">
        <v>441.125</v>
      </c>
      <c r="G271">
        <v>6.0590400000000003E-2</v>
      </c>
      <c r="H271">
        <v>0.93173600000000001</v>
      </c>
      <c r="I271">
        <v>0</v>
      </c>
    </row>
    <row r="272" spans="1:9" x14ac:dyDescent="0.25">
      <c r="A272" t="s">
        <v>112</v>
      </c>
      <c r="B272">
        <v>2081.7600000000002</v>
      </c>
      <c r="C272">
        <v>2071</v>
      </c>
      <c r="D272">
        <v>2021.56</v>
      </c>
      <c r="E272">
        <v>1992.09</v>
      </c>
      <c r="F272">
        <v>441.21600000000001</v>
      </c>
      <c r="G272">
        <v>5.4368899999999998E-2</v>
      </c>
      <c r="H272">
        <v>0.94348200000000004</v>
      </c>
      <c r="I272">
        <v>0</v>
      </c>
    </row>
    <row r="273" spans="1:25" x14ac:dyDescent="0.25">
      <c r="A273" t="s">
        <v>112</v>
      </c>
      <c r="B273">
        <v>2071.13</v>
      </c>
      <c r="C273">
        <v>2060.14</v>
      </c>
      <c r="D273">
        <v>2018.94</v>
      </c>
      <c r="E273">
        <v>1991.86</v>
      </c>
      <c r="F273">
        <v>441.16800000000001</v>
      </c>
      <c r="G273">
        <v>6.5437099999999998E-2</v>
      </c>
      <c r="H273">
        <v>0.93001199999999995</v>
      </c>
      <c r="I273">
        <v>0</v>
      </c>
    </row>
    <row r="274" spans="1:25" x14ac:dyDescent="0.25">
      <c r="A274" t="s">
        <v>112</v>
      </c>
      <c r="B274">
        <v>2071.5700000000002</v>
      </c>
      <c r="C274">
        <v>2061</v>
      </c>
      <c r="D274">
        <v>2019.07</v>
      </c>
      <c r="E274">
        <v>1991.9</v>
      </c>
      <c r="F274">
        <v>441.19799999999998</v>
      </c>
      <c r="G274">
        <v>5.9989899999999999E-2</v>
      </c>
      <c r="H274">
        <v>0.93015599999999998</v>
      </c>
      <c r="I274">
        <v>0</v>
      </c>
    </row>
    <row r="275" spans="1:25" x14ac:dyDescent="0.25">
      <c r="A275" t="s">
        <v>112</v>
      </c>
      <c r="B275">
        <v>2076.44</v>
      </c>
      <c r="C275">
        <v>2066.14</v>
      </c>
      <c r="D275">
        <v>2020.55</v>
      </c>
      <c r="E275">
        <v>1991.84</v>
      </c>
      <c r="F275">
        <v>441.12</v>
      </c>
      <c r="G275">
        <v>5.4620599999999998E-2</v>
      </c>
      <c r="H275">
        <v>0.930261</v>
      </c>
      <c r="I275">
        <v>0</v>
      </c>
    </row>
    <row r="276" spans="1:25" x14ac:dyDescent="0.25">
      <c r="A276" t="s">
        <v>112</v>
      </c>
      <c r="B276">
        <v>2069.31</v>
      </c>
      <c r="C276">
        <v>2058.31</v>
      </c>
      <c r="D276">
        <v>2018.58</v>
      </c>
      <c r="E276">
        <v>1991.87</v>
      </c>
      <c r="F276">
        <v>441.18299999999999</v>
      </c>
      <c r="G276">
        <v>5.9951699999999997E-2</v>
      </c>
      <c r="H276">
        <v>0.93120800000000004</v>
      </c>
      <c r="I276">
        <v>0</v>
      </c>
    </row>
    <row r="277" spans="1:25" x14ac:dyDescent="0.25">
      <c r="A277" t="s">
        <v>112</v>
      </c>
      <c r="B277">
        <v>2067.5300000000002</v>
      </c>
      <c r="C277">
        <v>2056.86</v>
      </c>
      <c r="D277">
        <v>2018.18</v>
      </c>
      <c r="E277">
        <v>1992.01</v>
      </c>
      <c r="F277">
        <v>441.22399999999999</v>
      </c>
      <c r="G277">
        <v>5.4946799999999997E-2</v>
      </c>
      <c r="H277">
        <v>0.93171800000000005</v>
      </c>
      <c r="I277">
        <v>0</v>
      </c>
    </row>
    <row r="278" spans="1:25" x14ac:dyDescent="0.25">
      <c r="A278" t="s">
        <v>112</v>
      </c>
      <c r="B278">
        <v>2078.9899999999998</v>
      </c>
      <c r="C278">
        <v>2068.5100000000002</v>
      </c>
      <c r="D278">
        <v>2020.75</v>
      </c>
      <c r="E278">
        <v>1991.93</v>
      </c>
      <c r="F278">
        <v>441.209</v>
      </c>
      <c r="G278">
        <v>5.5287299999999998E-2</v>
      </c>
      <c r="H278">
        <v>0.93181000000000003</v>
      </c>
      <c r="I278">
        <v>0</v>
      </c>
    </row>
    <row r="279" spans="1:25" x14ac:dyDescent="0.25">
      <c r="A279" t="s">
        <v>112</v>
      </c>
      <c r="B279">
        <v>2071.02</v>
      </c>
      <c r="C279">
        <v>2060.4899999999998</v>
      </c>
      <c r="D279">
        <v>2018.97</v>
      </c>
      <c r="E279">
        <v>1992.14</v>
      </c>
      <c r="F279">
        <v>441.24099999999999</v>
      </c>
      <c r="G279">
        <v>6.0962599999999999E-2</v>
      </c>
      <c r="H279">
        <v>0.93141300000000005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2067.09</v>
      </c>
      <c r="C280">
        <v>2056.5700000000002</v>
      </c>
      <c r="D280">
        <v>2018.03</v>
      </c>
      <c r="E280">
        <v>1991.87</v>
      </c>
      <c r="F280">
        <v>441.18799999999999</v>
      </c>
      <c r="G280">
        <v>8.0976500000000007E-2</v>
      </c>
      <c r="H280">
        <v>0.93174100000000004</v>
      </c>
      <c r="I280">
        <v>0</v>
      </c>
      <c r="R280">
        <f>AVERAGE(B231:B280)</f>
        <v>2072.9452000000001</v>
      </c>
      <c r="S280">
        <f>AVERAGE(C231:C280)</f>
        <v>2061.9694</v>
      </c>
      <c r="U280">
        <f>_xlfn.VAR.P(B231:B280)</f>
        <v>10.77234895999992</v>
      </c>
      <c r="V280">
        <f>_xlfn.VAR.P(C231:C280)</f>
        <v>10.338445640000115</v>
      </c>
      <c r="X280">
        <f>1.96*SQRT(U280)/50</f>
        <v>0.12865932654065262</v>
      </c>
      <c r="Y280">
        <f>1.96*SQRT(V280)/50</f>
        <v>0.12604153723376185</v>
      </c>
    </row>
    <row r="281" spans="1:25" x14ac:dyDescent="0.25">
      <c r="A281" t="s">
        <v>112</v>
      </c>
      <c r="B281">
        <v>103734.8107</v>
      </c>
      <c r="C281" t="s">
        <v>37</v>
      </c>
    </row>
    <row r="282" spans="1:25" x14ac:dyDescent="0.25">
      <c r="A282" t="s">
        <v>97</v>
      </c>
      <c r="B282">
        <v>1748.24</v>
      </c>
      <c r="C282">
        <v>1736.94</v>
      </c>
      <c r="D282">
        <v>1695.83</v>
      </c>
      <c r="E282">
        <v>1669.16</v>
      </c>
      <c r="F282">
        <v>444.41500000000002</v>
      </c>
      <c r="G282">
        <v>5.6969600000000002E-2</v>
      </c>
      <c r="H282">
        <v>0.95922099999999999</v>
      </c>
      <c r="I282">
        <v>0</v>
      </c>
    </row>
    <row r="283" spans="1:25" x14ac:dyDescent="0.25">
      <c r="A283" t="s">
        <v>97</v>
      </c>
      <c r="B283">
        <v>1739.76</v>
      </c>
      <c r="C283">
        <v>1729.3</v>
      </c>
      <c r="D283">
        <v>1690.57</v>
      </c>
      <c r="E283">
        <v>1664.05</v>
      </c>
      <c r="F283">
        <v>444.45400000000001</v>
      </c>
      <c r="G283">
        <v>5.3916100000000002E-2</v>
      </c>
      <c r="H283">
        <v>0.93183499999999997</v>
      </c>
      <c r="I283">
        <v>0</v>
      </c>
    </row>
    <row r="284" spans="1:25" x14ac:dyDescent="0.25">
      <c r="A284" t="s">
        <v>97</v>
      </c>
      <c r="B284">
        <v>1737.07</v>
      </c>
      <c r="C284">
        <v>1726.55</v>
      </c>
      <c r="D284">
        <v>1688.96</v>
      </c>
      <c r="E284">
        <v>1663.56</v>
      </c>
      <c r="F284">
        <v>444.32600000000002</v>
      </c>
      <c r="G284">
        <v>5.3955700000000002E-2</v>
      </c>
      <c r="H284">
        <v>0.93140599999999996</v>
      </c>
      <c r="I284">
        <v>0</v>
      </c>
    </row>
    <row r="285" spans="1:25" x14ac:dyDescent="0.25">
      <c r="A285" t="s">
        <v>97</v>
      </c>
      <c r="B285">
        <v>1744.04</v>
      </c>
      <c r="C285">
        <v>1733.22</v>
      </c>
      <c r="D285">
        <v>1690.61</v>
      </c>
      <c r="E285">
        <v>1663.74</v>
      </c>
      <c r="F285">
        <v>444.40499999999997</v>
      </c>
      <c r="G285">
        <v>5.48429E-2</v>
      </c>
      <c r="H285">
        <v>0.95406500000000005</v>
      </c>
      <c r="I285">
        <v>0</v>
      </c>
    </row>
    <row r="286" spans="1:25" x14ac:dyDescent="0.25">
      <c r="A286" t="s">
        <v>97</v>
      </c>
      <c r="B286">
        <v>1734.88</v>
      </c>
      <c r="C286">
        <v>1723.99</v>
      </c>
      <c r="D286">
        <v>1688.91</v>
      </c>
      <c r="E286">
        <v>1663.81</v>
      </c>
      <c r="F286">
        <v>444.41</v>
      </c>
      <c r="G286">
        <v>5.3949499999999997E-2</v>
      </c>
      <c r="H286">
        <v>0.931813</v>
      </c>
      <c r="I286">
        <v>0</v>
      </c>
    </row>
    <row r="287" spans="1:25" x14ac:dyDescent="0.25">
      <c r="A287" t="s">
        <v>97</v>
      </c>
      <c r="B287">
        <v>1732.85</v>
      </c>
      <c r="C287">
        <v>1722.22</v>
      </c>
      <c r="D287">
        <v>1688.37</v>
      </c>
      <c r="E287">
        <v>1663.64</v>
      </c>
      <c r="F287">
        <v>444.31200000000001</v>
      </c>
      <c r="G287">
        <v>5.41506E-2</v>
      </c>
      <c r="H287">
        <v>0.93166000000000004</v>
      </c>
      <c r="I287">
        <v>0</v>
      </c>
    </row>
    <row r="288" spans="1:25" x14ac:dyDescent="0.25">
      <c r="A288" t="s">
        <v>97</v>
      </c>
      <c r="B288">
        <v>1735.18</v>
      </c>
      <c r="C288">
        <v>1724.45</v>
      </c>
      <c r="D288">
        <v>1689.1</v>
      </c>
      <c r="E288">
        <v>1663.63</v>
      </c>
      <c r="F288">
        <v>444.22300000000001</v>
      </c>
      <c r="G288">
        <v>8.3255800000000005E-2</v>
      </c>
      <c r="H288">
        <v>0.93160799999999999</v>
      </c>
      <c r="I288">
        <v>0</v>
      </c>
    </row>
    <row r="289" spans="1:9" x14ac:dyDescent="0.25">
      <c r="A289" t="s">
        <v>97</v>
      </c>
      <c r="B289">
        <v>1748.36</v>
      </c>
      <c r="C289">
        <v>1737.15</v>
      </c>
      <c r="D289">
        <v>1691.47</v>
      </c>
      <c r="E289">
        <v>1663.76</v>
      </c>
      <c r="F289">
        <v>444.363</v>
      </c>
      <c r="G289">
        <v>6.0597400000000003E-2</v>
      </c>
      <c r="H289">
        <v>0.95582100000000003</v>
      </c>
      <c r="I289">
        <v>0</v>
      </c>
    </row>
    <row r="290" spans="1:9" x14ac:dyDescent="0.25">
      <c r="A290" t="s">
        <v>97</v>
      </c>
      <c r="B290">
        <v>1738.14</v>
      </c>
      <c r="C290">
        <v>1726.65</v>
      </c>
      <c r="D290">
        <v>1689.48</v>
      </c>
      <c r="E290">
        <v>1663.6</v>
      </c>
      <c r="F290">
        <v>444.35899999999998</v>
      </c>
      <c r="G290">
        <v>5.4457999999999999E-2</v>
      </c>
      <c r="H290">
        <v>0.93180300000000005</v>
      </c>
      <c r="I290">
        <v>0</v>
      </c>
    </row>
    <row r="291" spans="1:9" x14ac:dyDescent="0.25">
      <c r="A291" t="s">
        <v>97</v>
      </c>
      <c r="B291">
        <v>1748.23</v>
      </c>
      <c r="C291">
        <v>1737.44</v>
      </c>
      <c r="D291">
        <v>1691.84</v>
      </c>
      <c r="E291">
        <v>1663.97</v>
      </c>
      <c r="F291">
        <v>444.46899999999999</v>
      </c>
      <c r="G291">
        <v>8.32595E-2</v>
      </c>
      <c r="H291">
        <v>0.93781700000000001</v>
      </c>
      <c r="I291">
        <v>0</v>
      </c>
    </row>
    <row r="292" spans="1:9" x14ac:dyDescent="0.25">
      <c r="A292" t="s">
        <v>97</v>
      </c>
      <c r="B292">
        <v>1738.84</v>
      </c>
      <c r="C292">
        <v>1727.77</v>
      </c>
      <c r="D292">
        <v>1689.2</v>
      </c>
      <c r="E292">
        <v>1663.36</v>
      </c>
      <c r="F292">
        <v>444.08499999999998</v>
      </c>
      <c r="G292">
        <v>6.1049100000000002E-2</v>
      </c>
      <c r="H292">
        <v>0.93214300000000005</v>
      </c>
      <c r="I292">
        <v>0</v>
      </c>
    </row>
    <row r="293" spans="1:9" x14ac:dyDescent="0.25">
      <c r="A293" t="s">
        <v>97</v>
      </c>
      <c r="B293">
        <v>1738.18</v>
      </c>
      <c r="C293">
        <v>1726.7</v>
      </c>
      <c r="D293">
        <v>1688.76</v>
      </c>
      <c r="E293">
        <v>1663.45</v>
      </c>
      <c r="F293">
        <v>444.36500000000001</v>
      </c>
      <c r="G293">
        <v>7.5420699999999993E-2</v>
      </c>
      <c r="H293">
        <v>0.93170299999999995</v>
      </c>
      <c r="I293">
        <v>0</v>
      </c>
    </row>
    <row r="294" spans="1:9" x14ac:dyDescent="0.25">
      <c r="A294" t="s">
        <v>97</v>
      </c>
      <c r="B294">
        <v>1750.94</v>
      </c>
      <c r="C294">
        <v>1739.8</v>
      </c>
      <c r="D294">
        <v>1691.78</v>
      </c>
      <c r="E294">
        <v>1663.37</v>
      </c>
      <c r="F294">
        <v>444.23200000000003</v>
      </c>
      <c r="G294">
        <v>8.3255700000000002E-2</v>
      </c>
      <c r="H294">
        <v>0.92861400000000005</v>
      </c>
      <c r="I294">
        <v>0</v>
      </c>
    </row>
    <row r="295" spans="1:9" x14ac:dyDescent="0.25">
      <c r="A295" t="s">
        <v>97</v>
      </c>
      <c r="B295">
        <v>1740.13</v>
      </c>
      <c r="C295">
        <v>1729.2</v>
      </c>
      <c r="D295">
        <v>1689.44</v>
      </c>
      <c r="E295">
        <v>1663.23</v>
      </c>
      <c r="F295">
        <v>444.33600000000001</v>
      </c>
      <c r="G295">
        <v>8.3264500000000005E-2</v>
      </c>
      <c r="H295">
        <v>0.93140599999999996</v>
      </c>
      <c r="I295">
        <v>0</v>
      </c>
    </row>
    <row r="296" spans="1:9" x14ac:dyDescent="0.25">
      <c r="A296" t="s">
        <v>97</v>
      </c>
      <c r="B296">
        <v>1740.17</v>
      </c>
      <c r="C296">
        <v>1729.35</v>
      </c>
      <c r="D296">
        <v>1689.47</v>
      </c>
      <c r="E296">
        <v>1663.44</v>
      </c>
      <c r="F296">
        <v>444.178</v>
      </c>
      <c r="G296">
        <v>5.4058700000000001E-2</v>
      </c>
      <c r="H296">
        <v>0.94680799999999998</v>
      </c>
      <c r="I296">
        <v>0</v>
      </c>
    </row>
    <row r="297" spans="1:9" x14ac:dyDescent="0.25">
      <c r="A297" t="s">
        <v>97</v>
      </c>
      <c r="B297">
        <v>1742.93</v>
      </c>
      <c r="C297">
        <v>1732.57</v>
      </c>
      <c r="D297">
        <v>1690.8</v>
      </c>
      <c r="E297">
        <v>1663.72</v>
      </c>
      <c r="F297">
        <v>444.41899999999998</v>
      </c>
      <c r="G297">
        <v>5.5830299999999999E-2</v>
      </c>
      <c r="H297">
        <v>0.94884199999999996</v>
      </c>
      <c r="I297">
        <v>0</v>
      </c>
    </row>
    <row r="298" spans="1:9" x14ac:dyDescent="0.25">
      <c r="A298" t="s">
        <v>97</v>
      </c>
      <c r="B298">
        <v>1743.95</v>
      </c>
      <c r="C298">
        <v>1732.91</v>
      </c>
      <c r="D298">
        <v>1690.42</v>
      </c>
      <c r="E298">
        <v>1663.48</v>
      </c>
      <c r="F298">
        <v>444.32799999999997</v>
      </c>
      <c r="G298">
        <v>5.4139600000000003E-2</v>
      </c>
      <c r="H298">
        <v>0.93178799999999995</v>
      </c>
      <c r="I298">
        <v>0</v>
      </c>
    </row>
    <row r="299" spans="1:9" x14ac:dyDescent="0.25">
      <c r="A299" t="s">
        <v>97</v>
      </c>
      <c r="B299">
        <v>1739.31</v>
      </c>
      <c r="C299">
        <v>1728.27</v>
      </c>
      <c r="D299">
        <v>1689.41</v>
      </c>
      <c r="E299">
        <v>1663.43</v>
      </c>
      <c r="F299">
        <v>444.279</v>
      </c>
      <c r="G299">
        <v>5.43388E-2</v>
      </c>
      <c r="H299">
        <v>0.93181499999999995</v>
      </c>
      <c r="I299">
        <v>0</v>
      </c>
    </row>
    <row r="300" spans="1:9" x14ac:dyDescent="0.25">
      <c r="A300" t="s">
        <v>97</v>
      </c>
      <c r="B300">
        <v>1736.4</v>
      </c>
      <c r="C300">
        <v>1725.54</v>
      </c>
      <c r="D300">
        <v>1688.46</v>
      </c>
      <c r="E300">
        <v>1663.14</v>
      </c>
      <c r="F300">
        <v>444.12700000000001</v>
      </c>
      <c r="G300">
        <v>5.4795900000000002E-2</v>
      </c>
      <c r="H300">
        <v>0.93180099999999999</v>
      </c>
      <c r="I300">
        <v>0</v>
      </c>
    </row>
    <row r="301" spans="1:9" x14ac:dyDescent="0.25">
      <c r="A301" t="s">
        <v>97</v>
      </c>
      <c r="B301">
        <v>1738.95</v>
      </c>
      <c r="C301">
        <v>1728.03</v>
      </c>
      <c r="D301">
        <v>1689.62</v>
      </c>
      <c r="E301">
        <v>1663.45</v>
      </c>
      <c r="F301">
        <v>444.32499999999999</v>
      </c>
      <c r="G301">
        <v>7.9936800000000002E-2</v>
      </c>
      <c r="H301">
        <v>0.93797600000000003</v>
      </c>
      <c r="I301">
        <v>0</v>
      </c>
    </row>
    <row r="302" spans="1:9" x14ac:dyDescent="0.25">
      <c r="A302" t="s">
        <v>97</v>
      </c>
      <c r="B302">
        <v>1737.44</v>
      </c>
      <c r="C302">
        <v>1726.64</v>
      </c>
      <c r="D302">
        <v>1688.79</v>
      </c>
      <c r="E302">
        <v>1663.5</v>
      </c>
      <c r="F302">
        <v>444.226</v>
      </c>
      <c r="G302">
        <v>5.8063799999999999E-2</v>
      </c>
      <c r="H302">
        <v>0.931836</v>
      </c>
      <c r="I302">
        <v>0</v>
      </c>
    </row>
    <row r="303" spans="1:9" x14ac:dyDescent="0.25">
      <c r="A303" t="s">
        <v>97</v>
      </c>
      <c r="B303">
        <v>1733.92</v>
      </c>
      <c r="C303">
        <v>1723.18</v>
      </c>
      <c r="D303">
        <v>1688.15</v>
      </c>
      <c r="E303">
        <v>1663.23</v>
      </c>
      <c r="F303">
        <v>444.334</v>
      </c>
      <c r="G303">
        <v>5.4854E-2</v>
      </c>
      <c r="H303">
        <v>0.95774999999999999</v>
      </c>
      <c r="I303">
        <v>0</v>
      </c>
    </row>
    <row r="304" spans="1:9" x14ac:dyDescent="0.25">
      <c r="A304" t="s">
        <v>97</v>
      </c>
      <c r="B304">
        <v>1739.39</v>
      </c>
      <c r="C304">
        <v>1728.57</v>
      </c>
      <c r="D304">
        <v>1689.63</v>
      </c>
      <c r="E304">
        <v>1663.21</v>
      </c>
      <c r="F304">
        <v>444.13299999999998</v>
      </c>
      <c r="G304">
        <v>5.9224100000000002E-2</v>
      </c>
      <c r="H304">
        <v>0.93179999999999996</v>
      </c>
      <c r="I304">
        <v>0</v>
      </c>
    </row>
    <row r="305" spans="1:9" x14ac:dyDescent="0.25">
      <c r="A305" t="s">
        <v>97</v>
      </c>
      <c r="B305">
        <v>1745.26</v>
      </c>
      <c r="C305">
        <v>1733.84</v>
      </c>
      <c r="D305">
        <v>1690.72</v>
      </c>
      <c r="E305">
        <v>1663.61</v>
      </c>
      <c r="F305">
        <v>444.37799999999999</v>
      </c>
      <c r="G305">
        <v>6.0248500000000003E-2</v>
      </c>
      <c r="H305">
        <v>0.93152000000000001</v>
      </c>
      <c r="I305">
        <v>0</v>
      </c>
    </row>
    <row r="306" spans="1:9" x14ac:dyDescent="0.25">
      <c r="A306" t="s">
        <v>97</v>
      </c>
      <c r="B306">
        <v>1747.03</v>
      </c>
      <c r="C306">
        <v>1736.24</v>
      </c>
      <c r="D306">
        <v>1690.98</v>
      </c>
      <c r="E306">
        <v>1663.33</v>
      </c>
      <c r="F306">
        <v>444.23200000000003</v>
      </c>
      <c r="G306">
        <v>8.3255800000000005E-2</v>
      </c>
      <c r="H306">
        <v>0.93981800000000004</v>
      </c>
      <c r="I306">
        <v>0</v>
      </c>
    </row>
    <row r="307" spans="1:9" x14ac:dyDescent="0.25">
      <c r="A307" t="s">
        <v>97</v>
      </c>
      <c r="B307">
        <v>1743.77</v>
      </c>
      <c r="C307">
        <v>1733.45</v>
      </c>
      <c r="D307">
        <v>1690.45</v>
      </c>
      <c r="E307">
        <v>1663.46</v>
      </c>
      <c r="F307">
        <v>444.31599999999997</v>
      </c>
      <c r="G307">
        <v>5.5050099999999998E-2</v>
      </c>
      <c r="H307">
        <v>0.931836</v>
      </c>
      <c r="I307">
        <v>0</v>
      </c>
    </row>
    <row r="308" spans="1:9" x14ac:dyDescent="0.25">
      <c r="A308" t="s">
        <v>97</v>
      </c>
      <c r="B308">
        <v>1750.22</v>
      </c>
      <c r="C308">
        <v>1739.68</v>
      </c>
      <c r="D308">
        <v>1691.48</v>
      </c>
      <c r="E308">
        <v>1663.09</v>
      </c>
      <c r="F308">
        <v>444.10399999999998</v>
      </c>
      <c r="G308">
        <v>8.3255999999999997E-2</v>
      </c>
      <c r="H308">
        <v>0.93182399999999999</v>
      </c>
      <c r="I308">
        <v>0</v>
      </c>
    </row>
    <row r="309" spans="1:9" x14ac:dyDescent="0.25">
      <c r="A309" t="s">
        <v>97</v>
      </c>
      <c r="B309">
        <v>1742.76</v>
      </c>
      <c r="C309">
        <v>1731.31</v>
      </c>
      <c r="D309">
        <v>1690.17</v>
      </c>
      <c r="E309">
        <v>1663.61</v>
      </c>
      <c r="F309">
        <v>444.35</v>
      </c>
      <c r="G309">
        <v>6.6658200000000001E-2</v>
      </c>
      <c r="H309">
        <v>0.93169999999999997</v>
      </c>
      <c r="I309">
        <v>0</v>
      </c>
    </row>
    <row r="310" spans="1:9" x14ac:dyDescent="0.25">
      <c r="A310" t="s">
        <v>97</v>
      </c>
      <c r="B310">
        <v>1750.31</v>
      </c>
      <c r="C310">
        <v>1738.28</v>
      </c>
      <c r="D310">
        <v>1690.74</v>
      </c>
      <c r="E310">
        <v>1663.32</v>
      </c>
      <c r="F310">
        <v>444.19400000000002</v>
      </c>
      <c r="G310">
        <v>5.5412099999999999E-2</v>
      </c>
      <c r="H310">
        <v>0.93182500000000001</v>
      </c>
      <c r="I310">
        <v>0</v>
      </c>
    </row>
    <row r="311" spans="1:9" x14ac:dyDescent="0.25">
      <c r="A311" t="s">
        <v>97</v>
      </c>
      <c r="B311">
        <v>1738.7</v>
      </c>
      <c r="C311">
        <v>1726.92</v>
      </c>
      <c r="D311">
        <v>1689.24</v>
      </c>
      <c r="E311">
        <v>1663.53</v>
      </c>
      <c r="F311">
        <v>444.31099999999998</v>
      </c>
      <c r="G311">
        <v>5.6439700000000002E-2</v>
      </c>
      <c r="H311">
        <v>0.93176800000000004</v>
      </c>
      <c r="I311">
        <v>0</v>
      </c>
    </row>
    <row r="312" spans="1:9" x14ac:dyDescent="0.25">
      <c r="A312" t="s">
        <v>97</v>
      </c>
      <c r="B312">
        <v>1734.9</v>
      </c>
      <c r="C312">
        <v>1723.6</v>
      </c>
      <c r="D312">
        <v>1688.19</v>
      </c>
      <c r="E312">
        <v>1663.31</v>
      </c>
      <c r="F312">
        <v>444.18</v>
      </c>
      <c r="G312">
        <v>5.6023299999999998E-2</v>
      </c>
      <c r="H312">
        <v>0.93182399999999999</v>
      </c>
      <c r="I312">
        <v>0</v>
      </c>
    </row>
    <row r="313" spans="1:9" x14ac:dyDescent="0.25">
      <c r="A313" t="s">
        <v>97</v>
      </c>
      <c r="B313">
        <v>1746.04</v>
      </c>
      <c r="C313">
        <v>1735.27</v>
      </c>
      <c r="D313">
        <v>1691.34</v>
      </c>
      <c r="E313">
        <v>1663.86</v>
      </c>
      <c r="F313">
        <v>444.33600000000001</v>
      </c>
      <c r="G313">
        <v>5.5494000000000002E-2</v>
      </c>
      <c r="H313">
        <v>0.931778</v>
      </c>
      <c r="I313">
        <v>0</v>
      </c>
    </row>
    <row r="314" spans="1:9" x14ac:dyDescent="0.25">
      <c r="A314" t="s">
        <v>97</v>
      </c>
      <c r="B314">
        <v>1759.31</v>
      </c>
      <c r="C314">
        <v>1747.77</v>
      </c>
      <c r="D314">
        <v>1693.74</v>
      </c>
      <c r="E314">
        <v>1663.4</v>
      </c>
      <c r="F314">
        <v>444.28100000000001</v>
      </c>
      <c r="G314">
        <v>6.0983700000000002E-2</v>
      </c>
      <c r="H314">
        <v>0.93614699999999995</v>
      </c>
      <c r="I314">
        <v>0</v>
      </c>
    </row>
    <row r="315" spans="1:9" x14ac:dyDescent="0.25">
      <c r="A315" t="s">
        <v>97</v>
      </c>
      <c r="B315">
        <v>1748.92</v>
      </c>
      <c r="C315">
        <v>1738.19</v>
      </c>
      <c r="D315">
        <v>1691.82</v>
      </c>
      <c r="E315">
        <v>1663.47</v>
      </c>
      <c r="F315">
        <v>444.26499999999999</v>
      </c>
      <c r="G315">
        <v>5.4703700000000001E-2</v>
      </c>
      <c r="H315">
        <v>0.932612</v>
      </c>
      <c r="I315">
        <v>0</v>
      </c>
    </row>
    <row r="316" spans="1:9" x14ac:dyDescent="0.25">
      <c r="A316" t="s">
        <v>97</v>
      </c>
      <c r="B316">
        <v>1739.08</v>
      </c>
      <c r="C316">
        <v>1728.23</v>
      </c>
      <c r="D316">
        <v>1688.99</v>
      </c>
      <c r="E316">
        <v>1663.24</v>
      </c>
      <c r="F316">
        <v>444.17200000000003</v>
      </c>
      <c r="G316">
        <v>5.4048199999999998E-2</v>
      </c>
      <c r="H316">
        <v>0.94013199999999997</v>
      </c>
      <c r="I316">
        <v>0</v>
      </c>
    </row>
    <row r="317" spans="1:9" x14ac:dyDescent="0.25">
      <c r="A317" t="s">
        <v>97</v>
      </c>
      <c r="B317">
        <v>1745.05</v>
      </c>
      <c r="C317">
        <v>1734.08</v>
      </c>
      <c r="D317">
        <v>1691.28</v>
      </c>
      <c r="E317">
        <v>1663.68</v>
      </c>
      <c r="F317">
        <v>444.22</v>
      </c>
      <c r="G317">
        <v>5.68684E-2</v>
      </c>
      <c r="H317">
        <v>0.93178899999999998</v>
      </c>
      <c r="I317">
        <v>0</v>
      </c>
    </row>
    <row r="318" spans="1:9" x14ac:dyDescent="0.25">
      <c r="A318" t="s">
        <v>97</v>
      </c>
      <c r="B318">
        <v>1735.43</v>
      </c>
      <c r="C318">
        <v>1724.26</v>
      </c>
      <c r="D318">
        <v>1688.55</v>
      </c>
      <c r="E318">
        <v>1663.73</v>
      </c>
      <c r="F318">
        <v>444.39600000000002</v>
      </c>
      <c r="G318">
        <v>5.4191299999999998E-2</v>
      </c>
      <c r="H318">
        <v>0.93181499999999995</v>
      </c>
      <c r="I318">
        <v>0</v>
      </c>
    </row>
    <row r="319" spans="1:9" x14ac:dyDescent="0.25">
      <c r="A319" t="s">
        <v>97</v>
      </c>
      <c r="B319">
        <v>1751.41</v>
      </c>
      <c r="C319">
        <v>1741.02</v>
      </c>
      <c r="D319">
        <v>1692.44</v>
      </c>
      <c r="E319">
        <v>1663.52</v>
      </c>
      <c r="F319">
        <v>444.21600000000001</v>
      </c>
      <c r="G319">
        <v>8.3309300000000003E-2</v>
      </c>
      <c r="H319">
        <v>0.93182299999999996</v>
      </c>
      <c r="I319">
        <v>0</v>
      </c>
    </row>
    <row r="320" spans="1:9" x14ac:dyDescent="0.25">
      <c r="A320" t="s">
        <v>97</v>
      </c>
      <c r="B320">
        <v>1758.12</v>
      </c>
      <c r="C320">
        <v>1747.38</v>
      </c>
      <c r="D320">
        <v>1693.85</v>
      </c>
      <c r="E320">
        <v>1663.41</v>
      </c>
      <c r="F320">
        <v>444.416</v>
      </c>
      <c r="G320">
        <v>8.3256999999999998E-2</v>
      </c>
      <c r="H320">
        <v>0.93129499999999998</v>
      </c>
      <c r="I320">
        <v>0</v>
      </c>
    </row>
    <row r="321" spans="1:25" x14ac:dyDescent="0.25">
      <c r="A321" t="s">
        <v>97</v>
      </c>
      <c r="B321">
        <v>1750.89</v>
      </c>
      <c r="C321">
        <v>1739.55</v>
      </c>
      <c r="D321">
        <v>1692.12</v>
      </c>
      <c r="E321">
        <v>1663.4</v>
      </c>
      <c r="F321">
        <v>444.20100000000002</v>
      </c>
      <c r="G321">
        <v>6.5412799999999993E-2</v>
      </c>
      <c r="H321">
        <v>0.93083400000000005</v>
      </c>
      <c r="I321">
        <v>0</v>
      </c>
    </row>
    <row r="322" spans="1:25" x14ac:dyDescent="0.25">
      <c r="A322" t="s">
        <v>97</v>
      </c>
      <c r="B322">
        <v>1744.67</v>
      </c>
      <c r="C322">
        <v>1733.72</v>
      </c>
      <c r="D322">
        <v>1690.78</v>
      </c>
      <c r="E322">
        <v>1663.75</v>
      </c>
      <c r="F322">
        <v>444.387</v>
      </c>
      <c r="G322">
        <v>8.3256999999999998E-2</v>
      </c>
      <c r="H322">
        <v>0.93169400000000002</v>
      </c>
      <c r="I322">
        <v>0</v>
      </c>
    </row>
    <row r="323" spans="1:25" x14ac:dyDescent="0.25">
      <c r="A323" t="s">
        <v>97</v>
      </c>
      <c r="B323">
        <v>1737.46</v>
      </c>
      <c r="C323">
        <v>1725.96</v>
      </c>
      <c r="D323">
        <v>1688.89</v>
      </c>
      <c r="E323">
        <v>1663.48</v>
      </c>
      <c r="F323">
        <v>444.30700000000002</v>
      </c>
      <c r="G323">
        <v>6.3732399999999995E-2</v>
      </c>
      <c r="H323">
        <v>0.93141399999999996</v>
      </c>
      <c r="I323">
        <v>0</v>
      </c>
    </row>
    <row r="324" spans="1:25" x14ac:dyDescent="0.25">
      <c r="A324" t="s">
        <v>97</v>
      </c>
      <c r="B324">
        <v>1738.07</v>
      </c>
      <c r="C324">
        <v>1727.39</v>
      </c>
      <c r="D324">
        <v>1689.33</v>
      </c>
      <c r="E324">
        <v>1663.83</v>
      </c>
      <c r="F324">
        <v>444.34399999999999</v>
      </c>
      <c r="G324">
        <v>7.1610800000000002E-2</v>
      </c>
      <c r="H324">
        <v>0.93183000000000005</v>
      </c>
      <c r="I324">
        <v>0</v>
      </c>
    </row>
    <row r="325" spans="1:25" x14ac:dyDescent="0.25">
      <c r="A325" t="s">
        <v>97</v>
      </c>
      <c r="B325">
        <v>1734.96</v>
      </c>
      <c r="C325">
        <v>1723.65</v>
      </c>
      <c r="D325">
        <v>1688.28</v>
      </c>
      <c r="E325">
        <v>1663.1</v>
      </c>
      <c r="F325">
        <v>444.10399999999998</v>
      </c>
      <c r="G325">
        <v>5.5581999999999999E-2</v>
      </c>
      <c r="H325">
        <v>0.95502399999999998</v>
      </c>
      <c r="I325">
        <v>0</v>
      </c>
    </row>
    <row r="326" spans="1:25" x14ac:dyDescent="0.25">
      <c r="A326" t="s">
        <v>97</v>
      </c>
      <c r="B326">
        <v>1753.55</v>
      </c>
      <c r="C326">
        <v>1742.8</v>
      </c>
      <c r="D326">
        <v>1692.73</v>
      </c>
      <c r="E326">
        <v>1663.88</v>
      </c>
      <c r="F326">
        <v>444.51</v>
      </c>
      <c r="G326">
        <v>5.7716999999999997E-2</v>
      </c>
      <c r="H326">
        <v>0.93174500000000005</v>
      </c>
      <c r="I326">
        <v>0</v>
      </c>
    </row>
    <row r="327" spans="1:25" x14ac:dyDescent="0.25">
      <c r="A327" t="s">
        <v>97</v>
      </c>
      <c r="B327">
        <v>1749.29</v>
      </c>
      <c r="C327">
        <v>1738.96</v>
      </c>
      <c r="D327">
        <v>1692.2</v>
      </c>
      <c r="E327">
        <v>1663.81</v>
      </c>
      <c r="F327">
        <v>444.399</v>
      </c>
      <c r="G327">
        <v>8.3255999999999997E-2</v>
      </c>
      <c r="H327">
        <v>0.93176800000000004</v>
      </c>
      <c r="I327">
        <v>0</v>
      </c>
    </row>
    <row r="328" spans="1:25" x14ac:dyDescent="0.25">
      <c r="A328" t="s">
        <v>97</v>
      </c>
      <c r="B328">
        <v>1741.27</v>
      </c>
      <c r="C328">
        <v>1730.72</v>
      </c>
      <c r="D328">
        <v>1690.1</v>
      </c>
      <c r="E328">
        <v>1663.88</v>
      </c>
      <c r="F328">
        <v>444.42599999999999</v>
      </c>
      <c r="G328">
        <v>5.3921799999999999E-2</v>
      </c>
      <c r="H328">
        <v>0.931836</v>
      </c>
      <c r="I328">
        <v>0</v>
      </c>
    </row>
    <row r="329" spans="1:25" x14ac:dyDescent="0.25">
      <c r="A329" t="s">
        <v>97</v>
      </c>
      <c r="B329">
        <v>1750.71</v>
      </c>
      <c r="C329">
        <v>1740.06</v>
      </c>
      <c r="D329">
        <v>1692.25</v>
      </c>
      <c r="E329">
        <v>1663.7</v>
      </c>
      <c r="F329">
        <v>444.298</v>
      </c>
      <c r="G329">
        <v>6.2461900000000001E-2</v>
      </c>
      <c r="H329">
        <v>0.93112799999999996</v>
      </c>
      <c r="I329">
        <v>0</v>
      </c>
    </row>
    <row r="330" spans="1:25" x14ac:dyDescent="0.25">
      <c r="A330" t="s">
        <v>97</v>
      </c>
      <c r="B330">
        <v>1732.5</v>
      </c>
      <c r="C330">
        <v>1721.61</v>
      </c>
      <c r="D330">
        <v>1687.97</v>
      </c>
      <c r="E330">
        <v>1663.6</v>
      </c>
      <c r="F330">
        <v>444.20400000000001</v>
      </c>
      <c r="G330">
        <v>5.4133100000000003E-2</v>
      </c>
      <c r="H330">
        <v>0.93177500000000002</v>
      </c>
      <c r="I330">
        <v>0</v>
      </c>
    </row>
    <row r="331" spans="1:25" x14ac:dyDescent="0.25">
      <c r="A331" t="s">
        <v>97</v>
      </c>
      <c r="B331">
        <v>1739.38</v>
      </c>
      <c r="C331">
        <v>1728.42</v>
      </c>
      <c r="D331">
        <v>1689.71</v>
      </c>
      <c r="E331">
        <v>1663.72</v>
      </c>
      <c r="F331">
        <v>444.35</v>
      </c>
      <c r="G331">
        <v>6.8194699999999997E-2</v>
      </c>
      <c r="H331">
        <v>0.93183000000000005</v>
      </c>
      <c r="I331">
        <v>0</v>
      </c>
    </row>
    <row r="332" spans="1:25" x14ac:dyDescent="0.25">
      <c r="A332" t="s">
        <v>97</v>
      </c>
      <c r="B332">
        <v>1755.65</v>
      </c>
      <c r="C332">
        <v>1744.4</v>
      </c>
      <c r="D332">
        <v>1693.1</v>
      </c>
      <c r="E332">
        <v>1663.6</v>
      </c>
      <c r="F332">
        <v>444.31799999999998</v>
      </c>
      <c r="G332">
        <v>7.6427400000000006E-2</v>
      </c>
      <c r="H332">
        <v>0.94226399999999999</v>
      </c>
      <c r="I332">
        <v>0</v>
      </c>
    </row>
    <row r="333" spans="1:25" x14ac:dyDescent="0.25">
      <c r="A333" t="s">
        <v>97</v>
      </c>
      <c r="B333">
        <v>1760.18</v>
      </c>
      <c r="C333">
        <v>1749.56</v>
      </c>
      <c r="D333">
        <v>1694.44</v>
      </c>
      <c r="E333">
        <v>1663.71</v>
      </c>
      <c r="F333">
        <v>444.358</v>
      </c>
      <c r="G333">
        <v>5.52659E-2</v>
      </c>
      <c r="H333">
        <v>0.93182100000000001</v>
      </c>
      <c r="I333">
        <v>0</v>
      </c>
    </row>
    <row r="334" spans="1:25" x14ac:dyDescent="0.25">
      <c r="A334" t="s">
        <v>97</v>
      </c>
      <c r="B334">
        <v>1737.9</v>
      </c>
      <c r="C334">
        <v>1727.17</v>
      </c>
      <c r="D334">
        <v>1689.13</v>
      </c>
      <c r="E334">
        <v>1663.37</v>
      </c>
      <c r="F334">
        <v>444.17700000000002</v>
      </c>
      <c r="G334">
        <v>5.9006000000000003E-2</v>
      </c>
      <c r="H334">
        <v>0.92831799999999998</v>
      </c>
      <c r="I334">
        <v>0</v>
      </c>
    </row>
    <row r="335" spans="1:25" x14ac:dyDescent="0.25">
      <c r="A335" t="s">
        <v>97</v>
      </c>
      <c r="B335">
        <v>1736.15</v>
      </c>
      <c r="C335">
        <v>1725.3</v>
      </c>
      <c r="D335">
        <v>1688.99</v>
      </c>
      <c r="E335">
        <v>1663.68</v>
      </c>
      <c r="F335">
        <v>444.34300000000002</v>
      </c>
      <c r="G335">
        <v>5.9603700000000003E-2</v>
      </c>
      <c r="H335">
        <v>0.93167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1739.36</v>
      </c>
      <c r="C336">
        <v>1728.84</v>
      </c>
      <c r="D336">
        <v>1689.72</v>
      </c>
      <c r="E336">
        <v>1663.61</v>
      </c>
      <c r="F336">
        <v>444.33699999999999</v>
      </c>
      <c r="G336">
        <v>5.5758700000000001E-2</v>
      </c>
      <c r="H336">
        <v>0.931836</v>
      </c>
      <c r="I336">
        <v>0</v>
      </c>
      <c r="R336">
        <f>AVERAGE(B287:B336)</f>
        <v>1743.2321999999999</v>
      </c>
      <c r="S336">
        <f>AVERAGE(C287:C336)</f>
        <v>1732.2813999999996</v>
      </c>
      <c r="U336">
        <f>_xlfn.VAR.P(B287:B336)</f>
        <v>50.455293159999826</v>
      </c>
      <c r="V336">
        <f>_xlfn.VAR.P(C287:C336)</f>
        <v>50.778616039999989</v>
      </c>
      <c r="X336">
        <f>1.96*SQRT(U336)/50</f>
        <v>0.27844500656571691</v>
      </c>
      <c r="Y336">
        <f>1.96*SQRT(V336)/50</f>
        <v>0.27933573446966209</v>
      </c>
    </row>
    <row r="337" spans="1:9" x14ac:dyDescent="0.25">
      <c r="A337" t="s">
        <v>97</v>
      </c>
      <c r="B337">
        <v>87248.372300000003</v>
      </c>
      <c r="C337" t="s">
        <v>37</v>
      </c>
    </row>
    <row r="338" spans="1:9" x14ac:dyDescent="0.25">
      <c r="A338" t="s">
        <v>113</v>
      </c>
      <c r="B338">
        <v>2116.19</v>
      </c>
      <c r="C338">
        <v>2105.2800000000002</v>
      </c>
      <c r="D338">
        <v>2074.75</v>
      </c>
      <c r="E338">
        <v>2070.59</v>
      </c>
      <c r="F338">
        <v>370.73700000000002</v>
      </c>
      <c r="G338">
        <v>5.7034899999999999E-2</v>
      </c>
      <c r="H338">
        <v>0.93180799999999997</v>
      </c>
      <c r="I338">
        <v>0</v>
      </c>
    </row>
    <row r="339" spans="1:9" x14ac:dyDescent="0.25">
      <c r="A339" t="s">
        <v>113</v>
      </c>
      <c r="B339">
        <v>2128.5500000000002</v>
      </c>
      <c r="C339">
        <v>2116.98</v>
      </c>
      <c r="D339">
        <v>2084.9299999999998</v>
      </c>
      <c r="E339">
        <v>2081.35</v>
      </c>
      <c r="F339">
        <v>376.92399999999998</v>
      </c>
      <c r="G339">
        <v>5.39233E-2</v>
      </c>
      <c r="H339">
        <v>0.931836</v>
      </c>
      <c r="I339">
        <v>0</v>
      </c>
    </row>
    <row r="340" spans="1:9" x14ac:dyDescent="0.25">
      <c r="A340" t="s">
        <v>113</v>
      </c>
      <c r="B340">
        <v>2134.4499999999998</v>
      </c>
      <c r="C340">
        <v>2123.1799999999998</v>
      </c>
      <c r="D340">
        <v>2090.2600000000002</v>
      </c>
      <c r="E340">
        <v>2085.33</v>
      </c>
      <c r="F340">
        <v>377.71199999999999</v>
      </c>
      <c r="G340">
        <v>8.3257600000000001E-2</v>
      </c>
      <c r="H340">
        <v>0.93162400000000001</v>
      </c>
      <c r="I340">
        <v>0</v>
      </c>
    </row>
    <row r="341" spans="1:9" x14ac:dyDescent="0.25">
      <c r="A341" t="s">
        <v>113</v>
      </c>
      <c r="B341">
        <v>2129.81</v>
      </c>
      <c r="C341">
        <v>2118.67</v>
      </c>
      <c r="D341">
        <v>2087.37</v>
      </c>
      <c r="E341">
        <v>2082.4</v>
      </c>
      <c r="F341">
        <v>379.46100000000001</v>
      </c>
      <c r="G341">
        <v>5.5585000000000002E-2</v>
      </c>
      <c r="H341">
        <v>0.93181400000000003</v>
      </c>
      <c r="I341">
        <v>0</v>
      </c>
    </row>
    <row r="342" spans="1:9" x14ac:dyDescent="0.25">
      <c r="A342" t="s">
        <v>113</v>
      </c>
      <c r="B342">
        <v>2122.4499999999998</v>
      </c>
      <c r="C342">
        <v>2111.54</v>
      </c>
      <c r="D342">
        <v>2081.56</v>
      </c>
      <c r="E342">
        <v>2077.66</v>
      </c>
      <c r="F342">
        <v>377.75900000000001</v>
      </c>
      <c r="G342">
        <v>5.4517599999999999E-2</v>
      </c>
      <c r="H342">
        <v>0.93174100000000004</v>
      </c>
      <c r="I342">
        <v>0</v>
      </c>
    </row>
    <row r="343" spans="1:9" x14ac:dyDescent="0.25">
      <c r="A343" t="s">
        <v>113</v>
      </c>
      <c r="B343">
        <v>2120.14</v>
      </c>
      <c r="C343">
        <v>2109.81</v>
      </c>
      <c r="D343">
        <v>2080.0700000000002</v>
      </c>
      <c r="E343">
        <v>2076.73</v>
      </c>
      <c r="F343">
        <v>377.95600000000002</v>
      </c>
      <c r="G343">
        <v>5.4204099999999998E-2</v>
      </c>
      <c r="H343">
        <v>0.94505899999999998</v>
      </c>
      <c r="I343">
        <v>0</v>
      </c>
    </row>
    <row r="344" spans="1:9" x14ac:dyDescent="0.25">
      <c r="A344" t="s">
        <v>113</v>
      </c>
      <c r="B344">
        <v>2141.84</v>
      </c>
      <c r="C344">
        <v>2128.77</v>
      </c>
      <c r="D344">
        <v>2096.8200000000002</v>
      </c>
      <c r="E344">
        <v>2093.04</v>
      </c>
      <c r="F344">
        <v>385.71600000000001</v>
      </c>
      <c r="G344">
        <v>6.4301700000000003E-2</v>
      </c>
      <c r="H344">
        <v>0.93183300000000002</v>
      </c>
      <c r="I344">
        <v>0</v>
      </c>
    </row>
    <row r="345" spans="1:9" x14ac:dyDescent="0.25">
      <c r="A345" t="s">
        <v>113</v>
      </c>
      <c r="B345">
        <v>2126.21</v>
      </c>
      <c r="C345">
        <v>2115.5700000000002</v>
      </c>
      <c r="D345">
        <v>2085.41</v>
      </c>
      <c r="E345">
        <v>2082.85</v>
      </c>
      <c r="F345">
        <v>381.98500000000001</v>
      </c>
      <c r="G345">
        <v>8.3258700000000005E-2</v>
      </c>
      <c r="H345">
        <v>0.93106699999999998</v>
      </c>
      <c r="I345">
        <v>0</v>
      </c>
    </row>
    <row r="346" spans="1:9" x14ac:dyDescent="0.25">
      <c r="A346" t="s">
        <v>113</v>
      </c>
      <c r="B346">
        <v>2123.48</v>
      </c>
      <c r="C346">
        <v>2112.35</v>
      </c>
      <c r="D346">
        <v>2083.92</v>
      </c>
      <c r="E346">
        <v>2079.9299999999998</v>
      </c>
      <c r="F346">
        <v>381.27499999999998</v>
      </c>
      <c r="G346">
        <v>8.3257100000000001E-2</v>
      </c>
      <c r="H346">
        <v>0.952932</v>
      </c>
      <c r="I346">
        <v>0</v>
      </c>
    </row>
    <row r="347" spans="1:9" x14ac:dyDescent="0.25">
      <c r="A347" t="s">
        <v>113</v>
      </c>
      <c r="B347">
        <v>2119.86</v>
      </c>
      <c r="C347">
        <v>2109.25</v>
      </c>
      <c r="D347">
        <v>2081.48</v>
      </c>
      <c r="E347">
        <v>2077.52</v>
      </c>
      <c r="F347">
        <v>380.13099999999997</v>
      </c>
      <c r="G347">
        <v>8.3257999999999999E-2</v>
      </c>
      <c r="H347">
        <v>0.93164899999999995</v>
      </c>
      <c r="I347">
        <v>0</v>
      </c>
    </row>
    <row r="348" spans="1:9" x14ac:dyDescent="0.25">
      <c r="A348" t="s">
        <v>113</v>
      </c>
      <c r="B348">
        <v>2118.63</v>
      </c>
      <c r="C348">
        <v>2108.2399999999998</v>
      </c>
      <c r="D348">
        <v>2080.5100000000002</v>
      </c>
      <c r="E348">
        <v>2076.52</v>
      </c>
      <c r="F348">
        <v>380.35</v>
      </c>
      <c r="G348">
        <v>5.5061600000000002E-2</v>
      </c>
      <c r="H348">
        <v>0.93174400000000002</v>
      </c>
      <c r="I348">
        <v>0</v>
      </c>
    </row>
    <row r="349" spans="1:9" x14ac:dyDescent="0.25">
      <c r="A349" t="s">
        <v>113</v>
      </c>
      <c r="B349">
        <v>2133.81</v>
      </c>
      <c r="C349">
        <v>2123.1799999999998</v>
      </c>
      <c r="D349">
        <v>2090.96</v>
      </c>
      <c r="E349">
        <v>2085.16</v>
      </c>
      <c r="F349">
        <v>378.14400000000001</v>
      </c>
      <c r="G349">
        <v>8.3255599999999999E-2</v>
      </c>
      <c r="H349">
        <v>0.93183400000000005</v>
      </c>
      <c r="I349">
        <v>0</v>
      </c>
    </row>
    <row r="350" spans="1:9" x14ac:dyDescent="0.25">
      <c r="A350" t="s">
        <v>113</v>
      </c>
      <c r="B350">
        <v>2118.8000000000002</v>
      </c>
      <c r="C350">
        <v>2108.36</v>
      </c>
      <c r="D350">
        <v>2080.63</v>
      </c>
      <c r="E350">
        <v>2076.61</v>
      </c>
      <c r="F350">
        <v>381.77300000000002</v>
      </c>
      <c r="G350">
        <v>7.5703999999999994E-2</v>
      </c>
      <c r="H350">
        <v>0.93180499999999999</v>
      </c>
      <c r="I350">
        <v>0</v>
      </c>
    </row>
    <row r="351" spans="1:9" x14ac:dyDescent="0.25">
      <c r="A351" t="s">
        <v>113</v>
      </c>
      <c r="B351">
        <v>2115.48</v>
      </c>
      <c r="C351">
        <v>2104.8200000000002</v>
      </c>
      <c r="D351">
        <v>2076.92</v>
      </c>
      <c r="E351">
        <v>2072.46</v>
      </c>
      <c r="F351">
        <v>375.33800000000002</v>
      </c>
      <c r="G351">
        <v>5.4287200000000001E-2</v>
      </c>
      <c r="H351">
        <v>0.93183499999999997</v>
      </c>
      <c r="I351">
        <v>0</v>
      </c>
    </row>
    <row r="352" spans="1:9" x14ac:dyDescent="0.25">
      <c r="A352" t="s">
        <v>113</v>
      </c>
      <c r="B352">
        <v>2127.0300000000002</v>
      </c>
      <c r="C352">
        <v>2116.4</v>
      </c>
      <c r="D352">
        <v>2085.77</v>
      </c>
      <c r="E352">
        <v>2081.0700000000002</v>
      </c>
      <c r="F352">
        <v>377.041</v>
      </c>
      <c r="G352">
        <v>8.3257700000000004E-2</v>
      </c>
      <c r="H352">
        <v>0.93179900000000004</v>
      </c>
      <c r="I352">
        <v>0</v>
      </c>
    </row>
    <row r="353" spans="1:9" x14ac:dyDescent="0.25">
      <c r="A353" t="s">
        <v>113</v>
      </c>
      <c r="B353">
        <v>2119.3200000000002</v>
      </c>
      <c r="C353">
        <v>2108.75</v>
      </c>
      <c r="D353">
        <v>2080.39</v>
      </c>
      <c r="E353">
        <v>2076.66</v>
      </c>
      <c r="F353">
        <v>378.44799999999998</v>
      </c>
      <c r="G353">
        <v>5.4262600000000001E-2</v>
      </c>
      <c r="H353">
        <v>0.931145</v>
      </c>
      <c r="I353">
        <v>0</v>
      </c>
    </row>
    <row r="354" spans="1:9" x14ac:dyDescent="0.25">
      <c r="A354" t="s">
        <v>113</v>
      </c>
      <c r="B354">
        <v>2117.86</v>
      </c>
      <c r="C354">
        <v>2107.37</v>
      </c>
      <c r="D354">
        <v>2079.9899999999998</v>
      </c>
      <c r="E354">
        <v>2076.19</v>
      </c>
      <c r="F354">
        <v>381.887</v>
      </c>
      <c r="G354">
        <v>5.6832599999999997E-2</v>
      </c>
      <c r="H354">
        <v>0.93166300000000002</v>
      </c>
      <c r="I354">
        <v>0</v>
      </c>
    </row>
    <row r="355" spans="1:9" x14ac:dyDescent="0.25">
      <c r="A355" t="s">
        <v>113</v>
      </c>
      <c r="B355">
        <v>2108.08</v>
      </c>
      <c r="C355">
        <v>2097.4</v>
      </c>
      <c r="D355">
        <v>2070.46</v>
      </c>
      <c r="E355">
        <v>2066.67</v>
      </c>
      <c r="F355">
        <v>371.93599999999998</v>
      </c>
      <c r="G355">
        <v>5.4758500000000002E-2</v>
      </c>
      <c r="H355">
        <v>0.93183300000000002</v>
      </c>
      <c r="I355">
        <v>0</v>
      </c>
    </row>
    <row r="356" spans="1:9" x14ac:dyDescent="0.25">
      <c r="A356" t="s">
        <v>113</v>
      </c>
      <c r="B356">
        <v>2121.2199999999998</v>
      </c>
      <c r="C356">
        <v>2110.65</v>
      </c>
      <c r="D356">
        <v>2081.8000000000002</v>
      </c>
      <c r="E356">
        <v>2078.35</v>
      </c>
      <c r="F356">
        <v>380.25200000000001</v>
      </c>
      <c r="G356">
        <v>5.7618700000000002E-2</v>
      </c>
      <c r="H356">
        <v>0.93163099999999999</v>
      </c>
      <c r="I356">
        <v>0</v>
      </c>
    </row>
    <row r="357" spans="1:9" x14ac:dyDescent="0.25">
      <c r="A357" t="s">
        <v>113</v>
      </c>
      <c r="B357">
        <v>2122.8000000000002</v>
      </c>
      <c r="C357">
        <v>2112.11</v>
      </c>
      <c r="D357">
        <v>2082.98</v>
      </c>
      <c r="E357">
        <v>2077.92</v>
      </c>
      <c r="F357">
        <v>377.26100000000002</v>
      </c>
      <c r="G357">
        <v>5.3911500000000001E-2</v>
      </c>
      <c r="H357">
        <v>0.93169800000000003</v>
      </c>
      <c r="I357">
        <v>0</v>
      </c>
    </row>
    <row r="358" spans="1:9" x14ac:dyDescent="0.25">
      <c r="A358" t="s">
        <v>113</v>
      </c>
      <c r="B358">
        <v>2120.9499999999998</v>
      </c>
      <c r="C358">
        <v>2110.1</v>
      </c>
      <c r="D358">
        <v>2081.7399999999998</v>
      </c>
      <c r="E358">
        <v>2077.39</v>
      </c>
      <c r="F358">
        <v>379.22899999999998</v>
      </c>
      <c r="G358">
        <v>7.6183899999999999E-2</v>
      </c>
      <c r="H358">
        <v>0.93180399999999997</v>
      </c>
      <c r="I358">
        <v>0</v>
      </c>
    </row>
    <row r="359" spans="1:9" x14ac:dyDescent="0.25">
      <c r="A359" t="s">
        <v>113</v>
      </c>
      <c r="B359">
        <v>2118.63</v>
      </c>
      <c r="C359">
        <v>2108.13</v>
      </c>
      <c r="D359">
        <v>2080.44</v>
      </c>
      <c r="E359">
        <v>2077.1</v>
      </c>
      <c r="F359">
        <v>380.67599999999999</v>
      </c>
      <c r="G359">
        <v>5.3911599999999997E-2</v>
      </c>
      <c r="H359">
        <v>0.93178700000000003</v>
      </c>
      <c r="I359">
        <v>0</v>
      </c>
    </row>
    <row r="360" spans="1:9" x14ac:dyDescent="0.25">
      <c r="A360" t="s">
        <v>113</v>
      </c>
      <c r="B360">
        <v>2129.8000000000002</v>
      </c>
      <c r="C360">
        <v>2118.63</v>
      </c>
      <c r="D360">
        <v>2086.4299999999998</v>
      </c>
      <c r="E360">
        <v>2082.0300000000002</v>
      </c>
      <c r="F360">
        <v>376.54</v>
      </c>
      <c r="G360">
        <v>5.4235899999999997E-2</v>
      </c>
      <c r="H360">
        <v>0.93182100000000001</v>
      </c>
      <c r="I360">
        <v>0</v>
      </c>
    </row>
    <row r="361" spans="1:9" x14ac:dyDescent="0.25">
      <c r="A361" t="s">
        <v>113</v>
      </c>
      <c r="B361">
        <v>2128.2800000000002</v>
      </c>
      <c r="C361">
        <v>2117.64</v>
      </c>
      <c r="D361">
        <v>2087.12</v>
      </c>
      <c r="E361">
        <v>2083.33</v>
      </c>
      <c r="F361">
        <v>379.22300000000001</v>
      </c>
      <c r="G361">
        <v>5.42184E-2</v>
      </c>
      <c r="H361">
        <v>0.94402600000000003</v>
      </c>
      <c r="I361">
        <v>0</v>
      </c>
    </row>
    <row r="362" spans="1:9" x14ac:dyDescent="0.25">
      <c r="A362" t="s">
        <v>113</v>
      </c>
      <c r="B362">
        <v>2119.4299999999998</v>
      </c>
      <c r="C362">
        <v>2109.0500000000002</v>
      </c>
      <c r="D362">
        <v>2081</v>
      </c>
      <c r="E362">
        <v>2077.04</v>
      </c>
      <c r="F362">
        <v>380.83100000000002</v>
      </c>
      <c r="G362">
        <v>5.6619700000000002E-2</v>
      </c>
      <c r="H362">
        <v>0.95309200000000005</v>
      </c>
      <c r="I362">
        <v>0</v>
      </c>
    </row>
    <row r="363" spans="1:9" x14ac:dyDescent="0.25">
      <c r="A363" t="s">
        <v>113</v>
      </c>
      <c r="B363">
        <v>2120.48</v>
      </c>
      <c r="C363">
        <v>2109.52</v>
      </c>
      <c r="D363">
        <v>2081.2399999999998</v>
      </c>
      <c r="E363">
        <v>2076.63</v>
      </c>
      <c r="F363">
        <v>378.197</v>
      </c>
      <c r="G363">
        <v>5.3940500000000002E-2</v>
      </c>
      <c r="H363">
        <v>0.93139300000000003</v>
      </c>
      <c r="I363">
        <v>0</v>
      </c>
    </row>
    <row r="364" spans="1:9" x14ac:dyDescent="0.25">
      <c r="A364" t="s">
        <v>113</v>
      </c>
      <c r="B364">
        <v>2119.65</v>
      </c>
      <c r="C364">
        <v>2108.73</v>
      </c>
      <c r="D364">
        <v>2080.7800000000002</v>
      </c>
      <c r="E364">
        <v>2076.5700000000002</v>
      </c>
      <c r="F364">
        <v>379.142</v>
      </c>
      <c r="G364">
        <v>8.3256200000000002E-2</v>
      </c>
      <c r="H364">
        <v>0.93134899999999998</v>
      </c>
      <c r="I364">
        <v>0</v>
      </c>
    </row>
    <row r="365" spans="1:9" x14ac:dyDescent="0.25">
      <c r="A365" t="s">
        <v>113</v>
      </c>
      <c r="B365">
        <v>2112.48</v>
      </c>
      <c r="C365">
        <v>2101.56</v>
      </c>
      <c r="D365">
        <v>2071.66</v>
      </c>
      <c r="E365">
        <v>2067.13</v>
      </c>
      <c r="F365">
        <v>369.24799999999999</v>
      </c>
      <c r="G365">
        <v>5.43832E-2</v>
      </c>
      <c r="H365">
        <v>0.93180499999999999</v>
      </c>
      <c r="I365">
        <v>0</v>
      </c>
    </row>
    <row r="366" spans="1:9" x14ac:dyDescent="0.25">
      <c r="A366" t="s">
        <v>113</v>
      </c>
      <c r="B366">
        <v>2114.41</v>
      </c>
      <c r="C366">
        <v>2103.0700000000002</v>
      </c>
      <c r="D366">
        <v>2077.35</v>
      </c>
      <c r="E366">
        <v>2074.37</v>
      </c>
      <c r="F366">
        <v>378.68200000000002</v>
      </c>
      <c r="G366">
        <v>5.39356E-2</v>
      </c>
      <c r="H366">
        <v>0.93174900000000005</v>
      </c>
      <c r="I366">
        <v>0</v>
      </c>
    </row>
    <row r="367" spans="1:9" x14ac:dyDescent="0.25">
      <c r="A367" t="s">
        <v>113</v>
      </c>
      <c r="B367">
        <v>2120.33</v>
      </c>
      <c r="C367">
        <v>2109.4299999999998</v>
      </c>
      <c r="D367">
        <v>2081.21</v>
      </c>
      <c r="E367">
        <v>2077.0700000000002</v>
      </c>
      <c r="F367">
        <v>377.51</v>
      </c>
      <c r="G367">
        <v>5.9251900000000003E-2</v>
      </c>
      <c r="H367">
        <v>0.92909900000000001</v>
      </c>
      <c r="I367">
        <v>0</v>
      </c>
    </row>
    <row r="368" spans="1:9" x14ac:dyDescent="0.25">
      <c r="A368" t="s">
        <v>113</v>
      </c>
      <c r="B368">
        <v>2117.3200000000002</v>
      </c>
      <c r="C368">
        <v>2106.06</v>
      </c>
      <c r="D368">
        <v>2078.94</v>
      </c>
      <c r="E368">
        <v>2075.96</v>
      </c>
      <c r="F368">
        <v>379.68099999999998</v>
      </c>
      <c r="G368">
        <v>5.3911100000000003E-2</v>
      </c>
      <c r="H368">
        <v>0.93183499999999997</v>
      </c>
      <c r="I368">
        <v>0</v>
      </c>
    </row>
    <row r="369" spans="1:9" x14ac:dyDescent="0.25">
      <c r="A369" t="s">
        <v>113</v>
      </c>
      <c r="B369">
        <v>2127.33</v>
      </c>
      <c r="C369">
        <v>2116.2800000000002</v>
      </c>
      <c r="D369">
        <v>2087.41</v>
      </c>
      <c r="E369">
        <v>2083.19</v>
      </c>
      <c r="F369">
        <v>383.05</v>
      </c>
      <c r="G369">
        <v>5.3981399999999999E-2</v>
      </c>
      <c r="H369">
        <v>0.93177600000000005</v>
      </c>
      <c r="I369">
        <v>0</v>
      </c>
    </row>
    <row r="370" spans="1:9" x14ac:dyDescent="0.25">
      <c r="A370" t="s">
        <v>113</v>
      </c>
      <c r="B370">
        <v>2112.64</v>
      </c>
      <c r="C370">
        <v>2102.12</v>
      </c>
      <c r="D370">
        <v>2075.98</v>
      </c>
      <c r="E370">
        <v>2073.1799999999998</v>
      </c>
      <c r="F370">
        <v>379.99</v>
      </c>
      <c r="G370">
        <v>6.4755099999999996E-2</v>
      </c>
      <c r="H370">
        <v>0.93183499999999997</v>
      </c>
      <c r="I370">
        <v>0</v>
      </c>
    </row>
    <row r="371" spans="1:9" x14ac:dyDescent="0.25">
      <c r="A371" t="s">
        <v>113</v>
      </c>
      <c r="B371">
        <v>2120.16</v>
      </c>
      <c r="C371">
        <v>2109.2399999999998</v>
      </c>
      <c r="D371">
        <v>2078.7800000000002</v>
      </c>
      <c r="E371">
        <v>2074.7399999999998</v>
      </c>
      <c r="F371">
        <v>373.779</v>
      </c>
      <c r="G371">
        <v>8.2372000000000001E-2</v>
      </c>
      <c r="H371">
        <v>0.931836</v>
      </c>
      <c r="I371">
        <v>0</v>
      </c>
    </row>
    <row r="372" spans="1:9" x14ac:dyDescent="0.25">
      <c r="A372" t="s">
        <v>113</v>
      </c>
      <c r="B372">
        <v>2132.85</v>
      </c>
      <c r="C372">
        <v>2120.75</v>
      </c>
      <c r="D372">
        <v>2089.08</v>
      </c>
      <c r="E372">
        <v>2085.2199999999998</v>
      </c>
      <c r="F372">
        <v>379.30099999999999</v>
      </c>
      <c r="G372">
        <v>7.4043399999999995E-2</v>
      </c>
      <c r="H372">
        <v>0.930867</v>
      </c>
      <c r="I372">
        <v>0</v>
      </c>
    </row>
    <row r="373" spans="1:9" x14ac:dyDescent="0.25">
      <c r="A373" t="s">
        <v>113</v>
      </c>
      <c r="B373">
        <v>2141.7800000000002</v>
      </c>
      <c r="C373">
        <v>2128.69</v>
      </c>
      <c r="D373">
        <v>2096.2600000000002</v>
      </c>
      <c r="E373">
        <v>2092.86</v>
      </c>
      <c r="F373">
        <v>386.93599999999998</v>
      </c>
      <c r="G373">
        <v>5.6163299999999999E-2</v>
      </c>
      <c r="H373">
        <v>0.93180200000000002</v>
      </c>
      <c r="I373">
        <v>0</v>
      </c>
    </row>
    <row r="374" spans="1:9" x14ac:dyDescent="0.25">
      <c r="A374" t="s">
        <v>113</v>
      </c>
      <c r="B374">
        <v>2125.8200000000002</v>
      </c>
      <c r="C374">
        <v>2115.08</v>
      </c>
      <c r="D374">
        <v>2084.56</v>
      </c>
      <c r="E374">
        <v>2079.83</v>
      </c>
      <c r="F374">
        <v>377.08100000000002</v>
      </c>
      <c r="G374">
        <v>7.6007500000000006E-2</v>
      </c>
      <c r="H374">
        <v>0.93183099999999996</v>
      </c>
      <c r="I374">
        <v>0</v>
      </c>
    </row>
    <row r="375" spans="1:9" x14ac:dyDescent="0.25">
      <c r="A375" t="s">
        <v>113</v>
      </c>
      <c r="B375">
        <v>2120.87</v>
      </c>
      <c r="C375">
        <v>2110.0700000000002</v>
      </c>
      <c r="D375">
        <v>2081.77</v>
      </c>
      <c r="E375">
        <v>2078.9</v>
      </c>
      <c r="F375">
        <v>383.92</v>
      </c>
      <c r="G375">
        <v>5.3936499999999998E-2</v>
      </c>
      <c r="H375">
        <v>0.93165799999999999</v>
      </c>
      <c r="I375">
        <v>0</v>
      </c>
    </row>
    <row r="376" spans="1:9" x14ac:dyDescent="0.25">
      <c r="A376" t="s">
        <v>113</v>
      </c>
      <c r="B376">
        <v>2123.98</v>
      </c>
      <c r="C376">
        <v>2113.1</v>
      </c>
      <c r="D376">
        <v>2083.58</v>
      </c>
      <c r="E376">
        <v>2079.08</v>
      </c>
      <c r="F376">
        <v>379.35300000000001</v>
      </c>
      <c r="G376">
        <v>5.5123600000000002E-2</v>
      </c>
      <c r="H376">
        <v>0.931836</v>
      </c>
      <c r="I376">
        <v>0</v>
      </c>
    </row>
    <row r="377" spans="1:9" x14ac:dyDescent="0.25">
      <c r="A377" t="s">
        <v>113</v>
      </c>
      <c r="B377">
        <v>2110.9299999999998</v>
      </c>
      <c r="C377">
        <v>2100.0500000000002</v>
      </c>
      <c r="D377">
        <v>2071.79</v>
      </c>
      <c r="E377">
        <v>2068.4899999999998</v>
      </c>
      <c r="F377">
        <v>373.14400000000001</v>
      </c>
      <c r="G377">
        <v>5.4299300000000002E-2</v>
      </c>
      <c r="H377">
        <v>0.95445500000000005</v>
      </c>
      <c r="I377">
        <v>0</v>
      </c>
    </row>
    <row r="378" spans="1:9" x14ac:dyDescent="0.25">
      <c r="A378" t="s">
        <v>113</v>
      </c>
      <c r="B378">
        <v>2122.42</v>
      </c>
      <c r="C378">
        <v>2111.5700000000002</v>
      </c>
      <c r="D378">
        <v>2082.1799999999998</v>
      </c>
      <c r="E378">
        <v>2078.2199999999998</v>
      </c>
      <c r="F378">
        <v>378.49200000000002</v>
      </c>
      <c r="G378">
        <v>5.3928499999999997E-2</v>
      </c>
      <c r="H378">
        <v>0.93174100000000004</v>
      </c>
      <c r="I378">
        <v>0</v>
      </c>
    </row>
    <row r="379" spans="1:9" x14ac:dyDescent="0.25">
      <c r="A379" t="s">
        <v>113</v>
      </c>
      <c r="B379">
        <v>2123.69</v>
      </c>
      <c r="C379">
        <v>2112.31</v>
      </c>
      <c r="D379">
        <v>2084.15</v>
      </c>
      <c r="E379">
        <v>2080.41</v>
      </c>
      <c r="F379">
        <v>380.69200000000001</v>
      </c>
      <c r="G379">
        <v>5.84895E-2</v>
      </c>
      <c r="H379">
        <v>0.95098899999999997</v>
      </c>
      <c r="I379">
        <v>0</v>
      </c>
    </row>
    <row r="380" spans="1:9" x14ac:dyDescent="0.25">
      <c r="A380" t="s">
        <v>113</v>
      </c>
      <c r="B380">
        <v>2112.17</v>
      </c>
      <c r="C380">
        <v>2101.29</v>
      </c>
      <c r="D380">
        <v>2074.67</v>
      </c>
      <c r="E380">
        <v>2071.64</v>
      </c>
      <c r="F380">
        <v>378.952</v>
      </c>
      <c r="G380">
        <v>5.3909800000000001E-2</v>
      </c>
      <c r="H380">
        <v>0.93178000000000005</v>
      </c>
      <c r="I380">
        <v>0</v>
      </c>
    </row>
    <row r="381" spans="1:9" x14ac:dyDescent="0.25">
      <c r="A381" t="s">
        <v>113</v>
      </c>
      <c r="B381">
        <v>2116.38</v>
      </c>
      <c r="C381">
        <v>2106.09</v>
      </c>
      <c r="D381">
        <v>2078.2600000000002</v>
      </c>
      <c r="E381">
        <v>2074.62</v>
      </c>
      <c r="F381">
        <v>379.36500000000001</v>
      </c>
      <c r="G381">
        <v>5.51069E-2</v>
      </c>
      <c r="H381">
        <v>0.93143799999999999</v>
      </c>
      <c r="I381">
        <v>0</v>
      </c>
    </row>
    <row r="382" spans="1:9" x14ac:dyDescent="0.25">
      <c r="A382" t="s">
        <v>113</v>
      </c>
      <c r="B382">
        <v>2119.4299999999998</v>
      </c>
      <c r="C382">
        <v>2108.71</v>
      </c>
      <c r="D382">
        <v>2080.7600000000002</v>
      </c>
      <c r="E382">
        <v>2077.1</v>
      </c>
      <c r="F382">
        <v>379.56799999999998</v>
      </c>
      <c r="G382">
        <v>6.8761699999999995E-2</v>
      </c>
      <c r="H382">
        <v>0.93182399999999999</v>
      </c>
      <c r="I382">
        <v>0</v>
      </c>
    </row>
    <row r="383" spans="1:9" x14ac:dyDescent="0.25">
      <c r="A383" t="s">
        <v>113</v>
      </c>
      <c r="B383">
        <v>2108.9499999999998</v>
      </c>
      <c r="C383">
        <v>2098.62</v>
      </c>
      <c r="D383">
        <v>2070.35</v>
      </c>
      <c r="E383">
        <v>2066.85</v>
      </c>
      <c r="F383">
        <v>371.96499999999997</v>
      </c>
      <c r="G383">
        <v>5.93283E-2</v>
      </c>
      <c r="H383">
        <v>0.94260999999999995</v>
      </c>
      <c r="I383">
        <v>0</v>
      </c>
    </row>
    <row r="384" spans="1:9" x14ac:dyDescent="0.25">
      <c r="A384" t="s">
        <v>113</v>
      </c>
      <c r="B384">
        <v>2118.87</v>
      </c>
      <c r="C384">
        <v>2108.3000000000002</v>
      </c>
      <c r="D384">
        <v>2079.0700000000002</v>
      </c>
      <c r="E384">
        <v>2075.5100000000002</v>
      </c>
      <c r="F384">
        <v>378.06200000000001</v>
      </c>
      <c r="G384">
        <v>8.1094799999999995E-2</v>
      </c>
      <c r="H384">
        <v>0.93183300000000002</v>
      </c>
      <c r="I384">
        <v>0</v>
      </c>
    </row>
    <row r="385" spans="1:25" x14ac:dyDescent="0.25">
      <c r="A385" t="s">
        <v>113</v>
      </c>
      <c r="B385">
        <v>2103.35</v>
      </c>
      <c r="C385">
        <v>2092.83</v>
      </c>
      <c r="D385">
        <v>2065.21</v>
      </c>
      <c r="E385">
        <v>2061.8200000000002</v>
      </c>
      <c r="F385">
        <v>367.37200000000001</v>
      </c>
      <c r="G385">
        <v>8.3255599999999999E-2</v>
      </c>
      <c r="H385">
        <v>0.931836</v>
      </c>
      <c r="I385">
        <v>0</v>
      </c>
    </row>
    <row r="386" spans="1:25" x14ac:dyDescent="0.25">
      <c r="A386" t="s">
        <v>113</v>
      </c>
      <c r="B386">
        <v>2120.2199999999998</v>
      </c>
      <c r="C386">
        <v>2109.38</v>
      </c>
      <c r="D386">
        <v>2081.4899999999998</v>
      </c>
      <c r="E386">
        <v>2077.9499999999998</v>
      </c>
      <c r="F386">
        <v>378.64400000000001</v>
      </c>
      <c r="G386">
        <v>5.3927999999999997E-2</v>
      </c>
      <c r="H386">
        <v>0.94935400000000003</v>
      </c>
      <c r="I386">
        <v>0</v>
      </c>
    </row>
    <row r="387" spans="1:25" x14ac:dyDescent="0.25">
      <c r="A387" t="s">
        <v>113</v>
      </c>
      <c r="B387">
        <v>2121.37</v>
      </c>
      <c r="C387">
        <v>2110.83</v>
      </c>
      <c r="D387">
        <v>2081.17</v>
      </c>
      <c r="E387">
        <v>2077.37</v>
      </c>
      <c r="F387">
        <v>381.08300000000003</v>
      </c>
      <c r="G387">
        <v>5.6727E-2</v>
      </c>
      <c r="H387">
        <v>0.95045100000000005</v>
      </c>
      <c r="I387">
        <v>0</v>
      </c>
    </row>
    <row r="388" spans="1:25" x14ac:dyDescent="0.25">
      <c r="A388" t="s">
        <v>113</v>
      </c>
      <c r="B388">
        <v>2109.2800000000002</v>
      </c>
      <c r="C388">
        <v>2098.8000000000002</v>
      </c>
      <c r="D388">
        <v>2071.4499999999998</v>
      </c>
      <c r="E388">
        <v>2067.88</v>
      </c>
      <c r="F388">
        <v>374.399</v>
      </c>
      <c r="G388">
        <v>5.4880199999999997E-2</v>
      </c>
      <c r="H388">
        <v>0.93777100000000002</v>
      </c>
      <c r="I388">
        <v>0</v>
      </c>
    </row>
    <row r="389" spans="1:25" x14ac:dyDescent="0.25">
      <c r="A389" t="s">
        <v>113</v>
      </c>
      <c r="B389">
        <v>2117.62</v>
      </c>
      <c r="C389">
        <v>2107.02</v>
      </c>
      <c r="D389">
        <v>2077.29</v>
      </c>
      <c r="E389">
        <v>2073.37</v>
      </c>
      <c r="F389">
        <v>373.79300000000001</v>
      </c>
      <c r="G389">
        <v>5.3941999999999997E-2</v>
      </c>
      <c r="H389">
        <v>0.93173899999999998</v>
      </c>
      <c r="I389">
        <v>0</v>
      </c>
    </row>
    <row r="390" spans="1:25" x14ac:dyDescent="0.25">
      <c r="A390" t="s">
        <v>113</v>
      </c>
      <c r="B390">
        <v>2128.5100000000002</v>
      </c>
      <c r="C390">
        <v>2118.34</v>
      </c>
      <c r="D390">
        <v>2086.85</v>
      </c>
      <c r="E390">
        <v>2082.1</v>
      </c>
      <c r="F390">
        <v>377.154</v>
      </c>
      <c r="G390">
        <v>5.4152499999999999E-2</v>
      </c>
      <c r="H390">
        <v>0.931813</v>
      </c>
      <c r="I390">
        <v>0</v>
      </c>
    </row>
    <row r="391" spans="1:25" x14ac:dyDescent="0.25">
      <c r="A391" t="s">
        <v>113</v>
      </c>
      <c r="B391">
        <v>2111.6799999999998</v>
      </c>
      <c r="C391">
        <v>2100.84</v>
      </c>
      <c r="D391">
        <v>2075.69</v>
      </c>
      <c r="E391">
        <v>2072.64</v>
      </c>
      <c r="F391">
        <v>379.82600000000002</v>
      </c>
      <c r="G391">
        <v>5.7271900000000001E-2</v>
      </c>
      <c r="H391">
        <v>0.931724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2125.6799999999998</v>
      </c>
      <c r="C392">
        <v>2114.8200000000002</v>
      </c>
      <c r="D392">
        <v>2084.4899999999998</v>
      </c>
      <c r="E392">
        <v>2080.86</v>
      </c>
      <c r="F392">
        <v>377.762</v>
      </c>
      <c r="G392">
        <v>5.3960399999999999E-2</v>
      </c>
      <c r="H392">
        <v>0.93171700000000002</v>
      </c>
      <c r="I392">
        <v>0</v>
      </c>
      <c r="R392">
        <f>AVERAGE(B343:B392)</f>
        <v>2120.6459999999993</v>
      </c>
      <c r="S392">
        <f>AVERAGE(C343:C392)</f>
        <v>2109.8016000000007</v>
      </c>
      <c r="U392">
        <f>_xlfn.VAR.P(B343:B392)</f>
        <v>57.233904000000692</v>
      </c>
      <c r="V392">
        <f>_xlfn.VAR.P(C343:C392)</f>
        <v>52.448473439999951</v>
      </c>
      <c r="X392">
        <f>1.96*SQRT(U392)/50</f>
        <v>0.29656012247529345</v>
      </c>
      <c r="Y392">
        <f>1.96*SQRT(V392)/50</f>
        <v>0.28389156772761237</v>
      </c>
    </row>
    <row r="393" spans="1:25" x14ac:dyDescent="0.25">
      <c r="A393" t="s">
        <v>113</v>
      </c>
      <c r="B393">
        <v>106120.07309999999</v>
      </c>
      <c r="C393" t="s">
        <v>37</v>
      </c>
    </row>
    <row r="394" spans="1:25" x14ac:dyDescent="0.25">
      <c r="A394" t="s">
        <v>114</v>
      </c>
      <c r="B394">
        <v>2131.2399999999998</v>
      </c>
      <c r="C394">
        <v>0</v>
      </c>
      <c r="D394">
        <v>0</v>
      </c>
      <c r="E394">
        <v>0</v>
      </c>
      <c r="F394">
        <v>0</v>
      </c>
      <c r="G394">
        <v>5.6233199999999997E-2</v>
      </c>
      <c r="H394">
        <v>0.93086100000000005</v>
      </c>
      <c r="I394">
        <v>0</v>
      </c>
    </row>
    <row r="395" spans="1:25" x14ac:dyDescent="0.25">
      <c r="A395" t="s">
        <v>114</v>
      </c>
      <c r="B395">
        <v>2130.92</v>
      </c>
      <c r="C395">
        <v>0</v>
      </c>
      <c r="D395">
        <v>0</v>
      </c>
      <c r="E395">
        <v>0</v>
      </c>
      <c r="F395">
        <v>0</v>
      </c>
      <c r="G395">
        <v>8.3255700000000002E-2</v>
      </c>
      <c r="H395">
        <v>0.931778</v>
      </c>
      <c r="I395">
        <v>0</v>
      </c>
    </row>
    <row r="396" spans="1:25" x14ac:dyDescent="0.25">
      <c r="A396" t="s">
        <v>114</v>
      </c>
      <c r="B396">
        <v>2128.69</v>
      </c>
      <c r="C396">
        <v>0</v>
      </c>
      <c r="D396">
        <v>0</v>
      </c>
      <c r="E396">
        <v>0</v>
      </c>
      <c r="F396">
        <v>0</v>
      </c>
      <c r="G396">
        <v>8.3262900000000001E-2</v>
      </c>
      <c r="H396">
        <v>0.93174299999999999</v>
      </c>
      <c r="I396">
        <v>0</v>
      </c>
    </row>
    <row r="397" spans="1:25" x14ac:dyDescent="0.25">
      <c r="A397" t="s">
        <v>114</v>
      </c>
      <c r="B397">
        <v>2119.06</v>
      </c>
      <c r="C397">
        <v>0</v>
      </c>
      <c r="D397">
        <v>0</v>
      </c>
      <c r="E397">
        <v>0</v>
      </c>
      <c r="F397">
        <v>0</v>
      </c>
      <c r="G397">
        <v>5.4603499999999999E-2</v>
      </c>
      <c r="H397">
        <v>0.93182500000000001</v>
      </c>
      <c r="I397">
        <v>0</v>
      </c>
    </row>
    <row r="398" spans="1:25" x14ac:dyDescent="0.25">
      <c r="A398" t="s">
        <v>114</v>
      </c>
      <c r="B398">
        <v>2125.71</v>
      </c>
      <c r="C398">
        <v>0</v>
      </c>
      <c r="D398">
        <v>0</v>
      </c>
      <c r="E398">
        <v>0</v>
      </c>
      <c r="F398">
        <v>0</v>
      </c>
      <c r="G398">
        <v>8.3258100000000002E-2</v>
      </c>
      <c r="H398">
        <v>0.93176300000000001</v>
      </c>
      <c r="I398">
        <v>0</v>
      </c>
    </row>
    <row r="399" spans="1:25" x14ac:dyDescent="0.25">
      <c r="A399" t="s">
        <v>114</v>
      </c>
      <c r="B399">
        <v>2106.88</v>
      </c>
      <c r="C399">
        <v>0</v>
      </c>
      <c r="D399">
        <v>0</v>
      </c>
      <c r="E399">
        <v>0</v>
      </c>
      <c r="F399">
        <v>0</v>
      </c>
      <c r="G399">
        <v>8.3257899999999996E-2</v>
      </c>
      <c r="H399">
        <v>0.93182600000000004</v>
      </c>
      <c r="I399">
        <v>0</v>
      </c>
    </row>
    <row r="400" spans="1:25" x14ac:dyDescent="0.25">
      <c r="A400" t="s">
        <v>114</v>
      </c>
      <c r="B400">
        <v>2123.2399999999998</v>
      </c>
      <c r="C400">
        <v>0</v>
      </c>
      <c r="D400">
        <v>0</v>
      </c>
      <c r="E400">
        <v>0</v>
      </c>
      <c r="F400">
        <v>0</v>
      </c>
      <c r="G400">
        <v>5.4502099999999998E-2</v>
      </c>
      <c r="H400">
        <v>0.93177900000000002</v>
      </c>
      <c r="I400">
        <v>0</v>
      </c>
    </row>
    <row r="401" spans="1:9" x14ac:dyDescent="0.25">
      <c r="A401" t="s">
        <v>114</v>
      </c>
      <c r="B401">
        <v>2116.06</v>
      </c>
      <c r="C401">
        <v>0</v>
      </c>
      <c r="D401">
        <v>0</v>
      </c>
      <c r="E401">
        <v>0</v>
      </c>
      <c r="F401">
        <v>0</v>
      </c>
      <c r="G401">
        <v>8.32566E-2</v>
      </c>
      <c r="H401">
        <v>0.94927099999999998</v>
      </c>
      <c r="I401">
        <v>0</v>
      </c>
    </row>
    <row r="402" spans="1:9" x14ac:dyDescent="0.25">
      <c r="A402" t="s">
        <v>114</v>
      </c>
      <c r="B402">
        <v>2132.7800000000002</v>
      </c>
      <c r="C402">
        <v>0</v>
      </c>
      <c r="D402">
        <v>0</v>
      </c>
      <c r="E402">
        <v>0</v>
      </c>
      <c r="F402">
        <v>0</v>
      </c>
      <c r="G402">
        <v>5.6489600000000001E-2</v>
      </c>
      <c r="H402">
        <v>0.93183499999999997</v>
      </c>
      <c r="I402">
        <v>0</v>
      </c>
    </row>
    <row r="403" spans="1:9" x14ac:dyDescent="0.25">
      <c r="A403" t="s">
        <v>114</v>
      </c>
      <c r="B403">
        <v>2129.23</v>
      </c>
      <c r="C403">
        <v>0</v>
      </c>
      <c r="D403">
        <v>0</v>
      </c>
      <c r="E403">
        <v>0</v>
      </c>
      <c r="F403">
        <v>0</v>
      </c>
      <c r="G403">
        <v>5.4937E-2</v>
      </c>
      <c r="H403">
        <v>0.95430099999999995</v>
      </c>
      <c r="I403">
        <v>0</v>
      </c>
    </row>
    <row r="404" spans="1:9" x14ac:dyDescent="0.25">
      <c r="A404" t="s">
        <v>114</v>
      </c>
      <c r="B404">
        <v>2129.13</v>
      </c>
      <c r="C404">
        <v>0</v>
      </c>
      <c r="D404">
        <v>0</v>
      </c>
      <c r="E404">
        <v>0</v>
      </c>
      <c r="F404">
        <v>0</v>
      </c>
      <c r="G404">
        <v>8.3256399999999994E-2</v>
      </c>
      <c r="H404">
        <v>0.95677999999999996</v>
      </c>
      <c r="I404">
        <v>0</v>
      </c>
    </row>
    <row r="405" spans="1:9" x14ac:dyDescent="0.25">
      <c r="A405" t="s">
        <v>114</v>
      </c>
      <c r="B405">
        <v>2119.83</v>
      </c>
      <c r="C405">
        <v>0</v>
      </c>
      <c r="D405">
        <v>0</v>
      </c>
      <c r="E405">
        <v>0</v>
      </c>
      <c r="F405">
        <v>0</v>
      </c>
      <c r="G405">
        <v>5.4710099999999998E-2</v>
      </c>
      <c r="H405">
        <v>0.93153200000000003</v>
      </c>
      <c r="I405">
        <v>0</v>
      </c>
    </row>
    <row r="406" spans="1:9" x14ac:dyDescent="0.25">
      <c r="A406" t="s">
        <v>114</v>
      </c>
      <c r="B406">
        <v>2111.8200000000002</v>
      </c>
      <c r="C406">
        <v>0</v>
      </c>
      <c r="D406">
        <v>0</v>
      </c>
      <c r="E406">
        <v>0</v>
      </c>
      <c r="F406">
        <v>0</v>
      </c>
      <c r="G406">
        <v>8.3257399999999995E-2</v>
      </c>
      <c r="H406">
        <v>0.931836</v>
      </c>
      <c r="I406">
        <v>0</v>
      </c>
    </row>
    <row r="407" spans="1:9" x14ac:dyDescent="0.25">
      <c r="A407" t="s">
        <v>114</v>
      </c>
      <c r="B407">
        <v>2131.37</v>
      </c>
      <c r="C407">
        <v>0</v>
      </c>
      <c r="D407">
        <v>0</v>
      </c>
      <c r="E407">
        <v>0</v>
      </c>
      <c r="F407">
        <v>0</v>
      </c>
      <c r="G407">
        <v>5.4338299999999999E-2</v>
      </c>
      <c r="H407">
        <v>0.93170699999999995</v>
      </c>
      <c r="I407">
        <v>0</v>
      </c>
    </row>
    <row r="408" spans="1:9" x14ac:dyDescent="0.25">
      <c r="A408" t="s">
        <v>114</v>
      </c>
      <c r="B408">
        <v>2118.39</v>
      </c>
      <c r="C408">
        <v>0</v>
      </c>
      <c r="D408">
        <v>0</v>
      </c>
      <c r="E408">
        <v>0</v>
      </c>
      <c r="F408">
        <v>0</v>
      </c>
      <c r="G408">
        <v>5.39134E-2</v>
      </c>
      <c r="H408">
        <v>0.93965799999999999</v>
      </c>
      <c r="I408">
        <v>0</v>
      </c>
    </row>
    <row r="409" spans="1:9" x14ac:dyDescent="0.25">
      <c r="A409" t="s">
        <v>114</v>
      </c>
      <c r="B409">
        <v>2125.63</v>
      </c>
      <c r="C409">
        <v>0</v>
      </c>
      <c r="D409">
        <v>0</v>
      </c>
      <c r="E409">
        <v>0</v>
      </c>
      <c r="F409">
        <v>0</v>
      </c>
      <c r="G409">
        <v>4.7472300000000002E-2</v>
      </c>
      <c r="H409">
        <v>0.95879999999999999</v>
      </c>
      <c r="I409">
        <v>0</v>
      </c>
    </row>
    <row r="410" spans="1:9" x14ac:dyDescent="0.25">
      <c r="A410" t="s">
        <v>114</v>
      </c>
      <c r="B410">
        <v>2112.4899999999998</v>
      </c>
      <c r="C410">
        <v>0</v>
      </c>
      <c r="D410">
        <v>0</v>
      </c>
      <c r="E410">
        <v>0</v>
      </c>
      <c r="F410">
        <v>0</v>
      </c>
      <c r="G410">
        <v>5.5984699999999998E-2</v>
      </c>
      <c r="H410">
        <v>0.93165500000000001</v>
      </c>
      <c r="I410">
        <v>0</v>
      </c>
    </row>
    <row r="411" spans="1:9" x14ac:dyDescent="0.25">
      <c r="A411" t="s">
        <v>114</v>
      </c>
      <c r="B411">
        <v>2127.48</v>
      </c>
      <c r="C411">
        <v>0</v>
      </c>
      <c r="D411">
        <v>0</v>
      </c>
      <c r="E411">
        <v>0</v>
      </c>
      <c r="F411">
        <v>0</v>
      </c>
      <c r="G411">
        <v>5.5321099999999998E-2</v>
      </c>
      <c r="H411">
        <v>0.93181099999999994</v>
      </c>
      <c r="I411">
        <v>0</v>
      </c>
    </row>
    <row r="412" spans="1:9" x14ac:dyDescent="0.25">
      <c r="A412" t="s">
        <v>114</v>
      </c>
      <c r="B412">
        <v>2121.37</v>
      </c>
      <c r="C412">
        <v>0</v>
      </c>
      <c r="D412">
        <v>0</v>
      </c>
      <c r="E412">
        <v>0</v>
      </c>
      <c r="F412">
        <v>0</v>
      </c>
      <c r="G412">
        <v>8.3255800000000005E-2</v>
      </c>
      <c r="H412">
        <v>0.95648900000000003</v>
      </c>
      <c r="I412">
        <v>0</v>
      </c>
    </row>
    <row r="413" spans="1:9" x14ac:dyDescent="0.25">
      <c r="A413" t="s">
        <v>114</v>
      </c>
      <c r="B413">
        <v>2122.4299999999998</v>
      </c>
      <c r="C413">
        <v>0</v>
      </c>
      <c r="D413">
        <v>0</v>
      </c>
      <c r="E413">
        <v>0</v>
      </c>
      <c r="F413">
        <v>0</v>
      </c>
      <c r="G413">
        <v>5.3963400000000002E-2</v>
      </c>
      <c r="H413">
        <v>0.93583700000000003</v>
      </c>
      <c r="I413">
        <v>0</v>
      </c>
    </row>
    <row r="414" spans="1:9" x14ac:dyDescent="0.25">
      <c r="A414" t="s">
        <v>114</v>
      </c>
      <c r="B414">
        <v>2133.5</v>
      </c>
      <c r="C414">
        <v>0</v>
      </c>
      <c r="D414">
        <v>0</v>
      </c>
      <c r="E414">
        <v>0</v>
      </c>
      <c r="F414">
        <v>0</v>
      </c>
      <c r="G414">
        <v>5.4424100000000003E-2</v>
      </c>
      <c r="H414">
        <v>0.93182100000000001</v>
      </c>
      <c r="I414">
        <v>0</v>
      </c>
    </row>
    <row r="415" spans="1:9" x14ac:dyDescent="0.25">
      <c r="A415" t="s">
        <v>114</v>
      </c>
      <c r="B415">
        <v>2122.73</v>
      </c>
      <c r="C415">
        <v>0</v>
      </c>
      <c r="D415">
        <v>0</v>
      </c>
      <c r="E415">
        <v>0</v>
      </c>
      <c r="F415">
        <v>0</v>
      </c>
      <c r="G415">
        <v>5.4259599999999998E-2</v>
      </c>
      <c r="H415">
        <v>0.93182200000000004</v>
      </c>
      <c r="I415">
        <v>0</v>
      </c>
    </row>
    <row r="416" spans="1:9" x14ac:dyDescent="0.25">
      <c r="A416" t="s">
        <v>114</v>
      </c>
      <c r="B416">
        <v>2113.5300000000002</v>
      </c>
      <c r="C416">
        <v>0</v>
      </c>
      <c r="D416">
        <v>0</v>
      </c>
      <c r="E416">
        <v>0</v>
      </c>
      <c r="F416">
        <v>0</v>
      </c>
      <c r="G416">
        <v>5.3934000000000003E-2</v>
      </c>
      <c r="H416">
        <v>0.93115599999999998</v>
      </c>
      <c r="I416">
        <v>0</v>
      </c>
    </row>
    <row r="417" spans="1:9" x14ac:dyDescent="0.25">
      <c r="A417" t="s">
        <v>114</v>
      </c>
      <c r="B417">
        <v>2115.14</v>
      </c>
      <c r="C417">
        <v>0</v>
      </c>
      <c r="D417">
        <v>0</v>
      </c>
      <c r="E417">
        <v>0</v>
      </c>
      <c r="F417">
        <v>0</v>
      </c>
      <c r="G417">
        <v>5.3909499999999999E-2</v>
      </c>
      <c r="H417">
        <v>0.93875600000000003</v>
      </c>
      <c r="I417">
        <v>0</v>
      </c>
    </row>
    <row r="418" spans="1:9" x14ac:dyDescent="0.25">
      <c r="A418" t="s">
        <v>114</v>
      </c>
      <c r="B418">
        <v>2126.14</v>
      </c>
      <c r="C418">
        <v>0</v>
      </c>
      <c r="D418">
        <v>0</v>
      </c>
      <c r="E418">
        <v>0</v>
      </c>
      <c r="F418">
        <v>0</v>
      </c>
      <c r="G418">
        <v>5.6250700000000001E-2</v>
      </c>
      <c r="H418">
        <v>0.93154700000000001</v>
      </c>
      <c r="I418">
        <v>0</v>
      </c>
    </row>
    <row r="419" spans="1:9" x14ac:dyDescent="0.25">
      <c r="A419" t="s">
        <v>114</v>
      </c>
      <c r="B419">
        <v>2116.7399999999998</v>
      </c>
      <c r="C419">
        <v>0</v>
      </c>
      <c r="D419">
        <v>0</v>
      </c>
      <c r="E419">
        <v>0</v>
      </c>
      <c r="F419">
        <v>0</v>
      </c>
      <c r="G419">
        <v>5.4159899999999997E-2</v>
      </c>
      <c r="H419">
        <v>0.95895900000000001</v>
      </c>
      <c r="I419">
        <v>0</v>
      </c>
    </row>
    <row r="420" spans="1:9" x14ac:dyDescent="0.25">
      <c r="A420" t="s">
        <v>114</v>
      </c>
      <c r="B420">
        <v>2129.92</v>
      </c>
      <c r="C420">
        <v>0</v>
      </c>
      <c r="D420">
        <v>0</v>
      </c>
      <c r="E420">
        <v>0</v>
      </c>
      <c r="F420">
        <v>0</v>
      </c>
      <c r="G420">
        <v>5.7790800000000003E-2</v>
      </c>
      <c r="H420">
        <v>0.931836</v>
      </c>
      <c r="I420">
        <v>0</v>
      </c>
    </row>
    <row r="421" spans="1:9" x14ac:dyDescent="0.25">
      <c r="A421" t="s">
        <v>114</v>
      </c>
      <c r="B421">
        <v>2121.98</v>
      </c>
      <c r="C421">
        <v>0</v>
      </c>
      <c r="D421">
        <v>0</v>
      </c>
      <c r="E421">
        <v>0</v>
      </c>
      <c r="F421">
        <v>0</v>
      </c>
      <c r="G421">
        <v>5.6949399999999997E-2</v>
      </c>
      <c r="H421">
        <v>0.931728</v>
      </c>
      <c r="I421">
        <v>0</v>
      </c>
    </row>
    <row r="422" spans="1:9" x14ac:dyDescent="0.25">
      <c r="A422" t="s">
        <v>114</v>
      </c>
      <c r="B422">
        <v>2123.39</v>
      </c>
      <c r="C422">
        <v>0</v>
      </c>
      <c r="D422">
        <v>0</v>
      </c>
      <c r="E422">
        <v>0</v>
      </c>
      <c r="F422">
        <v>0</v>
      </c>
      <c r="G422">
        <v>5.3920599999999999E-2</v>
      </c>
      <c r="H422">
        <v>0.92372600000000005</v>
      </c>
      <c r="I422">
        <v>0</v>
      </c>
    </row>
    <row r="423" spans="1:9" x14ac:dyDescent="0.25">
      <c r="A423" t="s">
        <v>114</v>
      </c>
      <c r="B423">
        <v>2118.02</v>
      </c>
      <c r="C423">
        <v>0</v>
      </c>
      <c r="D423">
        <v>0</v>
      </c>
      <c r="E423">
        <v>0</v>
      </c>
      <c r="F423">
        <v>0</v>
      </c>
      <c r="G423">
        <v>5.3938699999999999E-2</v>
      </c>
      <c r="H423">
        <v>0.931836</v>
      </c>
      <c r="I423">
        <v>0</v>
      </c>
    </row>
    <row r="424" spans="1:9" x14ac:dyDescent="0.25">
      <c r="A424" t="s">
        <v>114</v>
      </c>
      <c r="B424">
        <v>2125.96</v>
      </c>
      <c r="C424">
        <v>0</v>
      </c>
      <c r="D424">
        <v>0</v>
      </c>
      <c r="E424">
        <v>0</v>
      </c>
      <c r="F424">
        <v>0</v>
      </c>
      <c r="G424">
        <v>8.3283300000000005E-2</v>
      </c>
      <c r="H424">
        <v>0.931836</v>
      </c>
      <c r="I424">
        <v>0</v>
      </c>
    </row>
    <row r="425" spans="1:9" x14ac:dyDescent="0.25">
      <c r="A425" t="s">
        <v>114</v>
      </c>
      <c r="B425">
        <v>2121.54</v>
      </c>
      <c r="C425">
        <v>0</v>
      </c>
      <c r="D425">
        <v>0</v>
      </c>
      <c r="E425">
        <v>0</v>
      </c>
      <c r="F425">
        <v>0</v>
      </c>
      <c r="G425">
        <v>6.3270300000000002E-2</v>
      </c>
      <c r="H425">
        <v>0.93183499999999997</v>
      </c>
      <c r="I425">
        <v>0</v>
      </c>
    </row>
    <row r="426" spans="1:9" x14ac:dyDescent="0.25">
      <c r="A426" t="s">
        <v>114</v>
      </c>
      <c r="B426">
        <v>2119.1</v>
      </c>
      <c r="C426">
        <v>0</v>
      </c>
      <c r="D426">
        <v>0</v>
      </c>
      <c r="E426">
        <v>0</v>
      </c>
      <c r="F426">
        <v>0</v>
      </c>
      <c r="G426">
        <v>6.4631599999999997E-2</v>
      </c>
      <c r="H426">
        <v>0.93011100000000002</v>
      </c>
      <c r="I426">
        <v>0</v>
      </c>
    </row>
    <row r="427" spans="1:9" x14ac:dyDescent="0.25">
      <c r="A427" t="s">
        <v>114</v>
      </c>
      <c r="B427">
        <v>2114.54</v>
      </c>
      <c r="C427">
        <v>0</v>
      </c>
      <c r="D427">
        <v>0</v>
      </c>
      <c r="E427">
        <v>0</v>
      </c>
      <c r="F427">
        <v>0</v>
      </c>
      <c r="G427">
        <v>6.5876199999999996E-2</v>
      </c>
      <c r="H427">
        <v>0.93183700000000003</v>
      </c>
      <c r="I427">
        <v>0</v>
      </c>
    </row>
    <row r="428" spans="1:9" x14ac:dyDescent="0.25">
      <c r="A428" t="s">
        <v>114</v>
      </c>
      <c r="B428">
        <v>2137.39</v>
      </c>
      <c r="C428">
        <v>0</v>
      </c>
      <c r="D428">
        <v>0</v>
      </c>
      <c r="E428">
        <v>0</v>
      </c>
      <c r="F428">
        <v>0</v>
      </c>
      <c r="G428">
        <v>8.3255899999999994E-2</v>
      </c>
      <c r="H428">
        <v>0.931809</v>
      </c>
      <c r="I428">
        <v>0</v>
      </c>
    </row>
    <row r="429" spans="1:9" x14ac:dyDescent="0.25">
      <c r="A429" t="s">
        <v>114</v>
      </c>
      <c r="B429">
        <v>2130.15</v>
      </c>
      <c r="C429">
        <v>0</v>
      </c>
      <c r="D429">
        <v>0</v>
      </c>
      <c r="E429">
        <v>0</v>
      </c>
      <c r="F429">
        <v>0</v>
      </c>
      <c r="G429">
        <v>5.5228699999999999E-2</v>
      </c>
      <c r="H429">
        <v>0.93086800000000003</v>
      </c>
      <c r="I429">
        <v>0</v>
      </c>
    </row>
    <row r="430" spans="1:9" x14ac:dyDescent="0.25">
      <c r="A430" t="s">
        <v>114</v>
      </c>
      <c r="B430">
        <v>2131.23</v>
      </c>
      <c r="C430">
        <v>0</v>
      </c>
      <c r="D430">
        <v>0</v>
      </c>
      <c r="E430">
        <v>0</v>
      </c>
      <c r="F430">
        <v>0</v>
      </c>
      <c r="G430">
        <v>5.3932399999999998E-2</v>
      </c>
      <c r="H430">
        <v>0.93145800000000001</v>
      </c>
      <c r="I430">
        <v>0</v>
      </c>
    </row>
    <row r="431" spans="1:9" x14ac:dyDescent="0.25">
      <c r="A431" t="s">
        <v>114</v>
      </c>
      <c r="B431">
        <v>2120.1</v>
      </c>
      <c r="C431">
        <v>0</v>
      </c>
      <c r="D431">
        <v>0</v>
      </c>
      <c r="E431">
        <v>0</v>
      </c>
      <c r="F431">
        <v>0</v>
      </c>
      <c r="G431">
        <v>5.41209E-2</v>
      </c>
      <c r="H431">
        <v>0.93169999999999997</v>
      </c>
      <c r="I431">
        <v>0</v>
      </c>
    </row>
    <row r="432" spans="1:9" x14ac:dyDescent="0.25">
      <c r="A432" t="s">
        <v>114</v>
      </c>
      <c r="B432">
        <v>2124.2399999999998</v>
      </c>
      <c r="C432">
        <v>0</v>
      </c>
      <c r="D432">
        <v>0</v>
      </c>
      <c r="E432">
        <v>0</v>
      </c>
      <c r="F432">
        <v>0</v>
      </c>
      <c r="G432">
        <v>5.4398799999999997E-2</v>
      </c>
      <c r="H432">
        <v>0.93174500000000005</v>
      </c>
      <c r="I432">
        <v>0</v>
      </c>
    </row>
    <row r="433" spans="1:25" x14ac:dyDescent="0.25">
      <c r="A433" t="s">
        <v>114</v>
      </c>
      <c r="B433">
        <v>2124.27</v>
      </c>
      <c r="C433">
        <v>0</v>
      </c>
      <c r="D433">
        <v>0</v>
      </c>
      <c r="E433">
        <v>0</v>
      </c>
      <c r="F433">
        <v>0</v>
      </c>
      <c r="G433">
        <v>6.0165700000000003E-2</v>
      </c>
      <c r="H433">
        <v>0.93183700000000003</v>
      </c>
      <c r="I433">
        <v>0</v>
      </c>
    </row>
    <row r="434" spans="1:25" x14ac:dyDescent="0.25">
      <c r="A434" t="s">
        <v>114</v>
      </c>
      <c r="B434">
        <v>2126.75</v>
      </c>
      <c r="C434">
        <v>0</v>
      </c>
      <c r="D434">
        <v>0</v>
      </c>
      <c r="E434">
        <v>0</v>
      </c>
      <c r="F434">
        <v>0</v>
      </c>
      <c r="G434">
        <v>5.8451900000000001E-2</v>
      </c>
      <c r="H434">
        <v>0.95460900000000004</v>
      </c>
      <c r="I434">
        <v>0</v>
      </c>
    </row>
    <row r="435" spans="1:25" x14ac:dyDescent="0.25">
      <c r="A435" t="s">
        <v>114</v>
      </c>
      <c r="B435">
        <v>2126.52</v>
      </c>
      <c r="C435">
        <v>0</v>
      </c>
      <c r="D435">
        <v>0</v>
      </c>
      <c r="E435">
        <v>0</v>
      </c>
      <c r="F435">
        <v>0</v>
      </c>
      <c r="G435">
        <v>8.3255599999999999E-2</v>
      </c>
      <c r="H435">
        <v>0.93150599999999995</v>
      </c>
      <c r="I435">
        <v>0</v>
      </c>
    </row>
    <row r="436" spans="1:25" x14ac:dyDescent="0.25">
      <c r="A436" t="s">
        <v>114</v>
      </c>
      <c r="B436">
        <v>2123.66</v>
      </c>
      <c r="C436">
        <v>0</v>
      </c>
      <c r="D436">
        <v>0</v>
      </c>
      <c r="E436">
        <v>0</v>
      </c>
      <c r="F436">
        <v>0</v>
      </c>
      <c r="G436">
        <v>6.2206499999999998E-2</v>
      </c>
      <c r="H436">
        <v>0.93175600000000003</v>
      </c>
      <c r="I436">
        <v>0</v>
      </c>
    </row>
    <row r="437" spans="1:25" x14ac:dyDescent="0.25">
      <c r="A437" t="s">
        <v>114</v>
      </c>
      <c r="B437">
        <v>2106.2800000000002</v>
      </c>
      <c r="C437">
        <v>0</v>
      </c>
      <c r="D437">
        <v>0</v>
      </c>
      <c r="E437">
        <v>0</v>
      </c>
      <c r="F437">
        <v>0</v>
      </c>
      <c r="G437">
        <v>8.3257300000000006E-2</v>
      </c>
      <c r="H437">
        <v>0.93146899999999999</v>
      </c>
      <c r="I437">
        <v>0</v>
      </c>
    </row>
    <row r="438" spans="1:25" x14ac:dyDescent="0.25">
      <c r="A438" t="s">
        <v>114</v>
      </c>
      <c r="B438">
        <v>2108.46</v>
      </c>
      <c r="C438">
        <v>0</v>
      </c>
      <c r="D438">
        <v>0</v>
      </c>
      <c r="E438">
        <v>0</v>
      </c>
      <c r="F438">
        <v>0</v>
      </c>
      <c r="G438">
        <v>5.4480300000000002E-2</v>
      </c>
      <c r="H438">
        <v>0.93084900000000004</v>
      </c>
      <c r="I438">
        <v>0</v>
      </c>
    </row>
    <row r="439" spans="1:25" x14ac:dyDescent="0.25">
      <c r="A439" t="s">
        <v>114</v>
      </c>
      <c r="B439">
        <v>2121.9899999999998</v>
      </c>
      <c r="C439">
        <v>0</v>
      </c>
      <c r="D439">
        <v>0</v>
      </c>
      <c r="E439">
        <v>0</v>
      </c>
      <c r="F439">
        <v>0</v>
      </c>
      <c r="G439">
        <v>5.4293500000000001E-2</v>
      </c>
      <c r="H439">
        <v>0.95836299999999996</v>
      </c>
      <c r="I439">
        <v>0</v>
      </c>
    </row>
    <row r="440" spans="1:25" x14ac:dyDescent="0.25">
      <c r="A440" t="s">
        <v>114</v>
      </c>
      <c r="B440">
        <v>2134.84</v>
      </c>
      <c r="C440">
        <v>0</v>
      </c>
      <c r="D440">
        <v>0</v>
      </c>
      <c r="E440">
        <v>0</v>
      </c>
      <c r="F440">
        <v>0</v>
      </c>
      <c r="G440">
        <v>6.2983800000000006E-2</v>
      </c>
      <c r="H440">
        <v>0.93183499999999997</v>
      </c>
      <c r="I440">
        <v>0</v>
      </c>
    </row>
    <row r="441" spans="1:25" x14ac:dyDescent="0.25">
      <c r="A441" t="s">
        <v>114</v>
      </c>
      <c r="B441">
        <v>2121.84</v>
      </c>
      <c r="C441">
        <v>0</v>
      </c>
      <c r="D441">
        <v>0</v>
      </c>
      <c r="E441">
        <v>0</v>
      </c>
      <c r="F441">
        <v>0</v>
      </c>
      <c r="G441">
        <v>6.6414500000000001E-2</v>
      </c>
      <c r="H441">
        <v>0.931836</v>
      </c>
      <c r="I441">
        <v>0</v>
      </c>
    </row>
    <row r="442" spans="1:25" x14ac:dyDescent="0.25">
      <c r="A442" t="s">
        <v>114</v>
      </c>
      <c r="B442">
        <v>2119.37</v>
      </c>
      <c r="C442">
        <v>0</v>
      </c>
      <c r="D442">
        <v>0</v>
      </c>
      <c r="E442">
        <v>0</v>
      </c>
      <c r="F442">
        <v>0</v>
      </c>
      <c r="G442">
        <v>6.2409800000000001E-2</v>
      </c>
      <c r="H442">
        <v>0.93177600000000005</v>
      </c>
      <c r="I442">
        <v>0</v>
      </c>
    </row>
    <row r="443" spans="1:25" x14ac:dyDescent="0.25">
      <c r="A443" t="s">
        <v>114</v>
      </c>
      <c r="B443">
        <v>2132.21</v>
      </c>
      <c r="C443">
        <v>0</v>
      </c>
      <c r="D443">
        <v>0</v>
      </c>
      <c r="E443">
        <v>0</v>
      </c>
      <c r="F443">
        <v>0</v>
      </c>
      <c r="G443">
        <v>8.3256700000000003E-2</v>
      </c>
      <c r="H443">
        <v>0.93179000000000001</v>
      </c>
      <c r="I443">
        <v>0</v>
      </c>
    </row>
    <row r="444" spans="1:25" x14ac:dyDescent="0.25">
      <c r="A444" t="s">
        <v>114</v>
      </c>
      <c r="B444">
        <v>2122.7199999999998</v>
      </c>
      <c r="C444">
        <v>0</v>
      </c>
      <c r="D444">
        <v>0</v>
      </c>
      <c r="E444">
        <v>0</v>
      </c>
      <c r="F444">
        <v>0</v>
      </c>
      <c r="G444">
        <v>5.4384000000000002E-2</v>
      </c>
      <c r="H444">
        <v>0.93179999999999996</v>
      </c>
      <c r="I444">
        <v>0</v>
      </c>
    </row>
    <row r="445" spans="1:25" x14ac:dyDescent="0.25">
      <c r="A445" t="s">
        <v>114</v>
      </c>
      <c r="B445">
        <v>2118.9699999999998</v>
      </c>
      <c r="C445">
        <v>0</v>
      </c>
      <c r="D445">
        <v>0</v>
      </c>
      <c r="E445">
        <v>0</v>
      </c>
      <c r="F445">
        <v>0</v>
      </c>
      <c r="G445">
        <v>5.5826099999999997E-2</v>
      </c>
      <c r="H445">
        <v>0.93181000000000003</v>
      </c>
      <c r="I445">
        <v>0</v>
      </c>
    </row>
    <row r="446" spans="1:25" x14ac:dyDescent="0.25">
      <c r="A446" t="s">
        <v>114</v>
      </c>
      <c r="B446">
        <v>2131.14</v>
      </c>
      <c r="C446">
        <v>0</v>
      </c>
      <c r="D446">
        <v>0</v>
      </c>
      <c r="E446">
        <v>0</v>
      </c>
      <c r="F446">
        <v>0</v>
      </c>
      <c r="G446">
        <v>5.4600500000000003E-2</v>
      </c>
      <c r="H446">
        <v>0.95600600000000002</v>
      </c>
      <c r="I446">
        <v>0</v>
      </c>
    </row>
    <row r="447" spans="1:25" x14ac:dyDescent="0.25">
      <c r="A447" t="s">
        <v>114</v>
      </c>
      <c r="B447">
        <v>2118.88</v>
      </c>
      <c r="C447">
        <v>0</v>
      </c>
      <c r="D447">
        <v>0</v>
      </c>
      <c r="E447">
        <v>0</v>
      </c>
      <c r="F447">
        <v>0</v>
      </c>
      <c r="G447">
        <v>6.0633300000000001E-2</v>
      </c>
      <c r="H447">
        <v>0.93171599999999999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2121.69</v>
      </c>
      <c r="C448">
        <v>0</v>
      </c>
      <c r="D448">
        <v>0</v>
      </c>
      <c r="E448">
        <v>0</v>
      </c>
      <c r="F448">
        <v>0</v>
      </c>
      <c r="G448">
        <v>5.6415800000000002E-2</v>
      </c>
      <c r="H448">
        <v>0.93049899999999997</v>
      </c>
      <c r="I448">
        <v>0</v>
      </c>
      <c r="R448">
        <f>AVERAGE(B399:B448)</f>
        <v>2122.6612000000005</v>
      </c>
      <c r="S448">
        <f>AVERAGE(C399:C448)</f>
        <v>0</v>
      </c>
      <c r="U448">
        <f>_xlfn.VAR.P(B399:B448)</f>
        <v>50.414138560000019</v>
      </c>
      <c r="V448">
        <f>_xlfn.VAR.P(C399:C448)</f>
        <v>0</v>
      </c>
      <c r="X448">
        <f>1.96*SQRT(U448)/50</f>
        <v>0.27833142452270537</v>
      </c>
      <c r="Y448">
        <f>1.96*SQRT(V448)/50</f>
        <v>0</v>
      </c>
    </row>
    <row r="449" spans="1:9" x14ac:dyDescent="0.25">
      <c r="A449" t="s">
        <v>114</v>
      </c>
      <c r="B449">
        <v>106196.8187</v>
      </c>
      <c r="C449" t="s">
        <v>37</v>
      </c>
    </row>
    <row r="450" spans="1:9" x14ac:dyDescent="0.25">
      <c r="A450" t="s">
        <v>115</v>
      </c>
      <c r="B450">
        <v>1728.59</v>
      </c>
      <c r="C450">
        <v>1718.1</v>
      </c>
      <c r="D450">
        <v>1692.96</v>
      </c>
      <c r="E450">
        <v>1690.34</v>
      </c>
      <c r="F450">
        <v>374.548</v>
      </c>
      <c r="G450">
        <v>6.3412499999999997E-2</v>
      </c>
      <c r="H450">
        <v>0.931836</v>
      </c>
      <c r="I450">
        <v>0</v>
      </c>
    </row>
    <row r="451" spans="1:9" x14ac:dyDescent="0.25">
      <c r="A451" t="s">
        <v>115</v>
      </c>
      <c r="B451">
        <v>1741.99</v>
      </c>
      <c r="C451">
        <v>1731.21</v>
      </c>
      <c r="D451">
        <v>1701.99</v>
      </c>
      <c r="E451">
        <v>1697.81</v>
      </c>
      <c r="F451">
        <v>371.52199999999999</v>
      </c>
      <c r="G451">
        <v>5.6901399999999998E-2</v>
      </c>
      <c r="H451">
        <v>0.93183700000000003</v>
      </c>
      <c r="I451">
        <v>0</v>
      </c>
    </row>
    <row r="452" spans="1:9" x14ac:dyDescent="0.25">
      <c r="A452" t="s">
        <v>115</v>
      </c>
      <c r="B452">
        <v>1725.68</v>
      </c>
      <c r="C452">
        <v>1715.51</v>
      </c>
      <c r="D452">
        <v>1688.32</v>
      </c>
      <c r="E452">
        <v>1684.58</v>
      </c>
      <c r="F452">
        <v>364.71600000000001</v>
      </c>
      <c r="G452">
        <v>6.6335199999999997E-2</v>
      </c>
      <c r="H452">
        <v>0.95302299999999995</v>
      </c>
      <c r="I452">
        <v>0</v>
      </c>
    </row>
    <row r="453" spans="1:9" x14ac:dyDescent="0.25">
      <c r="A453" t="s">
        <v>115</v>
      </c>
      <c r="B453">
        <v>1749.47</v>
      </c>
      <c r="C453">
        <v>1738.31</v>
      </c>
      <c r="D453">
        <v>1706.6</v>
      </c>
      <c r="E453">
        <v>1702.65</v>
      </c>
      <c r="F453">
        <v>372.68900000000002</v>
      </c>
      <c r="G453">
        <v>5.6682000000000003E-2</v>
      </c>
      <c r="H453">
        <v>0.931836</v>
      </c>
      <c r="I453">
        <v>0</v>
      </c>
    </row>
    <row r="454" spans="1:9" x14ac:dyDescent="0.25">
      <c r="A454" t="s">
        <v>115</v>
      </c>
      <c r="B454">
        <v>1731.86</v>
      </c>
      <c r="C454">
        <v>1721.4</v>
      </c>
      <c r="D454">
        <v>1695.71</v>
      </c>
      <c r="E454">
        <v>1692.48</v>
      </c>
      <c r="F454">
        <v>373.608</v>
      </c>
      <c r="G454">
        <v>5.5770800000000002E-2</v>
      </c>
      <c r="H454">
        <v>0.93010899999999996</v>
      </c>
      <c r="I454">
        <v>0</v>
      </c>
    </row>
    <row r="455" spans="1:9" x14ac:dyDescent="0.25">
      <c r="A455" t="s">
        <v>115</v>
      </c>
      <c r="B455">
        <v>1708.18</v>
      </c>
      <c r="C455">
        <v>1697.9</v>
      </c>
      <c r="D455">
        <v>1674.87</v>
      </c>
      <c r="E455">
        <v>1672.63</v>
      </c>
      <c r="F455">
        <v>362.65499999999997</v>
      </c>
      <c r="G455">
        <v>5.5265300000000003E-2</v>
      </c>
      <c r="H455">
        <v>0.93940900000000005</v>
      </c>
      <c r="I455">
        <v>0</v>
      </c>
    </row>
    <row r="456" spans="1:9" x14ac:dyDescent="0.25">
      <c r="A456" t="s">
        <v>115</v>
      </c>
      <c r="B456">
        <v>1735.16</v>
      </c>
      <c r="C456">
        <v>1724.64</v>
      </c>
      <c r="D456">
        <v>1696.69</v>
      </c>
      <c r="E456">
        <v>1692.55</v>
      </c>
      <c r="F456">
        <v>369.80500000000001</v>
      </c>
      <c r="G456">
        <v>3.32234E-2</v>
      </c>
      <c r="H456">
        <v>0.92827999999999999</v>
      </c>
      <c r="I456">
        <v>0</v>
      </c>
    </row>
    <row r="457" spans="1:9" x14ac:dyDescent="0.25">
      <c r="A457" t="s">
        <v>115</v>
      </c>
      <c r="B457">
        <v>1744.05</v>
      </c>
      <c r="C457">
        <v>1733.53</v>
      </c>
      <c r="D457">
        <v>1707.1</v>
      </c>
      <c r="E457">
        <v>1703.45</v>
      </c>
      <c r="F457">
        <v>382.84500000000003</v>
      </c>
      <c r="G457">
        <v>5.4494399999999998E-2</v>
      </c>
      <c r="H457">
        <v>0.93153699999999995</v>
      </c>
      <c r="I457">
        <v>0</v>
      </c>
    </row>
    <row r="458" spans="1:9" x14ac:dyDescent="0.25">
      <c r="A458" t="s">
        <v>115</v>
      </c>
      <c r="B458">
        <v>1739.32</v>
      </c>
      <c r="C458">
        <v>1728.6</v>
      </c>
      <c r="D458">
        <v>1702.68</v>
      </c>
      <c r="E458">
        <v>1699.66</v>
      </c>
      <c r="F458">
        <v>381.78199999999998</v>
      </c>
      <c r="G458">
        <v>6.1290299999999999E-2</v>
      </c>
      <c r="H458">
        <v>0.93083400000000005</v>
      </c>
      <c r="I458">
        <v>0</v>
      </c>
    </row>
    <row r="459" spans="1:9" x14ac:dyDescent="0.25">
      <c r="A459" t="s">
        <v>115</v>
      </c>
      <c r="B459">
        <v>1749.83</v>
      </c>
      <c r="C459">
        <v>1739.46</v>
      </c>
      <c r="D459">
        <v>1709.93</v>
      </c>
      <c r="E459">
        <v>1705.41</v>
      </c>
      <c r="F459">
        <v>378.88099999999997</v>
      </c>
      <c r="G459">
        <v>6.5102300000000002E-2</v>
      </c>
      <c r="H459">
        <v>0.94073300000000004</v>
      </c>
      <c r="I459">
        <v>0</v>
      </c>
    </row>
    <row r="460" spans="1:9" x14ac:dyDescent="0.25">
      <c r="A460" t="s">
        <v>115</v>
      </c>
      <c r="B460">
        <v>1738.09</v>
      </c>
      <c r="C460">
        <v>1727.17</v>
      </c>
      <c r="D460">
        <v>1700.72</v>
      </c>
      <c r="E460">
        <v>1697.91</v>
      </c>
      <c r="F460">
        <v>378.08499999999998</v>
      </c>
      <c r="G460">
        <v>8.3255599999999999E-2</v>
      </c>
      <c r="H460">
        <v>0.93169999999999997</v>
      </c>
      <c r="I460">
        <v>0</v>
      </c>
    </row>
    <row r="461" spans="1:9" x14ac:dyDescent="0.25">
      <c r="A461" t="s">
        <v>115</v>
      </c>
      <c r="B461">
        <v>1772.11</v>
      </c>
      <c r="C461">
        <v>1761.98</v>
      </c>
      <c r="D461">
        <v>1729.28</v>
      </c>
      <c r="E461">
        <v>1725.19</v>
      </c>
      <c r="F461">
        <v>389.267</v>
      </c>
      <c r="G461">
        <v>6.4435400000000004E-2</v>
      </c>
      <c r="H461">
        <v>0.93183199999999999</v>
      </c>
      <c r="I461">
        <v>0</v>
      </c>
    </row>
    <row r="462" spans="1:9" x14ac:dyDescent="0.25">
      <c r="A462" t="s">
        <v>115</v>
      </c>
      <c r="B462">
        <v>1766.23</v>
      </c>
      <c r="C462">
        <v>1755.35</v>
      </c>
      <c r="D462">
        <v>1720.14</v>
      </c>
      <c r="E462">
        <v>1715.69</v>
      </c>
      <c r="F462">
        <v>381.21600000000001</v>
      </c>
      <c r="G462">
        <v>6.4258399999999993E-2</v>
      </c>
      <c r="H462">
        <v>0.93183099999999996</v>
      </c>
      <c r="I462">
        <v>0</v>
      </c>
    </row>
    <row r="463" spans="1:9" x14ac:dyDescent="0.25">
      <c r="A463" t="s">
        <v>115</v>
      </c>
      <c r="B463">
        <v>1749.19</v>
      </c>
      <c r="C463">
        <v>1738.31</v>
      </c>
      <c r="D463">
        <v>1709.72</v>
      </c>
      <c r="E463">
        <v>1705.52</v>
      </c>
      <c r="F463">
        <v>379.87299999999999</v>
      </c>
      <c r="G463">
        <v>5.4413599999999999E-2</v>
      </c>
      <c r="H463">
        <v>0.93159199999999998</v>
      </c>
      <c r="I463">
        <v>0</v>
      </c>
    </row>
    <row r="464" spans="1:9" x14ac:dyDescent="0.25">
      <c r="A464" t="s">
        <v>115</v>
      </c>
      <c r="B464">
        <v>1747.43</v>
      </c>
      <c r="C464">
        <v>1736.64</v>
      </c>
      <c r="D464">
        <v>1708.42</v>
      </c>
      <c r="E464">
        <v>1705.03</v>
      </c>
      <c r="F464">
        <v>381.125</v>
      </c>
      <c r="G464">
        <v>5.3945E-2</v>
      </c>
      <c r="H464">
        <v>0.95209999999999995</v>
      </c>
      <c r="I464">
        <v>0</v>
      </c>
    </row>
    <row r="465" spans="1:9" x14ac:dyDescent="0.25">
      <c r="A465" t="s">
        <v>115</v>
      </c>
      <c r="B465">
        <v>1747.21</v>
      </c>
      <c r="C465">
        <v>1736.83</v>
      </c>
      <c r="D465">
        <v>1706.76</v>
      </c>
      <c r="E465">
        <v>1703.18</v>
      </c>
      <c r="F465">
        <v>377.35500000000002</v>
      </c>
      <c r="G465">
        <v>5.7707599999999998E-2</v>
      </c>
      <c r="H465">
        <v>0.93103199999999997</v>
      </c>
      <c r="I465">
        <v>0</v>
      </c>
    </row>
    <row r="466" spans="1:9" x14ac:dyDescent="0.25">
      <c r="A466" t="s">
        <v>115</v>
      </c>
      <c r="B466">
        <v>1745.87</v>
      </c>
      <c r="C466">
        <v>1735.81</v>
      </c>
      <c r="D466">
        <v>1705.18</v>
      </c>
      <c r="E466">
        <v>1700.83</v>
      </c>
      <c r="F466">
        <v>375.113</v>
      </c>
      <c r="G466">
        <v>6.3433500000000004E-2</v>
      </c>
      <c r="H466">
        <v>0.93183700000000003</v>
      </c>
      <c r="I466">
        <v>0</v>
      </c>
    </row>
    <row r="467" spans="1:9" x14ac:dyDescent="0.25">
      <c r="A467" t="s">
        <v>115</v>
      </c>
      <c r="B467">
        <v>1741.02</v>
      </c>
      <c r="C467">
        <v>1730.84</v>
      </c>
      <c r="D467">
        <v>1703.39</v>
      </c>
      <c r="E467">
        <v>1699.69</v>
      </c>
      <c r="F467">
        <v>377.55399999999997</v>
      </c>
      <c r="G467">
        <v>6.5858399999999997E-2</v>
      </c>
      <c r="H467">
        <v>0.93177900000000002</v>
      </c>
      <c r="I467">
        <v>0</v>
      </c>
    </row>
    <row r="468" spans="1:9" x14ac:dyDescent="0.25">
      <c r="A468" t="s">
        <v>115</v>
      </c>
      <c r="B468">
        <v>1752.07</v>
      </c>
      <c r="C468">
        <v>1741.26</v>
      </c>
      <c r="D468">
        <v>1711.81</v>
      </c>
      <c r="E468">
        <v>1707.06</v>
      </c>
      <c r="F468">
        <v>379.286</v>
      </c>
      <c r="G468">
        <v>5.3993100000000002E-2</v>
      </c>
      <c r="H468">
        <v>0.93179999999999996</v>
      </c>
      <c r="I468">
        <v>0</v>
      </c>
    </row>
    <row r="469" spans="1:9" x14ac:dyDescent="0.25">
      <c r="A469" t="s">
        <v>115</v>
      </c>
      <c r="B469">
        <v>1734.58</v>
      </c>
      <c r="C469">
        <v>1724.26</v>
      </c>
      <c r="D469">
        <v>1697.35</v>
      </c>
      <c r="E469">
        <v>1693.79</v>
      </c>
      <c r="F469">
        <v>374.22</v>
      </c>
      <c r="G469">
        <v>6.9052199999999994E-2</v>
      </c>
      <c r="H469">
        <v>0.93183499999999997</v>
      </c>
      <c r="I469">
        <v>0</v>
      </c>
    </row>
    <row r="470" spans="1:9" x14ac:dyDescent="0.25">
      <c r="A470" t="s">
        <v>115</v>
      </c>
      <c r="B470">
        <v>1740.62</v>
      </c>
      <c r="C470">
        <v>1730.42</v>
      </c>
      <c r="D470">
        <v>1703.78</v>
      </c>
      <c r="E470">
        <v>1699.89</v>
      </c>
      <c r="F470">
        <v>380.65699999999998</v>
      </c>
      <c r="G470">
        <v>5.3946099999999997E-2</v>
      </c>
      <c r="H470">
        <v>0.931778</v>
      </c>
      <c r="I470">
        <v>0</v>
      </c>
    </row>
    <row r="471" spans="1:9" x14ac:dyDescent="0.25">
      <c r="A471" t="s">
        <v>115</v>
      </c>
      <c r="B471">
        <v>1748.79</v>
      </c>
      <c r="C471">
        <v>1738.54</v>
      </c>
      <c r="D471">
        <v>1708.8</v>
      </c>
      <c r="E471">
        <v>1704.34</v>
      </c>
      <c r="F471">
        <v>379.774</v>
      </c>
      <c r="G471">
        <v>6.3950000000000007E-2</v>
      </c>
      <c r="H471">
        <v>0.931759</v>
      </c>
      <c r="I471">
        <v>0</v>
      </c>
    </row>
    <row r="472" spans="1:9" x14ac:dyDescent="0.25">
      <c r="A472" t="s">
        <v>115</v>
      </c>
      <c r="B472">
        <v>1721</v>
      </c>
      <c r="C472">
        <v>1710.67</v>
      </c>
      <c r="D472">
        <v>1684.25</v>
      </c>
      <c r="E472">
        <v>1681.58</v>
      </c>
      <c r="F472">
        <v>364.71800000000002</v>
      </c>
      <c r="G472">
        <v>5.7079499999999998E-2</v>
      </c>
      <c r="H472">
        <v>0.95777500000000004</v>
      </c>
      <c r="I472">
        <v>0</v>
      </c>
    </row>
    <row r="473" spans="1:9" x14ac:dyDescent="0.25">
      <c r="A473" t="s">
        <v>115</v>
      </c>
      <c r="B473">
        <v>1741.51</v>
      </c>
      <c r="C473">
        <v>1730.87</v>
      </c>
      <c r="D473">
        <v>1704.8</v>
      </c>
      <c r="E473">
        <v>1701.37</v>
      </c>
      <c r="F473">
        <v>381.39</v>
      </c>
      <c r="G473">
        <v>5.90597E-2</v>
      </c>
      <c r="H473">
        <v>0.93158700000000005</v>
      </c>
      <c r="I473">
        <v>0</v>
      </c>
    </row>
    <row r="474" spans="1:9" x14ac:dyDescent="0.25">
      <c r="A474" t="s">
        <v>115</v>
      </c>
      <c r="B474">
        <v>1736.97</v>
      </c>
      <c r="C474">
        <v>1726.47</v>
      </c>
      <c r="D474">
        <v>1699.81</v>
      </c>
      <c r="E474">
        <v>1696.06</v>
      </c>
      <c r="F474">
        <v>376.79500000000002</v>
      </c>
      <c r="G474">
        <v>5.3914999999999998E-2</v>
      </c>
      <c r="H474">
        <v>0.93171999999999999</v>
      </c>
      <c r="I474">
        <v>0</v>
      </c>
    </row>
    <row r="475" spans="1:9" x14ac:dyDescent="0.25">
      <c r="A475" t="s">
        <v>115</v>
      </c>
      <c r="B475">
        <v>1724.9</v>
      </c>
      <c r="C475">
        <v>1714.47</v>
      </c>
      <c r="D475">
        <v>1689.46</v>
      </c>
      <c r="E475">
        <v>1686.55</v>
      </c>
      <c r="F475">
        <v>370.923</v>
      </c>
      <c r="G475">
        <v>5.4083399999999997E-2</v>
      </c>
      <c r="H475">
        <v>0.931616</v>
      </c>
      <c r="I475">
        <v>0</v>
      </c>
    </row>
    <row r="476" spans="1:9" x14ac:dyDescent="0.25">
      <c r="A476" t="s">
        <v>115</v>
      </c>
      <c r="B476">
        <v>1740.42</v>
      </c>
      <c r="C476">
        <v>1729.33</v>
      </c>
      <c r="D476">
        <v>1703.7</v>
      </c>
      <c r="E476">
        <v>1700.59</v>
      </c>
      <c r="F476">
        <v>379.81700000000001</v>
      </c>
      <c r="G476">
        <v>5.5948199999999997E-2</v>
      </c>
      <c r="H476">
        <v>0.93166199999999999</v>
      </c>
      <c r="I476">
        <v>0</v>
      </c>
    </row>
    <row r="477" spans="1:9" x14ac:dyDescent="0.25">
      <c r="A477" t="s">
        <v>115</v>
      </c>
      <c r="B477">
        <v>1734.98</v>
      </c>
      <c r="C477">
        <v>1724.1</v>
      </c>
      <c r="D477">
        <v>1699.25</v>
      </c>
      <c r="E477">
        <v>1696.01</v>
      </c>
      <c r="F477">
        <v>377.86900000000003</v>
      </c>
      <c r="G477">
        <v>5.3909600000000002E-2</v>
      </c>
      <c r="H477">
        <v>0.957897</v>
      </c>
      <c r="I477">
        <v>0</v>
      </c>
    </row>
    <row r="478" spans="1:9" x14ac:dyDescent="0.25">
      <c r="A478" t="s">
        <v>115</v>
      </c>
      <c r="B478">
        <v>1735.45</v>
      </c>
      <c r="C478">
        <v>1725.25</v>
      </c>
      <c r="D478">
        <v>1700.61</v>
      </c>
      <c r="E478">
        <v>1697.21</v>
      </c>
      <c r="F478">
        <v>380.10399999999998</v>
      </c>
      <c r="G478">
        <v>6.4631599999999997E-2</v>
      </c>
      <c r="H478">
        <v>0.93179800000000002</v>
      </c>
      <c r="I478">
        <v>0</v>
      </c>
    </row>
    <row r="479" spans="1:9" x14ac:dyDescent="0.25">
      <c r="A479" t="s">
        <v>115</v>
      </c>
      <c r="B479">
        <v>1725.71</v>
      </c>
      <c r="C479">
        <v>1715.09</v>
      </c>
      <c r="D479">
        <v>1690.59</v>
      </c>
      <c r="E479">
        <v>1687.25</v>
      </c>
      <c r="F479">
        <v>371.351</v>
      </c>
      <c r="G479">
        <v>7.2079500000000005E-2</v>
      </c>
      <c r="H479">
        <v>0.93181000000000003</v>
      </c>
      <c r="I479">
        <v>0</v>
      </c>
    </row>
    <row r="480" spans="1:9" x14ac:dyDescent="0.25">
      <c r="A480" t="s">
        <v>115</v>
      </c>
      <c r="B480">
        <v>1735.24</v>
      </c>
      <c r="C480">
        <v>1724.96</v>
      </c>
      <c r="D480">
        <v>1698.86</v>
      </c>
      <c r="E480">
        <v>1694.97</v>
      </c>
      <c r="F480">
        <v>374.73</v>
      </c>
      <c r="G480">
        <v>5.40362E-2</v>
      </c>
      <c r="H480">
        <v>0.94543100000000002</v>
      </c>
      <c r="I480">
        <v>0</v>
      </c>
    </row>
    <row r="481" spans="1:9" x14ac:dyDescent="0.25">
      <c r="A481" t="s">
        <v>115</v>
      </c>
      <c r="B481">
        <v>1737.52</v>
      </c>
      <c r="C481">
        <v>1727.05</v>
      </c>
      <c r="D481">
        <v>1700.08</v>
      </c>
      <c r="E481">
        <v>1696.5</v>
      </c>
      <c r="F481">
        <v>377.37400000000002</v>
      </c>
      <c r="G481">
        <v>5.66457E-2</v>
      </c>
      <c r="H481">
        <v>0.93183499999999997</v>
      </c>
      <c r="I481">
        <v>0</v>
      </c>
    </row>
    <row r="482" spans="1:9" x14ac:dyDescent="0.25">
      <c r="A482" t="s">
        <v>115</v>
      </c>
      <c r="B482">
        <v>1738.62</v>
      </c>
      <c r="C482">
        <v>1728.58</v>
      </c>
      <c r="D482">
        <v>1701.11</v>
      </c>
      <c r="E482">
        <v>1697.27</v>
      </c>
      <c r="F482">
        <v>376.18</v>
      </c>
      <c r="G482">
        <v>5.89475E-2</v>
      </c>
      <c r="H482">
        <v>0.95428199999999996</v>
      </c>
      <c r="I482">
        <v>0</v>
      </c>
    </row>
    <row r="483" spans="1:9" x14ac:dyDescent="0.25">
      <c r="A483" t="s">
        <v>115</v>
      </c>
      <c r="B483">
        <v>1737.45</v>
      </c>
      <c r="C483">
        <v>1727.17</v>
      </c>
      <c r="D483">
        <v>1701.59</v>
      </c>
      <c r="E483">
        <v>1698.41</v>
      </c>
      <c r="F483">
        <v>378.76100000000002</v>
      </c>
      <c r="G483">
        <v>5.40355E-2</v>
      </c>
      <c r="H483">
        <v>0.93109900000000001</v>
      </c>
      <c r="I483">
        <v>0</v>
      </c>
    </row>
    <row r="484" spans="1:9" x14ac:dyDescent="0.25">
      <c r="A484" t="s">
        <v>115</v>
      </c>
      <c r="B484">
        <v>1759.63</v>
      </c>
      <c r="C484">
        <v>1748.92</v>
      </c>
      <c r="D484">
        <v>1718.18</v>
      </c>
      <c r="E484">
        <v>1713.76</v>
      </c>
      <c r="F484">
        <v>385.17899999999997</v>
      </c>
      <c r="G484">
        <v>5.9970200000000001E-2</v>
      </c>
      <c r="H484">
        <v>0.931836</v>
      </c>
      <c r="I484">
        <v>0</v>
      </c>
    </row>
    <row r="485" spans="1:9" x14ac:dyDescent="0.25">
      <c r="A485" t="s">
        <v>115</v>
      </c>
      <c r="B485">
        <v>1738.98</v>
      </c>
      <c r="C485">
        <v>1728.9</v>
      </c>
      <c r="D485">
        <v>1702.01</v>
      </c>
      <c r="E485">
        <v>1698.88</v>
      </c>
      <c r="F485">
        <v>379.34899999999999</v>
      </c>
      <c r="G485">
        <v>5.95848E-2</v>
      </c>
      <c r="H485">
        <v>0.93183199999999999</v>
      </c>
      <c r="I485">
        <v>0</v>
      </c>
    </row>
    <row r="486" spans="1:9" x14ac:dyDescent="0.25">
      <c r="A486" t="s">
        <v>115</v>
      </c>
      <c r="B486">
        <v>1730.89</v>
      </c>
      <c r="C486">
        <v>1720.48</v>
      </c>
      <c r="D486">
        <v>1694.22</v>
      </c>
      <c r="E486">
        <v>1690.26</v>
      </c>
      <c r="F486">
        <v>370.41699999999997</v>
      </c>
      <c r="G486">
        <v>5.4364799999999998E-2</v>
      </c>
      <c r="H486">
        <v>0.93554099999999996</v>
      </c>
      <c r="I486">
        <v>0</v>
      </c>
    </row>
    <row r="487" spans="1:9" x14ac:dyDescent="0.25">
      <c r="A487" t="s">
        <v>115</v>
      </c>
      <c r="B487">
        <v>1743.18</v>
      </c>
      <c r="C487">
        <v>1732.72</v>
      </c>
      <c r="D487">
        <v>1702.73</v>
      </c>
      <c r="E487">
        <v>1698.39</v>
      </c>
      <c r="F487">
        <v>372.596</v>
      </c>
      <c r="G487">
        <v>8.3278699999999997E-2</v>
      </c>
      <c r="H487">
        <v>0.931334</v>
      </c>
      <c r="I487">
        <v>0</v>
      </c>
    </row>
    <row r="488" spans="1:9" x14ac:dyDescent="0.25">
      <c r="A488" t="s">
        <v>115</v>
      </c>
      <c r="B488">
        <v>1731.59</v>
      </c>
      <c r="C488">
        <v>1721.14</v>
      </c>
      <c r="D488">
        <v>1694.62</v>
      </c>
      <c r="E488">
        <v>1690.66</v>
      </c>
      <c r="F488">
        <v>371.94900000000001</v>
      </c>
      <c r="G488">
        <v>5.4723599999999997E-2</v>
      </c>
      <c r="H488">
        <v>0.93176899999999996</v>
      </c>
      <c r="I488">
        <v>0</v>
      </c>
    </row>
    <row r="489" spans="1:9" x14ac:dyDescent="0.25">
      <c r="A489" t="s">
        <v>115</v>
      </c>
      <c r="B489">
        <v>1750.04</v>
      </c>
      <c r="C489">
        <v>1739.4</v>
      </c>
      <c r="D489">
        <v>1710.25</v>
      </c>
      <c r="E489">
        <v>1705.84</v>
      </c>
      <c r="F489">
        <v>379.66800000000001</v>
      </c>
      <c r="G489">
        <v>5.3911300000000002E-2</v>
      </c>
      <c r="H489">
        <v>0.93134899999999998</v>
      </c>
      <c r="I489">
        <v>0</v>
      </c>
    </row>
    <row r="490" spans="1:9" x14ac:dyDescent="0.25">
      <c r="A490" t="s">
        <v>115</v>
      </c>
      <c r="B490">
        <v>1738.36</v>
      </c>
      <c r="C490">
        <v>1727.39</v>
      </c>
      <c r="D490">
        <v>1701.32</v>
      </c>
      <c r="E490">
        <v>1698.41</v>
      </c>
      <c r="F490">
        <v>378.31400000000002</v>
      </c>
      <c r="G490">
        <v>8.32566E-2</v>
      </c>
      <c r="H490">
        <v>0.93091800000000002</v>
      </c>
      <c r="I490">
        <v>0</v>
      </c>
    </row>
    <row r="491" spans="1:9" x14ac:dyDescent="0.25">
      <c r="A491" t="s">
        <v>115</v>
      </c>
      <c r="B491">
        <v>1743.65</v>
      </c>
      <c r="C491">
        <v>1732.63</v>
      </c>
      <c r="D491">
        <v>1704.97</v>
      </c>
      <c r="E491">
        <v>1702.03</v>
      </c>
      <c r="F491">
        <v>380.03899999999999</v>
      </c>
      <c r="G491">
        <v>5.9731100000000002E-2</v>
      </c>
      <c r="H491">
        <v>0.93149599999999999</v>
      </c>
      <c r="I491">
        <v>0</v>
      </c>
    </row>
    <row r="492" spans="1:9" x14ac:dyDescent="0.25">
      <c r="A492" t="s">
        <v>115</v>
      </c>
      <c r="B492">
        <v>1759.34</v>
      </c>
      <c r="C492">
        <v>1748.88</v>
      </c>
      <c r="D492">
        <v>1715.78</v>
      </c>
      <c r="E492">
        <v>1711.09</v>
      </c>
      <c r="F492">
        <v>376.32900000000001</v>
      </c>
      <c r="G492">
        <v>5.4039700000000003E-2</v>
      </c>
      <c r="H492">
        <v>0.93183300000000002</v>
      </c>
      <c r="I492">
        <v>0</v>
      </c>
    </row>
    <row r="493" spans="1:9" x14ac:dyDescent="0.25">
      <c r="A493" t="s">
        <v>115</v>
      </c>
      <c r="B493">
        <v>1736.51</v>
      </c>
      <c r="C493">
        <v>1725.76</v>
      </c>
      <c r="D493">
        <v>1699.78</v>
      </c>
      <c r="E493">
        <v>1696.5</v>
      </c>
      <c r="F493">
        <v>377.68099999999998</v>
      </c>
      <c r="G493">
        <v>5.6400800000000001E-2</v>
      </c>
      <c r="H493">
        <v>0.93134300000000003</v>
      </c>
      <c r="I493">
        <v>0</v>
      </c>
    </row>
    <row r="494" spans="1:9" x14ac:dyDescent="0.25">
      <c r="A494" t="s">
        <v>115</v>
      </c>
      <c r="B494">
        <v>1752.99</v>
      </c>
      <c r="C494">
        <v>1742.2</v>
      </c>
      <c r="D494">
        <v>1711.94</v>
      </c>
      <c r="E494">
        <v>1707.96</v>
      </c>
      <c r="F494">
        <v>381.49</v>
      </c>
      <c r="G494">
        <v>8.3329899999999998E-2</v>
      </c>
      <c r="H494">
        <v>0.93172100000000002</v>
      </c>
      <c r="I494">
        <v>0</v>
      </c>
    </row>
    <row r="495" spans="1:9" x14ac:dyDescent="0.25">
      <c r="A495" t="s">
        <v>115</v>
      </c>
      <c r="B495">
        <v>1741.68</v>
      </c>
      <c r="C495">
        <v>1731.24</v>
      </c>
      <c r="D495">
        <v>1703.76</v>
      </c>
      <c r="E495">
        <v>1700.31</v>
      </c>
      <c r="F495">
        <v>378.61099999999999</v>
      </c>
      <c r="G495">
        <v>5.40502E-2</v>
      </c>
      <c r="H495">
        <v>0.95030099999999995</v>
      </c>
      <c r="I495">
        <v>0</v>
      </c>
    </row>
    <row r="496" spans="1:9" x14ac:dyDescent="0.25">
      <c r="A496" t="s">
        <v>115</v>
      </c>
      <c r="B496">
        <v>1758.02</v>
      </c>
      <c r="C496">
        <v>1746</v>
      </c>
      <c r="D496">
        <v>1718.73</v>
      </c>
      <c r="E496">
        <v>1715.6</v>
      </c>
      <c r="F496">
        <v>387.52499999999998</v>
      </c>
      <c r="G496">
        <v>5.6122400000000003E-2</v>
      </c>
      <c r="H496">
        <v>0.94173499999999999</v>
      </c>
      <c r="I496">
        <v>0</v>
      </c>
    </row>
    <row r="497" spans="1:25" x14ac:dyDescent="0.25">
      <c r="A497" t="s">
        <v>115</v>
      </c>
      <c r="B497">
        <v>1767.93</v>
      </c>
      <c r="C497">
        <v>1757.83</v>
      </c>
      <c r="D497">
        <v>1724.86</v>
      </c>
      <c r="E497">
        <v>1719.38</v>
      </c>
      <c r="F497">
        <v>383.8</v>
      </c>
      <c r="G497">
        <v>5.56322E-2</v>
      </c>
      <c r="H497">
        <v>0.93140599999999996</v>
      </c>
      <c r="I497">
        <v>0</v>
      </c>
    </row>
    <row r="498" spans="1:25" x14ac:dyDescent="0.25">
      <c r="A498" t="s">
        <v>115</v>
      </c>
      <c r="B498">
        <v>1746.38</v>
      </c>
      <c r="C498">
        <v>1736.42</v>
      </c>
      <c r="D498">
        <v>1707.26</v>
      </c>
      <c r="E498">
        <v>1704.11</v>
      </c>
      <c r="F498">
        <v>379.16</v>
      </c>
      <c r="G498">
        <v>5.6566699999999998E-2</v>
      </c>
      <c r="H498">
        <v>0.95794999999999997</v>
      </c>
      <c r="I498">
        <v>0</v>
      </c>
    </row>
    <row r="499" spans="1:25" x14ac:dyDescent="0.25">
      <c r="A499" t="s">
        <v>115</v>
      </c>
      <c r="B499">
        <v>1745.3</v>
      </c>
      <c r="C499">
        <v>1735.05</v>
      </c>
      <c r="D499">
        <v>1706.32</v>
      </c>
      <c r="E499">
        <v>1702.57</v>
      </c>
      <c r="F499">
        <v>377.22</v>
      </c>
      <c r="G499">
        <v>8.3258100000000002E-2</v>
      </c>
      <c r="H499">
        <v>0.93183499999999997</v>
      </c>
      <c r="I499">
        <v>0</v>
      </c>
    </row>
    <row r="500" spans="1:25" x14ac:dyDescent="0.25">
      <c r="A500" t="s">
        <v>115</v>
      </c>
      <c r="B500">
        <v>1742.97</v>
      </c>
      <c r="C500">
        <v>1732.62</v>
      </c>
      <c r="D500">
        <v>1705.86</v>
      </c>
      <c r="E500">
        <v>1702.33</v>
      </c>
      <c r="F500">
        <v>380.43799999999999</v>
      </c>
      <c r="G500">
        <v>5.5663900000000002E-2</v>
      </c>
      <c r="H500">
        <v>0.92940800000000001</v>
      </c>
      <c r="I500">
        <v>0</v>
      </c>
    </row>
    <row r="501" spans="1:25" x14ac:dyDescent="0.25">
      <c r="A501" t="s">
        <v>115</v>
      </c>
      <c r="B501">
        <v>1746.54</v>
      </c>
      <c r="C501">
        <v>1735.91</v>
      </c>
      <c r="D501">
        <v>1707.91</v>
      </c>
      <c r="E501">
        <v>1704.47</v>
      </c>
      <c r="F501">
        <v>383.154</v>
      </c>
      <c r="G501">
        <v>5.7012599999999997E-2</v>
      </c>
      <c r="H501">
        <v>0.931809</v>
      </c>
      <c r="I501">
        <v>0</v>
      </c>
    </row>
    <row r="502" spans="1:25" x14ac:dyDescent="0.25">
      <c r="A502" t="s">
        <v>115</v>
      </c>
      <c r="B502">
        <v>1748.79</v>
      </c>
      <c r="C502">
        <v>1738.67</v>
      </c>
      <c r="D502">
        <v>1710.74</v>
      </c>
      <c r="E502">
        <v>1707.19</v>
      </c>
      <c r="F502">
        <v>382.851</v>
      </c>
      <c r="G502">
        <v>5.3990400000000001E-2</v>
      </c>
      <c r="H502">
        <v>0.95917200000000002</v>
      </c>
      <c r="I502">
        <v>0</v>
      </c>
    </row>
    <row r="503" spans="1:25" x14ac:dyDescent="0.25">
      <c r="A503" t="s">
        <v>115</v>
      </c>
      <c r="B503">
        <v>1737.63</v>
      </c>
      <c r="C503">
        <v>1726.96</v>
      </c>
      <c r="D503">
        <v>1700.76</v>
      </c>
      <c r="E503">
        <v>1698.07</v>
      </c>
      <c r="F503">
        <v>381.76299999999998</v>
      </c>
      <c r="G503">
        <v>5.9629099999999997E-2</v>
      </c>
      <c r="H503">
        <v>0.93151200000000001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1750.06</v>
      </c>
      <c r="C504">
        <v>1739.66</v>
      </c>
      <c r="D504">
        <v>1710.56</v>
      </c>
      <c r="E504">
        <v>1706.3</v>
      </c>
      <c r="F504">
        <v>381.13600000000002</v>
      </c>
      <c r="G504">
        <v>5.6258099999999998E-2</v>
      </c>
      <c r="H504">
        <v>0.94774000000000003</v>
      </c>
      <c r="I504">
        <v>0</v>
      </c>
      <c r="R504">
        <f>AVERAGE(B455:B504)</f>
        <v>1742.7995999999996</v>
      </c>
      <c r="S504">
        <f>AVERAGE(C455:C504)</f>
        <v>1732.2866000000004</v>
      </c>
      <c r="U504">
        <f>_xlfn.VAR.P(B455:B504)</f>
        <v>129.64313983999972</v>
      </c>
      <c r="V504">
        <f>_xlfn.VAR.P(C455:C504)</f>
        <v>128.67465443999987</v>
      </c>
      <c r="X504">
        <f>1.96*SQRT(U504)/50</f>
        <v>0.44633489041720364</v>
      </c>
      <c r="Y504">
        <f>1.96*SQRT(V504)/50</f>
        <v>0.44466461631063181</v>
      </c>
    </row>
    <row r="505" spans="1:25" x14ac:dyDescent="0.25">
      <c r="A505" t="s">
        <v>115</v>
      </c>
      <c r="B505">
        <v>87225.911900000006</v>
      </c>
      <c r="C505" t="s">
        <v>37</v>
      </c>
    </row>
    <row r="506" spans="1:25" x14ac:dyDescent="0.25">
      <c r="A506" t="s">
        <v>116</v>
      </c>
      <c r="B506">
        <v>4728.71</v>
      </c>
      <c r="C506">
        <v>4679.6499999999996</v>
      </c>
      <c r="D506">
        <v>4665.38</v>
      </c>
      <c r="E506">
        <v>4620.3100000000004</v>
      </c>
      <c r="F506">
        <v>835.846</v>
      </c>
      <c r="G506">
        <v>8.3255700000000002E-2</v>
      </c>
      <c r="H506">
        <v>0.93148699999999995</v>
      </c>
      <c r="I506">
        <v>0</v>
      </c>
    </row>
    <row r="507" spans="1:25" x14ac:dyDescent="0.25">
      <c r="A507" t="s">
        <v>116</v>
      </c>
      <c r="B507">
        <v>5753.14</v>
      </c>
      <c r="C507">
        <v>5701.6</v>
      </c>
      <c r="D507">
        <v>5681.91</v>
      </c>
      <c r="E507">
        <v>5597</v>
      </c>
      <c r="F507">
        <v>1632.46</v>
      </c>
      <c r="G507">
        <v>5.4915499999999999E-2</v>
      </c>
      <c r="H507">
        <v>0.93161499999999997</v>
      </c>
      <c r="I507">
        <v>0</v>
      </c>
    </row>
    <row r="508" spans="1:25" x14ac:dyDescent="0.25">
      <c r="A508" t="s">
        <v>116</v>
      </c>
      <c r="B508">
        <v>6083.3</v>
      </c>
      <c r="C508">
        <v>6034.21</v>
      </c>
      <c r="D508">
        <v>6016.2</v>
      </c>
      <c r="E508">
        <v>5914.95</v>
      </c>
      <c r="F508">
        <v>1946.36</v>
      </c>
      <c r="G508">
        <v>5.4169000000000002E-2</v>
      </c>
      <c r="H508">
        <v>0.93180499999999999</v>
      </c>
      <c r="I508">
        <v>0</v>
      </c>
    </row>
    <row r="509" spans="1:25" x14ac:dyDescent="0.25">
      <c r="A509" t="s">
        <v>116</v>
      </c>
      <c r="B509">
        <v>6106.93</v>
      </c>
      <c r="C509">
        <v>6057.53</v>
      </c>
      <c r="D509">
        <v>6040.99</v>
      </c>
      <c r="E509">
        <v>5940.54</v>
      </c>
      <c r="F509">
        <v>1957.56</v>
      </c>
      <c r="G509">
        <v>5.9554000000000003E-2</v>
      </c>
      <c r="H509">
        <v>0.93171999999999999</v>
      </c>
      <c r="I509">
        <v>0</v>
      </c>
    </row>
    <row r="510" spans="1:25" x14ac:dyDescent="0.25">
      <c r="A510" t="s">
        <v>116</v>
      </c>
      <c r="B510">
        <v>6103.76</v>
      </c>
      <c r="C510">
        <v>6053.07</v>
      </c>
      <c r="D510">
        <v>6032.04</v>
      </c>
      <c r="E510">
        <v>5929.32</v>
      </c>
      <c r="F510">
        <v>1971.44</v>
      </c>
      <c r="G510">
        <v>5.3997799999999999E-2</v>
      </c>
      <c r="H510">
        <v>0.93940100000000004</v>
      </c>
      <c r="I510">
        <v>0</v>
      </c>
    </row>
    <row r="511" spans="1:25" x14ac:dyDescent="0.25">
      <c r="A511" t="s">
        <v>116</v>
      </c>
      <c r="B511">
        <v>6087.62</v>
      </c>
      <c r="C511">
        <v>6039.31</v>
      </c>
      <c r="D511">
        <v>6021.17</v>
      </c>
      <c r="E511">
        <v>5920.91</v>
      </c>
      <c r="F511">
        <v>1950.85</v>
      </c>
      <c r="G511">
        <v>7.1392700000000003E-2</v>
      </c>
      <c r="H511">
        <v>0.931836</v>
      </c>
      <c r="I511">
        <v>0</v>
      </c>
    </row>
    <row r="512" spans="1:25" x14ac:dyDescent="0.25">
      <c r="A512" t="s">
        <v>116</v>
      </c>
      <c r="B512">
        <v>6107.49</v>
      </c>
      <c r="C512">
        <v>6056.99</v>
      </c>
      <c r="D512">
        <v>6038.34</v>
      </c>
      <c r="E512">
        <v>5931.19</v>
      </c>
      <c r="F512">
        <v>1975.64</v>
      </c>
      <c r="G512">
        <v>6.0214299999999998E-2</v>
      </c>
      <c r="H512">
        <v>0.93183300000000002</v>
      </c>
      <c r="I512">
        <v>0</v>
      </c>
    </row>
    <row r="513" spans="1:9" x14ac:dyDescent="0.25">
      <c r="A513" t="s">
        <v>116</v>
      </c>
      <c r="B513">
        <v>6144.64</v>
      </c>
      <c r="C513">
        <v>6096.74</v>
      </c>
      <c r="D513">
        <v>6079.44</v>
      </c>
      <c r="E513">
        <v>5974.1</v>
      </c>
      <c r="F513">
        <v>1969.76</v>
      </c>
      <c r="G513">
        <v>5.3935400000000001E-2</v>
      </c>
      <c r="H513">
        <v>0.93173099999999998</v>
      </c>
      <c r="I513">
        <v>0</v>
      </c>
    </row>
    <row r="514" spans="1:9" x14ac:dyDescent="0.25">
      <c r="A514" t="s">
        <v>116</v>
      </c>
      <c r="B514">
        <v>6101.54</v>
      </c>
      <c r="C514">
        <v>6053.4</v>
      </c>
      <c r="D514">
        <v>6032.76</v>
      </c>
      <c r="E514">
        <v>5925.55</v>
      </c>
      <c r="F514">
        <v>1962.29</v>
      </c>
      <c r="G514">
        <v>5.4135500000000003E-2</v>
      </c>
      <c r="H514">
        <v>0.93145299999999998</v>
      </c>
      <c r="I514">
        <v>0</v>
      </c>
    </row>
    <row r="515" spans="1:9" x14ac:dyDescent="0.25">
      <c r="A515" t="s">
        <v>116</v>
      </c>
      <c r="B515">
        <v>6096.02</v>
      </c>
      <c r="C515">
        <v>6047.27</v>
      </c>
      <c r="D515">
        <v>6028.74</v>
      </c>
      <c r="E515">
        <v>5921.75</v>
      </c>
      <c r="F515">
        <v>1965.74</v>
      </c>
      <c r="G515">
        <v>5.3910600000000003E-2</v>
      </c>
      <c r="H515">
        <v>0.931813</v>
      </c>
      <c r="I515">
        <v>0</v>
      </c>
    </row>
    <row r="516" spans="1:9" x14ac:dyDescent="0.25">
      <c r="A516" t="s">
        <v>116</v>
      </c>
      <c r="B516">
        <v>6089.55</v>
      </c>
      <c r="C516">
        <v>6037.66</v>
      </c>
      <c r="D516">
        <v>6019.34</v>
      </c>
      <c r="E516">
        <v>5912.75</v>
      </c>
      <c r="F516">
        <v>1961.35</v>
      </c>
      <c r="G516">
        <v>5.5378900000000002E-2</v>
      </c>
      <c r="H516">
        <v>0.93177699999999997</v>
      </c>
      <c r="I516">
        <v>0</v>
      </c>
    </row>
    <row r="517" spans="1:9" x14ac:dyDescent="0.25">
      <c r="A517" t="s">
        <v>116</v>
      </c>
      <c r="B517">
        <v>6108.91</v>
      </c>
      <c r="C517">
        <v>6057.92</v>
      </c>
      <c r="D517">
        <v>6039.32</v>
      </c>
      <c r="E517">
        <v>5932.4</v>
      </c>
      <c r="F517">
        <v>1968.54</v>
      </c>
      <c r="G517">
        <v>6.0837000000000002E-2</v>
      </c>
      <c r="H517">
        <v>0.95633699999999999</v>
      </c>
      <c r="I517">
        <v>0</v>
      </c>
    </row>
    <row r="518" spans="1:9" x14ac:dyDescent="0.25">
      <c r="A518" t="s">
        <v>116</v>
      </c>
      <c r="B518">
        <v>6109.01</v>
      </c>
      <c r="C518">
        <v>6059.52</v>
      </c>
      <c r="D518">
        <v>6040.43</v>
      </c>
      <c r="E518">
        <v>5933.91</v>
      </c>
      <c r="F518">
        <v>1978.51</v>
      </c>
      <c r="G518">
        <v>5.9428399999999999E-2</v>
      </c>
      <c r="H518">
        <v>0.94023299999999999</v>
      </c>
      <c r="I518">
        <v>0</v>
      </c>
    </row>
    <row r="519" spans="1:9" x14ac:dyDescent="0.25">
      <c r="A519" t="s">
        <v>116</v>
      </c>
      <c r="B519">
        <v>6090.31</v>
      </c>
      <c r="C519">
        <v>6039.83</v>
      </c>
      <c r="D519">
        <v>6021.54</v>
      </c>
      <c r="E519">
        <v>5915.77</v>
      </c>
      <c r="F519">
        <v>1959.33</v>
      </c>
      <c r="G519">
        <v>7.1627999999999997E-2</v>
      </c>
      <c r="H519">
        <v>0.931836</v>
      </c>
      <c r="I519">
        <v>0</v>
      </c>
    </row>
    <row r="520" spans="1:9" x14ac:dyDescent="0.25">
      <c r="A520" t="s">
        <v>116</v>
      </c>
      <c r="B520">
        <v>6103.67</v>
      </c>
      <c r="C520">
        <v>6054.19</v>
      </c>
      <c r="D520">
        <v>6035.74</v>
      </c>
      <c r="E520">
        <v>5931.16</v>
      </c>
      <c r="F520">
        <v>1959.44</v>
      </c>
      <c r="G520">
        <v>5.4029000000000001E-2</v>
      </c>
      <c r="H520">
        <v>0.95197299999999996</v>
      </c>
      <c r="I520">
        <v>0</v>
      </c>
    </row>
    <row r="521" spans="1:9" x14ac:dyDescent="0.25">
      <c r="A521" t="s">
        <v>116</v>
      </c>
      <c r="B521">
        <v>6114.94</v>
      </c>
      <c r="C521">
        <v>6062.07</v>
      </c>
      <c r="D521">
        <v>6040.49</v>
      </c>
      <c r="E521">
        <v>5933.24</v>
      </c>
      <c r="F521">
        <v>1964.35</v>
      </c>
      <c r="G521">
        <v>6.8358500000000003E-2</v>
      </c>
      <c r="H521">
        <v>0.93101500000000004</v>
      </c>
      <c r="I521">
        <v>0</v>
      </c>
    </row>
    <row r="522" spans="1:9" x14ac:dyDescent="0.25">
      <c r="A522" t="s">
        <v>116</v>
      </c>
      <c r="B522">
        <v>6112.16</v>
      </c>
      <c r="C522">
        <v>6063.55</v>
      </c>
      <c r="D522">
        <v>6046.19</v>
      </c>
      <c r="E522">
        <v>5941.3</v>
      </c>
      <c r="F522">
        <v>1965.19</v>
      </c>
      <c r="G522">
        <v>6.4726599999999995E-2</v>
      </c>
      <c r="H522">
        <v>0.93182500000000001</v>
      </c>
      <c r="I522">
        <v>0</v>
      </c>
    </row>
    <row r="523" spans="1:9" x14ac:dyDescent="0.25">
      <c r="A523" t="s">
        <v>116</v>
      </c>
      <c r="B523">
        <v>6140.71</v>
      </c>
      <c r="C523">
        <v>6089.84</v>
      </c>
      <c r="D523">
        <v>6069.95</v>
      </c>
      <c r="E523">
        <v>5963.35</v>
      </c>
      <c r="F523">
        <v>1970.55</v>
      </c>
      <c r="G523">
        <v>5.4749899999999997E-2</v>
      </c>
      <c r="H523">
        <v>0.931724</v>
      </c>
      <c r="I523">
        <v>0</v>
      </c>
    </row>
    <row r="524" spans="1:9" x14ac:dyDescent="0.25">
      <c r="A524" t="s">
        <v>116</v>
      </c>
      <c r="B524">
        <v>6088.62</v>
      </c>
      <c r="C524">
        <v>6038.68</v>
      </c>
      <c r="D524">
        <v>6019.23</v>
      </c>
      <c r="E524">
        <v>5912.01</v>
      </c>
      <c r="F524">
        <v>1959.23</v>
      </c>
      <c r="G524">
        <v>6.0082900000000002E-2</v>
      </c>
      <c r="H524">
        <v>0.93183099999999996</v>
      </c>
      <c r="I524">
        <v>0</v>
      </c>
    </row>
    <row r="525" spans="1:9" x14ac:dyDescent="0.25">
      <c r="A525" t="s">
        <v>116</v>
      </c>
      <c r="B525">
        <v>6111.4</v>
      </c>
      <c r="C525">
        <v>6062.77</v>
      </c>
      <c r="D525">
        <v>6040.76</v>
      </c>
      <c r="E525">
        <v>5936.7</v>
      </c>
      <c r="F525">
        <v>1964.22</v>
      </c>
      <c r="G525">
        <v>8.3255700000000002E-2</v>
      </c>
      <c r="H525">
        <v>0.93183700000000003</v>
      </c>
      <c r="I525">
        <v>0</v>
      </c>
    </row>
    <row r="526" spans="1:9" x14ac:dyDescent="0.25">
      <c r="A526" t="s">
        <v>116</v>
      </c>
      <c r="B526">
        <v>6090.84</v>
      </c>
      <c r="C526">
        <v>6039.85</v>
      </c>
      <c r="D526">
        <v>6021.75</v>
      </c>
      <c r="E526">
        <v>5915.41</v>
      </c>
      <c r="F526">
        <v>1960.83</v>
      </c>
      <c r="G526">
        <v>5.39648E-2</v>
      </c>
      <c r="H526">
        <v>0.95922600000000002</v>
      </c>
      <c r="I526">
        <v>0</v>
      </c>
    </row>
    <row r="527" spans="1:9" x14ac:dyDescent="0.25">
      <c r="A527" t="s">
        <v>116</v>
      </c>
      <c r="B527">
        <v>6098.9</v>
      </c>
      <c r="C527">
        <v>6050.93</v>
      </c>
      <c r="D527">
        <v>6029.81</v>
      </c>
      <c r="E527">
        <v>5922.65</v>
      </c>
      <c r="F527">
        <v>1960.38</v>
      </c>
      <c r="G527">
        <v>8.3255599999999999E-2</v>
      </c>
      <c r="H527">
        <v>0.93183300000000002</v>
      </c>
      <c r="I527">
        <v>0</v>
      </c>
    </row>
    <row r="528" spans="1:9" x14ac:dyDescent="0.25">
      <c r="A528" t="s">
        <v>116</v>
      </c>
      <c r="B528">
        <v>6103.39</v>
      </c>
      <c r="C528">
        <v>6039.43</v>
      </c>
      <c r="D528">
        <v>6020.55</v>
      </c>
      <c r="E528">
        <v>5914.15</v>
      </c>
      <c r="F528">
        <v>1959.6</v>
      </c>
      <c r="G528">
        <v>7.0802500000000004E-2</v>
      </c>
      <c r="H528">
        <v>0.93132700000000002</v>
      </c>
      <c r="I528">
        <v>0</v>
      </c>
    </row>
    <row r="529" spans="1:9" x14ac:dyDescent="0.25">
      <c r="A529" t="s">
        <v>116</v>
      </c>
      <c r="B529">
        <v>6088.38</v>
      </c>
      <c r="C529">
        <v>6034.94</v>
      </c>
      <c r="D529">
        <v>6016.57</v>
      </c>
      <c r="E529">
        <v>5910.36</v>
      </c>
      <c r="F529">
        <v>1959.41</v>
      </c>
      <c r="G529">
        <v>6.12959E-2</v>
      </c>
      <c r="H529">
        <v>0.93182399999999999</v>
      </c>
      <c r="I529">
        <v>0</v>
      </c>
    </row>
    <row r="530" spans="1:9" x14ac:dyDescent="0.25">
      <c r="A530" t="s">
        <v>116</v>
      </c>
      <c r="B530">
        <v>6086.12</v>
      </c>
      <c r="C530">
        <v>6035.27</v>
      </c>
      <c r="D530">
        <v>6016.65</v>
      </c>
      <c r="E530">
        <v>5910.6</v>
      </c>
      <c r="F530">
        <v>1960.41</v>
      </c>
      <c r="G530">
        <v>7.2805999999999996E-2</v>
      </c>
      <c r="H530">
        <v>0.93173600000000001</v>
      </c>
      <c r="I530">
        <v>0</v>
      </c>
    </row>
    <row r="531" spans="1:9" x14ac:dyDescent="0.25">
      <c r="A531" t="s">
        <v>116</v>
      </c>
      <c r="B531">
        <v>6513.91</v>
      </c>
      <c r="C531">
        <v>6464.46</v>
      </c>
      <c r="D531">
        <v>6447.67</v>
      </c>
      <c r="E531">
        <v>6342.75</v>
      </c>
      <c r="F531">
        <v>2031.29</v>
      </c>
      <c r="G531">
        <v>5.6184900000000003E-2</v>
      </c>
      <c r="H531">
        <v>0.93139000000000005</v>
      </c>
      <c r="I531">
        <v>0</v>
      </c>
    </row>
    <row r="532" spans="1:9" x14ac:dyDescent="0.25">
      <c r="A532" t="s">
        <v>116</v>
      </c>
      <c r="B532">
        <v>6114.22</v>
      </c>
      <c r="C532">
        <v>6064.88</v>
      </c>
      <c r="D532">
        <v>6044.97</v>
      </c>
      <c r="E532">
        <v>5943.34</v>
      </c>
      <c r="F532">
        <v>1965.21</v>
      </c>
      <c r="G532">
        <v>5.7454199999999997E-2</v>
      </c>
      <c r="H532">
        <v>0.93182100000000001</v>
      </c>
      <c r="I532">
        <v>0</v>
      </c>
    </row>
    <row r="533" spans="1:9" x14ac:dyDescent="0.25">
      <c r="A533" t="s">
        <v>116</v>
      </c>
      <c r="B533">
        <v>6127.08</v>
      </c>
      <c r="C533">
        <v>6074.73</v>
      </c>
      <c r="D533">
        <v>6058.3</v>
      </c>
      <c r="E533">
        <v>5957.32</v>
      </c>
      <c r="F533">
        <v>1959.18</v>
      </c>
      <c r="G533">
        <v>7.3646400000000001E-2</v>
      </c>
      <c r="H533">
        <v>0.931809</v>
      </c>
      <c r="I533">
        <v>0</v>
      </c>
    </row>
    <row r="534" spans="1:9" x14ac:dyDescent="0.25">
      <c r="A534" t="s">
        <v>116</v>
      </c>
      <c r="B534">
        <v>6114.3</v>
      </c>
      <c r="C534">
        <v>6063.15</v>
      </c>
      <c r="D534">
        <v>6046.58</v>
      </c>
      <c r="E534">
        <v>5946.3</v>
      </c>
      <c r="F534">
        <v>1963.19</v>
      </c>
      <c r="G534">
        <v>5.3914799999999999E-2</v>
      </c>
      <c r="H534">
        <v>0.93095499999999998</v>
      </c>
      <c r="I534">
        <v>0</v>
      </c>
    </row>
    <row r="535" spans="1:9" x14ac:dyDescent="0.25">
      <c r="A535" t="s">
        <v>116</v>
      </c>
      <c r="B535">
        <v>6106.47</v>
      </c>
      <c r="C535">
        <v>6054.19</v>
      </c>
      <c r="D535">
        <v>6039.69</v>
      </c>
      <c r="E535">
        <v>5940.86</v>
      </c>
      <c r="F535">
        <v>1961.65</v>
      </c>
      <c r="G535">
        <v>8.3259399999999997E-2</v>
      </c>
      <c r="H535">
        <v>0.93172900000000003</v>
      </c>
      <c r="I535">
        <v>0</v>
      </c>
    </row>
    <row r="536" spans="1:9" x14ac:dyDescent="0.25">
      <c r="A536" t="s">
        <v>116</v>
      </c>
      <c r="B536">
        <v>6112.07</v>
      </c>
      <c r="C536">
        <v>6063.41</v>
      </c>
      <c r="D536">
        <v>6044.37</v>
      </c>
      <c r="E536">
        <v>5944.57</v>
      </c>
      <c r="F536">
        <v>1959.51</v>
      </c>
      <c r="G536">
        <v>5.5659300000000002E-2</v>
      </c>
      <c r="H536">
        <v>0.93183499999999997</v>
      </c>
      <c r="I536">
        <v>0</v>
      </c>
    </row>
    <row r="537" spans="1:9" x14ac:dyDescent="0.25">
      <c r="A537" t="s">
        <v>116</v>
      </c>
      <c r="B537">
        <v>6117.28</v>
      </c>
      <c r="C537">
        <v>6069.5</v>
      </c>
      <c r="D537">
        <v>6057.47</v>
      </c>
      <c r="E537">
        <v>5958.85</v>
      </c>
      <c r="F537">
        <v>1966.43</v>
      </c>
      <c r="G537">
        <v>8.3260700000000007E-2</v>
      </c>
      <c r="H537">
        <v>0.95133199999999996</v>
      </c>
      <c r="I537">
        <v>0</v>
      </c>
    </row>
    <row r="538" spans="1:9" x14ac:dyDescent="0.25">
      <c r="A538" t="s">
        <v>116</v>
      </c>
      <c r="B538">
        <v>6128</v>
      </c>
      <c r="C538">
        <v>6076.16</v>
      </c>
      <c r="D538">
        <v>6058.52</v>
      </c>
      <c r="E538">
        <v>5956.52</v>
      </c>
      <c r="F538">
        <v>1968.37</v>
      </c>
      <c r="G538">
        <v>6.23294E-2</v>
      </c>
      <c r="H538">
        <v>0.93183000000000005</v>
      </c>
      <c r="I538">
        <v>0</v>
      </c>
    </row>
    <row r="539" spans="1:9" x14ac:dyDescent="0.25">
      <c r="A539" t="s">
        <v>116</v>
      </c>
      <c r="B539">
        <v>6152.31</v>
      </c>
      <c r="C539">
        <v>6101.78</v>
      </c>
      <c r="D539">
        <v>6081.39</v>
      </c>
      <c r="E539">
        <v>5980.23</v>
      </c>
      <c r="F539">
        <v>1976.71</v>
      </c>
      <c r="G539">
        <v>8.3255800000000005E-2</v>
      </c>
      <c r="H539">
        <v>0.93162599999999995</v>
      </c>
      <c r="I539">
        <v>0</v>
      </c>
    </row>
    <row r="540" spans="1:9" x14ac:dyDescent="0.25">
      <c r="A540" t="s">
        <v>116</v>
      </c>
      <c r="B540">
        <v>6113.21</v>
      </c>
      <c r="C540">
        <v>6062.01</v>
      </c>
      <c r="D540">
        <v>6045.24</v>
      </c>
      <c r="E540">
        <v>5945.53</v>
      </c>
      <c r="F540">
        <v>1963.79</v>
      </c>
      <c r="G540">
        <v>5.3944800000000001E-2</v>
      </c>
      <c r="H540">
        <v>0.93171899999999996</v>
      </c>
      <c r="I540">
        <v>0</v>
      </c>
    </row>
    <row r="541" spans="1:9" x14ac:dyDescent="0.25">
      <c r="A541" t="s">
        <v>116</v>
      </c>
      <c r="B541">
        <v>6126.56</v>
      </c>
      <c r="C541">
        <v>6075.66</v>
      </c>
      <c r="D541">
        <v>6058.39</v>
      </c>
      <c r="E541">
        <v>5957.79</v>
      </c>
      <c r="F541">
        <v>1959.59</v>
      </c>
      <c r="G541">
        <v>5.3971199999999997E-2</v>
      </c>
      <c r="H541">
        <v>0.931728</v>
      </c>
      <c r="I541">
        <v>0</v>
      </c>
    </row>
    <row r="542" spans="1:9" x14ac:dyDescent="0.25">
      <c r="A542" t="s">
        <v>116</v>
      </c>
      <c r="B542">
        <v>6142.82</v>
      </c>
      <c r="C542">
        <v>6096.02</v>
      </c>
      <c r="D542">
        <v>6079.23</v>
      </c>
      <c r="E542">
        <v>5978.64</v>
      </c>
      <c r="F542">
        <v>1971.44</v>
      </c>
      <c r="G542">
        <v>6.3752000000000003E-2</v>
      </c>
      <c r="H542">
        <v>0.93183099999999996</v>
      </c>
      <c r="I542">
        <v>0</v>
      </c>
    </row>
    <row r="543" spans="1:9" x14ac:dyDescent="0.25">
      <c r="A543" t="s">
        <v>116</v>
      </c>
      <c r="B543">
        <v>6122.39</v>
      </c>
      <c r="C543">
        <v>6073.98</v>
      </c>
      <c r="D543">
        <v>6053.08</v>
      </c>
      <c r="E543">
        <v>5951.59</v>
      </c>
      <c r="F543">
        <v>1960.4</v>
      </c>
      <c r="G543">
        <v>5.4012699999999997E-2</v>
      </c>
      <c r="H543">
        <v>0.931836</v>
      </c>
      <c r="I543">
        <v>0</v>
      </c>
    </row>
    <row r="544" spans="1:9" x14ac:dyDescent="0.25">
      <c r="A544" t="s">
        <v>116</v>
      </c>
      <c r="B544">
        <v>6116.24</v>
      </c>
      <c r="C544">
        <v>6064.76</v>
      </c>
      <c r="D544">
        <v>6044.02</v>
      </c>
      <c r="E544">
        <v>5941.78</v>
      </c>
      <c r="F544">
        <v>1964.7</v>
      </c>
      <c r="G544">
        <v>5.4510500000000003E-2</v>
      </c>
      <c r="H544">
        <v>0.93160399999999999</v>
      </c>
      <c r="I544">
        <v>0</v>
      </c>
    </row>
    <row r="545" spans="1:25" x14ac:dyDescent="0.25">
      <c r="A545" t="s">
        <v>116</v>
      </c>
      <c r="B545">
        <v>6105.37</v>
      </c>
      <c r="C545">
        <v>6057.43</v>
      </c>
      <c r="D545">
        <v>6037.33</v>
      </c>
      <c r="E545">
        <v>5935.9</v>
      </c>
      <c r="F545">
        <v>1959.82</v>
      </c>
      <c r="G545">
        <v>5.4017299999999997E-2</v>
      </c>
      <c r="H545">
        <v>0.931473</v>
      </c>
      <c r="I545">
        <v>0</v>
      </c>
    </row>
    <row r="546" spans="1:25" x14ac:dyDescent="0.25">
      <c r="A546" t="s">
        <v>116</v>
      </c>
      <c r="B546">
        <v>6115.96</v>
      </c>
      <c r="C546">
        <v>6063.88</v>
      </c>
      <c r="D546">
        <v>6044.26</v>
      </c>
      <c r="E546">
        <v>5943.46</v>
      </c>
      <c r="F546">
        <v>1959.16</v>
      </c>
      <c r="G546">
        <v>8.3255999999999997E-2</v>
      </c>
      <c r="H546">
        <v>0.93163300000000004</v>
      </c>
      <c r="I546">
        <v>0</v>
      </c>
    </row>
    <row r="547" spans="1:25" x14ac:dyDescent="0.25">
      <c r="A547" t="s">
        <v>116</v>
      </c>
      <c r="B547">
        <v>6121.61</v>
      </c>
      <c r="C547">
        <v>6073.26</v>
      </c>
      <c r="D547">
        <v>6052.54</v>
      </c>
      <c r="E547">
        <v>5950.15</v>
      </c>
      <c r="F547">
        <v>1962.99</v>
      </c>
      <c r="G547">
        <v>6.5720700000000007E-2</v>
      </c>
      <c r="H547">
        <v>0.931836</v>
      </c>
      <c r="I547">
        <v>0</v>
      </c>
    </row>
    <row r="548" spans="1:25" x14ac:dyDescent="0.25">
      <c r="A548" t="s">
        <v>116</v>
      </c>
      <c r="B548">
        <v>6140.3</v>
      </c>
      <c r="C548">
        <v>6089.13</v>
      </c>
      <c r="D548">
        <v>6066.45</v>
      </c>
      <c r="E548">
        <v>5963.3</v>
      </c>
      <c r="F548">
        <v>1983.27</v>
      </c>
      <c r="G548">
        <v>5.78129E-2</v>
      </c>
      <c r="H548">
        <v>0.93102499999999999</v>
      </c>
      <c r="I548">
        <v>0</v>
      </c>
    </row>
    <row r="549" spans="1:25" x14ac:dyDescent="0.25">
      <c r="A549" t="s">
        <v>116</v>
      </c>
      <c r="B549">
        <v>6109.99</v>
      </c>
      <c r="C549">
        <v>6059.37</v>
      </c>
      <c r="D549">
        <v>6037.81</v>
      </c>
      <c r="E549">
        <v>5936.68</v>
      </c>
      <c r="F549">
        <v>1960.7</v>
      </c>
      <c r="G549">
        <v>5.3932399999999998E-2</v>
      </c>
      <c r="H549">
        <v>0.93177699999999997</v>
      </c>
      <c r="I549">
        <v>0</v>
      </c>
    </row>
    <row r="550" spans="1:25" x14ac:dyDescent="0.25">
      <c r="A550" t="s">
        <v>116</v>
      </c>
      <c r="B550">
        <v>6119.53</v>
      </c>
      <c r="C550">
        <v>6068.76</v>
      </c>
      <c r="D550">
        <v>6047.9</v>
      </c>
      <c r="E550">
        <v>5944.62</v>
      </c>
      <c r="F550">
        <v>1963.37</v>
      </c>
      <c r="G550">
        <v>5.6760600000000001E-2</v>
      </c>
      <c r="H550">
        <v>0.93183199999999999</v>
      </c>
      <c r="I550">
        <v>0</v>
      </c>
    </row>
    <row r="551" spans="1:25" x14ac:dyDescent="0.25">
      <c r="A551" t="s">
        <v>116</v>
      </c>
      <c r="B551">
        <v>6117.12</v>
      </c>
      <c r="C551">
        <v>6066.01</v>
      </c>
      <c r="D551">
        <v>6047.5</v>
      </c>
      <c r="E551">
        <v>5940.9</v>
      </c>
      <c r="F551">
        <v>1964.57</v>
      </c>
      <c r="G551">
        <v>5.5023700000000002E-2</v>
      </c>
      <c r="H551">
        <v>0.93168099999999998</v>
      </c>
      <c r="I551">
        <v>0</v>
      </c>
    </row>
    <row r="552" spans="1:25" x14ac:dyDescent="0.25">
      <c r="A552" t="s">
        <v>116</v>
      </c>
      <c r="B552">
        <v>6153.33</v>
      </c>
      <c r="C552">
        <v>6104.27</v>
      </c>
      <c r="D552">
        <v>6085.45</v>
      </c>
      <c r="E552">
        <v>5979.69</v>
      </c>
      <c r="F552">
        <v>1963.47</v>
      </c>
      <c r="G552">
        <v>5.5718400000000001E-2</v>
      </c>
      <c r="H552">
        <v>0.93183300000000002</v>
      </c>
      <c r="I552">
        <v>0</v>
      </c>
    </row>
    <row r="553" spans="1:25" x14ac:dyDescent="0.25">
      <c r="A553" t="s">
        <v>116</v>
      </c>
      <c r="B553">
        <v>6100.22</v>
      </c>
      <c r="C553">
        <v>6050.76</v>
      </c>
      <c r="D553">
        <v>6031.96</v>
      </c>
      <c r="E553">
        <v>5926.31</v>
      </c>
      <c r="F553">
        <v>1960</v>
      </c>
      <c r="G553">
        <v>6.0254799999999997E-2</v>
      </c>
      <c r="H553">
        <v>0.95791000000000004</v>
      </c>
      <c r="I553">
        <v>0</v>
      </c>
    </row>
    <row r="554" spans="1:25" x14ac:dyDescent="0.25">
      <c r="A554" t="s">
        <v>116</v>
      </c>
      <c r="B554">
        <v>6107.39</v>
      </c>
      <c r="C554">
        <v>6056.77</v>
      </c>
      <c r="D554">
        <v>6039.02</v>
      </c>
      <c r="E554">
        <v>5932.63</v>
      </c>
      <c r="F554">
        <v>1963.72</v>
      </c>
      <c r="G554">
        <v>5.3924E-2</v>
      </c>
      <c r="H554">
        <v>0.93163700000000005</v>
      </c>
      <c r="I554">
        <v>0</v>
      </c>
    </row>
    <row r="555" spans="1:25" x14ac:dyDescent="0.25">
      <c r="A555" t="s">
        <v>116</v>
      </c>
      <c r="B555">
        <v>6101.65</v>
      </c>
      <c r="C555">
        <v>6050</v>
      </c>
      <c r="D555">
        <v>6031.71</v>
      </c>
      <c r="E555">
        <v>5925.5</v>
      </c>
      <c r="F555">
        <v>1959.07</v>
      </c>
      <c r="G555">
        <v>5.6874399999999999E-2</v>
      </c>
      <c r="H555">
        <v>0.931836</v>
      </c>
      <c r="I555">
        <v>0</v>
      </c>
    </row>
    <row r="556" spans="1:25" x14ac:dyDescent="0.25">
      <c r="A556" t="s">
        <v>116</v>
      </c>
      <c r="B556">
        <v>6102.18</v>
      </c>
      <c r="C556">
        <v>6050.08</v>
      </c>
      <c r="D556">
        <v>6032.51</v>
      </c>
      <c r="E556">
        <v>5926.29</v>
      </c>
      <c r="F556">
        <v>1965.15</v>
      </c>
      <c r="G556">
        <v>8.3255800000000005E-2</v>
      </c>
      <c r="H556">
        <v>0.95859099999999997</v>
      </c>
      <c r="I556">
        <v>0</v>
      </c>
    </row>
    <row r="557" spans="1:25" x14ac:dyDescent="0.25">
      <c r="A557" t="s">
        <v>116</v>
      </c>
      <c r="B557">
        <v>6099.6</v>
      </c>
      <c r="C557">
        <v>6048.25</v>
      </c>
      <c r="D557">
        <v>6029.35</v>
      </c>
      <c r="E557">
        <v>5922.88</v>
      </c>
      <c r="F557">
        <v>1960.57</v>
      </c>
      <c r="G557">
        <v>4.3765699999999998E-2</v>
      </c>
      <c r="H557">
        <v>0.95081300000000002</v>
      </c>
      <c r="I557">
        <v>0</v>
      </c>
    </row>
    <row r="558" spans="1:25" x14ac:dyDescent="0.25">
      <c r="A558" t="s">
        <v>116</v>
      </c>
      <c r="B558">
        <v>6109.56</v>
      </c>
      <c r="C558">
        <v>6057.99</v>
      </c>
      <c r="D558">
        <v>6037.55</v>
      </c>
      <c r="E558">
        <v>5930.1</v>
      </c>
      <c r="F558">
        <v>1959.72</v>
      </c>
      <c r="G558">
        <v>5.3911000000000001E-2</v>
      </c>
      <c r="H558">
        <v>0.95877999999999997</v>
      </c>
      <c r="I558">
        <v>0</v>
      </c>
    </row>
    <row r="559" spans="1:25" x14ac:dyDescent="0.25">
      <c r="A559" t="s">
        <v>116</v>
      </c>
      <c r="B559">
        <v>6110.79</v>
      </c>
      <c r="C559">
        <v>6058.61</v>
      </c>
      <c r="D559">
        <v>6039.95</v>
      </c>
      <c r="E559">
        <v>5932.85</v>
      </c>
      <c r="F559">
        <v>1971.38</v>
      </c>
      <c r="G559">
        <v>5.4424E-2</v>
      </c>
      <c r="H559">
        <v>0.93154300000000001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6110.36</v>
      </c>
      <c r="C560">
        <v>6061.25</v>
      </c>
      <c r="D560">
        <v>6042.69</v>
      </c>
      <c r="E560">
        <v>5936.56</v>
      </c>
      <c r="F560">
        <v>1963.67</v>
      </c>
      <c r="G560">
        <v>5.9581700000000001E-2</v>
      </c>
      <c r="H560">
        <v>0.93180600000000002</v>
      </c>
      <c r="I560">
        <v>0</v>
      </c>
      <c r="R560">
        <f>AVERAGE(B511:B560)</f>
        <v>6120.120799999997</v>
      </c>
      <c r="S560">
        <f>AVERAGE(C511:C560)</f>
        <v>6069.613400000002</v>
      </c>
      <c r="U560">
        <f>_xlfn.VAR.P(B511:B560)</f>
        <v>3427.6851393599964</v>
      </c>
      <c r="V560">
        <f>_xlfn.VAR.P(C511:C560)</f>
        <v>3462.8229464399988</v>
      </c>
      <c r="X560">
        <f>1.96*SQRT(U560)/50</f>
        <v>2.2950202815108507</v>
      </c>
      <c r="Y560">
        <f>1.96*SQRT(V560)/50</f>
        <v>2.3067536176231651</v>
      </c>
    </row>
    <row r="561" spans="1:9" x14ac:dyDescent="0.25">
      <c r="A561" t="s">
        <v>117</v>
      </c>
      <c r="B561">
        <v>306128.8247</v>
      </c>
      <c r="C561" t="s">
        <v>37</v>
      </c>
    </row>
    <row r="562" spans="1:9" x14ac:dyDescent="0.25">
      <c r="A562" t="s">
        <v>39</v>
      </c>
      <c r="B562">
        <v>8226.99</v>
      </c>
      <c r="C562">
        <v>0</v>
      </c>
      <c r="D562">
        <v>0</v>
      </c>
      <c r="E562">
        <v>0</v>
      </c>
      <c r="F562">
        <v>0</v>
      </c>
      <c r="G562">
        <v>0.147505</v>
      </c>
      <c r="H562">
        <v>1</v>
      </c>
      <c r="I562">
        <v>0</v>
      </c>
    </row>
    <row r="563" spans="1:9" x14ac:dyDescent="0.25">
      <c r="A563" t="s">
        <v>39</v>
      </c>
      <c r="B563">
        <v>7956.2</v>
      </c>
      <c r="C563">
        <v>0</v>
      </c>
      <c r="D563">
        <v>0</v>
      </c>
      <c r="E563">
        <v>0</v>
      </c>
      <c r="F563">
        <v>0</v>
      </c>
      <c r="G563">
        <v>0.178955</v>
      </c>
      <c r="H563">
        <v>1</v>
      </c>
      <c r="I563">
        <v>0</v>
      </c>
    </row>
    <row r="564" spans="1:9" x14ac:dyDescent="0.25">
      <c r="A564" t="s">
        <v>39</v>
      </c>
      <c r="B564">
        <v>7938.08</v>
      </c>
      <c r="C564">
        <v>0</v>
      </c>
      <c r="D564">
        <v>0</v>
      </c>
      <c r="E564">
        <v>0</v>
      </c>
      <c r="F564">
        <v>0</v>
      </c>
      <c r="G564">
        <v>0.14923600000000001</v>
      </c>
      <c r="H564">
        <v>1</v>
      </c>
      <c r="I564">
        <v>0</v>
      </c>
    </row>
    <row r="565" spans="1:9" x14ac:dyDescent="0.25">
      <c r="A565" t="s">
        <v>39</v>
      </c>
      <c r="B565">
        <v>7939.42</v>
      </c>
      <c r="C565">
        <v>0</v>
      </c>
      <c r="D565">
        <v>0</v>
      </c>
      <c r="E565">
        <v>0</v>
      </c>
      <c r="F565">
        <v>0</v>
      </c>
      <c r="G565">
        <v>0.22198899999999999</v>
      </c>
      <c r="H565">
        <v>1</v>
      </c>
      <c r="I565">
        <v>0</v>
      </c>
    </row>
    <row r="566" spans="1:9" x14ac:dyDescent="0.25">
      <c r="A566" t="s">
        <v>39</v>
      </c>
      <c r="B566">
        <v>7968.95</v>
      </c>
      <c r="C566">
        <v>0</v>
      </c>
      <c r="D566">
        <v>0</v>
      </c>
      <c r="E566">
        <v>0</v>
      </c>
      <c r="F566">
        <v>0</v>
      </c>
      <c r="G566">
        <v>0.14924200000000001</v>
      </c>
      <c r="H566">
        <v>1</v>
      </c>
      <c r="I566">
        <v>0</v>
      </c>
    </row>
    <row r="567" spans="1:9" x14ac:dyDescent="0.25">
      <c r="A567" t="s">
        <v>39</v>
      </c>
      <c r="B567">
        <v>7974.11</v>
      </c>
      <c r="C567">
        <v>0</v>
      </c>
      <c r="D567">
        <v>0</v>
      </c>
      <c r="E567">
        <v>0</v>
      </c>
      <c r="F567">
        <v>0</v>
      </c>
      <c r="G567">
        <v>0.147505</v>
      </c>
      <c r="H567">
        <v>1</v>
      </c>
      <c r="I567">
        <v>0</v>
      </c>
    </row>
    <row r="568" spans="1:9" x14ac:dyDescent="0.25">
      <c r="A568" t="s">
        <v>39</v>
      </c>
      <c r="B568">
        <v>7972.87</v>
      </c>
      <c r="C568">
        <v>0</v>
      </c>
      <c r="D568">
        <v>0</v>
      </c>
      <c r="E568">
        <v>0</v>
      </c>
      <c r="F568">
        <v>0</v>
      </c>
      <c r="G568">
        <v>0.154028</v>
      </c>
      <c r="H568">
        <v>1</v>
      </c>
      <c r="I568">
        <v>0</v>
      </c>
    </row>
    <row r="569" spans="1:9" x14ac:dyDescent="0.25">
      <c r="A569" t="s">
        <v>39</v>
      </c>
      <c r="B569">
        <v>7965.42</v>
      </c>
      <c r="C569">
        <v>0</v>
      </c>
      <c r="D569">
        <v>0</v>
      </c>
      <c r="E569">
        <v>0</v>
      </c>
      <c r="F569">
        <v>0</v>
      </c>
      <c r="G569">
        <v>0.147505</v>
      </c>
      <c r="H569">
        <v>1</v>
      </c>
      <c r="I569">
        <v>0</v>
      </c>
    </row>
    <row r="570" spans="1:9" x14ac:dyDescent="0.25">
      <c r="A570" t="s">
        <v>39</v>
      </c>
      <c r="B570">
        <v>7959.94</v>
      </c>
      <c r="C570">
        <v>0</v>
      </c>
      <c r="D570">
        <v>0</v>
      </c>
      <c r="E570">
        <v>0</v>
      </c>
      <c r="F570">
        <v>0</v>
      </c>
      <c r="G570">
        <v>0.154026</v>
      </c>
      <c r="H570">
        <v>1</v>
      </c>
      <c r="I570">
        <v>0</v>
      </c>
    </row>
    <row r="571" spans="1:9" x14ac:dyDescent="0.25">
      <c r="A571" t="s">
        <v>39</v>
      </c>
      <c r="B571">
        <v>7962.29</v>
      </c>
      <c r="C571">
        <v>0</v>
      </c>
      <c r="D571">
        <v>0</v>
      </c>
      <c r="E571">
        <v>0</v>
      </c>
      <c r="F571">
        <v>0</v>
      </c>
      <c r="G571">
        <v>0.14923900000000001</v>
      </c>
      <c r="H571">
        <v>1</v>
      </c>
      <c r="I571">
        <v>0</v>
      </c>
    </row>
    <row r="572" spans="1:9" x14ac:dyDescent="0.25">
      <c r="A572" t="s">
        <v>39</v>
      </c>
      <c r="B572">
        <v>7983.88</v>
      </c>
      <c r="C572">
        <v>0</v>
      </c>
      <c r="D572">
        <v>0</v>
      </c>
      <c r="E572">
        <v>0</v>
      </c>
      <c r="F572">
        <v>0</v>
      </c>
      <c r="G572">
        <v>0.154027</v>
      </c>
      <c r="H572">
        <v>1</v>
      </c>
      <c r="I572">
        <v>0</v>
      </c>
    </row>
    <row r="573" spans="1:9" x14ac:dyDescent="0.25">
      <c r="A573" t="s">
        <v>39</v>
      </c>
      <c r="B573">
        <v>8006.08</v>
      </c>
      <c r="C573">
        <v>0</v>
      </c>
      <c r="D573">
        <v>0</v>
      </c>
      <c r="E573">
        <v>0</v>
      </c>
      <c r="F573">
        <v>0</v>
      </c>
      <c r="G573">
        <v>0.147505</v>
      </c>
      <c r="H573">
        <v>1</v>
      </c>
      <c r="I573">
        <v>0</v>
      </c>
    </row>
    <row r="574" spans="1:9" x14ac:dyDescent="0.25">
      <c r="A574" t="s">
        <v>39</v>
      </c>
      <c r="B574">
        <v>8006.32</v>
      </c>
      <c r="C574">
        <v>0</v>
      </c>
      <c r="D574">
        <v>0</v>
      </c>
      <c r="E574">
        <v>0</v>
      </c>
      <c r="F574">
        <v>0</v>
      </c>
      <c r="G574">
        <v>0.15403</v>
      </c>
      <c r="H574">
        <v>1</v>
      </c>
      <c r="I574">
        <v>0</v>
      </c>
    </row>
    <row r="575" spans="1:9" x14ac:dyDescent="0.25">
      <c r="A575" t="s">
        <v>39</v>
      </c>
      <c r="B575">
        <v>8003.98</v>
      </c>
      <c r="C575">
        <v>0</v>
      </c>
      <c r="D575">
        <v>0</v>
      </c>
      <c r="E575">
        <v>0</v>
      </c>
      <c r="F575">
        <v>0</v>
      </c>
      <c r="G575">
        <v>0.14923600000000001</v>
      </c>
      <c r="H575">
        <v>1</v>
      </c>
      <c r="I575">
        <v>0</v>
      </c>
    </row>
    <row r="576" spans="1:9" x14ac:dyDescent="0.25">
      <c r="A576" t="s">
        <v>39</v>
      </c>
      <c r="B576">
        <v>8007.25</v>
      </c>
      <c r="C576">
        <v>0</v>
      </c>
      <c r="D576">
        <v>0</v>
      </c>
      <c r="E576">
        <v>0</v>
      </c>
      <c r="F576">
        <v>0</v>
      </c>
      <c r="G576">
        <v>0.147505</v>
      </c>
      <c r="H576">
        <v>1</v>
      </c>
      <c r="I576">
        <v>0</v>
      </c>
    </row>
    <row r="577" spans="1:9" x14ac:dyDescent="0.25">
      <c r="A577" t="s">
        <v>39</v>
      </c>
      <c r="B577">
        <v>8013.72</v>
      </c>
      <c r="C577">
        <v>0</v>
      </c>
      <c r="D577">
        <v>0</v>
      </c>
      <c r="E577">
        <v>0</v>
      </c>
      <c r="F577">
        <v>0</v>
      </c>
      <c r="G577">
        <v>0.14923600000000001</v>
      </c>
      <c r="H577">
        <v>1</v>
      </c>
      <c r="I577">
        <v>0</v>
      </c>
    </row>
    <row r="578" spans="1:9" x14ac:dyDescent="0.25">
      <c r="A578" t="s">
        <v>39</v>
      </c>
      <c r="B578">
        <v>8019.37</v>
      </c>
      <c r="C578">
        <v>0</v>
      </c>
      <c r="D578">
        <v>0</v>
      </c>
      <c r="E578">
        <v>0</v>
      </c>
      <c r="F578">
        <v>0</v>
      </c>
      <c r="G578">
        <v>0.22198899999999999</v>
      </c>
      <c r="H578">
        <v>1</v>
      </c>
      <c r="I578">
        <v>0</v>
      </c>
    </row>
    <row r="579" spans="1:9" x14ac:dyDescent="0.25">
      <c r="A579" t="s">
        <v>39</v>
      </c>
      <c r="B579">
        <v>8012.55</v>
      </c>
      <c r="C579">
        <v>0</v>
      </c>
      <c r="D579">
        <v>0</v>
      </c>
      <c r="E579">
        <v>0</v>
      </c>
      <c r="F579">
        <v>0</v>
      </c>
      <c r="G579">
        <v>0.14923600000000001</v>
      </c>
      <c r="H579">
        <v>1</v>
      </c>
      <c r="I579">
        <v>0</v>
      </c>
    </row>
    <row r="580" spans="1:9" x14ac:dyDescent="0.25">
      <c r="A580" t="s">
        <v>39</v>
      </c>
      <c r="B580">
        <v>8012.9</v>
      </c>
      <c r="C580">
        <v>0</v>
      </c>
      <c r="D580">
        <v>0</v>
      </c>
      <c r="E580">
        <v>0</v>
      </c>
      <c r="F580">
        <v>0</v>
      </c>
      <c r="G580">
        <v>0.147505</v>
      </c>
      <c r="H580">
        <v>1</v>
      </c>
      <c r="I580">
        <v>0</v>
      </c>
    </row>
    <row r="581" spans="1:9" x14ac:dyDescent="0.25">
      <c r="A581" t="s">
        <v>39</v>
      </c>
      <c r="B581">
        <v>8010.05</v>
      </c>
      <c r="C581">
        <v>0</v>
      </c>
      <c r="D581">
        <v>0</v>
      </c>
      <c r="E581">
        <v>0</v>
      </c>
      <c r="F581">
        <v>0</v>
      </c>
      <c r="G581">
        <v>0.14923600000000001</v>
      </c>
      <c r="H581">
        <v>1</v>
      </c>
      <c r="I581">
        <v>0</v>
      </c>
    </row>
    <row r="582" spans="1:9" x14ac:dyDescent="0.25">
      <c r="A582" t="s">
        <v>39</v>
      </c>
      <c r="B582">
        <v>8013.34</v>
      </c>
      <c r="C582">
        <v>0</v>
      </c>
      <c r="D582">
        <v>0</v>
      </c>
      <c r="E582">
        <v>0</v>
      </c>
      <c r="F582">
        <v>0</v>
      </c>
      <c r="G582">
        <v>0.181255</v>
      </c>
      <c r="H582">
        <v>1</v>
      </c>
      <c r="I582">
        <v>0</v>
      </c>
    </row>
    <row r="583" spans="1:9" x14ac:dyDescent="0.25">
      <c r="A583" t="s">
        <v>39</v>
      </c>
      <c r="B583">
        <v>8013.09</v>
      </c>
      <c r="C583">
        <v>0</v>
      </c>
      <c r="D583">
        <v>0</v>
      </c>
      <c r="E583">
        <v>0</v>
      </c>
      <c r="F583">
        <v>0</v>
      </c>
      <c r="G583">
        <v>0.14923600000000001</v>
      </c>
      <c r="H583">
        <v>1</v>
      </c>
      <c r="I583">
        <v>0</v>
      </c>
    </row>
    <row r="584" spans="1:9" x14ac:dyDescent="0.25">
      <c r="A584" t="s">
        <v>39</v>
      </c>
      <c r="B584">
        <v>8015.91</v>
      </c>
      <c r="C584">
        <v>0</v>
      </c>
      <c r="D584">
        <v>0</v>
      </c>
      <c r="E584">
        <v>0</v>
      </c>
      <c r="F584">
        <v>0</v>
      </c>
      <c r="G584">
        <v>0.14923600000000001</v>
      </c>
      <c r="H584">
        <v>1</v>
      </c>
      <c r="I584">
        <v>0</v>
      </c>
    </row>
    <row r="585" spans="1:9" x14ac:dyDescent="0.25">
      <c r="A585" t="s">
        <v>39</v>
      </c>
      <c r="B585">
        <v>8019.48</v>
      </c>
      <c r="C585">
        <v>0</v>
      </c>
      <c r="D585">
        <v>0</v>
      </c>
      <c r="E585">
        <v>0</v>
      </c>
      <c r="F585">
        <v>0</v>
      </c>
      <c r="G585">
        <v>0.154026</v>
      </c>
      <c r="H585">
        <v>1</v>
      </c>
      <c r="I585">
        <v>0</v>
      </c>
    </row>
    <row r="586" spans="1:9" x14ac:dyDescent="0.25">
      <c r="A586" t="s">
        <v>39</v>
      </c>
      <c r="B586">
        <v>8012.78</v>
      </c>
      <c r="C586">
        <v>0</v>
      </c>
      <c r="D586">
        <v>0</v>
      </c>
      <c r="E586">
        <v>0</v>
      </c>
      <c r="F586">
        <v>0</v>
      </c>
      <c r="G586">
        <v>0.147505</v>
      </c>
      <c r="H586">
        <v>1</v>
      </c>
      <c r="I586">
        <v>0</v>
      </c>
    </row>
    <row r="587" spans="1:9" x14ac:dyDescent="0.25">
      <c r="A587" t="s">
        <v>39</v>
      </c>
      <c r="B587">
        <v>8016.73</v>
      </c>
      <c r="C587">
        <v>0</v>
      </c>
      <c r="D587">
        <v>0</v>
      </c>
      <c r="E587">
        <v>0</v>
      </c>
      <c r="F587">
        <v>0</v>
      </c>
      <c r="G587">
        <v>0.154027</v>
      </c>
      <c r="H587">
        <v>1</v>
      </c>
      <c r="I587">
        <v>0</v>
      </c>
    </row>
    <row r="588" spans="1:9" x14ac:dyDescent="0.25">
      <c r="A588" t="s">
        <v>39</v>
      </c>
      <c r="B588">
        <v>8015.61</v>
      </c>
      <c r="C588">
        <v>0</v>
      </c>
      <c r="D588">
        <v>0</v>
      </c>
      <c r="E588">
        <v>0</v>
      </c>
      <c r="F588">
        <v>0</v>
      </c>
      <c r="G588">
        <v>0.15401400000000001</v>
      </c>
      <c r="H588">
        <v>1</v>
      </c>
      <c r="I588">
        <v>0</v>
      </c>
    </row>
    <row r="589" spans="1:9" x14ac:dyDescent="0.25">
      <c r="A589" t="s">
        <v>39</v>
      </c>
      <c r="B589">
        <v>8018.96</v>
      </c>
      <c r="C589">
        <v>0</v>
      </c>
      <c r="D589">
        <v>0</v>
      </c>
      <c r="E589">
        <v>0</v>
      </c>
      <c r="F589">
        <v>0</v>
      </c>
      <c r="G589">
        <v>0.147505</v>
      </c>
      <c r="H589">
        <v>1</v>
      </c>
      <c r="I589">
        <v>0</v>
      </c>
    </row>
    <row r="590" spans="1:9" x14ac:dyDescent="0.25">
      <c r="A590" t="s">
        <v>39</v>
      </c>
      <c r="B590">
        <v>8014.99</v>
      </c>
      <c r="C590">
        <v>0</v>
      </c>
      <c r="D590">
        <v>0</v>
      </c>
      <c r="E590">
        <v>0</v>
      </c>
      <c r="F590">
        <v>0</v>
      </c>
      <c r="G590">
        <v>0.154026</v>
      </c>
      <c r="H590">
        <v>1</v>
      </c>
      <c r="I590">
        <v>0</v>
      </c>
    </row>
    <row r="591" spans="1:9" x14ac:dyDescent="0.25">
      <c r="A591" t="s">
        <v>39</v>
      </c>
      <c r="B591">
        <v>8010.14</v>
      </c>
      <c r="C591">
        <v>0</v>
      </c>
      <c r="D591">
        <v>0</v>
      </c>
      <c r="E591">
        <v>0</v>
      </c>
      <c r="F591">
        <v>0</v>
      </c>
      <c r="G591">
        <v>0.147505</v>
      </c>
      <c r="H591">
        <v>1</v>
      </c>
      <c r="I591">
        <v>0</v>
      </c>
    </row>
    <row r="592" spans="1:9" x14ac:dyDescent="0.25">
      <c r="A592" t="s">
        <v>39</v>
      </c>
      <c r="B592">
        <v>8018.45</v>
      </c>
      <c r="C592">
        <v>0</v>
      </c>
      <c r="D592">
        <v>0</v>
      </c>
      <c r="E592">
        <v>0</v>
      </c>
      <c r="F592">
        <v>0</v>
      </c>
      <c r="G592">
        <v>0.154028</v>
      </c>
      <c r="H592">
        <v>1</v>
      </c>
      <c r="I592">
        <v>0</v>
      </c>
    </row>
    <row r="593" spans="1:9" x14ac:dyDescent="0.25">
      <c r="A593" t="s">
        <v>39</v>
      </c>
      <c r="B593">
        <v>8021.94</v>
      </c>
      <c r="C593">
        <v>0</v>
      </c>
      <c r="D593">
        <v>0</v>
      </c>
      <c r="E593">
        <v>0</v>
      </c>
      <c r="F593">
        <v>0</v>
      </c>
      <c r="G593">
        <v>0.14923600000000001</v>
      </c>
      <c r="H593">
        <v>1</v>
      </c>
      <c r="I593">
        <v>0</v>
      </c>
    </row>
    <row r="594" spans="1:9" x14ac:dyDescent="0.25">
      <c r="A594" t="s">
        <v>39</v>
      </c>
      <c r="B594">
        <v>8016.33</v>
      </c>
      <c r="C594">
        <v>0</v>
      </c>
      <c r="D594">
        <v>0</v>
      </c>
      <c r="E594">
        <v>0</v>
      </c>
      <c r="F594">
        <v>0</v>
      </c>
      <c r="G594">
        <v>0.154029</v>
      </c>
      <c r="H594">
        <v>1</v>
      </c>
      <c r="I594">
        <v>0</v>
      </c>
    </row>
    <row r="595" spans="1:9" x14ac:dyDescent="0.25">
      <c r="A595" t="s">
        <v>39</v>
      </c>
      <c r="B595">
        <v>8020.04</v>
      </c>
      <c r="C595">
        <v>0</v>
      </c>
      <c r="D595">
        <v>0</v>
      </c>
      <c r="E595">
        <v>0</v>
      </c>
      <c r="F595">
        <v>0</v>
      </c>
      <c r="G595">
        <v>0.14923600000000001</v>
      </c>
      <c r="H595">
        <v>1</v>
      </c>
      <c r="I595">
        <v>0</v>
      </c>
    </row>
    <row r="596" spans="1:9" x14ac:dyDescent="0.25">
      <c r="A596" t="s">
        <v>39</v>
      </c>
      <c r="B596">
        <v>8017.51</v>
      </c>
      <c r="C596">
        <v>0</v>
      </c>
      <c r="D596">
        <v>0</v>
      </c>
      <c r="E596">
        <v>0</v>
      </c>
      <c r="F596">
        <v>0</v>
      </c>
      <c r="G596">
        <v>0.154028</v>
      </c>
      <c r="H596">
        <v>1</v>
      </c>
      <c r="I596">
        <v>0</v>
      </c>
    </row>
    <row r="597" spans="1:9" x14ac:dyDescent="0.25">
      <c r="A597" t="s">
        <v>39</v>
      </c>
      <c r="B597">
        <v>8025.43</v>
      </c>
      <c r="C597">
        <v>0</v>
      </c>
      <c r="D597">
        <v>0</v>
      </c>
      <c r="E597">
        <v>0</v>
      </c>
      <c r="F597">
        <v>0</v>
      </c>
      <c r="G597">
        <v>0.14924599999999999</v>
      </c>
      <c r="H597">
        <v>1</v>
      </c>
      <c r="I597">
        <v>0</v>
      </c>
    </row>
    <row r="598" spans="1:9" x14ac:dyDescent="0.25">
      <c r="A598" t="s">
        <v>39</v>
      </c>
      <c r="B598">
        <v>8018.43</v>
      </c>
      <c r="C598">
        <v>0</v>
      </c>
      <c r="D598">
        <v>0</v>
      </c>
      <c r="E598">
        <v>0</v>
      </c>
      <c r="F598">
        <v>0</v>
      </c>
      <c r="G598">
        <v>0.17902699999999999</v>
      </c>
      <c r="H598">
        <v>1</v>
      </c>
      <c r="I598">
        <v>0</v>
      </c>
    </row>
    <row r="599" spans="1:9" x14ac:dyDescent="0.25">
      <c r="A599" t="s">
        <v>39</v>
      </c>
      <c r="B599">
        <v>8014.21</v>
      </c>
      <c r="C599">
        <v>0</v>
      </c>
      <c r="D599">
        <v>0</v>
      </c>
      <c r="E599">
        <v>0</v>
      </c>
      <c r="F599">
        <v>0</v>
      </c>
      <c r="G599">
        <v>0.14923600000000001</v>
      </c>
      <c r="H599">
        <v>1</v>
      </c>
      <c r="I599">
        <v>0</v>
      </c>
    </row>
    <row r="600" spans="1:9" x14ac:dyDescent="0.25">
      <c r="A600" t="s">
        <v>39</v>
      </c>
      <c r="B600">
        <v>8014.13</v>
      </c>
      <c r="C600">
        <v>0</v>
      </c>
      <c r="D600">
        <v>0</v>
      </c>
      <c r="E600">
        <v>0</v>
      </c>
      <c r="F600">
        <v>0</v>
      </c>
      <c r="G600">
        <v>0.14923600000000001</v>
      </c>
      <c r="H600">
        <v>1</v>
      </c>
      <c r="I600">
        <v>0</v>
      </c>
    </row>
    <row r="601" spans="1:9" x14ac:dyDescent="0.25">
      <c r="A601" t="s">
        <v>39</v>
      </c>
      <c r="B601">
        <v>8009.22</v>
      </c>
      <c r="C601">
        <v>0</v>
      </c>
      <c r="D601">
        <v>0</v>
      </c>
      <c r="E601">
        <v>0</v>
      </c>
      <c r="F601">
        <v>0</v>
      </c>
      <c r="G601">
        <v>0.154027</v>
      </c>
      <c r="H601">
        <v>1</v>
      </c>
      <c r="I601">
        <v>0</v>
      </c>
    </row>
    <row r="602" spans="1:9" x14ac:dyDescent="0.25">
      <c r="A602" t="s">
        <v>39</v>
      </c>
      <c r="B602">
        <v>8018.07</v>
      </c>
      <c r="C602">
        <v>0</v>
      </c>
      <c r="D602">
        <v>0</v>
      </c>
      <c r="E602">
        <v>0</v>
      </c>
      <c r="F602">
        <v>0</v>
      </c>
      <c r="G602">
        <v>0.147505</v>
      </c>
      <c r="H602">
        <v>1</v>
      </c>
      <c r="I602">
        <v>0</v>
      </c>
    </row>
    <row r="603" spans="1:9" x14ac:dyDescent="0.25">
      <c r="A603" t="s">
        <v>39</v>
      </c>
      <c r="B603">
        <v>8006.63</v>
      </c>
      <c r="C603">
        <v>0</v>
      </c>
      <c r="D603">
        <v>0</v>
      </c>
      <c r="E603">
        <v>0</v>
      </c>
      <c r="F603">
        <v>0</v>
      </c>
      <c r="G603">
        <v>0.154029</v>
      </c>
      <c r="H603">
        <v>1</v>
      </c>
      <c r="I603">
        <v>0</v>
      </c>
    </row>
    <row r="604" spans="1:9" x14ac:dyDescent="0.25">
      <c r="A604" t="s">
        <v>39</v>
      </c>
      <c r="B604">
        <v>8005.51</v>
      </c>
      <c r="C604">
        <v>0</v>
      </c>
      <c r="D604">
        <v>0</v>
      </c>
      <c r="E604">
        <v>0</v>
      </c>
      <c r="F604">
        <v>0</v>
      </c>
      <c r="G604">
        <v>0.14924200000000001</v>
      </c>
      <c r="H604">
        <v>1</v>
      </c>
      <c r="I604">
        <v>0</v>
      </c>
    </row>
    <row r="605" spans="1:9" x14ac:dyDescent="0.25">
      <c r="A605" t="s">
        <v>39</v>
      </c>
      <c r="B605">
        <v>8019.06</v>
      </c>
      <c r="C605">
        <v>0</v>
      </c>
      <c r="D605">
        <v>0</v>
      </c>
      <c r="E605">
        <v>0</v>
      </c>
      <c r="F605">
        <v>0</v>
      </c>
      <c r="G605">
        <v>0.154028</v>
      </c>
      <c r="H605">
        <v>1</v>
      </c>
      <c r="I605">
        <v>0</v>
      </c>
    </row>
    <row r="606" spans="1:9" x14ac:dyDescent="0.25">
      <c r="A606" t="s">
        <v>39</v>
      </c>
      <c r="B606">
        <v>8010.53</v>
      </c>
      <c r="C606">
        <v>0</v>
      </c>
      <c r="D606">
        <v>0</v>
      </c>
      <c r="E606">
        <v>0</v>
      </c>
      <c r="F606">
        <v>0</v>
      </c>
      <c r="G606">
        <v>0.14924200000000001</v>
      </c>
      <c r="H606">
        <v>1</v>
      </c>
      <c r="I606">
        <v>0</v>
      </c>
    </row>
    <row r="607" spans="1:9" x14ac:dyDescent="0.25">
      <c r="A607" t="s">
        <v>39</v>
      </c>
      <c r="B607">
        <v>8019.73</v>
      </c>
      <c r="C607">
        <v>0</v>
      </c>
      <c r="D607">
        <v>0</v>
      </c>
      <c r="E607">
        <v>0</v>
      </c>
      <c r="F607">
        <v>0</v>
      </c>
      <c r="G607">
        <v>0.147505</v>
      </c>
      <c r="H607">
        <v>1</v>
      </c>
      <c r="I607">
        <v>0</v>
      </c>
    </row>
    <row r="608" spans="1:9" x14ac:dyDescent="0.25">
      <c r="A608" t="s">
        <v>39</v>
      </c>
      <c r="B608">
        <v>8017.1</v>
      </c>
      <c r="C608">
        <v>0</v>
      </c>
      <c r="D608">
        <v>0</v>
      </c>
      <c r="E608">
        <v>0</v>
      </c>
      <c r="F608">
        <v>0</v>
      </c>
      <c r="G608">
        <v>0.14923900000000001</v>
      </c>
      <c r="H608">
        <v>1</v>
      </c>
      <c r="I608">
        <v>0</v>
      </c>
    </row>
    <row r="609" spans="1:25" x14ac:dyDescent="0.25">
      <c r="A609" t="s">
        <v>39</v>
      </c>
      <c r="B609">
        <v>8016.03</v>
      </c>
      <c r="C609">
        <v>0</v>
      </c>
      <c r="D609">
        <v>0</v>
      </c>
      <c r="E609">
        <v>0</v>
      </c>
      <c r="F609">
        <v>0</v>
      </c>
      <c r="G609">
        <v>0.154027</v>
      </c>
      <c r="H609">
        <v>1</v>
      </c>
      <c r="I609">
        <v>0</v>
      </c>
    </row>
    <row r="610" spans="1:25" x14ac:dyDescent="0.25">
      <c r="A610" t="s">
        <v>39</v>
      </c>
      <c r="B610">
        <v>8010.89</v>
      </c>
      <c r="C610">
        <v>0</v>
      </c>
      <c r="D610">
        <v>0</v>
      </c>
      <c r="E610">
        <v>0</v>
      </c>
      <c r="F610">
        <v>0</v>
      </c>
      <c r="G610">
        <v>0.22198999999999999</v>
      </c>
      <c r="H610">
        <v>1</v>
      </c>
      <c r="I610">
        <v>0</v>
      </c>
    </row>
    <row r="611" spans="1:25" x14ac:dyDescent="0.25">
      <c r="A611" t="s">
        <v>39</v>
      </c>
      <c r="B611">
        <v>8014.42</v>
      </c>
      <c r="C611">
        <v>0</v>
      </c>
      <c r="D611">
        <v>0</v>
      </c>
      <c r="E611">
        <v>0</v>
      </c>
      <c r="F611">
        <v>0</v>
      </c>
      <c r="G611">
        <v>0.14923600000000001</v>
      </c>
      <c r="H611">
        <v>1</v>
      </c>
      <c r="I611">
        <v>0</v>
      </c>
    </row>
    <row r="612" spans="1:25" x14ac:dyDescent="0.25">
      <c r="A612" t="s">
        <v>39</v>
      </c>
      <c r="B612">
        <v>8015.2</v>
      </c>
      <c r="C612">
        <v>0</v>
      </c>
      <c r="D612">
        <v>0</v>
      </c>
      <c r="E612">
        <v>0</v>
      </c>
      <c r="F612">
        <v>0</v>
      </c>
      <c r="G612">
        <v>0.147505</v>
      </c>
      <c r="H612">
        <v>1</v>
      </c>
      <c r="I612">
        <v>0</v>
      </c>
    </row>
    <row r="613" spans="1:25" x14ac:dyDescent="0.25">
      <c r="A613" t="s">
        <v>39</v>
      </c>
      <c r="B613">
        <v>8014.74</v>
      </c>
      <c r="C613">
        <v>0</v>
      </c>
      <c r="D613">
        <v>0</v>
      </c>
      <c r="E613">
        <v>0</v>
      </c>
      <c r="F613">
        <v>0</v>
      </c>
      <c r="G613">
        <v>0.154028</v>
      </c>
      <c r="H613">
        <v>1</v>
      </c>
      <c r="I613">
        <v>0</v>
      </c>
    </row>
    <row r="614" spans="1:25" x14ac:dyDescent="0.25">
      <c r="A614" t="s">
        <v>39</v>
      </c>
      <c r="B614">
        <v>8016.33</v>
      </c>
      <c r="C614">
        <v>0</v>
      </c>
      <c r="D614">
        <v>0</v>
      </c>
      <c r="E614">
        <v>0</v>
      </c>
      <c r="F614">
        <v>0</v>
      </c>
      <c r="G614">
        <v>0.147505</v>
      </c>
      <c r="H614">
        <v>1</v>
      </c>
      <c r="I614">
        <v>0</v>
      </c>
    </row>
    <row r="615" spans="1:25" x14ac:dyDescent="0.25">
      <c r="A615" t="s">
        <v>39</v>
      </c>
      <c r="B615">
        <v>8016.81</v>
      </c>
      <c r="C615">
        <v>0</v>
      </c>
      <c r="D615">
        <v>0</v>
      </c>
      <c r="E615">
        <v>0</v>
      </c>
      <c r="F615">
        <v>0</v>
      </c>
      <c r="G615">
        <v>0.15402299999999999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8011.39</v>
      </c>
      <c r="C616">
        <v>0</v>
      </c>
      <c r="D616">
        <v>0</v>
      </c>
      <c r="E616">
        <v>0</v>
      </c>
      <c r="F616">
        <v>0</v>
      </c>
      <c r="G616">
        <v>0.14923900000000001</v>
      </c>
      <c r="H616">
        <v>1</v>
      </c>
      <c r="I616">
        <v>0</v>
      </c>
      <c r="R616">
        <f>AVERAGE(B567:B616)</f>
        <v>8008.997800000001</v>
      </c>
      <c r="S616">
        <f>AVERAGE(C567:C616)</f>
        <v>0</v>
      </c>
      <c r="U616">
        <f>_xlfn.VAR.P(B567:B616)</f>
        <v>237.34570916000084</v>
      </c>
      <c r="V616">
        <f>_xlfn.VAR.P(C567:C616)</f>
        <v>0</v>
      </c>
      <c r="X616">
        <f>1.96*SQRT(U616)/50</f>
        <v>0.60391631086072151</v>
      </c>
      <c r="Y616">
        <f>1.96*SQRT(V616)/50</f>
        <v>0</v>
      </c>
    </row>
    <row r="617" spans="1:25" x14ac:dyDescent="0.25">
      <c r="A617" t="s">
        <v>39</v>
      </c>
      <c r="B617">
        <v>400516.40950000001</v>
      </c>
      <c r="C617" t="s">
        <v>37</v>
      </c>
    </row>
    <row r="618" spans="1:25" x14ac:dyDescent="0.25">
      <c r="A618" t="s">
        <v>40</v>
      </c>
      <c r="B618">
        <v>7999.42</v>
      </c>
      <c r="C618">
        <v>7988.47</v>
      </c>
      <c r="D618">
        <v>7905.12</v>
      </c>
      <c r="E618">
        <v>7509.92</v>
      </c>
      <c r="F618">
        <v>0</v>
      </c>
      <c r="G618">
        <v>0.15403</v>
      </c>
      <c r="H618">
        <v>1</v>
      </c>
      <c r="I618">
        <v>0</v>
      </c>
    </row>
    <row r="619" spans="1:25" x14ac:dyDescent="0.25">
      <c r="A619" t="s">
        <v>40</v>
      </c>
      <c r="B619">
        <v>8003.26</v>
      </c>
      <c r="C619">
        <v>7992.18</v>
      </c>
      <c r="D619">
        <v>7900.06</v>
      </c>
      <c r="E619">
        <v>7509.78</v>
      </c>
      <c r="F619">
        <v>0</v>
      </c>
      <c r="G619">
        <v>0.14923600000000001</v>
      </c>
      <c r="H619">
        <v>1</v>
      </c>
      <c r="I619">
        <v>0</v>
      </c>
    </row>
    <row r="620" spans="1:25" x14ac:dyDescent="0.25">
      <c r="A620" t="s">
        <v>40</v>
      </c>
      <c r="B620">
        <v>8001</v>
      </c>
      <c r="C620">
        <v>7990.43</v>
      </c>
      <c r="D620">
        <v>7903.66</v>
      </c>
      <c r="E620">
        <v>7509.72</v>
      </c>
      <c r="F620">
        <v>0</v>
      </c>
      <c r="G620">
        <v>0.154028</v>
      </c>
      <c r="H620">
        <v>1</v>
      </c>
      <c r="I620">
        <v>0</v>
      </c>
    </row>
    <row r="621" spans="1:25" x14ac:dyDescent="0.25">
      <c r="A621" t="s">
        <v>40</v>
      </c>
      <c r="B621">
        <v>7996.66</v>
      </c>
      <c r="C621">
        <v>7985.79</v>
      </c>
      <c r="D621">
        <v>7904.16</v>
      </c>
      <c r="E621">
        <v>7509.66</v>
      </c>
      <c r="F621">
        <v>0</v>
      </c>
      <c r="G621">
        <v>0.14923900000000001</v>
      </c>
      <c r="H621">
        <v>1</v>
      </c>
      <c r="I621">
        <v>0</v>
      </c>
    </row>
    <row r="622" spans="1:25" x14ac:dyDescent="0.25">
      <c r="A622" t="s">
        <v>40</v>
      </c>
      <c r="B622">
        <v>7998.08</v>
      </c>
      <c r="C622">
        <v>7987.52</v>
      </c>
      <c r="D622">
        <v>7905.62</v>
      </c>
      <c r="E622">
        <v>7509.91</v>
      </c>
      <c r="F622">
        <v>0</v>
      </c>
      <c r="G622">
        <v>0.147505</v>
      </c>
      <c r="H622">
        <v>1</v>
      </c>
      <c r="I622">
        <v>0</v>
      </c>
    </row>
    <row r="623" spans="1:25" x14ac:dyDescent="0.25">
      <c r="A623" t="s">
        <v>40</v>
      </c>
      <c r="B623">
        <v>7998.42</v>
      </c>
      <c r="C623">
        <v>7987.63</v>
      </c>
      <c r="D623">
        <v>7904.08</v>
      </c>
      <c r="E623">
        <v>7509.65</v>
      </c>
      <c r="F623">
        <v>0</v>
      </c>
      <c r="G623">
        <v>0.154026</v>
      </c>
      <c r="H623">
        <v>1</v>
      </c>
      <c r="I623">
        <v>0</v>
      </c>
    </row>
    <row r="624" spans="1:25" x14ac:dyDescent="0.25">
      <c r="A624" t="s">
        <v>40</v>
      </c>
      <c r="B624">
        <v>7999.85</v>
      </c>
      <c r="C624">
        <v>7989.11</v>
      </c>
      <c r="D624">
        <v>7903.95</v>
      </c>
      <c r="E624">
        <v>7509.48</v>
      </c>
      <c r="F624">
        <v>0</v>
      </c>
      <c r="G624">
        <v>0.147505</v>
      </c>
      <c r="H624">
        <v>1</v>
      </c>
      <c r="I624">
        <v>0</v>
      </c>
    </row>
    <row r="625" spans="1:9" x14ac:dyDescent="0.25">
      <c r="A625" t="s">
        <v>40</v>
      </c>
      <c r="B625">
        <v>8001.65</v>
      </c>
      <c r="C625">
        <v>7990.9</v>
      </c>
      <c r="D625">
        <v>7903.89</v>
      </c>
      <c r="E625">
        <v>7509.74</v>
      </c>
      <c r="F625">
        <v>0</v>
      </c>
      <c r="G625">
        <v>0.147505</v>
      </c>
      <c r="H625">
        <v>1</v>
      </c>
      <c r="I625">
        <v>0</v>
      </c>
    </row>
    <row r="626" spans="1:9" x14ac:dyDescent="0.25">
      <c r="A626" t="s">
        <v>40</v>
      </c>
      <c r="B626">
        <v>8005.81</v>
      </c>
      <c r="C626">
        <v>7994.71</v>
      </c>
      <c r="D626">
        <v>7902.31</v>
      </c>
      <c r="E626">
        <v>7509.62</v>
      </c>
      <c r="F626">
        <v>0</v>
      </c>
      <c r="G626">
        <v>0.14923900000000001</v>
      </c>
      <c r="H626">
        <v>1</v>
      </c>
      <c r="I626">
        <v>0</v>
      </c>
    </row>
    <row r="627" spans="1:9" x14ac:dyDescent="0.25">
      <c r="A627" t="s">
        <v>40</v>
      </c>
      <c r="B627">
        <v>7998.27</v>
      </c>
      <c r="C627">
        <v>7987.47</v>
      </c>
      <c r="D627">
        <v>7904.35</v>
      </c>
      <c r="E627">
        <v>7509.55</v>
      </c>
      <c r="F627">
        <v>0</v>
      </c>
      <c r="G627">
        <v>0.154027</v>
      </c>
      <c r="H627">
        <v>1</v>
      </c>
      <c r="I627">
        <v>0</v>
      </c>
    </row>
    <row r="628" spans="1:9" x14ac:dyDescent="0.25">
      <c r="A628" t="s">
        <v>40</v>
      </c>
      <c r="B628">
        <v>8003.55</v>
      </c>
      <c r="C628">
        <v>7993.11</v>
      </c>
      <c r="D628">
        <v>7902.45</v>
      </c>
      <c r="E628">
        <v>7509.88</v>
      </c>
      <c r="F628">
        <v>0</v>
      </c>
      <c r="G628">
        <v>0.14924200000000001</v>
      </c>
      <c r="H628">
        <v>1</v>
      </c>
      <c r="I628">
        <v>0</v>
      </c>
    </row>
    <row r="629" spans="1:9" x14ac:dyDescent="0.25">
      <c r="A629" t="s">
        <v>40</v>
      </c>
      <c r="B629">
        <v>7997.43</v>
      </c>
      <c r="C629">
        <v>7987.22</v>
      </c>
      <c r="D629">
        <v>7904.66</v>
      </c>
      <c r="E629">
        <v>7509.86</v>
      </c>
      <c r="F629">
        <v>0</v>
      </c>
      <c r="G629">
        <v>0.154025</v>
      </c>
      <c r="H629">
        <v>1</v>
      </c>
      <c r="I629">
        <v>0</v>
      </c>
    </row>
    <row r="630" spans="1:9" x14ac:dyDescent="0.25">
      <c r="A630" t="s">
        <v>40</v>
      </c>
      <c r="B630">
        <v>8007.02</v>
      </c>
      <c r="C630">
        <v>7996.34</v>
      </c>
      <c r="D630">
        <v>7902.96</v>
      </c>
      <c r="E630">
        <v>7510.06</v>
      </c>
      <c r="F630">
        <v>0</v>
      </c>
      <c r="G630">
        <v>0.14923600000000001</v>
      </c>
      <c r="H630">
        <v>1</v>
      </c>
      <c r="I630">
        <v>0</v>
      </c>
    </row>
    <row r="631" spans="1:9" x14ac:dyDescent="0.25">
      <c r="A631" t="s">
        <v>40</v>
      </c>
      <c r="B631">
        <v>7999.62</v>
      </c>
      <c r="C631">
        <v>7989.13</v>
      </c>
      <c r="D631">
        <v>7902.27</v>
      </c>
      <c r="E631">
        <v>7509.89</v>
      </c>
      <c r="F631">
        <v>0</v>
      </c>
      <c r="G631">
        <v>0.154029</v>
      </c>
      <c r="H631">
        <v>1</v>
      </c>
      <c r="I631">
        <v>0</v>
      </c>
    </row>
    <row r="632" spans="1:9" x14ac:dyDescent="0.25">
      <c r="A632" t="s">
        <v>40</v>
      </c>
      <c r="B632">
        <v>7995.8</v>
      </c>
      <c r="C632">
        <v>7985.03</v>
      </c>
      <c r="D632">
        <v>7900.37</v>
      </c>
      <c r="E632">
        <v>7509.81</v>
      </c>
      <c r="F632">
        <v>0</v>
      </c>
      <c r="G632">
        <v>0.14923900000000001</v>
      </c>
      <c r="H632">
        <v>1</v>
      </c>
      <c r="I632">
        <v>0</v>
      </c>
    </row>
    <row r="633" spans="1:9" x14ac:dyDescent="0.25">
      <c r="A633" t="s">
        <v>40</v>
      </c>
      <c r="B633">
        <v>7994.76</v>
      </c>
      <c r="C633">
        <v>7983.74</v>
      </c>
      <c r="D633">
        <v>7900.33</v>
      </c>
      <c r="E633">
        <v>7509.73</v>
      </c>
      <c r="F633">
        <v>0</v>
      </c>
      <c r="G633">
        <v>0.147505</v>
      </c>
      <c r="H633">
        <v>1</v>
      </c>
      <c r="I633">
        <v>0</v>
      </c>
    </row>
    <row r="634" spans="1:9" x14ac:dyDescent="0.25">
      <c r="A634" t="s">
        <v>40</v>
      </c>
      <c r="B634">
        <v>7995.53</v>
      </c>
      <c r="C634">
        <v>7984.99</v>
      </c>
      <c r="D634">
        <v>7900.68</v>
      </c>
      <c r="E634">
        <v>7509.95</v>
      </c>
      <c r="F634">
        <v>0</v>
      </c>
      <c r="G634">
        <v>0.15403</v>
      </c>
      <c r="H634">
        <v>1</v>
      </c>
      <c r="I634">
        <v>0</v>
      </c>
    </row>
    <row r="635" spans="1:9" x14ac:dyDescent="0.25">
      <c r="A635" t="s">
        <v>40</v>
      </c>
      <c r="B635">
        <v>7995.78</v>
      </c>
      <c r="C635">
        <v>7984.58</v>
      </c>
      <c r="D635">
        <v>7899.93</v>
      </c>
      <c r="E635">
        <v>7509.73</v>
      </c>
      <c r="F635">
        <v>0</v>
      </c>
      <c r="G635">
        <v>0.147505</v>
      </c>
      <c r="H635">
        <v>1</v>
      </c>
      <c r="I635">
        <v>0</v>
      </c>
    </row>
    <row r="636" spans="1:9" x14ac:dyDescent="0.25">
      <c r="A636" t="s">
        <v>40</v>
      </c>
      <c r="B636">
        <v>8003.18</v>
      </c>
      <c r="C636">
        <v>7991.73</v>
      </c>
      <c r="D636">
        <v>7900.88</v>
      </c>
      <c r="E636">
        <v>7509.9</v>
      </c>
      <c r="F636">
        <v>0</v>
      </c>
      <c r="G636">
        <v>0.147505</v>
      </c>
      <c r="H636">
        <v>1</v>
      </c>
      <c r="I636">
        <v>0</v>
      </c>
    </row>
    <row r="637" spans="1:9" x14ac:dyDescent="0.25">
      <c r="A637" t="s">
        <v>40</v>
      </c>
      <c r="B637">
        <v>7995.74</v>
      </c>
      <c r="C637">
        <v>7984.92</v>
      </c>
      <c r="D637">
        <v>7899.61</v>
      </c>
      <c r="E637">
        <v>7509.77</v>
      </c>
      <c r="F637">
        <v>0</v>
      </c>
      <c r="G637">
        <v>0.154029</v>
      </c>
      <c r="H637">
        <v>1</v>
      </c>
      <c r="I637">
        <v>0</v>
      </c>
    </row>
    <row r="638" spans="1:9" x14ac:dyDescent="0.25">
      <c r="A638" t="s">
        <v>40</v>
      </c>
      <c r="B638">
        <v>8003.81</v>
      </c>
      <c r="C638">
        <v>7992.72</v>
      </c>
      <c r="D638">
        <v>7901.19</v>
      </c>
      <c r="E638">
        <v>7509.93</v>
      </c>
      <c r="F638">
        <v>0</v>
      </c>
      <c r="G638">
        <v>0.147505</v>
      </c>
      <c r="H638">
        <v>1</v>
      </c>
      <c r="I638">
        <v>0</v>
      </c>
    </row>
    <row r="639" spans="1:9" x14ac:dyDescent="0.25">
      <c r="A639" t="s">
        <v>40</v>
      </c>
      <c r="B639">
        <v>8005.63</v>
      </c>
      <c r="C639">
        <v>7994.22</v>
      </c>
      <c r="D639">
        <v>7902.16</v>
      </c>
      <c r="E639">
        <v>7509.94</v>
      </c>
      <c r="F639">
        <v>0</v>
      </c>
      <c r="G639">
        <v>0.154028</v>
      </c>
      <c r="H639">
        <v>1</v>
      </c>
      <c r="I639">
        <v>0</v>
      </c>
    </row>
    <row r="640" spans="1:9" x14ac:dyDescent="0.25">
      <c r="A640" t="s">
        <v>40</v>
      </c>
      <c r="B640">
        <v>8004.21</v>
      </c>
      <c r="C640">
        <v>7993.4</v>
      </c>
      <c r="D640">
        <v>7902.55</v>
      </c>
      <c r="E640">
        <v>7510.14</v>
      </c>
      <c r="F640">
        <v>0</v>
      </c>
      <c r="G640">
        <v>0.154</v>
      </c>
      <c r="H640">
        <v>1</v>
      </c>
      <c r="I640">
        <v>0</v>
      </c>
    </row>
    <row r="641" spans="1:9" x14ac:dyDescent="0.25">
      <c r="A641" t="s">
        <v>40</v>
      </c>
      <c r="B641">
        <v>8003.75</v>
      </c>
      <c r="C641">
        <v>7992.51</v>
      </c>
      <c r="D641">
        <v>7902.27</v>
      </c>
      <c r="E641">
        <v>7509.89</v>
      </c>
      <c r="F641">
        <v>0</v>
      </c>
      <c r="G641">
        <v>0.14923600000000001</v>
      </c>
      <c r="H641">
        <v>1</v>
      </c>
      <c r="I641">
        <v>0</v>
      </c>
    </row>
    <row r="642" spans="1:9" x14ac:dyDescent="0.25">
      <c r="A642" t="s">
        <v>40</v>
      </c>
      <c r="B642">
        <v>8001.94</v>
      </c>
      <c r="C642">
        <v>7991.04</v>
      </c>
      <c r="D642">
        <v>7902.29</v>
      </c>
      <c r="E642">
        <v>7509.93</v>
      </c>
      <c r="F642">
        <v>0</v>
      </c>
      <c r="G642">
        <v>0.147505</v>
      </c>
      <c r="H642">
        <v>1</v>
      </c>
      <c r="I642">
        <v>0</v>
      </c>
    </row>
    <row r="643" spans="1:9" x14ac:dyDescent="0.25">
      <c r="A643" t="s">
        <v>40</v>
      </c>
      <c r="B643">
        <v>8001.62</v>
      </c>
      <c r="C643">
        <v>7990.65</v>
      </c>
      <c r="D643">
        <v>7901.78</v>
      </c>
      <c r="E643">
        <v>7509.8</v>
      </c>
      <c r="F643">
        <v>0</v>
      </c>
      <c r="G643">
        <v>0.14923600000000001</v>
      </c>
      <c r="H643">
        <v>1</v>
      </c>
      <c r="I643">
        <v>0</v>
      </c>
    </row>
    <row r="644" spans="1:9" x14ac:dyDescent="0.25">
      <c r="A644" t="s">
        <v>40</v>
      </c>
      <c r="B644">
        <v>8002.84</v>
      </c>
      <c r="C644">
        <v>7992.41</v>
      </c>
      <c r="D644">
        <v>7902.36</v>
      </c>
      <c r="E644">
        <v>7510.03</v>
      </c>
      <c r="F644">
        <v>0</v>
      </c>
      <c r="G644">
        <v>0.154028</v>
      </c>
      <c r="H644">
        <v>1</v>
      </c>
      <c r="I644">
        <v>0</v>
      </c>
    </row>
    <row r="645" spans="1:9" x14ac:dyDescent="0.25">
      <c r="A645" t="s">
        <v>40</v>
      </c>
      <c r="B645">
        <v>7999.6</v>
      </c>
      <c r="C645">
        <v>7988.57</v>
      </c>
      <c r="D645">
        <v>7902.06</v>
      </c>
      <c r="E645">
        <v>7510.05</v>
      </c>
      <c r="F645">
        <v>0</v>
      </c>
      <c r="G645">
        <v>0.14923900000000001</v>
      </c>
      <c r="H645">
        <v>1</v>
      </c>
      <c r="I645">
        <v>0</v>
      </c>
    </row>
    <row r="646" spans="1:9" x14ac:dyDescent="0.25">
      <c r="A646" t="s">
        <v>40</v>
      </c>
      <c r="B646">
        <v>8004.89</v>
      </c>
      <c r="C646">
        <v>7993.73</v>
      </c>
      <c r="D646">
        <v>7901.37</v>
      </c>
      <c r="E646">
        <v>7510.32</v>
      </c>
      <c r="F646">
        <v>0</v>
      </c>
      <c r="G646">
        <v>0.147505</v>
      </c>
      <c r="H646">
        <v>1</v>
      </c>
      <c r="I646">
        <v>0</v>
      </c>
    </row>
    <row r="647" spans="1:9" x14ac:dyDescent="0.25">
      <c r="A647" t="s">
        <v>40</v>
      </c>
      <c r="B647">
        <v>7998.41</v>
      </c>
      <c r="C647">
        <v>7987.93</v>
      </c>
      <c r="D647">
        <v>7903.21</v>
      </c>
      <c r="E647">
        <v>7510.05</v>
      </c>
      <c r="F647">
        <v>0</v>
      </c>
      <c r="G647">
        <v>0.154029</v>
      </c>
      <c r="H647">
        <v>1</v>
      </c>
      <c r="I647">
        <v>0</v>
      </c>
    </row>
    <row r="648" spans="1:9" x14ac:dyDescent="0.25">
      <c r="A648" t="s">
        <v>40</v>
      </c>
      <c r="B648">
        <v>7997.81</v>
      </c>
      <c r="C648">
        <v>7987.22</v>
      </c>
      <c r="D648">
        <v>7905.92</v>
      </c>
      <c r="E648">
        <v>7510.13</v>
      </c>
      <c r="F648">
        <v>0</v>
      </c>
      <c r="G648">
        <v>0.14923900000000001</v>
      </c>
      <c r="H648">
        <v>1</v>
      </c>
      <c r="I648">
        <v>0</v>
      </c>
    </row>
    <row r="649" spans="1:9" x14ac:dyDescent="0.25">
      <c r="A649" t="s">
        <v>40</v>
      </c>
      <c r="B649">
        <v>8003.17</v>
      </c>
      <c r="C649">
        <v>7992.26</v>
      </c>
      <c r="D649">
        <v>7900.61</v>
      </c>
      <c r="E649">
        <v>7509.64</v>
      </c>
      <c r="F649">
        <v>0</v>
      </c>
      <c r="G649">
        <v>0.147505</v>
      </c>
      <c r="H649">
        <v>1</v>
      </c>
      <c r="I649">
        <v>0</v>
      </c>
    </row>
    <row r="650" spans="1:9" x14ac:dyDescent="0.25">
      <c r="A650" t="s">
        <v>40</v>
      </c>
      <c r="B650">
        <v>8003.08</v>
      </c>
      <c r="C650">
        <v>7992.12</v>
      </c>
      <c r="D650">
        <v>7900.73</v>
      </c>
      <c r="E650">
        <v>7510.14</v>
      </c>
      <c r="F650">
        <v>0</v>
      </c>
      <c r="G650">
        <v>0.154028</v>
      </c>
      <c r="H650">
        <v>1</v>
      </c>
      <c r="I650">
        <v>0</v>
      </c>
    </row>
    <row r="651" spans="1:9" x14ac:dyDescent="0.25">
      <c r="A651" t="s">
        <v>40</v>
      </c>
      <c r="B651">
        <v>7997.93</v>
      </c>
      <c r="C651">
        <v>7987.05</v>
      </c>
      <c r="D651">
        <v>7904.35</v>
      </c>
      <c r="E651">
        <v>7509.81</v>
      </c>
      <c r="F651">
        <v>0</v>
      </c>
      <c r="G651">
        <v>0.147505</v>
      </c>
      <c r="H651">
        <v>1</v>
      </c>
      <c r="I651">
        <v>0</v>
      </c>
    </row>
    <row r="652" spans="1:9" x14ac:dyDescent="0.25">
      <c r="A652" t="s">
        <v>40</v>
      </c>
      <c r="B652">
        <v>7998.31</v>
      </c>
      <c r="C652">
        <v>7987.37</v>
      </c>
      <c r="D652">
        <v>7905.21</v>
      </c>
      <c r="E652">
        <v>7509.94</v>
      </c>
      <c r="F652">
        <v>0</v>
      </c>
      <c r="G652">
        <v>0.154</v>
      </c>
      <c r="H652">
        <v>1</v>
      </c>
      <c r="I652">
        <v>0</v>
      </c>
    </row>
    <row r="653" spans="1:9" x14ac:dyDescent="0.25">
      <c r="A653" t="s">
        <v>40</v>
      </c>
      <c r="B653">
        <v>7998.06</v>
      </c>
      <c r="C653">
        <v>7987.55</v>
      </c>
      <c r="D653">
        <v>7905.03</v>
      </c>
      <c r="E653">
        <v>7509.84</v>
      </c>
      <c r="F653">
        <v>0</v>
      </c>
      <c r="G653">
        <v>0.14923600000000001</v>
      </c>
      <c r="H653">
        <v>1</v>
      </c>
      <c r="I653">
        <v>0</v>
      </c>
    </row>
    <row r="654" spans="1:9" x14ac:dyDescent="0.25">
      <c r="A654" t="s">
        <v>40</v>
      </c>
      <c r="B654">
        <v>8001.46</v>
      </c>
      <c r="C654">
        <v>7990.81</v>
      </c>
      <c r="D654">
        <v>7905.42</v>
      </c>
      <c r="E654">
        <v>7509.83</v>
      </c>
      <c r="F654">
        <v>0</v>
      </c>
      <c r="G654">
        <v>0.181255</v>
      </c>
      <c r="H654">
        <v>1</v>
      </c>
      <c r="I654">
        <v>0</v>
      </c>
    </row>
    <row r="655" spans="1:9" x14ac:dyDescent="0.25">
      <c r="A655" t="s">
        <v>40</v>
      </c>
      <c r="B655">
        <v>8002.07</v>
      </c>
      <c r="C655">
        <v>7991.62</v>
      </c>
      <c r="D655">
        <v>7906.33</v>
      </c>
      <c r="E655">
        <v>7510.11</v>
      </c>
      <c r="F655">
        <v>0</v>
      </c>
      <c r="G655">
        <v>0.154028</v>
      </c>
      <c r="H655">
        <v>1</v>
      </c>
      <c r="I655">
        <v>0</v>
      </c>
    </row>
    <row r="656" spans="1:9" x14ac:dyDescent="0.25">
      <c r="A656" t="s">
        <v>40</v>
      </c>
      <c r="B656">
        <v>7999.6</v>
      </c>
      <c r="C656">
        <v>7989.43</v>
      </c>
      <c r="D656">
        <v>7905.57</v>
      </c>
      <c r="E656">
        <v>7509.98</v>
      </c>
      <c r="F656">
        <v>0</v>
      </c>
      <c r="G656">
        <v>0.14923600000000001</v>
      </c>
      <c r="H656">
        <v>1</v>
      </c>
      <c r="I656">
        <v>0</v>
      </c>
    </row>
    <row r="657" spans="1:25" x14ac:dyDescent="0.25">
      <c r="A657" t="s">
        <v>40</v>
      </c>
      <c r="B657">
        <v>7999.12</v>
      </c>
      <c r="C657">
        <v>7988.46</v>
      </c>
      <c r="D657">
        <v>7904.87</v>
      </c>
      <c r="E657">
        <v>7509.81</v>
      </c>
      <c r="F657">
        <v>0</v>
      </c>
      <c r="G657">
        <v>0.154027</v>
      </c>
      <c r="H657">
        <v>1</v>
      </c>
      <c r="I657">
        <v>0</v>
      </c>
    </row>
    <row r="658" spans="1:25" x14ac:dyDescent="0.25">
      <c r="A658" t="s">
        <v>40</v>
      </c>
      <c r="B658">
        <v>8001.25</v>
      </c>
      <c r="C658">
        <v>7990.18</v>
      </c>
      <c r="D658">
        <v>7905.9</v>
      </c>
      <c r="E658">
        <v>7509.9</v>
      </c>
      <c r="F658">
        <v>0</v>
      </c>
      <c r="G658">
        <v>0.147505</v>
      </c>
      <c r="H658">
        <v>1</v>
      </c>
      <c r="I658">
        <v>0</v>
      </c>
    </row>
    <row r="659" spans="1:25" x14ac:dyDescent="0.25">
      <c r="A659" t="s">
        <v>40</v>
      </c>
      <c r="B659">
        <v>8003.45</v>
      </c>
      <c r="C659">
        <v>7992.71</v>
      </c>
      <c r="D659">
        <v>7903.62</v>
      </c>
      <c r="E659">
        <v>7509.98</v>
      </c>
      <c r="F659">
        <v>0</v>
      </c>
      <c r="G659">
        <v>0.15403</v>
      </c>
      <c r="H659">
        <v>1</v>
      </c>
      <c r="I659">
        <v>0</v>
      </c>
    </row>
    <row r="660" spans="1:25" x14ac:dyDescent="0.25">
      <c r="A660" t="s">
        <v>40</v>
      </c>
      <c r="B660">
        <v>7998.35</v>
      </c>
      <c r="C660">
        <v>7987.31</v>
      </c>
      <c r="D660">
        <v>7903.26</v>
      </c>
      <c r="E660">
        <v>7509.9</v>
      </c>
      <c r="F660">
        <v>0</v>
      </c>
      <c r="G660">
        <v>0.14923600000000001</v>
      </c>
      <c r="H660">
        <v>1</v>
      </c>
      <c r="I660">
        <v>0</v>
      </c>
    </row>
    <row r="661" spans="1:25" x14ac:dyDescent="0.25">
      <c r="A661" t="s">
        <v>40</v>
      </c>
      <c r="B661">
        <v>7997.51</v>
      </c>
      <c r="C661">
        <v>7986.66</v>
      </c>
      <c r="D661">
        <v>7902.14</v>
      </c>
      <c r="E661">
        <v>7509.69</v>
      </c>
      <c r="F661">
        <v>0</v>
      </c>
      <c r="G661">
        <v>0.154029</v>
      </c>
      <c r="H661">
        <v>1</v>
      </c>
      <c r="I661">
        <v>0</v>
      </c>
    </row>
    <row r="662" spans="1:25" x14ac:dyDescent="0.25">
      <c r="A662" t="s">
        <v>40</v>
      </c>
      <c r="B662">
        <v>7996.36</v>
      </c>
      <c r="C662">
        <v>7985.34</v>
      </c>
      <c r="D662">
        <v>7901.12</v>
      </c>
      <c r="E662">
        <v>7509.7</v>
      </c>
      <c r="F662">
        <v>0</v>
      </c>
      <c r="G662">
        <v>0.15402099999999999</v>
      </c>
      <c r="H662">
        <v>1</v>
      </c>
      <c r="I662">
        <v>0</v>
      </c>
    </row>
    <row r="663" spans="1:25" x14ac:dyDescent="0.25">
      <c r="A663" t="s">
        <v>40</v>
      </c>
      <c r="B663">
        <v>7997.87</v>
      </c>
      <c r="C663">
        <v>7986.78</v>
      </c>
      <c r="D663">
        <v>7902.47</v>
      </c>
      <c r="E663">
        <v>7510</v>
      </c>
      <c r="F663">
        <v>0</v>
      </c>
      <c r="G663">
        <v>0.14923900000000001</v>
      </c>
      <c r="H663">
        <v>1</v>
      </c>
      <c r="I663">
        <v>0</v>
      </c>
    </row>
    <row r="664" spans="1:25" x14ac:dyDescent="0.25">
      <c r="A664" t="s">
        <v>40</v>
      </c>
      <c r="B664">
        <v>7997.55</v>
      </c>
      <c r="C664">
        <v>7986.59</v>
      </c>
      <c r="D664">
        <v>7900.95</v>
      </c>
      <c r="E664">
        <v>7510.15</v>
      </c>
      <c r="F664">
        <v>0</v>
      </c>
      <c r="G664">
        <v>0.147505</v>
      </c>
      <c r="H664">
        <v>1</v>
      </c>
      <c r="I664">
        <v>0</v>
      </c>
    </row>
    <row r="665" spans="1:25" x14ac:dyDescent="0.25">
      <c r="A665" t="s">
        <v>40</v>
      </c>
      <c r="B665">
        <v>7995.95</v>
      </c>
      <c r="C665">
        <v>7985.37</v>
      </c>
      <c r="D665">
        <v>7900.57</v>
      </c>
      <c r="E665">
        <v>7509.96</v>
      </c>
      <c r="F665">
        <v>0</v>
      </c>
      <c r="G665">
        <v>0.14923600000000001</v>
      </c>
      <c r="H665">
        <v>1</v>
      </c>
      <c r="I665">
        <v>0</v>
      </c>
    </row>
    <row r="666" spans="1:25" x14ac:dyDescent="0.25">
      <c r="A666" t="s">
        <v>40</v>
      </c>
      <c r="B666">
        <v>7999.89</v>
      </c>
      <c r="C666">
        <v>7989.19</v>
      </c>
      <c r="D666">
        <v>7901.12</v>
      </c>
      <c r="E666">
        <v>7509.76</v>
      </c>
      <c r="F666">
        <v>0</v>
      </c>
      <c r="G666">
        <v>0.147505</v>
      </c>
      <c r="H666">
        <v>1</v>
      </c>
      <c r="I666">
        <v>0</v>
      </c>
    </row>
    <row r="667" spans="1:25" x14ac:dyDescent="0.25">
      <c r="A667" t="s">
        <v>40</v>
      </c>
      <c r="B667">
        <v>7999.09</v>
      </c>
      <c r="C667">
        <v>7988.33</v>
      </c>
      <c r="D667">
        <v>7901.24</v>
      </c>
      <c r="E667">
        <v>7509.84</v>
      </c>
      <c r="F667">
        <v>0</v>
      </c>
      <c r="G667">
        <v>0.154027</v>
      </c>
      <c r="H667">
        <v>1</v>
      </c>
      <c r="I667">
        <v>0</v>
      </c>
    </row>
    <row r="668" spans="1:25" x14ac:dyDescent="0.25">
      <c r="A668" t="s">
        <v>40</v>
      </c>
      <c r="B668">
        <v>8001.28</v>
      </c>
      <c r="C668">
        <v>7990.93</v>
      </c>
      <c r="D668">
        <v>7901.37</v>
      </c>
      <c r="E668">
        <v>7509.79</v>
      </c>
      <c r="F668">
        <v>0</v>
      </c>
      <c r="G668">
        <v>0.22198999999999999</v>
      </c>
      <c r="H668">
        <v>1</v>
      </c>
      <c r="I668">
        <v>0</v>
      </c>
    </row>
    <row r="669" spans="1:25" x14ac:dyDescent="0.25">
      <c r="A669" t="s">
        <v>40</v>
      </c>
      <c r="B669">
        <v>8003.25</v>
      </c>
      <c r="C669">
        <v>7992.28</v>
      </c>
      <c r="D669">
        <v>7902.03</v>
      </c>
      <c r="E669">
        <v>7509.95</v>
      </c>
      <c r="F669">
        <v>0</v>
      </c>
      <c r="G669">
        <v>0.22198899999999999</v>
      </c>
      <c r="H669">
        <v>1</v>
      </c>
      <c r="I669">
        <v>0</v>
      </c>
    </row>
    <row r="670" spans="1:25" x14ac:dyDescent="0.25">
      <c r="A670" t="s">
        <v>40</v>
      </c>
      <c r="B670">
        <v>8003.69</v>
      </c>
      <c r="C670">
        <v>7992.67</v>
      </c>
      <c r="D670">
        <v>7901.68</v>
      </c>
      <c r="E670">
        <v>7510.13</v>
      </c>
      <c r="F670">
        <v>0</v>
      </c>
      <c r="G670">
        <v>0.14923900000000001</v>
      </c>
      <c r="H670">
        <v>1</v>
      </c>
      <c r="I670">
        <v>0</v>
      </c>
    </row>
    <row r="671" spans="1:25" x14ac:dyDescent="0.25">
      <c r="A671" t="s">
        <v>40</v>
      </c>
      <c r="B671">
        <v>8001.95</v>
      </c>
      <c r="C671">
        <v>7990.86</v>
      </c>
      <c r="D671">
        <v>7901.47</v>
      </c>
      <c r="E671">
        <v>7509.85</v>
      </c>
      <c r="F671">
        <v>0</v>
      </c>
      <c r="G671">
        <v>0.15402199999999999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8007.06</v>
      </c>
      <c r="C672">
        <v>7995.96</v>
      </c>
      <c r="D672">
        <v>7901.5</v>
      </c>
      <c r="E672">
        <v>7509.91</v>
      </c>
      <c r="F672">
        <v>0</v>
      </c>
      <c r="G672">
        <v>0.14923600000000001</v>
      </c>
      <c r="H672">
        <v>1</v>
      </c>
      <c r="I672">
        <v>0</v>
      </c>
      <c r="R672">
        <f>AVERAGE(B623:B672)</f>
        <v>8000.4843999999994</v>
      </c>
      <c r="S672">
        <f>AVERAGE(C623:C672)</f>
        <v>7989.6568000000025</v>
      </c>
      <c r="U672">
        <f>_xlfn.VAR.P(B623:B672)</f>
        <v>10.291200640000181</v>
      </c>
      <c r="V672">
        <f>_xlfn.VAR.P(C623:C672)</f>
        <v>9.8959737599999382</v>
      </c>
      <c r="X672">
        <f>1.96*SQRT(U672)/50</f>
        <v>0.1257532128871858</v>
      </c>
      <c r="Y672">
        <f>1.96*SQRT(V672)/50</f>
        <v>0.12331483738206973</v>
      </c>
    </row>
    <row r="673" spans="1:9" x14ac:dyDescent="0.25">
      <c r="A673" t="s">
        <v>39</v>
      </c>
      <c r="B673">
        <v>400096.46889999998</v>
      </c>
      <c r="C673" t="s">
        <v>37</v>
      </c>
    </row>
    <row r="674" spans="1:9" x14ac:dyDescent="0.25">
      <c r="A674" t="s">
        <v>41</v>
      </c>
      <c r="B674">
        <v>2540.02</v>
      </c>
      <c r="C674">
        <v>2534.0500000000002</v>
      </c>
      <c r="D674">
        <v>2484.77</v>
      </c>
      <c r="E674">
        <v>2093.4299999999998</v>
      </c>
      <c r="F674">
        <v>0</v>
      </c>
      <c r="G674">
        <v>0.14923900000000001</v>
      </c>
      <c r="H674">
        <v>1</v>
      </c>
      <c r="I674">
        <v>0</v>
      </c>
    </row>
    <row r="675" spans="1:9" x14ac:dyDescent="0.25">
      <c r="A675" t="s">
        <v>41</v>
      </c>
      <c r="B675">
        <v>2545.35</v>
      </c>
      <c r="C675">
        <v>2539.77</v>
      </c>
      <c r="D675">
        <v>2489.54</v>
      </c>
      <c r="E675">
        <v>2096.69</v>
      </c>
      <c r="F675">
        <v>0</v>
      </c>
      <c r="G675">
        <v>0.149337</v>
      </c>
      <c r="H675">
        <v>1</v>
      </c>
      <c r="I675">
        <v>0</v>
      </c>
    </row>
    <row r="676" spans="1:9" x14ac:dyDescent="0.25">
      <c r="A676" t="s">
        <v>41</v>
      </c>
      <c r="B676">
        <v>2544.88</v>
      </c>
      <c r="C676">
        <v>2538.71</v>
      </c>
      <c r="D676">
        <v>2488.58</v>
      </c>
      <c r="E676">
        <v>2096.67</v>
      </c>
      <c r="F676">
        <v>0</v>
      </c>
      <c r="G676">
        <v>0.149338</v>
      </c>
      <c r="H676">
        <v>1</v>
      </c>
      <c r="I676">
        <v>0</v>
      </c>
    </row>
    <row r="677" spans="1:9" x14ac:dyDescent="0.25">
      <c r="A677" t="s">
        <v>41</v>
      </c>
      <c r="B677">
        <v>2543.59</v>
      </c>
      <c r="C677">
        <v>2537.92</v>
      </c>
      <c r="D677">
        <v>2488.61</v>
      </c>
      <c r="E677">
        <v>2096.7600000000002</v>
      </c>
      <c r="F677">
        <v>0</v>
      </c>
      <c r="G677">
        <v>0.148951</v>
      </c>
      <c r="H677">
        <v>1</v>
      </c>
      <c r="I677">
        <v>0</v>
      </c>
    </row>
    <row r="678" spans="1:9" x14ac:dyDescent="0.25">
      <c r="A678" t="s">
        <v>41</v>
      </c>
      <c r="B678">
        <v>2545.75</v>
      </c>
      <c r="C678">
        <v>2539.9699999999998</v>
      </c>
      <c r="D678">
        <v>2489.2800000000002</v>
      </c>
      <c r="E678">
        <v>2097.02</v>
      </c>
      <c r="F678">
        <v>0</v>
      </c>
      <c r="G678">
        <v>0.15368200000000001</v>
      </c>
      <c r="H678">
        <v>1</v>
      </c>
      <c r="I678">
        <v>0</v>
      </c>
    </row>
    <row r="679" spans="1:9" x14ac:dyDescent="0.25">
      <c r="A679" t="s">
        <v>41</v>
      </c>
      <c r="B679">
        <v>2546.46</v>
      </c>
      <c r="C679">
        <v>2540.66</v>
      </c>
      <c r="D679">
        <v>2489.37</v>
      </c>
      <c r="E679">
        <v>2096.91</v>
      </c>
      <c r="F679">
        <v>0</v>
      </c>
      <c r="G679">
        <v>0.14921300000000001</v>
      </c>
      <c r="H679">
        <v>1</v>
      </c>
      <c r="I679">
        <v>0</v>
      </c>
    </row>
    <row r="680" spans="1:9" x14ac:dyDescent="0.25">
      <c r="A680" t="s">
        <v>41</v>
      </c>
      <c r="B680">
        <v>2541.4299999999998</v>
      </c>
      <c r="C680">
        <v>2535.59</v>
      </c>
      <c r="D680">
        <v>2488.35</v>
      </c>
      <c r="E680">
        <v>2096.84</v>
      </c>
      <c r="F680">
        <v>0</v>
      </c>
      <c r="G680">
        <v>0.152249</v>
      </c>
      <c r="H680">
        <v>1</v>
      </c>
      <c r="I680">
        <v>0</v>
      </c>
    </row>
    <row r="681" spans="1:9" x14ac:dyDescent="0.25">
      <c r="A681" t="s">
        <v>41</v>
      </c>
      <c r="B681">
        <v>2553.4899999999998</v>
      </c>
      <c r="C681">
        <v>2548.17</v>
      </c>
      <c r="D681">
        <v>2491.02</v>
      </c>
      <c r="E681">
        <v>2096.9</v>
      </c>
      <c r="F681">
        <v>0</v>
      </c>
      <c r="G681">
        <v>0.153666</v>
      </c>
      <c r="H681">
        <v>1</v>
      </c>
      <c r="I681">
        <v>0</v>
      </c>
    </row>
    <row r="682" spans="1:9" x14ac:dyDescent="0.25">
      <c r="A682" t="s">
        <v>41</v>
      </c>
      <c r="B682">
        <v>2557.48</v>
      </c>
      <c r="C682">
        <v>2552.39</v>
      </c>
      <c r="D682">
        <v>2492.08</v>
      </c>
      <c r="E682">
        <v>2096.61</v>
      </c>
      <c r="F682">
        <v>0</v>
      </c>
      <c r="G682">
        <v>0.14785100000000001</v>
      </c>
      <c r="H682">
        <v>1</v>
      </c>
      <c r="I682">
        <v>0</v>
      </c>
    </row>
    <row r="683" spans="1:9" x14ac:dyDescent="0.25">
      <c r="A683" t="s">
        <v>41</v>
      </c>
      <c r="B683">
        <v>2545.39</v>
      </c>
      <c r="C683">
        <v>2540.25</v>
      </c>
      <c r="D683">
        <v>2489.16</v>
      </c>
      <c r="E683">
        <v>2096.7199999999998</v>
      </c>
      <c r="F683">
        <v>0</v>
      </c>
      <c r="G683">
        <v>0.14883299999999999</v>
      </c>
      <c r="H683">
        <v>1</v>
      </c>
      <c r="I683">
        <v>0</v>
      </c>
    </row>
    <row r="684" spans="1:9" x14ac:dyDescent="0.25">
      <c r="A684" t="s">
        <v>41</v>
      </c>
      <c r="B684">
        <v>2543.79</v>
      </c>
      <c r="C684">
        <v>2538.66</v>
      </c>
      <c r="D684">
        <v>2488.7600000000002</v>
      </c>
      <c r="E684">
        <v>2097.04</v>
      </c>
      <c r="F684">
        <v>0</v>
      </c>
      <c r="G684">
        <v>0.14923900000000001</v>
      </c>
      <c r="H684">
        <v>1</v>
      </c>
      <c r="I684">
        <v>0</v>
      </c>
    </row>
    <row r="685" spans="1:9" x14ac:dyDescent="0.25">
      <c r="A685" t="s">
        <v>41</v>
      </c>
      <c r="B685">
        <v>2543.9699999999998</v>
      </c>
      <c r="C685">
        <v>2538.7399999999998</v>
      </c>
      <c r="D685">
        <v>2488.4299999999998</v>
      </c>
      <c r="E685">
        <v>2096.7199999999998</v>
      </c>
      <c r="F685">
        <v>0</v>
      </c>
      <c r="G685">
        <v>0.149337</v>
      </c>
      <c r="H685">
        <v>1</v>
      </c>
      <c r="I685">
        <v>0</v>
      </c>
    </row>
    <row r="686" spans="1:9" x14ac:dyDescent="0.25">
      <c r="A686" t="s">
        <v>41</v>
      </c>
      <c r="B686">
        <v>2538.46</v>
      </c>
      <c r="C686">
        <v>2533.1</v>
      </c>
      <c r="D686">
        <v>2487.02</v>
      </c>
      <c r="E686">
        <v>2096.6</v>
      </c>
      <c r="F686">
        <v>0</v>
      </c>
      <c r="G686">
        <v>0.148951</v>
      </c>
      <c r="H686">
        <v>1</v>
      </c>
      <c r="I686">
        <v>0</v>
      </c>
    </row>
    <row r="687" spans="1:9" x14ac:dyDescent="0.25">
      <c r="A687" t="s">
        <v>41</v>
      </c>
      <c r="B687">
        <v>2549.36</v>
      </c>
      <c r="C687">
        <v>2544.12</v>
      </c>
      <c r="D687">
        <v>2489.44</v>
      </c>
      <c r="E687">
        <v>2096.6</v>
      </c>
      <c r="F687">
        <v>0</v>
      </c>
      <c r="G687">
        <v>0.148951</v>
      </c>
      <c r="H687">
        <v>1</v>
      </c>
      <c r="I687">
        <v>0</v>
      </c>
    </row>
    <row r="688" spans="1:9" x14ac:dyDescent="0.25">
      <c r="A688" t="s">
        <v>41</v>
      </c>
      <c r="B688">
        <v>2545.31</v>
      </c>
      <c r="C688">
        <v>2539.63</v>
      </c>
      <c r="D688">
        <v>2488.75</v>
      </c>
      <c r="E688">
        <v>2096.59</v>
      </c>
      <c r="F688">
        <v>0</v>
      </c>
      <c r="G688">
        <v>0.14921300000000001</v>
      </c>
      <c r="H688">
        <v>1</v>
      </c>
      <c r="I688">
        <v>0</v>
      </c>
    </row>
    <row r="689" spans="1:9" x14ac:dyDescent="0.25">
      <c r="A689" t="s">
        <v>41</v>
      </c>
      <c r="B689">
        <v>2534.37</v>
      </c>
      <c r="C689">
        <v>2529.2800000000002</v>
      </c>
      <c r="D689">
        <v>2485.5300000000002</v>
      </c>
      <c r="E689">
        <v>2096.36</v>
      </c>
      <c r="F689">
        <v>0</v>
      </c>
      <c r="G689">
        <v>0.149645</v>
      </c>
      <c r="H689">
        <v>1</v>
      </c>
      <c r="I689">
        <v>0</v>
      </c>
    </row>
    <row r="690" spans="1:9" x14ac:dyDescent="0.25">
      <c r="A690" t="s">
        <v>41</v>
      </c>
      <c r="B690">
        <v>2537.54</v>
      </c>
      <c r="C690">
        <v>2532.5</v>
      </c>
      <c r="D690">
        <v>2486.42</v>
      </c>
      <c r="E690">
        <v>2096.41</v>
      </c>
      <c r="F690">
        <v>0</v>
      </c>
      <c r="G690">
        <v>0.148835</v>
      </c>
      <c r="H690">
        <v>1</v>
      </c>
      <c r="I690">
        <v>0</v>
      </c>
    </row>
    <row r="691" spans="1:9" x14ac:dyDescent="0.25">
      <c r="A691" t="s">
        <v>41</v>
      </c>
      <c r="B691">
        <v>2550.71</v>
      </c>
      <c r="C691">
        <v>2545.08</v>
      </c>
      <c r="D691">
        <v>2490.06</v>
      </c>
      <c r="E691">
        <v>2096.77</v>
      </c>
      <c r="F691">
        <v>0</v>
      </c>
      <c r="G691">
        <v>0.153698</v>
      </c>
      <c r="H691">
        <v>1</v>
      </c>
      <c r="I691">
        <v>0</v>
      </c>
    </row>
    <row r="692" spans="1:9" x14ac:dyDescent="0.25">
      <c r="A692" t="s">
        <v>41</v>
      </c>
      <c r="B692">
        <v>2556.23</v>
      </c>
      <c r="C692">
        <v>2550.8000000000002</v>
      </c>
      <c r="D692">
        <v>2490.75</v>
      </c>
      <c r="E692">
        <v>2096.52</v>
      </c>
      <c r="F692">
        <v>0</v>
      </c>
      <c r="G692">
        <v>0.148951</v>
      </c>
      <c r="H692">
        <v>1</v>
      </c>
      <c r="I692">
        <v>0</v>
      </c>
    </row>
    <row r="693" spans="1:9" x14ac:dyDescent="0.25">
      <c r="A693" t="s">
        <v>41</v>
      </c>
      <c r="B693">
        <v>2536.46</v>
      </c>
      <c r="C693">
        <v>2531.21</v>
      </c>
      <c r="D693">
        <v>2486.27</v>
      </c>
      <c r="E693">
        <v>2096.38</v>
      </c>
      <c r="F693">
        <v>0</v>
      </c>
      <c r="G693">
        <v>0.148951</v>
      </c>
      <c r="H693">
        <v>1</v>
      </c>
      <c r="I693">
        <v>0</v>
      </c>
    </row>
    <row r="694" spans="1:9" x14ac:dyDescent="0.25">
      <c r="A694" t="s">
        <v>41</v>
      </c>
      <c r="B694">
        <v>2534.25</v>
      </c>
      <c r="C694">
        <v>2529.15</v>
      </c>
      <c r="D694">
        <v>2485.96</v>
      </c>
      <c r="E694">
        <v>2096.4899999999998</v>
      </c>
      <c r="F694">
        <v>0</v>
      </c>
      <c r="G694">
        <v>0.14849599999999999</v>
      </c>
      <c r="H694">
        <v>1</v>
      </c>
      <c r="I694">
        <v>0</v>
      </c>
    </row>
    <row r="695" spans="1:9" x14ac:dyDescent="0.25">
      <c r="A695" t="s">
        <v>41</v>
      </c>
      <c r="B695">
        <v>2540.3000000000002</v>
      </c>
      <c r="C695">
        <v>2535.3200000000002</v>
      </c>
      <c r="D695">
        <v>2487.2399999999998</v>
      </c>
      <c r="E695">
        <v>2096.38</v>
      </c>
      <c r="F695">
        <v>0</v>
      </c>
      <c r="G695">
        <v>0.149646</v>
      </c>
      <c r="H695">
        <v>1</v>
      </c>
      <c r="I695">
        <v>0</v>
      </c>
    </row>
    <row r="696" spans="1:9" x14ac:dyDescent="0.25">
      <c r="A696" t="s">
        <v>41</v>
      </c>
      <c r="B696">
        <v>2539.77</v>
      </c>
      <c r="C696">
        <v>2534.58</v>
      </c>
      <c r="D696">
        <v>2486.79</v>
      </c>
      <c r="E696">
        <v>2096.5</v>
      </c>
      <c r="F696">
        <v>0</v>
      </c>
      <c r="G696">
        <v>0.14896200000000001</v>
      </c>
      <c r="H696">
        <v>1</v>
      </c>
      <c r="I696">
        <v>0</v>
      </c>
    </row>
    <row r="697" spans="1:9" x14ac:dyDescent="0.25">
      <c r="A697" t="s">
        <v>41</v>
      </c>
      <c r="B697">
        <v>2535.56</v>
      </c>
      <c r="C697">
        <v>2530.5</v>
      </c>
      <c r="D697">
        <v>2486.4499999999998</v>
      </c>
      <c r="E697">
        <v>2096.56</v>
      </c>
      <c r="F697">
        <v>0</v>
      </c>
      <c r="G697">
        <v>0.148836</v>
      </c>
      <c r="H697">
        <v>1</v>
      </c>
      <c r="I697">
        <v>0</v>
      </c>
    </row>
    <row r="698" spans="1:9" x14ac:dyDescent="0.25">
      <c r="A698" t="s">
        <v>41</v>
      </c>
      <c r="B698">
        <v>2537.4499999999998</v>
      </c>
      <c r="C698">
        <v>2531.8200000000002</v>
      </c>
      <c r="D698">
        <v>2487.52</v>
      </c>
      <c r="E698">
        <v>2096.85</v>
      </c>
      <c r="F698">
        <v>0</v>
      </c>
      <c r="G698">
        <v>0.150565</v>
      </c>
      <c r="H698">
        <v>1</v>
      </c>
      <c r="I698">
        <v>0</v>
      </c>
    </row>
    <row r="699" spans="1:9" x14ac:dyDescent="0.25">
      <c r="A699" t="s">
        <v>41</v>
      </c>
      <c r="B699">
        <v>2555.58</v>
      </c>
      <c r="C699">
        <v>2550.4699999999998</v>
      </c>
      <c r="D699">
        <v>2490.69</v>
      </c>
      <c r="E699">
        <v>2096.79</v>
      </c>
      <c r="F699">
        <v>0</v>
      </c>
      <c r="G699">
        <v>0.14849599999999999</v>
      </c>
      <c r="H699">
        <v>1</v>
      </c>
      <c r="I699">
        <v>0</v>
      </c>
    </row>
    <row r="700" spans="1:9" x14ac:dyDescent="0.25">
      <c r="A700" t="s">
        <v>41</v>
      </c>
      <c r="B700">
        <v>2544.3000000000002</v>
      </c>
      <c r="C700">
        <v>2539.29</v>
      </c>
      <c r="D700">
        <v>2488.52</v>
      </c>
      <c r="E700">
        <v>2096.63</v>
      </c>
      <c r="F700">
        <v>0</v>
      </c>
      <c r="G700">
        <v>0.148835</v>
      </c>
      <c r="H700">
        <v>1</v>
      </c>
      <c r="I700">
        <v>0</v>
      </c>
    </row>
    <row r="701" spans="1:9" x14ac:dyDescent="0.25">
      <c r="A701" t="s">
        <v>41</v>
      </c>
      <c r="B701">
        <v>2543.67</v>
      </c>
      <c r="C701">
        <v>2538.5</v>
      </c>
      <c r="D701">
        <v>2488.5700000000002</v>
      </c>
      <c r="E701">
        <v>2096.75</v>
      </c>
      <c r="F701">
        <v>0</v>
      </c>
      <c r="G701">
        <v>0.14923600000000001</v>
      </c>
      <c r="H701">
        <v>1</v>
      </c>
      <c r="I701">
        <v>0</v>
      </c>
    </row>
    <row r="702" spans="1:9" x14ac:dyDescent="0.25">
      <c r="A702" t="s">
        <v>41</v>
      </c>
      <c r="B702">
        <v>2545.4</v>
      </c>
      <c r="C702">
        <v>2540.2399999999998</v>
      </c>
      <c r="D702">
        <v>2489.38</v>
      </c>
      <c r="E702">
        <v>2096.84</v>
      </c>
      <c r="F702">
        <v>0</v>
      </c>
      <c r="G702">
        <v>0.14896799999999999</v>
      </c>
      <c r="H702">
        <v>1</v>
      </c>
      <c r="I702">
        <v>0</v>
      </c>
    </row>
    <row r="703" spans="1:9" x14ac:dyDescent="0.25">
      <c r="A703" t="s">
        <v>41</v>
      </c>
      <c r="B703">
        <v>2545.48</v>
      </c>
      <c r="C703">
        <v>2540.2600000000002</v>
      </c>
      <c r="D703">
        <v>2488.9899999999998</v>
      </c>
      <c r="E703">
        <v>2096.65</v>
      </c>
      <c r="F703">
        <v>0</v>
      </c>
      <c r="G703">
        <v>0.14896799999999999</v>
      </c>
      <c r="H703">
        <v>1</v>
      </c>
      <c r="I703">
        <v>0</v>
      </c>
    </row>
    <row r="704" spans="1:9" x14ac:dyDescent="0.25">
      <c r="A704" t="s">
        <v>41</v>
      </c>
      <c r="B704">
        <v>2540.94</v>
      </c>
      <c r="C704">
        <v>2535.64</v>
      </c>
      <c r="D704">
        <v>2487.88</v>
      </c>
      <c r="E704">
        <v>2096.67</v>
      </c>
      <c r="F704">
        <v>0</v>
      </c>
      <c r="G704">
        <v>0.14907000000000001</v>
      </c>
      <c r="H704">
        <v>1</v>
      </c>
      <c r="I704">
        <v>0</v>
      </c>
    </row>
    <row r="705" spans="1:9" x14ac:dyDescent="0.25">
      <c r="A705" t="s">
        <v>41</v>
      </c>
      <c r="B705">
        <v>2542.5500000000002</v>
      </c>
      <c r="C705">
        <v>2537.12</v>
      </c>
      <c r="D705">
        <v>2487.87</v>
      </c>
      <c r="E705">
        <v>2096.58</v>
      </c>
      <c r="F705">
        <v>0</v>
      </c>
      <c r="G705">
        <v>0.14849599999999999</v>
      </c>
      <c r="H705">
        <v>1</v>
      </c>
      <c r="I705">
        <v>0</v>
      </c>
    </row>
    <row r="706" spans="1:9" x14ac:dyDescent="0.25">
      <c r="A706" t="s">
        <v>41</v>
      </c>
      <c r="B706">
        <v>2535.6</v>
      </c>
      <c r="C706">
        <v>2530.35</v>
      </c>
      <c r="D706">
        <v>2486.7199999999998</v>
      </c>
      <c r="E706">
        <v>2096.8000000000002</v>
      </c>
      <c r="F706">
        <v>0</v>
      </c>
      <c r="G706">
        <v>0.14963299999999999</v>
      </c>
      <c r="H706">
        <v>1</v>
      </c>
      <c r="I706">
        <v>0</v>
      </c>
    </row>
    <row r="707" spans="1:9" x14ac:dyDescent="0.25">
      <c r="A707" t="s">
        <v>41</v>
      </c>
      <c r="B707">
        <v>2548.86</v>
      </c>
      <c r="C707">
        <v>2543.48</v>
      </c>
      <c r="D707">
        <v>2489.8000000000002</v>
      </c>
      <c r="E707">
        <v>2096.62</v>
      </c>
      <c r="F707">
        <v>0</v>
      </c>
      <c r="G707">
        <v>0.149648</v>
      </c>
      <c r="H707">
        <v>1</v>
      </c>
      <c r="I707">
        <v>0</v>
      </c>
    </row>
    <row r="708" spans="1:9" x14ac:dyDescent="0.25">
      <c r="A708" t="s">
        <v>41</v>
      </c>
      <c r="B708">
        <v>2548.64</v>
      </c>
      <c r="C708">
        <v>2543.33</v>
      </c>
      <c r="D708">
        <v>2489.85</v>
      </c>
      <c r="E708">
        <v>2096.6799999999998</v>
      </c>
      <c r="F708">
        <v>0</v>
      </c>
      <c r="G708">
        <v>0.14896100000000001</v>
      </c>
      <c r="H708">
        <v>1</v>
      </c>
      <c r="I708">
        <v>0</v>
      </c>
    </row>
    <row r="709" spans="1:9" x14ac:dyDescent="0.25">
      <c r="A709" t="s">
        <v>41</v>
      </c>
      <c r="B709">
        <v>2545.42</v>
      </c>
      <c r="C709">
        <v>2539.5700000000002</v>
      </c>
      <c r="D709">
        <v>2489.16</v>
      </c>
      <c r="E709">
        <v>2097.36</v>
      </c>
      <c r="F709">
        <v>0</v>
      </c>
      <c r="G709">
        <v>0.14907300000000001</v>
      </c>
      <c r="H709">
        <v>1</v>
      </c>
      <c r="I709">
        <v>0</v>
      </c>
    </row>
    <row r="710" spans="1:9" x14ac:dyDescent="0.25">
      <c r="A710" t="s">
        <v>41</v>
      </c>
      <c r="B710">
        <v>2545.66</v>
      </c>
      <c r="C710">
        <v>2540.1799999999998</v>
      </c>
      <c r="D710">
        <v>2488.73</v>
      </c>
      <c r="E710">
        <v>2096.64</v>
      </c>
      <c r="F710">
        <v>0</v>
      </c>
      <c r="G710">
        <v>0.14849599999999999</v>
      </c>
      <c r="H710">
        <v>1</v>
      </c>
      <c r="I710">
        <v>0</v>
      </c>
    </row>
    <row r="711" spans="1:9" x14ac:dyDescent="0.25">
      <c r="A711" t="s">
        <v>41</v>
      </c>
      <c r="B711">
        <v>2556.09</v>
      </c>
      <c r="C711">
        <v>2550.46</v>
      </c>
      <c r="D711">
        <v>2491.71</v>
      </c>
      <c r="E711">
        <v>2096.7399999999998</v>
      </c>
      <c r="F711">
        <v>0</v>
      </c>
      <c r="G711">
        <v>0.14900099999999999</v>
      </c>
      <c r="H711">
        <v>1</v>
      </c>
      <c r="I711">
        <v>0</v>
      </c>
    </row>
    <row r="712" spans="1:9" x14ac:dyDescent="0.25">
      <c r="A712" t="s">
        <v>41</v>
      </c>
      <c r="B712">
        <v>2559.29</v>
      </c>
      <c r="C712">
        <v>2554.23</v>
      </c>
      <c r="D712">
        <v>2492.61</v>
      </c>
      <c r="E712">
        <v>2096.73</v>
      </c>
      <c r="F712">
        <v>0</v>
      </c>
      <c r="G712">
        <v>0.149004</v>
      </c>
      <c r="H712">
        <v>1</v>
      </c>
      <c r="I712">
        <v>0</v>
      </c>
    </row>
    <row r="713" spans="1:9" x14ac:dyDescent="0.25">
      <c r="A713" t="s">
        <v>41</v>
      </c>
      <c r="B713">
        <v>2558.59</v>
      </c>
      <c r="C713">
        <v>2553.42</v>
      </c>
      <c r="D713">
        <v>2491.98</v>
      </c>
      <c r="E713">
        <v>2096.65</v>
      </c>
      <c r="F713">
        <v>0</v>
      </c>
      <c r="G713">
        <v>0.151088</v>
      </c>
      <c r="H713">
        <v>1</v>
      </c>
      <c r="I713">
        <v>0</v>
      </c>
    </row>
    <row r="714" spans="1:9" x14ac:dyDescent="0.25">
      <c r="A714" t="s">
        <v>41</v>
      </c>
      <c r="B714">
        <v>2546.1</v>
      </c>
      <c r="C714">
        <v>2540.75</v>
      </c>
      <c r="D714">
        <v>2488.98</v>
      </c>
      <c r="E714">
        <v>2096.8000000000002</v>
      </c>
      <c r="F714">
        <v>0</v>
      </c>
      <c r="G714">
        <v>0.148835</v>
      </c>
      <c r="H714">
        <v>1</v>
      </c>
      <c r="I714">
        <v>0</v>
      </c>
    </row>
    <row r="715" spans="1:9" x14ac:dyDescent="0.25">
      <c r="A715" t="s">
        <v>41</v>
      </c>
      <c r="B715">
        <v>2553.89</v>
      </c>
      <c r="C715">
        <v>2548.77</v>
      </c>
      <c r="D715">
        <v>2491.29</v>
      </c>
      <c r="E715">
        <v>2096.6</v>
      </c>
      <c r="F715">
        <v>0</v>
      </c>
      <c r="G715">
        <v>0.14923600000000001</v>
      </c>
      <c r="H715">
        <v>1</v>
      </c>
      <c r="I715">
        <v>0</v>
      </c>
    </row>
    <row r="716" spans="1:9" x14ac:dyDescent="0.25">
      <c r="A716" t="s">
        <v>41</v>
      </c>
      <c r="B716">
        <v>2548.4499999999998</v>
      </c>
      <c r="C716">
        <v>2542.5300000000002</v>
      </c>
      <c r="D716">
        <v>2489.08</v>
      </c>
      <c r="E716">
        <v>2096.7600000000002</v>
      </c>
      <c r="F716">
        <v>0</v>
      </c>
      <c r="G716">
        <v>0.14904500000000001</v>
      </c>
      <c r="H716">
        <v>1</v>
      </c>
      <c r="I716">
        <v>0</v>
      </c>
    </row>
    <row r="717" spans="1:9" x14ac:dyDescent="0.25">
      <c r="A717" t="s">
        <v>41</v>
      </c>
      <c r="B717">
        <v>2539.15</v>
      </c>
      <c r="C717">
        <v>2533.65</v>
      </c>
      <c r="D717">
        <v>2488.23</v>
      </c>
      <c r="E717">
        <v>2096.5500000000002</v>
      </c>
      <c r="F717">
        <v>0</v>
      </c>
      <c r="G717">
        <v>0.14819399999999999</v>
      </c>
      <c r="H717">
        <v>1</v>
      </c>
      <c r="I717">
        <v>0</v>
      </c>
    </row>
    <row r="718" spans="1:9" x14ac:dyDescent="0.25">
      <c r="A718" t="s">
        <v>41</v>
      </c>
      <c r="B718">
        <v>2535.21</v>
      </c>
      <c r="C718">
        <v>2530.08</v>
      </c>
      <c r="D718">
        <v>2486.35</v>
      </c>
      <c r="E718">
        <v>2096.69</v>
      </c>
      <c r="F718">
        <v>0</v>
      </c>
      <c r="G718">
        <v>0.14729200000000001</v>
      </c>
      <c r="H718">
        <v>1</v>
      </c>
      <c r="I718">
        <v>0</v>
      </c>
    </row>
    <row r="719" spans="1:9" x14ac:dyDescent="0.25">
      <c r="A719" t="s">
        <v>41</v>
      </c>
      <c r="B719">
        <v>2534.4699999999998</v>
      </c>
      <c r="C719">
        <v>2529.42</v>
      </c>
      <c r="D719">
        <v>2486.4899999999998</v>
      </c>
      <c r="E719">
        <v>2096.7199999999998</v>
      </c>
      <c r="F719">
        <v>0</v>
      </c>
      <c r="G719">
        <v>0.151841</v>
      </c>
      <c r="H719">
        <v>1</v>
      </c>
      <c r="I719">
        <v>0</v>
      </c>
    </row>
    <row r="720" spans="1:9" x14ac:dyDescent="0.25">
      <c r="A720" t="s">
        <v>41</v>
      </c>
      <c r="B720">
        <v>2550.35</v>
      </c>
      <c r="C720">
        <v>2544.9699999999998</v>
      </c>
      <c r="D720">
        <v>2490.0300000000002</v>
      </c>
      <c r="E720">
        <v>2096.83</v>
      </c>
      <c r="F720">
        <v>0</v>
      </c>
      <c r="G720">
        <v>0.15069199999999999</v>
      </c>
      <c r="H720">
        <v>1</v>
      </c>
      <c r="I720">
        <v>0</v>
      </c>
    </row>
    <row r="721" spans="1:25" x14ac:dyDescent="0.25">
      <c r="A721" t="s">
        <v>41</v>
      </c>
      <c r="B721">
        <v>2555.21</v>
      </c>
      <c r="C721">
        <v>2549.9699999999998</v>
      </c>
      <c r="D721">
        <v>2491.36</v>
      </c>
      <c r="E721">
        <v>2096.56</v>
      </c>
      <c r="F721">
        <v>0</v>
      </c>
      <c r="G721">
        <v>0.15228900000000001</v>
      </c>
      <c r="H721">
        <v>1</v>
      </c>
      <c r="I721">
        <v>0</v>
      </c>
    </row>
    <row r="722" spans="1:25" x14ac:dyDescent="0.25">
      <c r="A722" t="s">
        <v>41</v>
      </c>
      <c r="B722">
        <v>2533.0700000000002</v>
      </c>
      <c r="C722">
        <v>2527.8000000000002</v>
      </c>
      <c r="D722">
        <v>2485.92</v>
      </c>
      <c r="E722">
        <v>2096.67</v>
      </c>
      <c r="F722">
        <v>0</v>
      </c>
      <c r="G722">
        <v>0.149337</v>
      </c>
      <c r="H722">
        <v>1</v>
      </c>
      <c r="I722">
        <v>0</v>
      </c>
    </row>
    <row r="723" spans="1:25" x14ac:dyDescent="0.25">
      <c r="A723" t="s">
        <v>41</v>
      </c>
      <c r="B723">
        <v>2540.31</v>
      </c>
      <c r="C723">
        <v>2535.0100000000002</v>
      </c>
      <c r="D723">
        <v>2487.1999999999998</v>
      </c>
      <c r="E723">
        <v>2096.5100000000002</v>
      </c>
      <c r="F723">
        <v>0</v>
      </c>
      <c r="G723">
        <v>0.14907599999999999</v>
      </c>
      <c r="H723">
        <v>1</v>
      </c>
      <c r="I723">
        <v>0</v>
      </c>
    </row>
    <row r="724" spans="1:25" x14ac:dyDescent="0.25">
      <c r="A724" t="s">
        <v>41</v>
      </c>
      <c r="B724">
        <v>2539.27</v>
      </c>
      <c r="C724">
        <v>2533.39</v>
      </c>
      <c r="D724">
        <v>2487.35</v>
      </c>
      <c r="E724">
        <v>2096.73</v>
      </c>
      <c r="F724">
        <v>0</v>
      </c>
      <c r="G724">
        <v>0.149036</v>
      </c>
      <c r="H724">
        <v>1</v>
      </c>
      <c r="I724">
        <v>0</v>
      </c>
    </row>
    <row r="725" spans="1:25" x14ac:dyDescent="0.25">
      <c r="A725" t="s">
        <v>41</v>
      </c>
      <c r="B725">
        <v>2533.52</v>
      </c>
      <c r="C725">
        <v>2528.39</v>
      </c>
      <c r="D725">
        <v>2486.11</v>
      </c>
      <c r="E725">
        <v>2097.0100000000002</v>
      </c>
      <c r="F725">
        <v>0</v>
      </c>
      <c r="G725">
        <v>0.153666</v>
      </c>
      <c r="H725">
        <v>1</v>
      </c>
      <c r="I725">
        <v>0</v>
      </c>
    </row>
    <row r="726" spans="1:25" x14ac:dyDescent="0.25">
      <c r="A726" t="s">
        <v>41</v>
      </c>
      <c r="B726">
        <v>2538.65</v>
      </c>
      <c r="C726">
        <v>2533.56</v>
      </c>
      <c r="D726">
        <v>2487.1799999999998</v>
      </c>
      <c r="E726">
        <v>2096.61</v>
      </c>
      <c r="F726">
        <v>0</v>
      </c>
      <c r="G726">
        <v>0.14921300000000001</v>
      </c>
      <c r="H726">
        <v>1</v>
      </c>
      <c r="I726">
        <v>0</v>
      </c>
    </row>
    <row r="727" spans="1:25" x14ac:dyDescent="0.25">
      <c r="A727" t="s">
        <v>41</v>
      </c>
      <c r="B727">
        <v>2535.86</v>
      </c>
      <c r="C727">
        <v>2530.64</v>
      </c>
      <c r="D727">
        <v>2486.46</v>
      </c>
      <c r="E727">
        <v>2096.66</v>
      </c>
      <c r="F727">
        <v>0</v>
      </c>
      <c r="G727">
        <v>0.151087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2542.79</v>
      </c>
      <c r="C728">
        <v>2537.64</v>
      </c>
      <c r="D728">
        <v>2488.48</v>
      </c>
      <c r="E728">
        <v>2096.62</v>
      </c>
      <c r="F728">
        <v>0</v>
      </c>
      <c r="G728">
        <v>0.14908199999999999</v>
      </c>
      <c r="H728">
        <v>1</v>
      </c>
      <c r="I728">
        <v>0</v>
      </c>
      <c r="R728">
        <f>AVERAGE(B679:B728)</f>
        <v>2544.2030000000004</v>
      </c>
      <c r="S728">
        <f>AVERAGE(C679:C728)</f>
        <v>2538.8932</v>
      </c>
      <c r="U728">
        <f>_xlfn.VAR.P(B679:B728)</f>
        <v>53.532841000000047</v>
      </c>
      <c r="V728">
        <f>_xlfn.VAR.P(C679:C728)</f>
        <v>53.159373759999745</v>
      </c>
      <c r="X728">
        <f>1.96*SQRT(U728)/50</f>
        <v>0.28681127034034082</v>
      </c>
      <c r="Y728">
        <f>1.96*SQRT(V728)/50</f>
        <v>0.28580906230308023</v>
      </c>
    </row>
    <row r="729" spans="1:25" x14ac:dyDescent="0.25">
      <c r="A729" t="s">
        <v>41</v>
      </c>
      <c r="B729">
        <v>127286.93180000001</v>
      </c>
      <c r="C729" t="s">
        <v>37</v>
      </c>
      <c r="U729" t="s">
        <v>82</v>
      </c>
    </row>
    <row r="730" spans="1:25" x14ac:dyDescent="0.25">
      <c r="A730" t="s">
        <v>98</v>
      </c>
      <c r="B730">
        <v>2133.7600000000002</v>
      </c>
      <c r="C730">
        <v>2122.98</v>
      </c>
      <c r="D730">
        <v>2075.8200000000002</v>
      </c>
      <c r="E730">
        <v>1599.95</v>
      </c>
      <c r="F730">
        <v>0</v>
      </c>
      <c r="G730">
        <v>0.114953</v>
      </c>
      <c r="H730">
        <v>0.86895500000000003</v>
      </c>
      <c r="I730">
        <v>0</v>
      </c>
      <c r="U730">
        <f>_xlfn.STDEV.P(B679:B728)</f>
        <v>7.316614039294409</v>
      </c>
      <c r="V730">
        <f>_xlfn.STDEV.P(C679:C728)</f>
        <v>7.2910475077316388</v>
      </c>
    </row>
    <row r="731" spans="1:25" x14ac:dyDescent="0.25">
      <c r="A731" t="s">
        <v>98</v>
      </c>
      <c r="B731">
        <v>2134.4</v>
      </c>
      <c r="C731">
        <v>2122.5100000000002</v>
      </c>
      <c r="D731">
        <v>2075.4499999999998</v>
      </c>
      <c r="E731">
        <v>1600.22</v>
      </c>
      <c r="F731">
        <v>0</v>
      </c>
      <c r="G731">
        <v>0.10702200000000001</v>
      </c>
      <c r="H731">
        <v>0.89493999999999996</v>
      </c>
      <c r="I731">
        <v>0</v>
      </c>
    </row>
    <row r="732" spans="1:25" x14ac:dyDescent="0.25">
      <c r="A732" t="s">
        <v>98</v>
      </c>
      <c r="B732">
        <v>2134.7800000000002</v>
      </c>
      <c r="C732">
        <v>2123.1</v>
      </c>
      <c r="D732">
        <v>2075.34</v>
      </c>
      <c r="E732">
        <v>1599.93</v>
      </c>
      <c r="F732">
        <v>0</v>
      </c>
      <c r="G732">
        <v>8.3846900000000002E-2</v>
      </c>
      <c r="H732">
        <v>0.89743300000000004</v>
      </c>
      <c r="I732">
        <v>0</v>
      </c>
    </row>
    <row r="733" spans="1:25" x14ac:dyDescent="0.25">
      <c r="A733" t="s">
        <v>98</v>
      </c>
      <c r="B733">
        <v>2139.3200000000002</v>
      </c>
      <c r="C733">
        <v>2127.0300000000002</v>
      </c>
      <c r="D733">
        <v>2077.0300000000002</v>
      </c>
      <c r="E733">
        <v>1600.16</v>
      </c>
      <c r="F733">
        <v>0</v>
      </c>
      <c r="G733">
        <v>0.114925</v>
      </c>
      <c r="H733">
        <v>0.89998299999999998</v>
      </c>
      <c r="I733">
        <v>0</v>
      </c>
    </row>
    <row r="734" spans="1:25" x14ac:dyDescent="0.25">
      <c r="A734" t="s">
        <v>98</v>
      </c>
      <c r="B734">
        <v>2140.48</v>
      </c>
      <c r="C734">
        <v>2126.39</v>
      </c>
      <c r="D734">
        <v>2075.91</v>
      </c>
      <c r="E734">
        <v>1600.44</v>
      </c>
      <c r="F734">
        <v>0</v>
      </c>
      <c r="G734">
        <v>0.104236</v>
      </c>
      <c r="H734">
        <v>0.90100599999999997</v>
      </c>
      <c r="I734">
        <v>0</v>
      </c>
    </row>
    <row r="735" spans="1:25" x14ac:dyDescent="0.25">
      <c r="A735" t="s">
        <v>98</v>
      </c>
      <c r="B735">
        <v>2136.6799999999998</v>
      </c>
      <c r="C735">
        <v>2124.3000000000002</v>
      </c>
      <c r="D735">
        <v>2075.4699999999998</v>
      </c>
      <c r="E735">
        <v>1599.95</v>
      </c>
      <c r="F735">
        <v>0</v>
      </c>
      <c r="G735">
        <v>0.106363</v>
      </c>
      <c r="H735">
        <v>0.90065200000000001</v>
      </c>
      <c r="I735">
        <v>0</v>
      </c>
    </row>
    <row r="736" spans="1:25" x14ac:dyDescent="0.25">
      <c r="A736" t="s">
        <v>98</v>
      </c>
      <c r="B736">
        <v>2129.79</v>
      </c>
      <c r="C736">
        <v>2118.42</v>
      </c>
      <c r="D736">
        <v>2074.59</v>
      </c>
      <c r="E736">
        <v>1600.05</v>
      </c>
      <c r="F736">
        <v>0</v>
      </c>
      <c r="G736">
        <v>9.6648300000000006E-2</v>
      </c>
      <c r="H736">
        <v>0.86894499999999997</v>
      </c>
      <c r="I736">
        <v>0</v>
      </c>
    </row>
    <row r="737" spans="1:9" x14ac:dyDescent="0.25">
      <c r="A737" t="s">
        <v>98</v>
      </c>
      <c r="B737">
        <v>2135.56</v>
      </c>
      <c r="C737">
        <v>2123.9499999999998</v>
      </c>
      <c r="D737">
        <v>2075.29</v>
      </c>
      <c r="E737">
        <v>1600.3</v>
      </c>
      <c r="F737">
        <v>0</v>
      </c>
      <c r="G737">
        <v>0.11524</v>
      </c>
      <c r="H737">
        <v>0.89710199999999996</v>
      </c>
      <c r="I737">
        <v>0</v>
      </c>
    </row>
    <row r="738" spans="1:9" x14ac:dyDescent="0.25">
      <c r="A738" t="s">
        <v>98</v>
      </c>
      <c r="B738">
        <v>2135.27</v>
      </c>
      <c r="C738">
        <v>2123.89</v>
      </c>
      <c r="D738">
        <v>2076.09</v>
      </c>
      <c r="E738">
        <v>1599.91</v>
      </c>
      <c r="F738">
        <v>0</v>
      </c>
      <c r="G738">
        <v>0.114997</v>
      </c>
      <c r="H738">
        <v>0.90096100000000001</v>
      </c>
      <c r="I738">
        <v>0</v>
      </c>
    </row>
    <row r="739" spans="1:9" x14ac:dyDescent="0.25">
      <c r="A739" t="s">
        <v>98</v>
      </c>
      <c r="B739">
        <v>2130.85</v>
      </c>
      <c r="C739">
        <v>2118.8000000000002</v>
      </c>
      <c r="D739">
        <v>2070.29</v>
      </c>
      <c r="E739">
        <v>1596.01</v>
      </c>
      <c r="F739">
        <v>0</v>
      </c>
      <c r="G739">
        <v>9.3982099999999999E-2</v>
      </c>
      <c r="H739">
        <v>0.89290899999999995</v>
      </c>
      <c r="I739">
        <v>0</v>
      </c>
    </row>
    <row r="740" spans="1:9" x14ac:dyDescent="0.25">
      <c r="A740" t="s">
        <v>98</v>
      </c>
      <c r="B740">
        <v>2125.67</v>
      </c>
      <c r="C740">
        <v>2113.91</v>
      </c>
      <c r="D740">
        <v>2066.85</v>
      </c>
      <c r="E740">
        <v>1593.43</v>
      </c>
      <c r="F740">
        <v>0</v>
      </c>
      <c r="G740">
        <v>0.114923</v>
      </c>
      <c r="H740">
        <v>0.90084299999999995</v>
      </c>
      <c r="I740">
        <v>0</v>
      </c>
    </row>
    <row r="741" spans="1:9" x14ac:dyDescent="0.25">
      <c r="A741" t="s">
        <v>98</v>
      </c>
      <c r="B741">
        <v>2123.88</v>
      </c>
      <c r="C741">
        <v>2111.89</v>
      </c>
      <c r="D741">
        <v>2066.4</v>
      </c>
      <c r="E741">
        <v>1593.63</v>
      </c>
      <c r="F741">
        <v>0</v>
      </c>
      <c r="G741">
        <v>0.114927</v>
      </c>
      <c r="H741">
        <v>0.88352200000000003</v>
      </c>
      <c r="I741">
        <v>0</v>
      </c>
    </row>
    <row r="742" spans="1:9" x14ac:dyDescent="0.25">
      <c r="A742" t="s">
        <v>98</v>
      </c>
      <c r="B742">
        <v>2121.12</v>
      </c>
      <c r="C742">
        <v>2109.38</v>
      </c>
      <c r="D742">
        <v>2065.2399999999998</v>
      </c>
      <c r="E742">
        <v>1593.42</v>
      </c>
      <c r="F742">
        <v>0</v>
      </c>
      <c r="G742">
        <v>0.11501500000000001</v>
      </c>
      <c r="H742">
        <v>0.89769100000000002</v>
      </c>
      <c r="I742">
        <v>0</v>
      </c>
    </row>
    <row r="743" spans="1:9" x14ac:dyDescent="0.25">
      <c r="A743" t="s">
        <v>98</v>
      </c>
      <c r="B743">
        <v>2124.36</v>
      </c>
      <c r="C743">
        <v>2113.1799999999998</v>
      </c>
      <c r="D743">
        <v>2066.64</v>
      </c>
      <c r="E743">
        <v>1593.7</v>
      </c>
      <c r="F743">
        <v>0</v>
      </c>
      <c r="G743">
        <v>0.115053</v>
      </c>
      <c r="H743">
        <v>0.90055499999999999</v>
      </c>
      <c r="I743">
        <v>0</v>
      </c>
    </row>
    <row r="744" spans="1:9" x14ac:dyDescent="0.25">
      <c r="A744" t="s">
        <v>98</v>
      </c>
      <c r="B744">
        <v>2124.48</v>
      </c>
      <c r="C744">
        <v>2112.7600000000002</v>
      </c>
      <c r="D744">
        <v>2066.92</v>
      </c>
      <c r="E744">
        <v>1593.68</v>
      </c>
      <c r="F744">
        <v>0</v>
      </c>
      <c r="G744">
        <v>0.116244</v>
      </c>
      <c r="H744">
        <v>0.88183400000000001</v>
      </c>
      <c r="I744">
        <v>0</v>
      </c>
    </row>
    <row r="745" spans="1:9" x14ac:dyDescent="0.25">
      <c r="A745" t="s">
        <v>98</v>
      </c>
      <c r="B745">
        <v>2122.34</v>
      </c>
      <c r="C745">
        <v>2110.2199999999998</v>
      </c>
      <c r="D745">
        <v>2066.11</v>
      </c>
      <c r="E745">
        <v>1593.65</v>
      </c>
      <c r="F745">
        <v>0</v>
      </c>
      <c r="G745">
        <v>0.114943</v>
      </c>
      <c r="H745">
        <v>0.89478500000000005</v>
      </c>
      <c r="I745">
        <v>0</v>
      </c>
    </row>
    <row r="746" spans="1:9" x14ac:dyDescent="0.25">
      <c r="A746" t="s">
        <v>98</v>
      </c>
      <c r="B746">
        <v>2124.91</v>
      </c>
      <c r="C746">
        <v>2112.8000000000002</v>
      </c>
      <c r="D746">
        <v>2066.98</v>
      </c>
      <c r="E746">
        <v>1593.58</v>
      </c>
      <c r="F746">
        <v>0</v>
      </c>
      <c r="G746">
        <v>0.114926</v>
      </c>
      <c r="H746">
        <v>0.89790800000000004</v>
      </c>
      <c r="I746">
        <v>0</v>
      </c>
    </row>
    <row r="747" spans="1:9" x14ac:dyDescent="0.25">
      <c r="A747" t="s">
        <v>98</v>
      </c>
      <c r="B747">
        <v>2120.23</v>
      </c>
      <c r="C747">
        <v>2108.64</v>
      </c>
      <c r="D747">
        <v>2065.15</v>
      </c>
      <c r="E747">
        <v>1593.6</v>
      </c>
      <c r="F747">
        <v>0</v>
      </c>
      <c r="G747">
        <v>0.115023</v>
      </c>
      <c r="H747">
        <v>0.888042</v>
      </c>
      <c r="I747">
        <v>0</v>
      </c>
    </row>
    <row r="748" spans="1:9" x14ac:dyDescent="0.25">
      <c r="A748" t="s">
        <v>98</v>
      </c>
      <c r="B748">
        <v>2119.7399999999998</v>
      </c>
      <c r="C748">
        <v>2108.13</v>
      </c>
      <c r="D748">
        <v>2065.31</v>
      </c>
      <c r="E748">
        <v>1593.67</v>
      </c>
      <c r="F748">
        <v>0</v>
      </c>
      <c r="G748">
        <v>8.3516999999999994E-2</v>
      </c>
      <c r="H748">
        <v>0.90091500000000002</v>
      </c>
      <c r="I748">
        <v>0</v>
      </c>
    </row>
    <row r="749" spans="1:9" x14ac:dyDescent="0.25">
      <c r="A749" t="s">
        <v>98</v>
      </c>
      <c r="B749">
        <v>2119.4699999999998</v>
      </c>
      <c r="C749">
        <v>2108.1999999999998</v>
      </c>
      <c r="D749">
        <v>2065.3200000000002</v>
      </c>
      <c r="E749">
        <v>1593.54</v>
      </c>
      <c r="F749">
        <v>0</v>
      </c>
      <c r="G749">
        <v>0.114926</v>
      </c>
      <c r="H749">
        <v>0.90046899999999996</v>
      </c>
      <c r="I749">
        <v>0</v>
      </c>
    </row>
    <row r="750" spans="1:9" x14ac:dyDescent="0.25">
      <c r="A750" t="s">
        <v>98</v>
      </c>
      <c r="B750">
        <v>2123.63</v>
      </c>
      <c r="C750">
        <v>2111.69</v>
      </c>
      <c r="D750">
        <v>2066.33</v>
      </c>
      <c r="E750">
        <v>1593.53</v>
      </c>
      <c r="F750">
        <v>0</v>
      </c>
      <c r="G750">
        <v>0.115053</v>
      </c>
      <c r="H750">
        <v>0.88109899999999997</v>
      </c>
      <c r="I750">
        <v>0</v>
      </c>
    </row>
    <row r="751" spans="1:9" x14ac:dyDescent="0.25">
      <c r="A751" t="s">
        <v>98</v>
      </c>
      <c r="B751">
        <v>2121.19</v>
      </c>
      <c r="C751">
        <v>2109.52</v>
      </c>
      <c r="D751">
        <v>2065.34</v>
      </c>
      <c r="E751">
        <v>1593.63</v>
      </c>
      <c r="F751">
        <v>0</v>
      </c>
      <c r="G751">
        <v>0.115096</v>
      </c>
      <c r="H751">
        <v>0.88623700000000005</v>
      </c>
      <c r="I751">
        <v>0</v>
      </c>
    </row>
    <row r="752" spans="1:9" x14ac:dyDescent="0.25">
      <c r="A752" t="s">
        <v>98</v>
      </c>
      <c r="B752">
        <v>2118.41</v>
      </c>
      <c r="C752">
        <v>2106.2600000000002</v>
      </c>
      <c r="D752">
        <v>2064.4699999999998</v>
      </c>
      <c r="E752">
        <v>1593.47</v>
      </c>
      <c r="F752">
        <v>0</v>
      </c>
      <c r="G752">
        <v>0.114923</v>
      </c>
      <c r="H752">
        <v>0.86895599999999995</v>
      </c>
      <c r="I752">
        <v>0</v>
      </c>
    </row>
    <row r="753" spans="1:9" x14ac:dyDescent="0.25">
      <c r="A753" t="s">
        <v>98</v>
      </c>
      <c r="B753">
        <v>2125.35</v>
      </c>
      <c r="C753">
        <v>2114.0300000000002</v>
      </c>
      <c r="D753">
        <v>2067.33</v>
      </c>
      <c r="E753">
        <v>1593.83</v>
      </c>
      <c r="F753">
        <v>0</v>
      </c>
      <c r="G753">
        <v>0.114923</v>
      </c>
      <c r="H753">
        <v>0.89861000000000002</v>
      </c>
      <c r="I753">
        <v>0</v>
      </c>
    </row>
    <row r="754" spans="1:9" x14ac:dyDescent="0.25">
      <c r="A754" t="s">
        <v>98</v>
      </c>
      <c r="B754">
        <v>2121.9299999999998</v>
      </c>
      <c r="C754">
        <v>2110.23</v>
      </c>
      <c r="D754">
        <v>2065.5500000000002</v>
      </c>
      <c r="E754">
        <v>1593.65</v>
      </c>
      <c r="F754">
        <v>0</v>
      </c>
      <c r="G754">
        <v>0.115077</v>
      </c>
      <c r="H754">
        <v>0.868954</v>
      </c>
      <c r="I754">
        <v>0</v>
      </c>
    </row>
    <row r="755" spans="1:9" x14ac:dyDescent="0.25">
      <c r="A755" t="s">
        <v>98</v>
      </c>
      <c r="B755">
        <v>2119.6</v>
      </c>
      <c r="C755">
        <v>2108.2800000000002</v>
      </c>
      <c r="D755">
        <v>2065.46</v>
      </c>
      <c r="E755">
        <v>1593.49</v>
      </c>
      <c r="F755">
        <v>0</v>
      </c>
      <c r="G755">
        <v>0.11468100000000001</v>
      </c>
      <c r="H755">
        <v>0.90102300000000002</v>
      </c>
      <c r="I755">
        <v>0</v>
      </c>
    </row>
    <row r="756" spans="1:9" x14ac:dyDescent="0.25">
      <c r="A756" t="s">
        <v>98</v>
      </c>
      <c r="B756">
        <v>2117.2199999999998</v>
      </c>
      <c r="C756">
        <v>2105.9299999999998</v>
      </c>
      <c r="D756">
        <v>2064.61</v>
      </c>
      <c r="E756">
        <v>1593.58</v>
      </c>
      <c r="F756">
        <v>0</v>
      </c>
      <c r="G756">
        <v>0.114956</v>
      </c>
      <c r="H756">
        <v>0.89993400000000001</v>
      </c>
      <c r="I756">
        <v>0</v>
      </c>
    </row>
    <row r="757" spans="1:9" x14ac:dyDescent="0.25">
      <c r="A757" t="s">
        <v>98</v>
      </c>
      <c r="B757">
        <v>2117.4899999999998</v>
      </c>
      <c r="C757">
        <v>2105.91</v>
      </c>
      <c r="D757">
        <v>2064.41</v>
      </c>
      <c r="E757">
        <v>1593.63</v>
      </c>
      <c r="F757">
        <v>0</v>
      </c>
      <c r="G757">
        <v>0.115429</v>
      </c>
      <c r="H757">
        <v>0.870888</v>
      </c>
      <c r="I757">
        <v>0</v>
      </c>
    </row>
    <row r="758" spans="1:9" x14ac:dyDescent="0.25">
      <c r="A758" t="s">
        <v>98</v>
      </c>
      <c r="B758">
        <v>2127.15</v>
      </c>
      <c r="C758">
        <v>2115.02</v>
      </c>
      <c r="D758">
        <v>2066.75</v>
      </c>
      <c r="E758">
        <v>1593.57</v>
      </c>
      <c r="F758">
        <v>0</v>
      </c>
      <c r="G758">
        <v>0.114952</v>
      </c>
      <c r="H758">
        <v>0.86895599999999995</v>
      </c>
      <c r="I758">
        <v>0</v>
      </c>
    </row>
    <row r="759" spans="1:9" x14ac:dyDescent="0.25">
      <c r="A759" t="s">
        <v>98</v>
      </c>
      <c r="B759">
        <v>2125.96</v>
      </c>
      <c r="C759">
        <v>2114.4</v>
      </c>
      <c r="D759">
        <v>2066.4499999999998</v>
      </c>
      <c r="E759">
        <v>1593.36</v>
      </c>
      <c r="F759">
        <v>0</v>
      </c>
      <c r="G759">
        <v>0.11515</v>
      </c>
      <c r="H759">
        <v>0.90099700000000005</v>
      </c>
      <c r="I759">
        <v>0</v>
      </c>
    </row>
    <row r="760" spans="1:9" x14ac:dyDescent="0.25">
      <c r="A760" t="s">
        <v>98</v>
      </c>
      <c r="B760">
        <v>2123.71</v>
      </c>
      <c r="C760">
        <v>2111.7199999999998</v>
      </c>
      <c r="D760">
        <v>2066.2800000000002</v>
      </c>
      <c r="E760">
        <v>1593.41</v>
      </c>
      <c r="F760">
        <v>0</v>
      </c>
      <c r="G760">
        <v>0.115216</v>
      </c>
      <c r="H760">
        <v>0.89863800000000005</v>
      </c>
      <c r="I760">
        <v>0</v>
      </c>
    </row>
    <row r="761" spans="1:9" x14ac:dyDescent="0.25">
      <c r="A761" t="s">
        <v>98</v>
      </c>
      <c r="B761">
        <v>2123.13</v>
      </c>
      <c r="C761">
        <v>2111.42</v>
      </c>
      <c r="D761">
        <v>2065.48</v>
      </c>
      <c r="E761">
        <v>1593.49</v>
      </c>
      <c r="F761">
        <v>0</v>
      </c>
      <c r="G761">
        <v>0.11503099999999999</v>
      </c>
      <c r="H761">
        <v>0.86895500000000003</v>
      </c>
      <c r="I761">
        <v>0</v>
      </c>
    </row>
    <row r="762" spans="1:9" x14ac:dyDescent="0.25">
      <c r="A762" t="s">
        <v>98</v>
      </c>
      <c r="B762">
        <v>2134.4499999999998</v>
      </c>
      <c r="C762">
        <v>2120.63</v>
      </c>
      <c r="D762">
        <v>2067.25</v>
      </c>
      <c r="E762">
        <v>1593.8</v>
      </c>
      <c r="F762">
        <v>0</v>
      </c>
      <c r="G762">
        <v>0.114937</v>
      </c>
      <c r="H762">
        <v>0.90101900000000001</v>
      </c>
      <c r="I762">
        <v>0</v>
      </c>
    </row>
    <row r="763" spans="1:9" x14ac:dyDescent="0.25">
      <c r="A763" t="s">
        <v>98</v>
      </c>
      <c r="B763">
        <v>2120.37</v>
      </c>
      <c r="C763">
        <v>2108.15</v>
      </c>
      <c r="D763">
        <v>2065.23</v>
      </c>
      <c r="E763">
        <v>1593.64</v>
      </c>
      <c r="F763">
        <v>0</v>
      </c>
      <c r="G763">
        <v>0.11493200000000001</v>
      </c>
      <c r="H763">
        <v>0.89880700000000002</v>
      </c>
      <c r="I763">
        <v>0</v>
      </c>
    </row>
    <row r="764" spans="1:9" x14ac:dyDescent="0.25">
      <c r="A764" t="s">
        <v>98</v>
      </c>
      <c r="B764">
        <v>2119.87</v>
      </c>
      <c r="C764">
        <v>2108.4699999999998</v>
      </c>
      <c r="D764">
        <v>2064.9299999999998</v>
      </c>
      <c r="E764">
        <v>1593.36</v>
      </c>
      <c r="F764">
        <v>0</v>
      </c>
      <c r="G764">
        <v>0.114938</v>
      </c>
      <c r="H764">
        <v>0.89640799999999998</v>
      </c>
      <c r="I764">
        <v>0</v>
      </c>
    </row>
    <row r="765" spans="1:9" x14ac:dyDescent="0.25">
      <c r="A765" t="s">
        <v>98</v>
      </c>
      <c r="B765">
        <v>2121.36</v>
      </c>
      <c r="C765">
        <v>2109.59</v>
      </c>
      <c r="D765">
        <v>2065.58</v>
      </c>
      <c r="E765">
        <v>1593.55</v>
      </c>
      <c r="F765">
        <v>0</v>
      </c>
      <c r="G765">
        <v>0.115369</v>
      </c>
      <c r="H765">
        <v>0.88563700000000001</v>
      </c>
      <c r="I765">
        <v>0</v>
      </c>
    </row>
    <row r="766" spans="1:9" x14ac:dyDescent="0.25">
      <c r="A766" t="s">
        <v>98</v>
      </c>
      <c r="B766">
        <v>2126.25</v>
      </c>
      <c r="C766">
        <v>2114.29</v>
      </c>
      <c r="D766">
        <v>2066.39</v>
      </c>
      <c r="E766">
        <v>1593.53</v>
      </c>
      <c r="F766">
        <v>0</v>
      </c>
      <c r="G766">
        <v>0.115257</v>
      </c>
      <c r="H766">
        <v>0.89949599999999996</v>
      </c>
      <c r="I766">
        <v>0</v>
      </c>
    </row>
    <row r="767" spans="1:9" x14ac:dyDescent="0.25">
      <c r="A767" t="s">
        <v>98</v>
      </c>
      <c r="B767">
        <v>2122.39</v>
      </c>
      <c r="C767">
        <v>2110.4</v>
      </c>
      <c r="D767">
        <v>2065.4</v>
      </c>
      <c r="E767">
        <v>1593.55</v>
      </c>
      <c r="F767">
        <v>0</v>
      </c>
      <c r="G767">
        <v>8.3453399999999997E-2</v>
      </c>
      <c r="H767">
        <v>0.86895299999999998</v>
      </c>
      <c r="I767">
        <v>0</v>
      </c>
    </row>
    <row r="768" spans="1:9" x14ac:dyDescent="0.25">
      <c r="A768" t="s">
        <v>98</v>
      </c>
      <c r="B768">
        <v>2120.83</v>
      </c>
      <c r="C768">
        <v>2109.11</v>
      </c>
      <c r="D768">
        <v>2065.02</v>
      </c>
      <c r="E768">
        <v>1593.58</v>
      </c>
      <c r="F768">
        <v>0</v>
      </c>
      <c r="G768">
        <v>0.114928</v>
      </c>
      <c r="H768">
        <v>0.89563499999999996</v>
      </c>
      <c r="I768">
        <v>0</v>
      </c>
    </row>
    <row r="769" spans="1:25" x14ac:dyDescent="0.25">
      <c r="A769" t="s">
        <v>98</v>
      </c>
      <c r="B769">
        <v>2123.1999999999998</v>
      </c>
      <c r="C769">
        <v>2111.21</v>
      </c>
      <c r="D769">
        <v>2065.65</v>
      </c>
      <c r="E769">
        <v>1593.62</v>
      </c>
      <c r="F769">
        <v>0</v>
      </c>
      <c r="G769">
        <v>0.115006</v>
      </c>
      <c r="H769">
        <v>0.90052200000000004</v>
      </c>
      <c r="I769">
        <v>0</v>
      </c>
    </row>
    <row r="770" spans="1:25" x14ac:dyDescent="0.25">
      <c r="A770" t="s">
        <v>98</v>
      </c>
      <c r="B770">
        <v>2125.5700000000002</v>
      </c>
      <c r="C770">
        <v>2113.4</v>
      </c>
      <c r="D770">
        <v>2065.81</v>
      </c>
      <c r="E770">
        <v>1593.53</v>
      </c>
      <c r="F770">
        <v>0</v>
      </c>
      <c r="G770">
        <v>0.115033</v>
      </c>
      <c r="H770">
        <v>0.88746000000000003</v>
      </c>
      <c r="I770">
        <v>0</v>
      </c>
    </row>
    <row r="771" spans="1:25" x14ac:dyDescent="0.25">
      <c r="A771" t="s">
        <v>98</v>
      </c>
      <c r="B771">
        <v>2123.79</v>
      </c>
      <c r="C771">
        <v>2111.9899999999998</v>
      </c>
      <c r="D771">
        <v>2065.5300000000002</v>
      </c>
      <c r="E771">
        <v>1593.41</v>
      </c>
      <c r="F771">
        <v>0</v>
      </c>
      <c r="G771">
        <v>0.11493299999999999</v>
      </c>
      <c r="H771">
        <v>0.89746099999999995</v>
      </c>
      <c r="I771">
        <v>0</v>
      </c>
    </row>
    <row r="772" spans="1:25" x14ac:dyDescent="0.25">
      <c r="A772" t="s">
        <v>98</v>
      </c>
      <c r="B772">
        <v>2124.37</v>
      </c>
      <c r="C772">
        <v>2111.98</v>
      </c>
      <c r="D772">
        <v>2066.14</v>
      </c>
      <c r="E772">
        <v>1593.77</v>
      </c>
      <c r="F772">
        <v>0</v>
      </c>
      <c r="G772">
        <v>0.11528099999999999</v>
      </c>
      <c r="H772">
        <v>0.89585099999999995</v>
      </c>
      <c r="I772">
        <v>0</v>
      </c>
    </row>
    <row r="773" spans="1:25" x14ac:dyDescent="0.25">
      <c r="A773" t="s">
        <v>98</v>
      </c>
      <c r="B773">
        <v>2125.1799999999998</v>
      </c>
      <c r="C773">
        <v>2113.36</v>
      </c>
      <c r="D773">
        <v>2065.88</v>
      </c>
      <c r="E773">
        <v>1593.59</v>
      </c>
      <c r="F773">
        <v>0</v>
      </c>
      <c r="G773">
        <v>0.114923</v>
      </c>
      <c r="H773">
        <v>0.89909300000000003</v>
      </c>
      <c r="I773">
        <v>0</v>
      </c>
    </row>
    <row r="774" spans="1:25" x14ac:dyDescent="0.25">
      <c r="A774" t="s">
        <v>98</v>
      </c>
      <c r="B774">
        <v>2127.4499999999998</v>
      </c>
      <c r="C774">
        <v>2115.52</v>
      </c>
      <c r="D774">
        <v>2067.31</v>
      </c>
      <c r="E774">
        <v>1593.59</v>
      </c>
      <c r="F774">
        <v>0</v>
      </c>
      <c r="G774">
        <v>0.11493399999999999</v>
      </c>
      <c r="H774">
        <v>0.86895599999999995</v>
      </c>
      <c r="I774">
        <v>0</v>
      </c>
    </row>
    <row r="775" spans="1:25" x14ac:dyDescent="0.25">
      <c r="A775" t="s">
        <v>98</v>
      </c>
      <c r="B775">
        <v>2132.36</v>
      </c>
      <c r="C775">
        <v>2120.9</v>
      </c>
      <c r="D775">
        <v>2069</v>
      </c>
      <c r="E775">
        <v>1593.67</v>
      </c>
      <c r="F775">
        <v>0</v>
      </c>
      <c r="G775">
        <v>0.11525299999999999</v>
      </c>
      <c r="H775">
        <v>0.86895599999999995</v>
      </c>
      <c r="I775">
        <v>0</v>
      </c>
    </row>
    <row r="776" spans="1:25" x14ac:dyDescent="0.25">
      <c r="A776" t="s">
        <v>98</v>
      </c>
      <c r="B776">
        <v>2121.2399999999998</v>
      </c>
      <c r="C776">
        <v>2109.38</v>
      </c>
      <c r="D776">
        <v>2065.5</v>
      </c>
      <c r="E776">
        <v>1593.62</v>
      </c>
      <c r="F776">
        <v>0</v>
      </c>
      <c r="G776">
        <v>0.114923</v>
      </c>
      <c r="H776">
        <v>0.86894899999999997</v>
      </c>
      <c r="I776">
        <v>0</v>
      </c>
    </row>
    <row r="777" spans="1:25" x14ac:dyDescent="0.25">
      <c r="A777" t="s">
        <v>98</v>
      </c>
      <c r="B777">
        <v>2126.2600000000002</v>
      </c>
      <c r="C777">
        <v>2114.36</v>
      </c>
      <c r="D777">
        <v>2066.71</v>
      </c>
      <c r="E777">
        <v>1593.75</v>
      </c>
      <c r="F777">
        <v>0</v>
      </c>
      <c r="G777">
        <v>0.114926</v>
      </c>
      <c r="H777">
        <v>0.89733399999999996</v>
      </c>
      <c r="I777">
        <v>0</v>
      </c>
    </row>
    <row r="778" spans="1:25" x14ac:dyDescent="0.25">
      <c r="A778" t="s">
        <v>98</v>
      </c>
      <c r="B778">
        <v>2120.61</v>
      </c>
      <c r="C778">
        <v>2109.19</v>
      </c>
      <c r="D778">
        <v>2065.46</v>
      </c>
      <c r="E778">
        <v>1593.57</v>
      </c>
      <c r="F778">
        <v>0</v>
      </c>
      <c r="G778">
        <v>0.11513900000000001</v>
      </c>
      <c r="H778">
        <v>0.89930100000000002</v>
      </c>
      <c r="I778">
        <v>0</v>
      </c>
    </row>
    <row r="779" spans="1:25" x14ac:dyDescent="0.25">
      <c r="A779" t="s">
        <v>98</v>
      </c>
      <c r="B779">
        <v>2118.42</v>
      </c>
      <c r="C779">
        <v>2106.4299999999998</v>
      </c>
      <c r="D779">
        <v>2064.35</v>
      </c>
      <c r="E779">
        <v>1593.65</v>
      </c>
      <c r="F779">
        <v>0</v>
      </c>
      <c r="G779">
        <v>9.3469099999999999E-2</v>
      </c>
      <c r="H779">
        <v>0.90388400000000002</v>
      </c>
      <c r="I779">
        <v>0</v>
      </c>
    </row>
    <row r="780" spans="1:25" x14ac:dyDescent="0.25">
      <c r="A780" t="s">
        <v>98</v>
      </c>
      <c r="B780">
        <v>2124.4699999999998</v>
      </c>
      <c r="C780">
        <v>2112.27</v>
      </c>
      <c r="D780">
        <v>2065.65</v>
      </c>
      <c r="E780">
        <v>1593.52</v>
      </c>
      <c r="F780">
        <v>0</v>
      </c>
      <c r="G780">
        <v>0.114923</v>
      </c>
      <c r="H780">
        <v>0.88561599999999996</v>
      </c>
      <c r="I780">
        <v>0</v>
      </c>
    </row>
    <row r="781" spans="1:25" x14ac:dyDescent="0.25">
      <c r="A781" t="s">
        <v>98</v>
      </c>
      <c r="B781">
        <v>2123.36</v>
      </c>
      <c r="C781">
        <v>2111.67</v>
      </c>
      <c r="D781">
        <v>2066.4699999999998</v>
      </c>
      <c r="E781">
        <v>1593.45</v>
      </c>
      <c r="F781">
        <v>0</v>
      </c>
      <c r="G781">
        <v>0.114937</v>
      </c>
      <c r="H781">
        <v>0.88941700000000001</v>
      </c>
      <c r="I781">
        <v>0</v>
      </c>
    </row>
    <row r="782" spans="1:25" x14ac:dyDescent="0.25">
      <c r="A782" t="s">
        <v>98</v>
      </c>
      <c r="B782">
        <v>2125.06</v>
      </c>
      <c r="C782">
        <v>2113.27</v>
      </c>
      <c r="D782">
        <v>2066.3000000000002</v>
      </c>
      <c r="E782">
        <v>1593.62</v>
      </c>
      <c r="F782">
        <v>0</v>
      </c>
      <c r="G782">
        <v>0.115111</v>
      </c>
      <c r="H782">
        <v>0.86895599999999995</v>
      </c>
      <c r="I782">
        <v>0</v>
      </c>
    </row>
    <row r="783" spans="1:25" x14ac:dyDescent="0.25">
      <c r="A783" t="s">
        <v>98</v>
      </c>
      <c r="B783">
        <v>2122.92</v>
      </c>
      <c r="C783">
        <v>2111.19</v>
      </c>
      <c r="D783">
        <v>2065.75</v>
      </c>
      <c r="E783">
        <v>1593.37</v>
      </c>
      <c r="F783">
        <v>0</v>
      </c>
      <c r="G783">
        <v>0.11495900000000001</v>
      </c>
      <c r="H783">
        <v>0.900841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2122.36</v>
      </c>
      <c r="C784">
        <v>2110.69</v>
      </c>
      <c r="D784">
        <v>2065.8200000000002</v>
      </c>
      <c r="E784">
        <v>1593.5</v>
      </c>
      <c r="F784">
        <v>0</v>
      </c>
      <c r="G784">
        <v>0.11498999999999999</v>
      </c>
      <c r="H784">
        <v>0.90073000000000003</v>
      </c>
      <c r="I784">
        <v>0</v>
      </c>
      <c r="R784">
        <f>AVERAGE(B735:B784)</f>
        <v>2124.2251999999994</v>
      </c>
      <c r="S784">
        <f>AVERAGE(C735:C784)</f>
        <v>2112.4066000000003</v>
      </c>
      <c r="U784">
        <f>_xlfn.VAR.P(B735:B784)</f>
        <v>20.930164960000106</v>
      </c>
      <c r="V784">
        <f>_xlfn.VAR.P(C735:C784)</f>
        <v>19.929198440000118</v>
      </c>
      <c r="X784">
        <f>1.96*SQRT(U784)/50</f>
        <v>0.17933802910742205</v>
      </c>
      <c r="Y784">
        <f>1.96*SQRT(V784)/50</f>
        <v>0.17499715280781508</v>
      </c>
    </row>
    <row r="785" spans="1:9" x14ac:dyDescent="0.25">
      <c r="A785" t="s">
        <v>98</v>
      </c>
      <c r="B785">
        <v>106298.1061</v>
      </c>
      <c r="C785" t="s">
        <v>37</v>
      </c>
    </row>
    <row r="786" spans="1:9" x14ac:dyDescent="0.25">
      <c r="A786" t="s">
        <v>99</v>
      </c>
      <c r="B786">
        <v>1759.65</v>
      </c>
      <c r="C786">
        <v>1747.88</v>
      </c>
      <c r="D786">
        <v>1702.43</v>
      </c>
      <c r="E786">
        <v>1229.48</v>
      </c>
      <c r="F786">
        <v>0</v>
      </c>
      <c r="G786">
        <v>0.115131</v>
      </c>
      <c r="H786">
        <v>0.86895599999999995</v>
      </c>
      <c r="I786">
        <v>0</v>
      </c>
    </row>
    <row r="787" spans="1:9" x14ac:dyDescent="0.25">
      <c r="A787" t="s">
        <v>99</v>
      </c>
      <c r="B787">
        <v>1763.84</v>
      </c>
      <c r="C787">
        <v>1752.52</v>
      </c>
      <c r="D787">
        <v>1703.4</v>
      </c>
      <c r="E787">
        <v>1229.5</v>
      </c>
      <c r="F787">
        <v>0</v>
      </c>
      <c r="G787">
        <v>9.6886100000000003E-2</v>
      </c>
      <c r="H787">
        <v>0.89991500000000002</v>
      </c>
      <c r="I787">
        <v>0</v>
      </c>
    </row>
    <row r="788" spans="1:9" x14ac:dyDescent="0.25">
      <c r="A788" t="s">
        <v>99</v>
      </c>
      <c r="B788">
        <v>1748.14</v>
      </c>
      <c r="C788">
        <v>1736.68</v>
      </c>
      <c r="D788">
        <v>1699.81</v>
      </c>
      <c r="E788">
        <v>1229.3800000000001</v>
      </c>
      <c r="F788">
        <v>0</v>
      </c>
      <c r="G788">
        <v>0.114929</v>
      </c>
      <c r="H788">
        <v>0.87951900000000005</v>
      </c>
      <c r="I788">
        <v>0</v>
      </c>
    </row>
    <row r="789" spans="1:9" x14ac:dyDescent="0.25">
      <c r="A789" t="s">
        <v>99</v>
      </c>
      <c r="B789">
        <v>1749.43</v>
      </c>
      <c r="C789">
        <v>1737.77</v>
      </c>
      <c r="D789">
        <v>1700.61</v>
      </c>
      <c r="E789">
        <v>1229.6099999999999</v>
      </c>
      <c r="F789">
        <v>0</v>
      </c>
      <c r="G789">
        <v>0.11507299999999999</v>
      </c>
      <c r="H789">
        <v>0.89445600000000003</v>
      </c>
      <c r="I789">
        <v>0</v>
      </c>
    </row>
    <row r="790" spans="1:9" x14ac:dyDescent="0.25">
      <c r="A790" t="s">
        <v>99</v>
      </c>
      <c r="B790">
        <v>1757.2</v>
      </c>
      <c r="C790">
        <v>1745.69</v>
      </c>
      <c r="D790">
        <v>1701.64</v>
      </c>
      <c r="E790">
        <v>1229.6600000000001</v>
      </c>
      <c r="F790">
        <v>0</v>
      </c>
      <c r="G790">
        <v>0.114981</v>
      </c>
      <c r="H790">
        <v>0.88712999999999997</v>
      </c>
      <c r="I790">
        <v>0</v>
      </c>
    </row>
    <row r="791" spans="1:9" x14ac:dyDescent="0.25">
      <c r="A791" t="s">
        <v>99</v>
      </c>
      <c r="B791">
        <v>1746.37</v>
      </c>
      <c r="C791">
        <v>1734.38</v>
      </c>
      <c r="D791">
        <v>1699.58</v>
      </c>
      <c r="E791">
        <v>1229.53</v>
      </c>
      <c r="F791">
        <v>0</v>
      </c>
      <c r="G791">
        <v>0.114923</v>
      </c>
      <c r="H791">
        <v>0.90047600000000005</v>
      </c>
      <c r="I791">
        <v>0</v>
      </c>
    </row>
    <row r="792" spans="1:9" x14ac:dyDescent="0.25">
      <c r="A792" t="s">
        <v>99</v>
      </c>
      <c r="B792">
        <v>1758.82</v>
      </c>
      <c r="C792">
        <v>1746.08</v>
      </c>
      <c r="D792">
        <v>1701.66</v>
      </c>
      <c r="E792">
        <v>1229.48</v>
      </c>
      <c r="F792">
        <v>0</v>
      </c>
      <c r="G792">
        <v>0.11493299999999999</v>
      </c>
      <c r="H792">
        <v>0.90098400000000001</v>
      </c>
      <c r="I792">
        <v>0</v>
      </c>
    </row>
    <row r="793" spans="1:9" x14ac:dyDescent="0.25">
      <c r="A793" t="s">
        <v>99</v>
      </c>
      <c r="B793">
        <v>1770.97</v>
      </c>
      <c r="C793">
        <v>1758.21</v>
      </c>
      <c r="D793">
        <v>1704.86</v>
      </c>
      <c r="E793">
        <v>1229.69</v>
      </c>
      <c r="F793">
        <v>0</v>
      </c>
      <c r="G793">
        <v>0.11493100000000001</v>
      </c>
      <c r="H793">
        <v>0.89797800000000005</v>
      </c>
      <c r="I793">
        <v>0</v>
      </c>
    </row>
    <row r="794" spans="1:9" x14ac:dyDescent="0.25">
      <c r="A794" t="s">
        <v>99</v>
      </c>
      <c r="B794">
        <v>1763.04</v>
      </c>
      <c r="C794">
        <v>1750.83</v>
      </c>
      <c r="D794">
        <v>1703.01</v>
      </c>
      <c r="E794">
        <v>1229.44</v>
      </c>
      <c r="F794">
        <v>0</v>
      </c>
      <c r="G794">
        <v>0.114924</v>
      </c>
      <c r="H794">
        <v>0.90025200000000005</v>
      </c>
      <c r="I794">
        <v>0</v>
      </c>
    </row>
    <row r="795" spans="1:9" x14ac:dyDescent="0.25">
      <c r="A795" t="s">
        <v>99</v>
      </c>
      <c r="B795">
        <v>1744.35</v>
      </c>
      <c r="C795">
        <v>1733.02</v>
      </c>
      <c r="D795">
        <v>1699.15</v>
      </c>
      <c r="E795">
        <v>1229.52</v>
      </c>
      <c r="F795">
        <v>0</v>
      </c>
      <c r="G795">
        <v>0.116047</v>
      </c>
      <c r="H795">
        <v>0.89839400000000003</v>
      </c>
      <c r="I795">
        <v>0</v>
      </c>
    </row>
    <row r="796" spans="1:9" x14ac:dyDescent="0.25">
      <c r="A796" t="s">
        <v>99</v>
      </c>
      <c r="B796">
        <v>1745.72</v>
      </c>
      <c r="C796">
        <v>1734.03</v>
      </c>
      <c r="D796">
        <v>1698.97</v>
      </c>
      <c r="E796">
        <v>1229.52</v>
      </c>
      <c r="F796">
        <v>0</v>
      </c>
      <c r="G796">
        <v>0.114966</v>
      </c>
      <c r="H796">
        <v>0.86895599999999995</v>
      </c>
      <c r="I796">
        <v>0</v>
      </c>
    </row>
    <row r="797" spans="1:9" x14ac:dyDescent="0.25">
      <c r="A797" t="s">
        <v>99</v>
      </c>
      <c r="B797">
        <v>1747.12</v>
      </c>
      <c r="C797">
        <v>1735.73</v>
      </c>
      <c r="D797">
        <v>1699.56</v>
      </c>
      <c r="E797">
        <v>1229.4000000000001</v>
      </c>
      <c r="F797">
        <v>0</v>
      </c>
      <c r="G797">
        <v>0.114923</v>
      </c>
      <c r="H797">
        <v>0.88673500000000005</v>
      </c>
      <c r="I797">
        <v>0</v>
      </c>
    </row>
    <row r="798" spans="1:9" x14ac:dyDescent="0.25">
      <c r="A798" t="s">
        <v>99</v>
      </c>
      <c r="B798">
        <v>1746.98</v>
      </c>
      <c r="C798">
        <v>1735.27</v>
      </c>
      <c r="D798">
        <v>1699.67</v>
      </c>
      <c r="E798">
        <v>1229.43</v>
      </c>
      <c r="F798">
        <v>0</v>
      </c>
      <c r="G798">
        <v>0.115039</v>
      </c>
      <c r="H798">
        <v>0.86895299999999998</v>
      </c>
      <c r="I798">
        <v>0</v>
      </c>
    </row>
    <row r="799" spans="1:9" x14ac:dyDescent="0.25">
      <c r="A799" t="s">
        <v>99</v>
      </c>
      <c r="B799">
        <v>1749.88</v>
      </c>
      <c r="C799">
        <v>1738.42</v>
      </c>
      <c r="D799">
        <v>1700.21</v>
      </c>
      <c r="E799">
        <v>1229.44</v>
      </c>
      <c r="F799">
        <v>0</v>
      </c>
      <c r="G799">
        <v>0.114986</v>
      </c>
      <c r="H799">
        <v>0.90082099999999998</v>
      </c>
      <c r="I799">
        <v>0</v>
      </c>
    </row>
    <row r="800" spans="1:9" x14ac:dyDescent="0.25">
      <c r="A800" t="s">
        <v>99</v>
      </c>
      <c r="B800">
        <v>1749.35</v>
      </c>
      <c r="C800">
        <v>1737.53</v>
      </c>
      <c r="D800">
        <v>1699.89</v>
      </c>
      <c r="E800">
        <v>1229.47</v>
      </c>
      <c r="F800">
        <v>0</v>
      </c>
      <c r="G800">
        <v>0.114992</v>
      </c>
      <c r="H800">
        <v>0.88452399999999998</v>
      </c>
      <c r="I800">
        <v>0</v>
      </c>
    </row>
    <row r="801" spans="1:9" x14ac:dyDescent="0.25">
      <c r="A801" t="s">
        <v>99</v>
      </c>
      <c r="B801">
        <v>1772.15</v>
      </c>
      <c r="C801">
        <v>1760.27</v>
      </c>
      <c r="D801">
        <v>1705.24</v>
      </c>
      <c r="E801">
        <v>1229.72</v>
      </c>
      <c r="F801">
        <v>0</v>
      </c>
      <c r="G801">
        <v>0.114925</v>
      </c>
      <c r="H801">
        <v>0.89880899999999997</v>
      </c>
      <c r="I801">
        <v>0</v>
      </c>
    </row>
    <row r="802" spans="1:9" x14ac:dyDescent="0.25">
      <c r="A802" t="s">
        <v>99</v>
      </c>
      <c r="B802">
        <v>1749.11</v>
      </c>
      <c r="C802">
        <v>1737.42</v>
      </c>
      <c r="D802">
        <v>1699.93</v>
      </c>
      <c r="E802">
        <v>1229.5</v>
      </c>
      <c r="F802">
        <v>0</v>
      </c>
      <c r="G802">
        <v>0.116191</v>
      </c>
      <c r="H802">
        <v>0.88512999999999997</v>
      </c>
      <c r="I802">
        <v>0</v>
      </c>
    </row>
    <row r="803" spans="1:9" x14ac:dyDescent="0.25">
      <c r="A803" t="s">
        <v>99</v>
      </c>
      <c r="B803">
        <v>1769.57</v>
      </c>
      <c r="C803">
        <v>1757.61</v>
      </c>
      <c r="D803">
        <v>1704.43</v>
      </c>
      <c r="E803">
        <v>1229.54</v>
      </c>
      <c r="F803">
        <v>0</v>
      </c>
      <c r="G803">
        <v>0.11493</v>
      </c>
      <c r="H803">
        <v>0.89871100000000004</v>
      </c>
      <c r="I803">
        <v>0</v>
      </c>
    </row>
    <row r="804" spans="1:9" x14ac:dyDescent="0.25">
      <c r="A804" t="s">
        <v>99</v>
      </c>
      <c r="B804">
        <v>1760.83</v>
      </c>
      <c r="C804">
        <v>1748.73</v>
      </c>
      <c r="D804">
        <v>1702.76</v>
      </c>
      <c r="E804">
        <v>1229.57</v>
      </c>
      <c r="F804">
        <v>0</v>
      </c>
      <c r="G804">
        <v>0.11502</v>
      </c>
      <c r="H804">
        <v>0.899756</v>
      </c>
      <c r="I804">
        <v>0</v>
      </c>
    </row>
    <row r="805" spans="1:9" x14ac:dyDescent="0.25">
      <c r="A805" t="s">
        <v>99</v>
      </c>
      <c r="B805">
        <v>1754.12</v>
      </c>
      <c r="C805">
        <v>1742.17</v>
      </c>
      <c r="D805">
        <v>1700.8</v>
      </c>
      <c r="E805">
        <v>1229.44</v>
      </c>
      <c r="F805">
        <v>0</v>
      </c>
      <c r="G805">
        <v>0.114939</v>
      </c>
      <c r="H805">
        <v>0.86895599999999995</v>
      </c>
      <c r="I805">
        <v>0</v>
      </c>
    </row>
    <row r="806" spans="1:9" x14ac:dyDescent="0.25">
      <c r="A806" t="s">
        <v>99</v>
      </c>
      <c r="B806">
        <v>1747.55</v>
      </c>
      <c r="C806">
        <v>1735.88</v>
      </c>
      <c r="D806">
        <v>1699.44</v>
      </c>
      <c r="E806">
        <v>1229.52</v>
      </c>
      <c r="F806">
        <v>0</v>
      </c>
      <c r="G806">
        <v>0.115036</v>
      </c>
      <c r="H806">
        <v>0.90046400000000004</v>
      </c>
      <c r="I806">
        <v>0</v>
      </c>
    </row>
    <row r="807" spans="1:9" x14ac:dyDescent="0.25">
      <c r="A807" t="s">
        <v>99</v>
      </c>
      <c r="B807">
        <v>1744.48</v>
      </c>
      <c r="C807">
        <v>1733.07</v>
      </c>
      <c r="D807">
        <v>1699.38</v>
      </c>
      <c r="E807">
        <v>1229.47</v>
      </c>
      <c r="F807">
        <v>0</v>
      </c>
      <c r="G807">
        <v>0.114926</v>
      </c>
      <c r="H807">
        <v>0.90079699999999996</v>
      </c>
      <c r="I807">
        <v>0</v>
      </c>
    </row>
    <row r="808" spans="1:9" x14ac:dyDescent="0.25">
      <c r="A808" t="s">
        <v>99</v>
      </c>
      <c r="B808">
        <v>1754.19</v>
      </c>
      <c r="C808">
        <v>1742.41</v>
      </c>
      <c r="D808">
        <v>1700.72</v>
      </c>
      <c r="E808">
        <v>1229.4100000000001</v>
      </c>
      <c r="F808">
        <v>0</v>
      </c>
      <c r="G808">
        <v>0.11494799999999999</v>
      </c>
      <c r="H808">
        <v>0.90059199999999995</v>
      </c>
      <c r="I808">
        <v>0</v>
      </c>
    </row>
    <row r="809" spans="1:9" x14ac:dyDescent="0.25">
      <c r="A809" t="s">
        <v>99</v>
      </c>
      <c r="B809">
        <v>1772.38</v>
      </c>
      <c r="C809">
        <v>1760.8</v>
      </c>
      <c r="D809">
        <v>1705.23</v>
      </c>
      <c r="E809">
        <v>1229.47</v>
      </c>
      <c r="F809">
        <v>0</v>
      </c>
      <c r="G809">
        <v>0.115089</v>
      </c>
      <c r="H809">
        <v>0.90069900000000003</v>
      </c>
      <c r="I809">
        <v>0</v>
      </c>
    </row>
    <row r="810" spans="1:9" x14ac:dyDescent="0.25">
      <c r="A810" t="s">
        <v>99</v>
      </c>
      <c r="B810">
        <v>1770.11</v>
      </c>
      <c r="C810">
        <v>1758.25</v>
      </c>
      <c r="D810">
        <v>1704.89</v>
      </c>
      <c r="E810">
        <v>1229.5899999999999</v>
      </c>
      <c r="F810">
        <v>0</v>
      </c>
      <c r="G810">
        <v>0.11504</v>
      </c>
      <c r="H810">
        <v>0.89887899999999998</v>
      </c>
      <c r="I810">
        <v>0</v>
      </c>
    </row>
    <row r="811" spans="1:9" x14ac:dyDescent="0.25">
      <c r="A811" t="s">
        <v>99</v>
      </c>
      <c r="B811">
        <v>1749.24</v>
      </c>
      <c r="C811">
        <v>1737.67</v>
      </c>
      <c r="D811">
        <v>1700.13</v>
      </c>
      <c r="E811">
        <v>1229.56</v>
      </c>
      <c r="F811">
        <v>0</v>
      </c>
      <c r="G811">
        <v>0.115075</v>
      </c>
      <c r="H811">
        <v>0.90070099999999997</v>
      </c>
      <c r="I811">
        <v>0</v>
      </c>
    </row>
    <row r="812" spans="1:9" x14ac:dyDescent="0.25">
      <c r="A812" t="s">
        <v>99</v>
      </c>
      <c r="B812">
        <v>1772.97</v>
      </c>
      <c r="C812">
        <v>1761.28</v>
      </c>
      <c r="D812">
        <v>1705.05</v>
      </c>
      <c r="E812">
        <v>1229.3800000000001</v>
      </c>
      <c r="F812">
        <v>0</v>
      </c>
      <c r="G812">
        <v>0.114984</v>
      </c>
      <c r="H812">
        <v>0.89666000000000001</v>
      </c>
      <c r="I812">
        <v>0</v>
      </c>
    </row>
    <row r="813" spans="1:9" x14ac:dyDescent="0.25">
      <c r="A813" t="s">
        <v>99</v>
      </c>
      <c r="B813">
        <v>1752.8</v>
      </c>
      <c r="C813">
        <v>1740.99</v>
      </c>
      <c r="D813">
        <v>1700.29</v>
      </c>
      <c r="E813">
        <v>1229.46</v>
      </c>
      <c r="F813">
        <v>0</v>
      </c>
      <c r="G813">
        <v>0.11521000000000001</v>
      </c>
      <c r="H813">
        <v>0.89477799999999996</v>
      </c>
      <c r="I813">
        <v>0</v>
      </c>
    </row>
    <row r="814" spans="1:9" x14ac:dyDescent="0.25">
      <c r="A814" t="s">
        <v>99</v>
      </c>
      <c r="B814">
        <v>1748.08</v>
      </c>
      <c r="C814">
        <v>1735.14</v>
      </c>
      <c r="D814">
        <v>1699.37</v>
      </c>
      <c r="E814">
        <v>1229.5999999999999</v>
      </c>
      <c r="F814">
        <v>0</v>
      </c>
      <c r="G814">
        <v>0.11493299999999999</v>
      </c>
      <c r="H814">
        <v>0.89436499999999997</v>
      </c>
      <c r="I814">
        <v>0</v>
      </c>
    </row>
    <row r="815" spans="1:9" x14ac:dyDescent="0.25">
      <c r="A815" t="s">
        <v>99</v>
      </c>
      <c r="B815">
        <v>1765.57</v>
      </c>
      <c r="C815">
        <v>1752.23</v>
      </c>
      <c r="D815">
        <v>1702.28</v>
      </c>
      <c r="E815">
        <v>1229.4000000000001</v>
      </c>
      <c r="F815">
        <v>0</v>
      </c>
      <c r="G815">
        <v>0.11518299999999999</v>
      </c>
      <c r="H815">
        <v>0.868954</v>
      </c>
      <c r="I815">
        <v>0</v>
      </c>
    </row>
    <row r="816" spans="1:9" x14ac:dyDescent="0.25">
      <c r="A816" t="s">
        <v>99</v>
      </c>
      <c r="B816">
        <v>1756.59</v>
      </c>
      <c r="C816">
        <v>1743.88</v>
      </c>
      <c r="D816">
        <v>1700.98</v>
      </c>
      <c r="E816">
        <v>1229.45</v>
      </c>
      <c r="F816">
        <v>0</v>
      </c>
      <c r="G816">
        <v>0.11500299999999999</v>
      </c>
      <c r="H816">
        <v>0.90106799999999998</v>
      </c>
      <c r="I816">
        <v>0</v>
      </c>
    </row>
    <row r="817" spans="1:9" x14ac:dyDescent="0.25">
      <c r="A817" t="s">
        <v>99</v>
      </c>
      <c r="B817">
        <v>1747.13</v>
      </c>
      <c r="C817">
        <v>1735.82</v>
      </c>
      <c r="D817">
        <v>1699.91</v>
      </c>
      <c r="E817">
        <v>1229.6199999999999</v>
      </c>
      <c r="F817">
        <v>0</v>
      </c>
      <c r="G817">
        <v>8.3879300000000004E-2</v>
      </c>
      <c r="H817">
        <v>0.89913500000000002</v>
      </c>
      <c r="I817">
        <v>0</v>
      </c>
    </row>
    <row r="818" spans="1:9" x14ac:dyDescent="0.25">
      <c r="A818" t="s">
        <v>99</v>
      </c>
      <c r="B818">
        <v>1749.16</v>
      </c>
      <c r="C818">
        <v>1737.81</v>
      </c>
      <c r="D818">
        <v>1700.34</v>
      </c>
      <c r="E818">
        <v>1229.4000000000001</v>
      </c>
      <c r="F818">
        <v>0</v>
      </c>
      <c r="G818">
        <v>0.114993</v>
      </c>
      <c r="H818">
        <v>0.90068700000000002</v>
      </c>
      <c r="I818">
        <v>0</v>
      </c>
    </row>
    <row r="819" spans="1:9" x14ac:dyDescent="0.25">
      <c r="A819" t="s">
        <v>99</v>
      </c>
      <c r="B819">
        <v>1769.9</v>
      </c>
      <c r="C819">
        <v>1757.71</v>
      </c>
      <c r="D819">
        <v>1704.02</v>
      </c>
      <c r="E819">
        <v>1229.55</v>
      </c>
      <c r="F819">
        <v>0</v>
      </c>
      <c r="G819">
        <v>0.114937</v>
      </c>
      <c r="H819">
        <v>0.86895500000000003</v>
      </c>
      <c r="I819">
        <v>0</v>
      </c>
    </row>
    <row r="820" spans="1:9" x14ac:dyDescent="0.25">
      <c r="A820" t="s">
        <v>99</v>
      </c>
      <c r="B820">
        <v>1745.94</v>
      </c>
      <c r="C820">
        <v>1734.06</v>
      </c>
      <c r="D820">
        <v>1699.12</v>
      </c>
      <c r="E820">
        <v>1229.54</v>
      </c>
      <c r="F820">
        <v>0</v>
      </c>
      <c r="G820">
        <v>0.115536</v>
      </c>
      <c r="H820">
        <v>0.90104600000000001</v>
      </c>
      <c r="I820">
        <v>0</v>
      </c>
    </row>
    <row r="821" spans="1:9" x14ac:dyDescent="0.25">
      <c r="A821" t="s">
        <v>99</v>
      </c>
      <c r="B821">
        <v>1751.49</v>
      </c>
      <c r="C821">
        <v>1740.08</v>
      </c>
      <c r="D821">
        <v>1700.56</v>
      </c>
      <c r="E821">
        <v>1229.5999999999999</v>
      </c>
      <c r="F821">
        <v>0</v>
      </c>
      <c r="G821">
        <v>0.114955</v>
      </c>
      <c r="H821">
        <v>0.899007</v>
      </c>
      <c r="I821">
        <v>0</v>
      </c>
    </row>
    <row r="822" spans="1:9" x14ac:dyDescent="0.25">
      <c r="A822" t="s">
        <v>99</v>
      </c>
      <c r="B822">
        <v>1748.07</v>
      </c>
      <c r="C822">
        <v>1736.96</v>
      </c>
      <c r="D822">
        <v>1699.64</v>
      </c>
      <c r="E822">
        <v>1229.42</v>
      </c>
      <c r="F822">
        <v>0</v>
      </c>
      <c r="G822">
        <v>0.11494799999999999</v>
      </c>
      <c r="H822">
        <v>0.895258</v>
      </c>
      <c r="I822">
        <v>0</v>
      </c>
    </row>
    <row r="823" spans="1:9" x14ac:dyDescent="0.25">
      <c r="A823" t="s">
        <v>99</v>
      </c>
      <c r="B823">
        <v>1747.32</v>
      </c>
      <c r="C823">
        <v>1735.75</v>
      </c>
      <c r="D823">
        <v>1699.57</v>
      </c>
      <c r="E823">
        <v>1229.48</v>
      </c>
      <c r="F823">
        <v>0</v>
      </c>
      <c r="G823">
        <v>0.114958</v>
      </c>
      <c r="H823">
        <v>0.86895500000000003</v>
      </c>
      <c r="I823">
        <v>0</v>
      </c>
    </row>
    <row r="824" spans="1:9" x14ac:dyDescent="0.25">
      <c r="A824" t="s">
        <v>99</v>
      </c>
      <c r="B824">
        <v>1746.88</v>
      </c>
      <c r="C824">
        <v>1735.17</v>
      </c>
      <c r="D824">
        <v>1699.13</v>
      </c>
      <c r="E824">
        <v>1229.26</v>
      </c>
      <c r="F824">
        <v>0</v>
      </c>
      <c r="G824">
        <v>0.11515599999999999</v>
      </c>
      <c r="H824">
        <v>0.86895199999999995</v>
      </c>
      <c r="I824">
        <v>0</v>
      </c>
    </row>
    <row r="825" spans="1:9" x14ac:dyDescent="0.25">
      <c r="A825" t="s">
        <v>99</v>
      </c>
      <c r="B825">
        <v>1751.62</v>
      </c>
      <c r="C825">
        <v>1740.46</v>
      </c>
      <c r="D825">
        <v>1700.75</v>
      </c>
      <c r="E825">
        <v>1229.4000000000001</v>
      </c>
      <c r="F825">
        <v>0</v>
      </c>
      <c r="G825">
        <v>0.115019</v>
      </c>
      <c r="H825">
        <v>0.89406300000000005</v>
      </c>
      <c r="I825">
        <v>0</v>
      </c>
    </row>
    <row r="826" spans="1:9" x14ac:dyDescent="0.25">
      <c r="A826" t="s">
        <v>99</v>
      </c>
      <c r="B826">
        <v>1750.73</v>
      </c>
      <c r="C826">
        <v>1738.27</v>
      </c>
      <c r="D826">
        <v>1700.32</v>
      </c>
      <c r="E826">
        <v>1229.82</v>
      </c>
      <c r="F826">
        <v>0</v>
      </c>
      <c r="G826">
        <v>0.115047</v>
      </c>
      <c r="H826">
        <v>0.89881100000000003</v>
      </c>
      <c r="I826">
        <v>0</v>
      </c>
    </row>
    <row r="827" spans="1:9" x14ac:dyDescent="0.25">
      <c r="A827" t="s">
        <v>99</v>
      </c>
      <c r="B827">
        <v>1767.91</v>
      </c>
      <c r="C827">
        <v>1755.06</v>
      </c>
      <c r="D827">
        <v>1704.15</v>
      </c>
      <c r="E827">
        <v>1229.58</v>
      </c>
      <c r="F827">
        <v>0</v>
      </c>
      <c r="G827">
        <v>0.114923</v>
      </c>
      <c r="H827">
        <v>0.88809800000000005</v>
      </c>
      <c r="I827">
        <v>0</v>
      </c>
    </row>
    <row r="828" spans="1:9" x14ac:dyDescent="0.25">
      <c r="A828" t="s">
        <v>99</v>
      </c>
      <c r="B828">
        <v>1746.56</v>
      </c>
      <c r="C828">
        <v>1735.31</v>
      </c>
      <c r="D828">
        <v>1699.72</v>
      </c>
      <c r="E828">
        <v>1229.67</v>
      </c>
      <c r="F828">
        <v>0</v>
      </c>
      <c r="G828">
        <v>0.114938</v>
      </c>
      <c r="H828">
        <v>0.91193500000000005</v>
      </c>
      <c r="I828">
        <v>0</v>
      </c>
    </row>
    <row r="829" spans="1:9" x14ac:dyDescent="0.25">
      <c r="A829" t="s">
        <v>99</v>
      </c>
      <c r="B829">
        <v>1755.54</v>
      </c>
      <c r="C829">
        <v>1744.51</v>
      </c>
      <c r="D829">
        <v>1701.52</v>
      </c>
      <c r="E829">
        <v>1229.51</v>
      </c>
      <c r="F829">
        <v>0</v>
      </c>
      <c r="G829">
        <v>9.9157700000000001E-2</v>
      </c>
      <c r="H829">
        <v>0.89948099999999998</v>
      </c>
      <c r="I829">
        <v>0</v>
      </c>
    </row>
    <row r="830" spans="1:9" x14ac:dyDescent="0.25">
      <c r="A830" t="s">
        <v>99</v>
      </c>
      <c r="B830">
        <v>1744.77</v>
      </c>
      <c r="C830">
        <v>1733.77</v>
      </c>
      <c r="D830">
        <v>1698.67</v>
      </c>
      <c r="E830">
        <v>1229.4000000000001</v>
      </c>
      <c r="F830">
        <v>0</v>
      </c>
      <c r="G830">
        <v>0.11496199999999999</v>
      </c>
      <c r="H830">
        <v>0.89866500000000005</v>
      </c>
      <c r="I830">
        <v>0</v>
      </c>
    </row>
    <row r="831" spans="1:9" x14ac:dyDescent="0.25">
      <c r="A831" t="s">
        <v>99</v>
      </c>
      <c r="B831">
        <v>1746.75</v>
      </c>
      <c r="C831">
        <v>1735.46</v>
      </c>
      <c r="D831">
        <v>1699.7</v>
      </c>
      <c r="E831">
        <v>1229.4000000000001</v>
      </c>
      <c r="F831">
        <v>0</v>
      </c>
      <c r="G831">
        <v>0.115318</v>
      </c>
      <c r="H831">
        <v>0.90090400000000004</v>
      </c>
      <c r="I831">
        <v>0</v>
      </c>
    </row>
    <row r="832" spans="1:9" x14ac:dyDescent="0.25">
      <c r="A832" t="s">
        <v>99</v>
      </c>
      <c r="B832">
        <v>1745.86</v>
      </c>
      <c r="C832">
        <v>1734.33</v>
      </c>
      <c r="D832">
        <v>1699.63</v>
      </c>
      <c r="E832">
        <v>1229.53</v>
      </c>
      <c r="F832">
        <v>0</v>
      </c>
      <c r="G832">
        <v>0.114264</v>
      </c>
      <c r="H832">
        <v>0.89509700000000003</v>
      </c>
      <c r="I832">
        <v>0</v>
      </c>
    </row>
    <row r="833" spans="1:25" x14ac:dyDescent="0.25">
      <c r="A833" t="s">
        <v>99</v>
      </c>
      <c r="B833">
        <v>1746.49</v>
      </c>
      <c r="C833">
        <v>1735.16</v>
      </c>
      <c r="D833">
        <v>1699.86</v>
      </c>
      <c r="E833">
        <v>1229.54</v>
      </c>
      <c r="F833">
        <v>0</v>
      </c>
      <c r="G833">
        <v>0.115219</v>
      </c>
      <c r="H833">
        <v>0.88144900000000004</v>
      </c>
      <c r="I833">
        <v>0</v>
      </c>
    </row>
    <row r="834" spans="1:25" x14ac:dyDescent="0.25">
      <c r="A834" t="s">
        <v>99</v>
      </c>
      <c r="B834">
        <v>1745.83</v>
      </c>
      <c r="C834">
        <v>1734.69</v>
      </c>
      <c r="D834">
        <v>1699.01</v>
      </c>
      <c r="E834">
        <v>1229.3699999999999</v>
      </c>
      <c r="F834">
        <v>0</v>
      </c>
      <c r="G834">
        <v>0.101075</v>
      </c>
      <c r="H834">
        <v>0.89919199999999999</v>
      </c>
      <c r="I834">
        <v>0</v>
      </c>
    </row>
    <row r="835" spans="1:25" x14ac:dyDescent="0.25">
      <c r="A835" t="s">
        <v>99</v>
      </c>
      <c r="B835">
        <v>1749.27</v>
      </c>
      <c r="C835">
        <v>1738.05</v>
      </c>
      <c r="D835">
        <v>1700.2</v>
      </c>
      <c r="E835">
        <v>1229.3800000000001</v>
      </c>
      <c r="F835">
        <v>0</v>
      </c>
      <c r="G835">
        <v>0.11665499999999999</v>
      </c>
      <c r="H835">
        <v>0.90058400000000005</v>
      </c>
      <c r="I835">
        <v>0</v>
      </c>
    </row>
    <row r="836" spans="1:25" x14ac:dyDescent="0.25">
      <c r="A836" t="s">
        <v>99</v>
      </c>
      <c r="B836">
        <v>1751.83</v>
      </c>
      <c r="C836">
        <v>1738.62</v>
      </c>
      <c r="D836">
        <v>1699.87</v>
      </c>
      <c r="E836">
        <v>1229.51</v>
      </c>
      <c r="F836">
        <v>0</v>
      </c>
      <c r="G836">
        <v>0.116059</v>
      </c>
      <c r="H836">
        <v>0.90106200000000003</v>
      </c>
      <c r="I836">
        <v>0</v>
      </c>
    </row>
    <row r="837" spans="1:25" x14ac:dyDescent="0.25">
      <c r="A837" t="s">
        <v>99</v>
      </c>
      <c r="B837">
        <v>1749.52</v>
      </c>
      <c r="C837">
        <v>1738.12</v>
      </c>
      <c r="D837">
        <v>1699.81</v>
      </c>
      <c r="E837">
        <v>1229.3499999999999</v>
      </c>
      <c r="F837">
        <v>0</v>
      </c>
      <c r="G837">
        <v>0.115384</v>
      </c>
      <c r="H837">
        <v>0.89701699999999995</v>
      </c>
      <c r="I837">
        <v>0</v>
      </c>
    </row>
    <row r="838" spans="1:25" x14ac:dyDescent="0.25">
      <c r="A838" t="s">
        <v>99</v>
      </c>
      <c r="B838">
        <v>1750.16</v>
      </c>
      <c r="C838">
        <v>1738.47</v>
      </c>
      <c r="D838">
        <v>1699.98</v>
      </c>
      <c r="E838">
        <v>1229.58</v>
      </c>
      <c r="F838">
        <v>0</v>
      </c>
      <c r="G838">
        <v>0.114951</v>
      </c>
      <c r="H838">
        <v>0.86895500000000003</v>
      </c>
      <c r="I838">
        <v>0</v>
      </c>
    </row>
    <row r="839" spans="1:25" x14ac:dyDescent="0.25">
      <c r="A839" t="s">
        <v>99</v>
      </c>
      <c r="B839">
        <v>1752.06</v>
      </c>
      <c r="C839">
        <v>1740.59</v>
      </c>
      <c r="D839">
        <v>1700.86</v>
      </c>
      <c r="E839">
        <v>1229.4000000000001</v>
      </c>
      <c r="F839">
        <v>0</v>
      </c>
      <c r="G839">
        <v>0.115025</v>
      </c>
      <c r="H839">
        <v>0.89550200000000002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1747.28</v>
      </c>
      <c r="C840">
        <v>1736</v>
      </c>
      <c r="D840">
        <v>1699.7</v>
      </c>
      <c r="E840">
        <v>1229.6400000000001</v>
      </c>
      <c r="F840">
        <v>0</v>
      </c>
      <c r="G840">
        <v>0.114923</v>
      </c>
      <c r="H840">
        <v>0.86895599999999995</v>
      </c>
      <c r="I840">
        <v>0</v>
      </c>
      <c r="R840">
        <f>AVERAGE(B791:B840)</f>
        <v>1753.4082000000003</v>
      </c>
      <c r="S840">
        <f>AVERAGE(C791:C840)</f>
        <v>1741.6306</v>
      </c>
      <c r="U840">
        <f>_xlfn.VAR.P(B791:B840)</f>
        <v>77.857830760000283</v>
      </c>
      <c r="V840">
        <f>_xlfn.VAR.P(C791:C840)</f>
        <v>73.518761639999852</v>
      </c>
      <c r="X840">
        <f>1.96*SQRT(U840)/50</f>
        <v>0.34588937112760038</v>
      </c>
      <c r="Y840">
        <f>1.96*SQRT(V840)/50</f>
        <v>0.33611288265475536</v>
      </c>
    </row>
    <row r="841" spans="1:25" x14ac:dyDescent="0.25">
      <c r="A841" t="s">
        <v>99</v>
      </c>
      <c r="B841">
        <v>87754.520799999998</v>
      </c>
      <c r="C841" t="s">
        <v>37</v>
      </c>
    </row>
    <row r="842" spans="1:25" x14ac:dyDescent="0.25">
      <c r="A842" t="s">
        <v>118</v>
      </c>
      <c r="B842">
        <v>2082.4</v>
      </c>
      <c r="C842">
        <v>2071.13</v>
      </c>
      <c r="D842">
        <v>2027.37</v>
      </c>
      <c r="E842">
        <v>1559.12</v>
      </c>
      <c r="F842">
        <v>0</v>
      </c>
      <c r="G842">
        <v>0.114957</v>
      </c>
      <c r="H842">
        <v>0.89718699999999996</v>
      </c>
      <c r="I842">
        <v>0</v>
      </c>
    </row>
    <row r="843" spans="1:25" x14ac:dyDescent="0.25">
      <c r="A843" t="s">
        <v>118</v>
      </c>
      <c r="B843">
        <v>2076.87</v>
      </c>
      <c r="C843">
        <v>2065.48</v>
      </c>
      <c r="D843">
        <v>2026.24</v>
      </c>
      <c r="E843">
        <v>1559.17</v>
      </c>
      <c r="F843">
        <v>0</v>
      </c>
      <c r="G843">
        <v>0.11493299999999999</v>
      </c>
      <c r="H843">
        <v>0.89988100000000004</v>
      </c>
      <c r="I843">
        <v>0</v>
      </c>
    </row>
    <row r="844" spans="1:25" x14ac:dyDescent="0.25">
      <c r="A844" t="s">
        <v>118</v>
      </c>
      <c r="B844">
        <v>2090.59</v>
      </c>
      <c r="C844">
        <v>2078.61</v>
      </c>
      <c r="D844">
        <v>2028.76</v>
      </c>
      <c r="E844">
        <v>1558.92</v>
      </c>
      <c r="F844">
        <v>0</v>
      </c>
      <c r="G844">
        <v>0.115067</v>
      </c>
      <c r="H844">
        <v>0.88614199999999999</v>
      </c>
      <c r="I844">
        <v>0</v>
      </c>
    </row>
    <row r="845" spans="1:25" x14ac:dyDescent="0.25">
      <c r="A845" t="s">
        <v>118</v>
      </c>
      <c r="B845">
        <v>2090.4</v>
      </c>
      <c r="C845">
        <v>2079.1</v>
      </c>
      <c r="D845">
        <v>2028.74</v>
      </c>
      <c r="E845">
        <v>1559.22</v>
      </c>
      <c r="F845">
        <v>0</v>
      </c>
      <c r="G845">
        <v>0.114923</v>
      </c>
      <c r="H845">
        <v>0.86895599999999995</v>
      </c>
      <c r="I845">
        <v>0</v>
      </c>
    </row>
    <row r="846" spans="1:25" x14ac:dyDescent="0.25">
      <c r="A846" t="s">
        <v>118</v>
      </c>
      <c r="B846">
        <v>2077.56</v>
      </c>
      <c r="C846">
        <v>2066.2199999999998</v>
      </c>
      <c r="D846">
        <v>2025.32</v>
      </c>
      <c r="E846">
        <v>1558.24</v>
      </c>
      <c r="F846">
        <v>0</v>
      </c>
      <c r="G846">
        <v>0.115047</v>
      </c>
      <c r="H846">
        <v>0.88603200000000004</v>
      </c>
      <c r="I846">
        <v>0</v>
      </c>
    </row>
    <row r="847" spans="1:25" x14ac:dyDescent="0.25">
      <c r="A847" t="s">
        <v>118</v>
      </c>
      <c r="B847">
        <v>2086.8000000000002</v>
      </c>
      <c r="C847">
        <v>2075.41</v>
      </c>
      <c r="D847">
        <v>2028.25</v>
      </c>
      <c r="E847">
        <v>1559.12</v>
      </c>
      <c r="F847">
        <v>0</v>
      </c>
      <c r="G847">
        <v>8.5918400000000006E-2</v>
      </c>
      <c r="H847">
        <v>0.90104899999999999</v>
      </c>
      <c r="I847">
        <v>0</v>
      </c>
    </row>
    <row r="848" spans="1:25" x14ac:dyDescent="0.25">
      <c r="A848" t="s">
        <v>118</v>
      </c>
      <c r="B848">
        <v>2078.16</v>
      </c>
      <c r="C848">
        <v>2065.85</v>
      </c>
      <c r="D848">
        <v>2026.23</v>
      </c>
      <c r="E848">
        <v>1559.23</v>
      </c>
      <c r="F848">
        <v>0</v>
      </c>
      <c r="G848">
        <v>0.114926</v>
      </c>
      <c r="H848">
        <v>0.87197199999999997</v>
      </c>
      <c r="I848">
        <v>0</v>
      </c>
    </row>
    <row r="849" spans="1:9" x14ac:dyDescent="0.25">
      <c r="A849" t="s">
        <v>118</v>
      </c>
      <c r="B849">
        <v>2078.9299999999998</v>
      </c>
      <c r="C849">
        <v>2067.98</v>
      </c>
      <c r="D849">
        <v>2026.71</v>
      </c>
      <c r="E849">
        <v>1559</v>
      </c>
      <c r="F849">
        <v>0</v>
      </c>
      <c r="G849">
        <v>0.115456</v>
      </c>
      <c r="H849">
        <v>0.90107400000000004</v>
      </c>
      <c r="I849">
        <v>0</v>
      </c>
    </row>
    <row r="850" spans="1:9" x14ac:dyDescent="0.25">
      <c r="A850" t="s">
        <v>118</v>
      </c>
      <c r="B850">
        <v>2076.9</v>
      </c>
      <c r="C850">
        <v>2065.5500000000002</v>
      </c>
      <c r="D850">
        <v>2026.07</v>
      </c>
      <c r="E850">
        <v>1559.17</v>
      </c>
      <c r="F850">
        <v>0</v>
      </c>
      <c r="G850">
        <v>0.114923</v>
      </c>
      <c r="H850">
        <v>0.89276800000000001</v>
      </c>
      <c r="I850">
        <v>0</v>
      </c>
    </row>
    <row r="851" spans="1:9" x14ac:dyDescent="0.25">
      <c r="A851" t="s">
        <v>118</v>
      </c>
      <c r="B851">
        <v>2081.71</v>
      </c>
      <c r="C851">
        <v>2070.7199999999998</v>
      </c>
      <c r="D851">
        <v>2027.06</v>
      </c>
      <c r="E851">
        <v>1559.01</v>
      </c>
      <c r="F851">
        <v>0</v>
      </c>
      <c r="G851">
        <v>0.115272</v>
      </c>
      <c r="H851">
        <v>0.89003900000000002</v>
      </c>
      <c r="I851">
        <v>0</v>
      </c>
    </row>
    <row r="852" spans="1:9" x14ac:dyDescent="0.25">
      <c r="A852" t="s">
        <v>118</v>
      </c>
      <c r="B852">
        <v>2094.9</v>
      </c>
      <c r="C852">
        <v>2083.7399999999998</v>
      </c>
      <c r="D852">
        <v>2030.46</v>
      </c>
      <c r="E852">
        <v>1559.03</v>
      </c>
      <c r="F852">
        <v>0</v>
      </c>
      <c r="G852">
        <v>8.4344600000000006E-2</v>
      </c>
      <c r="H852">
        <v>0.90105100000000005</v>
      </c>
      <c r="I852">
        <v>0</v>
      </c>
    </row>
    <row r="853" spans="1:9" x14ac:dyDescent="0.25">
      <c r="A853" t="s">
        <v>118</v>
      </c>
      <c r="B853">
        <v>2088.11</v>
      </c>
      <c r="C853">
        <v>2076.23</v>
      </c>
      <c r="D853">
        <v>2028.14</v>
      </c>
      <c r="E853">
        <v>1558.22</v>
      </c>
      <c r="F853">
        <v>0</v>
      </c>
      <c r="G853">
        <v>0.115922</v>
      </c>
      <c r="H853">
        <v>0.86895299999999998</v>
      </c>
      <c r="I853">
        <v>0</v>
      </c>
    </row>
    <row r="854" spans="1:9" x14ac:dyDescent="0.25">
      <c r="A854" t="s">
        <v>118</v>
      </c>
      <c r="B854">
        <v>2082.12</v>
      </c>
      <c r="C854">
        <v>2070.98</v>
      </c>
      <c r="D854">
        <v>2022.65</v>
      </c>
      <c r="E854">
        <v>1554.26</v>
      </c>
      <c r="F854">
        <v>0</v>
      </c>
      <c r="G854">
        <v>0.117087</v>
      </c>
      <c r="H854">
        <v>0.86895599999999995</v>
      </c>
      <c r="I854">
        <v>0</v>
      </c>
    </row>
    <row r="855" spans="1:9" x14ac:dyDescent="0.25">
      <c r="A855" t="s">
        <v>118</v>
      </c>
      <c r="B855">
        <v>2073.84</v>
      </c>
      <c r="C855">
        <v>2062.12</v>
      </c>
      <c r="D855">
        <v>2015.05</v>
      </c>
      <c r="E855">
        <v>1548</v>
      </c>
      <c r="F855">
        <v>0</v>
      </c>
      <c r="G855">
        <v>0.114927</v>
      </c>
      <c r="H855">
        <v>0.90107700000000002</v>
      </c>
      <c r="I855">
        <v>0</v>
      </c>
    </row>
    <row r="856" spans="1:9" x14ac:dyDescent="0.25">
      <c r="A856" t="s">
        <v>118</v>
      </c>
      <c r="B856">
        <v>2069.13</v>
      </c>
      <c r="C856">
        <v>2058.08</v>
      </c>
      <c r="D856">
        <v>2014.67</v>
      </c>
      <c r="E856">
        <v>1548.5</v>
      </c>
      <c r="F856">
        <v>0</v>
      </c>
      <c r="G856">
        <v>0.11522300000000001</v>
      </c>
      <c r="H856">
        <v>0.89292700000000003</v>
      </c>
      <c r="I856">
        <v>0</v>
      </c>
    </row>
    <row r="857" spans="1:9" x14ac:dyDescent="0.25">
      <c r="A857" t="s">
        <v>118</v>
      </c>
      <c r="B857">
        <v>2072.59</v>
      </c>
      <c r="C857">
        <v>2061.17</v>
      </c>
      <c r="D857">
        <v>2015.26</v>
      </c>
      <c r="E857">
        <v>1548.74</v>
      </c>
      <c r="F857">
        <v>0</v>
      </c>
      <c r="G857">
        <v>0.11541</v>
      </c>
      <c r="H857">
        <v>0.89247500000000002</v>
      </c>
      <c r="I857">
        <v>0</v>
      </c>
    </row>
    <row r="858" spans="1:9" x14ac:dyDescent="0.25">
      <c r="A858" t="s">
        <v>118</v>
      </c>
      <c r="B858">
        <v>2073.5300000000002</v>
      </c>
      <c r="C858">
        <v>2061.48</v>
      </c>
      <c r="D858">
        <v>2015.15</v>
      </c>
      <c r="E858">
        <v>1548.39</v>
      </c>
      <c r="F858">
        <v>0</v>
      </c>
      <c r="G858">
        <v>0.114927</v>
      </c>
      <c r="H858">
        <v>0.90105900000000005</v>
      </c>
      <c r="I858">
        <v>0</v>
      </c>
    </row>
    <row r="859" spans="1:9" x14ac:dyDescent="0.25">
      <c r="A859" t="s">
        <v>118</v>
      </c>
      <c r="B859">
        <v>2077.7600000000002</v>
      </c>
      <c r="C859">
        <v>2065.15</v>
      </c>
      <c r="D859">
        <v>2015.88</v>
      </c>
      <c r="E859">
        <v>1548.6</v>
      </c>
      <c r="F859">
        <v>0</v>
      </c>
      <c r="G859">
        <v>0.114955</v>
      </c>
      <c r="H859">
        <v>0.90015299999999998</v>
      </c>
      <c r="I859">
        <v>0</v>
      </c>
    </row>
    <row r="860" spans="1:9" x14ac:dyDescent="0.25">
      <c r="A860" t="s">
        <v>118</v>
      </c>
      <c r="B860">
        <v>2072.21</v>
      </c>
      <c r="C860">
        <v>2060.84</v>
      </c>
      <c r="D860">
        <v>2014.77</v>
      </c>
      <c r="E860">
        <v>1548.41</v>
      </c>
      <c r="F860">
        <v>0</v>
      </c>
      <c r="G860">
        <v>8.6916999999999994E-2</v>
      </c>
      <c r="H860">
        <v>0.90068300000000001</v>
      </c>
      <c r="I860">
        <v>0</v>
      </c>
    </row>
    <row r="861" spans="1:9" x14ac:dyDescent="0.25">
      <c r="A861" t="s">
        <v>118</v>
      </c>
      <c r="B861">
        <v>2073.2399999999998</v>
      </c>
      <c r="C861">
        <v>2062.08</v>
      </c>
      <c r="D861">
        <v>2015.63</v>
      </c>
      <c r="E861">
        <v>1548.81</v>
      </c>
      <c r="F861">
        <v>0</v>
      </c>
      <c r="G861">
        <v>0.11504</v>
      </c>
      <c r="H861">
        <v>0.89888299999999999</v>
      </c>
      <c r="I861">
        <v>0</v>
      </c>
    </row>
    <row r="862" spans="1:9" x14ac:dyDescent="0.25">
      <c r="A862" t="s">
        <v>118</v>
      </c>
      <c r="B862">
        <v>2072.9699999999998</v>
      </c>
      <c r="C862">
        <v>2061.6</v>
      </c>
      <c r="D862">
        <v>2015.51</v>
      </c>
      <c r="E862">
        <v>1548.41</v>
      </c>
      <c r="F862">
        <v>0</v>
      </c>
      <c r="G862">
        <v>0.11505600000000001</v>
      </c>
      <c r="H862">
        <v>0.89615999999999996</v>
      </c>
      <c r="I862">
        <v>0</v>
      </c>
    </row>
    <row r="863" spans="1:9" x14ac:dyDescent="0.25">
      <c r="A863" t="s">
        <v>118</v>
      </c>
      <c r="B863">
        <v>2073.21</v>
      </c>
      <c r="C863">
        <v>2062.0100000000002</v>
      </c>
      <c r="D863">
        <v>2015.8</v>
      </c>
      <c r="E863">
        <v>1548.79</v>
      </c>
      <c r="F863">
        <v>0</v>
      </c>
      <c r="G863">
        <v>0.114943</v>
      </c>
      <c r="H863">
        <v>0.895366</v>
      </c>
      <c r="I863">
        <v>0</v>
      </c>
    </row>
    <row r="864" spans="1:9" x14ac:dyDescent="0.25">
      <c r="A864" t="s">
        <v>118</v>
      </c>
      <c r="B864">
        <v>2074.98</v>
      </c>
      <c r="C864">
        <v>2063.81</v>
      </c>
      <c r="D864">
        <v>2016.1</v>
      </c>
      <c r="E864">
        <v>1548.43</v>
      </c>
      <c r="F864">
        <v>0</v>
      </c>
      <c r="G864">
        <v>0.11504200000000001</v>
      </c>
      <c r="H864">
        <v>0.90098400000000001</v>
      </c>
      <c r="I864">
        <v>0</v>
      </c>
    </row>
    <row r="865" spans="1:9" x14ac:dyDescent="0.25">
      <c r="A865" t="s">
        <v>118</v>
      </c>
      <c r="B865">
        <v>2071.1999999999998</v>
      </c>
      <c r="C865">
        <v>2059.46</v>
      </c>
      <c r="D865">
        <v>2014.95</v>
      </c>
      <c r="E865">
        <v>1548.51</v>
      </c>
      <c r="F865">
        <v>0</v>
      </c>
      <c r="G865">
        <v>0.114923</v>
      </c>
      <c r="H865">
        <v>0.89599099999999998</v>
      </c>
      <c r="I865">
        <v>0</v>
      </c>
    </row>
    <row r="866" spans="1:9" x14ac:dyDescent="0.25">
      <c r="A866" t="s">
        <v>118</v>
      </c>
      <c r="B866">
        <v>2077.19</v>
      </c>
      <c r="C866">
        <v>2065.66</v>
      </c>
      <c r="D866">
        <v>2016.69</v>
      </c>
      <c r="E866">
        <v>1548.85</v>
      </c>
      <c r="F866">
        <v>0</v>
      </c>
      <c r="G866">
        <v>0.114979</v>
      </c>
      <c r="H866">
        <v>0.88952799999999999</v>
      </c>
      <c r="I866">
        <v>0</v>
      </c>
    </row>
    <row r="867" spans="1:9" x14ac:dyDescent="0.25">
      <c r="A867" t="s">
        <v>118</v>
      </c>
      <c r="B867">
        <v>2076.25</v>
      </c>
      <c r="C867">
        <v>2065.0700000000002</v>
      </c>
      <c r="D867">
        <v>2016.67</v>
      </c>
      <c r="E867">
        <v>1548.6</v>
      </c>
      <c r="F867">
        <v>0</v>
      </c>
      <c r="G867">
        <v>0.11493</v>
      </c>
      <c r="H867">
        <v>0.89983299999999999</v>
      </c>
      <c r="I867">
        <v>0</v>
      </c>
    </row>
    <row r="868" spans="1:9" x14ac:dyDescent="0.25">
      <c r="A868" t="s">
        <v>118</v>
      </c>
      <c r="B868">
        <v>2073.35</v>
      </c>
      <c r="C868">
        <v>2061.5300000000002</v>
      </c>
      <c r="D868">
        <v>2015.8</v>
      </c>
      <c r="E868">
        <v>1548.83</v>
      </c>
      <c r="F868">
        <v>0</v>
      </c>
      <c r="G868">
        <v>0.114967</v>
      </c>
      <c r="H868">
        <v>0.89160200000000001</v>
      </c>
      <c r="I868">
        <v>0</v>
      </c>
    </row>
    <row r="869" spans="1:9" x14ac:dyDescent="0.25">
      <c r="A869" t="s">
        <v>118</v>
      </c>
      <c r="B869">
        <v>2070.69</v>
      </c>
      <c r="C869">
        <v>2059.11</v>
      </c>
      <c r="D869">
        <v>2014.73</v>
      </c>
      <c r="E869">
        <v>1548.55</v>
      </c>
      <c r="F869">
        <v>0</v>
      </c>
      <c r="G869">
        <v>0.114924</v>
      </c>
      <c r="H869">
        <v>0.90075099999999997</v>
      </c>
      <c r="I869">
        <v>0</v>
      </c>
    </row>
    <row r="870" spans="1:9" x14ac:dyDescent="0.25">
      <c r="A870" t="s">
        <v>118</v>
      </c>
      <c r="B870">
        <v>2066.6</v>
      </c>
      <c r="C870">
        <v>2055.5500000000002</v>
      </c>
      <c r="D870">
        <v>2013.84</v>
      </c>
      <c r="E870">
        <v>1548.75</v>
      </c>
      <c r="F870">
        <v>0</v>
      </c>
      <c r="G870">
        <v>0.11505899999999999</v>
      </c>
      <c r="H870">
        <v>0.90107400000000004</v>
      </c>
      <c r="I870">
        <v>0</v>
      </c>
    </row>
    <row r="871" spans="1:9" x14ac:dyDescent="0.25">
      <c r="A871" t="s">
        <v>118</v>
      </c>
      <c r="B871">
        <v>2069.41</v>
      </c>
      <c r="C871">
        <v>2057.5700000000002</v>
      </c>
      <c r="D871">
        <v>2014.27</v>
      </c>
      <c r="E871">
        <v>1548.53</v>
      </c>
      <c r="F871">
        <v>0</v>
      </c>
      <c r="G871">
        <v>0.114924</v>
      </c>
      <c r="H871">
        <v>0.901061</v>
      </c>
      <c r="I871">
        <v>0</v>
      </c>
    </row>
    <row r="872" spans="1:9" x14ac:dyDescent="0.25">
      <c r="A872" t="s">
        <v>118</v>
      </c>
      <c r="B872">
        <v>2068.2399999999998</v>
      </c>
      <c r="C872">
        <v>2057.29</v>
      </c>
      <c r="D872">
        <v>2013.97</v>
      </c>
      <c r="E872">
        <v>1548.7</v>
      </c>
      <c r="F872">
        <v>0</v>
      </c>
      <c r="G872">
        <v>0.114943</v>
      </c>
      <c r="H872">
        <v>0.89501500000000001</v>
      </c>
      <c r="I872">
        <v>0</v>
      </c>
    </row>
    <row r="873" spans="1:9" x14ac:dyDescent="0.25">
      <c r="A873" t="s">
        <v>118</v>
      </c>
      <c r="B873">
        <v>2065.3200000000002</v>
      </c>
      <c r="C873">
        <v>2054.09</v>
      </c>
      <c r="D873">
        <v>2012.96</v>
      </c>
      <c r="E873">
        <v>1547.89</v>
      </c>
      <c r="F873">
        <v>0</v>
      </c>
      <c r="G873">
        <v>0.11497</v>
      </c>
      <c r="H873">
        <v>0.90100999999999998</v>
      </c>
      <c r="I873">
        <v>0</v>
      </c>
    </row>
    <row r="874" spans="1:9" x14ac:dyDescent="0.25">
      <c r="A874" t="s">
        <v>118</v>
      </c>
      <c r="B874">
        <v>2072.4699999999998</v>
      </c>
      <c r="C874">
        <v>2060.48</v>
      </c>
      <c r="D874">
        <v>2014.78</v>
      </c>
      <c r="E874">
        <v>1548.51</v>
      </c>
      <c r="F874">
        <v>0</v>
      </c>
      <c r="G874">
        <v>0.114927</v>
      </c>
      <c r="H874">
        <v>0.86895599999999995</v>
      </c>
      <c r="I874">
        <v>0</v>
      </c>
    </row>
    <row r="875" spans="1:9" x14ac:dyDescent="0.25">
      <c r="A875" t="s">
        <v>118</v>
      </c>
      <c r="B875">
        <v>2068.02</v>
      </c>
      <c r="C875">
        <v>2056.35</v>
      </c>
      <c r="D875">
        <v>2013.33</v>
      </c>
      <c r="E875">
        <v>1547.74</v>
      </c>
      <c r="F875">
        <v>0</v>
      </c>
      <c r="G875">
        <v>0.11493100000000001</v>
      </c>
      <c r="H875">
        <v>0.90098100000000003</v>
      </c>
      <c r="I875">
        <v>0</v>
      </c>
    </row>
    <row r="876" spans="1:9" x14ac:dyDescent="0.25">
      <c r="A876" t="s">
        <v>118</v>
      </c>
      <c r="B876">
        <v>2075.85</v>
      </c>
      <c r="C876">
        <v>2063.14</v>
      </c>
      <c r="D876">
        <v>2015.57</v>
      </c>
      <c r="E876">
        <v>1548.42</v>
      </c>
      <c r="F876">
        <v>0</v>
      </c>
      <c r="G876">
        <v>0.11512</v>
      </c>
      <c r="H876">
        <v>0.86895599999999995</v>
      </c>
      <c r="I876">
        <v>0</v>
      </c>
    </row>
    <row r="877" spans="1:9" x14ac:dyDescent="0.25">
      <c r="A877" t="s">
        <v>118</v>
      </c>
      <c r="B877">
        <v>2069.88</v>
      </c>
      <c r="C877">
        <v>2058.42</v>
      </c>
      <c r="D877">
        <v>2014.21</v>
      </c>
      <c r="E877">
        <v>1548.59</v>
      </c>
      <c r="F877">
        <v>0</v>
      </c>
      <c r="G877">
        <v>0.114997</v>
      </c>
      <c r="H877">
        <v>0.868954</v>
      </c>
      <c r="I877">
        <v>0</v>
      </c>
    </row>
    <row r="878" spans="1:9" x14ac:dyDescent="0.25">
      <c r="A878" t="s">
        <v>118</v>
      </c>
      <c r="B878">
        <v>2066.9499999999998</v>
      </c>
      <c r="C878">
        <v>2055.64</v>
      </c>
      <c r="D878">
        <v>2014.1</v>
      </c>
      <c r="E878">
        <v>1548.56</v>
      </c>
      <c r="F878">
        <v>0</v>
      </c>
      <c r="G878">
        <v>0.115036</v>
      </c>
      <c r="H878">
        <v>0.90056199999999997</v>
      </c>
      <c r="I878">
        <v>0</v>
      </c>
    </row>
    <row r="879" spans="1:9" x14ac:dyDescent="0.25">
      <c r="A879" t="s">
        <v>118</v>
      </c>
      <c r="B879">
        <v>2068.17</v>
      </c>
      <c r="C879">
        <v>2056.2399999999998</v>
      </c>
      <c r="D879">
        <v>2013.95</v>
      </c>
      <c r="E879">
        <v>1548.74</v>
      </c>
      <c r="F879">
        <v>0</v>
      </c>
      <c r="G879">
        <v>0.11507199999999999</v>
      </c>
      <c r="H879">
        <v>0.89643300000000004</v>
      </c>
      <c r="I879">
        <v>0</v>
      </c>
    </row>
    <row r="880" spans="1:9" x14ac:dyDescent="0.25">
      <c r="A880" t="s">
        <v>118</v>
      </c>
      <c r="B880">
        <v>2069.6799999999998</v>
      </c>
      <c r="C880">
        <v>2058.16</v>
      </c>
      <c r="D880">
        <v>2014.9</v>
      </c>
      <c r="E880">
        <v>1548.53</v>
      </c>
      <c r="F880">
        <v>0</v>
      </c>
      <c r="G880">
        <v>0.11523</v>
      </c>
      <c r="H880">
        <v>0.90090099999999995</v>
      </c>
      <c r="I880">
        <v>0</v>
      </c>
    </row>
    <row r="881" spans="1:25" x14ac:dyDescent="0.25">
      <c r="A881" t="s">
        <v>118</v>
      </c>
      <c r="B881">
        <v>2070.27</v>
      </c>
      <c r="C881">
        <v>2059.1799999999998</v>
      </c>
      <c r="D881">
        <v>2015.2</v>
      </c>
      <c r="E881">
        <v>1548.77</v>
      </c>
      <c r="F881">
        <v>0</v>
      </c>
      <c r="G881">
        <v>0.11498800000000001</v>
      </c>
      <c r="H881">
        <v>0.86894700000000002</v>
      </c>
      <c r="I881">
        <v>0</v>
      </c>
    </row>
    <row r="882" spans="1:25" x14ac:dyDescent="0.25">
      <c r="A882" t="s">
        <v>118</v>
      </c>
      <c r="B882">
        <v>2065.65</v>
      </c>
      <c r="C882">
        <v>2053.87</v>
      </c>
      <c r="D882">
        <v>2013.79</v>
      </c>
      <c r="E882">
        <v>1548.57</v>
      </c>
      <c r="F882">
        <v>0</v>
      </c>
      <c r="G882">
        <v>0.114952</v>
      </c>
      <c r="H882">
        <v>0.86895199999999995</v>
      </c>
      <c r="I882">
        <v>0</v>
      </c>
    </row>
    <row r="883" spans="1:25" x14ac:dyDescent="0.25">
      <c r="A883" t="s">
        <v>118</v>
      </c>
      <c r="B883">
        <v>2072.83</v>
      </c>
      <c r="C883">
        <v>2061.11</v>
      </c>
      <c r="D883">
        <v>2015.21</v>
      </c>
      <c r="E883">
        <v>1548.93</v>
      </c>
      <c r="F883">
        <v>0</v>
      </c>
      <c r="G883">
        <v>0.114924</v>
      </c>
      <c r="H883">
        <v>0.87987300000000002</v>
      </c>
      <c r="I883">
        <v>0</v>
      </c>
    </row>
    <row r="884" spans="1:25" x14ac:dyDescent="0.25">
      <c r="A884" t="s">
        <v>118</v>
      </c>
      <c r="B884">
        <v>2073.7199999999998</v>
      </c>
      <c r="C884">
        <v>2061.83</v>
      </c>
      <c r="D884">
        <v>2015.11</v>
      </c>
      <c r="E884">
        <v>1548.55</v>
      </c>
      <c r="F884">
        <v>0</v>
      </c>
      <c r="G884">
        <v>0.107742</v>
      </c>
      <c r="H884">
        <v>0.89872300000000005</v>
      </c>
      <c r="I884">
        <v>0</v>
      </c>
    </row>
    <row r="885" spans="1:25" x14ac:dyDescent="0.25">
      <c r="A885" t="s">
        <v>118</v>
      </c>
      <c r="B885">
        <v>2066.1</v>
      </c>
      <c r="C885">
        <v>2054.5300000000002</v>
      </c>
      <c r="D885">
        <v>2013.33</v>
      </c>
      <c r="E885">
        <v>1548.71</v>
      </c>
      <c r="F885">
        <v>0</v>
      </c>
      <c r="G885">
        <v>0.114924</v>
      </c>
      <c r="H885">
        <v>0.88581799999999999</v>
      </c>
      <c r="I885">
        <v>0</v>
      </c>
    </row>
    <row r="886" spans="1:25" x14ac:dyDescent="0.25">
      <c r="A886" t="s">
        <v>118</v>
      </c>
      <c r="B886">
        <v>2071.0100000000002</v>
      </c>
      <c r="C886">
        <v>2059.06</v>
      </c>
      <c r="D886">
        <v>2013.68</v>
      </c>
      <c r="E886">
        <v>1548.04</v>
      </c>
      <c r="F886">
        <v>0</v>
      </c>
      <c r="G886">
        <v>0.115041</v>
      </c>
      <c r="H886">
        <v>0.90044500000000005</v>
      </c>
      <c r="I886">
        <v>0</v>
      </c>
    </row>
    <row r="887" spans="1:25" x14ac:dyDescent="0.25">
      <c r="A887" t="s">
        <v>118</v>
      </c>
      <c r="B887">
        <v>2074.7600000000002</v>
      </c>
      <c r="C887">
        <v>2062.1</v>
      </c>
      <c r="D887">
        <v>2015.25</v>
      </c>
      <c r="E887">
        <v>1548.49</v>
      </c>
      <c r="F887">
        <v>0</v>
      </c>
      <c r="G887">
        <v>0.114924</v>
      </c>
      <c r="H887">
        <v>0.89411700000000005</v>
      </c>
      <c r="I887">
        <v>0</v>
      </c>
    </row>
    <row r="888" spans="1:25" x14ac:dyDescent="0.25">
      <c r="A888" t="s">
        <v>118</v>
      </c>
      <c r="B888">
        <v>2075.15</v>
      </c>
      <c r="C888">
        <v>2061.66</v>
      </c>
      <c r="D888">
        <v>2014.26</v>
      </c>
      <c r="E888">
        <v>1547.93</v>
      </c>
      <c r="F888">
        <v>0</v>
      </c>
      <c r="G888">
        <v>0.11562500000000001</v>
      </c>
      <c r="H888">
        <v>0.89743799999999996</v>
      </c>
      <c r="I888">
        <v>0</v>
      </c>
    </row>
    <row r="889" spans="1:25" x14ac:dyDescent="0.25">
      <c r="A889" t="s">
        <v>118</v>
      </c>
      <c r="B889">
        <v>2072.5500000000002</v>
      </c>
      <c r="C889">
        <v>2060.77</v>
      </c>
      <c r="D889">
        <v>2014.57</v>
      </c>
      <c r="E889">
        <v>1548.5</v>
      </c>
      <c r="F889">
        <v>0</v>
      </c>
      <c r="G889">
        <v>0.114924</v>
      </c>
      <c r="H889">
        <v>0.88927699999999998</v>
      </c>
      <c r="I889">
        <v>0</v>
      </c>
    </row>
    <row r="890" spans="1:25" x14ac:dyDescent="0.25">
      <c r="A890" t="s">
        <v>118</v>
      </c>
      <c r="B890">
        <v>2069.52</v>
      </c>
      <c r="C890">
        <v>2057.56</v>
      </c>
      <c r="D890">
        <v>2014.07</v>
      </c>
      <c r="E890">
        <v>1548.77</v>
      </c>
      <c r="F890">
        <v>0</v>
      </c>
      <c r="G890">
        <v>0.10155</v>
      </c>
      <c r="H890">
        <v>0.90095499999999995</v>
      </c>
      <c r="I890">
        <v>0</v>
      </c>
    </row>
    <row r="891" spans="1:25" x14ac:dyDescent="0.25">
      <c r="A891" t="s">
        <v>118</v>
      </c>
      <c r="B891">
        <v>2072.67</v>
      </c>
      <c r="C891">
        <v>2061.08</v>
      </c>
      <c r="D891">
        <v>2014.63</v>
      </c>
      <c r="E891">
        <v>1547.83</v>
      </c>
      <c r="F891">
        <v>0</v>
      </c>
      <c r="G891">
        <v>0.11493200000000001</v>
      </c>
      <c r="H891">
        <v>0.90008100000000002</v>
      </c>
      <c r="I891">
        <v>0</v>
      </c>
    </row>
    <row r="892" spans="1:25" x14ac:dyDescent="0.25">
      <c r="A892" t="s">
        <v>118</v>
      </c>
      <c r="B892">
        <v>2071.23</v>
      </c>
      <c r="C892">
        <v>2059.5300000000002</v>
      </c>
      <c r="D892">
        <v>2014.42</v>
      </c>
      <c r="E892">
        <v>1548.67</v>
      </c>
      <c r="F892">
        <v>0</v>
      </c>
      <c r="G892">
        <v>8.3946400000000004E-2</v>
      </c>
      <c r="H892">
        <v>0.89848600000000001</v>
      </c>
      <c r="I892">
        <v>0</v>
      </c>
    </row>
    <row r="893" spans="1:25" x14ac:dyDescent="0.25">
      <c r="A893" t="s">
        <v>118</v>
      </c>
      <c r="B893">
        <v>2068</v>
      </c>
      <c r="C893">
        <v>2055.5500000000002</v>
      </c>
      <c r="D893">
        <v>2012.64</v>
      </c>
      <c r="E893">
        <v>1547.82</v>
      </c>
      <c r="F893">
        <v>0</v>
      </c>
      <c r="G893">
        <v>0.114926</v>
      </c>
      <c r="H893">
        <v>0.89588999999999996</v>
      </c>
      <c r="I893">
        <v>0</v>
      </c>
    </row>
    <row r="894" spans="1:25" x14ac:dyDescent="0.25">
      <c r="A894" t="s">
        <v>118</v>
      </c>
      <c r="B894">
        <v>2067.63</v>
      </c>
      <c r="C894">
        <v>2055.81</v>
      </c>
      <c r="D894">
        <v>2013.83</v>
      </c>
      <c r="E894">
        <v>1548.29</v>
      </c>
      <c r="F894">
        <v>0</v>
      </c>
      <c r="G894">
        <v>0.114942</v>
      </c>
      <c r="H894">
        <v>0.90105100000000005</v>
      </c>
      <c r="I894">
        <v>0</v>
      </c>
    </row>
    <row r="895" spans="1:25" x14ac:dyDescent="0.25">
      <c r="A895" t="s">
        <v>118</v>
      </c>
      <c r="B895">
        <v>2071.86</v>
      </c>
      <c r="C895">
        <v>2060.23</v>
      </c>
      <c r="D895">
        <v>2014.43</v>
      </c>
      <c r="E895">
        <v>1548.59</v>
      </c>
      <c r="F895">
        <v>0</v>
      </c>
      <c r="G895">
        <v>0.11527800000000001</v>
      </c>
      <c r="H895">
        <v>0.90089399999999997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2070.9699999999998</v>
      </c>
      <c r="C896">
        <v>2058.98</v>
      </c>
      <c r="D896">
        <v>2014.18</v>
      </c>
      <c r="E896">
        <v>1547.9</v>
      </c>
      <c r="F896">
        <v>0</v>
      </c>
      <c r="G896">
        <v>0.114927</v>
      </c>
      <c r="H896">
        <v>0.90044400000000002</v>
      </c>
      <c r="I896">
        <v>0</v>
      </c>
      <c r="R896">
        <f>AVERAGE(B847:B896)</f>
        <v>2073.2855999999997</v>
      </c>
      <c r="S896">
        <f>AVERAGE(C847:C896)</f>
        <v>2061.6282000000001</v>
      </c>
      <c r="U896">
        <f>_xlfn.VAR.P(B847:B896)</f>
        <v>33.121624640000256</v>
      </c>
      <c r="V896">
        <f>_xlfn.VAR.P(C847:C896)</f>
        <v>33.585686759999646</v>
      </c>
      <c r="X896">
        <f>1.96*SQRT(U896)/50</f>
        <v>0.22560144788278727</v>
      </c>
      <c r="Y896">
        <f>1.96*SQRT(V896)/50</f>
        <v>0.22717638456249334</v>
      </c>
    </row>
    <row r="897" spans="1:15" x14ac:dyDescent="0.25">
      <c r="A897" t="s">
        <v>118</v>
      </c>
      <c r="B897">
        <v>103746.23020000001</v>
      </c>
      <c r="C897" t="s">
        <v>37</v>
      </c>
    </row>
    <row r="898" spans="1:15" x14ac:dyDescent="0.25">
      <c r="A898" t="s">
        <v>42</v>
      </c>
      <c r="B898">
        <v>3834.91</v>
      </c>
      <c r="C898">
        <v>3786.87</v>
      </c>
      <c r="D898">
        <v>3786.72</v>
      </c>
      <c r="E898">
        <v>3781.06</v>
      </c>
      <c r="F898">
        <v>292.40199999999999</v>
      </c>
      <c r="G898">
        <v>402.702</v>
      </c>
      <c r="H898">
        <v>136.46799999999999</v>
      </c>
      <c r="I898">
        <v>100.80800000000001</v>
      </c>
      <c r="J898">
        <v>137.911</v>
      </c>
      <c r="K898">
        <v>3067.78</v>
      </c>
      <c r="L898">
        <v>6.0348699999999998E-2</v>
      </c>
      <c r="M898">
        <v>0.93167900000000003</v>
      </c>
      <c r="N898">
        <v>0</v>
      </c>
      <c r="O898" t="s">
        <v>43</v>
      </c>
    </row>
    <row r="899" spans="1:15" x14ac:dyDescent="0.25">
      <c r="A899" t="s">
        <v>42</v>
      </c>
      <c r="B899">
        <v>3824.42</v>
      </c>
      <c r="C899">
        <v>3773.45</v>
      </c>
      <c r="D899">
        <v>3773.33</v>
      </c>
      <c r="E899">
        <v>3767.86</v>
      </c>
      <c r="F899">
        <v>288.98599999999999</v>
      </c>
      <c r="G899">
        <v>405.55700000000002</v>
      </c>
      <c r="H899">
        <v>137.45599999999999</v>
      </c>
      <c r="I899">
        <v>98.432500000000005</v>
      </c>
      <c r="J899">
        <v>142.25299999999999</v>
      </c>
      <c r="K899">
        <v>3055.27</v>
      </c>
      <c r="L899">
        <v>8.3259899999999998E-2</v>
      </c>
      <c r="M899">
        <v>0.931203</v>
      </c>
      <c r="N899">
        <v>0</v>
      </c>
      <c r="O899" t="s">
        <v>43</v>
      </c>
    </row>
    <row r="900" spans="1:15" x14ac:dyDescent="0.25">
      <c r="A900" t="s">
        <v>42</v>
      </c>
      <c r="B900">
        <v>3839.09</v>
      </c>
      <c r="C900">
        <v>3782.69</v>
      </c>
      <c r="D900">
        <v>3782.56</v>
      </c>
      <c r="E900">
        <v>3777.14</v>
      </c>
      <c r="F900">
        <v>292.964</v>
      </c>
      <c r="G900">
        <v>411.041</v>
      </c>
      <c r="H900">
        <v>137.61600000000001</v>
      </c>
      <c r="I900">
        <v>99.351299999999995</v>
      </c>
      <c r="J900">
        <v>146.93799999999999</v>
      </c>
      <c r="K900">
        <v>3054.31</v>
      </c>
      <c r="L900">
        <v>8.3028299999999999E-2</v>
      </c>
      <c r="M900">
        <v>0.93137400000000004</v>
      </c>
      <c r="N900">
        <v>0</v>
      </c>
      <c r="O900" t="s">
        <v>43</v>
      </c>
    </row>
    <row r="901" spans="1:15" x14ac:dyDescent="0.25">
      <c r="A901" t="s">
        <v>42</v>
      </c>
      <c r="B901">
        <v>3863.69</v>
      </c>
      <c r="C901">
        <v>3790.18</v>
      </c>
      <c r="D901">
        <v>3790.05</v>
      </c>
      <c r="E901">
        <v>3784.52</v>
      </c>
      <c r="F901">
        <v>290.35000000000002</v>
      </c>
      <c r="G901">
        <v>407.76600000000002</v>
      </c>
      <c r="H901">
        <v>138.03200000000001</v>
      </c>
      <c r="I901">
        <v>101.145</v>
      </c>
      <c r="J901">
        <v>141.262</v>
      </c>
      <c r="K901">
        <v>3067.9</v>
      </c>
      <c r="L901">
        <v>5.5412299999999998E-2</v>
      </c>
      <c r="M901">
        <v>0.931836</v>
      </c>
      <c r="N901">
        <v>0</v>
      </c>
      <c r="O901" t="s">
        <v>43</v>
      </c>
    </row>
    <row r="902" spans="1:15" x14ac:dyDescent="0.25">
      <c r="A902" t="s">
        <v>42</v>
      </c>
      <c r="B902">
        <v>3844.5</v>
      </c>
      <c r="C902">
        <v>3779.41</v>
      </c>
      <c r="D902">
        <v>3779.26</v>
      </c>
      <c r="E902">
        <v>3773.73</v>
      </c>
      <c r="F902">
        <v>295.39499999999998</v>
      </c>
      <c r="G902">
        <v>404.82600000000002</v>
      </c>
      <c r="H902">
        <v>137.74299999999999</v>
      </c>
      <c r="I902">
        <v>99.122799999999998</v>
      </c>
      <c r="J902">
        <v>140.81100000000001</v>
      </c>
      <c r="K902">
        <v>3055.17</v>
      </c>
      <c r="L902">
        <v>5.3910399999999997E-2</v>
      </c>
      <c r="M902">
        <v>0.93171400000000004</v>
      </c>
      <c r="N902">
        <v>0</v>
      </c>
      <c r="O902" t="s">
        <v>43</v>
      </c>
    </row>
    <row r="903" spans="1:15" x14ac:dyDescent="0.25">
      <c r="A903" t="s">
        <v>42</v>
      </c>
      <c r="B903">
        <v>3821.98</v>
      </c>
      <c r="C903">
        <v>3772.32</v>
      </c>
      <c r="D903">
        <v>3772.19</v>
      </c>
      <c r="E903">
        <v>3766.28</v>
      </c>
      <c r="F903">
        <v>295.09300000000002</v>
      </c>
      <c r="G903">
        <v>402.197</v>
      </c>
      <c r="H903">
        <v>136.59399999999999</v>
      </c>
      <c r="I903">
        <v>98.772000000000006</v>
      </c>
      <c r="J903">
        <v>139.54</v>
      </c>
      <c r="K903">
        <v>3050.35</v>
      </c>
      <c r="L903">
        <v>5.48844E-2</v>
      </c>
      <c r="M903">
        <v>0.93150900000000003</v>
      </c>
      <c r="N903">
        <v>0</v>
      </c>
      <c r="O903" t="s">
        <v>43</v>
      </c>
    </row>
    <row r="904" spans="1:15" x14ac:dyDescent="0.25">
      <c r="A904" t="s">
        <v>42</v>
      </c>
      <c r="B904">
        <v>3831.4</v>
      </c>
      <c r="C904">
        <v>3780.82</v>
      </c>
      <c r="D904">
        <v>3780.7</v>
      </c>
      <c r="E904">
        <v>3775.27</v>
      </c>
      <c r="F904">
        <v>289.29199999999997</v>
      </c>
      <c r="G904">
        <v>405.20100000000002</v>
      </c>
      <c r="H904">
        <v>137.47300000000001</v>
      </c>
      <c r="I904">
        <v>98.820999999999998</v>
      </c>
      <c r="J904">
        <v>141.976</v>
      </c>
      <c r="K904">
        <v>3062.1</v>
      </c>
      <c r="L904">
        <v>5.92477E-2</v>
      </c>
      <c r="M904">
        <v>0.95007200000000003</v>
      </c>
      <c r="N904">
        <v>0</v>
      </c>
      <c r="O904" t="s">
        <v>43</v>
      </c>
    </row>
    <row r="905" spans="1:15" x14ac:dyDescent="0.25">
      <c r="A905" t="s">
        <v>42</v>
      </c>
      <c r="B905">
        <v>3847.27</v>
      </c>
      <c r="C905">
        <v>3796.48</v>
      </c>
      <c r="D905">
        <v>3796.35</v>
      </c>
      <c r="E905">
        <v>3790.88</v>
      </c>
      <c r="F905">
        <v>291.24</v>
      </c>
      <c r="G905">
        <v>404.28100000000001</v>
      </c>
      <c r="H905">
        <v>137.935</v>
      </c>
      <c r="I905">
        <v>98.406499999999994</v>
      </c>
      <c r="J905">
        <v>140.77799999999999</v>
      </c>
      <c r="K905">
        <v>3077.12</v>
      </c>
      <c r="L905">
        <v>5.7839599999999998E-2</v>
      </c>
      <c r="M905">
        <v>0.93182600000000004</v>
      </c>
      <c r="N905">
        <v>0</v>
      </c>
      <c r="O905" t="s">
        <v>43</v>
      </c>
    </row>
    <row r="906" spans="1:15" x14ac:dyDescent="0.25">
      <c r="A906" t="s">
        <v>42</v>
      </c>
      <c r="B906">
        <v>3819.58</v>
      </c>
      <c r="C906">
        <v>3770.8</v>
      </c>
      <c r="D906">
        <v>3770.67</v>
      </c>
      <c r="E906">
        <v>3765.2</v>
      </c>
      <c r="F906">
        <v>292.55099999999999</v>
      </c>
      <c r="G906">
        <v>403.834</v>
      </c>
      <c r="H906">
        <v>137.33799999999999</v>
      </c>
      <c r="I906">
        <v>98.544799999999995</v>
      </c>
      <c r="J906">
        <v>140.864</v>
      </c>
      <c r="K906">
        <v>3050.5</v>
      </c>
      <c r="L906">
        <v>5.4495399999999999E-2</v>
      </c>
      <c r="M906">
        <v>0.931836</v>
      </c>
      <c r="N906">
        <v>0</v>
      </c>
      <c r="O906" t="s">
        <v>43</v>
      </c>
    </row>
    <row r="907" spans="1:15" x14ac:dyDescent="0.25">
      <c r="A907" t="s">
        <v>42</v>
      </c>
      <c r="B907">
        <v>3811.54</v>
      </c>
      <c r="C907">
        <v>3761.43</v>
      </c>
      <c r="D907">
        <v>3761.29</v>
      </c>
      <c r="E907">
        <v>3755.83</v>
      </c>
      <c r="F907">
        <v>293.56299999999999</v>
      </c>
      <c r="G907">
        <v>400.60599999999999</v>
      </c>
      <c r="H907">
        <v>136.239</v>
      </c>
      <c r="I907">
        <v>98.571399999999997</v>
      </c>
      <c r="J907">
        <v>138.886</v>
      </c>
      <c r="K907">
        <v>3043.25</v>
      </c>
      <c r="L907">
        <v>6.6379199999999999E-2</v>
      </c>
      <c r="M907">
        <v>0.93182399999999999</v>
      </c>
      <c r="N907">
        <v>0</v>
      </c>
      <c r="O907" t="s">
        <v>43</v>
      </c>
    </row>
    <row r="908" spans="1:15" x14ac:dyDescent="0.25">
      <c r="A908" t="s">
        <v>42</v>
      </c>
      <c r="B908">
        <v>3904.66</v>
      </c>
      <c r="C908">
        <v>3851.86</v>
      </c>
      <c r="D908">
        <v>3851.7</v>
      </c>
      <c r="E908">
        <v>3845.96</v>
      </c>
      <c r="F908">
        <v>299.827</v>
      </c>
      <c r="G908">
        <v>418.959</v>
      </c>
      <c r="H908">
        <v>139.84100000000001</v>
      </c>
      <c r="I908">
        <v>100.02200000000001</v>
      </c>
      <c r="J908">
        <v>151.22800000000001</v>
      </c>
      <c r="K908">
        <v>3108.49</v>
      </c>
      <c r="L908">
        <v>5.6443E-2</v>
      </c>
      <c r="M908">
        <v>0.958561</v>
      </c>
      <c r="N908">
        <v>0</v>
      </c>
      <c r="O908" t="s">
        <v>43</v>
      </c>
    </row>
    <row r="909" spans="1:15" x14ac:dyDescent="0.25">
      <c r="A909" t="s">
        <v>42</v>
      </c>
      <c r="B909">
        <v>3836.05</v>
      </c>
      <c r="C909">
        <v>3784.4</v>
      </c>
      <c r="D909">
        <v>3784.27</v>
      </c>
      <c r="E909">
        <v>3778.72</v>
      </c>
      <c r="F909">
        <v>294.89800000000002</v>
      </c>
      <c r="G909">
        <v>409.15300000000002</v>
      </c>
      <c r="H909">
        <v>136.28700000000001</v>
      </c>
      <c r="I909">
        <v>98.482200000000006</v>
      </c>
      <c r="J909">
        <v>147.483</v>
      </c>
      <c r="K909">
        <v>3056.34</v>
      </c>
      <c r="L909">
        <v>5.3909699999999998E-2</v>
      </c>
      <c r="M909">
        <v>0.93158600000000003</v>
      </c>
      <c r="N909">
        <v>0</v>
      </c>
      <c r="O909" t="s">
        <v>43</v>
      </c>
    </row>
    <row r="910" spans="1:15" x14ac:dyDescent="0.25">
      <c r="A910" t="s">
        <v>42</v>
      </c>
      <c r="B910">
        <v>3884.71</v>
      </c>
      <c r="C910">
        <v>3805.15</v>
      </c>
      <c r="D910">
        <v>3805</v>
      </c>
      <c r="E910">
        <v>3799.48</v>
      </c>
      <c r="F910">
        <v>297.51900000000001</v>
      </c>
      <c r="G910">
        <v>406.16699999999997</v>
      </c>
      <c r="H910">
        <v>137.90199999999999</v>
      </c>
      <c r="I910">
        <v>99.530600000000007</v>
      </c>
      <c r="J910">
        <v>141.23400000000001</v>
      </c>
      <c r="K910">
        <v>3077.22</v>
      </c>
      <c r="L910">
        <v>4.1974900000000002E-2</v>
      </c>
      <c r="M910">
        <v>0.93025899999999995</v>
      </c>
      <c r="N910">
        <v>0</v>
      </c>
      <c r="O910" t="s">
        <v>43</v>
      </c>
    </row>
    <row r="911" spans="1:15" x14ac:dyDescent="0.25">
      <c r="A911" t="s">
        <v>42</v>
      </c>
      <c r="B911">
        <v>3805.18</v>
      </c>
      <c r="C911">
        <v>3758.47</v>
      </c>
      <c r="D911">
        <v>3758.34</v>
      </c>
      <c r="E911">
        <v>3752.82</v>
      </c>
      <c r="F911">
        <v>293.983</v>
      </c>
      <c r="G911">
        <v>397.44299999999998</v>
      </c>
      <c r="H911">
        <v>136.96100000000001</v>
      </c>
      <c r="I911">
        <v>97.936199999999999</v>
      </c>
      <c r="J911">
        <v>135.44800000000001</v>
      </c>
      <c r="K911">
        <v>3043.14</v>
      </c>
      <c r="L911">
        <v>5.4105E-2</v>
      </c>
      <c r="M911">
        <v>0.95921400000000001</v>
      </c>
      <c r="N911">
        <v>0</v>
      </c>
      <c r="O911" t="s">
        <v>43</v>
      </c>
    </row>
    <row r="912" spans="1:15" x14ac:dyDescent="0.25">
      <c r="A912" t="s">
        <v>42</v>
      </c>
      <c r="B912">
        <v>3807.69</v>
      </c>
      <c r="C912">
        <v>3758.71</v>
      </c>
      <c r="D912">
        <v>3758.58</v>
      </c>
      <c r="E912">
        <v>3753.12</v>
      </c>
      <c r="F912">
        <v>291.61</v>
      </c>
      <c r="G912">
        <v>397.86900000000003</v>
      </c>
      <c r="H912">
        <v>135.958</v>
      </c>
      <c r="I912">
        <v>98.171499999999995</v>
      </c>
      <c r="J912">
        <v>136.376</v>
      </c>
      <c r="K912">
        <v>3045.35</v>
      </c>
      <c r="L912">
        <v>5.3966699999999999E-2</v>
      </c>
      <c r="M912">
        <v>0.93183700000000003</v>
      </c>
      <c r="N912">
        <v>0</v>
      </c>
      <c r="O912" t="s">
        <v>43</v>
      </c>
    </row>
    <row r="913" spans="1:15" x14ac:dyDescent="0.25">
      <c r="A913" t="s">
        <v>42</v>
      </c>
      <c r="B913">
        <v>3837.46</v>
      </c>
      <c r="C913">
        <v>3789.12</v>
      </c>
      <c r="D913">
        <v>3788.98</v>
      </c>
      <c r="E913">
        <v>3783.44</v>
      </c>
      <c r="F913">
        <v>296.64</v>
      </c>
      <c r="G913">
        <v>401.04700000000003</v>
      </c>
      <c r="H913">
        <v>137.40199999999999</v>
      </c>
      <c r="I913">
        <v>98.864800000000002</v>
      </c>
      <c r="J913">
        <v>137.49799999999999</v>
      </c>
      <c r="K913">
        <v>3067.05</v>
      </c>
      <c r="L913">
        <v>5.7038100000000001E-2</v>
      </c>
      <c r="M913">
        <v>0.93037800000000004</v>
      </c>
      <c r="N913">
        <v>0</v>
      </c>
      <c r="O913" t="s">
        <v>43</v>
      </c>
    </row>
    <row r="914" spans="1:15" x14ac:dyDescent="0.25">
      <c r="A914" t="s">
        <v>42</v>
      </c>
      <c r="B914">
        <v>3838.72</v>
      </c>
      <c r="C914">
        <v>3791.78</v>
      </c>
      <c r="D914">
        <v>3791.65</v>
      </c>
      <c r="E914">
        <v>3786.17</v>
      </c>
      <c r="F914">
        <v>296.62400000000002</v>
      </c>
      <c r="G914">
        <v>400.79399999999998</v>
      </c>
      <c r="H914">
        <v>137.29599999999999</v>
      </c>
      <c r="I914">
        <v>98.884</v>
      </c>
      <c r="J914">
        <v>137.375</v>
      </c>
      <c r="K914">
        <v>3070.38</v>
      </c>
      <c r="L914">
        <v>8.3256700000000003E-2</v>
      </c>
      <c r="M914">
        <v>0.93178799999999995</v>
      </c>
      <c r="N914">
        <v>0</v>
      </c>
      <c r="O914" t="s">
        <v>43</v>
      </c>
    </row>
    <row r="915" spans="1:15" x14ac:dyDescent="0.25">
      <c r="A915" t="s">
        <v>42</v>
      </c>
      <c r="B915">
        <v>3855</v>
      </c>
      <c r="C915">
        <v>3806.14</v>
      </c>
      <c r="D915">
        <v>3806</v>
      </c>
      <c r="E915">
        <v>3800.47</v>
      </c>
      <c r="F915">
        <v>300.73599999999999</v>
      </c>
      <c r="G915">
        <v>404.46100000000001</v>
      </c>
      <c r="H915">
        <v>138.62</v>
      </c>
      <c r="I915">
        <v>99.615300000000005</v>
      </c>
      <c r="J915">
        <v>139.10400000000001</v>
      </c>
      <c r="K915">
        <v>3076.68</v>
      </c>
      <c r="L915">
        <v>8.3260500000000001E-2</v>
      </c>
      <c r="M915">
        <v>0.95894999999999997</v>
      </c>
      <c r="N915">
        <v>0</v>
      </c>
      <c r="O915" t="s">
        <v>43</v>
      </c>
    </row>
    <row r="916" spans="1:15" x14ac:dyDescent="0.25">
      <c r="A916" t="s">
        <v>42</v>
      </c>
      <c r="B916">
        <v>3833.21</v>
      </c>
      <c r="C916">
        <v>3786.93</v>
      </c>
      <c r="D916">
        <v>3786.79</v>
      </c>
      <c r="E916">
        <v>3781.21</v>
      </c>
      <c r="F916">
        <v>296.49299999999999</v>
      </c>
      <c r="G916">
        <v>404.608</v>
      </c>
      <c r="H916">
        <v>138.26300000000001</v>
      </c>
      <c r="I916">
        <v>99.464500000000001</v>
      </c>
      <c r="J916">
        <v>139.71100000000001</v>
      </c>
      <c r="K916">
        <v>3061.55</v>
      </c>
      <c r="L916">
        <v>6.4209799999999997E-2</v>
      </c>
      <c r="M916">
        <v>0.93183099999999996</v>
      </c>
      <c r="N916">
        <v>0</v>
      </c>
      <c r="O916" t="s">
        <v>43</v>
      </c>
    </row>
    <row r="917" spans="1:15" x14ac:dyDescent="0.25">
      <c r="A917" t="s">
        <v>42</v>
      </c>
      <c r="B917">
        <v>3851.24</v>
      </c>
      <c r="C917">
        <v>3800.59</v>
      </c>
      <c r="D917">
        <v>3800.45</v>
      </c>
      <c r="E917">
        <v>3794.92</v>
      </c>
      <c r="F917">
        <v>298.959</v>
      </c>
      <c r="G917">
        <v>406.68099999999998</v>
      </c>
      <c r="H917">
        <v>137.197</v>
      </c>
      <c r="I917">
        <v>99.042599999999993</v>
      </c>
      <c r="J917">
        <v>142.65</v>
      </c>
      <c r="K917">
        <v>3070.18</v>
      </c>
      <c r="L917">
        <v>5.7226899999999997E-2</v>
      </c>
      <c r="M917">
        <v>0.93030900000000005</v>
      </c>
      <c r="N917">
        <v>0</v>
      </c>
      <c r="O917" t="s">
        <v>43</v>
      </c>
    </row>
    <row r="918" spans="1:15" x14ac:dyDescent="0.25">
      <c r="A918" t="s">
        <v>42</v>
      </c>
      <c r="B918">
        <v>3828.84</v>
      </c>
      <c r="C918">
        <v>3780.84</v>
      </c>
      <c r="D918">
        <v>3780.71</v>
      </c>
      <c r="E918">
        <v>3775.19</v>
      </c>
      <c r="F918">
        <v>291.07799999999997</v>
      </c>
      <c r="G918">
        <v>401.47199999999998</v>
      </c>
      <c r="H918">
        <v>136.983</v>
      </c>
      <c r="I918">
        <v>99.592699999999994</v>
      </c>
      <c r="J918">
        <v>137.18799999999999</v>
      </c>
      <c r="K918">
        <v>3064.41</v>
      </c>
      <c r="L918">
        <v>5.49597E-2</v>
      </c>
      <c r="M918">
        <v>0.93181599999999998</v>
      </c>
      <c r="N918">
        <v>0</v>
      </c>
      <c r="O918" t="s">
        <v>43</v>
      </c>
    </row>
    <row r="919" spans="1:15" x14ac:dyDescent="0.25">
      <c r="A919" t="s">
        <v>42</v>
      </c>
      <c r="B919">
        <v>3834.36</v>
      </c>
      <c r="C919">
        <v>3784.57</v>
      </c>
      <c r="D919">
        <v>3784.43</v>
      </c>
      <c r="E919">
        <v>3778.77</v>
      </c>
      <c r="F919">
        <v>292.86500000000001</v>
      </c>
      <c r="G919">
        <v>405.15100000000001</v>
      </c>
      <c r="H919">
        <v>138.35300000000001</v>
      </c>
      <c r="I919">
        <v>99.754800000000003</v>
      </c>
      <c r="J919">
        <v>139.85900000000001</v>
      </c>
      <c r="K919">
        <v>3062.42</v>
      </c>
      <c r="L919">
        <v>5.3941599999999999E-2</v>
      </c>
      <c r="M919">
        <v>0.950376</v>
      </c>
      <c r="N919">
        <v>0</v>
      </c>
      <c r="O919" t="s">
        <v>43</v>
      </c>
    </row>
    <row r="920" spans="1:15" x14ac:dyDescent="0.25">
      <c r="A920" t="s">
        <v>42</v>
      </c>
      <c r="B920">
        <v>3818.53</v>
      </c>
      <c r="C920">
        <v>3772.92</v>
      </c>
      <c r="D920">
        <v>3772.77</v>
      </c>
      <c r="E920">
        <v>3767.31</v>
      </c>
      <c r="F920">
        <v>291.87200000000001</v>
      </c>
      <c r="G920">
        <v>403.428</v>
      </c>
      <c r="H920">
        <v>137.72999999999999</v>
      </c>
      <c r="I920">
        <v>99.622299999999996</v>
      </c>
      <c r="J920">
        <v>138.92400000000001</v>
      </c>
      <c r="K920">
        <v>3053.16</v>
      </c>
      <c r="L920">
        <v>7.6976000000000003E-2</v>
      </c>
      <c r="M920">
        <v>0.94684299999999999</v>
      </c>
      <c r="N920">
        <v>0</v>
      </c>
      <c r="O920" t="s">
        <v>43</v>
      </c>
    </row>
    <row r="921" spans="1:15" x14ac:dyDescent="0.25">
      <c r="A921" t="s">
        <v>42</v>
      </c>
      <c r="B921">
        <v>3841.77</v>
      </c>
      <c r="C921">
        <v>3785.39</v>
      </c>
      <c r="D921">
        <v>3785.25</v>
      </c>
      <c r="E921">
        <v>3779.7</v>
      </c>
      <c r="F921">
        <v>295.02499999999998</v>
      </c>
      <c r="G921">
        <v>401.94099999999997</v>
      </c>
      <c r="H921">
        <v>137.94800000000001</v>
      </c>
      <c r="I921">
        <v>99.453000000000003</v>
      </c>
      <c r="J921">
        <v>137.15</v>
      </c>
      <c r="K921">
        <v>3064.3</v>
      </c>
      <c r="L921">
        <v>6.01229E-2</v>
      </c>
      <c r="M921">
        <v>0.93164100000000005</v>
      </c>
      <c r="N921">
        <v>0</v>
      </c>
      <c r="O921" t="s">
        <v>43</v>
      </c>
    </row>
    <row r="922" spans="1:15" x14ac:dyDescent="0.25">
      <c r="A922" t="s">
        <v>42</v>
      </c>
      <c r="B922">
        <v>3818.9</v>
      </c>
      <c r="C922">
        <v>3770.54</v>
      </c>
      <c r="D922">
        <v>3770.41</v>
      </c>
      <c r="E922">
        <v>3764.87</v>
      </c>
      <c r="F922">
        <v>294.74400000000003</v>
      </c>
      <c r="G922">
        <v>399.71300000000002</v>
      </c>
      <c r="H922">
        <v>136.99100000000001</v>
      </c>
      <c r="I922">
        <v>98.374899999999997</v>
      </c>
      <c r="J922">
        <v>136.92699999999999</v>
      </c>
      <c r="K922">
        <v>3052.12</v>
      </c>
      <c r="L922">
        <v>7.3462899999999998E-2</v>
      </c>
      <c r="M922">
        <v>0.93181599999999998</v>
      </c>
      <c r="N922">
        <v>0</v>
      </c>
      <c r="O922" t="s">
        <v>43</v>
      </c>
    </row>
    <row r="923" spans="1:15" x14ac:dyDescent="0.25">
      <c r="A923" t="s">
        <v>42</v>
      </c>
      <c r="B923">
        <v>3834.81</v>
      </c>
      <c r="C923">
        <v>3784.59</v>
      </c>
      <c r="D923">
        <v>3784.46</v>
      </c>
      <c r="E923">
        <v>3778.99</v>
      </c>
      <c r="F923">
        <v>295.7</v>
      </c>
      <c r="G923">
        <v>401.565</v>
      </c>
      <c r="H923">
        <v>137.53700000000001</v>
      </c>
      <c r="I923">
        <v>98.777900000000002</v>
      </c>
      <c r="J923">
        <v>137.93600000000001</v>
      </c>
      <c r="K923">
        <v>3063.29</v>
      </c>
      <c r="L923">
        <v>6.4657099999999995E-2</v>
      </c>
      <c r="M923">
        <v>0.931836</v>
      </c>
      <c r="N923">
        <v>0</v>
      </c>
      <c r="O923" t="s">
        <v>43</v>
      </c>
    </row>
    <row r="924" spans="1:15" x14ac:dyDescent="0.25">
      <c r="A924" t="s">
        <v>42</v>
      </c>
      <c r="B924">
        <v>3866.26</v>
      </c>
      <c r="C924">
        <v>3819.9</v>
      </c>
      <c r="D924">
        <v>3819.75</v>
      </c>
      <c r="E924">
        <v>3814.18</v>
      </c>
      <c r="F924">
        <v>301.30200000000002</v>
      </c>
      <c r="G924">
        <v>407.61</v>
      </c>
      <c r="H924">
        <v>138.82499999999999</v>
      </c>
      <c r="I924">
        <v>100.096</v>
      </c>
      <c r="J924">
        <v>141.12</v>
      </c>
      <c r="K924">
        <v>3085.25</v>
      </c>
      <c r="L924">
        <v>6.6597299999999998E-2</v>
      </c>
      <c r="M924">
        <v>0.931365</v>
      </c>
      <c r="N924">
        <v>0</v>
      </c>
      <c r="O924" t="s">
        <v>43</v>
      </c>
    </row>
    <row r="925" spans="1:15" x14ac:dyDescent="0.25">
      <c r="A925" t="s">
        <v>42</v>
      </c>
      <c r="B925">
        <v>3866.72</v>
      </c>
      <c r="C925">
        <v>3799.2</v>
      </c>
      <c r="D925">
        <v>3799.06</v>
      </c>
      <c r="E925">
        <v>3793.58</v>
      </c>
      <c r="F925">
        <v>293.37900000000002</v>
      </c>
      <c r="G925">
        <v>405.608</v>
      </c>
      <c r="H925">
        <v>138.59899999999999</v>
      </c>
      <c r="I925">
        <v>99.833600000000004</v>
      </c>
      <c r="J925">
        <v>139.83099999999999</v>
      </c>
      <c r="K925">
        <v>3075.59</v>
      </c>
      <c r="L925">
        <v>6.5254400000000004E-2</v>
      </c>
      <c r="M925">
        <v>0.93169400000000002</v>
      </c>
      <c r="N925">
        <v>0</v>
      </c>
      <c r="O925" t="s">
        <v>43</v>
      </c>
    </row>
    <row r="926" spans="1:15" x14ac:dyDescent="0.25">
      <c r="A926" t="s">
        <v>42</v>
      </c>
      <c r="B926">
        <v>3808.61</v>
      </c>
      <c r="C926">
        <v>3759.45</v>
      </c>
      <c r="D926">
        <v>3759.32</v>
      </c>
      <c r="E926">
        <v>3753.78</v>
      </c>
      <c r="F926">
        <v>289.52800000000002</v>
      </c>
      <c r="G926">
        <v>399.334</v>
      </c>
      <c r="H926">
        <v>137.09</v>
      </c>
      <c r="I926">
        <v>98.268299999999996</v>
      </c>
      <c r="J926">
        <v>136.54900000000001</v>
      </c>
      <c r="K926">
        <v>3046.54</v>
      </c>
      <c r="L926">
        <v>5.3915999999999999E-2</v>
      </c>
      <c r="M926">
        <v>0.93182200000000004</v>
      </c>
      <c r="N926">
        <v>0</v>
      </c>
      <c r="O926" t="s">
        <v>43</v>
      </c>
    </row>
    <row r="927" spans="1:15" x14ac:dyDescent="0.25">
      <c r="A927" t="s">
        <v>42</v>
      </c>
      <c r="B927">
        <v>3813.17</v>
      </c>
      <c r="C927">
        <v>3763.13</v>
      </c>
      <c r="D927">
        <v>3763</v>
      </c>
      <c r="E927">
        <v>3757.5</v>
      </c>
      <c r="F927">
        <v>289.209</v>
      </c>
      <c r="G927">
        <v>398.96800000000002</v>
      </c>
      <c r="H927">
        <v>136.87200000000001</v>
      </c>
      <c r="I927">
        <v>98.636300000000006</v>
      </c>
      <c r="J927">
        <v>136.36600000000001</v>
      </c>
      <c r="K927">
        <v>3051.18</v>
      </c>
      <c r="L927">
        <v>6.1782799999999999E-2</v>
      </c>
      <c r="M927">
        <v>0.93181000000000003</v>
      </c>
      <c r="N927">
        <v>0</v>
      </c>
      <c r="O927" t="s">
        <v>43</v>
      </c>
    </row>
    <row r="928" spans="1:15" x14ac:dyDescent="0.25">
      <c r="A928" t="s">
        <v>42</v>
      </c>
      <c r="B928">
        <v>3833.5</v>
      </c>
      <c r="C928">
        <v>3787.35</v>
      </c>
      <c r="D928">
        <v>3787.21</v>
      </c>
      <c r="E928">
        <v>3781.75</v>
      </c>
      <c r="F928">
        <v>290.81200000000001</v>
      </c>
      <c r="G928">
        <v>403.88400000000001</v>
      </c>
      <c r="H928">
        <v>137.80199999999999</v>
      </c>
      <c r="I928">
        <v>99.204499999999996</v>
      </c>
      <c r="J928">
        <v>139.78</v>
      </c>
      <c r="K928">
        <v>3068.6</v>
      </c>
      <c r="L928">
        <v>6.0322599999999997E-2</v>
      </c>
      <c r="M928">
        <v>0.93183300000000002</v>
      </c>
      <c r="N928">
        <v>0</v>
      </c>
      <c r="O928" t="s">
        <v>43</v>
      </c>
    </row>
    <row r="929" spans="1:15" x14ac:dyDescent="0.25">
      <c r="A929" t="s">
        <v>42</v>
      </c>
      <c r="B929">
        <v>3841.2</v>
      </c>
      <c r="C929">
        <v>3792.32</v>
      </c>
      <c r="D929">
        <v>3792.19</v>
      </c>
      <c r="E929">
        <v>3786.69</v>
      </c>
      <c r="F929">
        <v>299.23700000000002</v>
      </c>
      <c r="G929">
        <v>401.07900000000001</v>
      </c>
      <c r="H929">
        <v>136.71100000000001</v>
      </c>
      <c r="I929">
        <v>98.850300000000004</v>
      </c>
      <c r="J929">
        <v>138.143</v>
      </c>
      <c r="K929">
        <v>3068.03</v>
      </c>
      <c r="L929">
        <v>8.3261600000000005E-2</v>
      </c>
      <c r="M929">
        <v>0.93177600000000005</v>
      </c>
      <c r="N929">
        <v>0</v>
      </c>
      <c r="O929" t="s">
        <v>43</v>
      </c>
    </row>
    <row r="930" spans="1:15" x14ac:dyDescent="0.25">
      <c r="A930" t="s">
        <v>42</v>
      </c>
      <c r="B930">
        <v>3908.27</v>
      </c>
      <c r="C930">
        <v>3844.82</v>
      </c>
      <c r="D930">
        <v>3844.68</v>
      </c>
      <c r="E930">
        <v>3839.28</v>
      </c>
      <c r="F930">
        <v>344.05200000000002</v>
      </c>
      <c r="G930">
        <v>401.62</v>
      </c>
      <c r="H930">
        <v>138.172</v>
      </c>
      <c r="I930">
        <v>99.474400000000003</v>
      </c>
      <c r="J930">
        <v>136.47200000000001</v>
      </c>
      <c r="K930">
        <v>3075.32</v>
      </c>
      <c r="L930">
        <v>5.3944400000000003E-2</v>
      </c>
      <c r="M930">
        <v>0.93183400000000005</v>
      </c>
      <c r="N930">
        <v>0</v>
      </c>
      <c r="O930" t="s">
        <v>43</v>
      </c>
    </row>
    <row r="931" spans="1:15" x14ac:dyDescent="0.25">
      <c r="A931" t="s">
        <v>42</v>
      </c>
      <c r="B931">
        <v>3808.01</v>
      </c>
      <c r="C931">
        <v>3763.13</v>
      </c>
      <c r="D931">
        <v>3763</v>
      </c>
      <c r="E931">
        <v>3757.59</v>
      </c>
      <c r="F931">
        <v>287.48899999999998</v>
      </c>
      <c r="G931">
        <v>398.01600000000002</v>
      </c>
      <c r="H931">
        <v>136.35400000000001</v>
      </c>
      <c r="I931">
        <v>98.520600000000002</v>
      </c>
      <c r="J931">
        <v>135.95099999999999</v>
      </c>
      <c r="K931">
        <v>3053.8</v>
      </c>
      <c r="L931">
        <v>7.0386299999999999E-2</v>
      </c>
      <c r="M931">
        <v>0.95245400000000002</v>
      </c>
      <c r="N931">
        <v>0</v>
      </c>
      <c r="O931" t="s">
        <v>43</v>
      </c>
    </row>
    <row r="932" spans="1:15" x14ac:dyDescent="0.25">
      <c r="A932" t="s">
        <v>42</v>
      </c>
      <c r="B932">
        <v>3820.59</v>
      </c>
      <c r="C932">
        <v>3772.86</v>
      </c>
      <c r="D932">
        <v>3772.73</v>
      </c>
      <c r="E932">
        <v>3767.33</v>
      </c>
      <c r="F932">
        <v>287.44</v>
      </c>
      <c r="G932">
        <v>405.14600000000002</v>
      </c>
      <c r="H932">
        <v>139.05600000000001</v>
      </c>
      <c r="I932">
        <v>99.388099999999994</v>
      </c>
      <c r="J932">
        <v>139.273</v>
      </c>
      <c r="K932">
        <v>3056.44</v>
      </c>
      <c r="L932">
        <v>5.42394E-2</v>
      </c>
      <c r="M932">
        <v>0.931836</v>
      </c>
      <c r="N932">
        <v>0</v>
      </c>
      <c r="O932" t="s">
        <v>43</v>
      </c>
    </row>
    <row r="933" spans="1:15" x14ac:dyDescent="0.25">
      <c r="A933" t="s">
        <v>42</v>
      </c>
      <c r="B933">
        <v>3833.98</v>
      </c>
      <c r="C933">
        <v>3780.66</v>
      </c>
      <c r="D933">
        <v>3780.53</v>
      </c>
      <c r="E933">
        <v>3775.05</v>
      </c>
      <c r="F933">
        <v>287.25700000000001</v>
      </c>
      <c r="G933">
        <v>404.29700000000003</v>
      </c>
      <c r="H933">
        <v>137.28899999999999</v>
      </c>
      <c r="I933">
        <v>98.955399999999997</v>
      </c>
      <c r="J933">
        <v>140.76300000000001</v>
      </c>
      <c r="K933">
        <v>3065.15</v>
      </c>
      <c r="L933">
        <v>5.7298300000000003E-2</v>
      </c>
      <c r="M933">
        <v>0.93178700000000003</v>
      </c>
      <c r="N933">
        <v>0</v>
      </c>
      <c r="O933" t="s">
        <v>43</v>
      </c>
    </row>
    <row r="934" spans="1:15" x14ac:dyDescent="0.25">
      <c r="A934" t="s">
        <v>42</v>
      </c>
      <c r="B934">
        <v>3839.41</v>
      </c>
      <c r="C934">
        <v>3791.02</v>
      </c>
      <c r="D934">
        <v>3790.86</v>
      </c>
      <c r="E934">
        <v>3785.33</v>
      </c>
      <c r="F934">
        <v>291.96199999999999</v>
      </c>
      <c r="G934">
        <v>409.86399999999998</v>
      </c>
      <c r="H934">
        <v>138.18</v>
      </c>
      <c r="I934">
        <v>99.063999999999993</v>
      </c>
      <c r="J934">
        <v>145.47399999999999</v>
      </c>
      <c r="K934">
        <v>3064.69</v>
      </c>
      <c r="L934">
        <v>5.4538799999999998E-2</v>
      </c>
      <c r="M934">
        <v>0.95913300000000001</v>
      </c>
      <c r="N934">
        <v>0</v>
      </c>
      <c r="O934" t="s">
        <v>43</v>
      </c>
    </row>
    <row r="935" spans="1:15" x14ac:dyDescent="0.25">
      <c r="A935" t="s">
        <v>42</v>
      </c>
      <c r="B935">
        <v>3857.5</v>
      </c>
      <c r="C935">
        <v>3787.56</v>
      </c>
      <c r="D935">
        <v>3787.43</v>
      </c>
      <c r="E935">
        <v>3781.89</v>
      </c>
      <c r="F935">
        <v>290.94799999999998</v>
      </c>
      <c r="G935">
        <v>403.10199999999998</v>
      </c>
      <c r="H935">
        <v>137.767</v>
      </c>
      <c r="I935">
        <v>99.501900000000006</v>
      </c>
      <c r="J935">
        <v>138.49199999999999</v>
      </c>
      <c r="K935">
        <v>3069.33</v>
      </c>
      <c r="L935">
        <v>5.5987700000000001E-2</v>
      </c>
      <c r="M935">
        <v>0.93178499999999997</v>
      </c>
      <c r="N935">
        <v>0</v>
      </c>
      <c r="O935" t="s">
        <v>43</v>
      </c>
    </row>
    <row r="936" spans="1:15" x14ac:dyDescent="0.25">
      <c r="A936" t="s">
        <v>42</v>
      </c>
      <c r="B936">
        <v>3820.85</v>
      </c>
      <c r="C936">
        <v>3772.22</v>
      </c>
      <c r="D936">
        <v>3772.09</v>
      </c>
      <c r="E936">
        <v>3766.55</v>
      </c>
      <c r="F936">
        <v>286.70499999999998</v>
      </c>
      <c r="G936">
        <v>402.25400000000002</v>
      </c>
      <c r="H936">
        <v>137.143</v>
      </c>
      <c r="I936">
        <v>100.895</v>
      </c>
      <c r="J936">
        <v>137.047</v>
      </c>
      <c r="K936">
        <v>3059.35</v>
      </c>
      <c r="L936">
        <v>7.0810399999999996E-2</v>
      </c>
      <c r="M936">
        <v>0.94174500000000005</v>
      </c>
      <c r="N936">
        <v>0</v>
      </c>
      <c r="O936" t="s">
        <v>43</v>
      </c>
    </row>
    <row r="937" spans="1:15" x14ac:dyDescent="0.25">
      <c r="A937" t="s">
        <v>42</v>
      </c>
      <c r="B937">
        <v>3863.6</v>
      </c>
      <c r="C937">
        <v>3804.75</v>
      </c>
      <c r="D937">
        <v>3804.61</v>
      </c>
      <c r="E937">
        <v>3799.14</v>
      </c>
      <c r="F937">
        <v>298.24400000000003</v>
      </c>
      <c r="G937">
        <v>404.14</v>
      </c>
      <c r="H937">
        <v>139.327</v>
      </c>
      <c r="I937">
        <v>98.831900000000005</v>
      </c>
      <c r="J937">
        <v>138.375</v>
      </c>
      <c r="K937">
        <v>3077.84</v>
      </c>
      <c r="L937">
        <v>7.0056099999999996E-2</v>
      </c>
      <c r="M937">
        <v>0.93183400000000005</v>
      </c>
      <c r="N937">
        <v>0</v>
      </c>
      <c r="O937" t="s">
        <v>43</v>
      </c>
    </row>
    <row r="938" spans="1:15" x14ac:dyDescent="0.25">
      <c r="A938" t="s">
        <v>42</v>
      </c>
      <c r="B938">
        <v>3821.01</v>
      </c>
      <c r="C938">
        <v>3773.39</v>
      </c>
      <c r="D938">
        <v>3773.27</v>
      </c>
      <c r="E938">
        <v>3767.81</v>
      </c>
      <c r="F938">
        <v>293.66899999999998</v>
      </c>
      <c r="G938">
        <v>402.27600000000001</v>
      </c>
      <c r="H938">
        <v>136.905</v>
      </c>
      <c r="I938">
        <v>98.462699999999998</v>
      </c>
      <c r="J938">
        <v>140.00399999999999</v>
      </c>
      <c r="K938">
        <v>3053.59</v>
      </c>
      <c r="L938">
        <v>5.4055400000000003E-2</v>
      </c>
      <c r="M938">
        <v>0.95891099999999996</v>
      </c>
      <c r="N938">
        <v>0</v>
      </c>
      <c r="O938" t="s">
        <v>43</v>
      </c>
    </row>
    <row r="939" spans="1:15" x14ac:dyDescent="0.25">
      <c r="A939" t="s">
        <v>42</v>
      </c>
      <c r="B939">
        <v>3852.91</v>
      </c>
      <c r="C939">
        <v>3805.23</v>
      </c>
      <c r="D939">
        <v>3805.09</v>
      </c>
      <c r="E939">
        <v>3799.6</v>
      </c>
      <c r="F939">
        <v>298.846</v>
      </c>
      <c r="G939">
        <v>406.28</v>
      </c>
      <c r="H939">
        <v>138.482</v>
      </c>
      <c r="I939">
        <v>99.559200000000004</v>
      </c>
      <c r="J939">
        <v>140.83699999999999</v>
      </c>
      <c r="K939">
        <v>3075.62</v>
      </c>
      <c r="L939">
        <v>6.5271499999999996E-2</v>
      </c>
      <c r="M939">
        <v>0.93051399999999995</v>
      </c>
      <c r="N939">
        <v>0</v>
      </c>
      <c r="O939" t="s">
        <v>43</v>
      </c>
    </row>
    <row r="940" spans="1:15" x14ac:dyDescent="0.25">
      <c r="A940" t="s">
        <v>42</v>
      </c>
      <c r="B940">
        <v>3928.43</v>
      </c>
      <c r="C940">
        <v>3842.52</v>
      </c>
      <c r="D940">
        <v>3842.36</v>
      </c>
      <c r="E940">
        <v>3836.8</v>
      </c>
      <c r="F940">
        <v>299.49299999999999</v>
      </c>
      <c r="G940">
        <v>407.98200000000003</v>
      </c>
      <c r="H940">
        <v>139.369</v>
      </c>
      <c r="I940">
        <v>101.474</v>
      </c>
      <c r="J940">
        <v>139.69200000000001</v>
      </c>
      <c r="K940">
        <v>3110.74</v>
      </c>
      <c r="L940">
        <v>5.6248100000000002E-2</v>
      </c>
      <c r="M940">
        <v>0.93873700000000004</v>
      </c>
      <c r="N940">
        <v>0</v>
      </c>
      <c r="O940" t="s">
        <v>43</v>
      </c>
    </row>
    <row r="941" spans="1:15" x14ac:dyDescent="0.25">
      <c r="A941" t="s">
        <v>42</v>
      </c>
      <c r="B941">
        <v>3812.56</v>
      </c>
      <c r="C941">
        <v>3768.25</v>
      </c>
      <c r="D941">
        <v>3768.13</v>
      </c>
      <c r="E941">
        <v>3762.74</v>
      </c>
      <c r="F941">
        <v>290.32600000000002</v>
      </c>
      <c r="G941">
        <v>401.39</v>
      </c>
      <c r="H941">
        <v>136.19399999999999</v>
      </c>
      <c r="I941">
        <v>99.218299999999999</v>
      </c>
      <c r="J941">
        <v>138.92500000000001</v>
      </c>
      <c r="K941">
        <v>3052.56</v>
      </c>
      <c r="L941">
        <v>8.3260899999999999E-2</v>
      </c>
      <c r="M941">
        <v>0.93149099999999996</v>
      </c>
      <c r="N941">
        <v>0</v>
      </c>
      <c r="O941" t="s">
        <v>43</v>
      </c>
    </row>
    <row r="942" spans="1:15" x14ac:dyDescent="0.25">
      <c r="A942" t="s">
        <v>42</v>
      </c>
      <c r="B942">
        <v>3810.35</v>
      </c>
      <c r="C942">
        <v>3758.12</v>
      </c>
      <c r="D942">
        <v>3758</v>
      </c>
      <c r="E942">
        <v>3752.58</v>
      </c>
      <c r="F942">
        <v>291.68200000000002</v>
      </c>
      <c r="G942">
        <v>398.70100000000002</v>
      </c>
      <c r="H942">
        <v>136.108</v>
      </c>
      <c r="I942">
        <v>98.843699999999998</v>
      </c>
      <c r="J942">
        <v>136.67699999999999</v>
      </c>
      <c r="K942">
        <v>3043.79</v>
      </c>
      <c r="L942">
        <v>8.3259299999999994E-2</v>
      </c>
      <c r="M942">
        <v>0.93159099999999995</v>
      </c>
      <c r="N942">
        <v>0</v>
      </c>
      <c r="O942" t="s">
        <v>43</v>
      </c>
    </row>
    <row r="943" spans="1:15" x14ac:dyDescent="0.25">
      <c r="A943" t="s">
        <v>42</v>
      </c>
      <c r="B943">
        <v>3837.91</v>
      </c>
      <c r="C943">
        <v>3788.56</v>
      </c>
      <c r="D943">
        <v>3788.43</v>
      </c>
      <c r="E943">
        <v>3782.98</v>
      </c>
      <c r="F943">
        <v>291.791</v>
      </c>
      <c r="G943">
        <v>403.37299999999999</v>
      </c>
      <c r="H943">
        <v>137.381</v>
      </c>
      <c r="I943">
        <v>98.783000000000001</v>
      </c>
      <c r="J943">
        <v>139.489</v>
      </c>
      <c r="K943">
        <v>3069.46</v>
      </c>
      <c r="L943">
        <v>8.3268300000000003E-2</v>
      </c>
      <c r="M943">
        <v>0.93093499999999996</v>
      </c>
      <c r="N943">
        <v>0</v>
      </c>
      <c r="O943" t="s">
        <v>43</v>
      </c>
    </row>
    <row r="944" spans="1:15" x14ac:dyDescent="0.25">
      <c r="A944" t="s">
        <v>42</v>
      </c>
      <c r="B944">
        <v>3875.46</v>
      </c>
      <c r="C944">
        <v>3817.57</v>
      </c>
      <c r="D944">
        <v>3817.42</v>
      </c>
      <c r="E944">
        <v>3811.88</v>
      </c>
      <c r="F944">
        <v>296.17</v>
      </c>
      <c r="G944">
        <v>407.83100000000002</v>
      </c>
      <c r="H944">
        <v>138.96299999999999</v>
      </c>
      <c r="I944">
        <v>100.92700000000001</v>
      </c>
      <c r="J944">
        <v>140.16999999999999</v>
      </c>
      <c r="K944">
        <v>3089.44</v>
      </c>
      <c r="L944">
        <v>5.7056299999999997E-2</v>
      </c>
      <c r="M944">
        <v>0.93141399999999996</v>
      </c>
      <c r="N944">
        <v>0</v>
      </c>
      <c r="O944" t="s">
        <v>43</v>
      </c>
    </row>
    <row r="945" spans="1:25" x14ac:dyDescent="0.25">
      <c r="A945" t="s">
        <v>42</v>
      </c>
      <c r="B945">
        <v>3816.25</v>
      </c>
      <c r="C945">
        <v>3767.69</v>
      </c>
      <c r="D945">
        <v>3767.57</v>
      </c>
      <c r="E945">
        <v>3762.15</v>
      </c>
      <c r="F945">
        <v>295.50299999999999</v>
      </c>
      <c r="G945">
        <v>399.88900000000001</v>
      </c>
      <c r="H945">
        <v>137.114</v>
      </c>
      <c r="I945">
        <v>98.825400000000002</v>
      </c>
      <c r="J945">
        <v>136.792</v>
      </c>
      <c r="K945">
        <v>3048.38</v>
      </c>
      <c r="L945">
        <v>5.4079799999999997E-2</v>
      </c>
      <c r="M945">
        <v>0.93183199999999999</v>
      </c>
      <c r="N945">
        <v>0</v>
      </c>
      <c r="O945" t="s">
        <v>43</v>
      </c>
    </row>
    <row r="946" spans="1:25" x14ac:dyDescent="0.25">
      <c r="A946" t="s">
        <v>42</v>
      </c>
      <c r="B946">
        <v>3840.45</v>
      </c>
      <c r="C946">
        <v>3788.02</v>
      </c>
      <c r="D946">
        <v>3787.89</v>
      </c>
      <c r="E946">
        <v>3782.39</v>
      </c>
      <c r="F946">
        <v>294.34399999999999</v>
      </c>
      <c r="G946">
        <v>404.83699999999999</v>
      </c>
      <c r="H946">
        <v>137.15700000000001</v>
      </c>
      <c r="I946">
        <v>99.691800000000001</v>
      </c>
      <c r="J946">
        <v>140.10900000000001</v>
      </c>
      <c r="K946">
        <v>3064.65</v>
      </c>
      <c r="L946">
        <v>6.90249E-2</v>
      </c>
      <c r="M946">
        <v>0.92997399999999997</v>
      </c>
      <c r="N946">
        <v>0</v>
      </c>
      <c r="O946" t="s">
        <v>43</v>
      </c>
    </row>
    <row r="947" spans="1:25" x14ac:dyDescent="0.25">
      <c r="A947" t="s">
        <v>42</v>
      </c>
      <c r="B947">
        <v>3849.56</v>
      </c>
      <c r="C947">
        <v>3775.38</v>
      </c>
      <c r="D947">
        <v>3775.25</v>
      </c>
      <c r="E947">
        <v>3769.83</v>
      </c>
      <c r="F947">
        <v>290.15899999999999</v>
      </c>
      <c r="G947">
        <v>400.447</v>
      </c>
      <c r="H947">
        <v>137.73400000000001</v>
      </c>
      <c r="I947">
        <v>99.4024</v>
      </c>
      <c r="J947">
        <v>136.226</v>
      </c>
      <c r="K947">
        <v>3060.83</v>
      </c>
      <c r="L947">
        <v>6.07474E-2</v>
      </c>
      <c r="M947">
        <v>0.95793899999999998</v>
      </c>
      <c r="N947">
        <v>0</v>
      </c>
      <c r="O947" t="s">
        <v>43</v>
      </c>
    </row>
    <row r="948" spans="1:25" x14ac:dyDescent="0.25">
      <c r="A948" t="s">
        <v>42</v>
      </c>
      <c r="B948">
        <v>3835.57</v>
      </c>
      <c r="C948">
        <v>3784.75</v>
      </c>
      <c r="D948">
        <v>3784.63</v>
      </c>
      <c r="E948">
        <v>3779.18</v>
      </c>
      <c r="F948">
        <v>291.89800000000002</v>
      </c>
      <c r="G948">
        <v>403.238</v>
      </c>
      <c r="H948">
        <v>137.86600000000001</v>
      </c>
      <c r="I948">
        <v>99.731700000000004</v>
      </c>
      <c r="J948">
        <v>138.26300000000001</v>
      </c>
      <c r="K948">
        <v>3065.71</v>
      </c>
      <c r="L948">
        <v>5.39327E-2</v>
      </c>
      <c r="M948">
        <v>0.931836</v>
      </c>
      <c r="N948">
        <v>0</v>
      </c>
      <c r="O948" t="s">
        <v>43</v>
      </c>
    </row>
    <row r="949" spans="1:25" x14ac:dyDescent="0.25">
      <c r="A949" t="s">
        <v>42</v>
      </c>
      <c r="B949">
        <v>3839.38</v>
      </c>
      <c r="C949">
        <v>3794.57</v>
      </c>
      <c r="D949">
        <v>3794.43</v>
      </c>
      <c r="E949">
        <v>3788.94</v>
      </c>
      <c r="F949">
        <v>293.81200000000001</v>
      </c>
      <c r="G949">
        <v>410.25</v>
      </c>
      <c r="H949">
        <v>136.79</v>
      </c>
      <c r="I949">
        <v>99.837100000000007</v>
      </c>
      <c r="J949">
        <v>146.12700000000001</v>
      </c>
      <c r="K949">
        <v>3066.25</v>
      </c>
      <c r="L949">
        <v>5.6058900000000002E-2</v>
      </c>
      <c r="M949">
        <v>0.95811299999999999</v>
      </c>
      <c r="N949">
        <v>0</v>
      </c>
      <c r="O949" t="s">
        <v>43</v>
      </c>
    </row>
    <row r="950" spans="1:25" x14ac:dyDescent="0.25">
      <c r="A950" t="s">
        <v>42</v>
      </c>
      <c r="B950">
        <v>3836.85</v>
      </c>
      <c r="C950">
        <v>3788.45</v>
      </c>
      <c r="D950">
        <v>3788.31</v>
      </c>
      <c r="E950">
        <v>3782.56</v>
      </c>
      <c r="F950">
        <v>293.495</v>
      </c>
      <c r="G950">
        <v>403.70100000000002</v>
      </c>
      <c r="H950">
        <v>136.87200000000001</v>
      </c>
      <c r="I950">
        <v>98.447599999999994</v>
      </c>
      <c r="J950">
        <v>140.95599999999999</v>
      </c>
      <c r="K950">
        <v>3066.87</v>
      </c>
      <c r="L950">
        <v>5.5073299999999999E-2</v>
      </c>
      <c r="M950">
        <v>0.93182799999999999</v>
      </c>
      <c r="N950">
        <v>0</v>
      </c>
      <c r="O950" t="s">
        <v>43</v>
      </c>
    </row>
    <row r="951" spans="1:25" x14ac:dyDescent="0.25">
      <c r="A951" t="s">
        <v>42</v>
      </c>
      <c r="B951">
        <v>3830.66</v>
      </c>
      <c r="C951">
        <v>3782.92</v>
      </c>
      <c r="D951">
        <v>3782.8</v>
      </c>
      <c r="E951">
        <v>3777.25</v>
      </c>
      <c r="F951">
        <v>291.73500000000001</v>
      </c>
      <c r="G951">
        <v>405.43900000000002</v>
      </c>
      <c r="H951">
        <v>137.72399999999999</v>
      </c>
      <c r="I951">
        <v>99.749499999999998</v>
      </c>
      <c r="J951">
        <v>140.69300000000001</v>
      </c>
      <c r="K951">
        <v>3061.7</v>
      </c>
      <c r="L951">
        <v>5.5447099999999999E-2</v>
      </c>
      <c r="M951">
        <v>0.93170399999999998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3853.84</v>
      </c>
      <c r="C952">
        <v>3801.02</v>
      </c>
      <c r="D952">
        <v>3800.86</v>
      </c>
      <c r="E952">
        <v>3795.38</v>
      </c>
      <c r="F952">
        <v>296.23899999999998</v>
      </c>
      <c r="G952">
        <v>405.12900000000002</v>
      </c>
      <c r="H952">
        <v>139.08699999999999</v>
      </c>
      <c r="I952">
        <v>100.001</v>
      </c>
      <c r="J952">
        <v>138.82400000000001</v>
      </c>
      <c r="K952">
        <v>3075.01</v>
      </c>
      <c r="L952">
        <v>5.57075E-2</v>
      </c>
      <c r="M952">
        <v>0.94727799999999995</v>
      </c>
      <c r="N952">
        <v>0</v>
      </c>
      <c r="O952" t="s">
        <v>43</v>
      </c>
      <c r="R952">
        <f>AVERAGE(B903:B952)</f>
        <v>3839.7152000000001</v>
      </c>
      <c r="S952">
        <f>AVERAGE(C903:C952)</f>
        <v>3787.3732000000014</v>
      </c>
      <c r="U952">
        <f>_xlfn.VAR.P(B903:B952)</f>
        <v>686.19285695999815</v>
      </c>
      <c r="V952">
        <f>_xlfn.VAR.P(C903:C952)</f>
        <v>446.21378976000119</v>
      </c>
      <c r="X952">
        <f>1.96*SQRT(U952)/50</f>
        <v>1.0268550977226589</v>
      </c>
      <c r="Y952">
        <f>1.96*SQRT(V952)/50</f>
        <v>0.82805190531560768</v>
      </c>
    </row>
    <row r="953" spans="1:25" x14ac:dyDescent="0.25">
      <c r="A953" t="s">
        <v>44</v>
      </c>
      <c r="B953">
        <v>192130.2573</v>
      </c>
      <c r="C953" t="s">
        <v>37</v>
      </c>
    </row>
    <row r="954" spans="1:25" x14ac:dyDescent="0.25">
      <c r="A954" t="s">
        <v>45</v>
      </c>
      <c r="B954">
        <v>3807.18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5.5141099999999998E-2</v>
      </c>
      <c r="L954">
        <v>0.95845499999999995</v>
      </c>
      <c r="M954">
        <v>0</v>
      </c>
      <c r="N954" t="s">
        <v>43</v>
      </c>
    </row>
    <row r="955" spans="1:25" x14ac:dyDescent="0.25">
      <c r="A955" t="s">
        <v>45</v>
      </c>
      <c r="B955">
        <v>3782.32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5.6074199999999998E-2</v>
      </c>
      <c r="L955">
        <v>0.95652300000000001</v>
      </c>
      <c r="M955">
        <v>0</v>
      </c>
      <c r="N955" t="s">
        <v>43</v>
      </c>
    </row>
    <row r="956" spans="1:25" x14ac:dyDescent="0.25">
      <c r="A956" t="s">
        <v>45</v>
      </c>
      <c r="B956">
        <v>3810.5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5.3909499999999999E-2</v>
      </c>
      <c r="L956">
        <v>0.93171499999999996</v>
      </c>
      <c r="M956">
        <v>0</v>
      </c>
      <c r="N956" t="s">
        <v>43</v>
      </c>
    </row>
    <row r="957" spans="1:25" x14ac:dyDescent="0.25">
      <c r="A957" t="s">
        <v>45</v>
      </c>
      <c r="B957">
        <v>3807.66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6.8581400000000001E-2</v>
      </c>
      <c r="L957">
        <v>0.931836</v>
      </c>
      <c r="M957">
        <v>0</v>
      </c>
      <c r="N957" t="s">
        <v>43</v>
      </c>
    </row>
    <row r="958" spans="1:25" x14ac:dyDescent="0.25">
      <c r="A958" t="s">
        <v>45</v>
      </c>
      <c r="B958">
        <v>3773.87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5.39491E-2</v>
      </c>
      <c r="L958">
        <v>0.95627399999999996</v>
      </c>
      <c r="M958">
        <v>0</v>
      </c>
      <c r="N958" t="s">
        <v>43</v>
      </c>
    </row>
    <row r="959" spans="1:25" x14ac:dyDescent="0.25">
      <c r="A959" t="s">
        <v>45</v>
      </c>
      <c r="B959">
        <v>3777.1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6.3687900000000006E-2</v>
      </c>
      <c r="L959">
        <v>0.94456200000000001</v>
      </c>
      <c r="M959">
        <v>0</v>
      </c>
      <c r="N959" t="s">
        <v>43</v>
      </c>
    </row>
    <row r="960" spans="1:25" x14ac:dyDescent="0.25">
      <c r="A960" t="s">
        <v>45</v>
      </c>
      <c r="B960">
        <v>3822.07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5.7350600000000002E-2</v>
      </c>
      <c r="L960">
        <v>0.93136200000000002</v>
      </c>
      <c r="M960">
        <v>0</v>
      </c>
      <c r="N960" t="s">
        <v>43</v>
      </c>
    </row>
    <row r="961" spans="1:14" x14ac:dyDescent="0.25">
      <c r="A961" t="s">
        <v>45</v>
      </c>
      <c r="B961">
        <v>3775.69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5.7954699999999998E-2</v>
      </c>
      <c r="L961">
        <v>0.93037499999999995</v>
      </c>
      <c r="M961">
        <v>0</v>
      </c>
      <c r="N961" t="s">
        <v>43</v>
      </c>
    </row>
    <row r="962" spans="1:14" x14ac:dyDescent="0.25">
      <c r="A962" t="s">
        <v>45</v>
      </c>
      <c r="B962">
        <v>3906.1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5.4880699999999998E-2</v>
      </c>
      <c r="L962">
        <v>0.93155299999999996</v>
      </c>
      <c r="M962">
        <v>0</v>
      </c>
      <c r="N962" t="s">
        <v>43</v>
      </c>
    </row>
    <row r="963" spans="1:14" x14ac:dyDescent="0.25">
      <c r="A963" t="s">
        <v>45</v>
      </c>
      <c r="B963">
        <v>3800.38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5.4072099999999998E-2</v>
      </c>
      <c r="L963">
        <v>0.93180799999999997</v>
      </c>
      <c r="M963">
        <v>0</v>
      </c>
      <c r="N963" t="s">
        <v>43</v>
      </c>
    </row>
    <row r="964" spans="1:14" x14ac:dyDescent="0.25">
      <c r="A964" t="s">
        <v>45</v>
      </c>
      <c r="B964">
        <v>3768.43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5.7013399999999999E-2</v>
      </c>
      <c r="L964">
        <v>0.93182900000000002</v>
      </c>
      <c r="M964">
        <v>0</v>
      </c>
      <c r="N964" t="s">
        <v>43</v>
      </c>
    </row>
    <row r="965" spans="1:14" x14ac:dyDescent="0.25">
      <c r="A965" t="s">
        <v>45</v>
      </c>
      <c r="B965">
        <v>3760.95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5.4160800000000002E-2</v>
      </c>
      <c r="L965">
        <v>0.94767900000000005</v>
      </c>
      <c r="M965">
        <v>0</v>
      </c>
      <c r="N965" t="s">
        <v>43</v>
      </c>
    </row>
    <row r="966" spans="1:14" x14ac:dyDescent="0.25">
      <c r="A966" t="s">
        <v>45</v>
      </c>
      <c r="B966">
        <v>3783.83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6.7026799999999997E-2</v>
      </c>
      <c r="L966">
        <v>0.94545699999999999</v>
      </c>
      <c r="M966">
        <v>0</v>
      </c>
      <c r="N966" t="s">
        <v>43</v>
      </c>
    </row>
    <row r="967" spans="1:14" x14ac:dyDescent="0.25">
      <c r="A967" t="s">
        <v>45</v>
      </c>
      <c r="B967">
        <v>3781.97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5.4267299999999997E-2</v>
      </c>
      <c r="L967">
        <v>0.93183499999999997</v>
      </c>
      <c r="M967">
        <v>0</v>
      </c>
      <c r="N967" t="s">
        <v>43</v>
      </c>
    </row>
    <row r="968" spans="1:14" x14ac:dyDescent="0.25">
      <c r="A968" t="s">
        <v>45</v>
      </c>
      <c r="B968">
        <v>3783.92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5.5265700000000001E-2</v>
      </c>
      <c r="L968">
        <v>0.93161300000000002</v>
      </c>
      <c r="M968">
        <v>0</v>
      </c>
      <c r="N968" t="s">
        <v>43</v>
      </c>
    </row>
    <row r="969" spans="1:14" x14ac:dyDescent="0.25">
      <c r="A969" t="s">
        <v>45</v>
      </c>
      <c r="B969">
        <v>3775.95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6.8207900000000002E-2</v>
      </c>
      <c r="L969">
        <v>0.95833699999999999</v>
      </c>
      <c r="M969">
        <v>0</v>
      </c>
      <c r="N969" t="s">
        <v>43</v>
      </c>
    </row>
    <row r="970" spans="1:14" x14ac:dyDescent="0.25">
      <c r="A970" t="s">
        <v>45</v>
      </c>
      <c r="B970">
        <v>3794.86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6.4259999999999998E-2</v>
      </c>
      <c r="L970">
        <v>0.93145</v>
      </c>
      <c r="M970">
        <v>0</v>
      </c>
      <c r="N970" t="s">
        <v>43</v>
      </c>
    </row>
    <row r="971" spans="1:14" x14ac:dyDescent="0.25">
      <c r="A971" t="s">
        <v>45</v>
      </c>
      <c r="B971">
        <v>3774.24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6.3735700000000006E-2</v>
      </c>
      <c r="L971">
        <v>0.93178799999999995</v>
      </c>
      <c r="M971">
        <v>0</v>
      </c>
      <c r="N971" t="s">
        <v>43</v>
      </c>
    </row>
    <row r="972" spans="1:14" x14ac:dyDescent="0.25">
      <c r="A972" t="s">
        <v>45</v>
      </c>
      <c r="B972">
        <v>3886.02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5.6169299999999998E-2</v>
      </c>
      <c r="L972">
        <v>0.93183300000000002</v>
      </c>
      <c r="M972">
        <v>0</v>
      </c>
      <c r="N972" t="s">
        <v>43</v>
      </c>
    </row>
    <row r="973" spans="1:14" x14ac:dyDescent="0.25">
      <c r="A973" t="s">
        <v>45</v>
      </c>
      <c r="B973">
        <v>3789.43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8.3255700000000002E-2</v>
      </c>
      <c r="L973">
        <v>0.93176599999999998</v>
      </c>
      <c r="M973">
        <v>0</v>
      </c>
      <c r="N973" t="s">
        <v>43</v>
      </c>
    </row>
    <row r="974" spans="1:14" x14ac:dyDescent="0.25">
      <c r="A974" t="s">
        <v>45</v>
      </c>
      <c r="B974">
        <v>3755.64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5.3952699999999999E-2</v>
      </c>
      <c r="L974">
        <v>0.95825199999999999</v>
      </c>
      <c r="M974">
        <v>0</v>
      </c>
      <c r="N974" t="s">
        <v>43</v>
      </c>
    </row>
    <row r="975" spans="1:14" x14ac:dyDescent="0.25">
      <c r="A975" t="s">
        <v>45</v>
      </c>
      <c r="B975">
        <v>3793.55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5.8993700000000003E-2</v>
      </c>
      <c r="L975">
        <v>0.92989200000000005</v>
      </c>
      <c r="M975">
        <v>0</v>
      </c>
      <c r="N975" t="s">
        <v>43</v>
      </c>
    </row>
    <row r="976" spans="1:14" x14ac:dyDescent="0.25">
      <c r="A976" t="s">
        <v>45</v>
      </c>
      <c r="B976">
        <v>3804.27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7.8336799999999998E-2</v>
      </c>
      <c r="L976">
        <v>0.95262899999999995</v>
      </c>
      <c r="M976">
        <v>0</v>
      </c>
      <c r="N976" t="s">
        <v>43</v>
      </c>
    </row>
    <row r="977" spans="1:14" x14ac:dyDescent="0.25">
      <c r="A977" t="s">
        <v>45</v>
      </c>
      <c r="B977">
        <v>3795.09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5.9459100000000001E-2</v>
      </c>
      <c r="L977">
        <v>0.93862299999999999</v>
      </c>
      <c r="M977">
        <v>0</v>
      </c>
      <c r="N977" t="s">
        <v>43</v>
      </c>
    </row>
    <row r="978" spans="1:14" x14ac:dyDescent="0.25">
      <c r="A978" t="s">
        <v>45</v>
      </c>
      <c r="B978">
        <v>3833.2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6.2932399999999999E-2</v>
      </c>
      <c r="L978">
        <v>0.93171099999999996</v>
      </c>
      <c r="M978">
        <v>0</v>
      </c>
      <c r="N978" t="s">
        <v>43</v>
      </c>
    </row>
    <row r="979" spans="1:14" x14ac:dyDescent="0.25">
      <c r="A979" t="s">
        <v>45</v>
      </c>
      <c r="B979">
        <v>3784.4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5.6131300000000002E-2</v>
      </c>
      <c r="L979">
        <v>0.931813</v>
      </c>
      <c r="M979">
        <v>0</v>
      </c>
      <c r="N979" t="s">
        <v>43</v>
      </c>
    </row>
    <row r="980" spans="1:14" x14ac:dyDescent="0.25">
      <c r="A980" t="s">
        <v>45</v>
      </c>
      <c r="B980">
        <v>3806.35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5.45823E-2</v>
      </c>
      <c r="L980">
        <v>0.93174999999999997</v>
      </c>
      <c r="M980">
        <v>0</v>
      </c>
      <c r="N980" t="s">
        <v>43</v>
      </c>
    </row>
    <row r="981" spans="1:14" x14ac:dyDescent="0.25">
      <c r="A981" t="s">
        <v>45</v>
      </c>
      <c r="B981">
        <v>3753.52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5.60451E-2</v>
      </c>
      <c r="L981">
        <v>0.93177200000000004</v>
      </c>
      <c r="M981">
        <v>0</v>
      </c>
      <c r="N981" t="s">
        <v>43</v>
      </c>
    </row>
    <row r="982" spans="1:14" x14ac:dyDescent="0.25">
      <c r="A982" t="s">
        <v>45</v>
      </c>
      <c r="B982">
        <v>3778.87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5.4456600000000001E-2</v>
      </c>
      <c r="L982">
        <v>0.93179400000000001</v>
      </c>
      <c r="M982">
        <v>0</v>
      </c>
      <c r="N982" t="s">
        <v>43</v>
      </c>
    </row>
    <row r="983" spans="1:14" x14ac:dyDescent="0.25">
      <c r="A983" t="s">
        <v>45</v>
      </c>
      <c r="B983">
        <v>3769.78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5.4416699999999998E-2</v>
      </c>
      <c r="L983">
        <v>0.92748299999999995</v>
      </c>
      <c r="M983">
        <v>0</v>
      </c>
      <c r="N983" t="s">
        <v>43</v>
      </c>
    </row>
    <row r="984" spans="1:14" x14ac:dyDescent="0.25">
      <c r="A984" t="s">
        <v>45</v>
      </c>
      <c r="B984">
        <v>3809.28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6.4702099999999999E-2</v>
      </c>
      <c r="L984">
        <v>0.94890200000000002</v>
      </c>
      <c r="M984">
        <v>0</v>
      </c>
      <c r="N984" t="s">
        <v>43</v>
      </c>
    </row>
    <row r="985" spans="1:14" x14ac:dyDescent="0.25">
      <c r="A985" t="s">
        <v>45</v>
      </c>
      <c r="B985">
        <v>3762.96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5.7969399999999997E-2</v>
      </c>
      <c r="L985">
        <v>0.93157100000000004</v>
      </c>
      <c r="M985">
        <v>0</v>
      </c>
      <c r="N985" t="s">
        <v>43</v>
      </c>
    </row>
    <row r="986" spans="1:14" x14ac:dyDescent="0.25">
      <c r="A986" t="s">
        <v>45</v>
      </c>
      <c r="B986">
        <v>3808.7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8.0704999999999999E-2</v>
      </c>
      <c r="L986">
        <v>0.95254700000000003</v>
      </c>
      <c r="M986">
        <v>0</v>
      </c>
      <c r="N986" t="s">
        <v>43</v>
      </c>
    </row>
    <row r="987" spans="1:14" x14ac:dyDescent="0.25">
      <c r="A987" t="s">
        <v>45</v>
      </c>
      <c r="B987">
        <v>3759.19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6.4896099999999998E-2</v>
      </c>
      <c r="L987">
        <v>0.92939300000000002</v>
      </c>
      <c r="M987">
        <v>0</v>
      </c>
      <c r="N987" t="s">
        <v>43</v>
      </c>
    </row>
    <row r="988" spans="1:14" x14ac:dyDescent="0.25">
      <c r="A988" t="s">
        <v>45</v>
      </c>
      <c r="B988">
        <v>3849.28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5.4658100000000001E-2</v>
      </c>
      <c r="L988">
        <v>0.93183400000000005</v>
      </c>
      <c r="M988">
        <v>0</v>
      </c>
      <c r="N988" t="s">
        <v>43</v>
      </c>
    </row>
    <row r="989" spans="1:14" x14ac:dyDescent="0.25">
      <c r="A989" t="s">
        <v>45</v>
      </c>
      <c r="B989">
        <v>3740.74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5.39146E-2</v>
      </c>
      <c r="L989">
        <v>0.93181400000000003</v>
      </c>
      <c r="M989">
        <v>0</v>
      </c>
      <c r="N989" t="s">
        <v>43</v>
      </c>
    </row>
    <row r="990" spans="1:14" x14ac:dyDescent="0.25">
      <c r="A990" t="s">
        <v>45</v>
      </c>
      <c r="B990">
        <v>3777.75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5.4541699999999999E-2</v>
      </c>
      <c r="L990">
        <v>0.93153300000000006</v>
      </c>
      <c r="M990">
        <v>0</v>
      </c>
      <c r="N990" t="s">
        <v>43</v>
      </c>
    </row>
    <row r="991" spans="1:14" x14ac:dyDescent="0.25">
      <c r="A991" t="s">
        <v>45</v>
      </c>
      <c r="B991">
        <v>3774.46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5.3909800000000001E-2</v>
      </c>
      <c r="L991">
        <v>0.93183400000000005</v>
      </c>
      <c r="M991">
        <v>0</v>
      </c>
      <c r="N991" t="s">
        <v>43</v>
      </c>
    </row>
    <row r="992" spans="1:14" x14ac:dyDescent="0.25">
      <c r="A992" t="s">
        <v>45</v>
      </c>
      <c r="B992">
        <v>3807.79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5.4078800000000003E-2</v>
      </c>
      <c r="L992">
        <v>0.95721500000000004</v>
      </c>
      <c r="M992">
        <v>0</v>
      </c>
      <c r="N992" t="s">
        <v>43</v>
      </c>
    </row>
    <row r="993" spans="1:25" x14ac:dyDescent="0.25">
      <c r="A993" t="s">
        <v>45</v>
      </c>
      <c r="B993">
        <v>3770.7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5.6537900000000002E-2</v>
      </c>
      <c r="L993">
        <v>0.93173099999999998</v>
      </c>
      <c r="M993">
        <v>0</v>
      </c>
      <c r="N993" t="s">
        <v>43</v>
      </c>
    </row>
    <row r="994" spans="1:25" x14ac:dyDescent="0.25">
      <c r="A994" t="s">
        <v>45</v>
      </c>
      <c r="B994">
        <v>3778.36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6.2539499999999998E-2</v>
      </c>
      <c r="L994">
        <v>0.93181199999999997</v>
      </c>
      <c r="M994">
        <v>0</v>
      </c>
      <c r="N994" t="s">
        <v>43</v>
      </c>
    </row>
    <row r="995" spans="1:25" x14ac:dyDescent="0.25">
      <c r="A995" t="s">
        <v>45</v>
      </c>
      <c r="B995">
        <v>3763.57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6.8023600000000004E-2</v>
      </c>
      <c r="L995">
        <v>0.93183199999999999</v>
      </c>
      <c r="M995">
        <v>0</v>
      </c>
      <c r="N995" t="s">
        <v>43</v>
      </c>
    </row>
    <row r="996" spans="1:25" x14ac:dyDescent="0.25">
      <c r="A996" t="s">
        <v>45</v>
      </c>
      <c r="B996">
        <v>3815.83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5.3909899999999997E-2</v>
      </c>
      <c r="L996">
        <v>0.93140100000000003</v>
      </c>
      <c r="M996">
        <v>0</v>
      </c>
      <c r="N996" t="s">
        <v>43</v>
      </c>
    </row>
    <row r="997" spans="1:25" x14ac:dyDescent="0.25">
      <c r="A997" t="s">
        <v>45</v>
      </c>
      <c r="B997">
        <v>3743.34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6.2875100000000003E-2</v>
      </c>
      <c r="L997">
        <v>0.93183499999999997</v>
      </c>
      <c r="M997">
        <v>0</v>
      </c>
      <c r="N997" t="s">
        <v>43</v>
      </c>
    </row>
    <row r="998" spans="1:25" x14ac:dyDescent="0.25">
      <c r="A998" t="s">
        <v>45</v>
      </c>
      <c r="B998">
        <v>3812.21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8.3259700000000006E-2</v>
      </c>
      <c r="L998">
        <v>0.93174599999999996</v>
      </c>
      <c r="M998">
        <v>0</v>
      </c>
      <c r="N998" t="s">
        <v>43</v>
      </c>
    </row>
    <row r="999" spans="1:25" x14ac:dyDescent="0.25">
      <c r="A999" t="s">
        <v>45</v>
      </c>
      <c r="B999">
        <v>3832.33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5.4543000000000001E-2</v>
      </c>
      <c r="L999">
        <v>0.93178399999999995</v>
      </c>
      <c r="M999">
        <v>0</v>
      </c>
      <c r="N999" t="s">
        <v>43</v>
      </c>
    </row>
    <row r="1000" spans="1:25" x14ac:dyDescent="0.25">
      <c r="A1000" t="s">
        <v>45</v>
      </c>
      <c r="B1000">
        <v>3801.23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5.7411400000000001E-2</v>
      </c>
      <c r="L1000">
        <v>0.93180499999999999</v>
      </c>
      <c r="M1000">
        <v>0</v>
      </c>
      <c r="N1000" t="s">
        <v>43</v>
      </c>
    </row>
    <row r="1001" spans="1:25" x14ac:dyDescent="0.25">
      <c r="A1001" t="s">
        <v>45</v>
      </c>
      <c r="B1001">
        <v>3746.97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5.3911000000000001E-2</v>
      </c>
      <c r="L1001">
        <v>0.93179299999999998</v>
      </c>
      <c r="M1001">
        <v>0</v>
      </c>
      <c r="N1001" t="s">
        <v>43</v>
      </c>
    </row>
    <row r="1002" spans="1:25" x14ac:dyDescent="0.25">
      <c r="A1002" t="s">
        <v>45</v>
      </c>
      <c r="B1002">
        <v>3821.02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5.9101500000000001E-2</v>
      </c>
      <c r="L1002">
        <v>0.93176199999999998</v>
      </c>
      <c r="M1002">
        <v>0</v>
      </c>
      <c r="N1002" t="s">
        <v>43</v>
      </c>
    </row>
    <row r="1003" spans="1:25" x14ac:dyDescent="0.25">
      <c r="A1003" t="s">
        <v>45</v>
      </c>
      <c r="B1003">
        <v>3793.68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8.3271100000000001E-2</v>
      </c>
      <c r="L1003">
        <v>0.93173399999999995</v>
      </c>
      <c r="M1003">
        <v>0</v>
      </c>
      <c r="N1003" t="s">
        <v>43</v>
      </c>
    </row>
    <row r="1004" spans="1:25" x14ac:dyDescent="0.25">
      <c r="A1004" t="s">
        <v>45</v>
      </c>
      <c r="B1004">
        <v>3893.22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5.9073399999999998E-2</v>
      </c>
      <c r="L1004">
        <v>0.93183400000000005</v>
      </c>
      <c r="M1004">
        <v>0</v>
      </c>
      <c r="N1004" t="s">
        <v>43</v>
      </c>
    </row>
    <row r="1005" spans="1:25" x14ac:dyDescent="0.25">
      <c r="A1005" t="s">
        <v>45</v>
      </c>
      <c r="B1005">
        <v>3774.69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5.3987E-2</v>
      </c>
      <c r="L1005">
        <v>0.93182299999999996</v>
      </c>
      <c r="M1005">
        <v>0</v>
      </c>
      <c r="N1005" t="s">
        <v>43</v>
      </c>
    </row>
    <row r="1006" spans="1:25" x14ac:dyDescent="0.25">
      <c r="A1006" t="s">
        <v>45</v>
      </c>
      <c r="B1006">
        <v>3735.97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5.42476E-2</v>
      </c>
      <c r="L1006">
        <v>0.93521500000000002</v>
      </c>
      <c r="M1006">
        <v>0</v>
      </c>
      <c r="N1006" t="s">
        <v>43</v>
      </c>
    </row>
    <row r="1007" spans="1:25" x14ac:dyDescent="0.25">
      <c r="A1007" t="s">
        <v>45</v>
      </c>
      <c r="B1007">
        <v>3742.13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8.0794900000000003E-2</v>
      </c>
      <c r="L1007">
        <v>0.93182900000000002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3778.32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5.5465899999999999E-2</v>
      </c>
      <c r="L1008">
        <v>0.93173600000000001</v>
      </c>
      <c r="M1008">
        <v>0</v>
      </c>
      <c r="N1008" t="s">
        <v>43</v>
      </c>
      <c r="R1008">
        <f>AVERAGE(B959:B1008)</f>
        <v>3790.9865999999993</v>
      </c>
      <c r="S1008">
        <f>AVERAGE(C959:C1008)</f>
        <v>0</v>
      </c>
      <c r="U1008">
        <f>_xlfn.VAR.P(B959:B1008)</f>
        <v>1322.0669984400001</v>
      </c>
      <c r="V1008">
        <f>_xlfn.VAR.P(C959:C1008)</f>
        <v>0</v>
      </c>
      <c r="X1008">
        <f>1.96*SQRT(U1008)/50</f>
        <v>1.4253213786661734</v>
      </c>
      <c r="Y1008">
        <f>1.96*SQRT(V1008)/50</f>
        <v>0</v>
      </c>
    </row>
    <row r="1009" spans="1:13" x14ac:dyDescent="0.25">
      <c r="A1009" t="s">
        <v>46</v>
      </c>
      <c r="B1009">
        <v>189641.15220000001</v>
      </c>
      <c r="C1009" t="s">
        <v>37</v>
      </c>
    </row>
    <row r="1010" spans="1:13" x14ac:dyDescent="0.25">
      <c r="A1010" t="s">
        <v>47</v>
      </c>
      <c r="B1010">
        <v>3496.81</v>
      </c>
      <c r="C1010">
        <v>3493.64</v>
      </c>
      <c r="D1010">
        <v>3493.51</v>
      </c>
      <c r="E1010">
        <v>3488.07</v>
      </c>
      <c r="F1010">
        <v>291.07</v>
      </c>
      <c r="G1010">
        <v>0</v>
      </c>
      <c r="H1010">
        <v>138.36799999999999</v>
      </c>
      <c r="I1010">
        <v>0</v>
      </c>
      <c r="J1010">
        <v>8.3268599999999998E-2</v>
      </c>
      <c r="K1010">
        <v>0.92943600000000004</v>
      </c>
      <c r="L1010">
        <v>0</v>
      </c>
      <c r="M1010" t="s">
        <v>43</v>
      </c>
    </row>
    <row r="1011" spans="1:13" x14ac:dyDescent="0.25">
      <c r="A1011" t="s">
        <v>47</v>
      </c>
      <c r="B1011">
        <v>3490.58</v>
      </c>
      <c r="C1011">
        <v>3487.41</v>
      </c>
      <c r="D1011">
        <v>3487.3</v>
      </c>
      <c r="E1011">
        <v>3481.77</v>
      </c>
      <c r="F1011">
        <v>286.541</v>
      </c>
      <c r="G1011">
        <v>0</v>
      </c>
      <c r="H1011">
        <v>138.63300000000001</v>
      </c>
      <c r="I1011">
        <v>0</v>
      </c>
      <c r="J1011">
        <v>5.3909499999999999E-2</v>
      </c>
      <c r="K1011">
        <v>0.93172200000000005</v>
      </c>
      <c r="L1011">
        <v>0</v>
      </c>
      <c r="M1011" t="s">
        <v>43</v>
      </c>
    </row>
    <row r="1012" spans="1:13" x14ac:dyDescent="0.25">
      <c r="A1012" t="s">
        <v>47</v>
      </c>
      <c r="B1012">
        <v>3498.33</v>
      </c>
      <c r="C1012">
        <v>3495.16</v>
      </c>
      <c r="D1012">
        <v>3495.05</v>
      </c>
      <c r="E1012">
        <v>3489.63</v>
      </c>
      <c r="F1012">
        <v>288.84699999999998</v>
      </c>
      <c r="G1012">
        <v>0</v>
      </c>
      <c r="H1012">
        <v>138.512</v>
      </c>
      <c r="I1012">
        <v>0</v>
      </c>
      <c r="J1012">
        <v>8.3260899999999999E-2</v>
      </c>
      <c r="K1012">
        <v>0.931836</v>
      </c>
      <c r="L1012">
        <v>0</v>
      </c>
      <c r="M1012" t="s">
        <v>43</v>
      </c>
    </row>
    <row r="1013" spans="1:13" x14ac:dyDescent="0.25">
      <c r="A1013" t="s">
        <v>47</v>
      </c>
      <c r="B1013">
        <v>3498.22</v>
      </c>
      <c r="C1013">
        <v>3494.98</v>
      </c>
      <c r="D1013">
        <v>3494.86</v>
      </c>
      <c r="E1013">
        <v>3489.46</v>
      </c>
      <c r="F1013">
        <v>289.19900000000001</v>
      </c>
      <c r="G1013">
        <v>0</v>
      </c>
      <c r="H1013">
        <v>137.828</v>
      </c>
      <c r="I1013">
        <v>0</v>
      </c>
      <c r="J1013">
        <v>5.75506E-2</v>
      </c>
      <c r="K1013">
        <v>0.93176099999999995</v>
      </c>
      <c r="L1013">
        <v>0</v>
      </c>
      <c r="M1013" t="s">
        <v>43</v>
      </c>
    </row>
    <row r="1014" spans="1:13" x14ac:dyDescent="0.25">
      <c r="A1014" t="s">
        <v>47</v>
      </c>
      <c r="B1014">
        <v>3494.63</v>
      </c>
      <c r="C1014">
        <v>3491.45</v>
      </c>
      <c r="D1014">
        <v>3491.34</v>
      </c>
      <c r="E1014">
        <v>3485.93</v>
      </c>
      <c r="F1014">
        <v>285.416</v>
      </c>
      <c r="G1014">
        <v>0</v>
      </c>
      <c r="H1014">
        <v>137.99799999999999</v>
      </c>
      <c r="I1014">
        <v>0</v>
      </c>
      <c r="J1014">
        <v>5.7782100000000003E-2</v>
      </c>
      <c r="K1014">
        <v>0.93181599999999998</v>
      </c>
      <c r="L1014">
        <v>0</v>
      </c>
      <c r="M1014" t="s">
        <v>43</v>
      </c>
    </row>
    <row r="1015" spans="1:13" x14ac:dyDescent="0.25">
      <c r="A1015" t="s">
        <v>47</v>
      </c>
      <c r="B1015">
        <v>3497.29</v>
      </c>
      <c r="C1015">
        <v>3493.99</v>
      </c>
      <c r="D1015">
        <v>3493.78</v>
      </c>
      <c r="E1015">
        <v>3488.33</v>
      </c>
      <c r="F1015">
        <v>288.69600000000003</v>
      </c>
      <c r="G1015">
        <v>0</v>
      </c>
      <c r="H1015">
        <v>137.96100000000001</v>
      </c>
      <c r="I1015">
        <v>0</v>
      </c>
      <c r="J1015">
        <v>6.4015500000000003E-2</v>
      </c>
      <c r="K1015">
        <v>0.93179900000000004</v>
      </c>
      <c r="L1015">
        <v>0</v>
      </c>
      <c r="M1015" t="s">
        <v>43</v>
      </c>
    </row>
    <row r="1016" spans="1:13" x14ac:dyDescent="0.25">
      <c r="A1016" t="s">
        <v>47</v>
      </c>
      <c r="B1016">
        <v>3492.82</v>
      </c>
      <c r="C1016">
        <v>3489.61</v>
      </c>
      <c r="D1016">
        <v>3489.5</v>
      </c>
      <c r="E1016">
        <v>3483.85</v>
      </c>
      <c r="F1016">
        <v>288.11700000000002</v>
      </c>
      <c r="G1016">
        <v>0</v>
      </c>
      <c r="H1016">
        <v>138.27199999999999</v>
      </c>
      <c r="I1016">
        <v>0</v>
      </c>
      <c r="J1016">
        <v>6.7884299999999995E-2</v>
      </c>
      <c r="K1016">
        <v>0.93179199999999995</v>
      </c>
      <c r="L1016">
        <v>0</v>
      </c>
      <c r="M1016" t="s">
        <v>43</v>
      </c>
    </row>
    <row r="1017" spans="1:13" x14ac:dyDescent="0.25">
      <c r="A1017" t="s">
        <v>47</v>
      </c>
      <c r="B1017">
        <v>3493.21</v>
      </c>
      <c r="C1017">
        <v>3489.86</v>
      </c>
      <c r="D1017">
        <v>3489.74</v>
      </c>
      <c r="E1017">
        <v>3484.3</v>
      </c>
      <c r="F1017">
        <v>285.50900000000001</v>
      </c>
      <c r="G1017">
        <v>0</v>
      </c>
      <c r="H1017">
        <v>138.93799999999999</v>
      </c>
      <c r="I1017">
        <v>0</v>
      </c>
      <c r="J1017">
        <v>5.3917800000000002E-2</v>
      </c>
      <c r="K1017">
        <v>0.93183199999999999</v>
      </c>
      <c r="L1017">
        <v>0</v>
      </c>
      <c r="M1017" t="s">
        <v>43</v>
      </c>
    </row>
    <row r="1018" spans="1:13" x14ac:dyDescent="0.25">
      <c r="A1018" t="s">
        <v>47</v>
      </c>
      <c r="B1018">
        <v>3494.18</v>
      </c>
      <c r="C1018">
        <v>3491.02</v>
      </c>
      <c r="D1018">
        <v>3490.91</v>
      </c>
      <c r="E1018">
        <v>3485.21</v>
      </c>
      <c r="F1018">
        <v>285.72500000000002</v>
      </c>
      <c r="G1018">
        <v>0</v>
      </c>
      <c r="H1018">
        <v>138.125</v>
      </c>
      <c r="I1018">
        <v>0</v>
      </c>
      <c r="J1018">
        <v>5.6129100000000001E-2</v>
      </c>
      <c r="K1018">
        <v>0.93178499999999997</v>
      </c>
      <c r="L1018">
        <v>0</v>
      </c>
      <c r="M1018" t="s">
        <v>43</v>
      </c>
    </row>
    <row r="1019" spans="1:13" x14ac:dyDescent="0.25">
      <c r="A1019" t="s">
        <v>47</v>
      </c>
      <c r="B1019">
        <v>3509.09</v>
      </c>
      <c r="C1019">
        <v>3505.89</v>
      </c>
      <c r="D1019">
        <v>3505.76</v>
      </c>
      <c r="E1019">
        <v>3500.17</v>
      </c>
      <c r="F1019">
        <v>288.81700000000001</v>
      </c>
      <c r="G1019">
        <v>0</v>
      </c>
      <c r="H1019">
        <v>138.72300000000001</v>
      </c>
      <c r="I1019">
        <v>0</v>
      </c>
      <c r="J1019">
        <v>6.6351300000000002E-2</v>
      </c>
      <c r="K1019">
        <v>0.93156099999999997</v>
      </c>
      <c r="L1019">
        <v>0</v>
      </c>
      <c r="M1019" t="s">
        <v>43</v>
      </c>
    </row>
    <row r="1020" spans="1:13" x14ac:dyDescent="0.25">
      <c r="A1020" t="s">
        <v>47</v>
      </c>
      <c r="B1020">
        <v>3508.06</v>
      </c>
      <c r="C1020">
        <v>3505.03</v>
      </c>
      <c r="D1020">
        <v>3504.89</v>
      </c>
      <c r="E1020">
        <v>3499.43</v>
      </c>
      <c r="F1020">
        <v>289.78199999999998</v>
      </c>
      <c r="G1020">
        <v>0</v>
      </c>
      <c r="H1020">
        <v>139.01599999999999</v>
      </c>
      <c r="I1020">
        <v>0</v>
      </c>
      <c r="J1020">
        <v>7.7834600000000004E-2</v>
      </c>
      <c r="K1020">
        <v>0.93749099999999996</v>
      </c>
      <c r="L1020">
        <v>0</v>
      </c>
      <c r="M1020" t="s">
        <v>43</v>
      </c>
    </row>
    <row r="1021" spans="1:13" x14ac:dyDescent="0.25">
      <c r="A1021" t="s">
        <v>47</v>
      </c>
      <c r="B1021">
        <v>3563.72</v>
      </c>
      <c r="C1021">
        <v>3560.7</v>
      </c>
      <c r="D1021">
        <v>3560.55</v>
      </c>
      <c r="E1021">
        <v>3554.87</v>
      </c>
      <c r="F1021">
        <v>296.36500000000001</v>
      </c>
      <c r="G1021">
        <v>0</v>
      </c>
      <c r="H1021">
        <v>142.81299999999999</v>
      </c>
      <c r="I1021">
        <v>0</v>
      </c>
      <c r="J1021">
        <v>8.3258799999999994E-2</v>
      </c>
      <c r="K1021">
        <v>0.93161700000000003</v>
      </c>
      <c r="L1021">
        <v>0</v>
      </c>
      <c r="M1021" t="s">
        <v>43</v>
      </c>
    </row>
    <row r="1022" spans="1:13" x14ac:dyDescent="0.25">
      <c r="A1022" t="s">
        <v>47</v>
      </c>
      <c r="B1022">
        <v>3521.1</v>
      </c>
      <c r="C1022">
        <v>3517.77</v>
      </c>
      <c r="D1022">
        <v>3517.63</v>
      </c>
      <c r="E1022">
        <v>3512.17</v>
      </c>
      <c r="F1022">
        <v>288.42700000000002</v>
      </c>
      <c r="G1022">
        <v>0</v>
      </c>
      <c r="H1022">
        <v>138.62899999999999</v>
      </c>
      <c r="I1022">
        <v>0</v>
      </c>
      <c r="J1022">
        <v>5.46501E-2</v>
      </c>
      <c r="K1022">
        <v>0.93181499999999995</v>
      </c>
      <c r="L1022">
        <v>0</v>
      </c>
      <c r="M1022" t="s">
        <v>43</v>
      </c>
    </row>
    <row r="1023" spans="1:13" x14ac:dyDescent="0.25">
      <c r="A1023" t="s">
        <v>47</v>
      </c>
      <c r="B1023">
        <v>3513.02</v>
      </c>
      <c r="C1023">
        <v>3509.24</v>
      </c>
      <c r="D1023">
        <v>3509.1</v>
      </c>
      <c r="E1023">
        <v>3503.55</v>
      </c>
      <c r="F1023">
        <v>289.53699999999998</v>
      </c>
      <c r="G1023">
        <v>0</v>
      </c>
      <c r="H1023">
        <v>138.40600000000001</v>
      </c>
      <c r="I1023">
        <v>0</v>
      </c>
      <c r="J1023">
        <v>5.8407000000000001E-2</v>
      </c>
      <c r="K1023">
        <v>0.95904</v>
      </c>
      <c r="L1023">
        <v>0</v>
      </c>
      <c r="M1023" t="s">
        <v>43</v>
      </c>
    </row>
    <row r="1024" spans="1:13" x14ac:dyDescent="0.25">
      <c r="A1024" t="s">
        <v>47</v>
      </c>
      <c r="B1024">
        <v>3506.75</v>
      </c>
      <c r="C1024">
        <v>3503.41</v>
      </c>
      <c r="D1024">
        <v>3503.29</v>
      </c>
      <c r="E1024">
        <v>3497.81</v>
      </c>
      <c r="F1024">
        <v>286.98200000000003</v>
      </c>
      <c r="G1024">
        <v>0</v>
      </c>
      <c r="H1024">
        <v>138.55699999999999</v>
      </c>
      <c r="I1024">
        <v>0</v>
      </c>
      <c r="J1024">
        <v>5.3911100000000003E-2</v>
      </c>
      <c r="K1024">
        <v>0.93182200000000004</v>
      </c>
      <c r="L1024">
        <v>0</v>
      </c>
      <c r="M1024" t="s">
        <v>43</v>
      </c>
    </row>
    <row r="1025" spans="1:13" x14ac:dyDescent="0.25">
      <c r="A1025" t="s">
        <v>47</v>
      </c>
      <c r="B1025">
        <v>3502.58</v>
      </c>
      <c r="C1025">
        <v>3499.55</v>
      </c>
      <c r="D1025">
        <v>3499.42</v>
      </c>
      <c r="E1025">
        <v>3493.95</v>
      </c>
      <c r="F1025">
        <v>288.02300000000002</v>
      </c>
      <c r="G1025">
        <v>0</v>
      </c>
      <c r="H1025">
        <v>138.54300000000001</v>
      </c>
      <c r="I1025">
        <v>0</v>
      </c>
      <c r="J1025">
        <v>5.3969200000000002E-2</v>
      </c>
      <c r="K1025">
        <v>0.93183700000000003</v>
      </c>
      <c r="L1025">
        <v>0</v>
      </c>
      <c r="M1025" t="s">
        <v>43</v>
      </c>
    </row>
    <row r="1026" spans="1:13" x14ac:dyDescent="0.25">
      <c r="A1026" t="s">
        <v>47</v>
      </c>
      <c r="B1026">
        <v>3496.29</v>
      </c>
      <c r="C1026">
        <v>3492.87</v>
      </c>
      <c r="D1026">
        <v>3492.73</v>
      </c>
      <c r="E1026">
        <v>3486.62</v>
      </c>
      <c r="F1026">
        <v>287.45400000000001</v>
      </c>
      <c r="G1026">
        <v>0</v>
      </c>
      <c r="H1026">
        <v>138.92400000000001</v>
      </c>
      <c r="I1026">
        <v>0</v>
      </c>
      <c r="J1026">
        <v>8.0826899999999993E-2</v>
      </c>
      <c r="K1026">
        <v>0.93165900000000001</v>
      </c>
      <c r="L1026">
        <v>0</v>
      </c>
      <c r="M1026" t="s">
        <v>43</v>
      </c>
    </row>
    <row r="1027" spans="1:13" x14ac:dyDescent="0.25">
      <c r="A1027" t="s">
        <v>47</v>
      </c>
      <c r="B1027">
        <v>3502.89</v>
      </c>
      <c r="C1027">
        <v>3499.58</v>
      </c>
      <c r="D1027">
        <v>3499.46</v>
      </c>
      <c r="E1027">
        <v>3494.05</v>
      </c>
      <c r="F1027">
        <v>286.32</v>
      </c>
      <c r="G1027">
        <v>0</v>
      </c>
      <c r="H1027">
        <v>138.06</v>
      </c>
      <c r="I1027">
        <v>0</v>
      </c>
      <c r="J1027">
        <v>5.3968299999999997E-2</v>
      </c>
      <c r="K1027">
        <v>0.93178099999999997</v>
      </c>
      <c r="L1027">
        <v>0</v>
      </c>
      <c r="M1027" t="s">
        <v>43</v>
      </c>
    </row>
    <row r="1028" spans="1:13" x14ac:dyDescent="0.25">
      <c r="A1028" t="s">
        <v>47</v>
      </c>
      <c r="B1028">
        <v>3493.2</v>
      </c>
      <c r="C1028">
        <v>3490.12</v>
      </c>
      <c r="D1028">
        <v>3490</v>
      </c>
      <c r="E1028">
        <v>3484.27</v>
      </c>
      <c r="F1028">
        <v>284.24400000000003</v>
      </c>
      <c r="G1028">
        <v>0</v>
      </c>
      <c r="H1028">
        <v>139.119</v>
      </c>
      <c r="I1028">
        <v>0</v>
      </c>
      <c r="J1028">
        <v>5.4583699999999999E-2</v>
      </c>
      <c r="K1028">
        <v>0.93183499999999997</v>
      </c>
      <c r="L1028">
        <v>0</v>
      </c>
      <c r="M1028" t="s">
        <v>43</v>
      </c>
    </row>
    <row r="1029" spans="1:13" x14ac:dyDescent="0.25">
      <c r="A1029" t="s">
        <v>47</v>
      </c>
      <c r="B1029">
        <v>3501.48</v>
      </c>
      <c r="C1029">
        <v>3498.08</v>
      </c>
      <c r="D1029">
        <v>3497.95</v>
      </c>
      <c r="E1029">
        <v>3492.52</v>
      </c>
      <c r="F1029">
        <v>288.72399999999999</v>
      </c>
      <c r="G1029">
        <v>0</v>
      </c>
      <c r="H1029">
        <v>138.32</v>
      </c>
      <c r="I1029">
        <v>0</v>
      </c>
      <c r="J1029">
        <v>5.40601E-2</v>
      </c>
      <c r="K1029">
        <v>0.93179599999999996</v>
      </c>
      <c r="L1029">
        <v>0</v>
      </c>
      <c r="M1029" t="s">
        <v>43</v>
      </c>
    </row>
    <row r="1030" spans="1:13" x14ac:dyDescent="0.25">
      <c r="A1030" t="s">
        <v>47</v>
      </c>
      <c r="B1030">
        <v>3506.15</v>
      </c>
      <c r="C1030">
        <v>3503.14</v>
      </c>
      <c r="D1030">
        <v>3503.01</v>
      </c>
      <c r="E1030">
        <v>3497.59</v>
      </c>
      <c r="F1030">
        <v>286.62900000000002</v>
      </c>
      <c r="G1030">
        <v>0</v>
      </c>
      <c r="H1030">
        <v>138.84700000000001</v>
      </c>
      <c r="I1030">
        <v>0</v>
      </c>
      <c r="J1030">
        <v>5.3965899999999997E-2</v>
      </c>
      <c r="K1030">
        <v>0.93179900000000004</v>
      </c>
      <c r="L1030">
        <v>0</v>
      </c>
      <c r="M1030" t="s">
        <v>43</v>
      </c>
    </row>
    <row r="1031" spans="1:13" x14ac:dyDescent="0.25">
      <c r="A1031" t="s">
        <v>47</v>
      </c>
      <c r="B1031">
        <v>3504.11</v>
      </c>
      <c r="C1031">
        <v>3500.87</v>
      </c>
      <c r="D1031">
        <v>3500.75</v>
      </c>
      <c r="E1031">
        <v>3495.25</v>
      </c>
      <c r="F1031">
        <v>285.73</v>
      </c>
      <c r="G1031">
        <v>0</v>
      </c>
      <c r="H1031">
        <v>139.25399999999999</v>
      </c>
      <c r="I1031">
        <v>0</v>
      </c>
      <c r="J1031">
        <v>8.3256899999999995E-2</v>
      </c>
      <c r="K1031">
        <v>0.93182799999999999</v>
      </c>
      <c r="L1031">
        <v>0</v>
      </c>
      <c r="M1031" t="s">
        <v>43</v>
      </c>
    </row>
    <row r="1032" spans="1:13" x14ac:dyDescent="0.25">
      <c r="A1032" t="s">
        <v>47</v>
      </c>
      <c r="B1032">
        <v>3505.83</v>
      </c>
      <c r="C1032">
        <v>3502.72</v>
      </c>
      <c r="D1032">
        <v>3502.59</v>
      </c>
      <c r="E1032">
        <v>3497.11</v>
      </c>
      <c r="F1032">
        <v>289.15899999999999</v>
      </c>
      <c r="G1032">
        <v>0</v>
      </c>
      <c r="H1032">
        <v>138.56700000000001</v>
      </c>
      <c r="I1032">
        <v>0</v>
      </c>
      <c r="J1032">
        <v>8.3256399999999994E-2</v>
      </c>
      <c r="K1032">
        <v>0.93182500000000001</v>
      </c>
      <c r="L1032">
        <v>0</v>
      </c>
      <c r="M1032" t="s">
        <v>43</v>
      </c>
    </row>
    <row r="1033" spans="1:13" x14ac:dyDescent="0.25">
      <c r="A1033" t="s">
        <v>47</v>
      </c>
      <c r="B1033">
        <v>3498.14</v>
      </c>
      <c r="C1033">
        <v>3494.95</v>
      </c>
      <c r="D1033">
        <v>3494.82</v>
      </c>
      <c r="E1033">
        <v>3489.37</v>
      </c>
      <c r="F1033">
        <v>285.51299999999998</v>
      </c>
      <c r="G1033">
        <v>0</v>
      </c>
      <c r="H1033">
        <v>138.65299999999999</v>
      </c>
      <c r="I1033">
        <v>0</v>
      </c>
      <c r="J1033">
        <v>6.6115999999999994E-2</v>
      </c>
      <c r="K1033">
        <v>0.93150900000000003</v>
      </c>
      <c r="L1033">
        <v>0</v>
      </c>
      <c r="M1033" t="s">
        <v>43</v>
      </c>
    </row>
    <row r="1034" spans="1:13" x14ac:dyDescent="0.25">
      <c r="A1034" t="s">
        <v>47</v>
      </c>
      <c r="B1034">
        <v>3500.27</v>
      </c>
      <c r="C1034">
        <v>3497.22</v>
      </c>
      <c r="D1034">
        <v>3497.09</v>
      </c>
      <c r="E1034">
        <v>3491.62</v>
      </c>
      <c r="F1034">
        <v>291.48200000000003</v>
      </c>
      <c r="G1034">
        <v>0</v>
      </c>
      <c r="H1034">
        <v>138.55500000000001</v>
      </c>
      <c r="I1034">
        <v>0</v>
      </c>
      <c r="J1034">
        <v>8.3256399999999994E-2</v>
      </c>
      <c r="K1034">
        <v>0.93177699999999997</v>
      </c>
      <c r="L1034">
        <v>0</v>
      </c>
      <c r="M1034" t="s">
        <v>43</v>
      </c>
    </row>
    <row r="1035" spans="1:13" x14ac:dyDescent="0.25">
      <c r="A1035" t="s">
        <v>47</v>
      </c>
      <c r="B1035">
        <v>3509.55</v>
      </c>
      <c r="C1035">
        <v>3506.37</v>
      </c>
      <c r="D1035">
        <v>3506.24</v>
      </c>
      <c r="E1035">
        <v>3500.78</v>
      </c>
      <c r="F1035">
        <v>292.31700000000001</v>
      </c>
      <c r="G1035">
        <v>0</v>
      </c>
      <c r="H1035">
        <v>139.09399999999999</v>
      </c>
      <c r="I1035">
        <v>0</v>
      </c>
      <c r="J1035">
        <v>5.4438399999999998E-2</v>
      </c>
      <c r="K1035">
        <v>0.93177600000000005</v>
      </c>
      <c r="L1035">
        <v>0</v>
      </c>
      <c r="M1035" t="s">
        <v>43</v>
      </c>
    </row>
    <row r="1036" spans="1:13" x14ac:dyDescent="0.25">
      <c r="A1036" t="s">
        <v>47</v>
      </c>
      <c r="B1036">
        <v>3511.94</v>
      </c>
      <c r="C1036">
        <v>3508.64</v>
      </c>
      <c r="D1036">
        <v>3508.5</v>
      </c>
      <c r="E1036">
        <v>3503.04</v>
      </c>
      <c r="F1036">
        <v>289.81700000000001</v>
      </c>
      <c r="G1036">
        <v>0</v>
      </c>
      <c r="H1036">
        <v>139.07</v>
      </c>
      <c r="I1036">
        <v>0</v>
      </c>
      <c r="J1036">
        <v>5.41629E-2</v>
      </c>
      <c r="K1036">
        <v>0.93181599999999998</v>
      </c>
      <c r="L1036">
        <v>0</v>
      </c>
      <c r="M1036" t="s">
        <v>43</v>
      </c>
    </row>
    <row r="1037" spans="1:13" x14ac:dyDescent="0.25">
      <c r="A1037" t="s">
        <v>47</v>
      </c>
      <c r="B1037">
        <v>3489.9</v>
      </c>
      <c r="C1037">
        <v>3486.78</v>
      </c>
      <c r="D1037">
        <v>3486.65</v>
      </c>
      <c r="E1037">
        <v>3481.25</v>
      </c>
      <c r="F1037">
        <v>284.48200000000003</v>
      </c>
      <c r="G1037">
        <v>0</v>
      </c>
      <c r="H1037">
        <v>137.87200000000001</v>
      </c>
      <c r="I1037">
        <v>0</v>
      </c>
      <c r="J1037">
        <v>5.5608699999999997E-2</v>
      </c>
      <c r="K1037">
        <v>0.92978799999999995</v>
      </c>
      <c r="L1037">
        <v>0</v>
      </c>
      <c r="M1037" t="s">
        <v>43</v>
      </c>
    </row>
    <row r="1038" spans="1:13" x14ac:dyDescent="0.25">
      <c r="A1038" t="s">
        <v>47</v>
      </c>
      <c r="B1038">
        <v>3545.12</v>
      </c>
      <c r="C1038">
        <v>3541.79</v>
      </c>
      <c r="D1038">
        <v>3541.65</v>
      </c>
      <c r="E1038">
        <v>3536.01</v>
      </c>
      <c r="F1038">
        <v>299.14</v>
      </c>
      <c r="G1038">
        <v>0</v>
      </c>
      <c r="H1038">
        <v>140.02000000000001</v>
      </c>
      <c r="I1038">
        <v>0</v>
      </c>
      <c r="J1038">
        <v>5.6061399999999997E-2</v>
      </c>
      <c r="K1038">
        <v>0.93179299999999998</v>
      </c>
      <c r="L1038">
        <v>0</v>
      </c>
      <c r="M1038" t="s">
        <v>43</v>
      </c>
    </row>
    <row r="1039" spans="1:13" x14ac:dyDescent="0.25">
      <c r="A1039" t="s">
        <v>47</v>
      </c>
      <c r="B1039">
        <v>3490.28</v>
      </c>
      <c r="C1039">
        <v>3487.09</v>
      </c>
      <c r="D1039">
        <v>3486.96</v>
      </c>
      <c r="E1039">
        <v>3481.46</v>
      </c>
      <c r="F1039">
        <v>287.89800000000002</v>
      </c>
      <c r="G1039">
        <v>0</v>
      </c>
      <c r="H1039">
        <v>138.87899999999999</v>
      </c>
      <c r="I1039">
        <v>0</v>
      </c>
      <c r="J1039">
        <v>7.4650900000000006E-2</v>
      </c>
      <c r="K1039">
        <v>0.931813</v>
      </c>
      <c r="L1039">
        <v>0</v>
      </c>
      <c r="M1039" t="s">
        <v>43</v>
      </c>
    </row>
    <row r="1040" spans="1:13" x14ac:dyDescent="0.25">
      <c r="A1040" t="s">
        <v>47</v>
      </c>
      <c r="B1040">
        <v>3481.35</v>
      </c>
      <c r="C1040">
        <v>3478.24</v>
      </c>
      <c r="D1040">
        <v>3478.12</v>
      </c>
      <c r="E1040">
        <v>3472.6</v>
      </c>
      <c r="F1040">
        <v>286.84800000000001</v>
      </c>
      <c r="G1040">
        <v>0</v>
      </c>
      <c r="H1040">
        <v>137.982</v>
      </c>
      <c r="I1040">
        <v>0</v>
      </c>
      <c r="J1040">
        <v>7.8016799999999997E-2</v>
      </c>
      <c r="K1040">
        <v>0.93180600000000002</v>
      </c>
      <c r="L1040">
        <v>0</v>
      </c>
      <c r="M1040" t="s">
        <v>43</v>
      </c>
    </row>
    <row r="1041" spans="1:13" x14ac:dyDescent="0.25">
      <c r="A1041" t="s">
        <v>47</v>
      </c>
      <c r="B1041">
        <v>3496.48</v>
      </c>
      <c r="C1041">
        <v>3493.14</v>
      </c>
      <c r="D1041">
        <v>3493.01</v>
      </c>
      <c r="E1041">
        <v>3487.58</v>
      </c>
      <c r="F1041">
        <v>288.86900000000003</v>
      </c>
      <c r="G1041">
        <v>0</v>
      </c>
      <c r="H1041">
        <v>137.77799999999999</v>
      </c>
      <c r="I1041">
        <v>0</v>
      </c>
      <c r="J1041">
        <v>6.9670099999999999E-2</v>
      </c>
      <c r="K1041">
        <v>0.93068700000000004</v>
      </c>
      <c r="L1041">
        <v>0</v>
      </c>
      <c r="M1041" t="s">
        <v>43</v>
      </c>
    </row>
    <row r="1042" spans="1:13" x14ac:dyDescent="0.25">
      <c r="A1042" t="s">
        <v>47</v>
      </c>
      <c r="B1042">
        <v>3496.86</v>
      </c>
      <c r="C1042">
        <v>3493.73</v>
      </c>
      <c r="D1042">
        <v>3493.6</v>
      </c>
      <c r="E1042">
        <v>3488.15</v>
      </c>
      <c r="F1042">
        <v>292.42</v>
      </c>
      <c r="G1042">
        <v>0</v>
      </c>
      <c r="H1042">
        <v>138.03200000000001</v>
      </c>
      <c r="I1042">
        <v>0</v>
      </c>
      <c r="J1042">
        <v>5.6774499999999999E-2</v>
      </c>
      <c r="K1042">
        <v>0.93182399999999999</v>
      </c>
      <c r="L1042">
        <v>0</v>
      </c>
      <c r="M1042" t="s">
        <v>43</v>
      </c>
    </row>
    <row r="1043" spans="1:13" x14ac:dyDescent="0.25">
      <c r="A1043" t="s">
        <v>47</v>
      </c>
      <c r="B1043">
        <v>3512.14</v>
      </c>
      <c r="C1043">
        <v>3508.98</v>
      </c>
      <c r="D1043">
        <v>3508.84</v>
      </c>
      <c r="E1043">
        <v>3503.37</v>
      </c>
      <c r="F1043">
        <v>291.80500000000001</v>
      </c>
      <c r="G1043">
        <v>0</v>
      </c>
      <c r="H1043">
        <v>139.65199999999999</v>
      </c>
      <c r="I1043">
        <v>0</v>
      </c>
      <c r="J1043">
        <v>6.3009499999999996E-2</v>
      </c>
      <c r="K1043">
        <v>0.93180099999999999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3492.47</v>
      </c>
      <c r="C1044">
        <v>3489.19</v>
      </c>
      <c r="D1044">
        <v>3489.06</v>
      </c>
      <c r="E1044">
        <v>3483.57</v>
      </c>
      <c r="F1044">
        <v>288.53899999999999</v>
      </c>
      <c r="G1044">
        <v>0</v>
      </c>
      <c r="H1044">
        <v>138.70400000000001</v>
      </c>
      <c r="I1044">
        <v>0</v>
      </c>
      <c r="J1044">
        <v>5.4059900000000001E-2</v>
      </c>
      <c r="K1044">
        <v>0.930454</v>
      </c>
      <c r="L1044">
        <v>0</v>
      </c>
      <c r="M1044" t="s">
        <v>43</v>
      </c>
    </row>
    <row r="1045" spans="1:13" x14ac:dyDescent="0.25">
      <c r="A1045" t="s">
        <v>47</v>
      </c>
      <c r="B1045">
        <v>3489.45</v>
      </c>
      <c r="C1045">
        <v>3486.24</v>
      </c>
      <c r="D1045">
        <v>3486.11</v>
      </c>
      <c r="E1045">
        <v>3480.66</v>
      </c>
      <c r="F1045">
        <v>287.57</v>
      </c>
      <c r="G1045">
        <v>0</v>
      </c>
      <c r="H1045">
        <v>139.25299999999999</v>
      </c>
      <c r="I1045">
        <v>0</v>
      </c>
      <c r="J1045">
        <v>5.4506199999999998E-2</v>
      </c>
      <c r="K1045">
        <v>0.93176599999999998</v>
      </c>
      <c r="L1045">
        <v>0</v>
      </c>
      <c r="M1045" t="s">
        <v>43</v>
      </c>
    </row>
    <row r="1046" spans="1:13" x14ac:dyDescent="0.25">
      <c r="A1046" t="s">
        <v>47</v>
      </c>
      <c r="B1046">
        <v>3504.81</v>
      </c>
      <c r="C1046">
        <v>3501.65</v>
      </c>
      <c r="D1046">
        <v>3501.52</v>
      </c>
      <c r="E1046">
        <v>3496.09</v>
      </c>
      <c r="F1046">
        <v>286.62099999999998</v>
      </c>
      <c r="G1046">
        <v>0</v>
      </c>
      <c r="H1046">
        <v>137.779</v>
      </c>
      <c r="I1046">
        <v>0</v>
      </c>
      <c r="J1046">
        <v>5.4625899999999998E-2</v>
      </c>
      <c r="K1046">
        <v>0.93136699999999994</v>
      </c>
      <c r="L1046">
        <v>0</v>
      </c>
      <c r="M1046" t="s">
        <v>43</v>
      </c>
    </row>
    <row r="1047" spans="1:13" x14ac:dyDescent="0.25">
      <c r="A1047" t="s">
        <v>47</v>
      </c>
      <c r="B1047">
        <v>3496.82</v>
      </c>
      <c r="C1047">
        <v>3493.68</v>
      </c>
      <c r="D1047">
        <v>3493.55</v>
      </c>
      <c r="E1047">
        <v>3488.08</v>
      </c>
      <c r="F1047">
        <v>288.358</v>
      </c>
      <c r="G1047">
        <v>0</v>
      </c>
      <c r="H1047">
        <v>137.721</v>
      </c>
      <c r="I1047">
        <v>0</v>
      </c>
      <c r="J1047">
        <v>5.55031E-2</v>
      </c>
      <c r="K1047">
        <v>0.93183199999999999</v>
      </c>
      <c r="L1047">
        <v>0</v>
      </c>
      <c r="M1047" t="s">
        <v>43</v>
      </c>
    </row>
    <row r="1048" spans="1:13" x14ac:dyDescent="0.25">
      <c r="A1048" t="s">
        <v>47</v>
      </c>
      <c r="B1048">
        <v>3491.44</v>
      </c>
      <c r="C1048">
        <v>3488.33</v>
      </c>
      <c r="D1048">
        <v>3488.21</v>
      </c>
      <c r="E1048">
        <v>3482.76</v>
      </c>
      <c r="F1048">
        <v>284.58600000000001</v>
      </c>
      <c r="G1048">
        <v>0</v>
      </c>
      <c r="H1048">
        <v>138.57</v>
      </c>
      <c r="I1048">
        <v>0</v>
      </c>
      <c r="J1048">
        <v>6.4364599999999994E-2</v>
      </c>
      <c r="K1048">
        <v>0.95916599999999996</v>
      </c>
      <c r="L1048">
        <v>0</v>
      </c>
      <c r="M1048" t="s">
        <v>43</v>
      </c>
    </row>
    <row r="1049" spans="1:13" x14ac:dyDescent="0.25">
      <c r="A1049" t="s">
        <v>47</v>
      </c>
      <c r="B1049">
        <v>3499.33</v>
      </c>
      <c r="C1049">
        <v>3496.15</v>
      </c>
      <c r="D1049">
        <v>3496.02</v>
      </c>
      <c r="E1049">
        <v>3490.53</v>
      </c>
      <c r="F1049">
        <v>287.25700000000001</v>
      </c>
      <c r="G1049">
        <v>0</v>
      </c>
      <c r="H1049">
        <v>137.63200000000001</v>
      </c>
      <c r="I1049">
        <v>0</v>
      </c>
      <c r="J1049">
        <v>5.5732200000000003E-2</v>
      </c>
      <c r="K1049">
        <v>0.95904999999999996</v>
      </c>
      <c r="L1049">
        <v>0</v>
      </c>
      <c r="M1049" t="s">
        <v>43</v>
      </c>
    </row>
    <row r="1050" spans="1:13" x14ac:dyDescent="0.25">
      <c r="A1050" t="s">
        <v>47</v>
      </c>
      <c r="B1050">
        <v>3500.78</v>
      </c>
      <c r="C1050">
        <v>3497.63</v>
      </c>
      <c r="D1050">
        <v>3497.51</v>
      </c>
      <c r="E1050">
        <v>3491.98</v>
      </c>
      <c r="F1050">
        <v>289.54899999999998</v>
      </c>
      <c r="G1050">
        <v>0</v>
      </c>
      <c r="H1050">
        <v>139.53299999999999</v>
      </c>
      <c r="I1050">
        <v>0</v>
      </c>
      <c r="J1050">
        <v>8.3255599999999999E-2</v>
      </c>
      <c r="K1050">
        <v>0.93181700000000001</v>
      </c>
      <c r="L1050">
        <v>0</v>
      </c>
      <c r="M1050" t="s">
        <v>43</v>
      </c>
    </row>
    <row r="1051" spans="1:13" x14ac:dyDescent="0.25">
      <c r="A1051" t="s">
        <v>47</v>
      </c>
      <c r="B1051">
        <v>3485.04</v>
      </c>
      <c r="C1051">
        <v>3481.9</v>
      </c>
      <c r="D1051">
        <v>3481.77</v>
      </c>
      <c r="E1051">
        <v>3476.34</v>
      </c>
      <c r="F1051">
        <v>287.70299999999997</v>
      </c>
      <c r="G1051">
        <v>0</v>
      </c>
      <c r="H1051">
        <v>137.52000000000001</v>
      </c>
      <c r="I1051">
        <v>0</v>
      </c>
      <c r="J1051">
        <v>5.4763699999999998E-2</v>
      </c>
      <c r="K1051">
        <v>0.93183400000000005</v>
      </c>
      <c r="L1051">
        <v>0</v>
      </c>
      <c r="M1051" t="s">
        <v>43</v>
      </c>
    </row>
    <row r="1052" spans="1:13" x14ac:dyDescent="0.25">
      <c r="A1052" t="s">
        <v>47</v>
      </c>
      <c r="B1052">
        <v>3489.98</v>
      </c>
      <c r="C1052">
        <v>3486</v>
      </c>
      <c r="D1052">
        <v>3485.86</v>
      </c>
      <c r="E1052">
        <v>3480.38</v>
      </c>
      <c r="F1052">
        <v>285.654</v>
      </c>
      <c r="G1052">
        <v>0</v>
      </c>
      <c r="H1052">
        <v>137.93299999999999</v>
      </c>
      <c r="I1052">
        <v>0</v>
      </c>
      <c r="J1052">
        <v>5.4555399999999997E-2</v>
      </c>
      <c r="K1052">
        <v>0.93165600000000004</v>
      </c>
      <c r="L1052">
        <v>0</v>
      </c>
      <c r="M1052" t="s">
        <v>43</v>
      </c>
    </row>
    <row r="1053" spans="1:13" x14ac:dyDescent="0.25">
      <c r="A1053" t="s">
        <v>47</v>
      </c>
      <c r="B1053">
        <v>3493.97</v>
      </c>
      <c r="C1053">
        <v>3490.83</v>
      </c>
      <c r="D1053">
        <v>3490.7</v>
      </c>
      <c r="E1053">
        <v>3485.22</v>
      </c>
      <c r="F1053">
        <v>286.01</v>
      </c>
      <c r="G1053">
        <v>0</v>
      </c>
      <c r="H1053">
        <v>138.035</v>
      </c>
      <c r="I1053">
        <v>0</v>
      </c>
      <c r="J1053">
        <v>5.4515099999999997E-2</v>
      </c>
      <c r="K1053">
        <v>0.94528199999999996</v>
      </c>
      <c r="L1053">
        <v>0</v>
      </c>
      <c r="M1053" t="s">
        <v>43</v>
      </c>
    </row>
    <row r="1054" spans="1:13" x14ac:dyDescent="0.25">
      <c r="A1054" t="s">
        <v>47</v>
      </c>
      <c r="B1054">
        <v>3502.87</v>
      </c>
      <c r="C1054">
        <v>3499.74</v>
      </c>
      <c r="D1054">
        <v>3499.61</v>
      </c>
      <c r="E1054">
        <v>3494.15</v>
      </c>
      <c r="F1054">
        <v>287.28100000000001</v>
      </c>
      <c r="G1054">
        <v>0</v>
      </c>
      <c r="H1054">
        <v>137.72200000000001</v>
      </c>
      <c r="I1054">
        <v>0</v>
      </c>
      <c r="J1054">
        <v>5.6737299999999997E-2</v>
      </c>
      <c r="K1054">
        <v>0.931836</v>
      </c>
      <c r="L1054">
        <v>0</v>
      </c>
      <c r="M1054" t="s">
        <v>43</v>
      </c>
    </row>
    <row r="1055" spans="1:13" x14ac:dyDescent="0.25">
      <c r="A1055" t="s">
        <v>47</v>
      </c>
      <c r="B1055">
        <v>3545.61</v>
      </c>
      <c r="C1055">
        <v>3542.41</v>
      </c>
      <c r="D1055">
        <v>3542.26</v>
      </c>
      <c r="E1055">
        <v>3536.7</v>
      </c>
      <c r="F1055">
        <v>293.18900000000002</v>
      </c>
      <c r="G1055">
        <v>0</v>
      </c>
      <c r="H1055">
        <v>139.53299999999999</v>
      </c>
      <c r="I1055">
        <v>0</v>
      </c>
      <c r="J1055">
        <v>5.8877899999999997E-2</v>
      </c>
      <c r="K1055">
        <v>0.931782</v>
      </c>
      <c r="L1055">
        <v>0</v>
      </c>
      <c r="M1055" t="s">
        <v>43</v>
      </c>
    </row>
    <row r="1056" spans="1:13" x14ac:dyDescent="0.25">
      <c r="A1056" t="s">
        <v>47</v>
      </c>
      <c r="B1056">
        <v>3504.96</v>
      </c>
      <c r="C1056">
        <v>3501.81</v>
      </c>
      <c r="D1056">
        <v>3501.66</v>
      </c>
      <c r="E1056">
        <v>3496.18</v>
      </c>
      <c r="F1056">
        <v>293.464</v>
      </c>
      <c r="G1056">
        <v>0</v>
      </c>
      <c r="H1056">
        <v>138.08600000000001</v>
      </c>
      <c r="I1056">
        <v>0</v>
      </c>
      <c r="J1056">
        <v>5.4128500000000003E-2</v>
      </c>
      <c r="K1056">
        <v>0.94056700000000004</v>
      </c>
      <c r="L1056">
        <v>0</v>
      </c>
      <c r="M1056" t="s">
        <v>43</v>
      </c>
    </row>
    <row r="1057" spans="1:25" x14ac:dyDescent="0.25">
      <c r="A1057" t="s">
        <v>47</v>
      </c>
      <c r="B1057">
        <v>3491.71</v>
      </c>
      <c r="C1057">
        <v>3488.34</v>
      </c>
      <c r="D1057">
        <v>3488.21</v>
      </c>
      <c r="E1057">
        <v>3482.78</v>
      </c>
      <c r="F1057">
        <v>281.53100000000001</v>
      </c>
      <c r="G1057">
        <v>0</v>
      </c>
      <c r="H1057">
        <v>138.60599999999999</v>
      </c>
      <c r="I1057">
        <v>0</v>
      </c>
      <c r="J1057">
        <v>8.3264599999999994E-2</v>
      </c>
      <c r="K1057">
        <v>0.93152000000000001</v>
      </c>
      <c r="L1057">
        <v>0</v>
      </c>
      <c r="M1057" t="s">
        <v>43</v>
      </c>
    </row>
    <row r="1058" spans="1:25" x14ac:dyDescent="0.25">
      <c r="A1058" t="s">
        <v>47</v>
      </c>
      <c r="B1058">
        <v>3491.47</v>
      </c>
      <c r="C1058">
        <v>3488.46</v>
      </c>
      <c r="D1058">
        <v>3488.33</v>
      </c>
      <c r="E1058">
        <v>3482.91</v>
      </c>
      <c r="F1058">
        <v>286.36799999999999</v>
      </c>
      <c r="G1058">
        <v>0</v>
      </c>
      <c r="H1058">
        <v>138.99600000000001</v>
      </c>
      <c r="I1058">
        <v>0</v>
      </c>
      <c r="J1058">
        <v>5.4486199999999999E-2</v>
      </c>
      <c r="K1058">
        <v>0.93183499999999997</v>
      </c>
      <c r="L1058">
        <v>0</v>
      </c>
      <c r="M1058" t="s">
        <v>43</v>
      </c>
    </row>
    <row r="1059" spans="1:25" x14ac:dyDescent="0.25">
      <c r="A1059" t="s">
        <v>47</v>
      </c>
      <c r="B1059">
        <v>3485.9</v>
      </c>
      <c r="C1059">
        <v>3481.21</v>
      </c>
      <c r="D1059">
        <v>3481.1</v>
      </c>
      <c r="E1059">
        <v>3475.65</v>
      </c>
      <c r="F1059">
        <v>282.09399999999999</v>
      </c>
      <c r="G1059">
        <v>0</v>
      </c>
      <c r="H1059">
        <v>138.33199999999999</v>
      </c>
      <c r="I1059">
        <v>0</v>
      </c>
      <c r="J1059">
        <v>5.6226499999999999E-2</v>
      </c>
      <c r="K1059">
        <v>0.93183199999999999</v>
      </c>
      <c r="L1059">
        <v>0</v>
      </c>
      <c r="M1059" t="s">
        <v>43</v>
      </c>
    </row>
    <row r="1060" spans="1:25" x14ac:dyDescent="0.25">
      <c r="A1060" t="s">
        <v>47</v>
      </c>
      <c r="B1060">
        <v>3495.83</v>
      </c>
      <c r="C1060">
        <v>3492.58</v>
      </c>
      <c r="D1060">
        <v>3492.46</v>
      </c>
      <c r="E1060">
        <v>3486.98</v>
      </c>
      <c r="F1060">
        <v>288.72300000000001</v>
      </c>
      <c r="G1060">
        <v>0</v>
      </c>
      <c r="H1060">
        <v>137.84899999999999</v>
      </c>
      <c r="I1060">
        <v>0</v>
      </c>
      <c r="J1060">
        <v>5.4165600000000001E-2</v>
      </c>
      <c r="K1060">
        <v>0.93157299999999998</v>
      </c>
      <c r="L1060">
        <v>0</v>
      </c>
      <c r="M1060" t="s">
        <v>43</v>
      </c>
    </row>
    <row r="1061" spans="1:25" x14ac:dyDescent="0.25">
      <c r="A1061" t="s">
        <v>47</v>
      </c>
      <c r="B1061">
        <v>3498.16</v>
      </c>
      <c r="C1061">
        <v>3495.14</v>
      </c>
      <c r="D1061">
        <v>3495</v>
      </c>
      <c r="E1061">
        <v>3489.57</v>
      </c>
      <c r="F1061">
        <v>288.94799999999998</v>
      </c>
      <c r="G1061">
        <v>0</v>
      </c>
      <c r="H1061">
        <v>137.99100000000001</v>
      </c>
      <c r="I1061">
        <v>0</v>
      </c>
      <c r="J1061">
        <v>5.4443199999999997E-2</v>
      </c>
      <c r="K1061">
        <v>0.93176599999999998</v>
      </c>
      <c r="L1061">
        <v>0</v>
      </c>
      <c r="M1061" t="s">
        <v>43</v>
      </c>
    </row>
    <row r="1062" spans="1:25" x14ac:dyDescent="0.25">
      <c r="A1062" t="s">
        <v>47</v>
      </c>
      <c r="B1062">
        <v>3491.52</v>
      </c>
      <c r="C1062">
        <v>3488.52</v>
      </c>
      <c r="D1062">
        <v>3488.4</v>
      </c>
      <c r="E1062">
        <v>3483.02</v>
      </c>
      <c r="F1062">
        <v>283.11099999999999</v>
      </c>
      <c r="G1062">
        <v>0</v>
      </c>
      <c r="H1062">
        <v>138.89699999999999</v>
      </c>
      <c r="I1062">
        <v>0</v>
      </c>
      <c r="J1062">
        <v>5.3940000000000002E-2</v>
      </c>
      <c r="K1062">
        <v>0.93132599999999999</v>
      </c>
      <c r="L1062">
        <v>0</v>
      </c>
      <c r="M1062" t="s">
        <v>43</v>
      </c>
    </row>
    <row r="1063" spans="1:25" x14ac:dyDescent="0.25">
      <c r="A1063" t="s">
        <v>47</v>
      </c>
      <c r="B1063">
        <v>3481.79</v>
      </c>
      <c r="C1063">
        <v>3478.63</v>
      </c>
      <c r="D1063">
        <v>3478.51</v>
      </c>
      <c r="E1063">
        <v>3473.1</v>
      </c>
      <c r="F1063">
        <v>282.82799999999997</v>
      </c>
      <c r="G1063">
        <v>0</v>
      </c>
      <c r="H1063">
        <v>138.68799999999999</v>
      </c>
      <c r="I1063">
        <v>0</v>
      </c>
      <c r="J1063">
        <v>5.4883399999999999E-2</v>
      </c>
      <c r="K1063">
        <v>0.93109799999999998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3493.07</v>
      </c>
      <c r="C1064">
        <v>3489.79</v>
      </c>
      <c r="D1064">
        <v>3489.67</v>
      </c>
      <c r="E1064">
        <v>3484.25</v>
      </c>
      <c r="F1064">
        <v>281.536</v>
      </c>
      <c r="G1064">
        <v>0</v>
      </c>
      <c r="H1064">
        <v>137.97</v>
      </c>
      <c r="I1064">
        <v>0</v>
      </c>
      <c r="J1064">
        <v>5.6620700000000003E-2</v>
      </c>
      <c r="K1064">
        <v>0.93140900000000004</v>
      </c>
      <c r="L1064">
        <v>0</v>
      </c>
      <c r="M1064" t="s">
        <v>43</v>
      </c>
      <c r="R1064">
        <f>AVERAGE(B1015:B1064)</f>
        <v>3501.4155999999994</v>
      </c>
      <c r="S1064">
        <f>AVERAGE(C1015:C1064)</f>
        <v>3498.1721999999991</v>
      </c>
      <c r="U1064">
        <f>_xlfn.VAR.P(B1015:B1064)</f>
        <v>232.43250063999972</v>
      </c>
      <c r="V1064">
        <f>_xlfn.VAR.P(C1015:C1064)</f>
        <v>233.47614915999904</v>
      </c>
      <c r="X1064">
        <f>1.96*SQRT(U1064)/50</f>
        <v>0.59763289549977849</v>
      </c>
      <c r="Y1064">
        <f>1.96*SQRT(V1064)/50</f>
        <v>0.59897311278989884</v>
      </c>
    </row>
    <row r="1065" spans="1:25" x14ac:dyDescent="0.25">
      <c r="A1065" t="s">
        <v>47</v>
      </c>
      <c r="B1065">
        <v>175182.24299999999</v>
      </c>
      <c r="C1065" t="s">
        <v>37</v>
      </c>
    </row>
    <row r="1066" spans="1:25" x14ac:dyDescent="0.25">
      <c r="A1066" t="s">
        <v>48</v>
      </c>
      <c r="B1066">
        <v>51166.2</v>
      </c>
      <c r="C1066">
        <v>45825.1</v>
      </c>
      <c r="D1066">
        <v>45754.7</v>
      </c>
      <c r="E1066">
        <v>45740.2</v>
      </c>
      <c r="F1066">
        <v>842.11300000000006</v>
      </c>
      <c r="G1066">
        <v>1040.81</v>
      </c>
      <c r="H1066">
        <v>601.25199999999995</v>
      </c>
      <c r="I1066">
        <v>5.4414499999999998E-2</v>
      </c>
      <c r="J1066">
        <v>0.93128699999999998</v>
      </c>
      <c r="K1066">
        <v>0</v>
      </c>
      <c r="L1066" t="s">
        <v>43</v>
      </c>
    </row>
    <row r="1067" spans="1:25" x14ac:dyDescent="0.25">
      <c r="A1067" t="s">
        <v>48</v>
      </c>
      <c r="B1067">
        <v>50823.4</v>
      </c>
      <c r="C1067">
        <v>46040.9</v>
      </c>
      <c r="D1067">
        <v>45962.5</v>
      </c>
      <c r="E1067">
        <v>45948</v>
      </c>
      <c r="F1067">
        <v>853.95600000000002</v>
      </c>
      <c r="G1067">
        <v>1040.49</v>
      </c>
      <c r="H1067">
        <v>600.89</v>
      </c>
      <c r="I1067">
        <v>5.3911899999999999E-2</v>
      </c>
      <c r="J1067">
        <v>0.92987900000000001</v>
      </c>
      <c r="K1067">
        <v>0</v>
      </c>
      <c r="L1067" t="s">
        <v>43</v>
      </c>
    </row>
    <row r="1068" spans="1:25" x14ac:dyDescent="0.25">
      <c r="A1068" t="s">
        <v>48</v>
      </c>
      <c r="B1068">
        <v>50707.3</v>
      </c>
      <c r="C1068">
        <v>45932.5</v>
      </c>
      <c r="D1068">
        <v>45850.2</v>
      </c>
      <c r="E1068">
        <v>45835.7</v>
      </c>
      <c r="F1068">
        <v>848.72299999999996</v>
      </c>
      <c r="G1068">
        <v>1043.83</v>
      </c>
      <c r="H1068">
        <v>601.15800000000002</v>
      </c>
      <c r="I1068">
        <v>6.2835100000000005E-2</v>
      </c>
      <c r="J1068">
        <v>0.93105800000000005</v>
      </c>
      <c r="K1068">
        <v>0</v>
      </c>
      <c r="L1068" t="s">
        <v>43</v>
      </c>
    </row>
    <row r="1069" spans="1:25" x14ac:dyDescent="0.25">
      <c r="A1069" t="s">
        <v>48</v>
      </c>
      <c r="B1069">
        <v>50558.8</v>
      </c>
      <c r="C1069">
        <v>45796.3</v>
      </c>
      <c r="D1069">
        <v>45713.599999999999</v>
      </c>
      <c r="E1069">
        <v>45699.4</v>
      </c>
      <c r="F1069">
        <v>838.20799999999997</v>
      </c>
      <c r="G1069">
        <v>1033.44</v>
      </c>
      <c r="H1069">
        <v>594.43299999999999</v>
      </c>
      <c r="I1069">
        <v>5.4071000000000001E-2</v>
      </c>
      <c r="J1069">
        <v>0.93183400000000005</v>
      </c>
      <c r="K1069">
        <v>0</v>
      </c>
      <c r="L1069" t="s">
        <v>43</v>
      </c>
    </row>
    <row r="1070" spans="1:25" x14ac:dyDescent="0.25">
      <c r="A1070" t="s">
        <v>48</v>
      </c>
      <c r="B1070">
        <v>50645.5</v>
      </c>
      <c r="C1070">
        <v>45865</v>
      </c>
      <c r="D1070">
        <v>45772.3</v>
      </c>
      <c r="E1070">
        <v>45758.1</v>
      </c>
      <c r="F1070">
        <v>843.6</v>
      </c>
      <c r="G1070">
        <v>1042.3599999999999</v>
      </c>
      <c r="H1070">
        <v>601.39599999999996</v>
      </c>
      <c r="I1070">
        <v>8.3255800000000005E-2</v>
      </c>
      <c r="J1070">
        <v>0.92995799999999995</v>
      </c>
      <c r="K1070">
        <v>0</v>
      </c>
      <c r="L1070" t="s">
        <v>43</v>
      </c>
    </row>
    <row r="1071" spans="1:25" x14ac:dyDescent="0.25">
      <c r="A1071" t="s">
        <v>48</v>
      </c>
      <c r="B1071">
        <v>50725.4</v>
      </c>
      <c r="C1071">
        <v>45916.7</v>
      </c>
      <c r="D1071">
        <v>45817.3</v>
      </c>
      <c r="E1071">
        <v>45803.1</v>
      </c>
      <c r="F1071">
        <v>848.91399999999999</v>
      </c>
      <c r="G1071">
        <v>1047.8800000000001</v>
      </c>
      <c r="H1071">
        <v>600.577</v>
      </c>
      <c r="I1071">
        <v>5.8826799999999999E-2</v>
      </c>
      <c r="J1071">
        <v>0.93170799999999998</v>
      </c>
      <c r="K1071">
        <v>0</v>
      </c>
      <c r="L1071" t="s">
        <v>43</v>
      </c>
    </row>
    <row r="1072" spans="1:25" x14ac:dyDescent="0.25">
      <c r="A1072" t="s">
        <v>48</v>
      </c>
      <c r="B1072">
        <v>50883.199999999997</v>
      </c>
      <c r="C1072">
        <v>46061.9</v>
      </c>
      <c r="D1072">
        <v>45949.599999999999</v>
      </c>
      <c r="E1072">
        <v>45935.199999999997</v>
      </c>
      <c r="F1072">
        <v>854.73199999999997</v>
      </c>
      <c r="G1072">
        <v>1055.17</v>
      </c>
      <c r="H1072">
        <v>600.99199999999996</v>
      </c>
      <c r="I1072">
        <v>8.3255999999999997E-2</v>
      </c>
      <c r="J1072">
        <v>0.93183700000000003</v>
      </c>
      <c r="K1072">
        <v>0</v>
      </c>
      <c r="L1072" t="s">
        <v>43</v>
      </c>
    </row>
    <row r="1073" spans="1:12" x14ac:dyDescent="0.25">
      <c r="A1073" t="s">
        <v>48</v>
      </c>
      <c r="B1073">
        <v>50784.800000000003</v>
      </c>
      <c r="C1073">
        <v>45966.1</v>
      </c>
      <c r="D1073">
        <v>45852.7</v>
      </c>
      <c r="E1073">
        <v>45838.3</v>
      </c>
      <c r="F1073">
        <v>842.57100000000003</v>
      </c>
      <c r="G1073">
        <v>1053.51</v>
      </c>
      <c r="H1073">
        <v>600.47</v>
      </c>
      <c r="I1073">
        <v>5.3909699999999998E-2</v>
      </c>
      <c r="J1073">
        <v>0.931813</v>
      </c>
      <c r="K1073">
        <v>0</v>
      </c>
      <c r="L1073" t="s">
        <v>43</v>
      </c>
    </row>
    <row r="1074" spans="1:12" x14ac:dyDescent="0.25">
      <c r="A1074" t="s">
        <v>48</v>
      </c>
      <c r="B1074">
        <v>50682.1</v>
      </c>
      <c r="C1074">
        <v>45918.9</v>
      </c>
      <c r="D1074">
        <v>45798.6</v>
      </c>
      <c r="E1074">
        <v>45784.2</v>
      </c>
      <c r="F1074">
        <v>848.43899999999996</v>
      </c>
      <c r="G1074">
        <v>1055.1400000000001</v>
      </c>
      <c r="H1074">
        <v>599.31299999999999</v>
      </c>
      <c r="I1074">
        <v>5.4037700000000001E-2</v>
      </c>
      <c r="J1074">
        <v>0.93154300000000001</v>
      </c>
      <c r="K1074">
        <v>0</v>
      </c>
      <c r="L1074" t="s">
        <v>43</v>
      </c>
    </row>
    <row r="1075" spans="1:12" x14ac:dyDescent="0.25">
      <c r="A1075" t="s">
        <v>48</v>
      </c>
      <c r="B1075">
        <v>50786.2</v>
      </c>
      <c r="C1075">
        <v>45906.7</v>
      </c>
      <c r="D1075">
        <v>45787.5</v>
      </c>
      <c r="E1075">
        <v>45773.1</v>
      </c>
      <c r="F1075">
        <v>843.99900000000002</v>
      </c>
      <c r="G1075">
        <v>1051.2</v>
      </c>
      <c r="H1075">
        <v>597.53499999999997</v>
      </c>
      <c r="I1075">
        <v>5.5514300000000003E-2</v>
      </c>
      <c r="J1075">
        <v>0.93166000000000004</v>
      </c>
      <c r="K1075">
        <v>0</v>
      </c>
      <c r="L1075" t="s">
        <v>43</v>
      </c>
    </row>
    <row r="1076" spans="1:12" x14ac:dyDescent="0.25">
      <c r="A1076" t="s">
        <v>48</v>
      </c>
      <c r="B1076">
        <v>50880.9</v>
      </c>
      <c r="C1076">
        <v>45959.3</v>
      </c>
      <c r="D1076">
        <v>45840.7</v>
      </c>
      <c r="E1076">
        <v>45826.3</v>
      </c>
      <c r="F1076">
        <v>849.173</v>
      </c>
      <c r="G1076">
        <v>1055.96</v>
      </c>
      <c r="H1076">
        <v>598.43100000000004</v>
      </c>
      <c r="I1076">
        <v>5.4926099999999999E-2</v>
      </c>
      <c r="J1076">
        <v>0.95815700000000004</v>
      </c>
      <c r="K1076">
        <v>0</v>
      </c>
      <c r="L1076" t="s">
        <v>43</v>
      </c>
    </row>
    <row r="1077" spans="1:12" x14ac:dyDescent="0.25">
      <c r="A1077" t="s">
        <v>48</v>
      </c>
      <c r="B1077">
        <v>50992.2</v>
      </c>
      <c r="C1077">
        <v>46162.8</v>
      </c>
      <c r="D1077">
        <v>46039.4</v>
      </c>
      <c r="E1077">
        <v>46024.800000000003</v>
      </c>
      <c r="F1077">
        <v>848.41300000000001</v>
      </c>
      <c r="G1077">
        <v>1054.03</v>
      </c>
      <c r="H1077">
        <v>600.43799999999999</v>
      </c>
      <c r="I1077">
        <v>5.4470600000000001E-2</v>
      </c>
      <c r="J1077">
        <v>0.93180300000000005</v>
      </c>
      <c r="K1077">
        <v>0</v>
      </c>
      <c r="L1077" t="s">
        <v>43</v>
      </c>
    </row>
    <row r="1078" spans="1:12" x14ac:dyDescent="0.25">
      <c r="A1078" t="s">
        <v>48</v>
      </c>
      <c r="B1078">
        <v>50773.1</v>
      </c>
      <c r="C1078">
        <v>45992.3</v>
      </c>
      <c r="D1078">
        <v>45870.8</v>
      </c>
      <c r="E1078">
        <v>45856.6</v>
      </c>
      <c r="F1078">
        <v>843.17399999999998</v>
      </c>
      <c r="G1078">
        <v>1053.6500000000001</v>
      </c>
      <c r="H1078">
        <v>600.47299999999996</v>
      </c>
      <c r="I1078">
        <v>7.1542700000000001E-2</v>
      </c>
      <c r="J1078">
        <v>0.93183199999999999</v>
      </c>
      <c r="K1078">
        <v>0</v>
      </c>
      <c r="L1078" t="s">
        <v>43</v>
      </c>
    </row>
    <row r="1079" spans="1:12" x14ac:dyDescent="0.25">
      <c r="A1079" t="s">
        <v>48</v>
      </c>
      <c r="B1079">
        <v>50818.5</v>
      </c>
      <c r="C1079">
        <v>45977.3</v>
      </c>
      <c r="D1079">
        <v>45852.1</v>
      </c>
      <c r="E1079">
        <v>45837.7</v>
      </c>
      <c r="F1079">
        <v>852.279</v>
      </c>
      <c r="G1079">
        <v>1057.08</v>
      </c>
      <c r="H1079">
        <v>600.423</v>
      </c>
      <c r="I1079">
        <v>6.5173700000000001E-2</v>
      </c>
      <c r="J1079">
        <v>0.93168499999999999</v>
      </c>
      <c r="K1079">
        <v>0</v>
      </c>
      <c r="L1079" t="s">
        <v>43</v>
      </c>
    </row>
    <row r="1080" spans="1:12" x14ac:dyDescent="0.25">
      <c r="A1080" t="s">
        <v>48</v>
      </c>
      <c r="B1080">
        <v>50841.2</v>
      </c>
      <c r="C1080">
        <v>46011.3</v>
      </c>
      <c r="D1080">
        <v>45884.6</v>
      </c>
      <c r="E1080">
        <v>45870.1</v>
      </c>
      <c r="F1080">
        <v>846.13300000000004</v>
      </c>
      <c r="G1080">
        <v>1050.04</v>
      </c>
      <c r="H1080">
        <v>597.18200000000002</v>
      </c>
      <c r="I1080">
        <v>7.6270000000000004E-2</v>
      </c>
      <c r="J1080">
        <v>0.926033</v>
      </c>
      <c r="K1080">
        <v>0</v>
      </c>
      <c r="L1080" t="s">
        <v>43</v>
      </c>
    </row>
    <row r="1081" spans="1:12" x14ac:dyDescent="0.25">
      <c r="A1081" t="s">
        <v>48</v>
      </c>
      <c r="B1081">
        <v>50867.6</v>
      </c>
      <c r="C1081">
        <v>46071.199999999997</v>
      </c>
      <c r="D1081">
        <v>45946.400000000001</v>
      </c>
      <c r="E1081">
        <v>45931.9</v>
      </c>
      <c r="F1081">
        <v>850.17399999999998</v>
      </c>
      <c r="G1081">
        <v>1066.83</v>
      </c>
      <c r="H1081">
        <v>602.51</v>
      </c>
      <c r="I1081">
        <v>7.4821200000000004E-2</v>
      </c>
      <c r="J1081">
        <v>0.93182500000000001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51093</v>
      </c>
      <c r="C1082">
        <v>46178.2</v>
      </c>
      <c r="D1082">
        <v>46047.6</v>
      </c>
      <c r="E1082">
        <v>46032.7</v>
      </c>
      <c r="F1082">
        <v>851.5</v>
      </c>
      <c r="G1082">
        <v>1063.79</v>
      </c>
      <c r="H1082">
        <v>603.22900000000004</v>
      </c>
      <c r="I1082">
        <v>5.3909499999999999E-2</v>
      </c>
      <c r="J1082">
        <v>0.93183499999999997</v>
      </c>
      <c r="K1082">
        <v>0</v>
      </c>
      <c r="L1082" t="s">
        <v>43</v>
      </c>
    </row>
    <row r="1083" spans="1:12" x14ac:dyDescent="0.25">
      <c r="A1083" t="s">
        <v>48</v>
      </c>
      <c r="B1083">
        <v>50820.800000000003</v>
      </c>
      <c r="C1083">
        <v>45928.9</v>
      </c>
      <c r="D1083">
        <v>45802.3</v>
      </c>
      <c r="E1083">
        <v>45787</v>
      </c>
      <c r="F1083">
        <v>844.70600000000002</v>
      </c>
      <c r="G1083">
        <v>1053.27</v>
      </c>
      <c r="H1083">
        <v>597.31500000000005</v>
      </c>
      <c r="I1083">
        <v>7.7019799999999999E-2</v>
      </c>
      <c r="J1083">
        <v>0.93183300000000002</v>
      </c>
      <c r="K1083">
        <v>0</v>
      </c>
      <c r="L1083" t="s">
        <v>43</v>
      </c>
    </row>
    <row r="1084" spans="1:12" x14ac:dyDescent="0.25">
      <c r="A1084" t="s">
        <v>48</v>
      </c>
      <c r="B1084">
        <v>50805.4</v>
      </c>
      <c r="C1084">
        <v>45951.7</v>
      </c>
      <c r="D1084">
        <v>45823.3</v>
      </c>
      <c r="E1084">
        <v>45809.1</v>
      </c>
      <c r="F1084">
        <v>842.024</v>
      </c>
      <c r="G1084">
        <v>1049.67</v>
      </c>
      <c r="H1084">
        <v>595.89800000000002</v>
      </c>
      <c r="I1084">
        <v>5.9320100000000001E-2</v>
      </c>
      <c r="J1084">
        <v>0.93171000000000004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50859.1</v>
      </c>
      <c r="C1085">
        <v>46054.9</v>
      </c>
      <c r="D1085">
        <v>45924.7</v>
      </c>
      <c r="E1085">
        <v>45910.3</v>
      </c>
      <c r="F1085">
        <v>845.20100000000002</v>
      </c>
      <c r="G1085">
        <v>1060.25</v>
      </c>
      <c r="H1085">
        <v>600.34100000000001</v>
      </c>
      <c r="I1085">
        <v>5.8291200000000001E-2</v>
      </c>
      <c r="J1085">
        <v>0.931782</v>
      </c>
      <c r="K1085">
        <v>0</v>
      </c>
      <c r="L1085" t="s">
        <v>43</v>
      </c>
    </row>
    <row r="1086" spans="1:12" x14ac:dyDescent="0.25">
      <c r="A1086" t="s">
        <v>48</v>
      </c>
      <c r="B1086">
        <v>51068.4</v>
      </c>
      <c r="C1086">
        <v>46119.3</v>
      </c>
      <c r="D1086">
        <v>45987.3</v>
      </c>
      <c r="E1086">
        <v>45972.800000000003</v>
      </c>
      <c r="F1086">
        <v>847.61300000000006</v>
      </c>
      <c r="G1086">
        <v>1070.75</v>
      </c>
      <c r="H1086">
        <v>603.12199999999996</v>
      </c>
      <c r="I1086">
        <v>5.5348799999999997E-2</v>
      </c>
      <c r="J1086">
        <v>0.93173799999999996</v>
      </c>
      <c r="K1086">
        <v>0</v>
      </c>
      <c r="L1086" t="s">
        <v>43</v>
      </c>
    </row>
    <row r="1087" spans="1:12" x14ac:dyDescent="0.25">
      <c r="A1087" t="s">
        <v>48</v>
      </c>
      <c r="B1087">
        <v>51051.1</v>
      </c>
      <c r="C1087">
        <v>46147.1</v>
      </c>
      <c r="D1087">
        <v>46016.800000000003</v>
      </c>
      <c r="E1087">
        <v>46002.400000000001</v>
      </c>
      <c r="F1087">
        <v>847.39300000000003</v>
      </c>
      <c r="G1087">
        <v>1066.6199999999999</v>
      </c>
      <c r="H1087">
        <v>602.71600000000001</v>
      </c>
      <c r="I1087">
        <v>7.6902100000000001E-2</v>
      </c>
      <c r="J1087">
        <v>0.95455100000000004</v>
      </c>
      <c r="K1087">
        <v>0</v>
      </c>
      <c r="L1087" t="s">
        <v>43</v>
      </c>
    </row>
    <row r="1088" spans="1:12" x14ac:dyDescent="0.25">
      <c r="A1088" t="s">
        <v>48</v>
      </c>
      <c r="B1088">
        <v>50791.1</v>
      </c>
      <c r="C1088">
        <v>45964.3</v>
      </c>
      <c r="D1088">
        <v>45835.4</v>
      </c>
      <c r="E1088">
        <v>45821</v>
      </c>
      <c r="F1088">
        <v>847.04100000000005</v>
      </c>
      <c r="G1088">
        <v>1052.3599999999999</v>
      </c>
      <c r="H1088">
        <v>598.11900000000003</v>
      </c>
      <c r="I1088">
        <v>5.3939399999999998E-2</v>
      </c>
      <c r="J1088">
        <v>0.93170699999999995</v>
      </c>
      <c r="K1088">
        <v>0</v>
      </c>
      <c r="L1088" t="s">
        <v>43</v>
      </c>
    </row>
    <row r="1089" spans="1:12" x14ac:dyDescent="0.25">
      <c r="A1089" t="s">
        <v>48</v>
      </c>
      <c r="B1089">
        <v>50864.2</v>
      </c>
      <c r="C1089">
        <v>45902.9</v>
      </c>
      <c r="D1089">
        <v>45772.9</v>
      </c>
      <c r="E1089">
        <v>45758.5</v>
      </c>
      <c r="F1089">
        <v>835.1</v>
      </c>
      <c r="G1089">
        <v>1046.3599999999999</v>
      </c>
      <c r="H1089">
        <v>594.14200000000005</v>
      </c>
      <c r="I1089">
        <v>5.5571700000000002E-2</v>
      </c>
      <c r="J1089">
        <v>0.93163899999999999</v>
      </c>
      <c r="K1089">
        <v>0</v>
      </c>
      <c r="L1089" t="s">
        <v>43</v>
      </c>
    </row>
    <row r="1090" spans="1:12" x14ac:dyDescent="0.25">
      <c r="A1090" t="s">
        <v>48</v>
      </c>
      <c r="B1090">
        <v>50991.4</v>
      </c>
      <c r="C1090">
        <v>46039</v>
      </c>
      <c r="D1090">
        <v>45908.7</v>
      </c>
      <c r="E1090">
        <v>45893.8</v>
      </c>
      <c r="F1090">
        <v>847.51400000000001</v>
      </c>
      <c r="G1090">
        <v>1058.97</v>
      </c>
      <c r="H1090">
        <v>601.17200000000003</v>
      </c>
      <c r="I1090">
        <v>5.5619200000000001E-2</v>
      </c>
      <c r="J1090">
        <v>0.93175699999999995</v>
      </c>
      <c r="K1090">
        <v>0</v>
      </c>
      <c r="L1090" t="s">
        <v>43</v>
      </c>
    </row>
    <row r="1091" spans="1:12" x14ac:dyDescent="0.25">
      <c r="A1091" t="s">
        <v>48</v>
      </c>
      <c r="B1091">
        <v>51057</v>
      </c>
      <c r="C1091">
        <v>46150.7</v>
      </c>
      <c r="D1091">
        <v>46014</v>
      </c>
      <c r="E1091">
        <v>45999.7</v>
      </c>
      <c r="F1091">
        <v>847.01300000000003</v>
      </c>
      <c r="G1091">
        <v>1062.8599999999999</v>
      </c>
      <c r="H1091">
        <v>601.55499999999995</v>
      </c>
      <c r="I1091">
        <v>5.3919000000000002E-2</v>
      </c>
      <c r="J1091">
        <v>0.93183700000000003</v>
      </c>
      <c r="K1091">
        <v>0</v>
      </c>
      <c r="L1091" t="s">
        <v>43</v>
      </c>
    </row>
    <row r="1092" spans="1:12" x14ac:dyDescent="0.25">
      <c r="A1092" t="s">
        <v>48</v>
      </c>
      <c r="B1092">
        <v>50867.9</v>
      </c>
      <c r="C1092">
        <v>46049.599999999999</v>
      </c>
      <c r="D1092">
        <v>45915.9</v>
      </c>
      <c r="E1092">
        <v>45901.5</v>
      </c>
      <c r="F1092">
        <v>845.37099999999998</v>
      </c>
      <c r="G1092">
        <v>1061.3499999999999</v>
      </c>
      <c r="H1092">
        <v>599.11500000000001</v>
      </c>
      <c r="I1092">
        <v>5.4048400000000003E-2</v>
      </c>
      <c r="J1092">
        <v>0.94816599999999995</v>
      </c>
      <c r="K1092">
        <v>0</v>
      </c>
      <c r="L1092" t="s">
        <v>43</v>
      </c>
    </row>
    <row r="1093" spans="1:12" x14ac:dyDescent="0.25">
      <c r="A1093" t="s">
        <v>48</v>
      </c>
      <c r="B1093">
        <v>51023.7</v>
      </c>
      <c r="C1093">
        <v>46025.3</v>
      </c>
      <c r="D1093">
        <v>45892</v>
      </c>
      <c r="E1093">
        <v>45877.599999999999</v>
      </c>
      <c r="F1093">
        <v>846.125</v>
      </c>
      <c r="G1093">
        <v>1049.49</v>
      </c>
      <c r="H1093">
        <v>599.10400000000004</v>
      </c>
      <c r="I1093">
        <v>6.4417600000000005E-2</v>
      </c>
      <c r="J1093">
        <v>0.93183499999999997</v>
      </c>
      <c r="K1093">
        <v>0</v>
      </c>
      <c r="L1093" t="s">
        <v>43</v>
      </c>
    </row>
    <row r="1094" spans="1:12" x14ac:dyDescent="0.25">
      <c r="A1094" t="s">
        <v>48</v>
      </c>
      <c r="B1094">
        <v>50980.800000000003</v>
      </c>
      <c r="C1094">
        <v>46009.3</v>
      </c>
      <c r="D1094">
        <v>45875.199999999997</v>
      </c>
      <c r="E1094">
        <v>45860.9</v>
      </c>
      <c r="F1094">
        <v>844.76900000000001</v>
      </c>
      <c r="G1094">
        <v>1060.6300000000001</v>
      </c>
      <c r="H1094">
        <v>601.67999999999995</v>
      </c>
      <c r="I1094">
        <v>6.0670500000000002E-2</v>
      </c>
      <c r="J1094">
        <v>0.93178700000000003</v>
      </c>
      <c r="K1094">
        <v>0</v>
      </c>
      <c r="L1094" t="s">
        <v>43</v>
      </c>
    </row>
    <row r="1095" spans="1:12" x14ac:dyDescent="0.25">
      <c r="A1095" t="s">
        <v>48</v>
      </c>
      <c r="B1095">
        <v>50941.4</v>
      </c>
      <c r="C1095">
        <v>46030.9</v>
      </c>
      <c r="D1095">
        <v>45894.1</v>
      </c>
      <c r="E1095">
        <v>45879.8</v>
      </c>
      <c r="F1095">
        <v>847.87699999999995</v>
      </c>
      <c r="G1095">
        <v>1057.23</v>
      </c>
      <c r="H1095">
        <v>597.37199999999996</v>
      </c>
      <c r="I1095">
        <v>6.3392000000000004E-2</v>
      </c>
      <c r="J1095">
        <v>0.93776999999999999</v>
      </c>
      <c r="K1095">
        <v>0</v>
      </c>
      <c r="L1095" t="s">
        <v>43</v>
      </c>
    </row>
    <row r="1096" spans="1:12" x14ac:dyDescent="0.25">
      <c r="A1096" t="s">
        <v>48</v>
      </c>
      <c r="B1096">
        <v>50995</v>
      </c>
      <c r="C1096">
        <v>46130.3</v>
      </c>
      <c r="D1096">
        <v>45995.4</v>
      </c>
      <c r="E1096">
        <v>45981.1</v>
      </c>
      <c r="F1096">
        <v>846.93799999999999</v>
      </c>
      <c r="G1096">
        <v>1061.1199999999999</v>
      </c>
      <c r="H1096">
        <v>601.49599999999998</v>
      </c>
      <c r="I1096">
        <v>4.9121499999999998E-2</v>
      </c>
      <c r="J1096">
        <v>0.93168300000000004</v>
      </c>
      <c r="K1096">
        <v>0</v>
      </c>
      <c r="L1096" t="s">
        <v>43</v>
      </c>
    </row>
    <row r="1097" spans="1:12" x14ac:dyDescent="0.25">
      <c r="A1097" t="s">
        <v>48</v>
      </c>
      <c r="B1097">
        <v>50970.6</v>
      </c>
      <c r="C1097">
        <v>45993.2</v>
      </c>
      <c r="D1097">
        <v>45857.5</v>
      </c>
      <c r="E1097">
        <v>45843.199999999997</v>
      </c>
      <c r="F1097">
        <v>841.45299999999997</v>
      </c>
      <c r="G1097">
        <v>1055.3399999999999</v>
      </c>
      <c r="H1097">
        <v>597.62599999999998</v>
      </c>
      <c r="I1097">
        <v>5.4108400000000001E-2</v>
      </c>
      <c r="J1097">
        <v>0.93147199999999997</v>
      </c>
      <c r="K1097">
        <v>0</v>
      </c>
      <c r="L1097" t="s">
        <v>43</v>
      </c>
    </row>
    <row r="1098" spans="1:12" x14ac:dyDescent="0.25">
      <c r="A1098" t="s">
        <v>48</v>
      </c>
      <c r="B1098">
        <v>50920.5</v>
      </c>
      <c r="C1098">
        <v>46007.4</v>
      </c>
      <c r="D1098">
        <v>45874.8</v>
      </c>
      <c r="E1098">
        <v>45860.6</v>
      </c>
      <c r="F1098">
        <v>844.83900000000006</v>
      </c>
      <c r="G1098">
        <v>1059.69</v>
      </c>
      <c r="H1098">
        <v>598.32600000000002</v>
      </c>
      <c r="I1098">
        <v>5.6072299999999999E-2</v>
      </c>
      <c r="J1098">
        <v>0.93183700000000003</v>
      </c>
      <c r="K1098">
        <v>0</v>
      </c>
      <c r="L1098" t="s">
        <v>43</v>
      </c>
    </row>
    <row r="1099" spans="1:12" x14ac:dyDescent="0.25">
      <c r="A1099" t="s">
        <v>48</v>
      </c>
      <c r="B1099">
        <v>50910.2</v>
      </c>
      <c r="C1099">
        <v>46042.400000000001</v>
      </c>
      <c r="D1099">
        <v>45904.5</v>
      </c>
      <c r="E1099">
        <v>45890.1</v>
      </c>
      <c r="F1099">
        <v>846.60900000000004</v>
      </c>
      <c r="G1099">
        <v>1064.08</v>
      </c>
      <c r="H1099">
        <v>600.69299999999998</v>
      </c>
      <c r="I1099">
        <v>6.9630300000000006E-2</v>
      </c>
      <c r="J1099">
        <v>0.95100099999999999</v>
      </c>
      <c r="K1099">
        <v>0</v>
      </c>
      <c r="L1099" t="s">
        <v>43</v>
      </c>
    </row>
    <row r="1100" spans="1:12" x14ac:dyDescent="0.25">
      <c r="A1100" t="s">
        <v>48</v>
      </c>
      <c r="B1100">
        <v>51165.1</v>
      </c>
      <c r="C1100">
        <v>46193.3</v>
      </c>
      <c r="D1100">
        <v>46057.7</v>
      </c>
      <c r="E1100">
        <v>46042.8</v>
      </c>
      <c r="F1100">
        <v>852.20600000000002</v>
      </c>
      <c r="G1100">
        <v>1070.94</v>
      </c>
      <c r="H1100">
        <v>605.279</v>
      </c>
      <c r="I1100">
        <v>5.4986199999999999E-2</v>
      </c>
      <c r="J1100">
        <v>0.95143299999999997</v>
      </c>
      <c r="K1100">
        <v>0</v>
      </c>
      <c r="L1100" t="s">
        <v>43</v>
      </c>
    </row>
    <row r="1101" spans="1:12" x14ac:dyDescent="0.25">
      <c r="A1101" t="s">
        <v>48</v>
      </c>
      <c r="B1101">
        <v>51157.5</v>
      </c>
      <c r="C1101">
        <v>46160.800000000003</v>
      </c>
      <c r="D1101">
        <v>46020.6</v>
      </c>
      <c r="E1101">
        <v>46006.2</v>
      </c>
      <c r="F1101">
        <v>849.13800000000003</v>
      </c>
      <c r="G1101">
        <v>1062.6199999999999</v>
      </c>
      <c r="H1101">
        <v>600.07799999999997</v>
      </c>
      <c r="I1101">
        <v>5.4802999999999998E-2</v>
      </c>
      <c r="J1101">
        <v>0.93182600000000004</v>
      </c>
      <c r="K1101">
        <v>0</v>
      </c>
      <c r="L1101" t="s">
        <v>43</v>
      </c>
    </row>
    <row r="1102" spans="1:12" x14ac:dyDescent="0.25">
      <c r="A1102" t="s">
        <v>48</v>
      </c>
      <c r="B1102">
        <v>50870.400000000001</v>
      </c>
      <c r="C1102">
        <v>45942.1</v>
      </c>
      <c r="D1102">
        <v>45805.2</v>
      </c>
      <c r="E1102">
        <v>45790.8</v>
      </c>
      <c r="F1102">
        <v>848.27</v>
      </c>
      <c r="G1102">
        <v>1054.33</v>
      </c>
      <c r="H1102">
        <v>599.50699999999995</v>
      </c>
      <c r="I1102">
        <v>5.7721799999999997E-2</v>
      </c>
      <c r="J1102">
        <v>0.93181800000000004</v>
      </c>
      <c r="K1102">
        <v>0</v>
      </c>
      <c r="L1102" t="s">
        <v>43</v>
      </c>
    </row>
    <row r="1103" spans="1:12" x14ac:dyDescent="0.25">
      <c r="A1103" t="s">
        <v>48</v>
      </c>
      <c r="B1103">
        <v>50829.8</v>
      </c>
      <c r="C1103">
        <v>45966.1</v>
      </c>
      <c r="D1103">
        <v>45829.5</v>
      </c>
      <c r="E1103">
        <v>45815.199999999997</v>
      </c>
      <c r="F1103">
        <v>842.74300000000005</v>
      </c>
      <c r="G1103">
        <v>1059.71</v>
      </c>
      <c r="H1103">
        <v>599.50400000000002</v>
      </c>
      <c r="I1103">
        <v>7.8135899999999994E-2</v>
      </c>
      <c r="J1103">
        <v>0.92973799999999995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51100.800000000003</v>
      </c>
      <c r="C1104">
        <v>46093.7</v>
      </c>
      <c r="D1104">
        <v>45949.5</v>
      </c>
      <c r="E1104">
        <v>45934.8</v>
      </c>
      <c r="F1104">
        <v>848.65099999999995</v>
      </c>
      <c r="G1104">
        <v>1068.93</v>
      </c>
      <c r="H1104">
        <v>602.31799999999998</v>
      </c>
      <c r="I1104">
        <v>5.39158E-2</v>
      </c>
      <c r="J1104">
        <v>0.931836</v>
      </c>
      <c r="K1104">
        <v>0</v>
      </c>
      <c r="L1104" t="s">
        <v>43</v>
      </c>
    </row>
    <row r="1105" spans="1:25" x14ac:dyDescent="0.25">
      <c r="A1105" t="s">
        <v>48</v>
      </c>
      <c r="B1105">
        <v>51417.5</v>
      </c>
      <c r="C1105">
        <v>46417.3</v>
      </c>
      <c r="D1105">
        <v>46268</v>
      </c>
      <c r="E1105">
        <v>46253.4</v>
      </c>
      <c r="F1105">
        <v>855.65899999999999</v>
      </c>
      <c r="G1105">
        <v>1088.9000000000001</v>
      </c>
      <c r="H1105">
        <v>610.40300000000002</v>
      </c>
      <c r="I1105">
        <v>5.3996500000000003E-2</v>
      </c>
      <c r="J1105">
        <v>0.93183700000000003</v>
      </c>
      <c r="K1105">
        <v>0</v>
      </c>
      <c r="L1105" t="s">
        <v>43</v>
      </c>
    </row>
    <row r="1106" spans="1:25" x14ac:dyDescent="0.25">
      <c r="A1106" t="s">
        <v>48</v>
      </c>
      <c r="B1106">
        <v>51061.4</v>
      </c>
      <c r="C1106">
        <v>46110.400000000001</v>
      </c>
      <c r="D1106">
        <v>45968.800000000003</v>
      </c>
      <c r="E1106">
        <v>45954.2</v>
      </c>
      <c r="F1106">
        <v>844.72900000000004</v>
      </c>
      <c r="G1106">
        <v>1066.1400000000001</v>
      </c>
      <c r="H1106">
        <v>598.70899999999995</v>
      </c>
      <c r="I1106">
        <v>6.5384300000000006E-2</v>
      </c>
      <c r="J1106">
        <v>0.93166000000000004</v>
      </c>
      <c r="K1106">
        <v>0</v>
      </c>
      <c r="L1106" t="s">
        <v>43</v>
      </c>
    </row>
    <row r="1107" spans="1:25" x14ac:dyDescent="0.25">
      <c r="A1107" t="s">
        <v>48</v>
      </c>
      <c r="B1107">
        <v>50862.400000000001</v>
      </c>
      <c r="C1107">
        <v>46018.5</v>
      </c>
      <c r="D1107">
        <v>45878.400000000001</v>
      </c>
      <c r="E1107">
        <v>45864.2</v>
      </c>
      <c r="F1107">
        <v>843.98500000000001</v>
      </c>
      <c r="G1107">
        <v>1065.08</v>
      </c>
      <c r="H1107">
        <v>598.48199999999997</v>
      </c>
      <c r="I1107">
        <v>5.5349099999999998E-2</v>
      </c>
      <c r="J1107">
        <v>0.95921699999999999</v>
      </c>
      <c r="K1107">
        <v>0</v>
      </c>
      <c r="L1107" t="s">
        <v>43</v>
      </c>
    </row>
    <row r="1108" spans="1:25" x14ac:dyDescent="0.25">
      <c r="A1108" t="s">
        <v>48</v>
      </c>
      <c r="B1108">
        <v>51059.8</v>
      </c>
      <c r="C1108">
        <v>46036.7</v>
      </c>
      <c r="D1108">
        <v>45895.5</v>
      </c>
      <c r="E1108">
        <v>45880.800000000003</v>
      </c>
      <c r="F1108">
        <v>850.99300000000005</v>
      </c>
      <c r="G1108">
        <v>1061.52</v>
      </c>
      <c r="H1108">
        <v>599.53700000000003</v>
      </c>
      <c r="I1108">
        <v>5.4080900000000001E-2</v>
      </c>
      <c r="J1108">
        <v>0.93176899999999996</v>
      </c>
      <c r="K1108">
        <v>0</v>
      </c>
      <c r="L1108" t="s">
        <v>43</v>
      </c>
    </row>
    <row r="1109" spans="1:25" x14ac:dyDescent="0.25">
      <c r="A1109" t="s">
        <v>48</v>
      </c>
      <c r="B1109">
        <v>51000.9</v>
      </c>
      <c r="C1109">
        <v>46035</v>
      </c>
      <c r="D1109">
        <v>45895.7</v>
      </c>
      <c r="E1109">
        <v>45881.5</v>
      </c>
      <c r="F1109">
        <v>846.41499999999996</v>
      </c>
      <c r="G1109">
        <v>1054.26</v>
      </c>
      <c r="H1109">
        <v>599.49400000000003</v>
      </c>
      <c r="I1109">
        <v>8.0459600000000006E-2</v>
      </c>
      <c r="J1109">
        <v>0.93350200000000005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51201.4</v>
      </c>
      <c r="C1110">
        <v>46322.1</v>
      </c>
      <c r="D1110">
        <v>46171.6</v>
      </c>
      <c r="E1110">
        <v>46157.2</v>
      </c>
      <c r="F1110">
        <v>847.51099999999997</v>
      </c>
      <c r="G1110">
        <v>1068.08</v>
      </c>
      <c r="H1110">
        <v>601.46100000000001</v>
      </c>
      <c r="I1110">
        <v>5.4934700000000003E-2</v>
      </c>
      <c r="J1110">
        <v>0.93182100000000001</v>
      </c>
      <c r="K1110">
        <v>0</v>
      </c>
      <c r="L1110" t="s">
        <v>43</v>
      </c>
    </row>
    <row r="1111" spans="1:25" x14ac:dyDescent="0.25">
      <c r="A1111" t="s">
        <v>48</v>
      </c>
      <c r="B1111">
        <v>51058.2</v>
      </c>
      <c r="C1111">
        <v>46013.5</v>
      </c>
      <c r="D1111">
        <v>45869.599999999999</v>
      </c>
      <c r="E1111">
        <v>45854.9</v>
      </c>
      <c r="F1111">
        <v>842.31700000000001</v>
      </c>
      <c r="G1111">
        <v>1059.49</v>
      </c>
      <c r="H1111">
        <v>598.09199999999998</v>
      </c>
      <c r="I1111">
        <v>5.4040100000000001E-2</v>
      </c>
      <c r="J1111">
        <v>0.93065799999999999</v>
      </c>
      <c r="K1111">
        <v>0</v>
      </c>
      <c r="L1111" t="s">
        <v>43</v>
      </c>
    </row>
    <row r="1112" spans="1:25" x14ac:dyDescent="0.25">
      <c r="A1112" t="s">
        <v>48</v>
      </c>
      <c r="B1112">
        <v>51083.5</v>
      </c>
      <c r="C1112">
        <v>46030</v>
      </c>
      <c r="D1112">
        <v>45886.3</v>
      </c>
      <c r="E1112">
        <v>45871.6</v>
      </c>
      <c r="F1112">
        <v>846.66499999999996</v>
      </c>
      <c r="G1112">
        <v>1063.05</v>
      </c>
      <c r="H1112">
        <v>598.54300000000001</v>
      </c>
      <c r="I1112">
        <v>6.6177299999999994E-2</v>
      </c>
      <c r="J1112">
        <v>0.93016100000000002</v>
      </c>
      <c r="K1112">
        <v>0</v>
      </c>
      <c r="L1112" t="s">
        <v>43</v>
      </c>
    </row>
    <row r="1113" spans="1:25" x14ac:dyDescent="0.25">
      <c r="A1113" t="s">
        <v>48</v>
      </c>
      <c r="B1113">
        <v>51022.5</v>
      </c>
      <c r="C1113">
        <v>46044</v>
      </c>
      <c r="D1113">
        <v>45898.7</v>
      </c>
      <c r="E1113">
        <v>45884.1</v>
      </c>
      <c r="F1113">
        <v>849.87199999999996</v>
      </c>
      <c r="G1113">
        <v>1066.76</v>
      </c>
      <c r="H1113">
        <v>600.94100000000003</v>
      </c>
      <c r="I1113">
        <v>6.3166299999999995E-2</v>
      </c>
      <c r="J1113">
        <v>0.931786</v>
      </c>
      <c r="K1113">
        <v>0</v>
      </c>
      <c r="L1113" t="s">
        <v>43</v>
      </c>
    </row>
    <row r="1114" spans="1:25" x14ac:dyDescent="0.25">
      <c r="A1114" t="s">
        <v>48</v>
      </c>
      <c r="B1114">
        <v>51071.8</v>
      </c>
      <c r="C1114">
        <v>46160</v>
      </c>
      <c r="D1114">
        <v>46013.1</v>
      </c>
      <c r="E1114">
        <v>45998.6</v>
      </c>
      <c r="F1114">
        <v>845.68700000000001</v>
      </c>
      <c r="G1114">
        <v>1067.6099999999999</v>
      </c>
      <c r="H1114">
        <v>600.05799999999999</v>
      </c>
      <c r="I1114">
        <v>6.5452800000000005E-2</v>
      </c>
      <c r="J1114">
        <v>0.94</v>
      </c>
      <c r="K1114">
        <v>0</v>
      </c>
      <c r="L1114" t="s">
        <v>43</v>
      </c>
    </row>
    <row r="1115" spans="1:25" x14ac:dyDescent="0.25">
      <c r="A1115" t="s">
        <v>48</v>
      </c>
      <c r="B1115">
        <v>51281.1</v>
      </c>
      <c r="C1115">
        <v>46197.4</v>
      </c>
      <c r="D1115">
        <v>46044.1</v>
      </c>
      <c r="E1115">
        <v>46029.8</v>
      </c>
      <c r="F1115">
        <v>845.41</v>
      </c>
      <c r="G1115">
        <v>1063.77</v>
      </c>
      <c r="H1115">
        <v>598.9</v>
      </c>
      <c r="I1115">
        <v>5.4674500000000001E-2</v>
      </c>
      <c r="J1115">
        <v>0.93176999999999999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51095.9</v>
      </c>
      <c r="C1116">
        <v>46005</v>
      </c>
      <c r="D1116">
        <v>45852.800000000003</v>
      </c>
      <c r="E1116">
        <v>45838.2</v>
      </c>
      <c r="F1116">
        <v>850.43299999999999</v>
      </c>
      <c r="G1116">
        <v>1054.2</v>
      </c>
      <c r="H1116">
        <v>598.08399999999995</v>
      </c>
      <c r="I1116">
        <v>3.5493799999999999E-2</v>
      </c>
      <c r="J1116">
        <v>0.93088499999999996</v>
      </c>
      <c r="K1116">
        <v>0</v>
      </c>
      <c r="L1116" t="s">
        <v>43</v>
      </c>
    </row>
    <row r="1117" spans="1:25" x14ac:dyDescent="0.25">
      <c r="A1117" t="s">
        <v>48</v>
      </c>
      <c r="B1117">
        <v>51071</v>
      </c>
      <c r="C1117">
        <v>46058.6</v>
      </c>
      <c r="D1117">
        <v>45910.8</v>
      </c>
      <c r="E1117">
        <v>45896.4</v>
      </c>
      <c r="F1117">
        <v>846.48</v>
      </c>
      <c r="G1117">
        <v>1064.24</v>
      </c>
      <c r="H1117">
        <v>603.82500000000005</v>
      </c>
      <c r="I1117">
        <v>5.3920799999999998E-2</v>
      </c>
      <c r="J1117">
        <v>0.93039799999999995</v>
      </c>
      <c r="K1117">
        <v>0</v>
      </c>
      <c r="L1117" t="s">
        <v>43</v>
      </c>
    </row>
    <row r="1118" spans="1:25" x14ac:dyDescent="0.25">
      <c r="A1118" t="s">
        <v>48</v>
      </c>
      <c r="B1118">
        <v>51028.4</v>
      </c>
      <c r="C1118">
        <v>46128.7</v>
      </c>
      <c r="D1118">
        <v>45979.3</v>
      </c>
      <c r="E1118">
        <v>45964.800000000003</v>
      </c>
      <c r="F1118">
        <v>850.94</v>
      </c>
      <c r="G1118">
        <v>1065.3900000000001</v>
      </c>
      <c r="H1118">
        <v>603.40800000000002</v>
      </c>
      <c r="I1118">
        <v>5.66189E-2</v>
      </c>
      <c r="J1118">
        <v>0.93163700000000005</v>
      </c>
      <c r="K1118">
        <v>0</v>
      </c>
      <c r="L1118" t="s">
        <v>43</v>
      </c>
    </row>
    <row r="1119" spans="1:25" x14ac:dyDescent="0.25">
      <c r="A1119" t="s">
        <v>48</v>
      </c>
      <c r="B1119">
        <v>51270.5</v>
      </c>
      <c r="C1119">
        <v>46183.8</v>
      </c>
      <c r="D1119">
        <v>46030.2</v>
      </c>
      <c r="E1119">
        <v>46015.9</v>
      </c>
      <c r="F1119">
        <v>848.74900000000002</v>
      </c>
      <c r="G1119">
        <v>1069.8399999999999</v>
      </c>
      <c r="H1119">
        <v>601.452</v>
      </c>
      <c r="I1119">
        <v>5.45502E-2</v>
      </c>
      <c r="J1119">
        <v>0.93182900000000002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51177.4</v>
      </c>
      <c r="C1120">
        <v>46180.3</v>
      </c>
      <c r="D1120">
        <v>46022.400000000001</v>
      </c>
      <c r="E1120">
        <v>46007.5</v>
      </c>
      <c r="F1120">
        <v>844.14599999999996</v>
      </c>
      <c r="G1120">
        <v>1059.48</v>
      </c>
      <c r="H1120">
        <v>598.16800000000001</v>
      </c>
      <c r="I1120">
        <v>7.2139900000000007E-2</v>
      </c>
      <c r="J1120">
        <v>0.93165699999999996</v>
      </c>
      <c r="K1120">
        <v>0</v>
      </c>
      <c r="L1120" t="s">
        <v>43</v>
      </c>
      <c r="R1120">
        <f>AVERAGE(B1071:B1120)</f>
        <v>50978.681999999993</v>
      </c>
      <c r="S1120">
        <f>AVERAGE(C1071:C1120)</f>
        <v>46059.343999999997</v>
      </c>
      <c r="U1120">
        <f>_xlfn.VAR.P(B1071:B1120)</f>
        <v>23459.042676000037</v>
      </c>
      <c r="V1120">
        <f>_xlfn.VAR.P(C1071:C1120)</f>
        <v>10888.408064000065</v>
      </c>
      <c r="X1120">
        <f>1.96*SQRT(U1120)/50</f>
        <v>6.0040072732841274</v>
      </c>
      <c r="Y1120">
        <f>1.96*SQRT(V1120)/50</f>
        <v>4.0904233726431132</v>
      </c>
    </row>
    <row r="1121" spans="1:12" x14ac:dyDescent="0.25">
      <c r="A1121" t="s">
        <v>49</v>
      </c>
      <c r="B1121">
        <v>2549089.2812000001</v>
      </c>
      <c r="C1121" t="s">
        <v>37</v>
      </c>
    </row>
    <row r="1122" spans="1:12" x14ac:dyDescent="0.25">
      <c r="A1122" t="s">
        <v>50</v>
      </c>
      <c r="B1122">
        <v>45167.3</v>
      </c>
      <c r="C1122">
        <v>45162.400000000001</v>
      </c>
      <c r="D1122">
        <v>45097.2</v>
      </c>
      <c r="E1122">
        <v>45082</v>
      </c>
      <c r="F1122">
        <v>844.46299999999997</v>
      </c>
      <c r="G1122">
        <v>0</v>
      </c>
      <c r="H1122">
        <v>602.46500000000003</v>
      </c>
      <c r="I1122">
        <v>5.5246999999999997E-2</v>
      </c>
      <c r="J1122">
        <v>0.93180399999999997</v>
      </c>
      <c r="K1122">
        <v>0</v>
      </c>
      <c r="L1122" t="s">
        <v>43</v>
      </c>
    </row>
    <row r="1123" spans="1:12" x14ac:dyDescent="0.25">
      <c r="A1123" t="s">
        <v>50</v>
      </c>
      <c r="B1123">
        <v>45263.4</v>
      </c>
      <c r="C1123">
        <v>45258.400000000001</v>
      </c>
      <c r="D1123">
        <v>45191.3</v>
      </c>
      <c r="E1123">
        <v>45177</v>
      </c>
      <c r="F1123">
        <v>845.26099999999997</v>
      </c>
      <c r="G1123">
        <v>0</v>
      </c>
      <c r="H1123">
        <v>595.053</v>
      </c>
      <c r="I1123">
        <v>8.3256499999999997E-2</v>
      </c>
      <c r="J1123">
        <v>0.93181099999999994</v>
      </c>
      <c r="K1123">
        <v>0</v>
      </c>
      <c r="L1123" t="s">
        <v>43</v>
      </c>
    </row>
    <row r="1124" spans="1:12" x14ac:dyDescent="0.25">
      <c r="A1124" t="s">
        <v>50</v>
      </c>
      <c r="B1124">
        <v>45382.5</v>
      </c>
      <c r="C1124">
        <v>45378.1</v>
      </c>
      <c r="D1124">
        <v>45309.9</v>
      </c>
      <c r="E1124">
        <v>45295.7</v>
      </c>
      <c r="F1124">
        <v>848.93299999999999</v>
      </c>
      <c r="G1124">
        <v>0</v>
      </c>
      <c r="H1124">
        <v>599.65499999999997</v>
      </c>
      <c r="I1124">
        <v>3.08826E-2</v>
      </c>
      <c r="J1124">
        <v>0.94948100000000002</v>
      </c>
      <c r="K1124">
        <v>0</v>
      </c>
      <c r="L1124" t="s">
        <v>43</v>
      </c>
    </row>
    <row r="1125" spans="1:12" x14ac:dyDescent="0.25">
      <c r="A1125" t="s">
        <v>50</v>
      </c>
      <c r="B1125">
        <v>45395</v>
      </c>
      <c r="C1125">
        <v>45390.1</v>
      </c>
      <c r="D1125">
        <v>45321.7</v>
      </c>
      <c r="E1125">
        <v>45307.5</v>
      </c>
      <c r="F1125">
        <v>849.14700000000005</v>
      </c>
      <c r="G1125">
        <v>0</v>
      </c>
      <c r="H1125">
        <v>602.25699999999995</v>
      </c>
      <c r="I1125">
        <v>5.7129800000000001E-2</v>
      </c>
      <c r="J1125">
        <v>0.95496400000000004</v>
      </c>
      <c r="K1125">
        <v>0</v>
      </c>
      <c r="L1125" t="s">
        <v>43</v>
      </c>
    </row>
    <row r="1126" spans="1:12" x14ac:dyDescent="0.25">
      <c r="A1126" t="s">
        <v>50</v>
      </c>
      <c r="B1126">
        <v>45419.9</v>
      </c>
      <c r="C1126">
        <v>45415.199999999997</v>
      </c>
      <c r="D1126">
        <v>45345</v>
      </c>
      <c r="E1126">
        <v>45330.7</v>
      </c>
      <c r="F1126">
        <v>847.31200000000001</v>
      </c>
      <c r="G1126">
        <v>0</v>
      </c>
      <c r="H1126">
        <v>600.33900000000006</v>
      </c>
      <c r="I1126">
        <v>8.3256200000000002E-2</v>
      </c>
      <c r="J1126">
        <v>0.94642199999999999</v>
      </c>
      <c r="K1126">
        <v>0</v>
      </c>
      <c r="L1126" t="s">
        <v>43</v>
      </c>
    </row>
    <row r="1127" spans="1:12" x14ac:dyDescent="0.25">
      <c r="A1127" t="s">
        <v>50</v>
      </c>
      <c r="B1127">
        <v>45195.199999999997</v>
      </c>
      <c r="C1127">
        <v>45190.3</v>
      </c>
      <c r="D1127">
        <v>45122.6</v>
      </c>
      <c r="E1127">
        <v>45108.5</v>
      </c>
      <c r="F1127">
        <v>843.52</v>
      </c>
      <c r="G1127">
        <v>0</v>
      </c>
      <c r="H1127">
        <v>596.35199999999998</v>
      </c>
      <c r="I1127">
        <v>5.5236399999999998E-2</v>
      </c>
      <c r="J1127">
        <v>0.93178499999999997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45283.6</v>
      </c>
      <c r="C1128">
        <v>45279.199999999997</v>
      </c>
      <c r="D1128">
        <v>45212.3</v>
      </c>
      <c r="E1128">
        <v>45198.1</v>
      </c>
      <c r="F1128">
        <v>842.93700000000001</v>
      </c>
      <c r="G1128">
        <v>0</v>
      </c>
      <c r="H1128">
        <v>597.22</v>
      </c>
      <c r="I1128">
        <v>6.77035E-2</v>
      </c>
      <c r="J1128">
        <v>0.931647</v>
      </c>
      <c r="K1128">
        <v>0</v>
      </c>
      <c r="L1128" t="s">
        <v>43</v>
      </c>
    </row>
    <row r="1129" spans="1:12" x14ac:dyDescent="0.25">
      <c r="A1129" t="s">
        <v>50</v>
      </c>
      <c r="B1129">
        <v>45289.2</v>
      </c>
      <c r="C1129">
        <v>45284.7</v>
      </c>
      <c r="D1129">
        <v>45219.6</v>
      </c>
      <c r="E1129">
        <v>45205.4</v>
      </c>
      <c r="F1129">
        <v>839.13099999999997</v>
      </c>
      <c r="G1129">
        <v>0</v>
      </c>
      <c r="H1129">
        <v>596.60299999999995</v>
      </c>
      <c r="I1129">
        <v>7.0108199999999996E-2</v>
      </c>
      <c r="J1129">
        <v>0.95704100000000003</v>
      </c>
      <c r="K1129">
        <v>0</v>
      </c>
      <c r="L1129" t="s">
        <v>43</v>
      </c>
    </row>
    <row r="1130" spans="1:12" x14ac:dyDescent="0.25">
      <c r="A1130" t="s">
        <v>50</v>
      </c>
      <c r="B1130">
        <v>45368.5</v>
      </c>
      <c r="C1130">
        <v>45364</v>
      </c>
      <c r="D1130">
        <v>45295.7</v>
      </c>
      <c r="E1130">
        <v>45281.599999999999</v>
      </c>
      <c r="F1130">
        <v>848.78800000000001</v>
      </c>
      <c r="G1130">
        <v>0</v>
      </c>
      <c r="H1130">
        <v>602.70600000000002</v>
      </c>
      <c r="I1130">
        <v>5.5422300000000001E-2</v>
      </c>
      <c r="J1130">
        <v>0.93178099999999997</v>
      </c>
      <c r="K1130">
        <v>0</v>
      </c>
      <c r="L1130" t="s">
        <v>43</v>
      </c>
    </row>
    <row r="1131" spans="1:12" x14ac:dyDescent="0.25">
      <c r="A1131" t="s">
        <v>50</v>
      </c>
      <c r="B1131">
        <v>45429.599999999999</v>
      </c>
      <c r="C1131">
        <v>45425.2</v>
      </c>
      <c r="D1131">
        <v>45355.9</v>
      </c>
      <c r="E1131">
        <v>45341.4</v>
      </c>
      <c r="F1131">
        <v>852.25900000000001</v>
      </c>
      <c r="G1131">
        <v>0</v>
      </c>
      <c r="H1131">
        <v>601.06500000000005</v>
      </c>
      <c r="I1131">
        <v>5.6179899999999998E-2</v>
      </c>
      <c r="J1131">
        <v>0.93156799999999995</v>
      </c>
      <c r="K1131">
        <v>0</v>
      </c>
      <c r="L1131" t="s">
        <v>43</v>
      </c>
    </row>
    <row r="1132" spans="1:12" x14ac:dyDescent="0.25">
      <c r="A1132" t="s">
        <v>50</v>
      </c>
      <c r="B1132">
        <v>45294.400000000001</v>
      </c>
      <c r="C1132">
        <v>45289.599999999999</v>
      </c>
      <c r="D1132">
        <v>45222.6</v>
      </c>
      <c r="E1132">
        <v>45208.4</v>
      </c>
      <c r="F1132">
        <v>842.92100000000005</v>
      </c>
      <c r="G1132">
        <v>0</v>
      </c>
      <c r="H1132">
        <v>600.58799999999997</v>
      </c>
      <c r="I1132">
        <v>5.5459099999999997E-2</v>
      </c>
      <c r="J1132">
        <v>0.931948</v>
      </c>
      <c r="K1132">
        <v>0</v>
      </c>
      <c r="L1132" t="s">
        <v>43</v>
      </c>
    </row>
    <row r="1133" spans="1:12" x14ac:dyDescent="0.25">
      <c r="A1133" t="s">
        <v>50</v>
      </c>
      <c r="B1133">
        <v>45246.2</v>
      </c>
      <c r="C1133">
        <v>45241.7</v>
      </c>
      <c r="D1133">
        <v>45174.6</v>
      </c>
      <c r="E1133">
        <v>45160.2</v>
      </c>
      <c r="F1133">
        <v>846.51300000000003</v>
      </c>
      <c r="G1133">
        <v>0</v>
      </c>
      <c r="H1133">
        <v>596.98800000000006</v>
      </c>
      <c r="I1133">
        <v>8.3256499999999997E-2</v>
      </c>
      <c r="J1133">
        <v>0.93173899999999998</v>
      </c>
      <c r="K1133">
        <v>0</v>
      </c>
      <c r="L1133" t="s">
        <v>43</v>
      </c>
    </row>
    <row r="1134" spans="1:12" x14ac:dyDescent="0.25">
      <c r="A1134" t="s">
        <v>50</v>
      </c>
      <c r="B1134">
        <v>45359</v>
      </c>
      <c r="C1134">
        <v>45354.2</v>
      </c>
      <c r="D1134">
        <v>45286</v>
      </c>
      <c r="E1134">
        <v>45271.6</v>
      </c>
      <c r="F1134">
        <v>845.27800000000002</v>
      </c>
      <c r="G1134">
        <v>0</v>
      </c>
      <c r="H1134">
        <v>599.12699999999995</v>
      </c>
      <c r="I1134">
        <v>5.90549E-2</v>
      </c>
      <c r="J1134">
        <v>0.93180200000000002</v>
      </c>
      <c r="K1134">
        <v>0</v>
      </c>
      <c r="L1134" t="s">
        <v>43</v>
      </c>
    </row>
    <row r="1135" spans="1:12" x14ac:dyDescent="0.25">
      <c r="A1135" t="s">
        <v>50</v>
      </c>
      <c r="B1135">
        <v>45293.599999999999</v>
      </c>
      <c r="C1135">
        <v>45288.800000000003</v>
      </c>
      <c r="D1135">
        <v>45220.6</v>
      </c>
      <c r="E1135">
        <v>45206.3</v>
      </c>
      <c r="F1135">
        <v>843.57100000000003</v>
      </c>
      <c r="G1135">
        <v>0</v>
      </c>
      <c r="H1135">
        <v>599.64099999999996</v>
      </c>
      <c r="I1135">
        <v>5.60767E-2</v>
      </c>
      <c r="J1135">
        <v>0.95922700000000005</v>
      </c>
      <c r="K1135">
        <v>0</v>
      </c>
      <c r="L1135" t="s">
        <v>43</v>
      </c>
    </row>
    <row r="1136" spans="1:12" x14ac:dyDescent="0.25">
      <c r="A1136" t="s">
        <v>50</v>
      </c>
      <c r="B1136">
        <v>45496.2</v>
      </c>
      <c r="C1136">
        <v>45491.7</v>
      </c>
      <c r="D1136">
        <v>45423.5</v>
      </c>
      <c r="E1136">
        <v>45409.2</v>
      </c>
      <c r="F1136">
        <v>850.36</v>
      </c>
      <c r="G1136">
        <v>0</v>
      </c>
      <c r="H1136">
        <v>601.10299999999995</v>
      </c>
      <c r="I1136">
        <v>5.3988300000000003E-2</v>
      </c>
      <c r="J1136">
        <v>0.939523</v>
      </c>
      <c r="K1136">
        <v>0</v>
      </c>
      <c r="L1136" t="s">
        <v>43</v>
      </c>
    </row>
    <row r="1137" spans="1:12" x14ac:dyDescent="0.25">
      <c r="A1137" t="s">
        <v>50</v>
      </c>
      <c r="B1137">
        <v>45344</v>
      </c>
      <c r="C1137">
        <v>45339.5</v>
      </c>
      <c r="D1137">
        <v>45272.2</v>
      </c>
      <c r="E1137">
        <v>45257.9</v>
      </c>
      <c r="F1137">
        <v>844.10799999999995</v>
      </c>
      <c r="G1137">
        <v>0</v>
      </c>
      <c r="H1137">
        <v>600.09100000000001</v>
      </c>
      <c r="I1137">
        <v>6.2819E-2</v>
      </c>
      <c r="J1137">
        <v>0.95033800000000002</v>
      </c>
      <c r="K1137">
        <v>0</v>
      </c>
      <c r="L1137" t="s">
        <v>43</v>
      </c>
    </row>
    <row r="1138" spans="1:12" x14ac:dyDescent="0.25">
      <c r="A1138" t="s">
        <v>50</v>
      </c>
      <c r="B1138">
        <v>45246.2</v>
      </c>
      <c r="C1138">
        <v>45241.5</v>
      </c>
      <c r="D1138">
        <v>45177.3</v>
      </c>
      <c r="E1138">
        <v>45163.1</v>
      </c>
      <c r="F1138">
        <v>839.49099999999999</v>
      </c>
      <c r="G1138">
        <v>0</v>
      </c>
      <c r="H1138">
        <v>596.85400000000004</v>
      </c>
      <c r="I1138">
        <v>5.3997499999999997E-2</v>
      </c>
      <c r="J1138">
        <v>0.93181899999999995</v>
      </c>
      <c r="K1138">
        <v>0</v>
      </c>
      <c r="L1138" t="s">
        <v>43</v>
      </c>
    </row>
    <row r="1139" spans="1:12" x14ac:dyDescent="0.25">
      <c r="A1139" t="s">
        <v>50</v>
      </c>
      <c r="B1139">
        <v>45270.1</v>
      </c>
      <c r="C1139">
        <v>45265.3</v>
      </c>
      <c r="D1139">
        <v>45198.1</v>
      </c>
      <c r="E1139">
        <v>45183.8</v>
      </c>
      <c r="F1139">
        <v>843.51300000000003</v>
      </c>
      <c r="G1139">
        <v>0</v>
      </c>
      <c r="H1139">
        <v>599.10199999999998</v>
      </c>
      <c r="I1139">
        <v>5.4185499999999998E-2</v>
      </c>
      <c r="J1139">
        <v>0.94258200000000003</v>
      </c>
      <c r="K1139">
        <v>0</v>
      </c>
      <c r="L1139" t="s">
        <v>43</v>
      </c>
    </row>
    <row r="1140" spans="1:12" x14ac:dyDescent="0.25">
      <c r="A1140" t="s">
        <v>50</v>
      </c>
      <c r="B1140">
        <v>45554.5</v>
      </c>
      <c r="C1140">
        <v>45549.7</v>
      </c>
      <c r="D1140">
        <v>45479.9</v>
      </c>
      <c r="E1140">
        <v>45465.1</v>
      </c>
      <c r="F1140">
        <v>851.928</v>
      </c>
      <c r="G1140">
        <v>0</v>
      </c>
      <c r="H1140">
        <v>606.89700000000005</v>
      </c>
      <c r="I1140">
        <v>5.4355800000000003E-2</v>
      </c>
      <c r="J1140">
        <v>0.94669999999999999</v>
      </c>
      <c r="K1140">
        <v>0</v>
      </c>
      <c r="L1140" t="s">
        <v>43</v>
      </c>
    </row>
    <row r="1141" spans="1:12" x14ac:dyDescent="0.25">
      <c r="A1141" t="s">
        <v>50</v>
      </c>
      <c r="B1141">
        <v>45721.4</v>
      </c>
      <c r="C1141">
        <v>45716.9</v>
      </c>
      <c r="D1141">
        <v>45645.9</v>
      </c>
      <c r="E1141">
        <v>45631.6</v>
      </c>
      <c r="F1141">
        <v>859.06600000000003</v>
      </c>
      <c r="G1141">
        <v>0</v>
      </c>
      <c r="H1141">
        <v>607.15800000000002</v>
      </c>
      <c r="I1141">
        <v>5.3980599999999997E-2</v>
      </c>
      <c r="J1141">
        <v>0.93164899999999995</v>
      </c>
      <c r="K1141">
        <v>0</v>
      </c>
      <c r="L1141" t="s">
        <v>43</v>
      </c>
    </row>
    <row r="1142" spans="1:12" x14ac:dyDescent="0.25">
      <c r="A1142" t="s">
        <v>50</v>
      </c>
      <c r="B1142">
        <v>45619.199999999997</v>
      </c>
      <c r="C1142">
        <v>45613.599999999999</v>
      </c>
      <c r="D1142">
        <v>45543.9</v>
      </c>
      <c r="E1142">
        <v>45529.599999999999</v>
      </c>
      <c r="F1142">
        <v>848.90800000000002</v>
      </c>
      <c r="G1142">
        <v>0</v>
      </c>
      <c r="H1142">
        <v>604.93799999999999</v>
      </c>
      <c r="I1142">
        <v>5.4009000000000001E-2</v>
      </c>
      <c r="J1142">
        <v>0.931836</v>
      </c>
      <c r="K1142">
        <v>0</v>
      </c>
      <c r="L1142" t="s">
        <v>43</v>
      </c>
    </row>
    <row r="1143" spans="1:12" x14ac:dyDescent="0.25">
      <c r="A1143" t="s">
        <v>50</v>
      </c>
      <c r="B1143">
        <v>45443.9</v>
      </c>
      <c r="C1143">
        <v>45438.9</v>
      </c>
      <c r="D1143">
        <v>45371.199999999997</v>
      </c>
      <c r="E1143">
        <v>45356.9</v>
      </c>
      <c r="F1143">
        <v>844.00699999999995</v>
      </c>
      <c r="G1143">
        <v>0</v>
      </c>
      <c r="H1143">
        <v>599.71299999999997</v>
      </c>
      <c r="I1143">
        <v>6.7818900000000001E-2</v>
      </c>
      <c r="J1143">
        <v>0.93183199999999999</v>
      </c>
      <c r="K1143">
        <v>0</v>
      </c>
      <c r="L1143" t="s">
        <v>43</v>
      </c>
    </row>
    <row r="1144" spans="1:12" x14ac:dyDescent="0.25">
      <c r="A1144" t="s">
        <v>50</v>
      </c>
      <c r="B1144">
        <v>45525.3</v>
      </c>
      <c r="C1144">
        <v>45520.800000000003</v>
      </c>
      <c r="D1144">
        <v>45452</v>
      </c>
      <c r="E1144">
        <v>45437.5</v>
      </c>
      <c r="F1144">
        <v>848.32299999999998</v>
      </c>
      <c r="G1144">
        <v>0</v>
      </c>
      <c r="H1144">
        <v>601.21400000000006</v>
      </c>
      <c r="I1144">
        <v>5.3931300000000001E-2</v>
      </c>
      <c r="J1144">
        <v>0.95374800000000004</v>
      </c>
      <c r="K1144">
        <v>0</v>
      </c>
      <c r="L1144" t="s">
        <v>43</v>
      </c>
    </row>
    <row r="1145" spans="1:12" x14ac:dyDescent="0.25">
      <c r="A1145" t="s">
        <v>50</v>
      </c>
      <c r="B1145">
        <v>45500.3</v>
      </c>
      <c r="C1145">
        <v>45495.8</v>
      </c>
      <c r="D1145">
        <v>45427</v>
      </c>
      <c r="E1145">
        <v>45412.6</v>
      </c>
      <c r="F1145">
        <v>849.76099999999997</v>
      </c>
      <c r="G1145">
        <v>0</v>
      </c>
      <c r="H1145">
        <v>599.81299999999999</v>
      </c>
      <c r="I1145">
        <v>5.70383E-2</v>
      </c>
      <c r="J1145">
        <v>0.93176000000000003</v>
      </c>
      <c r="K1145">
        <v>0</v>
      </c>
      <c r="L1145" t="s">
        <v>43</v>
      </c>
    </row>
    <row r="1146" spans="1:12" x14ac:dyDescent="0.25">
      <c r="A1146" t="s">
        <v>50</v>
      </c>
      <c r="B1146">
        <v>45581.4</v>
      </c>
      <c r="C1146">
        <v>45576.4</v>
      </c>
      <c r="D1146">
        <v>45504.5</v>
      </c>
      <c r="E1146">
        <v>45490.2</v>
      </c>
      <c r="F1146">
        <v>854.03800000000001</v>
      </c>
      <c r="G1146">
        <v>0</v>
      </c>
      <c r="H1146">
        <v>604.69299999999998</v>
      </c>
      <c r="I1146">
        <v>8.3256800000000006E-2</v>
      </c>
      <c r="J1146">
        <v>0.92990300000000004</v>
      </c>
      <c r="K1146">
        <v>0</v>
      </c>
      <c r="L1146" t="s">
        <v>43</v>
      </c>
    </row>
    <row r="1147" spans="1:12" x14ac:dyDescent="0.25">
      <c r="A1147" t="s">
        <v>50</v>
      </c>
      <c r="B1147">
        <v>45663.1</v>
      </c>
      <c r="C1147">
        <v>45658.2</v>
      </c>
      <c r="D1147">
        <v>45588.5</v>
      </c>
      <c r="E1147">
        <v>45574.2</v>
      </c>
      <c r="F1147">
        <v>848.67399999999998</v>
      </c>
      <c r="G1147">
        <v>0</v>
      </c>
      <c r="H1147">
        <v>604.596</v>
      </c>
      <c r="I1147">
        <v>8.0089199999999999E-2</v>
      </c>
      <c r="J1147">
        <v>0.93181899999999995</v>
      </c>
      <c r="K1147">
        <v>0</v>
      </c>
      <c r="L1147" t="s">
        <v>43</v>
      </c>
    </row>
    <row r="1148" spans="1:12" x14ac:dyDescent="0.25">
      <c r="A1148" t="s">
        <v>50</v>
      </c>
      <c r="B1148">
        <v>45488.800000000003</v>
      </c>
      <c r="C1148">
        <v>45484.2</v>
      </c>
      <c r="D1148">
        <v>45415.199999999997</v>
      </c>
      <c r="E1148">
        <v>45400.7</v>
      </c>
      <c r="F1148">
        <v>848.68399999999997</v>
      </c>
      <c r="G1148">
        <v>0</v>
      </c>
      <c r="H1148">
        <v>602.52300000000002</v>
      </c>
      <c r="I1148">
        <v>5.3918500000000001E-2</v>
      </c>
      <c r="J1148">
        <v>0.95922700000000005</v>
      </c>
      <c r="K1148">
        <v>0</v>
      </c>
      <c r="L1148" t="s">
        <v>43</v>
      </c>
    </row>
    <row r="1149" spans="1:12" x14ac:dyDescent="0.25">
      <c r="A1149" t="s">
        <v>50</v>
      </c>
      <c r="B1149">
        <v>45459.3</v>
      </c>
      <c r="C1149">
        <v>45454.8</v>
      </c>
      <c r="D1149">
        <v>45386.6</v>
      </c>
      <c r="E1149">
        <v>45372.3</v>
      </c>
      <c r="F1149">
        <v>849.33199999999999</v>
      </c>
      <c r="G1149">
        <v>0</v>
      </c>
      <c r="H1149">
        <v>602.32299999999998</v>
      </c>
      <c r="I1149">
        <v>8.1173499999999996E-2</v>
      </c>
      <c r="J1149">
        <v>0.930844</v>
      </c>
      <c r="K1149">
        <v>0</v>
      </c>
      <c r="L1149" t="s">
        <v>43</v>
      </c>
    </row>
    <row r="1150" spans="1:12" x14ac:dyDescent="0.25">
      <c r="A1150" t="s">
        <v>50</v>
      </c>
      <c r="B1150">
        <v>45514</v>
      </c>
      <c r="C1150">
        <v>45509.5</v>
      </c>
      <c r="D1150">
        <v>45442.2</v>
      </c>
      <c r="E1150">
        <v>45428</v>
      </c>
      <c r="F1150">
        <v>856.58600000000001</v>
      </c>
      <c r="G1150">
        <v>0</v>
      </c>
      <c r="H1150">
        <v>599.50300000000004</v>
      </c>
      <c r="I1150">
        <v>5.3962999999999997E-2</v>
      </c>
      <c r="J1150">
        <v>0.93166499999999997</v>
      </c>
      <c r="K1150">
        <v>0</v>
      </c>
      <c r="L1150" t="s">
        <v>43</v>
      </c>
    </row>
    <row r="1151" spans="1:12" x14ac:dyDescent="0.25">
      <c r="A1151" t="s">
        <v>50</v>
      </c>
      <c r="B1151">
        <v>45486.9</v>
      </c>
      <c r="C1151">
        <v>45482.1</v>
      </c>
      <c r="D1151">
        <v>45411.8</v>
      </c>
      <c r="E1151">
        <v>45397.4</v>
      </c>
      <c r="F1151">
        <v>851.78399999999999</v>
      </c>
      <c r="G1151">
        <v>0</v>
      </c>
      <c r="H1151">
        <v>604.88099999999997</v>
      </c>
      <c r="I1151">
        <v>6.0909199999999997E-2</v>
      </c>
      <c r="J1151">
        <v>0.93181000000000003</v>
      </c>
      <c r="K1151">
        <v>0</v>
      </c>
      <c r="L1151" t="s">
        <v>43</v>
      </c>
    </row>
    <row r="1152" spans="1:12" x14ac:dyDescent="0.25">
      <c r="A1152" t="s">
        <v>50</v>
      </c>
      <c r="B1152">
        <v>45723.6</v>
      </c>
      <c r="C1152">
        <v>45718.7</v>
      </c>
      <c r="D1152">
        <v>45648</v>
      </c>
      <c r="E1152">
        <v>45633.3</v>
      </c>
      <c r="F1152">
        <v>856.375</v>
      </c>
      <c r="G1152">
        <v>0</v>
      </c>
      <c r="H1152">
        <v>605.77099999999996</v>
      </c>
      <c r="I1152">
        <v>5.4933900000000001E-2</v>
      </c>
      <c r="J1152">
        <v>0.93159000000000003</v>
      </c>
      <c r="K1152">
        <v>0</v>
      </c>
      <c r="L1152" t="s">
        <v>43</v>
      </c>
    </row>
    <row r="1153" spans="1:12" x14ac:dyDescent="0.25">
      <c r="A1153" t="s">
        <v>50</v>
      </c>
      <c r="B1153">
        <v>45517</v>
      </c>
      <c r="C1153">
        <v>45512.5</v>
      </c>
      <c r="D1153">
        <v>45443.4</v>
      </c>
      <c r="E1153">
        <v>45428.6</v>
      </c>
      <c r="F1153">
        <v>849.57399999999996</v>
      </c>
      <c r="G1153">
        <v>0</v>
      </c>
      <c r="H1153">
        <v>602.95600000000002</v>
      </c>
      <c r="I1153">
        <v>5.99383E-2</v>
      </c>
      <c r="J1153">
        <v>0.93183499999999997</v>
      </c>
      <c r="K1153">
        <v>0</v>
      </c>
      <c r="L1153" t="s">
        <v>43</v>
      </c>
    </row>
    <row r="1154" spans="1:12" x14ac:dyDescent="0.25">
      <c r="A1154" t="s">
        <v>50</v>
      </c>
      <c r="B1154">
        <v>45490.9</v>
      </c>
      <c r="C1154">
        <v>45485.8</v>
      </c>
      <c r="D1154">
        <v>45418.3</v>
      </c>
      <c r="E1154">
        <v>45404.2</v>
      </c>
      <c r="F1154">
        <v>846.75900000000001</v>
      </c>
      <c r="G1154">
        <v>0</v>
      </c>
      <c r="H1154">
        <v>601.14300000000003</v>
      </c>
      <c r="I1154">
        <v>7.0764300000000002E-2</v>
      </c>
      <c r="J1154">
        <v>0.93149400000000004</v>
      </c>
      <c r="K1154">
        <v>0</v>
      </c>
      <c r="L1154" t="s">
        <v>43</v>
      </c>
    </row>
    <row r="1155" spans="1:12" x14ac:dyDescent="0.25">
      <c r="A1155" t="s">
        <v>50</v>
      </c>
      <c r="B1155">
        <v>45464.1</v>
      </c>
      <c r="C1155">
        <v>45459.5</v>
      </c>
      <c r="D1155">
        <v>45392.2</v>
      </c>
      <c r="E1155">
        <v>45377.9</v>
      </c>
      <c r="F1155">
        <v>842.66</v>
      </c>
      <c r="G1155">
        <v>0</v>
      </c>
      <c r="H1155">
        <v>600.27300000000002</v>
      </c>
      <c r="I1155">
        <v>5.9235099999999999E-2</v>
      </c>
      <c r="J1155">
        <v>0.94242300000000001</v>
      </c>
      <c r="K1155">
        <v>0</v>
      </c>
      <c r="L1155" t="s">
        <v>43</v>
      </c>
    </row>
    <row r="1156" spans="1:12" x14ac:dyDescent="0.25">
      <c r="A1156" t="s">
        <v>50</v>
      </c>
      <c r="B1156">
        <v>45568.4</v>
      </c>
      <c r="C1156">
        <v>45564</v>
      </c>
      <c r="D1156">
        <v>45495.5</v>
      </c>
      <c r="E1156">
        <v>45481.1</v>
      </c>
      <c r="F1156">
        <v>851.90899999999999</v>
      </c>
      <c r="G1156">
        <v>0</v>
      </c>
      <c r="H1156">
        <v>604.70000000000005</v>
      </c>
      <c r="I1156">
        <v>5.66515E-2</v>
      </c>
      <c r="J1156">
        <v>0.94905899999999999</v>
      </c>
      <c r="K1156">
        <v>0</v>
      </c>
      <c r="L1156" t="s">
        <v>43</v>
      </c>
    </row>
    <row r="1157" spans="1:12" x14ac:dyDescent="0.25">
      <c r="A1157" t="s">
        <v>50</v>
      </c>
      <c r="B1157">
        <v>45704.7</v>
      </c>
      <c r="C1157">
        <v>45699.9</v>
      </c>
      <c r="D1157">
        <v>45628</v>
      </c>
      <c r="E1157">
        <v>45613.3</v>
      </c>
      <c r="F1157">
        <v>855.48299999999995</v>
      </c>
      <c r="G1157">
        <v>0</v>
      </c>
      <c r="H1157">
        <v>606.43200000000002</v>
      </c>
      <c r="I1157">
        <v>7.9994800000000005E-2</v>
      </c>
      <c r="J1157">
        <v>0.93182799999999999</v>
      </c>
      <c r="K1157">
        <v>0</v>
      </c>
      <c r="L1157" t="s">
        <v>43</v>
      </c>
    </row>
    <row r="1158" spans="1:12" x14ac:dyDescent="0.25">
      <c r="A1158" t="s">
        <v>50</v>
      </c>
      <c r="B1158">
        <v>45560.7</v>
      </c>
      <c r="C1158">
        <v>45555.9</v>
      </c>
      <c r="D1158">
        <v>45485.5</v>
      </c>
      <c r="E1158">
        <v>45470.9</v>
      </c>
      <c r="F1158">
        <v>853.67200000000003</v>
      </c>
      <c r="G1158">
        <v>0</v>
      </c>
      <c r="H1158">
        <v>604.41600000000005</v>
      </c>
      <c r="I1158">
        <v>5.9457000000000003E-2</v>
      </c>
      <c r="J1158">
        <v>0.93141300000000005</v>
      </c>
      <c r="K1158">
        <v>0</v>
      </c>
      <c r="L1158" t="s">
        <v>43</v>
      </c>
    </row>
    <row r="1159" spans="1:12" x14ac:dyDescent="0.25">
      <c r="A1159" t="s">
        <v>50</v>
      </c>
      <c r="B1159">
        <v>45472.7</v>
      </c>
      <c r="C1159">
        <v>45468.2</v>
      </c>
      <c r="D1159">
        <v>45400.1</v>
      </c>
      <c r="E1159">
        <v>45385.7</v>
      </c>
      <c r="F1159">
        <v>847.03899999999999</v>
      </c>
      <c r="G1159">
        <v>0</v>
      </c>
      <c r="H1159">
        <v>599.91</v>
      </c>
      <c r="I1159">
        <v>8.1758700000000004E-2</v>
      </c>
      <c r="J1159">
        <v>0.93183400000000005</v>
      </c>
      <c r="K1159">
        <v>0</v>
      </c>
      <c r="L1159" t="s">
        <v>43</v>
      </c>
    </row>
    <row r="1160" spans="1:12" x14ac:dyDescent="0.25">
      <c r="A1160" t="s">
        <v>50</v>
      </c>
      <c r="B1160">
        <v>45461.8</v>
      </c>
      <c r="C1160">
        <v>45457.3</v>
      </c>
      <c r="D1160">
        <v>45390.1</v>
      </c>
      <c r="E1160">
        <v>45376</v>
      </c>
      <c r="F1160">
        <v>840.46</v>
      </c>
      <c r="G1160">
        <v>0</v>
      </c>
      <c r="H1160">
        <v>599.42700000000002</v>
      </c>
      <c r="I1160">
        <v>5.4864000000000003E-2</v>
      </c>
      <c r="J1160">
        <v>0.931751</v>
      </c>
      <c r="K1160">
        <v>0</v>
      </c>
      <c r="L1160" t="s">
        <v>43</v>
      </c>
    </row>
    <row r="1161" spans="1:12" x14ac:dyDescent="0.25">
      <c r="A1161" t="s">
        <v>50</v>
      </c>
      <c r="B1161">
        <v>45491.3</v>
      </c>
      <c r="C1161">
        <v>45486.9</v>
      </c>
      <c r="D1161">
        <v>45416.7</v>
      </c>
      <c r="E1161">
        <v>45402.400000000001</v>
      </c>
      <c r="F1161">
        <v>853.12400000000002</v>
      </c>
      <c r="G1161">
        <v>0</v>
      </c>
      <c r="H1161">
        <v>603.12900000000002</v>
      </c>
      <c r="I1161">
        <v>7.0564399999999999E-2</v>
      </c>
      <c r="J1161">
        <v>0.931701</v>
      </c>
      <c r="K1161">
        <v>0</v>
      </c>
      <c r="L1161" t="s">
        <v>43</v>
      </c>
    </row>
    <row r="1162" spans="1:12" x14ac:dyDescent="0.25">
      <c r="A1162" t="s">
        <v>50</v>
      </c>
      <c r="B1162">
        <v>45624.2</v>
      </c>
      <c r="C1162">
        <v>45619.199999999997</v>
      </c>
      <c r="D1162">
        <v>45548.3</v>
      </c>
      <c r="E1162">
        <v>45533.7</v>
      </c>
      <c r="F1162">
        <v>857.28399999999999</v>
      </c>
      <c r="G1162">
        <v>0</v>
      </c>
      <c r="H1162">
        <v>609.34500000000003</v>
      </c>
      <c r="I1162">
        <v>5.8063400000000001E-2</v>
      </c>
      <c r="J1162">
        <v>0.93182299999999996</v>
      </c>
      <c r="K1162">
        <v>0</v>
      </c>
      <c r="L1162" t="s">
        <v>43</v>
      </c>
    </row>
    <row r="1163" spans="1:12" x14ac:dyDescent="0.25">
      <c r="A1163" t="s">
        <v>50</v>
      </c>
      <c r="B1163">
        <v>45659</v>
      </c>
      <c r="C1163">
        <v>45654.2</v>
      </c>
      <c r="D1163">
        <v>45581.8</v>
      </c>
      <c r="E1163">
        <v>45567.5</v>
      </c>
      <c r="F1163">
        <v>861.14599999999996</v>
      </c>
      <c r="G1163">
        <v>0</v>
      </c>
      <c r="H1163">
        <v>605.452</v>
      </c>
      <c r="I1163">
        <v>7.3215100000000005E-2</v>
      </c>
      <c r="J1163">
        <v>0.931836</v>
      </c>
      <c r="K1163">
        <v>0</v>
      </c>
      <c r="L1163" t="s">
        <v>43</v>
      </c>
    </row>
    <row r="1164" spans="1:12" x14ac:dyDescent="0.25">
      <c r="A1164" t="s">
        <v>50</v>
      </c>
      <c r="B1164">
        <v>45476</v>
      </c>
      <c r="C1164">
        <v>45471.6</v>
      </c>
      <c r="D1164">
        <v>45404.2</v>
      </c>
      <c r="E1164">
        <v>45390</v>
      </c>
      <c r="F1164">
        <v>847.59199999999998</v>
      </c>
      <c r="G1164">
        <v>0</v>
      </c>
      <c r="H1164">
        <v>600.37400000000002</v>
      </c>
      <c r="I1164">
        <v>8.3312899999999995E-2</v>
      </c>
      <c r="J1164">
        <v>0.93172200000000005</v>
      </c>
      <c r="K1164">
        <v>0</v>
      </c>
      <c r="L1164" t="s">
        <v>43</v>
      </c>
    </row>
    <row r="1165" spans="1:12" x14ac:dyDescent="0.25">
      <c r="A1165" t="s">
        <v>50</v>
      </c>
      <c r="B1165">
        <v>45514.6</v>
      </c>
      <c r="C1165">
        <v>45510.1</v>
      </c>
      <c r="D1165">
        <v>45440.9</v>
      </c>
      <c r="E1165">
        <v>45426.6</v>
      </c>
      <c r="F1165">
        <v>850.33900000000006</v>
      </c>
      <c r="G1165">
        <v>0</v>
      </c>
      <c r="H1165">
        <v>600.55100000000004</v>
      </c>
      <c r="I1165">
        <v>8.3260100000000004E-2</v>
      </c>
      <c r="J1165">
        <v>0.93468300000000004</v>
      </c>
      <c r="K1165">
        <v>0</v>
      </c>
      <c r="L1165" t="s">
        <v>43</v>
      </c>
    </row>
    <row r="1166" spans="1:12" x14ac:dyDescent="0.25">
      <c r="A1166" t="s">
        <v>50</v>
      </c>
      <c r="B1166">
        <v>45572.7</v>
      </c>
      <c r="C1166">
        <v>45568.2</v>
      </c>
      <c r="D1166">
        <v>45500.1</v>
      </c>
      <c r="E1166">
        <v>45485.8</v>
      </c>
      <c r="F1166">
        <v>849.56500000000005</v>
      </c>
      <c r="G1166">
        <v>0</v>
      </c>
      <c r="H1166">
        <v>602.89</v>
      </c>
      <c r="I1166">
        <v>5.4299699999999999E-2</v>
      </c>
      <c r="J1166">
        <v>0.93169999999999997</v>
      </c>
      <c r="K1166">
        <v>0</v>
      </c>
      <c r="L1166" t="s">
        <v>43</v>
      </c>
    </row>
    <row r="1167" spans="1:12" x14ac:dyDescent="0.25">
      <c r="A1167" t="s">
        <v>50</v>
      </c>
      <c r="B1167">
        <v>45598.8</v>
      </c>
      <c r="C1167">
        <v>45593.8</v>
      </c>
      <c r="D1167">
        <v>45523.3</v>
      </c>
      <c r="E1167">
        <v>45508.9</v>
      </c>
      <c r="F1167">
        <v>854.63499999999999</v>
      </c>
      <c r="G1167">
        <v>0</v>
      </c>
      <c r="H1167">
        <v>606.74199999999996</v>
      </c>
      <c r="I1167">
        <v>5.9451999999999998E-2</v>
      </c>
      <c r="J1167">
        <v>0.931836</v>
      </c>
      <c r="K1167">
        <v>0</v>
      </c>
      <c r="L1167" t="s">
        <v>43</v>
      </c>
    </row>
    <row r="1168" spans="1:12" x14ac:dyDescent="0.25">
      <c r="A1168" t="s">
        <v>50</v>
      </c>
      <c r="B1168">
        <v>45656.7</v>
      </c>
      <c r="C1168">
        <v>45651.8</v>
      </c>
      <c r="D1168">
        <v>45580.4</v>
      </c>
      <c r="E1168">
        <v>45566</v>
      </c>
      <c r="F1168">
        <v>850.827</v>
      </c>
      <c r="G1168">
        <v>0</v>
      </c>
      <c r="H1168">
        <v>604.93799999999999</v>
      </c>
      <c r="I1168">
        <v>8.3257899999999996E-2</v>
      </c>
      <c r="J1168">
        <v>0.93183700000000003</v>
      </c>
      <c r="K1168">
        <v>0</v>
      </c>
      <c r="L1168" t="s">
        <v>43</v>
      </c>
    </row>
    <row r="1169" spans="1:25" x14ac:dyDescent="0.25">
      <c r="A1169" t="s">
        <v>50</v>
      </c>
      <c r="B1169">
        <v>45454.7</v>
      </c>
      <c r="C1169">
        <v>45450.2</v>
      </c>
      <c r="D1169">
        <v>45382</v>
      </c>
      <c r="E1169">
        <v>45367.7</v>
      </c>
      <c r="F1169">
        <v>849.86800000000005</v>
      </c>
      <c r="G1169">
        <v>0</v>
      </c>
      <c r="H1169">
        <v>600.69799999999998</v>
      </c>
      <c r="I1169">
        <v>5.4051700000000001E-2</v>
      </c>
      <c r="J1169">
        <v>0.93122199999999999</v>
      </c>
      <c r="K1169">
        <v>0</v>
      </c>
      <c r="L1169" t="s">
        <v>43</v>
      </c>
    </row>
    <row r="1170" spans="1:25" x14ac:dyDescent="0.25">
      <c r="A1170" t="s">
        <v>50</v>
      </c>
      <c r="B1170">
        <v>45429.7</v>
      </c>
      <c r="C1170">
        <v>45425.2</v>
      </c>
      <c r="D1170">
        <v>45356.5</v>
      </c>
      <c r="E1170">
        <v>45342</v>
      </c>
      <c r="F1170">
        <v>847.99599999999998</v>
      </c>
      <c r="G1170">
        <v>0</v>
      </c>
      <c r="H1170">
        <v>605.69899999999996</v>
      </c>
      <c r="I1170">
        <v>5.4098599999999997E-2</v>
      </c>
      <c r="J1170">
        <v>0.93183499999999997</v>
      </c>
      <c r="K1170">
        <v>0</v>
      </c>
      <c r="L1170" t="s">
        <v>43</v>
      </c>
    </row>
    <row r="1171" spans="1:25" x14ac:dyDescent="0.25">
      <c r="A1171" t="s">
        <v>50</v>
      </c>
      <c r="B1171">
        <v>45575.1</v>
      </c>
      <c r="C1171">
        <v>45570.3</v>
      </c>
      <c r="D1171">
        <v>45500.1</v>
      </c>
      <c r="E1171">
        <v>45485.2</v>
      </c>
      <c r="F1171">
        <v>860.25699999999995</v>
      </c>
      <c r="G1171">
        <v>0</v>
      </c>
      <c r="H1171">
        <v>603.89800000000002</v>
      </c>
      <c r="I1171">
        <v>6.1150599999999999E-2</v>
      </c>
      <c r="J1171">
        <v>0.93182799999999999</v>
      </c>
      <c r="K1171">
        <v>0</v>
      </c>
      <c r="L1171" t="s">
        <v>43</v>
      </c>
    </row>
    <row r="1172" spans="1:25" x14ac:dyDescent="0.25">
      <c r="A1172" t="s">
        <v>50</v>
      </c>
      <c r="B1172">
        <v>45615.1</v>
      </c>
      <c r="C1172">
        <v>45610.400000000001</v>
      </c>
      <c r="D1172">
        <v>45540.6</v>
      </c>
      <c r="E1172">
        <v>45525.9</v>
      </c>
      <c r="F1172">
        <v>853.68600000000004</v>
      </c>
      <c r="G1172">
        <v>0</v>
      </c>
      <c r="H1172">
        <v>603.40700000000004</v>
      </c>
      <c r="I1172">
        <v>5.4004900000000002E-2</v>
      </c>
      <c r="J1172">
        <v>0.93182600000000004</v>
      </c>
      <c r="K1172">
        <v>0</v>
      </c>
      <c r="L1172" t="s">
        <v>43</v>
      </c>
    </row>
    <row r="1173" spans="1:25" x14ac:dyDescent="0.25">
      <c r="A1173" t="s">
        <v>50</v>
      </c>
      <c r="B1173">
        <v>45917.9</v>
      </c>
      <c r="C1173">
        <v>45913.4</v>
      </c>
      <c r="D1173">
        <v>45842.9</v>
      </c>
      <c r="E1173">
        <v>45828.5</v>
      </c>
      <c r="F1173">
        <v>855.75800000000004</v>
      </c>
      <c r="G1173">
        <v>0</v>
      </c>
      <c r="H1173">
        <v>610.99099999999999</v>
      </c>
      <c r="I1173">
        <v>5.3954000000000002E-2</v>
      </c>
      <c r="J1173">
        <v>0.93174599999999996</v>
      </c>
      <c r="K1173">
        <v>0</v>
      </c>
      <c r="L1173" t="s">
        <v>43</v>
      </c>
    </row>
    <row r="1174" spans="1:25" x14ac:dyDescent="0.25">
      <c r="A1174" t="s">
        <v>50</v>
      </c>
      <c r="B1174">
        <v>45761.7</v>
      </c>
      <c r="C1174">
        <v>45757.2</v>
      </c>
      <c r="D1174">
        <v>45685.4</v>
      </c>
      <c r="E1174">
        <v>45671.1</v>
      </c>
      <c r="F1174">
        <v>856.18600000000004</v>
      </c>
      <c r="G1174">
        <v>0</v>
      </c>
      <c r="H1174">
        <v>607.22699999999998</v>
      </c>
      <c r="I1174">
        <v>8.3255800000000005E-2</v>
      </c>
      <c r="J1174">
        <v>0.93183199999999999</v>
      </c>
      <c r="K1174">
        <v>0</v>
      </c>
      <c r="L1174" t="s">
        <v>43</v>
      </c>
    </row>
    <row r="1175" spans="1:25" x14ac:dyDescent="0.25">
      <c r="A1175" t="s">
        <v>50</v>
      </c>
      <c r="B1175">
        <v>45696.6</v>
      </c>
      <c r="C1175">
        <v>45691.9</v>
      </c>
      <c r="D1175">
        <v>45623.4</v>
      </c>
      <c r="E1175">
        <v>45608.9</v>
      </c>
      <c r="F1175">
        <v>849.11199999999997</v>
      </c>
      <c r="G1175">
        <v>0</v>
      </c>
      <c r="H1175">
        <v>605.69500000000005</v>
      </c>
      <c r="I1175">
        <v>5.44597E-2</v>
      </c>
      <c r="J1175">
        <v>0.93154899999999996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45713.7</v>
      </c>
      <c r="C1176">
        <v>45709</v>
      </c>
      <c r="D1176">
        <v>45639.199999999997</v>
      </c>
      <c r="E1176">
        <v>45624.9</v>
      </c>
      <c r="F1176">
        <v>852.20699999999999</v>
      </c>
      <c r="G1176">
        <v>0</v>
      </c>
      <c r="H1176">
        <v>606.91899999999998</v>
      </c>
      <c r="I1176">
        <v>5.5987500000000003E-2</v>
      </c>
      <c r="J1176">
        <v>0.93173700000000004</v>
      </c>
      <c r="K1176">
        <v>0</v>
      </c>
      <c r="L1176" t="s">
        <v>43</v>
      </c>
      <c r="R1176">
        <f>AVERAGE(B1127:B1176)</f>
        <v>45507.912000000011</v>
      </c>
      <c r="S1176">
        <f>AVERAGE(C1127:C1176)</f>
        <v>45503.235999999997</v>
      </c>
      <c r="U1176">
        <f>_xlfn.VAR.P(B1127:B1176)</f>
        <v>23161.28345600003</v>
      </c>
      <c r="V1176">
        <f>_xlfn.VAR.P(C1127:C1176)</f>
        <v>23150.229504000028</v>
      </c>
      <c r="X1176">
        <f>1.96*SQRT(U1176)/50</f>
        <v>5.9657819780669055</v>
      </c>
      <c r="Y1176">
        <f>1.96*SQRT(V1176)/50</f>
        <v>5.9643581938903205</v>
      </c>
    </row>
    <row r="1177" spans="1:25" x14ac:dyDescent="0.25">
      <c r="A1177" t="s">
        <v>51</v>
      </c>
      <c r="B1177">
        <v>2275505.9992999998</v>
      </c>
      <c r="C1177" t="s">
        <v>37</v>
      </c>
    </row>
    <row r="1178" spans="1:25" x14ac:dyDescent="0.25">
      <c r="A1178" t="s">
        <v>52</v>
      </c>
      <c r="B1178">
        <v>3924.16</v>
      </c>
      <c r="C1178">
        <v>3853.09</v>
      </c>
      <c r="D1178">
        <v>3852.24</v>
      </c>
      <c r="E1178">
        <v>3846.68</v>
      </c>
      <c r="F1178">
        <v>302.04199999999997</v>
      </c>
      <c r="G1178">
        <v>413.892</v>
      </c>
      <c r="H1178">
        <v>137.86699999999999</v>
      </c>
      <c r="I1178">
        <v>7.2383400000000001E-2</v>
      </c>
      <c r="J1178">
        <v>0.93182600000000004</v>
      </c>
      <c r="K1178">
        <v>0</v>
      </c>
      <c r="L1178" t="s">
        <v>43</v>
      </c>
    </row>
    <row r="1179" spans="1:25" x14ac:dyDescent="0.25">
      <c r="A1179" t="s">
        <v>52</v>
      </c>
      <c r="B1179">
        <v>3911.53</v>
      </c>
      <c r="C1179">
        <v>3846.14</v>
      </c>
      <c r="D1179">
        <v>3845.96</v>
      </c>
      <c r="E1179">
        <v>3840.35</v>
      </c>
      <c r="F1179">
        <v>321.25400000000002</v>
      </c>
      <c r="G1179">
        <v>409.34100000000001</v>
      </c>
      <c r="H1179">
        <v>137.94499999999999</v>
      </c>
      <c r="I1179">
        <v>7.2383400000000001E-2</v>
      </c>
      <c r="J1179">
        <v>0.93182600000000004</v>
      </c>
      <c r="K1179">
        <v>0</v>
      </c>
      <c r="L1179" t="s">
        <v>43</v>
      </c>
    </row>
    <row r="1180" spans="1:25" x14ac:dyDescent="0.25">
      <c r="A1180" t="s">
        <v>52</v>
      </c>
      <c r="B1180">
        <v>3904.13</v>
      </c>
      <c r="C1180">
        <v>3835.58</v>
      </c>
      <c r="D1180">
        <v>3835.44</v>
      </c>
      <c r="E1180">
        <v>3829.85</v>
      </c>
      <c r="F1180">
        <v>297.37599999999998</v>
      </c>
      <c r="G1180">
        <v>409.38200000000001</v>
      </c>
      <c r="H1180">
        <v>137.18199999999999</v>
      </c>
      <c r="I1180">
        <v>7.2383400000000001E-2</v>
      </c>
      <c r="J1180">
        <v>0.93182600000000004</v>
      </c>
      <c r="K1180">
        <v>0</v>
      </c>
      <c r="L1180" t="s">
        <v>43</v>
      </c>
    </row>
    <row r="1181" spans="1:25" x14ac:dyDescent="0.25">
      <c r="A1181" t="s">
        <v>52</v>
      </c>
      <c r="B1181">
        <v>3869.62</v>
      </c>
      <c r="C1181">
        <v>3808.39</v>
      </c>
      <c r="D1181">
        <v>3808.26</v>
      </c>
      <c r="E1181">
        <v>3802.35</v>
      </c>
      <c r="F1181">
        <v>293.892</v>
      </c>
      <c r="G1181">
        <v>408.03300000000002</v>
      </c>
      <c r="H1181">
        <v>136.02799999999999</v>
      </c>
      <c r="I1181">
        <v>7.2383400000000001E-2</v>
      </c>
      <c r="J1181">
        <v>0.93182600000000004</v>
      </c>
      <c r="K1181">
        <v>0</v>
      </c>
      <c r="L1181" t="s">
        <v>43</v>
      </c>
    </row>
    <row r="1182" spans="1:25" x14ac:dyDescent="0.25">
      <c r="A1182" t="s">
        <v>52</v>
      </c>
      <c r="B1182">
        <v>3874.28</v>
      </c>
      <c r="C1182">
        <v>3809.07</v>
      </c>
      <c r="D1182">
        <v>3808.95</v>
      </c>
      <c r="E1182">
        <v>3803.37</v>
      </c>
      <c r="F1182">
        <v>292.74400000000003</v>
      </c>
      <c r="G1182">
        <v>406.46100000000001</v>
      </c>
      <c r="H1182">
        <v>135.72499999999999</v>
      </c>
      <c r="I1182">
        <v>7.2383400000000001E-2</v>
      </c>
      <c r="J1182">
        <v>0.93182600000000004</v>
      </c>
      <c r="K1182">
        <v>0</v>
      </c>
      <c r="L1182" t="s">
        <v>43</v>
      </c>
    </row>
    <row r="1183" spans="1:25" x14ac:dyDescent="0.25">
      <c r="A1183" t="s">
        <v>52</v>
      </c>
      <c r="B1183">
        <v>3873.98</v>
      </c>
      <c r="C1183">
        <v>3810.4</v>
      </c>
      <c r="D1183">
        <v>3810.27</v>
      </c>
      <c r="E1183">
        <v>3804.77</v>
      </c>
      <c r="F1183">
        <v>291.42200000000003</v>
      </c>
      <c r="G1183">
        <v>407.48599999999999</v>
      </c>
      <c r="H1183">
        <v>136.12200000000001</v>
      </c>
      <c r="I1183">
        <v>7.2383400000000001E-2</v>
      </c>
      <c r="J1183">
        <v>0.93182600000000004</v>
      </c>
      <c r="K1183">
        <v>0</v>
      </c>
      <c r="L1183" t="s">
        <v>43</v>
      </c>
    </row>
    <row r="1184" spans="1:25" x14ac:dyDescent="0.25">
      <c r="A1184" t="s">
        <v>52</v>
      </c>
      <c r="B1184">
        <v>3873.96</v>
      </c>
      <c r="C1184">
        <v>3811.64</v>
      </c>
      <c r="D1184">
        <v>3811.51</v>
      </c>
      <c r="E1184">
        <v>3806.08</v>
      </c>
      <c r="F1184">
        <v>292.08800000000002</v>
      </c>
      <c r="G1184">
        <v>408.33</v>
      </c>
      <c r="H1184">
        <v>136.52099999999999</v>
      </c>
      <c r="I1184">
        <v>7.2383400000000001E-2</v>
      </c>
      <c r="J1184">
        <v>0.93182600000000004</v>
      </c>
      <c r="K1184">
        <v>0</v>
      </c>
      <c r="L1184" t="s">
        <v>43</v>
      </c>
    </row>
    <row r="1185" spans="1:12" x14ac:dyDescent="0.25">
      <c r="A1185" t="s">
        <v>52</v>
      </c>
      <c r="B1185">
        <v>3876.99</v>
      </c>
      <c r="C1185">
        <v>3811.79</v>
      </c>
      <c r="D1185">
        <v>3811.66</v>
      </c>
      <c r="E1185">
        <v>3806.11</v>
      </c>
      <c r="F1185">
        <v>293.91800000000001</v>
      </c>
      <c r="G1185">
        <v>406.62599999999998</v>
      </c>
      <c r="H1185">
        <v>135.57400000000001</v>
      </c>
      <c r="I1185">
        <v>7.2383400000000001E-2</v>
      </c>
      <c r="J1185">
        <v>0.93182600000000004</v>
      </c>
      <c r="K1185">
        <v>0</v>
      </c>
      <c r="L1185" t="s">
        <v>43</v>
      </c>
    </row>
    <row r="1186" spans="1:12" x14ac:dyDescent="0.25">
      <c r="A1186" t="s">
        <v>52</v>
      </c>
      <c r="B1186">
        <v>3877.94</v>
      </c>
      <c r="C1186">
        <v>3817.04</v>
      </c>
      <c r="D1186">
        <v>3816.9</v>
      </c>
      <c r="E1186">
        <v>3811.3</v>
      </c>
      <c r="F1186">
        <v>294.84300000000002</v>
      </c>
      <c r="G1186">
        <v>411.25</v>
      </c>
      <c r="H1186">
        <v>137.24299999999999</v>
      </c>
      <c r="I1186">
        <v>7.2383400000000001E-2</v>
      </c>
      <c r="J1186">
        <v>0.93182600000000004</v>
      </c>
      <c r="K1186">
        <v>0</v>
      </c>
      <c r="L1186" t="s">
        <v>43</v>
      </c>
    </row>
    <row r="1187" spans="1:12" x14ac:dyDescent="0.25">
      <c r="A1187" t="s">
        <v>52</v>
      </c>
      <c r="B1187">
        <v>3866.47</v>
      </c>
      <c r="C1187">
        <v>3804.7</v>
      </c>
      <c r="D1187">
        <v>3804.58</v>
      </c>
      <c r="E1187">
        <v>3799.1</v>
      </c>
      <c r="F1187">
        <v>293.90499999999997</v>
      </c>
      <c r="G1187">
        <v>406.16300000000001</v>
      </c>
      <c r="H1187">
        <v>136.14599999999999</v>
      </c>
      <c r="I1187">
        <v>7.2383400000000001E-2</v>
      </c>
      <c r="J1187">
        <v>0.93182600000000004</v>
      </c>
      <c r="K1187">
        <v>0</v>
      </c>
      <c r="L1187" t="s">
        <v>43</v>
      </c>
    </row>
    <row r="1188" spans="1:12" x14ac:dyDescent="0.25">
      <c r="A1188" t="s">
        <v>52</v>
      </c>
      <c r="B1188">
        <v>3864.43</v>
      </c>
      <c r="C1188">
        <v>3801.93</v>
      </c>
      <c r="D1188">
        <v>3801.8</v>
      </c>
      <c r="E1188">
        <v>3796.38</v>
      </c>
      <c r="F1188">
        <v>291.78399999999999</v>
      </c>
      <c r="G1188">
        <v>407.89499999999998</v>
      </c>
      <c r="H1188">
        <v>136.00899999999999</v>
      </c>
      <c r="I1188">
        <v>7.2383400000000001E-2</v>
      </c>
      <c r="J1188">
        <v>0.93182600000000004</v>
      </c>
      <c r="K1188">
        <v>0</v>
      </c>
      <c r="L1188" t="s">
        <v>43</v>
      </c>
    </row>
    <row r="1189" spans="1:12" x14ac:dyDescent="0.25">
      <c r="A1189" t="s">
        <v>52</v>
      </c>
      <c r="B1189">
        <v>3859.46</v>
      </c>
      <c r="C1189">
        <v>3794.41</v>
      </c>
      <c r="D1189">
        <v>3794.28</v>
      </c>
      <c r="E1189">
        <v>3788.86</v>
      </c>
      <c r="F1189">
        <v>291.71699999999998</v>
      </c>
      <c r="G1189">
        <v>408.69099999999997</v>
      </c>
      <c r="H1189">
        <v>138.619</v>
      </c>
      <c r="I1189">
        <v>7.2383400000000001E-2</v>
      </c>
      <c r="J1189">
        <v>0.93182600000000004</v>
      </c>
      <c r="K1189">
        <v>0</v>
      </c>
      <c r="L1189" t="s">
        <v>43</v>
      </c>
    </row>
    <row r="1190" spans="1:12" x14ac:dyDescent="0.25">
      <c r="A1190" t="s">
        <v>52</v>
      </c>
      <c r="B1190">
        <v>3880.7</v>
      </c>
      <c r="C1190">
        <v>3819.82</v>
      </c>
      <c r="D1190">
        <v>3819.7</v>
      </c>
      <c r="E1190">
        <v>3814.09</v>
      </c>
      <c r="F1190">
        <v>294.51100000000002</v>
      </c>
      <c r="G1190">
        <v>408.81700000000001</v>
      </c>
      <c r="H1190">
        <v>136.21299999999999</v>
      </c>
      <c r="I1190">
        <v>7.2383400000000001E-2</v>
      </c>
      <c r="J1190">
        <v>0.93182600000000004</v>
      </c>
      <c r="K1190">
        <v>0</v>
      </c>
      <c r="L1190" t="s">
        <v>43</v>
      </c>
    </row>
    <row r="1191" spans="1:12" x14ac:dyDescent="0.25">
      <c r="A1191" t="s">
        <v>52</v>
      </c>
      <c r="B1191">
        <v>3871.06</v>
      </c>
      <c r="C1191">
        <v>3805.99</v>
      </c>
      <c r="D1191">
        <v>3805.86</v>
      </c>
      <c r="E1191">
        <v>3800.38</v>
      </c>
      <c r="F1191">
        <v>294.959</v>
      </c>
      <c r="G1191">
        <v>407.77699999999999</v>
      </c>
      <c r="H1191">
        <v>136.07900000000001</v>
      </c>
      <c r="I1191">
        <v>7.2383400000000001E-2</v>
      </c>
      <c r="J1191">
        <v>0.93182600000000004</v>
      </c>
      <c r="K1191">
        <v>0</v>
      </c>
      <c r="L1191" t="s">
        <v>43</v>
      </c>
    </row>
    <row r="1192" spans="1:12" x14ac:dyDescent="0.25">
      <c r="A1192" t="s">
        <v>52</v>
      </c>
      <c r="B1192">
        <v>3899.78</v>
      </c>
      <c r="C1192">
        <v>3833.13</v>
      </c>
      <c r="D1192">
        <v>3832.99</v>
      </c>
      <c r="E1192">
        <v>3827.54</v>
      </c>
      <c r="F1192">
        <v>300.56200000000001</v>
      </c>
      <c r="G1192">
        <v>407.97500000000002</v>
      </c>
      <c r="H1192">
        <v>136.488</v>
      </c>
      <c r="I1192">
        <v>7.2383400000000001E-2</v>
      </c>
      <c r="J1192">
        <v>0.93182600000000004</v>
      </c>
      <c r="K1192">
        <v>0</v>
      </c>
      <c r="L1192" t="s">
        <v>43</v>
      </c>
    </row>
    <row r="1193" spans="1:12" x14ac:dyDescent="0.25">
      <c r="A1193" t="s">
        <v>52</v>
      </c>
      <c r="B1193">
        <v>3890.8</v>
      </c>
      <c r="C1193">
        <v>3828.09</v>
      </c>
      <c r="D1193">
        <v>3827.95</v>
      </c>
      <c r="E1193">
        <v>3822.46</v>
      </c>
      <c r="F1193">
        <v>298.20999999999998</v>
      </c>
      <c r="G1193">
        <v>410.048</v>
      </c>
      <c r="H1193">
        <v>136.364</v>
      </c>
      <c r="I1193">
        <v>7.2383400000000001E-2</v>
      </c>
      <c r="J1193">
        <v>0.93182600000000004</v>
      </c>
      <c r="K1193">
        <v>0</v>
      </c>
      <c r="L1193" t="s">
        <v>43</v>
      </c>
    </row>
    <row r="1194" spans="1:12" x14ac:dyDescent="0.25">
      <c r="A1194" t="s">
        <v>52</v>
      </c>
      <c r="B1194">
        <v>3942.38</v>
      </c>
      <c r="C1194">
        <v>3878.19</v>
      </c>
      <c r="D1194">
        <v>3878.03</v>
      </c>
      <c r="E1194">
        <v>3872.28</v>
      </c>
      <c r="F1194">
        <v>303.46100000000001</v>
      </c>
      <c r="G1194">
        <v>417.59399999999999</v>
      </c>
      <c r="H1194">
        <v>137.60400000000001</v>
      </c>
      <c r="I1194">
        <v>7.2383400000000001E-2</v>
      </c>
      <c r="J1194">
        <v>0.93182600000000004</v>
      </c>
      <c r="K1194">
        <v>0</v>
      </c>
      <c r="L1194" t="s">
        <v>43</v>
      </c>
    </row>
    <row r="1195" spans="1:12" x14ac:dyDescent="0.25">
      <c r="A1195" t="s">
        <v>52</v>
      </c>
      <c r="B1195">
        <v>3900.05</v>
      </c>
      <c r="C1195">
        <v>3836.11</v>
      </c>
      <c r="D1195">
        <v>3835.75</v>
      </c>
      <c r="E1195">
        <v>3830.21</v>
      </c>
      <c r="F1195">
        <v>297.08699999999999</v>
      </c>
      <c r="G1195">
        <v>413.185</v>
      </c>
      <c r="H1195">
        <v>138.25700000000001</v>
      </c>
      <c r="I1195">
        <v>7.2383400000000001E-2</v>
      </c>
      <c r="J1195">
        <v>0.93182600000000004</v>
      </c>
      <c r="K1195">
        <v>0</v>
      </c>
      <c r="L1195" t="s">
        <v>43</v>
      </c>
    </row>
    <row r="1196" spans="1:12" x14ac:dyDescent="0.25">
      <c r="A1196" t="s">
        <v>52</v>
      </c>
      <c r="B1196">
        <v>3899.2</v>
      </c>
      <c r="C1196">
        <v>3835.83</v>
      </c>
      <c r="D1196">
        <v>3835.7</v>
      </c>
      <c r="E1196">
        <v>3830.13</v>
      </c>
      <c r="F1196">
        <v>299.45600000000002</v>
      </c>
      <c r="G1196">
        <v>411.13099999999997</v>
      </c>
      <c r="H1196">
        <v>136.59100000000001</v>
      </c>
      <c r="I1196">
        <v>7.2383400000000001E-2</v>
      </c>
      <c r="J1196">
        <v>0.93182600000000004</v>
      </c>
      <c r="K1196">
        <v>0</v>
      </c>
      <c r="L1196" t="s">
        <v>43</v>
      </c>
    </row>
    <row r="1197" spans="1:12" x14ac:dyDescent="0.25">
      <c r="A1197" t="s">
        <v>52</v>
      </c>
      <c r="B1197">
        <v>3891.63</v>
      </c>
      <c r="C1197">
        <v>3828.86</v>
      </c>
      <c r="D1197">
        <v>3828.7</v>
      </c>
      <c r="E1197">
        <v>3823.22</v>
      </c>
      <c r="F1197">
        <v>298.69200000000001</v>
      </c>
      <c r="G1197">
        <v>411.68700000000001</v>
      </c>
      <c r="H1197">
        <v>137.93299999999999</v>
      </c>
      <c r="I1197">
        <v>7.2383400000000001E-2</v>
      </c>
      <c r="J1197">
        <v>0.93182600000000004</v>
      </c>
      <c r="K1197">
        <v>0</v>
      </c>
      <c r="L1197" t="s">
        <v>43</v>
      </c>
    </row>
    <row r="1198" spans="1:12" x14ac:dyDescent="0.25">
      <c r="A1198" t="s">
        <v>52</v>
      </c>
      <c r="B1198">
        <v>3890.27</v>
      </c>
      <c r="C1198">
        <v>3824.07</v>
      </c>
      <c r="D1198">
        <v>3823.92</v>
      </c>
      <c r="E1198">
        <v>3818.47</v>
      </c>
      <c r="F1198">
        <v>300.51</v>
      </c>
      <c r="G1198">
        <v>411.77499999999998</v>
      </c>
      <c r="H1198">
        <v>136.96</v>
      </c>
      <c r="I1198">
        <v>7.2383400000000001E-2</v>
      </c>
      <c r="J1198">
        <v>0.93182600000000004</v>
      </c>
      <c r="K1198">
        <v>0</v>
      </c>
      <c r="L1198" t="s">
        <v>43</v>
      </c>
    </row>
    <row r="1199" spans="1:12" x14ac:dyDescent="0.25">
      <c r="A1199" t="s">
        <v>52</v>
      </c>
      <c r="B1199">
        <v>3892.03</v>
      </c>
      <c r="C1199">
        <v>3831.34</v>
      </c>
      <c r="D1199">
        <v>3831.2</v>
      </c>
      <c r="E1199">
        <v>3825.76</v>
      </c>
      <c r="F1199">
        <v>298.84500000000003</v>
      </c>
      <c r="G1199">
        <v>411.39100000000002</v>
      </c>
      <c r="H1199">
        <v>138.59299999999999</v>
      </c>
      <c r="I1199">
        <v>7.2383400000000001E-2</v>
      </c>
      <c r="J1199">
        <v>0.93182600000000004</v>
      </c>
      <c r="K1199">
        <v>0</v>
      </c>
      <c r="L1199" t="s">
        <v>43</v>
      </c>
    </row>
    <row r="1200" spans="1:12" x14ac:dyDescent="0.25">
      <c r="A1200" t="s">
        <v>52</v>
      </c>
      <c r="B1200">
        <v>3888.27</v>
      </c>
      <c r="C1200">
        <v>3827.61</v>
      </c>
      <c r="D1200">
        <v>3827.47</v>
      </c>
      <c r="E1200">
        <v>3821.92</v>
      </c>
      <c r="F1200">
        <v>299.65100000000001</v>
      </c>
      <c r="G1200">
        <v>410.77199999999999</v>
      </c>
      <c r="H1200">
        <v>137.386</v>
      </c>
      <c r="I1200">
        <v>7.2383400000000001E-2</v>
      </c>
      <c r="J1200">
        <v>0.93182600000000004</v>
      </c>
      <c r="K1200">
        <v>0</v>
      </c>
      <c r="L1200" t="s">
        <v>43</v>
      </c>
    </row>
    <row r="1201" spans="1:12" x14ac:dyDescent="0.25">
      <c r="A1201" t="s">
        <v>52</v>
      </c>
      <c r="B1201">
        <v>3887.01</v>
      </c>
      <c r="C1201">
        <v>3821.57</v>
      </c>
      <c r="D1201">
        <v>3821.42</v>
      </c>
      <c r="E1201">
        <v>3815.62</v>
      </c>
      <c r="F1201">
        <v>298.41500000000002</v>
      </c>
      <c r="G1201">
        <v>409.80900000000003</v>
      </c>
      <c r="H1201">
        <v>136.27600000000001</v>
      </c>
      <c r="I1201">
        <v>7.2383400000000001E-2</v>
      </c>
      <c r="J1201">
        <v>0.93182600000000004</v>
      </c>
      <c r="K1201">
        <v>0</v>
      </c>
      <c r="L1201" t="s">
        <v>43</v>
      </c>
    </row>
    <row r="1202" spans="1:12" x14ac:dyDescent="0.25">
      <c r="A1202" t="s">
        <v>52</v>
      </c>
      <c r="B1202">
        <v>3891.61</v>
      </c>
      <c r="C1202">
        <v>3825.28</v>
      </c>
      <c r="D1202">
        <v>3825.13</v>
      </c>
      <c r="E1202">
        <v>3819.59</v>
      </c>
      <c r="F1202">
        <v>296.69299999999998</v>
      </c>
      <c r="G1202">
        <v>408.68</v>
      </c>
      <c r="H1202">
        <v>136.12100000000001</v>
      </c>
      <c r="I1202">
        <v>7.2383400000000001E-2</v>
      </c>
      <c r="J1202">
        <v>0.93182600000000004</v>
      </c>
      <c r="K1202">
        <v>0</v>
      </c>
      <c r="L1202" t="s">
        <v>43</v>
      </c>
    </row>
    <row r="1203" spans="1:12" x14ac:dyDescent="0.25">
      <c r="A1203" t="s">
        <v>52</v>
      </c>
      <c r="B1203">
        <v>3890.5</v>
      </c>
      <c r="C1203">
        <v>3823.4</v>
      </c>
      <c r="D1203">
        <v>3823.26</v>
      </c>
      <c r="E1203">
        <v>3817.61</v>
      </c>
      <c r="F1203">
        <v>294.53100000000001</v>
      </c>
      <c r="G1203">
        <v>410.673</v>
      </c>
      <c r="H1203">
        <v>136.78700000000001</v>
      </c>
      <c r="I1203">
        <v>7.2383400000000001E-2</v>
      </c>
      <c r="J1203">
        <v>0.93182600000000004</v>
      </c>
      <c r="K1203">
        <v>0</v>
      </c>
      <c r="L1203" t="s">
        <v>43</v>
      </c>
    </row>
    <row r="1204" spans="1:12" x14ac:dyDescent="0.25">
      <c r="A1204" t="s">
        <v>52</v>
      </c>
      <c r="B1204">
        <v>3881.46</v>
      </c>
      <c r="C1204">
        <v>3818.77</v>
      </c>
      <c r="D1204">
        <v>3818.64</v>
      </c>
      <c r="E1204">
        <v>3812.78</v>
      </c>
      <c r="F1204">
        <v>297.87</v>
      </c>
      <c r="G1204">
        <v>410.32400000000001</v>
      </c>
      <c r="H1204">
        <v>136.80699999999999</v>
      </c>
      <c r="I1204">
        <v>7.2383400000000001E-2</v>
      </c>
      <c r="J1204">
        <v>0.93182600000000004</v>
      </c>
      <c r="K1204">
        <v>0</v>
      </c>
      <c r="L1204" t="s">
        <v>43</v>
      </c>
    </row>
    <row r="1205" spans="1:12" x14ac:dyDescent="0.25">
      <c r="A1205" t="s">
        <v>52</v>
      </c>
      <c r="B1205">
        <v>3893.01</v>
      </c>
      <c r="C1205">
        <v>3830.41</v>
      </c>
      <c r="D1205">
        <v>3830.26</v>
      </c>
      <c r="E1205">
        <v>3824.74</v>
      </c>
      <c r="F1205">
        <v>296.29599999999999</v>
      </c>
      <c r="G1205">
        <v>411.56299999999999</v>
      </c>
      <c r="H1205">
        <v>136.392</v>
      </c>
      <c r="I1205">
        <v>7.2383400000000001E-2</v>
      </c>
      <c r="J1205">
        <v>0.93182600000000004</v>
      </c>
      <c r="K1205">
        <v>0</v>
      </c>
      <c r="L1205" t="s">
        <v>43</v>
      </c>
    </row>
    <row r="1206" spans="1:12" x14ac:dyDescent="0.25">
      <c r="A1206" t="s">
        <v>52</v>
      </c>
      <c r="B1206">
        <v>3879.68</v>
      </c>
      <c r="C1206">
        <v>3818.93</v>
      </c>
      <c r="D1206">
        <v>3818.79</v>
      </c>
      <c r="E1206">
        <v>3813.25</v>
      </c>
      <c r="F1206">
        <v>295.44799999999998</v>
      </c>
      <c r="G1206">
        <v>408.52</v>
      </c>
      <c r="H1206">
        <v>135.88200000000001</v>
      </c>
      <c r="I1206">
        <v>7.2383400000000001E-2</v>
      </c>
      <c r="J1206">
        <v>0.93182600000000004</v>
      </c>
      <c r="K1206">
        <v>0</v>
      </c>
      <c r="L1206" t="s">
        <v>43</v>
      </c>
    </row>
    <row r="1207" spans="1:12" x14ac:dyDescent="0.25">
      <c r="A1207" t="s">
        <v>52</v>
      </c>
      <c r="B1207">
        <v>3875.43</v>
      </c>
      <c r="C1207">
        <v>3813.76</v>
      </c>
      <c r="D1207">
        <v>3813.61</v>
      </c>
      <c r="E1207">
        <v>3808.15</v>
      </c>
      <c r="F1207">
        <v>293.32900000000001</v>
      </c>
      <c r="G1207">
        <v>408.27</v>
      </c>
      <c r="H1207">
        <v>135.74799999999999</v>
      </c>
      <c r="I1207">
        <v>7.2383400000000001E-2</v>
      </c>
      <c r="J1207">
        <v>0.93182600000000004</v>
      </c>
      <c r="K1207">
        <v>0</v>
      </c>
      <c r="L1207" t="s">
        <v>43</v>
      </c>
    </row>
    <row r="1208" spans="1:12" x14ac:dyDescent="0.25">
      <c r="A1208" t="s">
        <v>52</v>
      </c>
      <c r="B1208">
        <v>3866.26</v>
      </c>
      <c r="C1208">
        <v>3801.43</v>
      </c>
      <c r="D1208">
        <v>3801.28</v>
      </c>
      <c r="E1208">
        <v>3795.66</v>
      </c>
      <c r="F1208">
        <v>292.02600000000001</v>
      </c>
      <c r="G1208">
        <v>405.40199999999999</v>
      </c>
      <c r="H1208">
        <v>135.41</v>
      </c>
      <c r="I1208">
        <v>7.2383400000000001E-2</v>
      </c>
      <c r="J1208">
        <v>0.93182600000000004</v>
      </c>
      <c r="K1208">
        <v>0</v>
      </c>
      <c r="L1208" t="s">
        <v>43</v>
      </c>
    </row>
    <row r="1209" spans="1:12" x14ac:dyDescent="0.25">
      <c r="A1209" t="s">
        <v>52</v>
      </c>
      <c r="B1209">
        <v>3908.32</v>
      </c>
      <c r="C1209">
        <v>3848.43</v>
      </c>
      <c r="D1209">
        <v>3848.26</v>
      </c>
      <c r="E1209">
        <v>3842.65</v>
      </c>
      <c r="F1209">
        <v>296.52199999999999</v>
      </c>
      <c r="G1209">
        <v>415.19099999999997</v>
      </c>
      <c r="H1209">
        <v>137.44499999999999</v>
      </c>
      <c r="I1209">
        <v>7.2383400000000001E-2</v>
      </c>
      <c r="J1209">
        <v>0.93182600000000004</v>
      </c>
      <c r="K1209">
        <v>0</v>
      </c>
      <c r="L1209" t="s">
        <v>43</v>
      </c>
    </row>
    <row r="1210" spans="1:12" x14ac:dyDescent="0.25">
      <c r="A1210" t="s">
        <v>52</v>
      </c>
      <c r="B1210">
        <v>3867.36</v>
      </c>
      <c r="C1210">
        <v>3805.44</v>
      </c>
      <c r="D1210">
        <v>3805.3</v>
      </c>
      <c r="E1210">
        <v>3799.85</v>
      </c>
      <c r="F1210">
        <v>291.74599999999998</v>
      </c>
      <c r="G1210">
        <v>405.90699999999998</v>
      </c>
      <c r="H1210">
        <v>135.40899999999999</v>
      </c>
      <c r="I1210">
        <v>7.2383400000000001E-2</v>
      </c>
      <c r="J1210">
        <v>0.93182600000000004</v>
      </c>
      <c r="K1210">
        <v>0</v>
      </c>
      <c r="L1210" t="s">
        <v>43</v>
      </c>
    </row>
    <row r="1211" spans="1:12" x14ac:dyDescent="0.25">
      <c r="A1211" t="s">
        <v>52</v>
      </c>
      <c r="B1211">
        <v>3864.72</v>
      </c>
      <c r="C1211">
        <v>3801.52</v>
      </c>
      <c r="D1211">
        <v>3801.38</v>
      </c>
      <c r="E1211">
        <v>3795.83</v>
      </c>
      <c r="F1211">
        <v>290.8</v>
      </c>
      <c r="G1211">
        <v>406.01400000000001</v>
      </c>
      <c r="H1211">
        <v>136.12</v>
      </c>
      <c r="I1211">
        <v>7.2383400000000001E-2</v>
      </c>
      <c r="J1211">
        <v>0.93182600000000004</v>
      </c>
      <c r="K1211">
        <v>0</v>
      </c>
      <c r="L1211" t="s">
        <v>43</v>
      </c>
    </row>
    <row r="1212" spans="1:12" x14ac:dyDescent="0.25">
      <c r="A1212" t="s">
        <v>52</v>
      </c>
      <c r="B1212">
        <v>3874.97</v>
      </c>
      <c r="C1212">
        <v>3810.11</v>
      </c>
      <c r="D1212">
        <v>3809.95</v>
      </c>
      <c r="E1212">
        <v>3804.28</v>
      </c>
      <c r="F1212">
        <v>292.15899999999999</v>
      </c>
      <c r="G1212">
        <v>406.76799999999997</v>
      </c>
      <c r="H1212">
        <v>135.81399999999999</v>
      </c>
      <c r="I1212">
        <v>7.2383400000000001E-2</v>
      </c>
      <c r="J1212">
        <v>0.93182600000000004</v>
      </c>
      <c r="K1212">
        <v>0</v>
      </c>
      <c r="L1212" t="s">
        <v>43</v>
      </c>
    </row>
    <row r="1213" spans="1:12" x14ac:dyDescent="0.25">
      <c r="A1213" t="s">
        <v>52</v>
      </c>
      <c r="B1213">
        <v>3869.88</v>
      </c>
      <c r="C1213">
        <v>3809.22</v>
      </c>
      <c r="D1213">
        <v>3809.07</v>
      </c>
      <c r="E1213">
        <v>3803.53</v>
      </c>
      <c r="F1213">
        <v>292.32900000000001</v>
      </c>
      <c r="G1213">
        <v>406.548</v>
      </c>
      <c r="H1213">
        <v>136.41499999999999</v>
      </c>
      <c r="I1213">
        <v>7.2383400000000001E-2</v>
      </c>
      <c r="J1213">
        <v>0.93182600000000004</v>
      </c>
      <c r="K1213">
        <v>0</v>
      </c>
      <c r="L1213" t="s">
        <v>43</v>
      </c>
    </row>
    <row r="1214" spans="1:12" x14ac:dyDescent="0.25">
      <c r="A1214" t="s">
        <v>52</v>
      </c>
      <c r="B1214">
        <v>3869.12</v>
      </c>
      <c r="C1214">
        <v>3807.98</v>
      </c>
      <c r="D1214">
        <v>3807.85</v>
      </c>
      <c r="E1214">
        <v>3802.3</v>
      </c>
      <c r="F1214">
        <v>292.46800000000002</v>
      </c>
      <c r="G1214">
        <v>409.30900000000003</v>
      </c>
      <c r="H1214">
        <v>136.83099999999999</v>
      </c>
      <c r="I1214">
        <v>7.2383400000000001E-2</v>
      </c>
      <c r="J1214">
        <v>0.93182600000000004</v>
      </c>
      <c r="K1214">
        <v>0</v>
      </c>
      <c r="L1214" t="s">
        <v>43</v>
      </c>
    </row>
    <row r="1215" spans="1:12" x14ac:dyDescent="0.25">
      <c r="A1215" t="s">
        <v>52</v>
      </c>
      <c r="B1215">
        <v>3866.03</v>
      </c>
      <c r="C1215">
        <v>3802.79</v>
      </c>
      <c r="D1215">
        <v>3802.65</v>
      </c>
      <c r="E1215">
        <v>3797.1</v>
      </c>
      <c r="F1215">
        <v>288.274</v>
      </c>
      <c r="G1215">
        <v>406.28100000000001</v>
      </c>
      <c r="H1215">
        <v>136.18700000000001</v>
      </c>
      <c r="I1215">
        <v>7.2383400000000001E-2</v>
      </c>
      <c r="J1215">
        <v>0.93182600000000004</v>
      </c>
      <c r="K1215">
        <v>0</v>
      </c>
      <c r="L1215" t="s">
        <v>43</v>
      </c>
    </row>
    <row r="1216" spans="1:12" x14ac:dyDescent="0.25">
      <c r="A1216" t="s">
        <v>52</v>
      </c>
      <c r="B1216">
        <v>3859.62</v>
      </c>
      <c r="C1216">
        <v>3799.27</v>
      </c>
      <c r="D1216">
        <v>3799.13</v>
      </c>
      <c r="E1216">
        <v>3793.68</v>
      </c>
      <c r="F1216">
        <v>286.41000000000003</v>
      </c>
      <c r="G1216">
        <v>406.56900000000002</v>
      </c>
      <c r="H1216">
        <v>136.75299999999999</v>
      </c>
      <c r="I1216">
        <v>7.2383400000000001E-2</v>
      </c>
      <c r="J1216">
        <v>0.93182600000000004</v>
      </c>
      <c r="K1216">
        <v>0</v>
      </c>
      <c r="L1216" t="s">
        <v>43</v>
      </c>
    </row>
    <row r="1217" spans="1:25" x14ac:dyDescent="0.25">
      <c r="A1217" t="s">
        <v>52</v>
      </c>
      <c r="B1217">
        <v>3867.89</v>
      </c>
      <c r="C1217">
        <v>3804.85</v>
      </c>
      <c r="D1217">
        <v>3804.7</v>
      </c>
      <c r="E1217">
        <v>3799.21</v>
      </c>
      <c r="F1217">
        <v>289.26900000000001</v>
      </c>
      <c r="G1217">
        <v>408.44299999999998</v>
      </c>
      <c r="H1217">
        <v>137.12899999999999</v>
      </c>
      <c r="I1217">
        <v>7.2383400000000001E-2</v>
      </c>
      <c r="J1217">
        <v>0.93182600000000004</v>
      </c>
      <c r="K1217">
        <v>0</v>
      </c>
      <c r="L1217" t="s">
        <v>43</v>
      </c>
    </row>
    <row r="1218" spans="1:25" x14ac:dyDescent="0.25">
      <c r="A1218" t="s">
        <v>52</v>
      </c>
      <c r="B1218">
        <v>3864.73</v>
      </c>
      <c r="C1218">
        <v>3799.58</v>
      </c>
      <c r="D1218">
        <v>3799.44</v>
      </c>
      <c r="E1218">
        <v>3793.88</v>
      </c>
      <c r="F1218">
        <v>287.32600000000002</v>
      </c>
      <c r="G1218">
        <v>406.51600000000002</v>
      </c>
      <c r="H1218">
        <v>135.90899999999999</v>
      </c>
      <c r="I1218">
        <v>7.2383400000000001E-2</v>
      </c>
      <c r="J1218">
        <v>0.93182600000000004</v>
      </c>
      <c r="K1218">
        <v>0</v>
      </c>
      <c r="L1218" t="s">
        <v>43</v>
      </c>
    </row>
    <row r="1219" spans="1:25" x14ac:dyDescent="0.25">
      <c r="A1219" t="s">
        <v>52</v>
      </c>
      <c r="B1219">
        <v>3863.91</v>
      </c>
      <c r="C1219">
        <v>3798.97</v>
      </c>
      <c r="D1219">
        <v>3798.84</v>
      </c>
      <c r="E1219">
        <v>3793.42</v>
      </c>
      <c r="F1219">
        <v>287.74799999999999</v>
      </c>
      <c r="G1219">
        <v>408.84800000000001</v>
      </c>
      <c r="H1219">
        <v>136.71100000000001</v>
      </c>
      <c r="I1219">
        <v>7.2383400000000001E-2</v>
      </c>
      <c r="J1219">
        <v>0.93182600000000004</v>
      </c>
      <c r="K1219">
        <v>0</v>
      </c>
      <c r="L1219" t="s">
        <v>43</v>
      </c>
    </row>
    <row r="1220" spans="1:25" x14ac:dyDescent="0.25">
      <c r="A1220" t="s">
        <v>52</v>
      </c>
      <c r="B1220">
        <v>3859.58</v>
      </c>
      <c r="C1220">
        <v>3797.23</v>
      </c>
      <c r="D1220">
        <v>3797.08</v>
      </c>
      <c r="E1220">
        <v>3791.57</v>
      </c>
      <c r="F1220">
        <v>288.33199999999999</v>
      </c>
      <c r="G1220">
        <v>408.09399999999999</v>
      </c>
      <c r="H1220">
        <v>136.07</v>
      </c>
      <c r="I1220">
        <v>7.2383400000000001E-2</v>
      </c>
      <c r="J1220">
        <v>0.93182600000000004</v>
      </c>
      <c r="K1220">
        <v>0</v>
      </c>
      <c r="L1220" t="s">
        <v>43</v>
      </c>
    </row>
    <row r="1221" spans="1:25" x14ac:dyDescent="0.25">
      <c r="A1221" t="s">
        <v>52</v>
      </c>
      <c r="B1221">
        <v>3863.71</v>
      </c>
      <c r="C1221">
        <v>3801.7</v>
      </c>
      <c r="D1221">
        <v>3801.57</v>
      </c>
      <c r="E1221">
        <v>3796.08</v>
      </c>
      <c r="F1221">
        <v>287.22199999999998</v>
      </c>
      <c r="G1221">
        <v>408.23599999999999</v>
      </c>
      <c r="H1221">
        <v>136.57400000000001</v>
      </c>
      <c r="I1221">
        <v>7.2383400000000001E-2</v>
      </c>
      <c r="J1221">
        <v>0.93182600000000004</v>
      </c>
      <c r="K1221">
        <v>0</v>
      </c>
      <c r="L1221" t="s">
        <v>43</v>
      </c>
    </row>
    <row r="1222" spans="1:25" x14ac:dyDescent="0.25">
      <c r="A1222" t="s">
        <v>52</v>
      </c>
      <c r="B1222">
        <v>3870.18</v>
      </c>
      <c r="C1222">
        <v>3805.42</v>
      </c>
      <c r="D1222">
        <v>3805.28</v>
      </c>
      <c r="E1222">
        <v>3799.72</v>
      </c>
      <c r="F1222">
        <v>290.00400000000002</v>
      </c>
      <c r="G1222">
        <v>406.58</v>
      </c>
      <c r="H1222">
        <v>135.93600000000001</v>
      </c>
      <c r="I1222">
        <v>7.2383400000000001E-2</v>
      </c>
      <c r="J1222">
        <v>0.93182600000000004</v>
      </c>
      <c r="K1222">
        <v>0</v>
      </c>
      <c r="L1222" t="s">
        <v>43</v>
      </c>
    </row>
    <row r="1223" spans="1:25" x14ac:dyDescent="0.25">
      <c r="A1223" t="s">
        <v>52</v>
      </c>
      <c r="B1223">
        <v>3866.16</v>
      </c>
      <c r="C1223">
        <v>3801.67</v>
      </c>
      <c r="D1223">
        <v>3801.54</v>
      </c>
      <c r="E1223">
        <v>3796.1</v>
      </c>
      <c r="F1223">
        <v>289.834</v>
      </c>
      <c r="G1223">
        <v>407.41800000000001</v>
      </c>
      <c r="H1223">
        <v>136.06</v>
      </c>
      <c r="I1223">
        <v>7.2383400000000001E-2</v>
      </c>
      <c r="J1223">
        <v>0.93182600000000004</v>
      </c>
      <c r="K1223">
        <v>0</v>
      </c>
      <c r="L1223" t="s">
        <v>43</v>
      </c>
    </row>
    <row r="1224" spans="1:25" x14ac:dyDescent="0.25">
      <c r="A1224" t="s">
        <v>52</v>
      </c>
      <c r="B1224">
        <v>3881.33</v>
      </c>
      <c r="C1224">
        <v>3814.94</v>
      </c>
      <c r="D1224">
        <v>3814.78</v>
      </c>
      <c r="E1224">
        <v>3809.26</v>
      </c>
      <c r="F1224">
        <v>296.202</v>
      </c>
      <c r="G1224">
        <v>406.488</v>
      </c>
      <c r="H1224">
        <v>135.982</v>
      </c>
      <c r="I1224">
        <v>7.2383400000000001E-2</v>
      </c>
      <c r="J1224">
        <v>0.93182600000000004</v>
      </c>
      <c r="K1224">
        <v>0</v>
      </c>
      <c r="L1224" t="s">
        <v>43</v>
      </c>
    </row>
    <row r="1225" spans="1:25" x14ac:dyDescent="0.25">
      <c r="A1225" t="s">
        <v>52</v>
      </c>
      <c r="B1225">
        <v>3940.28</v>
      </c>
      <c r="C1225">
        <v>3877.82</v>
      </c>
      <c r="D1225">
        <v>3877.67</v>
      </c>
      <c r="E1225">
        <v>3872.02</v>
      </c>
      <c r="F1225">
        <v>295.38499999999999</v>
      </c>
      <c r="G1225">
        <v>418.48099999999999</v>
      </c>
      <c r="H1225">
        <v>137.37799999999999</v>
      </c>
      <c r="I1225">
        <v>7.2383400000000001E-2</v>
      </c>
      <c r="J1225">
        <v>0.93182600000000004</v>
      </c>
      <c r="K1225">
        <v>0</v>
      </c>
      <c r="L1225" t="s">
        <v>43</v>
      </c>
    </row>
    <row r="1226" spans="1:25" x14ac:dyDescent="0.25">
      <c r="A1226" t="s">
        <v>52</v>
      </c>
      <c r="B1226">
        <v>3877</v>
      </c>
      <c r="C1226">
        <v>3813.86</v>
      </c>
      <c r="D1226">
        <v>3813.72</v>
      </c>
      <c r="E1226">
        <v>3808.25</v>
      </c>
      <c r="F1226">
        <v>289.77199999999999</v>
      </c>
      <c r="G1226">
        <v>409.911</v>
      </c>
      <c r="H1226">
        <v>137.101</v>
      </c>
      <c r="I1226">
        <v>7.2383400000000001E-2</v>
      </c>
      <c r="J1226">
        <v>0.93182600000000004</v>
      </c>
      <c r="K1226">
        <v>0</v>
      </c>
      <c r="L1226" t="s">
        <v>43</v>
      </c>
    </row>
    <row r="1227" spans="1:25" x14ac:dyDescent="0.25">
      <c r="A1227" t="s">
        <v>52</v>
      </c>
      <c r="B1227">
        <v>3873.01</v>
      </c>
      <c r="C1227">
        <v>3811.68</v>
      </c>
      <c r="D1227">
        <v>3811.54</v>
      </c>
      <c r="E1227">
        <v>3806.03</v>
      </c>
      <c r="F1227">
        <v>289.38299999999998</v>
      </c>
      <c r="G1227">
        <v>410.79599999999999</v>
      </c>
      <c r="H1227">
        <v>136.52500000000001</v>
      </c>
      <c r="I1227">
        <v>7.2383400000000001E-2</v>
      </c>
      <c r="J1227">
        <v>0.93182600000000004</v>
      </c>
      <c r="K1227">
        <v>0</v>
      </c>
      <c r="L1227" t="s">
        <v>43</v>
      </c>
    </row>
    <row r="1228" spans="1:25" x14ac:dyDescent="0.25">
      <c r="A1228" t="s">
        <v>52</v>
      </c>
      <c r="B1228">
        <v>3852.94</v>
      </c>
      <c r="C1228">
        <v>3790.99</v>
      </c>
      <c r="D1228">
        <v>3790.84</v>
      </c>
      <c r="E1228">
        <v>3785.46</v>
      </c>
      <c r="F1228">
        <v>291.72000000000003</v>
      </c>
      <c r="G1228">
        <v>403.95800000000003</v>
      </c>
      <c r="H1228">
        <v>135.399</v>
      </c>
      <c r="I1228">
        <v>7.2383400000000001E-2</v>
      </c>
      <c r="J1228">
        <v>0.93182600000000004</v>
      </c>
      <c r="K1228">
        <v>0</v>
      </c>
      <c r="L1228" t="s">
        <v>43</v>
      </c>
    </row>
    <row r="1229" spans="1:25" x14ac:dyDescent="0.25">
      <c r="A1229" t="s">
        <v>52</v>
      </c>
      <c r="B1229">
        <v>3909.17</v>
      </c>
      <c r="C1229">
        <v>3845.53</v>
      </c>
      <c r="D1229">
        <v>3845.4</v>
      </c>
      <c r="E1229">
        <v>3839.84</v>
      </c>
      <c r="F1229">
        <v>289.28800000000001</v>
      </c>
      <c r="G1229">
        <v>415.48500000000001</v>
      </c>
      <c r="H1229">
        <v>136.083</v>
      </c>
      <c r="I1229">
        <v>7.2383400000000001E-2</v>
      </c>
      <c r="J1229">
        <v>0.93182600000000004</v>
      </c>
      <c r="K1229">
        <v>0</v>
      </c>
      <c r="L1229" t="s">
        <v>43</v>
      </c>
    </row>
    <row r="1230" spans="1:25" x14ac:dyDescent="0.25">
      <c r="A1230" t="s">
        <v>52</v>
      </c>
      <c r="B1230">
        <v>3865.1</v>
      </c>
      <c r="C1230">
        <v>3804.66</v>
      </c>
      <c r="D1230">
        <v>3804.53</v>
      </c>
      <c r="E1230">
        <v>3799.1</v>
      </c>
      <c r="F1230">
        <v>290.94600000000003</v>
      </c>
      <c r="G1230">
        <v>408.161</v>
      </c>
      <c r="H1230">
        <v>135.541</v>
      </c>
      <c r="I1230">
        <v>7.2383400000000001E-2</v>
      </c>
      <c r="J1230">
        <v>0.93182600000000004</v>
      </c>
      <c r="K1230">
        <v>0</v>
      </c>
      <c r="L1230" t="s">
        <v>43</v>
      </c>
    </row>
    <row r="1231" spans="1:25" x14ac:dyDescent="0.25">
      <c r="A1231" t="s">
        <v>52</v>
      </c>
      <c r="B1231">
        <v>3864.86</v>
      </c>
      <c r="C1231">
        <v>3803.02</v>
      </c>
      <c r="D1231">
        <v>3802.86</v>
      </c>
      <c r="E1231">
        <v>3797.33</v>
      </c>
      <c r="F1231">
        <v>294.06299999999999</v>
      </c>
      <c r="G1231">
        <v>406.88299999999998</v>
      </c>
      <c r="H1231">
        <v>136.41200000000001</v>
      </c>
      <c r="I1231">
        <v>7.2383400000000001E-2</v>
      </c>
      <c r="J1231">
        <v>0.93182600000000004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3875.99</v>
      </c>
      <c r="C1232">
        <v>3813.87</v>
      </c>
      <c r="D1232">
        <v>3813.72</v>
      </c>
      <c r="E1232">
        <v>3808.23</v>
      </c>
      <c r="F1232">
        <v>289.72699999999998</v>
      </c>
      <c r="G1232">
        <v>406.90699999999998</v>
      </c>
      <c r="H1232">
        <v>136.13399999999999</v>
      </c>
      <c r="I1232">
        <v>7.2383400000000001E-2</v>
      </c>
      <c r="J1232">
        <v>0.93182600000000004</v>
      </c>
      <c r="K1232">
        <v>0</v>
      </c>
      <c r="L1232" t="s">
        <v>43</v>
      </c>
      <c r="R1232">
        <f>AVERAGE(B1183:B1232)</f>
        <v>3879.6043999999993</v>
      </c>
      <c r="S1232">
        <f>AVERAGE(C1183:C1232)</f>
        <v>3816.5009999999997</v>
      </c>
      <c r="U1232">
        <f>_xlfn.VAR.P(B1183:B1232)</f>
        <v>334.1925206400021</v>
      </c>
      <c r="V1232">
        <f>_xlfn.VAR.P(C1183:C1232)</f>
        <v>329.14586900000222</v>
      </c>
      <c r="X1232">
        <f>1.96*SQRT(U1232)/50</f>
        <v>0.71661258355980106</v>
      </c>
      <c r="Y1232">
        <f>1.96*SQRT(V1232)/50</f>
        <v>0.7111812062619226</v>
      </c>
    </row>
    <row r="1233" spans="1:12" x14ac:dyDescent="0.25">
      <c r="A1233" t="s">
        <v>52</v>
      </c>
      <c r="B1233">
        <v>194107.32740000001</v>
      </c>
      <c r="C1233" t="s">
        <v>37</v>
      </c>
    </row>
    <row r="1234" spans="1:12" x14ac:dyDescent="0.25">
      <c r="A1234" t="s">
        <v>77</v>
      </c>
      <c r="B1234">
        <v>3603.17</v>
      </c>
      <c r="C1234">
        <v>3540.27</v>
      </c>
      <c r="D1234">
        <v>3540.13</v>
      </c>
      <c r="E1234">
        <v>3534.57</v>
      </c>
      <c r="F1234">
        <v>293.601</v>
      </c>
      <c r="G1234">
        <v>0</v>
      </c>
      <c r="H1234">
        <v>136.46600000000001</v>
      </c>
      <c r="I1234">
        <v>7.2383400000000001E-2</v>
      </c>
      <c r="J1234">
        <v>0.93182600000000004</v>
      </c>
      <c r="K1234">
        <v>0</v>
      </c>
      <c r="L1234" t="s">
        <v>43</v>
      </c>
    </row>
    <row r="1235" spans="1:12" x14ac:dyDescent="0.25">
      <c r="A1235" t="s">
        <v>77</v>
      </c>
      <c r="B1235">
        <v>3596.84</v>
      </c>
      <c r="C1235">
        <v>3531.67</v>
      </c>
      <c r="D1235">
        <v>3531.53</v>
      </c>
      <c r="E1235">
        <v>3525.95</v>
      </c>
      <c r="F1235">
        <v>284.72000000000003</v>
      </c>
      <c r="G1235">
        <v>0</v>
      </c>
      <c r="H1235">
        <v>136.73599999999999</v>
      </c>
      <c r="I1235">
        <v>7.2383400000000001E-2</v>
      </c>
      <c r="J1235">
        <v>0.93182600000000004</v>
      </c>
      <c r="K1235">
        <v>0</v>
      </c>
      <c r="L1235" t="s">
        <v>43</v>
      </c>
    </row>
    <row r="1236" spans="1:12" x14ac:dyDescent="0.25">
      <c r="A1236" t="s">
        <v>77</v>
      </c>
      <c r="B1236">
        <v>3592.22</v>
      </c>
      <c r="C1236">
        <v>3528.16</v>
      </c>
      <c r="D1236">
        <v>3528.01</v>
      </c>
      <c r="E1236">
        <v>3522.59</v>
      </c>
      <c r="F1236">
        <v>287.83800000000002</v>
      </c>
      <c r="G1236">
        <v>0</v>
      </c>
      <c r="H1236">
        <v>136.65700000000001</v>
      </c>
      <c r="I1236">
        <v>7.2383400000000001E-2</v>
      </c>
      <c r="J1236">
        <v>0.93182600000000004</v>
      </c>
      <c r="K1236">
        <v>0</v>
      </c>
      <c r="L1236" t="s">
        <v>43</v>
      </c>
    </row>
    <row r="1237" spans="1:12" x14ac:dyDescent="0.25">
      <c r="A1237" t="s">
        <v>77</v>
      </c>
      <c r="B1237">
        <v>3603.93</v>
      </c>
      <c r="C1237">
        <v>3538.05</v>
      </c>
      <c r="D1237">
        <v>3537.92</v>
      </c>
      <c r="E1237">
        <v>3532.38</v>
      </c>
      <c r="F1237">
        <v>289.26499999999999</v>
      </c>
      <c r="G1237">
        <v>0</v>
      </c>
      <c r="H1237">
        <v>136.751</v>
      </c>
      <c r="I1237">
        <v>7.2383400000000001E-2</v>
      </c>
      <c r="J1237">
        <v>0.93182600000000004</v>
      </c>
      <c r="K1237">
        <v>0</v>
      </c>
      <c r="L1237" t="s">
        <v>43</v>
      </c>
    </row>
    <row r="1238" spans="1:12" x14ac:dyDescent="0.25">
      <c r="A1238" t="s">
        <v>77</v>
      </c>
      <c r="B1238">
        <v>3594.96</v>
      </c>
      <c r="C1238">
        <v>3528.93</v>
      </c>
      <c r="D1238">
        <v>3528.78</v>
      </c>
      <c r="E1238">
        <v>3523.37</v>
      </c>
      <c r="F1238">
        <v>286.99400000000003</v>
      </c>
      <c r="G1238">
        <v>0</v>
      </c>
      <c r="H1238">
        <v>136.00200000000001</v>
      </c>
      <c r="I1238">
        <v>7.2383400000000001E-2</v>
      </c>
      <c r="J1238">
        <v>0.93182600000000004</v>
      </c>
      <c r="K1238">
        <v>0</v>
      </c>
      <c r="L1238" t="s">
        <v>43</v>
      </c>
    </row>
    <row r="1239" spans="1:12" x14ac:dyDescent="0.25">
      <c r="A1239" t="s">
        <v>77</v>
      </c>
      <c r="B1239">
        <v>3583.94</v>
      </c>
      <c r="C1239">
        <v>3523.38</v>
      </c>
      <c r="D1239">
        <v>3523.25</v>
      </c>
      <c r="E1239">
        <v>3517.82</v>
      </c>
      <c r="F1239">
        <v>287.98399999999998</v>
      </c>
      <c r="G1239">
        <v>0</v>
      </c>
      <c r="H1239">
        <v>136.88399999999999</v>
      </c>
      <c r="I1239">
        <v>7.2383400000000001E-2</v>
      </c>
      <c r="J1239">
        <v>0.93182600000000004</v>
      </c>
      <c r="K1239">
        <v>0</v>
      </c>
      <c r="L1239" t="s">
        <v>43</v>
      </c>
    </row>
    <row r="1240" spans="1:12" x14ac:dyDescent="0.25">
      <c r="A1240" t="s">
        <v>77</v>
      </c>
      <c r="B1240">
        <v>3613.64</v>
      </c>
      <c r="C1240">
        <v>3547.99</v>
      </c>
      <c r="D1240">
        <v>3547.85</v>
      </c>
      <c r="E1240">
        <v>3542.22</v>
      </c>
      <c r="F1240">
        <v>288.952</v>
      </c>
      <c r="G1240">
        <v>0</v>
      </c>
      <c r="H1240">
        <v>137.38900000000001</v>
      </c>
      <c r="I1240">
        <v>7.2383400000000001E-2</v>
      </c>
      <c r="J1240">
        <v>0.93182600000000004</v>
      </c>
      <c r="K1240">
        <v>0</v>
      </c>
      <c r="L1240" t="s">
        <v>43</v>
      </c>
    </row>
    <row r="1241" spans="1:12" x14ac:dyDescent="0.25">
      <c r="A1241" t="s">
        <v>77</v>
      </c>
      <c r="B1241">
        <v>3614.05</v>
      </c>
      <c r="C1241">
        <v>3549.19</v>
      </c>
      <c r="D1241">
        <v>3549.06</v>
      </c>
      <c r="E1241">
        <v>3543.56</v>
      </c>
      <c r="F1241">
        <v>287.85899999999998</v>
      </c>
      <c r="G1241">
        <v>0</v>
      </c>
      <c r="H1241">
        <v>136.51900000000001</v>
      </c>
      <c r="I1241">
        <v>7.2383400000000001E-2</v>
      </c>
      <c r="J1241">
        <v>0.93182600000000004</v>
      </c>
      <c r="K1241">
        <v>0</v>
      </c>
      <c r="L1241" t="s">
        <v>43</v>
      </c>
    </row>
    <row r="1242" spans="1:12" x14ac:dyDescent="0.25">
      <c r="A1242" t="s">
        <v>77</v>
      </c>
      <c r="B1242">
        <v>3636.33</v>
      </c>
      <c r="C1242">
        <v>3572.82</v>
      </c>
      <c r="D1242">
        <v>3572.66</v>
      </c>
      <c r="E1242">
        <v>3567.15</v>
      </c>
      <c r="F1242">
        <v>294.82499999999999</v>
      </c>
      <c r="G1242">
        <v>0</v>
      </c>
      <c r="H1242">
        <v>138.42599999999999</v>
      </c>
      <c r="I1242">
        <v>7.2383400000000001E-2</v>
      </c>
      <c r="J1242">
        <v>0.93182600000000004</v>
      </c>
      <c r="K1242">
        <v>0</v>
      </c>
      <c r="L1242" t="s">
        <v>43</v>
      </c>
    </row>
    <row r="1243" spans="1:12" x14ac:dyDescent="0.25">
      <c r="A1243" t="s">
        <v>77</v>
      </c>
      <c r="B1243">
        <v>3617.92</v>
      </c>
      <c r="C1243">
        <v>3550.7</v>
      </c>
      <c r="D1243">
        <v>3550.49</v>
      </c>
      <c r="E1243">
        <v>3544.83</v>
      </c>
      <c r="F1243">
        <v>308.98399999999998</v>
      </c>
      <c r="G1243">
        <v>0</v>
      </c>
      <c r="H1243">
        <v>136.69800000000001</v>
      </c>
      <c r="I1243">
        <v>7.2383400000000001E-2</v>
      </c>
      <c r="J1243">
        <v>0.93182600000000004</v>
      </c>
      <c r="K1243">
        <v>0</v>
      </c>
      <c r="L1243" t="s">
        <v>43</v>
      </c>
    </row>
    <row r="1244" spans="1:12" x14ac:dyDescent="0.25">
      <c r="A1244" t="s">
        <v>77</v>
      </c>
      <c r="B1244">
        <v>3641.2</v>
      </c>
      <c r="C1244">
        <v>3552.43</v>
      </c>
      <c r="D1244">
        <v>3552.28</v>
      </c>
      <c r="E1244">
        <v>3546.7</v>
      </c>
      <c r="F1244">
        <v>296.13799999999998</v>
      </c>
      <c r="G1244">
        <v>0</v>
      </c>
      <c r="H1244">
        <v>137.976</v>
      </c>
      <c r="I1244">
        <v>7.2383400000000001E-2</v>
      </c>
      <c r="J1244">
        <v>0.93182600000000004</v>
      </c>
      <c r="K1244">
        <v>0</v>
      </c>
      <c r="L1244" t="s">
        <v>43</v>
      </c>
    </row>
    <row r="1245" spans="1:12" x14ac:dyDescent="0.25">
      <c r="A1245" t="s">
        <v>77</v>
      </c>
      <c r="B1245">
        <v>3598.58</v>
      </c>
      <c r="C1245">
        <v>3537.15</v>
      </c>
      <c r="D1245">
        <v>3537.03</v>
      </c>
      <c r="E1245">
        <v>3529.98</v>
      </c>
      <c r="F1245">
        <v>286.98099999999999</v>
      </c>
      <c r="G1245">
        <v>0</v>
      </c>
      <c r="H1245">
        <v>136.37700000000001</v>
      </c>
      <c r="I1245">
        <v>7.2383400000000001E-2</v>
      </c>
      <c r="J1245">
        <v>0.93182600000000004</v>
      </c>
      <c r="K1245">
        <v>0</v>
      </c>
      <c r="L1245" t="s">
        <v>43</v>
      </c>
    </row>
    <row r="1246" spans="1:12" x14ac:dyDescent="0.25">
      <c r="A1246" t="s">
        <v>77</v>
      </c>
      <c r="B1246">
        <v>3614.72</v>
      </c>
      <c r="C1246">
        <v>3546.49</v>
      </c>
      <c r="D1246">
        <v>3546.35</v>
      </c>
      <c r="E1246">
        <v>3540.87</v>
      </c>
      <c r="F1246">
        <v>293.50700000000001</v>
      </c>
      <c r="G1246">
        <v>0</v>
      </c>
      <c r="H1246">
        <v>136.36199999999999</v>
      </c>
      <c r="I1246">
        <v>7.2383400000000001E-2</v>
      </c>
      <c r="J1246">
        <v>0.93182600000000004</v>
      </c>
      <c r="K1246">
        <v>0</v>
      </c>
      <c r="L1246" t="s">
        <v>43</v>
      </c>
    </row>
    <row r="1247" spans="1:12" x14ac:dyDescent="0.25">
      <c r="A1247" t="s">
        <v>77</v>
      </c>
      <c r="B1247">
        <v>3592.21</v>
      </c>
      <c r="C1247">
        <v>3527.13</v>
      </c>
      <c r="D1247">
        <v>3526.96</v>
      </c>
      <c r="E1247">
        <v>3521.36</v>
      </c>
      <c r="F1247">
        <v>289.03300000000002</v>
      </c>
      <c r="G1247">
        <v>0</v>
      </c>
      <c r="H1247">
        <v>137.24799999999999</v>
      </c>
      <c r="I1247">
        <v>7.2383400000000001E-2</v>
      </c>
      <c r="J1247">
        <v>0.93182600000000004</v>
      </c>
      <c r="K1247">
        <v>0</v>
      </c>
      <c r="L1247" t="s">
        <v>43</v>
      </c>
    </row>
    <row r="1248" spans="1:12" x14ac:dyDescent="0.25">
      <c r="A1248" t="s">
        <v>77</v>
      </c>
      <c r="B1248">
        <v>3596.89</v>
      </c>
      <c r="C1248">
        <v>3534.73</v>
      </c>
      <c r="D1248">
        <v>3534.61</v>
      </c>
      <c r="E1248">
        <v>3529.07</v>
      </c>
      <c r="F1248">
        <v>289.18200000000002</v>
      </c>
      <c r="G1248">
        <v>0</v>
      </c>
      <c r="H1248">
        <v>137.483</v>
      </c>
      <c r="I1248">
        <v>7.2383400000000001E-2</v>
      </c>
      <c r="J1248">
        <v>0.93182600000000004</v>
      </c>
      <c r="K1248">
        <v>0</v>
      </c>
      <c r="L1248" t="s">
        <v>43</v>
      </c>
    </row>
    <row r="1249" spans="1:12" x14ac:dyDescent="0.25">
      <c r="A1249" t="s">
        <v>77</v>
      </c>
      <c r="B1249">
        <v>3599.43</v>
      </c>
      <c r="C1249">
        <v>3534.2</v>
      </c>
      <c r="D1249">
        <v>3534.06</v>
      </c>
      <c r="E1249">
        <v>3528.57</v>
      </c>
      <c r="F1249">
        <v>290.98599999999999</v>
      </c>
      <c r="G1249">
        <v>0</v>
      </c>
      <c r="H1249">
        <v>136.34700000000001</v>
      </c>
      <c r="I1249">
        <v>7.2383400000000001E-2</v>
      </c>
      <c r="J1249">
        <v>0.93182600000000004</v>
      </c>
      <c r="K1249">
        <v>0</v>
      </c>
      <c r="L1249" t="s">
        <v>43</v>
      </c>
    </row>
    <row r="1250" spans="1:12" x14ac:dyDescent="0.25">
      <c r="A1250" t="s">
        <v>77</v>
      </c>
      <c r="B1250">
        <v>3621.3</v>
      </c>
      <c r="C1250">
        <v>3554.07</v>
      </c>
      <c r="D1250">
        <v>3553.94</v>
      </c>
      <c r="E1250">
        <v>3548.45</v>
      </c>
      <c r="F1250">
        <v>295.33199999999999</v>
      </c>
      <c r="G1250">
        <v>0</v>
      </c>
      <c r="H1250">
        <v>136.37299999999999</v>
      </c>
      <c r="I1250">
        <v>7.2383400000000001E-2</v>
      </c>
      <c r="J1250">
        <v>0.93182600000000004</v>
      </c>
      <c r="K1250">
        <v>0</v>
      </c>
      <c r="L1250" t="s">
        <v>43</v>
      </c>
    </row>
    <row r="1251" spans="1:12" x14ac:dyDescent="0.25">
      <c r="A1251" t="s">
        <v>77</v>
      </c>
      <c r="B1251">
        <v>3599.78</v>
      </c>
      <c r="C1251">
        <v>3538.55</v>
      </c>
      <c r="D1251">
        <v>3538.41</v>
      </c>
      <c r="E1251">
        <v>3532.93</v>
      </c>
      <c r="F1251">
        <v>291.911</v>
      </c>
      <c r="G1251">
        <v>0</v>
      </c>
      <c r="H1251">
        <v>136.238</v>
      </c>
      <c r="I1251">
        <v>7.2383400000000001E-2</v>
      </c>
      <c r="J1251">
        <v>0.93182600000000004</v>
      </c>
      <c r="K1251">
        <v>0</v>
      </c>
      <c r="L1251" t="s">
        <v>43</v>
      </c>
    </row>
    <row r="1252" spans="1:12" x14ac:dyDescent="0.25">
      <c r="A1252" t="s">
        <v>77</v>
      </c>
      <c r="B1252">
        <v>3608.53</v>
      </c>
      <c r="C1252">
        <v>3543.15</v>
      </c>
      <c r="D1252">
        <v>3543.02</v>
      </c>
      <c r="E1252">
        <v>3537.57</v>
      </c>
      <c r="F1252">
        <v>292.19200000000001</v>
      </c>
      <c r="G1252">
        <v>0</v>
      </c>
      <c r="H1252">
        <v>137.78800000000001</v>
      </c>
      <c r="I1252">
        <v>7.2383400000000001E-2</v>
      </c>
      <c r="J1252">
        <v>0.93182600000000004</v>
      </c>
      <c r="K1252">
        <v>0</v>
      </c>
      <c r="L1252" t="s">
        <v>43</v>
      </c>
    </row>
    <row r="1253" spans="1:12" x14ac:dyDescent="0.25">
      <c r="A1253" t="s">
        <v>77</v>
      </c>
      <c r="B1253">
        <v>3601.49</v>
      </c>
      <c r="C1253">
        <v>3535.6</v>
      </c>
      <c r="D1253">
        <v>3535.47</v>
      </c>
      <c r="E1253">
        <v>3529.99</v>
      </c>
      <c r="F1253">
        <v>291.76299999999998</v>
      </c>
      <c r="G1253">
        <v>0</v>
      </c>
      <c r="H1253">
        <v>136.446</v>
      </c>
      <c r="I1253">
        <v>7.2383400000000001E-2</v>
      </c>
      <c r="J1253">
        <v>0.93182600000000004</v>
      </c>
      <c r="K1253">
        <v>0</v>
      </c>
      <c r="L1253" t="s">
        <v>43</v>
      </c>
    </row>
    <row r="1254" spans="1:12" x14ac:dyDescent="0.25">
      <c r="A1254" t="s">
        <v>77</v>
      </c>
      <c r="B1254">
        <v>3622.54</v>
      </c>
      <c r="C1254">
        <v>3557.44</v>
      </c>
      <c r="D1254">
        <v>3557.26</v>
      </c>
      <c r="E1254">
        <v>3551.78</v>
      </c>
      <c r="F1254">
        <v>295.36599999999999</v>
      </c>
      <c r="G1254">
        <v>0</v>
      </c>
      <c r="H1254">
        <v>137.89099999999999</v>
      </c>
      <c r="I1254">
        <v>7.2383400000000001E-2</v>
      </c>
      <c r="J1254">
        <v>0.93182600000000004</v>
      </c>
      <c r="K1254">
        <v>0</v>
      </c>
      <c r="L1254" t="s">
        <v>43</v>
      </c>
    </row>
    <row r="1255" spans="1:12" x14ac:dyDescent="0.25">
      <c r="A1255" t="s">
        <v>77</v>
      </c>
      <c r="B1255">
        <v>3612.34</v>
      </c>
      <c r="C1255">
        <v>3547.44</v>
      </c>
      <c r="D1255">
        <v>3547.3</v>
      </c>
      <c r="E1255">
        <v>3541.86</v>
      </c>
      <c r="F1255">
        <v>290.71899999999999</v>
      </c>
      <c r="G1255">
        <v>0</v>
      </c>
      <c r="H1255">
        <v>136.16499999999999</v>
      </c>
      <c r="I1255">
        <v>7.2383400000000001E-2</v>
      </c>
      <c r="J1255">
        <v>0.93182600000000004</v>
      </c>
      <c r="K1255">
        <v>0</v>
      </c>
      <c r="L1255" t="s">
        <v>43</v>
      </c>
    </row>
    <row r="1256" spans="1:12" x14ac:dyDescent="0.25">
      <c r="A1256" t="s">
        <v>77</v>
      </c>
      <c r="B1256">
        <v>3628.85</v>
      </c>
      <c r="C1256">
        <v>3561.69</v>
      </c>
      <c r="D1256">
        <v>3561.53</v>
      </c>
      <c r="E1256">
        <v>3555.94</v>
      </c>
      <c r="F1256">
        <v>294.404</v>
      </c>
      <c r="G1256">
        <v>0</v>
      </c>
      <c r="H1256">
        <v>137.233</v>
      </c>
      <c r="I1256">
        <v>7.2383400000000001E-2</v>
      </c>
      <c r="J1256">
        <v>0.93182600000000004</v>
      </c>
      <c r="K1256">
        <v>0</v>
      </c>
      <c r="L1256" t="s">
        <v>43</v>
      </c>
    </row>
    <row r="1257" spans="1:12" x14ac:dyDescent="0.25">
      <c r="A1257" t="s">
        <v>77</v>
      </c>
      <c r="B1257">
        <v>3622.87</v>
      </c>
      <c r="C1257">
        <v>3559.87</v>
      </c>
      <c r="D1257">
        <v>3559.72</v>
      </c>
      <c r="E1257">
        <v>3554.3</v>
      </c>
      <c r="F1257">
        <v>294.53300000000002</v>
      </c>
      <c r="G1257">
        <v>0</v>
      </c>
      <c r="H1257">
        <v>137.57400000000001</v>
      </c>
      <c r="I1257">
        <v>7.2383400000000001E-2</v>
      </c>
      <c r="J1257">
        <v>0.93182600000000004</v>
      </c>
      <c r="K1257">
        <v>0</v>
      </c>
      <c r="L1257" t="s">
        <v>43</v>
      </c>
    </row>
    <row r="1258" spans="1:12" x14ac:dyDescent="0.25">
      <c r="A1258" t="s">
        <v>77</v>
      </c>
      <c r="B1258">
        <v>3660.52</v>
      </c>
      <c r="C1258">
        <v>3594.74</v>
      </c>
      <c r="D1258">
        <v>3594.57</v>
      </c>
      <c r="E1258">
        <v>3588.82</v>
      </c>
      <c r="F1258">
        <v>298.53800000000001</v>
      </c>
      <c r="G1258">
        <v>0</v>
      </c>
      <c r="H1258">
        <v>137.48699999999999</v>
      </c>
      <c r="I1258">
        <v>7.2383400000000001E-2</v>
      </c>
      <c r="J1258">
        <v>0.93182600000000004</v>
      </c>
      <c r="K1258">
        <v>0</v>
      </c>
      <c r="L1258" t="s">
        <v>43</v>
      </c>
    </row>
    <row r="1259" spans="1:12" x14ac:dyDescent="0.25">
      <c r="A1259" t="s">
        <v>77</v>
      </c>
      <c r="B1259">
        <v>3635.34</v>
      </c>
      <c r="C1259">
        <v>3567.2</v>
      </c>
      <c r="D1259">
        <v>3567.05</v>
      </c>
      <c r="E1259">
        <v>3561.51</v>
      </c>
      <c r="F1259">
        <v>292.37299999999999</v>
      </c>
      <c r="G1259">
        <v>0</v>
      </c>
      <c r="H1259">
        <v>137.81100000000001</v>
      </c>
      <c r="I1259">
        <v>7.2383400000000001E-2</v>
      </c>
      <c r="J1259">
        <v>0.93182600000000004</v>
      </c>
      <c r="K1259">
        <v>0</v>
      </c>
      <c r="L1259" t="s">
        <v>43</v>
      </c>
    </row>
    <row r="1260" spans="1:12" x14ac:dyDescent="0.25">
      <c r="A1260" t="s">
        <v>77</v>
      </c>
      <c r="B1260">
        <v>3619.14</v>
      </c>
      <c r="C1260">
        <v>3553.94</v>
      </c>
      <c r="D1260">
        <v>3553.8</v>
      </c>
      <c r="E1260">
        <v>3548.15</v>
      </c>
      <c r="F1260">
        <v>293.327</v>
      </c>
      <c r="G1260">
        <v>0</v>
      </c>
      <c r="H1260">
        <v>138.208</v>
      </c>
      <c r="I1260">
        <v>7.2383400000000001E-2</v>
      </c>
      <c r="J1260">
        <v>0.93182600000000004</v>
      </c>
      <c r="K1260">
        <v>0</v>
      </c>
      <c r="L1260" t="s">
        <v>43</v>
      </c>
    </row>
    <row r="1261" spans="1:12" x14ac:dyDescent="0.25">
      <c r="A1261" t="s">
        <v>77</v>
      </c>
      <c r="B1261">
        <v>3623.02</v>
      </c>
      <c r="C1261">
        <v>3556.19</v>
      </c>
      <c r="D1261">
        <v>3556.04</v>
      </c>
      <c r="E1261">
        <v>3550.45</v>
      </c>
      <c r="F1261">
        <v>293.46199999999999</v>
      </c>
      <c r="G1261">
        <v>0</v>
      </c>
      <c r="H1261">
        <v>138.63900000000001</v>
      </c>
      <c r="I1261">
        <v>7.2383400000000001E-2</v>
      </c>
      <c r="J1261">
        <v>0.93182600000000004</v>
      </c>
      <c r="K1261">
        <v>0</v>
      </c>
      <c r="L1261" t="s">
        <v>43</v>
      </c>
    </row>
    <row r="1262" spans="1:12" x14ac:dyDescent="0.25">
      <c r="A1262" t="s">
        <v>77</v>
      </c>
      <c r="B1262">
        <v>3624.44</v>
      </c>
      <c r="C1262">
        <v>3559.47</v>
      </c>
      <c r="D1262">
        <v>3559.33</v>
      </c>
      <c r="E1262">
        <v>3553.72</v>
      </c>
      <c r="F1262">
        <v>293.74700000000001</v>
      </c>
      <c r="G1262">
        <v>0</v>
      </c>
      <c r="H1262">
        <v>137.655</v>
      </c>
      <c r="I1262">
        <v>7.2383400000000001E-2</v>
      </c>
      <c r="J1262">
        <v>0.93182600000000004</v>
      </c>
      <c r="K1262">
        <v>0</v>
      </c>
      <c r="L1262" t="s">
        <v>43</v>
      </c>
    </row>
    <row r="1263" spans="1:12" x14ac:dyDescent="0.25">
      <c r="A1263" t="s">
        <v>77</v>
      </c>
      <c r="B1263">
        <v>3613.61</v>
      </c>
      <c r="C1263">
        <v>3550.82</v>
      </c>
      <c r="D1263">
        <v>3550.68</v>
      </c>
      <c r="E1263">
        <v>3544.68</v>
      </c>
      <c r="F1263">
        <v>293.12</v>
      </c>
      <c r="G1263">
        <v>0</v>
      </c>
      <c r="H1263">
        <v>139.09299999999999</v>
      </c>
      <c r="I1263">
        <v>7.2383400000000001E-2</v>
      </c>
      <c r="J1263">
        <v>0.93182600000000004</v>
      </c>
      <c r="K1263">
        <v>0</v>
      </c>
      <c r="L1263" t="s">
        <v>43</v>
      </c>
    </row>
    <row r="1264" spans="1:12" x14ac:dyDescent="0.25">
      <c r="A1264" t="s">
        <v>77</v>
      </c>
      <c r="B1264">
        <v>3608.48</v>
      </c>
      <c r="C1264">
        <v>3542.41</v>
      </c>
      <c r="D1264">
        <v>3542.12</v>
      </c>
      <c r="E1264">
        <v>3536.6</v>
      </c>
      <c r="F1264">
        <v>289.79500000000002</v>
      </c>
      <c r="G1264">
        <v>0</v>
      </c>
      <c r="H1264">
        <v>137.179</v>
      </c>
      <c r="I1264">
        <v>7.2383400000000001E-2</v>
      </c>
      <c r="J1264">
        <v>0.93182600000000004</v>
      </c>
      <c r="K1264">
        <v>0</v>
      </c>
      <c r="L1264" t="s">
        <v>43</v>
      </c>
    </row>
    <row r="1265" spans="1:12" x14ac:dyDescent="0.25">
      <c r="A1265" t="s">
        <v>77</v>
      </c>
      <c r="B1265">
        <v>3607.97</v>
      </c>
      <c r="C1265">
        <v>3542.86</v>
      </c>
      <c r="D1265">
        <v>3542.72</v>
      </c>
      <c r="E1265">
        <v>3537.16</v>
      </c>
      <c r="F1265">
        <v>289.19600000000003</v>
      </c>
      <c r="G1265">
        <v>0</v>
      </c>
      <c r="H1265">
        <v>136.64699999999999</v>
      </c>
      <c r="I1265">
        <v>7.2383400000000001E-2</v>
      </c>
      <c r="J1265">
        <v>0.93182600000000004</v>
      </c>
      <c r="K1265">
        <v>0</v>
      </c>
      <c r="L1265" t="s">
        <v>43</v>
      </c>
    </row>
    <row r="1266" spans="1:12" x14ac:dyDescent="0.25">
      <c r="A1266" t="s">
        <v>77</v>
      </c>
      <c r="B1266">
        <v>3614.65</v>
      </c>
      <c r="C1266">
        <v>3549.06</v>
      </c>
      <c r="D1266">
        <v>3548.91</v>
      </c>
      <c r="E1266">
        <v>3543.5</v>
      </c>
      <c r="F1266">
        <v>291.36200000000002</v>
      </c>
      <c r="G1266">
        <v>0</v>
      </c>
      <c r="H1266">
        <v>137.02000000000001</v>
      </c>
      <c r="I1266">
        <v>7.2383400000000001E-2</v>
      </c>
      <c r="J1266">
        <v>0.93182600000000004</v>
      </c>
      <c r="K1266">
        <v>0</v>
      </c>
      <c r="L1266" t="s">
        <v>43</v>
      </c>
    </row>
    <row r="1267" spans="1:12" x14ac:dyDescent="0.25">
      <c r="A1267" t="s">
        <v>77</v>
      </c>
      <c r="B1267">
        <v>3606.14</v>
      </c>
      <c r="C1267">
        <v>3538.73</v>
      </c>
      <c r="D1267">
        <v>3538.49</v>
      </c>
      <c r="E1267">
        <v>3533.03</v>
      </c>
      <c r="F1267">
        <v>289.73099999999999</v>
      </c>
      <c r="G1267">
        <v>0</v>
      </c>
      <c r="H1267">
        <v>136.49</v>
      </c>
      <c r="I1267">
        <v>7.2383400000000001E-2</v>
      </c>
      <c r="J1267">
        <v>0.93182600000000004</v>
      </c>
      <c r="K1267">
        <v>0</v>
      </c>
      <c r="L1267" t="s">
        <v>43</v>
      </c>
    </row>
    <row r="1268" spans="1:12" x14ac:dyDescent="0.25">
      <c r="A1268" t="s">
        <v>77</v>
      </c>
      <c r="B1268">
        <v>3597.15</v>
      </c>
      <c r="C1268">
        <v>3536.35</v>
      </c>
      <c r="D1268">
        <v>3536.21</v>
      </c>
      <c r="E1268">
        <v>3530.61</v>
      </c>
      <c r="F1268">
        <v>289.512</v>
      </c>
      <c r="G1268">
        <v>0</v>
      </c>
      <c r="H1268">
        <v>136.845</v>
      </c>
      <c r="I1268">
        <v>7.2383400000000001E-2</v>
      </c>
      <c r="J1268">
        <v>0.93182600000000004</v>
      </c>
      <c r="K1268">
        <v>0</v>
      </c>
      <c r="L1268" t="s">
        <v>43</v>
      </c>
    </row>
    <row r="1269" spans="1:12" x14ac:dyDescent="0.25">
      <c r="A1269" t="s">
        <v>77</v>
      </c>
      <c r="B1269">
        <v>3606.5</v>
      </c>
      <c r="C1269">
        <v>3546.11</v>
      </c>
      <c r="D1269">
        <v>3545.97</v>
      </c>
      <c r="E1269">
        <v>3540.18</v>
      </c>
      <c r="F1269">
        <v>286.06900000000002</v>
      </c>
      <c r="G1269">
        <v>0</v>
      </c>
      <c r="H1269">
        <v>137.66999999999999</v>
      </c>
      <c r="I1269">
        <v>7.2383400000000001E-2</v>
      </c>
      <c r="J1269">
        <v>0.93182600000000004</v>
      </c>
      <c r="K1269">
        <v>0</v>
      </c>
      <c r="L1269" t="s">
        <v>43</v>
      </c>
    </row>
    <row r="1270" spans="1:12" x14ac:dyDescent="0.25">
      <c r="A1270" t="s">
        <v>77</v>
      </c>
      <c r="B1270">
        <v>3610.19</v>
      </c>
      <c r="C1270">
        <v>3546.11</v>
      </c>
      <c r="D1270">
        <v>3545.97</v>
      </c>
      <c r="E1270">
        <v>3540.39</v>
      </c>
      <c r="F1270">
        <v>291.14800000000002</v>
      </c>
      <c r="G1270">
        <v>0</v>
      </c>
      <c r="H1270">
        <v>136.071</v>
      </c>
      <c r="I1270">
        <v>7.2383400000000001E-2</v>
      </c>
      <c r="J1270">
        <v>0.93182600000000004</v>
      </c>
      <c r="K1270">
        <v>0</v>
      </c>
      <c r="L1270" t="s">
        <v>43</v>
      </c>
    </row>
    <row r="1271" spans="1:12" x14ac:dyDescent="0.25">
      <c r="A1271" t="s">
        <v>77</v>
      </c>
      <c r="B1271">
        <v>3605.78</v>
      </c>
      <c r="C1271">
        <v>3543.73</v>
      </c>
      <c r="D1271">
        <v>3543.59</v>
      </c>
      <c r="E1271">
        <v>3538.05</v>
      </c>
      <c r="F1271">
        <v>288.334</v>
      </c>
      <c r="G1271">
        <v>0</v>
      </c>
      <c r="H1271">
        <v>138.33600000000001</v>
      </c>
      <c r="I1271">
        <v>7.2383400000000001E-2</v>
      </c>
      <c r="J1271">
        <v>0.93182600000000004</v>
      </c>
      <c r="K1271">
        <v>0</v>
      </c>
      <c r="L1271" t="s">
        <v>43</v>
      </c>
    </row>
    <row r="1272" spans="1:12" x14ac:dyDescent="0.25">
      <c r="A1272" t="s">
        <v>77</v>
      </c>
      <c r="B1272">
        <v>3612.79</v>
      </c>
      <c r="C1272">
        <v>3547.99</v>
      </c>
      <c r="D1272">
        <v>3547.84</v>
      </c>
      <c r="E1272">
        <v>3542.35</v>
      </c>
      <c r="F1272">
        <v>288.35199999999998</v>
      </c>
      <c r="G1272">
        <v>0</v>
      </c>
      <c r="H1272">
        <v>137.37899999999999</v>
      </c>
      <c r="I1272">
        <v>7.2383400000000001E-2</v>
      </c>
      <c r="J1272">
        <v>0.93182600000000004</v>
      </c>
      <c r="K1272">
        <v>0</v>
      </c>
      <c r="L1272" t="s">
        <v>43</v>
      </c>
    </row>
    <row r="1273" spans="1:12" x14ac:dyDescent="0.25">
      <c r="A1273" t="s">
        <v>77</v>
      </c>
      <c r="B1273">
        <v>3596.18</v>
      </c>
      <c r="C1273">
        <v>3531.2</v>
      </c>
      <c r="D1273">
        <v>3531.06</v>
      </c>
      <c r="E1273">
        <v>3525.57</v>
      </c>
      <c r="F1273">
        <v>290.51499999999999</v>
      </c>
      <c r="G1273">
        <v>0</v>
      </c>
      <c r="H1273">
        <v>135.9</v>
      </c>
      <c r="I1273">
        <v>7.2383400000000001E-2</v>
      </c>
      <c r="J1273">
        <v>0.93182600000000004</v>
      </c>
      <c r="K1273">
        <v>0</v>
      </c>
      <c r="L1273" t="s">
        <v>43</v>
      </c>
    </row>
    <row r="1274" spans="1:12" x14ac:dyDescent="0.25">
      <c r="A1274" t="s">
        <v>77</v>
      </c>
      <c r="B1274">
        <v>3599.43</v>
      </c>
      <c r="C1274">
        <v>3534.99</v>
      </c>
      <c r="D1274">
        <v>3534.85</v>
      </c>
      <c r="E1274">
        <v>3528.99</v>
      </c>
      <c r="F1274">
        <v>290.291</v>
      </c>
      <c r="G1274">
        <v>0</v>
      </c>
      <c r="H1274">
        <v>136.75399999999999</v>
      </c>
      <c r="I1274">
        <v>7.2383400000000001E-2</v>
      </c>
      <c r="J1274">
        <v>0.93182600000000004</v>
      </c>
      <c r="K1274">
        <v>0</v>
      </c>
      <c r="L1274" t="s">
        <v>43</v>
      </c>
    </row>
    <row r="1275" spans="1:12" x14ac:dyDescent="0.25">
      <c r="A1275" t="s">
        <v>77</v>
      </c>
      <c r="B1275">
        <v>3645.41</v>
      </c>
      <c r="C1275">
        <v>3579.61</v>
      </c>
      <c r="D1275">
        <v>3579.44</v>
      </c>
      <c r="E1275">
        <v>3573.85</v>
      </c>
      <c r="F1275">
        <v>297.45699999999999</v>
      </c>
      <c r="G1275">
        <v>0</v>
      </c>
      <c r="H1275">
        <v>139.102</v>
      </c>
      <c r="I1275">
        <v>7.2383400000000001E-2</v>
      </c>
      <c r="J1275">
        <v>0.93182600000000004</v>
      </c>
      <c r="K1275">
        <v>0</v>
      </c>
      <c r="L1275" t="s">
        <v>43</v>
      </c>
    </row>
    <row r="1276" spans="1:12" x14ac:dyDescent="0.25">
      <c r="A1276" t="s">
        <v>77</v>
      </c>
      <c r="B1276">
        <v>3603.82</v>
      </c>
      <c r="C1276">
        <v>3537.96</v>
      </c>
      <c r="D1276">
        <v>3537.82</v>
      </c>
      <c r="E1276">
        <v>3532.39</v>
      </c>
      <c r="F1276">
        <v>291.76799999999997</v>
      </c>
      <c r="G1276">
        <v>0</v>
      </c>
      <c r="H1276">
        <v>136.31100000000001</v>
      </c>
      <c r="I1276">
        <v>7.2383400000000001E-2</v>
      </c>
      <c r="J1276">
        <v>0.93182600000000004</v>
      </c>
      <c r="K1276">
        <v>0</v>
      </c>
      <c r="L1276" t="s">
        <v>43</v>
      </c>
    </row>
    <row r="1277" spans="1:12" x14ac:dyDescent="0.25">
      <c r="A1277" t="s">
        <v>77</v>
      </c>
      <c r="B1277">
        <v>3598.37</v>
      </c>
      <c r="C1277">
        <v>3531.75</v>
      </c>
      <c r="D1277">
        <v>3531.62</v>
      </c>
      <c r="E1277">
        <v>3526.18</v>
      </c>
      <c r="F1277">
        <v>291.77600000000001</v>
      </c>
      <c r="G1277">
        <v>0</v>
      </c>
      <c r="H1277">
        <v>137.626</v>
      </c>
      <c r="I1277">
        <v>7.2383400000000001E-2</v>
      </c>
      <c r="J1277">
        <v>0.93182600000000004</v>
      </c>
      <c r="K1277">
        <v>0</v>
      </c>
      <c r="L1277" t="s">
        <v>43</v>
      </c>
    </row>
    <row r="1278" spans="1:12" x14ac:dyDescent="0.25">
      <c r="A1278" t="s">
        <v>77</v>
      </c>
      <c r="B1278">
        <v>3601.39</v>
      </c>
      <c r="C1278">
        <v>3535.52</v>
      </c>
      <c r="D1278">
        <v>3535.39</v>
      </c>
      <c r="E1278">
        <v>3529.93</v>
      </c>
      <c r="F1278">
        <v>289.976</v>
      </c>
      <c r="G1278">
        <v>0</v>
      </c>
      <c r="H1278">
        <v>136.58799999999999</v>
      </c>
      <c r="I1278">
        <v>7.2383400000000001E-2</v>
      </c>
      <c r="J1278">
        <v>0.93182600000000004</v>
      </c>
      <c r="K1278">
        <v>0</v>
      </c>
      <c r="L1278" t="s">
        <v>43</v>
      </c>
    </row>
    <row r="1279" spans="1:12" x14ac:dyDescent="0.25">
      <c r="A1279" t="s">
        <v>77</v>
      </c>
      <c r="B1279">
        <v>3601.4</v>
      </c>
      <c r="C1279">
        <v>3536.31</v>
      </c>
      <c r="D1279">
        <v>3536.17</v>
      </c>
      <c r="E1279">
        <v>3530.68</v>
      </c>
      <c r="F1279">
        <v>292.45400000000001</v>
      </c>
      <c r="G1279">
        <v>0</v>
      </c>
      <c r="H1279">
        <v>137.274</v>
      </c>
      <c r="I1279">
        <v>7.2383400000000001E-2</v>
      </c>
      <c r="J1279">
        <v>0.93182600000000004</v>
      </c>
      <c r="K1279">
        <v>0</v>
      </c>
      <c r="L1279" t="s">
        <v>43</v>
      </c>
    </row>
    <row r="1280" spans="1:12" x14ac:dyDescent="0.25">
      <c r="A1280" t="s">
        <v>77</v>
      </c>
      <c r="B1280">
        <v>3601.5</v>
      </c>
      <c r="C1280">
        <v>3536.14</v>
      </c>
      <c r="D1280">
        <v>3536</v>
      </c>
      <c r="E1280">
        <v>3530.44</v>
      </c>
      <c r="F1280">
        <v>289.49099999999999</v>
      </c>
      <c r="G1280">
        <v>0</v>
      </c>
      <c r="H1280">
        <v>137.36600000000001</v>
      </c>
      <c r="I1280">
        <v>7.2383400000000001E-2</v>
      </c>
      <c r="J1280">
        <v>0.93182600000000004</v>
      </c>
      <c r="K1280">
        <v>0</v>
      </c>
      <c r="L1280" t="s">
        <v>43</v>
      </c>
    </row>
    <row r="1281" spans="1:25" x14ac:dyDescent="0.25">
      <c r="A1281" t="s">
        <v>77</v>
      </c>
      <c r="B1281">
        <v>3595.3</v>
      </c>
      <c r="C1281">
        <v>3530.84</v>
      </c>
      <c r="D1281">
        <v>3530.7</v>
      </c>
      <c r="E1281">
        <v>3525.18</v>
      </c>
      <c r="F1281">
        <v>284.108</v>
      </c>
      <c r="G1281">
        <v>0</v>
      </c>
      <c r="H1281">
        <v>137.58099999999999</v>
      </c>
      <c r="I1281">
        <v>7.2383400000000001E-2</v>
      </c>
      <c r="J1281">
        <v>0.93182600000000004</v>
      </c>
      <c r="K1281">
        <v>0</v>
      </c>
      <c r="L1281" t="s">
        <v>43</v>
      </c>
    </row>
    <row r="1282" spans="1:25" x14ac:dyDescent="0.25">
      <c r="A1282" t="s">
        <v>77</v>
      </c>
      <c r="B1282">
        <v>3594.3</v>
      </c>
      <c r="C1282">
        <v>3529.79</v>
      </c>
      <c r="D1282">
        <v>3529.65</v>
      </c>
      <c r="E1282">
        <v>3524.06</v>
      </c>
      <c r="F1282">
        <v>286.14499999999998</v>
      </c>
      <c r="G1282">
        <v>0</v>
      </c>
      <c r="H1282">
        <v>136.53299999999999</v>
      </c>
      <c r="I1282">
        <v>7.2383400000000001E-2</v>
      </c>
      <c r="J1282">
        <v>0.93182600000000004</v>
      </c>
      <c r="K1282">
        <v>0</v>
      </c>
      <c r="L1282" t="s">
        <v>43</v>
      </c>
    </row>
    <row r="1283" spans="1:25" x14ac:dyDescent="0.25">
      <c r="A1283" t="s">
        <v>77</v>
      </c>
      <c r="B1283">
        <v>3597.51</v>
      </c>
      <c r="C1283">
        <v>3537.04</v>
      </c>
      <c r="D1283">
        <v>3536.89</v>
      </c>
      <c r="E1283">
        <v>3531.35</v>
      </c>
      <c r="F1283">
        <v>290.43400000000003</v>
      </c>
      <c r="G1283">
        <v>0</v>
      </c>
      <c r="H1283">
        <v>137.23599999999999</v>
      </c>
      <c r="I1283">
        <v>7.2383400000000001E-2</v>
      </c>
      <c r="J1283">
        <v>0.93182600000000004</v>
      </c>
      <c r="K1283">
        <v>0</v>
      </c>
      <c r="L1283" t="s">
        <v>43</v>
      </c>
    </row>
    <row r="1284" spans="1:25" x14ac:dyDescent="0.25">
      <c r="A1284" t="s">
        <v>77</v>
      </c>
      <c r="B1284">
        <v>3595.29</v>
      </c>
      <c r="C1284">
        <v>3530.68</v>
      </c>
      <c r="D1284">
        <v>3530.54</v>
      </c>
      <c r="E1284">
        <v>3525.09</v>
      </c>
      <c r="F1284">
        <v>285.66699999999997</v>
      </c>
      <c r="G1284">
        <v>0</v>
      </c>
      <c r="H1284">
        <v>135.875</v>
      </c>
      <c r="I1284">
        <v>7.2383400000000001E-2</v>
      </c>
      <c r="J1284">
        <v>0.93182600000000004</v>
      </c>
      <c r="K1284">
        <v>0</v>
      </c>
      <c r="L1284" t="s">
        <v>43</v>
      </c>
    </row>
    <row r="1285" spans="1:25" x14ac:dyDescent="0.25">
      <c r="A1285" t="s">
        <v>77</v>
      </c>
      <c r="B1285">
        <v>3585.47</v>
      </c>
      <c r="C1285">
        <v>3522.57</v>
      </c>
      <c r="D1285">
        <v>3522.44</v>
      </c>
      <c r="E1285">
        <v>3516.91</v>
      </c>
      <c r="F1285">
        <v>286.30799999999999</v>
      </c>
      <c r="G1285">
        <v>0</v>
      </c>
      <c r="H1285">
        <v>135.834</v>
      </c>
      <c r="I1285">
        <v>7.2383400000000001E-2</v>
      </c>
      <c r="J1285">
        <v>0.93182600000000004</v>
      </c>
      <c r="K1285">
        <v>0</v>
      </c>
      <c r="L1285" t="s">
        <v>43</v>
      </c>
    </row>
    <row r="1286" spans="1:25" x14ac:dyDescent="0.25">
      <c r="A1286" t="s">
        <v>77</v>
      </c>
      <c r="B1286">
        <v>3595.08</v>
      </c>
      <c r="C1286">
        <v>3534.91</v>
      </c>
      <c r="D1286">
        <v>3534.77</v>
      </c>
      <c r="E1286">
        <v>3529.32</v>
      </c>
      <c r="F1286">
        <v>288.20800000000003</v>
      </c>
      <c r="G1286">
        <v>0</v>
      </c>
      <c r="H1286">
        <v>136.07</v>
      </c>
      <c r="I1286">
        <v>7.2383400000000001E-2</v>
      </c>
      <c r="J1286">
        <v>0.93182600000000004</v>
      </c>
      <c r="K1286">
        <v>0</v>
      </c>
      <c r="L1286" t="s">
        <v>43</v>
      </c>
    </row>
    <row r="1287" spans="1:25" x14ac:dyDescent="0.25">
      <c r="A1287" t="s">
        <v>77</v>
      </c>
      <c r="B1287">
        <v>3593.14</v>
      </c>
      <c r="C1287">
        <v>3529.94</v>
      </c>
      <c r="D1287">
        <v>3529.8</v>
      </c>
      <c r="E1287">
        <v>3524.34</v>
      </c>
      <c r="F1287">
        <v>288.767</v>
      </c>
      <c r="G1287">
        <v>0</v>
      </c>
      <c r="H1287">
        <v>136.80500000000001</v>
      </c>
      <c r="I1287">
        <v>7.2383400000000001E-2</v>
      </c>
      <c r="J1287">
        <v>0.93182600000000004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3594.93</v>
      </c>
      <c r="C1288">
        <v>3532.39</v>
      </c>
      <c r="D1288">
        <v>3532.25</v>
      </c>
      <c r="E1288">
        <v>3526.72</v>
      </c>
      <c r="F1288">
        <v>288.03800000000001</v>
      </c>
      <c r="G1288">
        <v>0</v>
      </c>
      <c r="H1288">
        <v>136.84399999999999</v>
      </c>
      <c r="I1288">
        <v>7.2383400000000001E-2</v>
      </c>
      <c r="J1288">
        <v>0.93182600000000004</v>
      </c>
      <c r="K1288">
        <v>0</v>
      </c>
      <c r="L1288" t="s">
        <v>43</v>
      </c>
      <c r="R1288">
        <f>AVERAGE(B1239:B1288)</f>
        <v>3609.4169999999995</v>
      </c>
      <c r="S1288">
        <f>AVERAGE(C1239:C1288)</f>
        <v>3544.4274000000009</v>
      </c>
      <c r="U1288">
        <f>_xlfn.VAR.P(B1239:B1288)</f>
        <v>244.0075489999999</v>
      </c>
      <c r="V1288">
        <f>_xlfn.VAR.P(C1239:C1288)</f>
        <v>200.78452323999977</v>
      </c>
      <c r="X1288">
        <f>1.96*SQRT(U1288)/50</f>
        <v>0.61233304671180366</v>
      </c>
      <c r="Y1288">
        <f>1.96*SQRT(V1288)/50</f>
        <v>0.55545794601527954</v>
      </c>
    </row>
    <row r="1289" spans="1:25" x14ac:dyDescent="0.25">
      <c r="A1289" t="s">
        <v>77</v>
      </c>
      <c r="B1289">
        <v>180592.65969999999</v>
      </c>
      <c r="C1289" t="s">
        <v>37</v>
      </c>
    </row>
    <row r="1290" spans="1:25" x14ac:dyDescent="0.25">
      <c r="A1290" t="s">
        <v>172</v>
      </c>
      <c r="B1290">
        <v>4032.03</v>
      </c>
      <c r="C1290">
        <v>3961.65</v>
      </c>
      <c r="D1290">
        <v>3961.38</v>
      </c>
      <c r="E1290">
        <v>3951.64</v>
      </c>
      <c r="F1290">
        <v>271.11099999999999</v>
      </c>
      <c r="G1290">
        <v>423.42700000000002</v>
      </c>
      <c r="H1290">
        <v>142.93600000000001</v>
      </c>
      <c r="I1290">
        <v>101.322</v>
      </c>
      <c r="J1290">
        <v>147.53200000000001</v>
      </c>
      <c r="K1290">
        <v>3235.55</v>
      </c>
      <c r="L1290">
        <v>5.5591799999999997E-2</v>
      </c>
      <c r="M1290">
        <v>0.93169900000000005</v>
      </c>
      <c r="N1290">
        <v>0</v>
      </c>
      <c r="O1290" t="s">
        <v>43</v>
      </c>
    </row>
    <row r="1291" spans="1:25" x14ac:dyDescent="0.25">
      <c r="A1291" t="s">
        <v>172</v>
      </c>
      <c r="B1291">
        <v>3909.98</v>
      </c>
      <c r="C1291">
        <v>3844.69</v>
      </c>
      <c r="D1291">
        <v>3844.55</v>
      </c>
      <c r="E1291">
        <v>3836.12</v>
      </c>
      <c r="F1291">
        <v>260.21199999999999</v>
      </c>
      <c r="G1291">
        <v>409.315</v>
      </c>
      <c r="H1291">
        <v>136.542</v>
      </c>
      <c r="I1291">
        <v>101.02200000000001</v>
      </c>
      <c r="J1291">
        <v>139.858</v>
      </c>
      <c r="K1291">
        <v>3147.03</v>
      </c>
      <c r="L1291">
        <v>5.6419900000000002E-2</v>
      </c>
      <c r="M1291">
        <v>0.93102600000000002</v>
      </c>
      <c r="N1291">
        <v>0</v>
      </c>
      <c r="O1291" t="s">
        <v>43</v>
      </c>
    </row>
    <row r="1292" spans="1:25" x14ac:dyDescent="0.25">
      <c r="A1292" t="s">
        <v>172</v>
      </c>
      <c r="B1292">
        <v>3921.46</v>
      </c>
      <c r="C1292">
        <v>3854.8</v>
      </c>
      <c r="D1292">
        <v>3854.65</v>
      </c>
      <c r="E1292">
        <v>3846.24</v>
      </c>
      <c r="F1292">
        <v>255.07599999999999</v>
      </c>
      <c r="G1292">
        <v>407.851</v>
      </c>
      <c r="H1292">
        <v>138.85300000000001</v>
      </c>
      <c r="I1292">
        <v>97.651300000000006</v>
      </c>
      <c r="J1292">
        <v>140.41800000000001</v>
      </c>
      <c r="K1292">
        <v>3162.88</v>
      </c>
      <c r="L1292">
        <v>5.3933500000000002E-2</v>
      </c>
      <c r="M1292">
        <v>0.94957000000000003</v>
      </c>
      <c r="N1292">
        <v>0</v>
      </c>
      <c r="O1292" t="s">
        <v>43</v>
      </c>
    </row>
    <row r="1293" spans="1:25" x14ac:dyDescent="0.25">
      <c r="A1293" t="s">
        <v>172</v>
      </c>
      <c r="B1293">
        <v>3897.7</v>
      </c>
      <c r="C1293">
        <v>3832.68</v>
      </c>
      <c r="D1293">
        <v>3832.52</v>
      </c>
      <c r="E1293">
        <v>3824.41</v>
      </c>
      <c r="F1293">
        <v>256.74599999999998</v>
      </c>
      <c r="G1293">
        <v>409.32900000000001</v>
      </c>
      <c r="H1293">
        <v>138.79300000000001</v>
      </c>
      <c r="I1293">
        <v>96.520300000000006</v>
      </c>
      <c r="J1293">
        <v>142.03700000000001</v>
      </c>
      <c r="K1293">
        <v>3138.82</v>
      </c>
      <c r="L1293">
        <v>8.3262299999999997E-2</v>
      </c>
      <c r="M1293">
        <v>0.929925</v>
      </c>
      <c r="N1293">
        <v>0</v>
      </c>
      <c r="O1293" t="s">
        <v>43</v>
      </c>
    </row>
    <row r="1294" spans="1:25" x14ac:dyDescent="0.25">
      <c r="A1294" t="s">
        <v>172</v>
      </c>
      <c r="B1294">
        <v>3924.38</v>
      </c>
      <c r="C1294">
        <v>3859.04</v>
      </c>
      <c r="D1294">
        <v>3858.86</v>
      </c>
      <c r="E1294">
        <v>3850.75</v>
      </c>
      <c r="F1294">
        <v>256.83499999999998</v>
      </c>
      <c r="G1294">
        <v>407.78</v>
      </c>
      <c r="H1294">
        <v>137.76400000000001</v>
      </c>
      <c r="I1294">
        <v>97.727099999999993</v>
      </c>
      <c r="J1294">
        <v>141.441</v>
      </c>
      <c r="K1294">
        <v>3165.18</v>
      </c>
      <c r="L1294">
        <v>5.40063E-2</v>
      </c>
      <c r="M1294">
        <v>0.93182699999999996</v>
      </c>
      <c r="N1294">
        <v>0</v>
      </c>
      <c r="O1294" t="s">
        <v>43</v>
      </c>
    </row>
    <row r="1295" spans="1:25" x14ac:dyDescent="0.25">
      <c r="A1295" t="s">
        <v>172</v>
      </c>
      <c r="B1295">
        <v>3931.23</v>
      </c>
      <c r="C1295">
        <v>3862.1</v>
      </c>
      <c r="D1295">
        <v>3861.94</v>
      </c>
      <c r="E1295">
        <v>3853.85</v>
      </c>
      <c r="F1295">
        <v>261.55700000000002</v>
      </c>
      <c r="G1295">
        <v>406.86200000000002</v>
      </c>
      <c r="H1295">
        <v>138.95699999999999</v>
      </c>
      <c r="I1295">
        <v>96.975999999999999</v>
      </c>
      <c r="J1295">
        <v>140.291</v>
      </c>
      <c r="K1295">
        <v>3165.2</v>
      </c>
      <c r="L1295">
        <v>5.5724700000000002E-2</v>
      </c>
      <c r="M1295">
        <v>0.93176899999999996</v>
      </c>
      <c r="N1295">
        <v>0</v>
      </c>
      <c r="O1295" t="s">
        <v>43</v>
      </c>
    </row>
    <row r="1296" spans="1:25" x14ac:dyDescent="0.25">
      <c r="A1296" t="s">
        <v>172</v>
      </c>
      <c r="B1296">
        <v>3907.87</v>
      </c>
      <c r="C1296">
        <v>3844.62</v>
      </c>
      <c r="D1296">
        <v>3844.45</v>
      </c>
      <c r="E1296">
        <v>3836.3</v>
      </c>
      <c r="F1296">
        <v>259.77100000000002</v>
      </c>
      <c r="G1296">
        <v>406.44299999999998</v>
      </c>
      <c r="H1296">
        <v>139.03399999999999</v>
      </c>
      <c r="I1296">
        <v>97.238900000000001</v>
      </c>
      <c r="J1296">
        <v>139.642</v>
      </c>
      <c r="K1296">
        <v>3149.79</v>
      </c>
      <c r="L1296">
        <v>5.79818E-2</v>
      </c>
      <c r="M1296">
        <v>0.93164899999999995</v>
      </c>
      <c r="N1296">
        <v>0</v>
      </c>
      <c r="O1296" t="s">
        <v>43</v>
      </c>
    </row>
    <row r="1297" spans="1:15" x14ac:dyDescent="0.25">
      <c r="A1297" t="s">
        <v>172</v>
      </c>
      <c r="B1297">
        <v>3950.56</v>
      </c>
      <c r="C1297">
        <v>3887.77</v>
      </c>
      <c r="D1297">
        <v>3887.57</v>
      </c>
      <c r="E1297">
        <v>3878.96</v>
      </c>
      <c r="F1297">
        <v>262.41300000000001</v>
      </c>
      <c r="G1297">
        <v>411.08699999999999</v>
      </c>
      <c r="H1297">
        <v>140.096</v>
      </c>
      <c r="I1297">
        <v>98.215599999999995</v>
      </c>
      <c r="J1297">
        <v>141.91900000000001</v>
      </c>
      <c r="K1297">
        <v>3185.27</v>
      </c>
      <c r="L1297">
        <v>6.0706299999999998E-2</v>
      </c>
      <c r="M1297">
        <v>0.93167999999999995</v>
      </c>
      <c r="N1297">
        <v>0</v>
      </c>
      <c r="O1297" t="s">
        <v>43</v>
      </c>
    </row>
    <row r="1298" spans="1:15" x14ac:dyDescent="0.25">
      <c r="A1298" t="s">
        <v>172</v>
      </c>
      <c r="B1298">
        <v>3947.69</v>
      </c>
      <c r="C1298">
        <v>3883.92</v>
      </c>
      <c r="D1298">
        <v>3883.73</v>
      </c>
      <c r="E1298">
        <v>3874.92</v>
      </c>
      <c r="F1298">
        <v>262.87099999999998</v>
      </c>
      <c r="G1298">
        <v>411.82400000000001</v>
      </c>
      <c r="H1298">
        <v>138.92400000000001</v>
      </c>
      <c r="I1298">
        <v>98.3215</v>
      </c>
      <c r="J1298">
        <v>142.65899999999999</v>
      </c>
      <c r="K1298">
        <v>3179.8</v>
      </c>
      <c r="L1298">
        <v>5.39368E-2</v>
      </c>
      <c r="M1298">
        <v>0.93889500000000004</v>
      </c>
      <c r="N1298">
        <v>0</v>
      </c>
      <c r="O1298" t="s">
        <v>43</v>
      </c>
    </row>
    <row r="1299" spans="1:15" x14ac:dyDescent="0.25">
      <c r="A1299" t="s">
        <v>172</v>
      </c>
      <c r="B1299">
        <v>3952.57</v>
      </c>
      <c r="C1299">
        <v>3888.21</v>
      </c>
      <c r="D1299">
        <v>3888.02</v>
      </c>
      <c r="E1299">
        <v>3879.3</v>
      </c>
      <c r="F1299">
        <v>260.64299999999997</v>
      </c>
      <c r="G1299">
        <v>412.327</v>
      </c>
      <c r="H1299">
        <v>138.80799999999999</v>
      </c>
      <c r="I1299">
        <v>100.15300000000001</v>
      </c>
      <c r="J1299">
        <v>142.37700000000001</v>
      </c>
      <c r="K1299">
        <v>3185.5</v>
      </c>
      <c r="L1299">
        <v>5.4923300000000001E-2</v>
      </c>
      <c r="M1299">
        <v>0.93183499999999997</v>
      </c>
      <c r="N1299">
        <v>0</v>
      </c>
      <c r="O1299" t="s">
        <v>43</v>
      </c>
    </row>
    <row r="1300" spans="1:15" x14ac:dyDescent="0.25">
      <c r="A1300" t="s">
        <v>172</v>
      </c>
      <c r="B1300">
        <v>3957.31</v>
      </c>
      <c r="C1300">
        <v>3891.13</v>
      </c>
      <c r="D1300">
        <v>3890.94</v>
      </c>
      <c r="E1300">
        <v>3882.76</v>
      </c>
      <c r="F1300">
        <v>266.01600000000002</v>
      </c>
      <c r="G1300">
        <v>411.09500000000003</v>
      </c>
      <c r="H1300">
        <v>138.99100000000001</v>
      </c>
      <c r="I1300">
        <v>98.339100000000002</v>
      </c>
      <c r="J1300">
        <v>142.73599999999999</v>
      </c>
      <c r="K1300">
        <v>3185.65</v>
      </c>
      <c r="L1300">
        <v>8.3263799999999999E-2</v>
      </c>
      <c r="M1300">
        <v>0.93182299999999996</v>
      </c>
      <c r="N1300">
        <v>0</v>
      </c>
      <c r="O1300" t="s">
        <v>43</v>
      </c>
    </row>
    <row r="1301" spans="1:15" x14ac:dyDescent="0.25">
      <c r="A1301" t="s">
        <v>172</v>
      </c>
      <c r="B1301">
        <v>3926.74</v>
      </c>
      <c r="C1301">
        <v>3864.5</v>
      </c>
      <c r="D1301">
        <v>3864.31</v>
      </c>
      <c r="E1301">
        <v>3855.86</v>
      </c>
      <c r="F1301">
        <v>262.95100000000002</v>
      </c>
      <c r="G1301">
        <v>406.61799999999999</v>
      </c>
      <c r="H1301">
        <v>138.328</v>
      </c>
      <c r="I1301">
        <v>97.740700000000004</v>
      </c>
      <c r="J1301">
        <v>139.89400000000001</v>
      </c>
      <c r="K1301">
        <v>3166.57</v>
      </c>
      <c r="L1301">
        <v>6.1311600000000001E-2</v>
      </c>
      <c r="M1301">
        <v>0.931782</v>
      </c>
      <c r="N1301">
        <v>0</v>
      </c>
      <c r="O1301" t="s">
        <v>43</v>
      </c>
    </row>
    <row r="1302" spans="1:15" x14ac:dyDescent="0.25">
      <c r="A1302" t="s">
        <v>172</v>
      </c>
      <c r="B1302">
        <v>3919.31</v>
      </c>
      <c r="C1302">
        <v>3851.81</v>
      </c>
      <c r="D1302">
        <v>3851.65</v>
      </c>
      <c r="E1302">
        <v>3843.69</v>
      </c>
      <c r="F1302">
        <v>270.10000000000002</v>
      </c>
      <c r="G1302">
        <v>406.255</v>
      </c>
      <c r="H1302">
        <v>138.262</v>
      </c>
      <c r="I1302">
        <v>97.264499999999998</v>
      </c>
      <c r="J1302">
        <v>139.68700000000001</v>
      </c>
      <c r="K1302">
        <v>3147.44</v>
      </c>
      <c r="L1302">
        <v>5.4219000000000003E-2</v>
      </c>
      <c r="M1302">
        <v>0.95526299999999997</v>
      </c>
      <c r="N1302">
        <v>0</v>
      </c>
      <c r="O1302" t="s">
        <v>43</v>
      </c>
    </row>
    <row r="1303" spans="1:15" x14ac:dyDescent="0.25">
      <c r="A1303" t="s">
        <v>172</v>
      </c>
      <c r="B1303">
        <v>3923.91</v>
      </c>
      <c r="C1303">
        <v>3859.34</v>
      </c>
      <c r="D1303">
        <v>3859.17</v>
      </c>
      <c r="E1303">
        <v>3851.18</v>
      </c>
      <c r="F1303">
        <v>261.33999999999997</v>
      </c>
      <c r="G1303">
        <v>409.64699999999999</v>
      </c>
      <c r="H1303">
        <v>141.47900000000001</v>
      </c>
      <c r="I1303">
        <v>98.304500000000004</v>
      </c>
      <c r="J1303">
        <v>139.215</v>
      </c>
      <c r="K1303">
        <v>3159.69</v>
      </c>
      <c r="L1303">
        <v>5.5522099999999998E-2</v>
      </c>
      <c r="M1303">
        <v>0.93148799999999998</v>
      </c>
      <c r="N1303">
        <v>0</v>
      </c>
      <c r="O1303" t="s">
        <v>43</v>
      </c>
    </row>
    <row r="1304" spans="1:15" x14ac:dyDescent="0.25">
      <c r="A1304" t="s">
        <v>172</v>
      </c>
      <c r="B1304">
        <v>3938.92</v>
      </c>
      <c r="C1304">
        <v>3876.25</v>
      </c>
      <c r="D1304">
        <v>3876.07</v>
      </c>
      <c r="E1304">
        <v>3868.19</v>
      </c>
      <c r="F1304">
        <v>265.245</v>
      </c>
      <c r="G1304">
        <v>405.84899999999999</v>
      </c>
      <c r="H1304">
        <v>138.28200000000001</v>
      </c>
      <c r="I1304">
        <v>98.840100000000007</v>
      </c>
      <c r="J1304">
        <v>138.041</v>
      </c>
      <c r="K1304">
        <v>3176.57</v>
      </c>
      <c r="L1304">
        <v>5.3909499999999999E-2</v>
      </c>
      <c r="M1304">
        <v>0.93182100000000001</v>
      </c>
      <c r="N1304">
        <v>0</v>
      </c>
      <c r="O1304" t="s">
        <v>43</v>
      </c>
    </row>
    <row r="1305" spans="1:15" x14ac:dyDescent="0.25">
      <c r="A1305" t="s">
        <v>172</v>
      </c>
      <c r="B1305">
        <v>3944.74</v>
      </c>
      <c r="C1305">
        <v>3880.27</v>
      </c>
      <c r="D1305">
        <v>3880.1</v>
      </c>
      <c r="E1305">
        <v>3871.51</v>
      </c>
      <c r="F1305">
        <v>263.113</v>
      </c>
      <c r="G1305">
        <v>409.31400000000002</v>
      </c>
      <c r="H1305">
        <v>138.357</v>
      </c>
      <c r="I1305">
        <v>98.971699999999998</v>
      </c>
      <c r="J1305">
        <v>140.88300000000001</v>
      </c>
      <c r="K1305">
        <v>3179.51</v>
      </c>
      <c r="L1305">
        <v>5.3909899999999997E-2</v>
      </c>
      <c r="M1305">
        <v>0.93182900000000002</v>
      </c>
      <c r="N1305">
        <v>0</v>
      </c>
      <c r="O1305" t="s">
        <v>43</v>
      </c>
    </row>
    <row r="1306" spans="1:15" x14ac:dyDescent="0.25">
      <c r="A1306" t="s">
        <v>172</v>
      </c>
      <c r="B1306">
        <v>3933.24</v>
      </c>
      <c r="C1306">
        <v>3867.03</v>
      </c>
      <c r="D1306">
        <v>3866.87</v>
      </c>
      <c r="E1306">
        <v>3858.48</v>
      </c>
      <c r="F1306">
        <v>261.983</v>
      </c>
      <c r="G1306">
        <v>409.70800000000003</v>
      </c>
      <c r="H1306">
        <v>140.006</v>
      </c>
      <c r="I1306">
        <v>98.827200000000005</v>
      </c>
      <c r="J1306">
        <v>140.14099999999999</v>
      </c>
      <c r="K1306">
        <v>3166.71</v>
      </c>
      <c r="L1306">
        <v>5.3951600000000002E-2</v>
      </c>
      <c r="M1306">
        <v>0.93170500000000001</v>
      </c>
      <c r="N1306">
        <v>0</v>
      </c>
      <c r="O1306" t="s">
        <v>43</v>
      </c>
    </row>
    <row r="1307" spans="1:15" x14ac:dyDescent="0.25">
      <c r="A1307" t="s">
        <v>172</v>
      </c>
      <c r="B1307">
        <v>3932.18</v>
      </c>
      <c r="C1307">
        <v>3867.2</v>
      </c>
      <c r="D1307">
        <v>3867.04</v>
      </c>
      <c r="E1307">
        <v>3858.83</v>
      </c>
      <c r="F1307">
        <v>269.97899999999998</v>
      </c>
      <c r="G1307">
        <v>406.77300000000002</v>
      </c>
      <c r="H1307">
        <v>137.721</v>
      </c>
      <c r="I1307">
        <v>99.797799999999995</v>
      </c>
      <c r="J1307">
        <v>138.59399999999999</v>
      </c>
      <c r="K1307">
        <v>3162.49</v>
      </c>
      <c r="L1307">
        <v>6.0429799999999999E-2</v>
      </c>
      <c r="M1307">
        <v>0.93138699999999996</v>
      </c>
      <c r="N1307">
        <v>0</v>
      </c>
      <c r="O1307" t="s">
        <v>43</v>
      </c>
    </row>
    <row r="1308" spans="1:15" x14ac:dyDescent="0.25">
      <c r="A1308" t="s">
        <v>172</v>
      </c>
      <c r="B1308">
        <v>3928.48</v>
      </c>
      <c r="C1308">
        <v>3860.77</v>
      </c>
      <c r="D1308">
        <v>3860.62</v>
      </c>
      <c r="E1308">
        <v>3852.72</v>
      </c>
      <c r="F1308">
        <v>258.36799999999999</v>
      </c>
      <c r="G1308">
        <v>408.82100000000003</v>
      </c>
      <c r="H1308">
        <v>141.10599999999999</v>
      </c>
      <c r="I1308">
        <v>98.934200000000004</v>
      </c>
      <c r="J1308">
        <v>138.53</v>
      </c>
      <c r="K1308">
        <v>3165.17</v>
      </c>
      <c r="L1308">
        <v>8.3255700000000002E-2</v>
      </c>
      <c r="M1308">
        <v>0.93181400000000003</v>
      </c>
      <c r="N1308">
        <v>0</v>
      </c>
      <c r="O1308" t="s">
        <v>43</v>
      </c>
    </row>
    <row r="1309" spans="1:15" x14ac:dyDescent="0.25">
      <c r="A1309" t="s">
        <v>172</v>
      </c>
      <c r="B1309">
        <v>3937.3</v>
      </c>
      <c r="C1309">
        <v>3871.5</v>
      </c>
      <c r="D1309">
        <v>3871.34</v>
      </c>
      <c r="E1309">
        <v>3863.21</v>
      </c>
      <c r="F1309">
        <v>263.86200000000002</v>
      </c>
      <c r="G1309">
        <v>413.35</v>
      </c>
      <c r="H1309">
        <v>137.423</v>
      </c>
      <c r="I1309">
        <v>99.489500000000007</v>
      </c>
      <c r="J1309">
        <v>146.041</v>
      </c>
      <c r="K1309">
        <v>3166.38</v>
      </c>
      <c r="L1309">
        <v>5.4498100000000001E-2</v>
      </c>
      <c r="M1309">
        <v>0.93084599999999995</v>
      </c>
      <c r="N1309">
        <v>0</v>
      </c>
      <c r="O1309" t="s">
        <v>43</v>
      </c>
    </row>
    <row r="1310" spans="1:15" x14ac:dyDescent="0.25">
      <c r="A1310" t="s">
        <v>172</v>
      </c>
      <c r="B1310">
        <v>3920.94</v>
      </c>
      <c r="C1310">
        <v>3854.96</v>
      </c>
      <c r="D1310">
        <v>3854.75</v>
      </c>
      <c r="E1310">
        <v>3846.75</v>
      </c>
      <c r="F1310">
        <v>261.84899999999999</v>
      </c>
      <c r="G1310">
        <v>409.327</v>
      </c>
      <c r="H1310">
        <v>138.506</v>
      </c>
      <c r="I1310">
        <v>98.743600000000001</v>
      </c>
      <c r="J1310">
        <v>141.489</v>
      </c>
      <c r="K1310">
        <v>3155.36</v>
      </c>
      <c r="L1310">
        <v>8.3255899999999994E-2</v>
      </c>
      <c r="M1310">
        <v>0.95682</v>
      </c>
      <c r="N1310">
        <v>0</v>
      </c>
      <c r="O1310" t="s">
        <v>43</v>
      </c>
    </row>
    <row r="1311" spans="1:15" x14ac:dyDescent="0.25">
      <c r="A1311" t="s">
        <v>172</v>
      </c>
      <c r="B1311">
        <v>3931.29</v>
      </c>
      <c r="C1311">
        <v>3866.84</v>
      </c>
      <c r="D1311">
        <v>3866.61</v>
      </c>
      <c r="E1311">
        <v>3857.76</v>
      </c>
      <c r="F1311">
        <v>259.93900000000002</v>
      </c>
      <c r="G1311">
        <v>405.82299999999998</v>
      </c>
      <c r="H1311">
        <v>137.22999999999999</v>
      </c>
      <c r="I1311">
        <v>98.287199999999999</v>
      </c>
      <c r="J1311">
        <v>139.167</v>
      </c>
      <c r="K1311">
        <v>3171.18</v>
      </c>
      <c r="L1311">
        <v>5.6447900000000002E-2</v>
      </c>
      <c r="M1311">
        <v>0.92970799999999998</v>
      </c>
      <c r="N1311">
        <v>0</v>
      </c>
      <c r="O1311" t="s">
        <v>43</v>
      </c>
    </row>
    <row r="1312" spans="1:15" x14ac:dyDescent="0.25">
      <c r="A1312" t="s">
        <v>172</v>
      </c>
      <c r="B1312">
        <v>3939.63</v>
      </c>
      <c r="C1312">
        <v>3874.22</v>
      </c>
      <c r="D1312">
        <v>3873.96</v>
      </c>
      <c r="E1312">
        <v>3865.62</v>
      </c>
      <c r="F1312">
        <v>278.06299999999999</v>
      </c>
      <c r="G1312">
        <v>406.36599999999999</v>
      </c>
      <c r="H1312">
        <v>139.21100000000001</v>
      </c>
      <c r="I1312">
        <v>97.631</v>
      </c>
      <c r="J1312">
        <v>138.715</v>
      </c>
      <c r="K1312">
        <v>3161.01</v>
      </c>
      <c r="L1312">
        <v>5.6686500000000001E-2</v>
      </c>
      <c r="M1312">
        <v>0.93183499999999997</v>
      </c>
      <c r="N1312">
        <v>0</v>
      </c>
      <c r="O1312" t="s">
        <v>43</v>
      </c>
    </row>
    <row r="1313" spans="1:15" x14ac:dyDescent="0.25">
      <c r="A1313" t="s">
        <v>172</v>
      </c>
      <c r="B1313">
        <v>3886.22</v>
      </c>
      <c r="C1313">
        <v>3817.19</v>
      </c>
      <c r="D1313">
        <v>3817.02</v>
      </c>
      <c r="E1313">
        <v>3809.04</v>
      </c>
      <c r="F1313">
        <v>277.52600000000001</v>
      </c>
      <c r="G1313">
        <v>400.17</v>
      </c>
      <c r="H1313">
        <v>135.709</v>
      </c>
      <c r="I1313">
        <v>95.787700000000001</v>
      </c>
      <c r="J1313">
        <v>138.28299999999999</v>
      </c>
      <c r="K1313">
        <v>3111.73</v>
      </c>
      <c r="L1313">
        <v>6.1149000000000002E-2</v>
      </c>
      <c r="M1313">
        <v>0.93182699999999996</v>
      </c>
      <c r="N1313">
        <v>0</v>
      </c>
      <c r="O1313" t="s">
        <v>43</v>
      </c>
    </row>
    <row r="1314" spans="1:15" x14ac:dyDescent="0.25">
      <c r="A1314" t="s">
        <v>172</v>
      </c>
      <c r="B1314">
        <v>3906.99</v>
      </c>
      <c r="C1314">
        <v>3840.59</v>
      </c>
      <c r="D1314">
        <v>3840.43</v>
      </c>
      <c r="E1314">
        <v>3832.27</v>
      </c>
      <c r="F1314">
        <v>259.48399999999998</v>
      </c>
      <c r="G1314">
        <v>405.76499999999999</v>
      </c>
      <c r="H1314">
        <v>138.98099999999999</v>
      </c>
      <c r="I1314">
        <v>97.743600000000001</v>
      </c>
      <c r="J1314">
        <v>138.63800000000001</v>
      </c>
      <c r="K1314">
        <v>3147.49</v>
      </c>
      <c r="L1314">
        <v>5.6670100000000001E-2</v>
      </c>
      <c r="M1314">
        <v>0.931732</v>
      </c>
      <c r="N1314">
        <v>0</v>
      </c>
      <c r="O1314" t="s">
        <v>43</v>
      </c>
    </row>
    <row r="1315" spans="1:15" x14ac:dyDescent="0.25">
      <c r="A1315" t="s">
        <v>172</v>
      </c>
      <c r="B1315">
        <v>3895.98</v>
      </c>
      <c r="C1315">
        <v>3833.23</v>
      </c>
      <c r="D1315">
        <v>3833.07</v>
      </c>
      <c r="E1315">
        <v>3824.85</v>
      </c>
      <c r="F1315">
        <v>262.04000000000002</v>
      </c>
      <c r="G1315">
        <v>398.63200000000001</v>
      </c>
      <c r="H1315">
        <v>135.821</v>
      </c>
      <c r="I1315">
        <v>95.966399999999993</v>
      </c>
      <c r="J1315">
        <v>136.65100000000001</v>
      </c>
      <c r="K1315">
        <v>3144.57</v>
      </c>
      <c r="L1315">
        <v>5.9020099999999999E-2</v>
      </c>
      <c r="M1315">
        <v>0.93167</v>
      </c>
      <c r="N1315">
        <v>0</v>
      </c>
      <c r="O1315" t="s">
        <v>43</v>
      </c>
    </row>
    <row r="1316" spans="1:15" x14ac:dyDescent="0.25">
      <c r="A1316" t="s">
        <v>172</v>
      </c>
      <c r="B1316">
        <v>3904.7</v>
      </c>
      <c r="C1316">
        <v>3836.34</v>
      </c>
      <c r="D1316">
        <v>3836.17</v>
      </c>
      <c r="E1316">
        <v>3827.84</v>
      </c>
      <c r="F1316">
        <v>255.44800000000001</v>
      </c>
      <c r="G1316">
        <v>401.61</v>
      </c>
      <c r="H1316">
        <v>136.56399999999999</v>
      </c>
      <c r="I1316">
        <v>96.739900000000006</v>
      </c>
      <c r="J1316">
        <v>137.77600000000001</v>
      </c>
      <c r="K1316">
        <v>3151.21</v>
      </c>
      <c r="L1316">
        <v>8.33039E-2</v>
      </c>
      <c r="M1316">
        <v>0.93305899999999997</v>
      </c>
      <c r="N1316">
        <v>0</v>
      </c>
      <c r="O1316" t="s">
        <v>43</v>
      </c>
    </row>
    <row r="1317" spans="1:15" x14ac:dyDescent="0.25">
      <c r="A1317" t="s">
        <v>172</v>
      </c>
      <c r="B1317">
        <v>3909.49</v>
      </c>
      <c r="C1317">
        <v>3843.11</v>
      </c>
      <c r="D1317">
        <v>3842.96</v>
      </c>
      <c r="E1317">
        <v>3834.91</v>
      </c>
      <c r="F1317">
        <v>268.63</v>
      </c>
      <c r="G1317">
        <v>402.90100000000001</v>
      </c>
      <c r="H1317">
        <v>137.059</v>
      </c>
      <c r="I1317">
        <v>97.081500000000005</v>
      </c>
      <c r="J1317">
        <v>138.19399999999999</v>
      </c>
      <c r="K1317">
        <v>3143.52</v>
      </c>
      <c r="L1317">
        <v>8.32566E-2</v>
      </c>
      <c r="M1317">
        <v>0.93038900000000002</v>
      </c>
      <c r="N1317">
        <v>0</v>
      </c>
      <c r="O1317" t="s">
        <v>43</v>
      </c>
    </row>
    <row r="1318" spans="1:15" x14ac:dyDescent="0.25">
      <c r="A1318" t="s">
        <v>172</v>
      </c>
      <c r="B1318">
        <v>3892.23</v>
      </c>
      <c r="C1318">
        <v>3826.32</v>
      </c>
      <c r="D1318">
        <v>3826.17</v>
      </c>
      <c r="E1318">
        <v>3818.23</v>
      </c>
      <c r="F1318">
        <v>263.16000000000003</v>
      </c>
      <c r="G1318">
        <v>399.62400000000002</v>
      </c>
      <c r="H1318">
        <v>136.32499999999999</v>
      </c>
      <c r="I1318">
        <v>96.808199999999999</v>
      </c>
      <c r="J1318">
        <v>136.14400000000001</v>
      </c>
      <c r="K1318">
        <v>3135.3</v>
      </c>
      <c r="L1318">
        <v>5.4204700000000001E-2</v>
      </c>
      <c r="M1318">
        <v>0.93183300000000002</v>
      </c>
      <c r="N1318">
        <v>0</v>
      </c>
      <c r="O1318" t="s">
        <v>43</v>
      </c>
    </row>
    <row r="1319" spans="1:15" x14ac:dyDescent="0.25">
      <c r="A1319" t="s">
        <v>172</v>
      </c>
      <c r="B1319">
        <v>3888.78</v>
      </c>
      <c r="C1319">
        <v>3823.1</v>
      </c>
      <c r="D1319">
        <v>3822.95</v>
      </c>
      <c r="E1319">
        <v>3814.94</v>
      </c>
      <c r="F1319">
        <v>257.08300000000003</v>
      </c>
      <c r="G1319">
        <v>400.04</v>
      </c>
      <c r="H1319">
        <v>136.89500000000001</v>
      </c>
      <c r="I1319">
        <v>96.220699999999994</v>
      </c>
      <c r="J1319">
        <v>136.441</v>
      </c>
      <c r="K1319">
        <v>3137.73</v>
      </c>
      <c r="L1319">
        <v>3.8938899999999999E-2</v>
      </c>
      <c r="M1319">
        <v>0.93183499999999997</v>
      </c>
      <c r="N1319">
        <v>0</v>
      </c>
      <c r="O1319" t="s">
        <v>43</v>
      </c>
    </row>
    <row r="1320" spans="1:15" x14ac:dyDescent="0.25">
      <c r="A1320" t="s">
        <v>172</v>
      </c>
      <c r="B1320">
        <v>3902.93</v>
      </c>
      <c r="C1320">
        <v>3837.35</v>
      </c>
      <c r="D1320">
        <v>3837.2</v>
      </c>
      <c r="E1320">
        <v>3829.29</v>
      </c>
      <c r="F1320">
        <v>260.334</v>
      </c>
      <c r="G1320">
        <v>402.58600000000001</v>
      </c>
      <c r="H1320">
        <v>137.20699999999999</v>
      </c>
      <c r="I1320">
        <v>97.386099999999999</v>
      </c>
      <c r="J1320">
        <v>137</v>
      </c>
      <c r="K1320">
        <v>3146.9</v>
      </c>
      <c r="L1320">
        <v>8.3257600000000001E-2</v>
      </c>
      <c r="M1320">
        <v>0.93171700000000002</v>
      </c>
      <c r="N1320">
        <v>0</v>
      </c>
      <c r="O1320" t="s">
        <v>43</v>
      </c>
    </row>
    <row r="1321" spans="1:15" x14ac:dyDescent="0.25">
      <c r="A1321" t="s">
        <v>172</v>
      </c>
      <c r="B1321">
        <v>3882.09</v>
      </c>
      <c r="C1321">
        <v>3820.71</v>
      </c>
      <c r="D1321">
        <v>3820.54</v>
      </c>
      <c r="E1321">
        <v>3812.6</v>
      </c>
      <c r="F1321">
        <v>256.05799999999999</v>
      </c>
      <c r="G1321">
        <v>400.34</v>
      </c>
      <c r="H1321">
        <v>137.333</v>
      </c>
      <c r="I1321">
        <v>96.741600000000005</v>
      </c>
      <c r="J1321">
        <v>135.83699999999999</v>
      </c>
      <c r="K1321">
        <v>3136.62</v>
      </c>
      <c r="L1321">
        <v>5.42394E-2</v>
      </c>
      <c r="M1321">
        <v>0.95896000000000003</v>
      </c>
      <c r="N1321">
        <v>0</v>
      </c>
      <c r="O1321" t="s">
        <v>43</v>
      </c>
    </row>
    <row r="1322" spans="1:15" x14ac:dyDescent="0.25">
      <c r="A1322" t="s">
        <v>172</v>
      </c>
      <c r="B1322">
        <v>3901.31</v>
      </c>
      <c r="C1322">
        <v>3832.01</v>
      </c>
      <c r="D1322">
        <v>3831.85</v>
      </c>
      <c r="E1322">
        <v>3823.99</v>
      </c>
      <c r="F1322">
        <v>261.67099999999999</v>
      </c>
      <c r="G1322">
        <v>407.37799999999999</v>
      </c>
      <c r="H1322">
        <v>139.88900000000001</v>
      </c>
      <c r="I1322">
        <v>97.051699999999997</v>
      </c>
      <c r="J1322">
        <v>139.74799999999999</v>
      </c>
      <c r="K1322">
        <v>3135.12</v>
      </c>
      <c r="L1322">
        <v>8.3255800000000005E-2</v>
      </c>
      <c r="M1322">
        <v>0.93109399999999998</v>
      </c>
      <c r="N1322">
        <v>0</v>
      </c>
      <c r="O1322" t="s">
        <v>43</v>
      </c>
    </row>
    <row r="1323" spans="1:15" x14ac:dyDescent="0.25">
      <c r="A1323" t="s">
        <v>172</v>
      </c>
      <c r="B1323">
        <v>3888.57</v>
      </c>
      <c r="C1323">
        <v>3822.06</v>
      </c>
      <c r="D1323">
        <v>3821.9</v>
      </c>
      <c r="E1323">
        <v>3813.43</v>
      </c>
      <c r="F1323">
        <v>257.09500000000003</v>
      </c>
      <c r="G1323">
        <v>400.339</v>
      </c>
      <c r="H1323">
        <v>136.49700000000001</v>
      </c>
      <c r="I1323">
        <v>96.325699999999998</v>
      </c>
      <c r="J1323">
        <v>136.494</v>
      </c>
      <c r="K1323">
        <v>3136.24</v>
      </c>
      <c r="L1323">
        <v>8.3255700000000002E-2</v>
      </c>
      <c r="M1323">
        <v>0.93182900000000002</v>
      </c>
      <c r="N1323">
        <v>0</v>
      </c>
      <c r="O1323" t="s">
        <v>43</v>
      </c>
    </row>
    <row r="1324" spans="1:15" x14ac:dyDescent="0.25">
      <c r="A1324" t="s">
        <v>172</v>
      </c>
      <c r="B1324">
        <v>3904.61</v>
      </c>
      <c r="C1324">
        <v>3839.07</v>
      </c>
      <c r="D1324">
        <v>3838.91</v>
      </c>
      <c r="E1324">
        <v>3830.82</v>
      </c>
      <c r="F1324">
        <v>257.21300000000002</v>
      </c>
      <c r="G1324">
        <v>402.767</v>
      </c>
      <c r="H1324">
        <v>137.649</v>
      </c>
      <c r="I1324">
        <v>96.368499999999997</v>
      </c>
      <c r="J1324">
        <v>138.05699999999999</v>
      </c>
      <c r="K1324">
        <v>3151.15</v>
      </c>
      <c r="L1324">
        <v>5.3922600000000001E-2</v>
      </c>
      <c r="M1324">
        <v>0.93159400000000003</v>
      </c>
      <c r="N1324">
        <v>0</v>
      </c>
      <c r="O1324" t="s">
        <v>43</v>
      </c>
    </row>
    <row r="1325" spans="1:15" x14ac:dyDescent="0.25">
      <c r="A1325" t="s">
        <v>172</v>
      </c>
      <c r="B1325">
        <v>3886.2</v>
      </c>
      <c r="C1325">
        <v>3823.32</v>
      </c>
      <c r="D1325">
        <v>3823.16</v>
      </c>
      <c r="E1325">
        <v>3815.12</v>
      </c>
      <c r="F1325">
        <v>255.22300000000001</v>
      </c>
      <c r="G1325">
        <v>403.89600000000002</v>
      </c>
      <c r="H1325">
        <v>136.75700000000001</v>
      </c>
      <c r="I1325">
        <v>99.555800000000005</v>
      </c>
      <c r="J1325">
        <v>137.00800000000001</v>
      </c>
      <c r="K1325">
        <v>3136.41</v>
      </c>
      <c r="L1325">
        <v>5.8574300000000003E-2</v>
      </c>
      <c r="M1325">
        <v>0.92989299999999997</v>
      </c>
      <c r="N1325">
        <v>0</v>
      </c>
      <c r="O1325" t="s">
        <v>43</v>
      </c>
    </row>
    <row r="1326" spans="1:15" x14ac:dyDescent="0.25">
      <c r="A1326" t="s">
        <v>172</v>
      </c>
      <c r="B1326">
        <v>3891.79</v>
      </c>
      <c r="C1326">
        <v>3823.1</v>
      </c>
      <c r="D1326">
        <v>3822.93</v>
      </c>
      <c r="E1326">
        <v>3814.02</v>
      </c>
      <c r="F1326">
        <v>261.49200000000002</v>
      </c>
      <c r="G1326">
        <v>401.74799999999999</v>
      </c>
      <c r="H1326">
        <v>136.65</v>
      </c>
      <c r="I1326">
        <v>97.221699999999998</v>
      </c>
      <c r="J1326">
        <v>137.553</v>
      </c>
      <c r="K1326">
        <v>3131.07</v>
      </c>
      <c r="L1326">
        <v>6.4437400000000006E-2</v>
      </c>
      <c r="M1326">
        <v>0.93182600000000004</v>
      </c>
      <c r="N1326">
        <v>0</v>
      </c>
      <c r="O1326" t="s">
        <v>43</v>
      </c>
    </row>
    <row r="1327" spans="1:15" x14ac:dyDescent="0.25">
      <c r="A1327" t="s">
        <v>172</v>
      </c>
      <c r="B1327">
        <v>3889.72</v>
      </c>
      <c r="C1327">
        <v>3823.67</v>
      </c>
      <c r="D1327">
        <v>3823.51</v>
      </c>
      <c r="E1327">
        <v>3815.63</v>
      </c>
      <c r="F1327">
        <v>254.64500000000001</v>
      </c>
      <c r="G1327">
        <v>402.077</v>
      </c>
      <c r="H1327">
        <v>136.63800000000001</v>
      </c>
      <c r="I1327">
        <v>96.796800000000005</v>
      </c>
      <c r="J1327">
        <v>137.995</v>
      </c>
      <c r="K1327">
        <v>3139.53</v>
      </c>
      <c r="L1327">
        <v>5.4169599999999998E-2</v>
      </c>
      <c r="M1327">
        <v>0.94754799999999995</v>
      </c>
      <c r="N1327">
        <v>0</v>
      </c>
      <c r="O1327" t="s">
        <v>43</v>
      </c>
    </row>
    <row r="1328" spans="1:15" x14ac:dyDescent="0.25">
      <c r="A1328" t="s">
        <v>172</v>
      </c>
      <c r="B1328">
        <v>3922.94</v>
      </c>
      <c r="C1328">
        <v>3856.73</v>
      </c>
      <c r="D1328">
        <v>3856.56</v>
      </c>
      <c r="E1328">
        <v>3848.34</v>
      </c>
      <c r="F1328">
        <v>261.81400000000002</v>
      </c>
      <c r="G1328">
        <v>407.06200000000001</v>
      </c>
      <c r="H1328">
        <v>138.185</v>
      </c>
      <c r="I1328">
        <v>97.840299999999999</v>
      </c>
      <c r="J1328">
        <v>139.68199999999999</v>
      </c>
      <c r="K1328">
        <v>3159.73</v>
      </c>
      <c r="L1328">
        <v>5.3986399999999997E-2</v>
      </c>
      <c r="M1328">
        <v>0.93174900000000005</v>
      </c>
      <c r="N1328">
        <v>0</v>
      </c>
      <c r="O1328" t="s">
        <v>43</v>
      </c>
    </row>
    <row r="1329" spans="1:25" x14ac:dyDescent="0.25">
      <c r="A1329" t="s">
        <v>172</v>
      </c>
      <c r="B1329">
        <v>3890.68</v>
      </c>
      <c r="C1329">
        <v>3825.22</v>
      </c>
      <c r="D1329">
        <v>3825.07</v>
      </c>
      <c r="E1329">
        <v>3816.87</v>
      </c>
      <c r="F1329">
        <v>257.49799999999999</v>
      </c>
      <c r="G1329">
        <v>403.60500000000002</v>
      </c>
      <c r="H1329">
        <v>136.96199999999999</v>
      </c>
      <c r="I1329">
        <v>97.690600000000003</v>
      </c>
      <c r="J1329">
        <v>138.166</v>
      </c>
      <c r="K1329">
        <v>3135.37</v>
      </c>
      <c r="L1329">
        <v>5.4193999999999999E-2</v>
      </c>
      <c r="M1329">
        <v>0.93181400000000003</v>
      </c>
      <c r="N1329">
        <v>0</v>
      </c>
      <c r="O1329" t="s">
        <v>43</v>
      </c>
    </row>
    <row r="1330" spans="1:25" x14ac:dyDescent="0.25">
      <c r="A1330" t="s">
        <v>172</v>
      </c>
      <c r="B1330">
        <v>3920.07</v>
      </c>
      <c r="C1330">
        <v>3854.41</v>
      </c>
      <c r="D1330">
        <v>3854.24</v>
      </c>
      <c r="E1330">
        <v>3845.8</v>
      </c>
      <c r="F1330">
        <v>266.69400000000002</v>
      </c>
      <c r="G1330">
        <v>405.40499999999997</v>
      </c>
      <c r="H1330">
        <v>138.35300000000001</v>
      </c>
      <c r="I1330">
        <v>97.043300000000002</v>
      </c>
      <c r="J1330">
        <v>138.846</v>
      </c>
      <c r="K1330">
        <v>3153.7</v>
      </c>
      <c r="L1330">
        <v>7.2283E-2</v>
      </c>
      <c r="M1330">
        <v>0.930948</v>
      </c>
      <c r="N1330">
        <v>0</v>
      </c>
      <c r="O1330" t="s">
        <v>43</v>
      </c>
    </row>
    <row r="1331" spans="1:25" x14ac:dyDescent="0.25">
      <c r="A1331" t="s">
        <v>172</v>
      </c>
      <c r="B1331">
        <v>3901.7</v>
      </c>
      <c r="C1331">
        <v>3837.79</v>
      </c>
      <c r="D1331">
        <v>3837.64</v>
      </c>
      <c r="E1331">
        <v>3829.72</v>
      </c>
      <c r="F1331">
        <v>260.25</v>
      </c>
      <c r="G1331">
        <v>406.06299999999999</v>
      </c>
      <c r="H1331">
        <v>137.82499999999999</v>
      </c>
      <c r="I1331">
        <v>98.103399999999993</v>
      </c>
      <c r="J1331">
        <v>139.00299999999999</v>
      </c>
      <c r="K1331">
        <v>3142.67</v>
      </c>
      <c r="L1331">
        <v>5.5809299999999999E-2</v>
      </c>
      <c r="M1331">
        <v>0.94586099999999995</v>
      </c>
      <c r="N1331">
        <v>0</v>
      </c>
      <c r="O1331" t="s">
        <v>43</v>
      </c>
    </row>
    <row r="1332" spans="1:25" x14ac:dyDescent="0.25">
      <c r="A1332" t="s">
        <v>172</v>
      </c>
      <c r="B1332">
        <v>3886.14</v>
      </c>
      <c r="C1332">
        <v>3817.48</v>
      </c>
      <c r="D1332">
        <v>3817.3</v>
      </c>
      <c r="E1332">
        <v>3809.4</v>
      </c>
      <c r="F1332">
        <v>256.267</v>
      </c>
      <c r="G1332">
        <v>404.08</v>
      </c>
      <c r="H1332">
        <v>139.19900000000001</v>
      </c>
      <c r="I1332">
        <v>98.015500000000003</v>
      </c>
      <c r="J1332">
        <v>135.911</v>
      </c>
      <c r="K1332">
        <v>3129.3</v>
      </c>
      <c r="L1332">
        <v>8.3201899999999995E-2</v>
      </c>
      <c r="M1332">
        <v>0.931836</v>
      </c>
      <c r="N1332">
        <v>0</v>
      </c>
      <c r="O1332" t="s">
        <v>43</v>
      </c>
    </row>
    <row r="1333" spans="1:25" x14ac:dyDescent="0.25">
      <c r="A1333" t="s">
        <v>172</v>
      </c>
      <c r="B1333">
        <v>3887.3</v>
      </c>
      <c r="C1333">
        <v>3822.48</v>
      </c>
      <c r="D1333">
        <v>3822.32</v>
      </c>
      <c r="E1333">
        <v>3814.3</v>
      </c>
      <c r="F1333">
        <v>261.08800000000002</v>
      </c>
      <c r="G1333">
        <v>403.92200000000003</v>
      </c>
      <c r="H1333">
        <v>138.61500000000001</v>
      </c>
      <c r="I1333">
        <v>98.357399999999998</v>
      </c>
      <c r="J1333">
        <v>136.67099999999999</v>
      </c>
      <c r="K1333">
        <v>3129.77</v>
      </c>
      <c r="L1333">
        <v>8.3255599999999999E-2</v>
      </c>
      <c r="M1333">
        <v>0.93182200000000004</v>
      </c>
      <c r="N1333">
        <v>0</v>
      </c>
      <c r="O1333" t="s">
        <v>43</v>
      </c>
    </row>
    <row r="1334" spans="1:25" x14ac:dyDescent="0.25">
      <c r="A1334" t="s">
        <v>172</v>
      </c>
      <c r="B1334">
        <v>3884.4</v>
      </c>
      <c r="C1334">
        <v>3820.43</v>
      </c>
      <c r="D1334">
        <v>3820.28</v>
      </c>
      <c r="E1334">
        <v>3812.18</v>
      </c>
      <c r="F1334">
        <v>255.72</v>
      </c>
      <c r="G1334">
        <v>401.37200000000001</v>
      </c>
      <c r="H1334">
        <v>136.982</v>
      </c>
      <c r="I1334">
        <v>97.796800000000005</v>
      </c>
      <c r="J1334">
        <v>136.13</v>
      </c>
      <c r="K1334">
        <v>3135.34</v>
      </c>
      <c r="L1334">
        <v>8.3257399999999995E-2</v>
      </c>
      <c r="M1334">
        <v>0.93150299999999997</v>
      </c>
      <c r="N1334">
        <v>0</v>
      </c>
      <c r="O1334" t="s">
        <v>43</v>
      </c>
    </row>
    <row r="1335" spans="1:25" x14ac:dyDescent="0.25">
      <c r="A1335" t="s">
        <v>172</v>
      </c>
      <c r="B1335">
        <v>3886.94</v>
      </c>
      <c r="C1335">
        <v>3820.31</v>
      </c>
      <c r="D1335">
        <v>3820.15</v>
      </c>
      <c r="E1335">
        <v>3812.09</v>
      </c>
      <c r="F1335">
        <v>257.01900000000001</v>
      </c>
      <c r="G1335">
        <v>402.18200000000002</v>
      </c>
      <c r="H1335">
        <v>137.018</v>
      </c>
      <c r="I1335">
        <v>96.753399999999999</v>
      </c>
      <c r="J1335">
        <v>137.21899999999999</v>
      </c>
      <c r="K1335">
        <v>3133.23</v>
      </c>
      <c r="L1335">
        <v>8.0661700000000003E-2</v>
      </c>
      <c r="M1335">
        <v>0.93178399999999995</v>
      </c>
      <c r="N1335">
        <v>0</v>
      </c>
      <c r="O1335" t="s">
        <v>43</v>
      </c>
    </row>
    <row r="1336" spans="1:25" x14ac:dyDescent="0.25">
      <c r="A1336" t="s">
        <v>172</v>
      </c>
      <c r="B1336">
        <v>3894.12</v>
      </c>
      <c r="C1336">
        <v>3826.9</v>
      </c>
      <c r="D1336">
        <v>3826.75</v>
      </c>
      <c r="E1336">
        <v>3818.89</v>
      </c>
      <c r="F1336">
        <v>254.334</v>
      </c>
      <c r="G1336">
        <v>402.25900000000001</v>
      </c>
      <c r="H1336">
        <v>136.68100000000001</v>
      </c>
      <c r="I1336">
        <v>97.947400000000002</v>
      </c>
      <c r="J1336">
        <v>137.072</v>
      </c>
      <c r="K1336">
        <v>3142.75</v>
      </c>
      <c r="L1336">
        <v>8.3255800000000005E-2</v>
      </c>
      <c r="M1336">
        <v>0.93182799999999999</v>
      </c>
      <c r="N1336">
        <v>0</v>
      </c>
      <c r="O1336" t="s">
        <v>43</v>
      </c>
    </row>
    <row r="1337" spans="1:25" x14ac:dyDescent="0.25">
      <c r="A1337" t="s">
        <v>172</v>
      </c>
      <c r="B1337">
        <v>3904.91</v>
      </c>
      <c r="C1337">
        <v>3838.95</v>
      </c>
      <c r="D1337">
        <v>3838.76</v>
      </c>
      <c r="E1337">
        <v>3830.72</v>
      </c>
      <c r="F1337">
        <v>260.14999999999998</v>
      </c>
      <c r="G1337">
        <v>401.53100000000001</v>
      </c>
      <c r="H1337">
        <v>137.49600000000001</v>
      </c>
      <c r="I1337">
        <v>96.495099999999994</v>
      </c>
      <c r="J1337">
        <v>137.078</v>
      </c>
      <c r="K1337">
        <v>3148.96</v>
      </c>
      <c r="L1337">
        <v>8.2783700000000002E-2</v>
      </c>
      <c r="M1337">
        <v>0.93182699999999996</v>
      </c>
      <c r="N1337">
        <v>0</v>
      </c>
      <c r="O1337" t="s">
        <v>43</v>
      </c>
    </row>
    <row r="1338" spans="1:25" x14ac:dyDescent="0.25">
      <c r="A1338" t="s">
        <v>172</v>
      </c>
      <c r="B1338">
        <v>3904.48</v>
      </c>
      <c r="C1338">
        <v>3837.47</v>
      </c>
      <c r="D1338">
        <v>3837.31</v>
      </c>
      <c r="E1338">
        <v>3829.18</v>
      </c>
      <c r="F1338">
        <v>261.61399999999998</v>
      </c>
      <c r="G1338">
        <v>403.2</v>
      </c>
      <c r="H1338">
        <v>138.68199999999999</v>
      </c>
      <c r="I1338">
        <v>97.334199999999996</v>
      </c>
      <c r="J1338">
        <v>136.81200000000001</v>
      </c>
      <c r="K1338">
        <v>3144.63</v>
      </c>
      <c r="L1338">
        <v>5.8219E-2</v>
      </c>
      <c r="M1338">
        <v>0.95771899999999999</v>
      </c>
      <c r="N1338">
        <v>0</v>
      </c>
      <c r="O1338" t="s">
        <v>43</v>
      </c>
    </row>
    <row r="1339" spans="1:25" x14ac:dyDescent="0.25">
      <c r="A1339" t="s">
        <v>172</v>
      </c>
      <c r="B1339">
        <v>3903.58</v>
      </c>
      <c r="C1339">
        <v>3836.05</v>
      </c>
      <c r="D1339">
        <v>3835.9</v>
      </c>
      <c r="E1339">
        <v>3827.78</v>
      </c>
      <c r="F1339">
        <v>260.31200000000001</v>
      </c>
      <c r="G1339">
        <v>404.07799999999997</v>
      </c>
      <c r="H1339">
        <v>136.59700000000001</v>
      </c>
      <c r="I1339">
        <v>97.434200000000004</v>
      </c>
      <c r="J1339">
        <v>138.96799999999999</v>
      </c>
      <c r="K1339">
        <v>3143.77</v>
      </c>
      <c r="L1339">
        <v>5.4363799999999997E-2</v>
      </c>
      <c r="M1339">
        <v>0.93176899999999996</v>
      </c>
      <c r="N1339">
        <v>0</v>
      </c>
      <c r="O1339" t="s">
        <v>43</v>
      </c>
    </row>
    <row r="1340" spans="1:25" x14ac:dyDescent="0.25">
      <c r="A1340" t="s">
        <v>172</v>
      </c>
      <c r="B1340">
        <v>3905.7</v>
      </c>
      <c r="C1340">
        <v>3840.55</v>
      </c>
      <c r="D1340">
        <v>3840.37</v>
      </c>
      <c r="E1340">
        <v>3832.12</v>
      </c>
      <c r="F1340">
        <v>257.44799999999998</v>
      </c>
      <c r="G1340">
        <v>406.75</v>
      </c>
      <c r="H1340">
        <v>137.76599999999999</v>
      </c>
      <c r="I1340">
        <v>97.259399999999999</v>
      </c>
      <c r="J1340">
        <v>141.26900000000001</v>
      </c>
      <c r="K1340">
        <v>3147.86</v>
      </c>
      <c r="L1340">
        <v>8.3280199999999999E-2</v>
      </c>
      <c r="M1340">
        <v>0.929114</v>
      </c>
      <c r="N1340">
        <v>0</v>
      </c>
      <c r="O1340" t="s">
        <v>43</v>
      </c>
    </row>
    <row r="1341" spans="1:25" x14ac:dyDescent="0.25">
      <c r="A1341" t="s">
        <v>172</v>
      </c>
      <c r="B1341">
        <v>3908.88</v>
      </c>
      <c r="C1341">
        <v>3843.82</v>
      </c>
      <c r="D1341">
        <v>3843.67</v>
      </c>
      <c r="E1341">
        <v>3835.57</v>
      </c>
      <c r="F1341">
        <v>264.97699999999998</v>
      </c>
      <c r="G1341">
        <v>400.84199999999998</v>
      </c>
      <c r="H1341">
        <v>137.197</v>
      </c>
      <c r="I1341">
        <v>96.438199999999995</v>
      </c>
      <c r="J1341">
        <v>136.54300000000001</v>
      </c>
      <c r="K1341">
        <v>3150.07</v>
      </c>
      <c r="L1341">
        <v>6.2034400000000003E-2</v>
      </c>
      <c r="M1341">
        <v>0.931836</v>
      </c>
      <c r="N1341">
        <v>0</v>
      </c>
      <c r="O1341" t="s">
        <v>43</v>
      </c>
    </row>
    <row r="1342" spans="1:25" x14ac:dyDescent="0.25">
      <c r="A1342" t="s">
        <v>172</v>
      </c>
      <c r="B1342">
        <v>3905.39</v>
      </c>
      <c r="C1342">
        <v>3835.31</v>
      </c>
      <c r="D1342">
        <v>3835.13</v>
      </c>
      <c r="E1342">
        <v>3827.29</v>
      </c>
      <c r="F1342">
        <v>268.82400000000001</v>
      </c>
      <c r="G1342">
        <v>400.01</v>
      </c>
      <c r="H1342">
        <v>136.92500000000001</v>
      </c>
      <c r="I1342">
        <v>95.9392</v>
      </c>
      <c r="J1342">
        <v>136.589</v>
      </c>
      <c r="K1342">
        <v>3138.55</v>
      </c>
      <c r="L1342">
        <v>5.40116E-2</v>
      </c>
      <c r="M1342">
        <v>0.95599199999999995</v>
      </c>
      <c r="N1342">
        <v>0</v>
      </c>
      <c r="O1342" t="s">
        <v>43</v>
      </c>
    </row>
    <row r="1343" spans="1:25" x14ac:dyDescent="0.25">
      <c r="A1343" t="s">
        <v>172</v>
      </c>
      <c r="B1343">
        <v>3959.8</v>
      </c>
      <c r="C1343">
        <v>3892.21</v>
      </c>
      <c r="D1343">
        <v>3892.02</v>
      </c>
      <c r="E1343">
        <v>3883.73</v>
      </c>
      <c r="F1343">
        <v>263.62099999999998</v>
      </c>
      <c r="G1343">
        <v>411.09899999999999</v>
      </c>
      <c r="H1343">
        <v>138.352</v>
      </c>
      <c r="I1343">
        <v>99.400499999999994</v>
      </c>
      <c r="J1343">
        <v>142.24199999999999</v>
      </c>
      <c r="K1343">
        <v>3188.95</v>
      </c>
      <c r="L1343">
        <v>5.4402300000000001E-2</v>
      </c>
      <c r="M1343">
        <v>0.95736900000000003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3907.94</v>
      </c>
      <c r="C1344">
        <v>3839.98</v>
      </c>
      <c r="D1344">
        <v>3839.84</v>
      </c>
      <c r="E1344">
        <v>3831.87</v>
      </c>
      <c r="F1344">
        <v>270.25900000000001</v>
      </c>
      <c r="G1344">
        <v>399.108</v>
      </c>
      <c r="H1344">
        <v>135.86600000000001</v>
      </c>
      <c r="I1344">
        <v>95.533500000000004</v>
      </c>
      <c r="J1344">
        <v>137.03299999999999</v>
      </c>
      <c r="K1344">
        <v>3142.65</v>
      </c>
      <c r="L1344">
        <v>5.6537700000000003E-2</v>
      </c>
      <c r="M1344">
        <v>0.93096000000000001</v>
      </c>
      <c r="N1344">
        <v>0</v>
      </c>
      <c r="O1344" t="s">
        <v>43</v>
      </c>
      <c r="R1344">
        <f>AVERAGE(B1295:B1344)</f>
        <v>3912.6098000000002</v>
      </c>
      <c r="S1344">
        <f>AVERAGE(C1295:C1344)</f>
        <v>3846.7940000000003</v>
      </c>
      <c r="U1344">
        <f>_xlfn.VAR.P(B1295:B1344)</f>
        <v>470.59041796000042</v>
      </c>
      <c r="V1344">
        <f>_xlfn.VAR.P(C1295:C1344)</f>
        <v>486.43339600000002</v>
      </c>
      <c r="X1344">
        <f>1.96*SQRT(U1344)/50</f>
        <v>0.85036936671898933</v>
      </c>
      <c r="Y1344">
        <f>1.96*SQRT(V1344)/50</f>
        <v>0.86456521652761398</v>
      </c>
    </row>
    <row r="1345" spans="1:14" x14ac:dyDescent="0.25">
      <c r="A1345" t="s">
        <v>173</v>
      </c>
      <c r="B1345">
        <v>195799.2623</v>
      </c>
      <c r="C1345" t="s">
        <v>37</v>
      </c>
    </row>
    <row r="1346" spans="1:14" x14ac:dyDescent="0.25">
      <c r="A1346" t="s">
        <v>174</v>
      </c>
      <c r="B1346">
        <v>3804.61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5.4264399999999997E-2</v>
      </c>
      <c r="L1346">
        <v>0.93183199999999999</v>
      </c>
      <c r="M1346">
        <v>0</v>
      </c>
      <c r="N1346" t="s">
        <v>43</v>
      </c>
    </row>
    <row r="1347" spans="1:14" x14ac:dyDescent="0.25">
      <c r="A1347" t="s">
        <v>174</v>
      </c>
      <c r="B1347">
        <v>3815.36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5.4238000000000001E-2</v>
      </c>
      <c r="L1347">
        <v>0.93162900000000004</v>
      </c>
      <c r="M1347">
        <v>0</v>
      </c>
      <c r="N1347" t="s">
        <v>43</v>
      </c>
    </row>
    <row r="1348" spans="1:14" x14ac:dyDescent="0.25">
      <c r="A1348" t="s">
        <v>174</v>
      </c>
      <c r="B1348">
        <v>3819.8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8.3258299999999993E-2</v>
      </c>
      <c r="L1348">
        <v>0.93183000000000005</v>
      </c>
      <c r="M1348">
        <v>0</v>
      </c>
      <c r="N1348" t="s">
        <v>43</v>
      </c>
    </row>
    <row r="1349" spans="1:14" x14ac:dyDescent="0.25">
      <c r="A1349" t="s">
        <v>174</v>
      </c>
      <c r="B1349">
        <v>3806.42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5.40823E-2</v>
      </c>
      <c r="L1349">
        <v>0.93180300000000005</v>
      </c>
      <c r="M1349">
        <v>0</v>
      </c>
      <c r="N1349" t="s">
        <v>43</v>
      </c>
    </row>
    <row r="1350" spans="1:14" x14ac:dyDescent="0.25">
      <c r="A1350" t="s">
        <v>174</v>
      </c>
      <c r="B1350">
        <v>3843.13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7.4070899999999995E-2</v>
      </c>
      <c r="L1350">
        <v>0.93180399999999997</v>
      </c>
      <c r="M1350">
        <v>0</v>
      </c>
      <c r="N1350" t="s">
        <v>43</v>
      </c>
    </row>
    <row r="1351" spans="1:14" x14ac:dyDescent="0.25">
      <c r="A1351" t="s">
        <v>174</v>
      </c>
      <c r="B1351">
        <v>3805.03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5.4695599999999997E-2</v>
      </c>
      <c r="L1351">
        <v>0.93176700000000001</v>
      </c>
      <c r="M1351">
        <v>0</v>
      </c>
      <c r="N1351" t="s">
        <v>43</v>
      </c>
    </row>
    <row r="1352" spans="1:14" x14ac:dyDescent="0.25">
      <c r="A1352" t="s">
        <v>174</v>
      </c>
      <c r="B1352">
        <v>3813.01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5.4047400000000002E-2</v>
      </c>
      <c r="L1352">
        <v>0.93180399999999997</v>
      </c>
      <c r="M1352">
        <v>0</v>
      </c>
      <c r="N1352" t="s">
        <v>43</v>
      </c>
    </row>
    <row r="1353" spans="1:14" x14ac:dyDescent="0.25">
      <c r="A1353" t="s">
        <v>174</v>
      </c>
      <c r="B1353">
        <v>3846.13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5.4117199999999997E-2</v>
      </c>
      <c r="L1353">
        <v>0.94503099999999995</v>
      </c>
      <c r="M1353">
        <v>0</v>
      </c>
      <c r="N1353" t="s">
        <v>43</v>
      </c>
    </row>
    <row r="1354" spans="1:14" x14ac:dyDescent="0.25">
      <c r="A1354" t="s">
        <v>174</v>
      </c>
      <c r="B1354">
        <v>3840.45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6.6917699999999997E-2</v>
      </c>
      <c r="L1354">
        <v>0.93179599999999996</v>
      </c>
      <c r="M1354">
        <v>0</v>
      </c>
      <c r="N1354" t="s">
        <v>43</v>
      </c>
    </row>
    <row r="1355" spans="1:14" x14ac:dyDescent="0.25">
      <c r="A1355" t="s">
        <v>174</v>
      </c>
      <c r="B1355">
        <v>3807.31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5.8329600000000002E-2</v>
      </c>
      <c r="L1355">
        <v>0.93134600000000001</v>
      </c>
      <c r="M1355">
        <v>0</v>
      </c>
      <c r="N1355" t="s">
        <v>43</v>
      </c>
    </row>
    <row r="1356" spans="1:14" x14ac:dyDescent="0.25">
      <c r="A1356" t="s">
        <v>174</v>
      </c>
      <c r="B1356">
        <v>3809.21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5.3991600000000001E-2</v>
      </c>
      <c r="L1356">
        <v>0.931257</v>
      </c>
      <c r="M1356">
        <v>0</v>
      </c>
      <c r="N1356" t="s">
        <v>43</v>
      </c>
    </row>
    <row r="1357" spans="1:14" x14ac:dyDescent="0.25">
      <c r="A1357" t="s">
        <v>174</v>
      </c>
      <c r="B1357">
        <v>3811.1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5.5075699999999998E-2</v>
      </c>
      <c r="L1357">
        <v>0.92867200000000005</v>
      </c>
      <c r="M1357">
        <v>0</v>
      </c>
      <c r="N1357" t="s">
        <v>43</v>
      </c>
    </row>
    <row r="1358" spans="1:14" x14ac:dyDescent="0.25">
      <c r="A1358" t="s">
        <v>174</v>
      </c>
      <c r="B1358">
        <v>3810.75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5.7494700000000003E-2</v>
      </c>
      <c r="L1358">
        <v>0.931755</v>
      </c>
      <c r="M1358">
        <v>0</v>
      </c>
      <c r="N1358" t="s">
        <v>43</v>
      </c>
    </row>
    <row r="1359" spans="1:14" x14ac:dyDescent="0.25">
      <c r="A1359" t="s">
        <v>174</v>
      </c>
      <c r="B1359">
        <v>3852.24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6.0613399999999998E-2</v>
      </c>
      <c r="L1359">
        <v>0.93181800000000004</v>
      </c>
      <c r="M1359">
        <v>0</v>
      </c>
      <c r="N1359" t="s">
        <v>43</v>
      </c>
    </row>
    <row r="1360" spans="1:14" x14ac:dyDescent="0.25">
      <c r="A1360" t="s">
        <v>174</v>
      </c>
      <c r="B1360">
        <v>3869.01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6.0268599999999999E-2</v>
      </c>
      <c r="L1360">
        <v>0.93156399999999995</v>
      </c>
      <c r="M1360">
        <v>0</v>
      </c>
      <c r="N1360" t="s">
        <v>43</v>
      </c>
    </row>
    <row r="1361" spans="1:14" x14ac:dyDescent="0.25">
      <c r="A1361" t="s">
        <v>174</v>
      </c>
      <c r="B1361">
        <v>3838.5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5.92233E-2</v>
      </c>
      <c r="L1361">
        <v>0.93178300000000003</v>
      </c>
      <c r="M1361">
        <v>0</v>
      </c>
      <c r="N1361" t="s">
        <v>43</v>
      </c>
    </row>
    <row r="1362" spans="1:14" x14ac:dyDescent="0.25">
      <c r="A1362" t="s">
        <v>174</v>
      </c>
      <c r="B1362">
        <v>3822.19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6.7230600000000001E-2</v>
      </c>
      <c r="L1362">
        <v>0.93183099999999996</v>
      </c>
      <c r="M1362">
        <v>0</v>
      </c>
      <c r="N1362" t="s">
        <v>43</v>
      </c>
    </row>
    <row r="1363" spans="1:14" x14ac:dyDescent="0.25">
      <c r="A1363" t="s">
        <v>174</v>
      </c>
      <c r="B1363">
        <v>3827.12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5.5355799999999997E-2</v>
      </c>
      <c r="L1363">
        <v>0.93157400000000001</v>
      </c>
      <c r="M1363">
        <v>0</v>
      </c>
      <c r="N1363" t="s">
        <v>43</v>
      </c>
    </row>
    <row r="1364" spans="1:14" x14ac:dyDescent="0.25">
      <c r="A1364" t="s">
        <v>174</v>
      </c>
      <c r="B1364">
        <v>3839.57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5.4879200000000003E-2</v>
      </c>
      <c r="L1364">
        <v>0.94340999999999997</v>
      </c>
      <c r="M1364">
        <v>0</v>
      </c>
      <c r="N1364" t="s">
        <v>43</v>
      </c>
    </row>
    <row r="1365" spans="1:14" x14ac:dyDescent="0.25">
      <c r="A1365" t="s">
        <v>174</v>
      </c>
      <c r="B1365">
        <v>3834.24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5.7127699999999997E-2</v>
      </c>
      <c r="L1365">
        <v>0.93178499999999997</v>
      </c>
      <c r="M1365">
        <v>0</v>
      </c>
      <c r="N1365" t="s">
        <v>43</v>
      </c>
    </row>
    <row r="1366" spans="1:14" x14ac:dyDescent="0.25">
      <c r="A1366" t="s">
        <v>174</v>
      </c>
      <c r="B1366">
        <v>3828.66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6.0282700000000002E-2</v>
      </c>
      <c r="L1366">
        <v>0.93175399999999997</v>
      </c>
      <c r="M1366">
        <v>0</v>
      </c>
      <c r="N1366" t="s">
        <v>43</v>
      </c>
    </row>
    <row r="1367" spans="1:14" x14ac:dyDescent="0.25">
      <c r="A1367" t="s">
        <v>174</v>
      </c>
      <c r="B1367">
        <v>3841.32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8.32566E-2</v>
      </c>
      <c r="L1367">
        <v>0.93123800000000001</v>
      </c>
      <c r="M1367">
        <v>0</v>
      </c>
      <c r="N1367" t="s">
        <v>43</v>
      </c>
    </row>
    <row r="1368" spans="1:14" x14ac:dyDescent="0.25">
      <c r="A1368" t="s">
        <v>174</v>
      </c>
      <c r="B1368">
        <v>3830.52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7.1691699999999997E-2</v>
      </c>
      <c r="L1368">
        <v>0.93149599999999999</v>
      </c>
      <c r="M1368">
        <v>0</v>
      </c>
      <c r="N1368" t="s">
        <v>43</v>
      </c>
    </row>
    <row r="1369" spans="1:14" x14ac:dyDescent="0.25">
      <c r="A1369" t="s">
        <v>174</v>
      </c>
      <c r="B1369">
        <v>3829.93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5.4659399999999997E-2</v>
      </c>
      <c r="L1369">
        <v>0.93149099999999996</v>
      </c>
      <c r="M1369">
        <v>0</v>
      </c>
      <c r="N1369" t="s">
        <v>43</v>
      </c>
    </row>
    <row r="1370" spans="1:14" x14ac:dyDescent="0.25">
      <c r="A1370" t="s">
        <v>174</v>
      </c>
      <c r="B1370">
        <v>3829.43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6.0273599999999997E-2</v>
      </c>
      <c r="L1370">
        <v>0.93177500000000002</v>
      </c>
      <c r="M1370">
        <v>0</v>
      </c>
      <c r="N1370" t="s">
        <v>43</v>
      </c>
    </row>
    <row r="1371" spans="1:14" x14ac:dyDescent="0.25">
      <c r="A1371" t="s">
        <v>174</v>
      </c>
      <c r="B1371">
        <v>3837.38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6.2523999999999996E-2</v>
      </c>
      <c r="L1371">
        <v>0.93145199999999995</v>
      </c>
      <c r="M1371">
        <v>0</v>
      </c>
      <c r="N1371" t="s">
        <v>43</v>
      </c>
    </row>
    <row r="1372" spans="1:14" x14ac:dyDescent="0.25">
      <c r="A1372" t="s">
        <v>174</v>
      </c>
      <c r="B1372">
        <v>3831.52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5.5178699999999997E-2</v>
      </c>
      <c r="L1372">
        <v>0.93183499999999997</v>
      </c>
      <c r="M1372">
        <v>0</v>
      </c>
      <c r="N1372" t="s">
        <v>43</v>
      </c>
    </row>
    <row r="1373" spans="1:14" x14ac:dyDescent="0.25">
      <c r="A1373" t="s">
        <v>174</v>
      </c>
      <c r="B1373">
        <v>3824.29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6.0012700000000002E-2</v>
      </c>
      <c r="L1373">
        <v>0.931809</v>
      </c>
      <c r="M1373">
        <v>0</v>
      </c>
      <c r="N1373" t="s">
        <v>43</v>
      </c>
    </row>
    <row r="1374" spans="1:14" x14ac:dyDescent="0.25">
      <c r="A1374" t="s">
        <v>174</v>
      </c>
      <c r="B1374">
        <v>3825.5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7.9398399999999994E-2</v>
      </c>
      <c r="L1374">
        <v>0.931782</v>
      </c>
      <c r="M1374">
        <v>0</v>
      </c>
      <c r="N1374" t="s">
        <v>43</v>
      </c>
    </row>
    <row r="1375" spans="1:14" x14ac:dyDescent="0.25">
      <c r="A1375" t="s">
        <v>174</v>
      </c>
      <c r="B1375">
        <v>3835.81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5.6902300000000003E-2</v>
      </c>
      <c r="L1375">
        <v>0.930176</v>
      </c>
      <c r="M1375">
        <v>0</v>
      </c>
      <c r="N1375" t="s">
        <v>43</v>
      </c>
    </row>
    <row r="1376" spans="1:14" x14ac:dyDescent="0.25">
      <c r="A1376" t="s">
        <v>174</v>
      </c>
      <c r="B1376">
        <v>3811.41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5.8646400000000001E-2</v>
      </c>
      <c r="L1376">
        <v>0.93178899999999998</v>
      </c>
      <c r="M1376">
        <v>0</v>
      </c>
      <c r="N1376" t="s">
        <v>43</v>
      </c>
    </row>
    <row r="1377" spans="1:14" x14ac:dyDescent="0.25">
      <c r="A1377" t="s">
        <v>174</v>
      </c>
      <c r="B1377">
        <v>3797.32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5.4074200000000003E-2</v>
      </c>
      <c r="L1377">
        <v>0.93178700000000003</v>
      </c>
      <c r="M1377">
        <v>0</v>
      </c>
      <c r="N1377" t="s">
        <v>43</v>
      </c>
    </row>
    <row r="1378" spans="1:14" x14ac:dyDescent="0.25">
      <c r="A1378" t="s">
        <v>174</v>
      </c>
      <c r="B1378">
        <v>3823.07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5.4225200000000001E-2</v>
      </c>
      <c r="L1378">
        <v>0.92727199999999999</v>
      </c>
      <c r="M1378">
        <v>0</v>
      </c>
      <c r="N1378" t="s">
        <v>43</v>
      </c>
    </row>
    <row r="1379" spans="1:14" x14ac:dyDescent="0.25">
      <c r="A1379" t="s">
        <v>174</v>
      </c>
      <c r="B1379">
        <v>3808.53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5.9493400000000002E-2</v>
      </c>
      <c r="L1379">
        <v>0.93182299999999996</v>
      </c>
      <c r="M1379">
        <v>0</v>
      </c>
      <c r="N1379" t="s">
        <v>43</v>
      </c>
    </row>
    <row r="1380" spans="1:14" x14ac:dyDescent="0.25">
      <c r="A1380" t="s">
        <v>174</v>
      </c>
      <c r="B1380">
        <v>3801.67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5.4409600000000002E-2</v>
      </c>
      <c r="L1380">
        <v>0.93182900000000002</v>
      </c>
      <c r="M1380">
        <v>0</v>
      </c>
      <c r="N1380" t="s">
        <v>43</v>
      </c>
    </row>
    <row r="1381" spans="1:14" x14ac:dyDescent="0.25">
      <c r="A1381" t="s">
        <v>174</v>
      </c>
      <c r="B1381">
        <v>3790.32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8.3255999999999997E-2</v>
      </c>
      <c r="L1381">
        <v>0.95007799999999998</v>
      </c>
      <c r="M1381">
        <v>0</v>
      </c>
      <c r="N1381" t="s">
        <v>43</v>
      </c>
    </row>
    <row r="1382" spans="1:14" x14ac:dyDescent="0.25">
      <c r="A1382" t="s">
        <v>174</v>
      </c>
      <c r="B1382">
        <v>3796.18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5.4977199999999997E-2</v>
      </c>
      <c r="L1382">
        <v>0.93183300000000002</v>
      </c>
      <c r="M1382">
        <v>0</v>
      </c>
      <c r="N1382" t="s">
        <v>43</v>
      </c>
    </row>
    <row r="1383" spans="1:14" x14ac:dyDescent="0.25">
      <c r="A1383" t="s">
        <v>174</v>
      </c>
      <c r="B1383">
        <v>3805.46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5.9273800000000001E-2</v>
      </c>
      <c r="L1383">
        <v>0.93181099999999994</v>
      </c>
      <c r="M1383">
        <v>0</v>
      </c>
      <c r="N1383" t="s">
        <v>43</v>
      </c>
    </row>
    <row r="1384" spans="1:14" x14ac:dyDescent="0.25">
      <c r="A1384" t="s">
        <v>174</v>
      </c>
      <c r="B1384">
        <v>3804.39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5.46648E-2</v>
      </c>
      <c r="L1384">
        <v>0.95904</v>
      </c>
      <c r="M1384">
        <v>0</v>
      </c>
      <c r="N1384" t="s">
        <v>43</v>
      </c>
    </row>
    <row r="1385" spans="1:14" x14ac:dyDescent="0.25">
      <c r="A1385" t="s">
        <v>174</v>
      </c>
      <c r="B1385">
        <v>3786.3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5.4203899999999999E-2</v>
      </c>
      <c r="L1385">
        <v>0.95803799999999995</v>
      </c>
      <c r="M1385">
        <v>0</v>
      </c>
      <c r="N1385" t="s">
        <v>43</v>
      </c>
    </row>
    <row r="1386" spans="1:14" x14ac:dyDescent="0.25">
      <c r="A1386" t="s">
        <v>174</v>
      </c>
      <c r="B1386">
        <v>3800.63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6.6622899999999999E-2</v>
      </c>
      <c r="L1386">
        <v>0.93181199999999997</v>
      </c>
      <c r="M1386">
        <v>0</v>
      </c>
      <c r="N1386" t="s">
        <v>43</v>
      </c>
    </row>
    <row r="1387" spans="1:14" x14ac:dyDescent="0.25">
      <c r="A1387" t="s">
        <v>174</v>
      </c>
      <c r="B1387">
        <v>3797.24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6.0377699999999999E-2</v>
      </c>
      <c r="L1387">
        <v>0.93172299999999997</v>
      </c>
      <c r="M1387">
        <v>0</v>
      </c>
      <c r="N1387" t="s">
        <v>43</v>
      </c>
    </row>
    <row r="1388" spans="1:14" x14ac:dyDescent="0.25">
      <c r="A1388" t="s">
        <v>174</v>
      </c>
      <c r="B1388">
        <v>3808.36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5.3917300000000001E-2</v>
      </c>
      <c r="L1388">
        <v>0.93081599999999998</v>
      </c>
      <c r="M1388">
        <v>0</v>
      </c>
      <c r="N1388" t="s">
        <v>43</v>
      </c>
    </row>
    <row r="1389" spans="1:14" x14ac:dyDescent="0.25">
      <c r="A1389" t="s">
        <v>174</v>
      </c>
      <c r="B1389">
        <v>3798.42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6.7475099999999996E-2</v>
      </c>
      <c r="L1389">
        <v>0.93181400000000003</v>
      </c>
      <c r="M1389">
        <v>0</v>
      </c>
      <c r="N1389" t="s">
        <v>43</v>
      </c>
    </row>
    <row r="1390" spans="1:14" x14ac:dyDescent="0.25">
      <c r="A1390" t="s">
        <v>174</v>
      </c>
      <c r="B1390">
        <v>3796.61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8.2342200000000004E-2</v>
      </c>
      <c r="L1390">
        <v>0.93512499999999998</v>
      </c>
      <c r="M1390">
        <v>0</v>
      </c>
      <c r="N1390" t="s">
        <v>43</v>
      </c>
    </row>
    <row r="1391" spans="1:14" x14ac:dyDescent="0.25">
      <c r="A1391" t="s">
        <v>174</v>
      </c>
      <c r="B1391">
        <v>3853.72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5.4315500000000003E-2</v>
      </c>
      <c r="L1391">
        <v>0.93170200000000003</v>
      </c>
      <c r="M1391">
        <v>0</v>
      </c>
      <c r="N1391" t="s">
        <v>43</v>
      </c>
    </row>
    <row r="1392" spans="1:14" x14ac:dyDescent="0.25">
      <c r="A1392" t="s">
        <v>174</v>
      </c>
      <c r="B1392">
        <v>3797.82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6.8113800000000002E-2</v>
      </c>
      <c r="L1392">
        <v>0.931836</v>
      </c>
      <c r="M1392">
        <v>0</v>
      </c>
      <c r="N1392" t="s">
        <v>43</v>
      </c>
    </row>
    <row r="1393" spans="1:25" x14ac:dyDescent="0.25">
      <c r="A1393" t="s">
        <v>174</v>
      </c>
      <c r="B1393">
        <v>3802.81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5.6626000000000003E-2</v>
      </c>
      <c r="L1393">
        <v>0.93182299999999996</v>
      </c>
      <c r="M1393">
        <v>0</v>
      </c>
      <c r="N1393" t="s">
        <v>43</v>
      </c>
    </row>
    <row r="1394" spans="1:25" x14ac:dyDescent="0.25">
      <c r="A1394" t="s">
        <v>174</v>
      </c>
      <c r="B1394">
        <v>3802.3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5.3916600000000002E-2</v>
      </c>
      <c r="L1394">
        <v>0.93179400000000001</v>
      </c>
      <c r="M1394">
        <v>0</v>
      </c>
      <c r="N1394" t="s">
        <v>43</v>
      </c>
    </row>
    <row r="1395" spans="1:25" x14ac:dyDescent="0.25">
      <c r="A1395" t="s">
        <v>174</v>
      </c>
      <c r="B1395">
        <v>3806.31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5.5540800000000001E-2</v>
      </c>
      <c r="L1395">
        <v>0.931836</v>
      </c>
      <c r="M1395">
        <v>0</v>
      </c>
      <c r="N1395" t="s">
        <v>43</v>
      </c>
    </row>
    <row r="1396" spans="1:25" x14ac:dyDescent="0.25">
      <c r="A1396" t="s">
        <v>174</v>
      </c>
      <c r="B1396">
        <v>3796.11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5.6873199999999999E-2</v>
      </c>
      <c r="L1396">
        <v>0.931836</v>
      </c>
      <c r="M1396">
        <v>0</v>
      </c>
      <c r="N1396" t="s">
        <v>43</v>
      </c>
    </row>
    <row r="1397" spans="1:25" x14ac:dyDescent="0.25">
      <c r="A1397" t="s">
        <v>174</v>
      </c>
      <c r="B1397">
        <v>3825.21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5.39105E-2</v>
      </c>
      <c r="L1397">
        <v>0.93182399999999999</v>
      </c>
      <c r="M1397">
        <v>0</v>
      </c>
      <c r="N1397" t="s">
        <v>43</v>
      </c>
    </row>
    <row r="1398" spans="1:25" x14ac:dyDescent="0.25">
      <c r="A1398" t="s">
        <v>174</v>
      </c>
      <c r="B1398">
        <v>3792.79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5.7890900000000002E-2</v>
      </c>
      <c r="L1398">
        <v>0.93179400000000001</v>
      </c>
      <c r="M1398">
        <v>0</v>
      </c>
      <c r="N1398" t="s">
        <v>43</v>
      </c>
    </row>
    <row r="1399" spans="1:25" x14ac:dyDescent="0.25">
      <c r="A1399" t="s">
        <v>174</v>
      </c>
      <c r="B1399">
        <v>3840.79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5.3916499999999999E-2</v>
      </c>
      <c r="L1399">
        <v>0.93156099999999997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4054.2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5.5928400000000003E-2</v>
      </c>
      <c r="L1400">
        <v>0.93149499999999996</v>
      </c>
      <c r="M1400">
        <v>0</v>
      </c>
      <c r="N1400" t="s">
        <v>43</v>
      </c>
      <c r="R1400">
        <f>AVERAGE(B1351:B1400)</f>
        <v>3822.7637999999993</v>
      </c>
      <c r="S1400">
        <f>AVERAGE(C1351:C1400)</f>
        <v>0</v>
      </c>
      <c r="U1400">
        <f>_xlfn.VAR.P(B1351:B1400)</f>
        <v>1452.225823559997</v>
      </c>
      <c r="V1400">
        <f>_xlfn.VAR.P(C1351:C1400)</f>
        <v>0</v>
      </c>
      <c r="X1400">
        <f>1.96*SQRT(U1400)/50</f>
        <v>1.4938367680289684</v>
      </c>
      <c r="Y1400">
        <f>1.96*SQRT(V1400)/50</f>
        <v>0</v>
      </c>
    </row>
    <row r="1401" spans="1:25" x14ac:dyDescent="0.25">
      <c r="A1401" t="s">
        <v>175</v>
      </c>
      <c r="B1401">
        <v>191259.81520000001</v>
      </c>
      <c r="C1401" t="s">
        <v>37</v>
      </c>
    </row>
    <row r="1402" spans="1:25" x14ac:dyDescent="0.25">
      <c r="A1402" t="s">
        <v>176</v>
      </c>
      <c r="B1402">
        <v>3608.51</v>
      </c>
      <c r="C1402">
        <v>3605.46</v>
      </c>
      <c r="D1402">
        <v>3605.25</v>
      </c>
      <c r="E1402">
        <v>3596.42</v>
      </c>
      <c r="F1402">
        <v>265.57499999999999</v>
      </c>
      <c r="G1402">
        <v>0</v>
      </c>
      <c r="H1402">
        <v>138.87299999999999</v>
      </c>
      <c r="I1402">
        <v>0</v>
      </c>
      <c r="J1402">
        <v>5.7317899999999998E-2</v>
      </c>
      <c r="K1402">
        <v>0.93174400000000002</v>
      </c>
      <c r="L1402">
        <v>0</v>
      </c>
      <c r="M1402" t="s">
        <v>43</v>
      </c>
    </row>
    <row r="1403" spans="1:25" x14ac:dyDescent="0.25">
      <c r="A1403" t="s">
        <v>176</v>
      </c>
      <c r="B1403">
        <v>3645.34</v>
      </c>
      <c r="C1403">
        <v>3641.63</v>
      </c>
      <c r="D1403">
        <v>3641.44</v>
      </c>
      <c r="E1403">
        <v>3632.84</v>
      </c>
      <c r="F1403">
        <v>261.041</v>
      </c>
      <c r="G1403">
        <v>0</v>
      </c>
      <c r="H1403">
        <v>142.369</v>
      </c>
      <c r="I1403">
        <v>0</v>
      </c>
      <c r="J1403">
        <v>6.59883E-2</v>
      </c>
      <c r="K1403">
        <v>0.93182600000000004</v>
      </c>
      <c r="L1403">
        <v>0</v>
      </c>
      <c r="M1403" t="s">
        <v>43</v>
      </c>
    </row>
    <row r="1404" spans="1:25" x14ac:dyDescent="0.25">
      <c r="A1404" t="s">
        <v>176</v>
      </c>
      <c r="B1404">
        <v>3709.36</v>
      </c>
      <c r="C1404">
        <v>3703.82</v>
      </c>
      <c r="D1404">
        <v>3703.62</v>
      </c>
      <c r="E1404">
        <v>3695.07</v>
      </c>
      <c r="F1404">
        <v>292.03699999999998</v>
      </c>
      <c r="G1404">
        <v>0</v>
      </c>
      <c r="H1404">
        <v>145.887</v>
      </c>
      <c r="I1404">
        <v>0</v>
      </c>
      <c r="J1404">
        <v>5.3962799999999998E-2</v>
      </c>
      <c r="K1404">
        <v>0.93149199999999999</v>
      </c>
      <c r="L1404">
        <v>0</v>
      </c>
      <c r="M1404" t="s">
        <v>43</v>
      </c>
    </row>
    <row r="1405" spans="1:25" x14ac:dyDescent="0.25">
      <c r="A1405" t="s">
        <v>176</v>
      </c>
      <c r="B1405">
        <v>3643.76</v>
      </c>
      <c r="C1405">
        <v>3640.67</v>
      </c>
      <c r="D1405">
        <v>3640.44</v>
      </c>
      <c r="E1405">
        <v>3631.74</v>
      </c>
      <c r="F1405">
        <v>271.51100000000002</v>
      </c>
      <c r="G1405">
        <v>0</v>
      </c>
      <c r="H1405">
        <v>141.291</v>
      </c>
      <c r="I1405">
        <v>0</v>
      </c>
      <c r="J1405">
        <v>5.9310099999999998E-2</v>
      </c>
      <c r="K1405">
        <v>0.92958200000000002</v>
      </c>
      <c r="L1405">
        <v>0</v>
      </c>
      <c r="M1405" t="s">
        <v>43</v>
      </c>
    </row>
    <row r="1406" spans="1:25" x14ac:dyDescent="0.25">
      <c r="A1406" t="s">
        <v>176</v>
      </c>
      <c r="B1406">
        <v>3648.31</v>
      </c>
      <c r="C1406">
        <v>3645.28</v>
      </c>
      <c r="D1406">
        <v>3645.07</v>
      </c>
      <c r="E1406">
        <v>3636.01</v>
      </c>
      <c r="F1406">
        <v>271.30399999999997</v>
      </c>
      <c r="G1406">
        <v>0</v>
      </c>
      <c r="H1406">
        <v>142.548</v>
      </c>
      <c r="I1406">
        <v>0</v>
      </c>
      <c r="J1406">
        <v>8.3257200000000003E-2</v>
      </c>
      <c r="K1406">
        <v>0.95519699999999996</v>
      </c>
      <c r="L1406">
        <v>0</v>
      </c>
      <c r="M1406" t="s">
        <v>43</v>
      </c>
    </row>
    <row r="1407" spans="1:25" x14ac:dyDescent="0.25">
      <c r="A1407" t="s">
        <v>176</v>
      </c>
      <c r="B1407">
        <v>3663.9</v>
      </c>
      <c r="C1407">
        <v>3660.4</v>
      </c>
      <c r="D1407">
        <v>3660.18</v>
      </c>
      <c r="E1407">
        <v>3651.29</v>
      </c>
      <c r="F1407">
        <v>274.09699999999998</v>
      </c>
      <c r="G1407">
        <v>0</v>
      </c>
      <c r="H1407">
        <v>142.768</v>
      </c>
      <c r="I1407">
        <v>0</v>
      </c>
      <c r="J1407">
        <v>5.9241000000000002E-2</v>
      </c>
      <c r="K1407">
        <v>0.930732</v>
      </c>
      <c r="L1407">
        <v>0</v>
      </c>
      <c r="M1407" t="s">
        <v>43</v>
      </c>
    </row>
    <row r="1408" spans="1:25" x14ac:dyDescent="0.25">
      <c r="A1408" t="s">
        <v>176</v>
      </c>
      <c r="B1408">
        <v>3664.87</v>
      </c>
      <c r="C1408">
        <v>3661.36</v>
      </c>
      <c r="D1408">
        <v>3661.14</v>
      </c>
      <c r="E1408">
        <v>3651.89</v>
      </c>
      <c r="F1408">
        <v>269.70499999999998</v>
      </c>
      <c r="G1408">
        <v>0</v>
      </c>
      <c r="H1408">
        <v>138.87100000000001</v>
      </c>
      <c r="I1408">
        <v>0</v>
      </c>
      <c r="J1408">
        <v>5.3914700000000003E-2</v>
      </c>
      <c r="K1408">
        <v>0.93179199999999995</v>
      </c>
      <c r="L1408">
        <v>0</v>
      </c>
      <c r="M1408" t="s">
        <v>43</v>
      </c>
    </row>
    <row r="1409" spans="1:13" x14ac:dyDescent="0.25">
      <c r="A1409" t="s">
        <v>176</v>
      </c>
      <c r="B1409">
        <v>3649.88</v>
      </c>
      <c r="C1409">
        <v>3646.56</v>
      </c>
      <c r="D1409">
        <v>3646.4</v>
      </c>
      <c r="E1409">
        <v>3638.08</v>
      </c>
      <c r="F1409">
        <v>261.35500000000002</v>
      </c>
      <c r="G1409">
        <v>0</v>
      </c>
      <c r="H1409">
        <v>138.608</v>
      </c>
      <c r="I1409">
        <v>0</v>
      </c>
      <c r="J1409">
        <v>5.3923100000000002E-2</v>
      </c>
      <c r="K1409">
        <v>0.93183499999999997</v>
      </c>
      <c r="L1409">
        <v>0</v>
      </c>
      <c r="M1409" t="s">
        <v>43</v>
      </c>
    </row>
    <row r="1410" spans="1:13" x14ac:dyDescent="0.25">
      <c r="A1410" t="s">
        <v>176</v>
      </c>
      <c r="B1410">
        <v>3618.1</v>
      </c>
      <c r="C1410">
        <v>3614.76</v>
      </c>
      <c r="D1410">
        <v>3614.59</v>
      </c>
      <c r="E1410">
        <v>3606.32</v>
      </c>
      <c r="F1410">
        <v>255.637</v>
      </c>
      <c r="G1410">
        <v>0</v>
      </c>
      <c r="H1410">
        <v>138.52699999999999</v>
      </c>
      <c r="I1410">
        <v>0</v>
      </c>
      <c r="J1410">
        <v>5.6956699999999999E-2</v>
      </c>
      <c r="K1410">
        <v>0.93183199999999999</v>
      </c>
      <c r="L1410">
        <v>0</v>
      </c>
      <c r="M1410" t="s">
        <v>43</v>
      </c>
    </row>
    <row r="1411" spans="1:13" x14ac:dyDescent="0.25">
      <c r="A1411" t="s">
        <v>176</v>
      </c>
      <c r="B1411">
        <v>3601.02</v>
      </c>
      <c r="C1411">
        <v>3597.73</v>
      </c>
      <c r="D1411">
        <v>3597.55</v>
      </c>
      <c r="E1411">
        <v>3589.34</v>
      </c>
      <c r="F1411">
        <v>266.858</v>
      </c>
      <c r="G1411">
        <v>0</v>
      </c>
      <c r="H1411">
        <v>139.19800000000001</v>
      </c>
      <c r="I1411">
        <v>0</v>
      </c>
      <c r="J1411">
        <v>5.8552899999999998E-2</v>
      </c>
      <c r="K1411">
        <v>0.931809</v>
      </c>
      <c r="L1411">
        <v>0</v>
      </c>
      <c r="M1411" t="s">
        <v>43</v>
      </c>
    </row>
    <row r="1412" spans="1:13" x14ac:dyDescent="0.25">
      <c r="A1412" t="s">
        <v>176</v>
      </c>
      <c r="B1412">
        <v>3615.22</v>
      </c>
      <c r="C1412">
        <v>3611.3</v>
      </c>
      <c r="D1412">
        <v>3611.13</v>
      </c>
      <c r="E1412">
        <v>3603.02</v>
      </c>
      <c r="F1412">
        <v>266.14</v>
      </c>
      <c r="G1412">
        <v>0</v>
      </c>
      <c r="H1412">
        <v>141.77600000000001</v>
      </c>
      <c r="I1412">
        <v>0</v>
      </c>
      <c r="J1412">
        <v>6.38658E-2</v>
      </c>
      <c r="K1412">
        <v>0.92857599999999996</v>
      </c>
      <c r="L1412">
        <v>0</v>
      </c>
      <c r="M1412" t="s">
        <v>43</v>
      </c>
    </row>
    <row r="1413" spans="1:13" x14ac:dyDescent="0.25">
      <c r="A1413" t="s">
        <v>176</v>
      </c>
      <c r="B1413">
        <v>3592.64</v>
      </c>
      <c r="C1413">
        <v>3589.55</v>
      </c>
      <c r="D1413">
        <v>3589.39</v>
      </c>
      <c r="E1413">
        <v>3581.4</v>
      </c>
      <c r="F1413">
        <v>257.00599999999997</v>
      </c>
      <c r="G1413">
        <v>0</v>
      </c>
      <c r="H1413">
        <v>138.68700000000001</v>
      </c>
      <c r="I1413">
        <v>0</v>
      </c>
      <c r="J1413">
        <v>8.3265599999999995E-2</v>
      </c>
      <c r="K1413">
        <v>0.95509200000000005</v>
      </c>
      <c r="L1413">
        <v>0</v>
      </c>
      <c r="M1413" t="s">
        <v>43</v>
      </c>
    </row>
    <row r="1414" spans="1:13" x14ac:dyDescent="0.25">
      <c r="A1414" t="s">
        <v>176</v>
      </c>
      <c r="B1414">
        <v>3632.39</v>
      </c>
      <c r="C1414">
        <v>3629.36</v>
      </c>
      <c r="D1414">
        <v>3629.19</v>
      </c>
      <c r="E1414">
        <v>3621.11</v>
      </c>
      <c r="F1414">
        <v>282.62900000000002</v>
      </c>
      <c r="G1414">
        <v>0</v>
      </c>
      <c r="H1414">
        <v>139.47900000000001</v>
      </c>
      <c r="I1414">
        <v>0</v>
      </c>
      <c r="J1414">
        <v>5.4086799999999997E-2</v>
      </c>
      <c r="K1414">
        <v>0.931836</v>
      </c>
      <c r="L1414">
        <v>0</v>
      </c>
      <c r="M1414" t="s">
        <v>43</v>
      </c>
    </row>
    <row r="1415" spans="1:13" x14ac:dyDescent="0.25">
      <c r="A1415" t="s">
        <v>176</v>
      </c>
      <c r="B1415">
        <v>3597.27</v>
      </c>
      <c r="C1415">
        <v>3593.34</v>
      </c>
      <c r="D1415">
        <v>3593.19</v>
      </c>
      <c r="E1415">
        <v>3584.13</v>
      </c>
      <c r="F1415">
        <v>257.49400000000003</v>
      </c>
      <c r="G1415">
        <v>0</v>
      </c>
      <c r="H1415">
        <v>139.56299999999999</v>
      </c>
      <c r="I1415">
        <v>0</v>
      </c>
      <c r="J1415">
        <v>5.55849E-2</v>
      </c>
      <c r="K1415">
        <v>0.93183499999999997</v>
      </c>
      <c r="L1415">
        <v>0</v>
      </c>
      <c r="M1415" t="s">
        <v>43</v>
      </c>
    </row>
    <row r="1416" spans="1:13" x14ac:dyDescent="0.25">
      <c r="A1416" t="s">
        <v>176</v>
      </c>
      <c r="B1416">
        <v>3588.08</v>
      </c>
      <c r="C1416">
        <v>3584.77</v>
      </c>
      <c r="D1416">
        <v>3584.4</v>
      </c>
      <c r="E1416">
        <v>3575.82</v>
      </c>
      <c r="F1416">
        <v>258.548</v>
      </c>
      <c r="G1416">
        <v>0</v>
      </c>
      <c r="H1416">
        <v>138.32400000000001</v>
      </c>
      <c r="I1416">
        <v>0</v>
      </c>
      <c r="J1416">
        <v>8.1892999999999994E-2</v>
      </c>
      <c r="K1416">
        <v>0.93177399999999999</v>
      </c>
      <c r="L1416">
        <v>0</v>
      </c>
      <c r="M1416" t="s">
        <v>43</v>
      </c>
    </row>
    <row r="1417" spans="1:13" x14ac:dyDescent="0.25">
      <c r="A1417" t="s">
        <v>176</v>
      </c>
      <c r="B1417">
        <v>3610.67</v>
      </c>
      <c r="C1417">
        <v>3607.58</v>
      </c>
      <c r="D1417">
        <v>3607.4</v>
      </c>
      <c r="E1417">
        <v>3599.37</v>
      </c>
      <c r="F1417">
        <v>267.2</v>
      </c>
      <c r="G1417">
        <v>0</v>
      </c>
      <c r="H1417">
        <v>138.59700000000001</v>
      </c>
      <c r="I1417">
        <v>0</v>
      </c>
      <c r="J1417">
        <v>5.4863000000000002E-2</v>
      </c>
      <c r="K1417">
        <v>0.93183000000000005</v>
      </c>
      <c r="L1417">
        <v>0</v>
      </c>
      <c r="M1417" t="s">
        <v>43</v>
      </c>
    </row>
    <row r="1418" spans="1:13" x14ac:dyDescent="0.25">
      <c r="A1418" t="s">
        <v>176</v>
      </c>
      <c r="B1418">
        <v>3607.81</v>
      </c>
      <c r="C1418">
        <v>3604.76</v>
      </c>
      <c r="D1418">
        <v>3604.6</v>
      </c>
      <c r="E1418">
        <v>3596.52</v>
      </c>
      <c r="F1418">
        <v>268.858</v>
      </c>
      <c r="G1418">
        <v>0</v>
      </c>
      <c r="H1418">
        <v>138.89099999999999</v>
      </c>
      <c r="I1418">
        <v>0</v>
      </c>
      <c r="J1418">
        <v>5.4351200000000002E-2</v>
      </c>
      <c r="K1418">
        <v>0.93156499999999998</v>
      </c>
      <c r="L1418">
        <v>0</v>
      </c>
      <c r="M1418" t="s">
        <v>43</v>
      </c>
    </row>
    <row r="1419" spans="1:13" x14ac:dyDescent="0.25">
      <c r="A1419" t="s">
        <v>176</v>
      </c>
      <c r="B1419">
        <v>3609.9</v>
      </c>
      <c r="C1419">
        <v>3606.48</v>
      </c>
      <c r="D1419">
        <v>3606.31</v>
      </c>
      <c r="E1419">
        <v>3598.35</v>
      </c>
      <c r="F1419">
        <v>264.32900000000001</v>
      </c>
      <c r="G1419">
        <v>0</v>
      </c>
      <c r="H1419">
        <v>138.11099999999999</v>
      </c>
      <c r="I1419">
        <v>0</v>
      </c>
      <c r="J1419">
        <v>5.5103100000000002E-2</v>
      </c>
      <c r="K1419">
        <v>0.93183300000000002</v>
      </c>
      <c r="L1419">
        <v>0</v>
      </c>
      <c r="M1419" t="s">
        <v>43</v>
      </c>
    </row>
    <row r="1420" spans="1:13" x14ac:dyDescent="0.25">
      <c r="A1420" t="s">
        <v>176</v>
      </c>
      <c r="B1420">
        <v>3602.16</v>
      </c>
      <c r="C1420">
        <v>3598.64</v>
      </c>
      <c r="D1420">
        <v>3598.47</v>
      </c>
      <c r="E1420">
        <v>3590.23</v>
      </c>
      <c r="F1420">
        <v>264.03199999999998</v>
      </c>
      <c r="G1420">
        <v>0</v>
      </c>
      <c r="H1420">
        <v>139.12799999999999</v>
      </c>
      <c r="I1420">
        <v>0</v>
      </c>
      <c r="J1420">
        <v>5.3934099999999999E-2</v>
      </c>
      <c r="K1420">
        <v>0.931786</v>
      </c>
      <c r="L1420">
        <v>0</v>
      </c>
      <c r="M1420" t="s">
        <v>43</v>
      </c>
    </row>
    <row r="1421" spans="1:13" x14ac:dyDescent="0.25">
      <c r="A1421" t="s">
        <v>176</v>
      </c>
      <c r="B1421">
        <v>3597.25</v>
      </c>
      <c r="C1421">
        <v>3594.01</v>
      </c>
      <c r="D1421">
        <v>3593.85</v>
      </c>
      <c r="E1421">
        <v>3585.77</v>
      </c>
      <c r="F1421">
        <v>264.07</v>
      </c>
      <c r="G1421">
        <v>0</v>
      </c>
      <c r="H1421">
        <v>139.74100000000001</v>
      </c>
      <c r="I1421">
        <v>0</v>
      </c>
      <c r="J1421">
        <v>7.5802700000000001E-2</v>
      </c>
      <c r="K1421">
        <v>0.93025599999999997</v>
      </c>
      <c r="L1421">
        <v>0</v>
      </c>
      <c r="M1421" t="s">
        <v>43</v>
      </c>
    </row>
    <row r="1422" spans="1:13" x14ac:dyDescent="0.25">
      <c r="A1422" t="s">
        <v>176</v>
      </c>
      <c r="B1422">
        <v>3594.13</v>
      </c>
      <c r="C1422">
        <v>3590.95</v>
      </c>
      <c r="D1422">
        <v>3590.79</v>
      </c>
      <c r="E1422">
        <v>3582.57</v>
      </c>
      <c r="F1422">
        <v>255.56800000000001</v>
      </c>
      <c r="G1422">
        <v>0</v>
      </c>
      <c r="H1422">
        <v>138.36799999999999</v>
      </c>
      <c r="I1422">
        <v>0</v>
      </c>
      <c r="J1422">
        <v>5.4779399999999999E-2</v>
      </c>
      <c r="K1422">
        <v>0.93148299999999995</v>
      </c>
      <c r="L1422">
        <v>0</v>
      </c>
      <c r="M1422" t="s">
        <v>43</v>
      </c>
    </row>
    <row r="1423" spans="1:13" x14ac:dyDescent="0.25">
      <c r="A1423" t="s">
        <v>176</v>
      </c>
      <c r="B1423">
        <v>3633.76</v>
      </c>
      <c r="C1423">
        <v>3630.6</v>
      </c>
      <c r="D1423">
        <v>3630.43</v>
      </c>
      <c r="E1423">
        <v>3621.82</v>
      </c>
      <c r="F1423">
        <v>271.81799999999998</v>
      </c>
      <c r="G1423">
        <v>0</v>
      </c>
      <c r="H1423">
        <v>143.91200000000001</v>
      </c>
      <c r="I1423">
        <v>0</v>
      </c>
      <c r="J1423">
        <v>5.4306199999999999E-2</v>
      </c>
      <c r="K1423">
        <v>0.92987699999999995</v>
      </c>
      <c r="L1423">
        <v>0</v>
      </c>
      <c r="M1423" t="s">
        <v>43</v>
      </c>
    </row>
    <row r="1424" spans="1:13" x14ac:dyDescent="0.25">
      <c r="A1424" t="s">
        <v>176</v>
      </c>
      <c r="B1424">
        <v>3596.02</v>
      </c>
      <c r="C1424">
        <v>3592.79</v>
      </c>
      <c r="D1424">
        <v>3592.53</v>
      </c>
      <c r="E1424">
        <v>3584.38</v>
      </c>
      <c r="F1424">
        <v>258.86399999999998</v>
      </c>
      <c r="G1424">
        <v>0</v>
      </c>
      <c r="H1424">
        <v>137.82</v>
      </c>
      <c r="I1424">
        <v>0</v>
      </c>
      <c r="J1424">
        <v>6.9575999999999999E-2</v>
      </c>
      <c r="K1424">
        <v>0.93156899999999998</v>
      </c>
      <c r="L1424">
        <v>0</v>
      </c>
      <c r="M1424" t="s">
        <v>43</v>
      </c>
    </row>
    <row r="1425" spans="1:13" x14ac:dyDescent="0.25">
      <c r="A1425" t="s">
        <v>176</v>
      </c>
      <c r="B1425">
        <v>3648.77</v>
      </c>
      <c r="C1425">
        <v>3645.4</v>
      </c>
      <c r="D1425">
        <v>3645.2</v>
      </c>
      <c r="E1425">
        <v>3636.56</v>
      </c>
      <c r="F1425">
        <v>262.98500000000001</v>
      </c>
      <c r="G1425">
        <v>0</v>
      </c>
      <c r="H1425">
        <v>139.25200000000001</v>
      </c>
      <c r="I1425">
        <v>0</v>
      </c>
      <c r="J1425">
        <v>5.4927999999999998E-2</v>
      </c>
      <c r="K1425">
        <v>0.931809</v>
      </c>
      <c r="L1425">
        <v>0</v>
      </c>
      <c r="M1425" t="s">
        <v>43</v>
      </c>
    </row>
    <row r="1426" spans="1:13" x14ac:dyDescent="0.25">
      <c r="A1426" t="s">
        <v>176</v>
      </c>
      <c r="B1426">
        <v>3594.81</v>
      </c>
      <c r="C1426">
        <v>3591.77</v>
      </c>
      <c r="D1426">
        <v>3591.61</v>
      </c>
      <c r="E1426">
        <v>3583.69</v>
      </c>
      <c r="F1426">
        <v>259.52800000000002</v>
      </c>
      <c r="G1426">
        <v>0</v>
      </c>
      <c r="H1426">
        <v>138.983</v>
      </c>
      <c r="I1426">
        <v>0</v>
      </c>
      <c r="J1426">
        <v>5.4823700000000003E-2</v>
      </c>
      <c r="K1426">
        <v>0.93172999999999995</v>
      </c>
      <c r="L1426">
        <v>0</v>
      </c>
      <c r="M1426" t="s">
        <v>43</v>
      </c>
    </row>
    <row r="1427" spans="1:13" x14ac:dyDescent="0.25">
      <c r="A1427" t="s">
        <v>176</v>
      </c>
      <c r="B1427">
        <v>3594.28</v>
      </c>
      <c r="C1427">
        <v>3590.94</v>
      </c>
      <c r="D1427">
        <v>3590.77</v>
      </c>
      <c r="E1427">
        <v>3582.9</v>
      </c>
      <c r="F1427">
        <v>258.56799999999998</v>
      </c>
      <c r="G1427">
        <v>0</v>
      </c>
      <c r="H1427">
        <v>139.97999999999999</v>
      </c>
      <c r="I1427">
        <v>0</v>
      </c>
      <c r="J1427">
        <v>5.57099E-2</v>
      </c>
      <c r="K1427">
        <v>0.93181599999999998</v>
      </c>
      <c r="L1427">
        <v>0</v>
      </c>
      <c r="M1427" t="s">
        <v>43</v>
      </c>
    </row>
    <row r="1428" spans="1:13" x14ac:dyDescent="0.25">
      <c r="A1428" t="s">
        <v>176</v>
      </c>
      <c r="B1428">
        <v>3616.94</v>
      </c>
      <c r="C1428">
        <v>3612.58</v>
      </c>
      <c r="D1428">
        <v>3612.34</v>
      </c>
      <c r="E1428">
        <v>3604.21</v>
      </c>
      <c r="F1428">
        <v>258.846</v>
      </c>
      <c r="G1428">
        <v>0</v>
      </c>
      <c r="H1428">
        <v>142.93199999999999</v>
      </c>
      <c r="I1428">
        <v>0</v>
      </c>
      <c r="J1428">
        <v>5.3993800000000002E-2</v>
      </c>
      <c r="K1428">
        <v>0.93181499999999995</v>
      </c>
      <c r="L1428">
        <v>0</v>
      </c>
      <c r="M1428" t="s">
        <v>43</v>
      </c>
    </row>
    <row r="1429" spans="1:13" x14ac:dyDescent="0.25">
      <c r="A1429" t="s">
        <v>176</v>
      </c>
      <c r="B1429">
        <v>3605.4</v>
      </c>
      <c r="C1429">
        <v>3602.23</v>
      </c>
      <c r="D1429">
        <v>3602.04</v>
      </c>
      <c r="E1429">
        <v>3594.04</v>
      </c>
      <c r="F1429">
        <v>264.62700000000001</v>
      </c>
      <c r="G1429">
        <v>0</v>
      </c>
      <c r="H1429">
        <v>138.89500000000001</v>
      </c>
      <c r="I1429">
        <v>0</v>
      </c>
      <c r="J1429">
        <v>5.42435E-2</v>
      </c>
      <c r="K1429">
        <v>0.93885700000000005</v>
      </c>
      <c r="L1429">
        <v>0</v>
      </c>
      <c r="M1429" t="s">
        <v>43</v>
      </c>
    </row>
    <row r="1430" spans="1:13" x14ac:dyDescent="0.25">
      <c r="A1430" t="s">
        <v>176</v>
      </c>
      <c r="B1430">
        <v>3599.87</v>
      </c>
      <c r="C1430">
        <v>3596.01</v>
      </c>
      <c r="D1430">
        <v>3595.84</v>
      </c>
      <c r="E1430">
        <v>3587.86</v>
      </c>
      <c r="F1430">
        <v>267.96600000000001</v>
      </c>
      <c r="G1430">
        <v>0</v>
      </c>
      <c r="H1430">
        <v>138.22900000000001</v>
      </c>
      <c r="I1430">
        <v>0</v>
      </c>
      <c r="J1430">
        <v>8.3255800000000005E-2</v>
      </c>
      <c r="K1430">
        <v>0.93171099999999996</v>
      </c>
      <c r="L1430">
        <v>0</v>
      </c>
      <c r="M1430" t="s">
        <v>43</v>
      </c>
    </row>
    <row r="1431" spans="1:13" x14ac:dyDescent="0.25">
      <c r="A1431" t="s">
        <v>176</v>
      </c>
      <c r="B1431">
        <v>3603.27</v>
      </c>
      <c r="C1431">
        <v>3600.16</v>
      </c>
      <c r="D1431">
        <v>3599.98</v>
      </c>
      <c r="E1431">
        <v>3591.44</v>
      </c>
      <c r="F1431">
        <v>257.303</v>
      </c>
      <c r="G1431">
        <v>0</v>
      </c>
      <c r="H1431">
        <v>139.797</v>
      </c>
      <c r="I1431">
        <v>0</v>
      </c>
      <c r="J1431">
        <v>5.8629800000000003E-2</v>
      </c>
      <c r="K1431">
        <v>0.93179400000000001</v>
      </c>
      <c r="L1431">
        <v>0</v>
      </c>
      <c r="M1431" t="s">
        <v>43</v>
      </c>
    </row>
    <row r="1432" spans="1:13" x14ac:dyDescent="0.25">
      <c r="A1432" t="s">
        <v>176</v>
      </c>
      <c r="B1432">
        <v>3586.42</v>
      </c>
      <c r="C1432">
        <v>3583.38</v>
      </c>
      <c r="D1432">
        <v>3583.22</v>
      </c>
      <c r="E1432">
        <v>3575.25</v>
      </c>
      <c r="F1432">
        <v>260.00599999999997</v>
      </c>
      <c r="G1432">
        <v>0</v>
      </c>
      <c r="H1432">
        <v>138.54300000000001</v>
      </c>
      <c r="I1432">
        <v>0</v>
      </c>
      <c r="J1432">
        <v>6.1912399999999999E-2</v>
      </c>
      <c r="K1432">
        <v>0.93128</v>
      </c>
      <c r="L1432">
        <v>0</v>
      </c>
      <c r="M1432" t="s">
        <v>43</v>
      </c>
    </row>
    <row r="1433" spans="1:13" x14ac:dyDescent="0.25">
      <c r="A1433" t="s">
        <v>176</v>
      </c>
      <c r="B1433">
        <v>3598.06</v>
      </c>
      <c r="C1433">
        <v>3594.42</v>
      </c>
      <c r="D1433">
        <v>3594.25</v>
      </c>
      <c r="E1433">
        <v>3586.16</v>
      </c>
      <c r="F1433">
        <v>259.58600000000001</v>
      </c>
      <c r="G1433">
        <v>0</v>
      </c>
      <c r="H1433">
        <v>140.404</v>
      </c>
      <c r="I1433">
        <v>0</v>
      </c>
      <c r="J1433">
        <v>5.8437000000000003E-2</v>
      </c>
      <c r="K1433">
        <v>0.93362699999999998</v>
      </c>
      <c r="L1433">
        <v>0</v>
      </c>
      <c r="M1433" t="s">
        <v>43</v>
      </c>
    </row>
    <row r="1434" spans="1:13" x14ac:dyDescent="0.25">
      <c r="A1434" t="s">
        <v>176</v>
      </c>
      <c r="B1434">
        <v>3609.23</v>
      </c>
      <c r="C1434">
        <v>3605.66</v>
      </c>
      <c r="D1434">
        <v>3605.49</v>
      </c>
      <c r="E1434">
        <v>3597.32</v>
      </c>
      <c r="F1434">
        <v>278.017</v>
      </c>
      <c r="G1434">
        <v>0</v>
      </c>
      <c r="H1434">
        <v>138.86000000000001</v>
      </c>
      <c r="I1434">
        <v>0</v>
      </c>
      <c r="J1434">
        <v>7.0527199999999998E-2</v>
      </c>
      <c r="K1434">
        <v>0.93179800000000002</v>
      </c>
      <c r="L1434">
        <v>0</v>
      </c>
      <c r="M1434" t="s">
        <v>43</v>
      </c>
    </row>
    <row r="1435" spans="1:13" x14ac:dyDescent="0.25">
      <c r="A1435" t="s">
        <v>176</v>
      </c>
      <c r="B1435">
        <v>3626.05</v>
      </c>
      <c r="C1435">
        <v>3622.97</v>
      </c>
      <c r="D1435">
        <v>3622.79</v>
      </c>
      <c r="E1435">
        <v>3614.14</v>
      </c>
      <c r="F1435">
        <v>262.08100000000002</v>
      </c>
      <c r="G1435">
        <v>0</v>
      </c>
      <c r="H1435">
        <v>138.92400000000001</v>
      </c>
      <c r="I1435">
        <v>0</v>
      </c>
      <c r="J1435">
        <v>5.6659399999999999E-2</v>
      </c>
      <c r="K1435">
        <v>0.93176599999999998</v>
      </c>
      <c r="L1435">
        <v>0</v>
      </c>
      <c r="M1435" t="s">
        <v>43</v>
      </c>
    </row>
    <row r="1436" spans="1:13" x14ac:dyDescent="0.25">
      <c r="A1436" t="s">
        <v>176</v>
      </c>
      <c r="B1436">
        <v>3588.31</v>
      </c>
      <c r="C1436">
        <v>3585.28</v>
      </c>
      <c r="D1436">
        <v>3585.11</v>
      </c>
      <c r="E1436">
        <v>3576.92</v>
      </c>
      <c r="F1436">
        <v>258.52999999999997</v>
      </c>
      <c r="G1436">
        <v>0</v>
      </c>
      <c r="H1436">
        <v>138.89500000000001</v>
      </c>
      <c r="I1436">
        <v>0</v>
      </c>
      <c r="J1436">
        <v>5.4875800000000002E-2</v>
      </c>
      <c r="K1436">
        <v>0.93176999999999999</v>
      </c>
      <c r="L1436">
        <v>0</v>
      </c>
      <c r="M1436" t="s">
        <v>43</v>
      </c>
    </row>
    <row r="1437" spans="1:13" x14ac:dyDescent="0.25">
      <c r="A1437" t="s">
        <v>176</v>
      </c>
      <c r="B1437">
        <v>3612.56</v>
      </c>
      <c r="C1437">
        <v>3608.87</v>
      </c>
      <c r="D1437">
        <v>3608.71</v>
      </c>
      <c r="E1437">
        <v>3600.76</v>
      </c>
      <c r="F1437">
        <v>261.44900000000001</v>
      </c>
      <c r="G1437">
        <v>0</v>
      </c>
      <c r="H1437">
        <v>140.428</v>
      </c>
      <c r="I1437">
        <v>0</v>
      </c>
      <c r="J1437">
        <v>5.3948500000000003E-2</v>
      </c>
      <c r="K1437">
        <v>0.93406</v>
      </c>
      <c r="L1437">
        <v>0</v>
      </c>
      <c r="M1437" t="s">
        <v>43</v>
      </c>
    </row>
    <row r="1438" spans="1:13" x14ac:dyDescent="0.25">
      <c r="A1438" t="s">
        <v>176</v>
      </c>
      <c r="B1438">
        <v>3640.43</v>
      </c>
      <c r="C1438">
        <v>3636.77</v>
      </c>
      <c r="D1438">
        <v>3636.6</v>
      </c>
      <c r="E1438">
        <v>3628.46</v>
      </c>
      <c r="F1438">
        <v>263.137</v>
      </c>
      <c r="G1438">
        <v>0</v>
      </c>
      <c r="H1438">
        <v>143.714</v>
      </c>
      <c r="I1438">
        <v>0</v>
      </c>
      <c r="J1438">
        <v>6.3187300000000002E-2</v>
      </c>
      <c r="K1438">
        <v>0.93163099999999999</v>
      </c>
      <c r="L1438">
        <v>0</v>
      </c>
      <c r="M1438" t="s">
        <v>43</v>
      </c>
    </row>
    <row r="1439" spans="1:13" x14ac:dyDescent="0.25">
      <c r="A1439" t="s">
        <v>176</v>
      </c>
      <c r="B1439">
        <v>3597.25</v>
      </c>
      <c r="C1439">
        <v>3594.15</v>
      </c>
      <c r="D1439">
        <v>3593.99</v>
      </c>
      <c r="E1439">
        <v>3585.74</v>
      </c>
      <c r="F1439">
        <v>260.79399999999998</v>
      </c>
      <c r="G1439">
        <v>0</v>
      </c>
      <c r="H1439">
        <v>137.63</v>
      </c>
      <c r="I1439">
        <v>0</v>
      </c>
      <c r="J1439">
        <v>5.5392200000000003E-2</v>
      </c>
      <c r="K1439">
        <v>0.93179100000000004</v>
      </c>
      <c r="L1439">
        <v>0</v>
      </c>
      <c r="M1439" t="s">
        <v>43</v>
      </c>
    </row>
    <row r="1440" spans="1:13" x14ac:dyDescent="0.25">
      <c r="A1440" t="s">
        <v>176</v>
      </c>
      <c r="B1440">
        <v>3605.63</v>
      </c>
      <c r="C1440">
        <v>3602.5</v>
      </c>
      <c r="D1440">
        <v>3602.33</v>
      </c>
      <c r="E1440">
        <v>3594.09</v>
      </c>
      <c r="F1440">
        <v>267.63200000000001</v>
      </c>
      <c r="G1440">
        <v>0</v>
      </c>
      <c r="H1440">
        <v>140.285</v>
      </c>
      <c r="I1440">
        <v>0</v>
      </c>
      <c r="J1440">
        <v>5.5309299999999999E-2</v>
      </c>
      <c r="K1440">
        <v>0.93181099999999994</v>
      </c>
      <c r="L1440">
        <v>0</v>
      </c>
      <c r="M1440" t="s">
        <v>43</v>
      </c>
    </row>
    <row r="1441" spans="1:25" x14ac:dyDescent="0.25">
      <c r="A1441" t="s">
        <v>176</v>
      </c>
      <c r="B1441">
        <v>3631.32</v>
      </c>
      <c r="C1441">
        <v>3628.11</v>
      </c>
      <c r="D1441">
        <v>3627.89</v>
      </c>
      <c r="E1441">
        <v>3619.45</v>
      </c>
      <c r="F1441">
        <v>270.779</v>
      </c>
      <c r="G1441">
        <v>0</v>
      </c>
      <c r="H1441">
        <v>140.298</v>
      </c>
      <c r="I1441">
        <v>0</v>
      </c>
      <c r="J1441">
        <v>5.42073E-2</v>
      </c>
      <c r="K1441">
        <v>0.93165200000000004</v>
      </c>
      <c r="L1441">
        <v>0</v>
      </c>
      <c r="M1441" t="s">
        <v>43</v>
      </c>
    </row>
    <row r="1442" spans="1:25" x14ac:dyDescent="0.25">
      <c r="A1442" t="s">
        <v>176</v>
      </c>
      <c r="B1442">
        <v>3594.07</v>
      </c>
      <c r="C1442">
        <v>3591.05</v>
      </c>
      <c r="D1442">
        <v>3590.83</v>
      </c>
      <c r="E1442">
        <v>3582.9</v>
      </c>
      <c r="F1442">
        <v>264.44099999999997</v>
      </c>
      <c r="G1442">
        <v>0</v>
      </c>
      <c r="H1442">
        <v>138.887</v>
      </c>
      <c r="I1442">
        <v>0</v>
      </c>
      <c r="J1442">
        <v>6.1808399999999999E-2</v>
      </c>
      <c r="K1442">
        <v>0.94026900000000002</v>
      </c>
      <c r="L1442">
        <v>0</v>
      </c>
      <c r="M1442" t="s">
        <v>43</v>
      </c>
    </row>
    <row r="1443" spans="1:25" x14ac:dyDescent="0.25">
      <c r="A1443" t="s">
        <v>176</v>
      </c>
      <c r="B1443">
        <v>3600.66</v>
      </c>
      <c r="C1443">
        <v>3597.28</v>
      </c>
      <c r="D1443">
        <v>3597.1</v>
      </c>
      <c r="E1443">
        <v>3588.85</v>
      </c>
      <c r="F1443">
        <v>264.02699999999999</v>
      </c>
      <c r="G1443">
        <v>0</v>
      </c>
      <c r="H1443">
        <v>138.44499999999999</v>
      </c>
      <c r="I1443">
        <v>0</v>
      </c>
      <c r="J1443">
        <v>5.39286E-2</v>
      </c>
      <c r="K1443">
        <v>0.95921800000000002</v>
      </c>
      <c r="L1443">
        <v>0</v>
      </c>
      <c r="M1443" t="s">
        <v>43</v>
      </c>
    </row>
    <row r="1444" spans="1:25" x14ac:dyDescent="0.25">
      <c r="A1444" t="s">
        <v>176</v>
      </c>
      <c r="B1444">
        <v>3595.4</v>
      </c>
      <c r="C1444">
        <v>3592.31</v>
      </c>
      <c r="D1444">
        <v>3592.15</v>
      </c>
      <c r="E1444">
        <v>3583.53</v>
      </c>
      <c r="F1444">
        <v>265.29000000000002</v>
      </c>
      <c r="G1444">
        <v>0</v>
      </c>
      <c r="H1444">
        <v>136.79499999999999</v>
      </c>
      <c r="I1444">
        <v>0</v>
      </c>
      <c r="J1444">
        <v>5.49498E-2</v>
      </c>
      <c r="K1444">
        <v>0.93180399999999997</v>
      </c>
      <c r="L1444">
        <v>0</v>
      </c>
      <c r="M1444" t="s">
        <v>43</v>
      </c>
    </row>
    <row r="1445" spans="1:25" x14ac:dyDescent="0.25">
      <c r="A1445" t="s">
        <v>176</v>
      </c>
      <c r="B1445">
        <v>3603.32</v>
      </c>
      <c r="C1445">
        <v>3600.28</v>
      </c>
      <c r="D1445">
        <v>3600.11</v>
      </c>
      <c r="E1445">
        <v>3592.09</v>
      </c>
      <c r="F1445">
        <v>267.85899999999998</v>
      </c>
      <c r="G1445">
        <v>0</v>
      </c>
      <c r="H1445">
        <v>139.02699999999999</v>
      </c>
      <c r="I1445">
        <v>0</v>
      </c>
      <c r="J1445">
        <v>5.4505499999999998E-2</v>
      </c>
      <c r="K1445">
        <v>0.93180799999999997</v>
      </c>
      <c r="L1445">
        <v>0</v>
      </c>
      <c r="M1445" t="s">
        <v>43</v>
      </c>
    </row>
    <row r="1446" spans="1:25" x14ac:dyDescent="0.25">
      <c r="A1446" t="s">
        <v>176</v>
      </c>
      <c r="B1446">
        <v>3582.95</v>
      </c>
      <c r="C1446">
        <v>3579.7</v>
      </c>
      <c r="D1446">
        <v>3579.53</v>
      </c>
      <c r="E1446">
        <v>3570.96</v>
      </c>
      <c r="F1446">
        <v>259.76799999999997</v>
      </c>
      <c r="G1446">
        <v>0</v>
      </c>
      <c r="H1446">
        <v>139.47499999999999</v>
      </c>
      <c r="I1446">
        <v>0</v>
      </c>
      <c r="J1446">
        <v>6.9049299999999994E-2</v>
      </c>
      <c r="K1446">
        <v>0.93183300000000002</v>
      </c>
      <c r="L1446">
        <v>0</v>
      </c>
      <c r="M1446" t="s">
        <v>43</v>
      </c>
    </row>
    <row r="1447" spans="1:25" x14ac:dyDescent="0.25">
      <c r="A1447" t="s">
        <v>176</v>
      </c>
      <c r="B1447">
        <v>3584.65</v>
      </c>
      <c r="C1447">
        <v>3581.58</v>
      </c>
      <c r="D1447">
        <v>3581.4</v>
      </c>
      <c r="E1447">
        <v>3573.44</v>
      </c>
      <c r="F1447">
        <v>260.04899999999998</v>
      </c>
      <c r="G1447">
        <v>0</v>
      </c>
      <c r="H1447">
        <v>139.44999999999999</v>
      </c>
      <c r="I1447">
        <v>0</v>
      </c>
      <c r="J1447">
        <v>5.4031299999999997E-2</v>
      </c>
      <c r="K1447">
        <v>0.95013199999999998</v>
      </c>
      <c r="L1447">
        <v>0</v>
      </c>
      <c r="M1447" t="s">
        <v>43</v>
      </c>
    </row>
    <row r="1448" spans="1:25" x14ac:dyDescent="0.25">
      <c r="A1448" t="s">
        <v>176</v>
      </c>
      <c r="B1448">
        <v>3590.45</v>
      </c>
      <c r="C1448">
        <v>3586.92</v>
      </c>
      <c r="D1448">
        <v>3586.74</v>
      </c>
      <c r="E1448">
        <v>3578.52</v>
      </c>
      <c r="F1448">
        <v>258.39800000000002</v>
      </c>
      <c r="G1448">
        <v>0</v>
      </c>
      <c r="H1448">
        <v>138.62</v>
      </c>
      <c r="I1448">
        <v>0</v>
      </c>
      <c r="J1448">
        <v>8.3275500000000002E-2</v>
      </c>
      <c r="K1448">
        <v>0.93183499999999997</v>
      </c>
      <c r="L1448">
        <v>0</v>
      </c>
      <c r="M1448" t="s">
        <v>43</v>
      </c>
    </row>
    <row r="1449" spans="1:25" x14ac:dyDescent="0.25">
      <c r="A1449" t="s">
        <v>176</v>
      </c>
      <c r="B1449">
        <v>3580.38</v>
      </c>
      <c r="C1449">
        <v>3577.17</v>
      </c>
      <c r="D1449">
        <v>3577</v>
      </c>
      <c r="E1449">
        <v>3568.83</v>
      </c>
      <c r="F1449">
        <v>266.464</v>
      </c>
      <c r="G1449">
        <v>0</v>
      </c>
      <c r="H1449">
        <v>137.375</v>
      </c>
      <c r="I1449">
        <v>0</v>
      </c>
      <c r="J1449">
        <v>5.3920200000000001E-2</v>
      </c>
      <c r="K1449">
        <v>0.93160100000000001</v>
      </c>
      <c r="L1449">
        <v>0</v>
      </c>
      <c r="M1449" t="s">
        <v>43</v>
      </c>
    </row>
    <row r="1450" spans="1:25" x14ac:dyDescent="0.25">
      <c r="A1450" t="s">
        <v>176</v>
      </c>
      <c r="B1450">
        <v>3588.36</v>
      </c>
      <c r="C1450">
        <v>3585.32</v>
      </c>
      <c r="D1450">
        <v>3585.16</v>
      </c>
      <c r="E1450">
        <v>3575.58</v>
      </c>
      <c r="F1450">
        <v>263.18599999999998</v>
      </c>
      <c r="G1450">
        <v>0</v>
      </c>
      <c r="H1450">
        <v>137.61799999999999</v>
      </c>
      <c r="I1450">
        <v>0</v>
      </c>
      <c r="J1450">
        <v>5.4045200000000002E-2</v>
      </c>
      <c r="K1450">
        <v>0.93136600000000003</v>
      </c>
      <c r="L1450">
        <v>0</v>
      </c>
      <c r="M1450" t="s">
        <v>43</v>
      </c>
    </row>
    <row r="1451" spans="1:25" x14ac:dyDescent="0.25">
      <c r="A1451" t="s">
        <v>176</v>
      </c>
      <c r="B1451">
        <v>3588.97</v>
      </c>
      <c r="C1451">
        <v>3585.64</v>
      </c>
      <c r="D1451">
        <v>3585.48</v>
      </c>
      <c r="E1451">
        <v>3577.27</v>
      </c>
      <c r="F1451">
        <v>260.45699999999999</v>
      </c>
      <c r="G1451">
        <v>0</v>
      </c>
      <c r="H1451">
        <v>139.405</v>
      </c>
      <c r="I1451">
        <v>0</v>
      </c>
      <c r="J1451">
        <v>5.3925800000000003E-2</v>
      </c>
      <c r="K1451">
        <v>0.93177299999999996</v>
      </c>
      <c r="L1451">
        <v>0</v>
      </c>
      <c r="M1451" t="s">
        <v>43</v>
      </c>
    </row>
    <row r="1452" spans="1:25" x14ac:dyDescent="0.25">
      <c r="A1452" t="s">
        <v>176</v>
      </c>
      <c r="B1452">
        <v>3586.89</v>
      </c>
      <c r="C1452">
        <v>3583.83</v>
      </c>
      <c r="D1452">
        <v>3583.66</v>
      </c>
      <c r="E1452">
        <v>3575.27</v>
      </c>
      <c r="F1452">
        <v>264.916</v>
      </c>
      <c r="G1452">
        <v>0</v>
      </c>
      <c r="H1452">
        <v>138.779</v>
      </c>
      <c r="I1452">
        <v>0</v>
      </c>
      <c r="J1452">
        <v>5.4371900000000001E-2</v>
      </c>
      <c r="K1452">
        <v>0.93178799999999995</v>
      </c>
      <c r="L1452">
        <v>0</v>
      </c>
      <c r="M1452" t="s">
        <v>43</v>
      </c>
    </row>
    <row r="1453" spans="1:25" x14ac:dyDescent="0.25">
      <c r="A1453" t="s">
        <v>176</v>
      </c>
      <c r="B1453">
        <v>3584.51</v>
      </c>
      <c r="C1453">
        <v>3580.82</v>
      </c>
      <c r="D1453">
        <v>3580.66</v>
      </c>
      <c r="E1453">
        <v>3572.5</v>
      </c>
      <c r="F1453">
        <v>260.84399999999999</v>
      </c>
      <c r="G1453">
        <v>0</v>
      </c>
      <c r="H1453">
        <v>136.70400000000001</v>
      </c>
      <c r="I1453">
        <v>0</v>
      </c>
      <c r="J1453">
        <v>6.3103800000000002E-2</v>
      </c>
      <c r="K1453">
        <v>0.93815300000000001</v>
      </c>
      <c r="L1453">
        <v>0</v>
      </c>
      <c r="M1453" t="s">
        <v>43</v>
      </c>
    </row>
    <row r="1454" spans="1:25" x14ac:dyDescent="0.25">
      <c r="A1454" t="s">
        <v>176</v>
      </c>
      <c r="B1454">
        <v>3607.82</v>
      </c>
      <c r="C1454">
        <v>3604.75</v>
      </c>
      <c r="D1454">
        <v>3604.57</v>
      </c>
      <c r="E1454">
        <v>3596.45</v>
      </c>
      <c r="F1454">
        <v>290.36399999999998</v>
      </c>
      <c r="G1454">
        <v>0</v>
      </c>
      <c r="H1454">
        <v>139.274</v>
      </c>
      <c r="I1454">
        <v>0</v>
      </c>
      <c r="J1454">
        <v>6.0208499999999998E-2</v>
      </c>
      <c r="K1454">
        <v>0.93182900000000002</v>
      </c>
      <c r="L1454">
        <v>0</v>
      </c>
      <c r="M1454" t="s">
        <v>43</v>
      </c>
    </row>
    <row r="1455" spans="1:25" x14ac:dyDescent="0.25">
      <c r="A1455" t="s">
        <v>176</v>
      </c>
      <c r="B1455">
        <v>3587.25</v>
      </c>
      <c r="C1455">
        <v>3583.91</v>
      </c>
      <c r="D1455">
        <v>3583.74</v>
      </c>
      <c r="E1455">
        <v>3575.42</v>
      </c>
      <c r="F1455">
        <v>262.28399999999999</v>
      </c>
      <c r="G1455">
        <v>0</v>
      </c>
      <c r="H1455">
        <v>137.08699999999999</v>
      </c>
      <c r="I1455">
        <v>0</v>
      </c>
      <c r="J1455">
        <v>5.6857900000000003E-2</v>
      </c>
      <c r="K1455">
        <v>0.93179000000000001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3588.33</v>
      </c>
      <c r="C1456">
        <v>3585.3</v>
      </c>
      <c r="D1456">
        <v>3585.13</v>
      </c>
      <c r="E1456">
        <v>3576.79</v>
      </c>
      <c r="F1456">
        <v>263.43299999999999</v>
      </c>
      <c r="G1456">
        <v>0</v>
      </c>
      <c r="H1456">
        <v>140.845</v>
      </c>
      <c r="I1456">
        <v>0</v>
      </c>
      <c r="J1456">
        <v>5.7932200000000003E-2</v>
      </c>
      <c r="K1456">
        <v>0.95227600000000001</v>
      </c>
      <c r="L1456">
        <v>0</v>
      </c>
      <c r="M1456" t="s">
        <v>43</v>
      </c>
      <c r="R1456">
        <f>AVERAGE(B1407:B1456)</f>
        <v>3605.9536000000003</v>
      </c>
      <c r="S1456">
        <f>AVERAGE(C1407:C1456)</f>
        <v>3602.6400000000008</v>
      </c>
      <c r="U1456">
        <f>_xlfn.VAR.P(B1407:B1456)</f>
        <v>421.21210704000026</v>
      </c>
      <c r="V1456">
        <f>_xlfn.VAR.P(C1407:C1456)</f>
        <v>418.70115200000009</v>
      </c>
      <c r="X1456">
        <f>1.96*SQRT(U1456)/50</f>
        <v>0.80451934231685573</v>
      </c>
      <c r="Y1456">
        <f>1.96*SQRT(V1456)/50</f>
        <v>0.80211778325211069</v>
      </c>
    </row>
    <row r="1457" spans="1:15" x14ac:dyDescent="0.25">
      <c r="A1457" t="s">
        <v>177</v>
      </c>
      <c r="B1457">
        <v>180451.20740000001</v>
      </c>
      <c r="C1457" t="s">
        <v>37</v>
      </c>
    </row>
    <row r="1458" spans="1:15" x14ac:dyDescent="0.25">
      <c r="A1458" t="s">
        <v>178</v>
      </c>
      <c r="B1458">
        <v>4011.32</v>
      </c>
      <c r="C1458">
        <v>3944.93</v>
      </c>
      <c r="D1458">
        <v>3944.75</v>
      </c>
      <c r="E1458">
        <v>3937.25</v>
      </c>
      <c r="F1458">
        <v>276.334</v>
      </c>
      <c r="G1458">
        <v>440.55799999999999</v>
      </c>
      <c r="H1458">
        <v>168.959</v>
      </c>
      <c r="I1458">
        <v>97.865499999999997</v>
      </c>
      <c r="J1458">
        <v>140.005</v>
      </c>
      <c r="K1458">
        <v>3200.9</v>
      </c>
      <c r="L1458">
        <v>7.4891299999999994E-2</v>
      </c>
      <c r="M1458">
        <v>0.95813000000000004</v>
      </c>
      <c r="N1458">
        <v>0</v>
      </c>
      <c r="O1458" t="s">
        <v>43</v>
      </c>
    </row>
    <row r="1459" spans="1:15" x14ac:dyDescent="0.25">
      <c r="A1459" t="s">
        <v>178</v>
      </c>
      <c r="B1459">
        <v>4088.2</v>
      </c>
      <c r="C1459">
        <v>4021.63</v>
      </c>
      <c r="D1459">
        <v>4021.42</v>
      </c>
      <c r="E1459">
        <v>4013.26</v>
      </c>
      <c r="F1459">
        <v>278.83499999999998</v>
      </c>
      <c r="G1459">
        <v>449.74099999999999</v>
      </c>
      <c r="H1459">
        <v>171.565</v>
      </c>
      <c r="I1459">
        <v>100.447</v>
      </c>
      <c r="J1459">
        <v>145.20699999999999</v>
      </c>
      <c r="K1459">
        <v>3264.18</v>
      </c>
      <c r="L1459">
        <v>5.4015500000000001E-2</v>
      </c>
      <c r="M1459">
        <v>0.93155600000000005</v>
      </c>
      <c r="N1459">
        <v>0</v>
      </c>
      <c r="O1459" t="s">
        <v>43</v>
      </c>
    </row>
    <row r="1460" spans="1:15" x14ac:dyDescent="0.25">
      <c r="A1460" t="s">
        <v>178</v>
      </c>
      <c r="B1460">
        <v>4041.96</v>
      </c>
      <c r="C1460">
        <v>3973.54</v>
      </c>
      <c r="D1460">
        <v>3973.37</v>
      </c>
      <c r="E1460">
        <v>3965.92</v>
      </c>
      <c r="F1460">
        <v>275.5</v>
      </c>
      <c r="G1460">
        <v>444.14499999999998</v>
      </c>
      <c r="H1460">
        <v>169.238</v>
      </c>
      <c r="I1460">
        <v>99.293199999999999</v>
      </c>
      <c r="J1460">
        <v>142.86699999999999</v>
      </c>
      <c r="K1460">
        <v>3225.64</v>
      </c>
      <c r="L1460">
        <v>5.40321E-2</v>
      </c>
      <c r="M1460">
        <v>0.93170500000000001</v>
      </c>
      <c r="N1460">
        <v>0</v>
      </c>
      <c r="O1460" t="s">
        <v>43</v>
      </c>
    </row>
    <row r="1461" spans="1:15" x14ac:dyDescent="0.25">
      <c r="A1461" t="s">
        <v>178</v>
      </c>
      <c r="B1461">
        <v>4014.95</v>
      </c>
      <c r="C1461">
        <v>3949.07</v>
      </c>
      <c r="D1461">
        <v>3948.88</v>
      </c>
      <c r="E1461">
        <v>3941.11</v>
      </c>
      <c r="F1461">
        <v>267.375</v>
      </c>
      <c r="G1461">
        <v>443.33300000000003</v>
      </c>
      <c r="H1461">
        <v>170.15299999999999</v>
      </c>
      <c r="I1461">
        <v>98.459400000000002</v>
      </c>
      <c r="J1461">
        <v>141.79</v>
      </c>
      <c r="K1461">
        <v>3209.74</v>
      </c>
      <c r="L1461">
        <v>6.7840200000000003E-2</v>
      </c>
      <c r="M1461">
        <v>0.93098400000000003</v>
      </c>
      <c r="N1461">
        <v>0</v>
      </c>
      <c r="O1461" t="s">
        <v>43</v>
      </c>
    </row>
    <row r="1462" spans="1:15" x14ac:dyDescent="0.25">
      <c r="A1462" t="s">
        <v>178</v>
      </c>
      <c r="B1462">
        <v>4025.77</v>
      </c>
      <c r="C1462">
        <v>3958.91</v>
      </c>
      <c r="D1462">
        <v>3958.72</v>
      </c>
      <c r="E1462">
        <v>3951.12</v>
      </c>
      <c r="F1462">
        <v>274.07600000000002</v>
      </c>
      <c r="G1462">
        <v>439.95400000000001</v>
      </c>
      <c r="H1462">
        <v>168.38399999999999</v>
      </c>
      <c r="I1462">
        <v>99.087400000000002</v>
      </c>
      <c r="J1462">
        <v>141.09899999999999</v>
      </c>
      <c r="K1462">
        <v>3217.54</v>
      </c>
      <c r="L1462">
        <v>5.97882E-2</v>
      </c>
      <c r="M1462">
        <v>0.929894</v>
      </c>
      <c r="N1462">
        <v>0</v>
      </c>
      <c r="O1462" t="s">
        <v>43</v>
      </c>
    </row>
    <row r="1463" spans="1:15" x14ac:dyDescent="0.25">
      <c r="A1463" t="s">
        <v>178</v>
      </c>
      <c r="B1463">
        <v>4022.96</v>
      </c>
      <c r="C1463">
        <v>3957.12</v>
      </c>
      <c r="D1463">
        <v>3956.93</v>
      </c>
      <c r="E1463">
        <v>3949.22</v>
      </c>
      <c r="F1463">
        <v>273.26100000000002</v>
      </c>
      <c r="G1463">
        <v>444.84800000000001</v>
      </c>
      <c r="H1463">
        <v>168.559</v>
      </c>
      <c r="I1463">
        <v>99.330299999999994</v>
      </c>
      <c r="J1463">
        <v>144.54300000000001</v>
      </c>
      <c r="K1463">
        <v>3210.6</v>
      </c>
      <c r="L1463">
        <v>8.3255599999999999E-2</v>
      </c>
      <c r="M1463">
        <v>0.93171899999999996</v>
      </c>
      <c r="N1463">
        <v>0</v>
      </c>
      <c r="O1463" t="s">
        <v>43</v>
      </c>
    </row>
    <row r="1464" spans="1:15" x14ac:dyDescent="0.25">
      <c r="A1464" t="s">
        <v>178</v>
      </c>
      <c r="B1464">
        <v>4034.66</v>
      </c>
      <c r="C1464">
        <v>3967.02</v>
      </c>
      <c r="D1464">
        <v>3966.84</v>
      </c>
      <c r="E1464">
        <v>3959.24</v>
      </c>
      <c r="F1464">
        <v>276.03500000000003</v>
      </c>
      <c r="G1464">
        <v>441.93200000000002</v>
      </c>
      <c r="H1464">
        <v>168.607</v>
      </c>
      <c r="I1464">
        <v>101.837</v>
      </c>
      <c r="J1464">
        <v>140.07900000000001</v>
      </c>
      <c r="K1464">
        <v>3220.95</v>
      </c>
      <c r="L1464">
        <v>8.3263000000000004E-2</v>
      </c>
      <c r="M1464">
        <v>0.95724900000000002</v>
      </c>
      <c r="N1464">
        <v>0</v>
      </c>
      <c r="O1464" t="s">
        <v>43</v>
      </c>
    </row>
    <row r="1465" spans="1:15" x14ac:dyDescent="0.25">
      <c r="A1465" t="s">
        <v>178</v>
      </c>
      <c r="B1465">
        <v>4016.04</v>
      </c>
      <c r="C1465">
        <v>3953.42</v>
      </c>
      <c r="D1465">
        <v>3953.21</v>
      </c>
      <c r="E1465">
        <v>3945.66</v>
      </c>
      <c r="F1465">
        <v>271.37</v>
      </c>
      <c r="G1465">
        <v>445.04899999999998</v>
      </c>
      <c r="H1465">
        <v>168.30099999999999</v>
      </c>
      <c r="I1465">
        <v>99.964200000000005</v>
      </c>
      <c r="J1465">
        <v>144.56700000000001</v>
      </c>
      <c r="K1465">
        <v>3209.29</v>
      </c>
      <c r="L1465">
        <v>6.2599199999999994E-2</v>
      </c>
      <c r="M1465">
        <v>0.93158200000000002</v>
      </c>
      <c r="N1465">
        <v>0</v>
      </c>
      <c r="O1465" t="s">
        <v>43</v>
      </c>
    </row>
    <row r="1466" spans="1:15" x14ac:dyDescent="0.25">
      <c r="A1466" t="s">
        <v>178</v>
      </c>
      <c r="B1466">
        <v>4022.26</v>
      </c>
      <c r="C1466">
        <v>3957.34</v>
      </c>
      <c r="D1466">
        <v>3957.16</v>
      </c>
      <c r="E1466">
        <v>3949.7</v>
      </c>
      <c r="F1466">
        <v>269.39800000000002</v>
      </c>
      <c r="G1466">
        <v>442.11399999999998</v>
      </c>
      <c r="H1466">
        <v>168.19800000000001</v>
      </c>
      <c r="I1466">
        <v>99.755700000000004</v>
      </c>
      <c r="J1466">
        <v>142.25700000000001</v>
      </c>
      <c r="K1466">
        <v>3218.75</v>
      </c>
      <c r="L1466">
        <v>7.2061200000000006E-2</v>
      </c>
      <c r="M1466">
        <v>0.93176000000000003</v>
      </c>
      <c r="N1466">
        <v>0</v>
      </c>
      <c r="O1466" t="s">
        <v>43</v>
      </c>
    </row>
    <row r="1467" spans="1:15" x14ac:dyDescent="0.25">
      <c r="A1467" t="s">
        <v>178</v>
      </c>
      <c r="B1467">
        <v>4042.69</v>
      </c>
      <c r="C1467">
        <v>3977.55</v>
      </c>
      <c r="D1467">
        <v>3977.31</v>
      </c>
      <c r="E1467">
        <v>3969.57</v>
      </c>
      <c r="F1467">
        <v>285.94499999999999</v>
      </c>
      <c r="G1467">
        <v>444.53800000000001</v>
      </c>
      <c r="H1467">
        <v>172.45699999999999</v>
      </c>
      <c r="I1467">
        <v>99.611999999999995</v>
      </c>
      <c r="J1467">
        <v>140.59299999999999</v>
      </c>
      <c r="K1467">
        <v>3219.23</v>
      </c>
      <c r="L1467">
        <v>5.7204100000000001E-2</v>
      </c>
      <c r="M1467">
        <v>0.93951799999999996</v>
      </c>
      <c r="N1467">
        <v>0</v>
      </c>
      <c r="O1467" t="s">
        <v>43</v>
      </c>
    </row>
    <row r="1468" spans="1:15" x14ac:dyDescent="0.25">
      <c r="A1468" t="s">
        <v>178</v>
      </c>
      <c r="B1468">
        <v>4019.31</v>
      </c>
      <c r="C1468">
        <v>3954.65</v>
      </c>
      <c r="D1468">
        <v>3954.47</v>
      </c>
      <c r="E1468">
        <v>3946.93</v>
      </c>
      <c r="F1468">
        <v>265.57900000000001</v>
      </c>
      <c r="G1468">
        <v>450.00099999999998</v>
      </c>
      <c r="H1468">
        <v>170.90199999999999</v>
      </c>
      <c r="I1468">
        <v>99.9756</v>
      </c>
      <c r="J1468">
        <v>143.268</v>
      </c>
      <c r="K1468">
        <v>3211.54</v>
      </c>
      <c r="L1468">
        <v>7.7624600000000002E-2</v>
      </c>
      <c r="M1468">
        <v>0.931836</v>
      </c>
      <c r="N1468">
        <v>0</v>
      </c>
      <c r="O1468" t="s">
        <v>43</v>
      </c>
    </row>
    <row r="1469" spans="1:15" x14ac:dyDescent="0.25">
      <c r="A1469" t="s">
        <v>178</v>
      </c>
      <c r="B1469">
        <v>4017.28</v>
      </c>
      <c r="C1469">
        <v>3951.6</v>
      </c>
      <c r="D1469">
        <v>3951.42</v>
      </c>
      <c r="E1469">
        <v>3943.02</v>
      </c>
      <c r="F1469">
        <v>267.33300000000003</v>
      </c>
      <c r="G1469">
        <v>444.42399999999998</v>
      </c>
      <c r="H1469">
        <v>169.3</v>
      </c>
      <c r="I1469">
        <v>100.574</v>
      </c>
      <c r="J1469">
        <v>141.352</v>
      </c>
      <c r="K1469">
        <v>3210.74</v>
      </c>
      <c r="L1469">
        <v>5.4432300000000003E-2</v>
      </c>
      <c r="M1469">
        <v>0.95093799999999995</v>
      </c>
      <c r="N1469">
        <v>0</v>
      </c>
      <c r="O1469" t="s">
        <v>43</v>
      </c>
    </row>
    <row r="1470" spans="1:15" x14ac:dyDescent="0.25">
      <c r="A1470" t="s">
        <v>178</v>
      </c>
      <c r="B1470">
        <v>4020.99</v>
      </c>
      <c r="C1470">
        <v>3954.41</v>
      </c>
      <c r="D1470">
        <v>3954.22</v>
      </c>
      <c r="E1470">
        <v>3946.77</v>
      </c>
      <c r="F1470">
        <v>271.76900000000001</v>
      </c>
      <c r="G1470">
        <v>440.608</v>
      </c>
      <c r="H1470">
        <v>168.20599999999999</v>
      </c>
      <c r="I1470">
        <v>98.900999999999996</v>
      </c>
      <c r="J1470">
        <v>141.85900000000001</v>
      </c>
      <c r="K1470">
        <v>3214.47</v>
      </c>
      <c r="L1470">
        <v>8.2365800000000003E-2</v>
      </c>
      <c r="M1470">
        <v>0.93178099999999997</v>
      </c>
      <c r="N1470">
        <v>0</v>
      </c>
      <c r="O1470" t="s">
        <v>43</v>
      </c>
    </row>
    <row r="1471" spans="1:15" x14ac:dyDescent="0.25">
      <c r="A1471" t="s">
        <v>178</v>
      </c>
      <c r="B1471">
        <v>4012.77</v>
      </c>
      <c r="C1471">
        <v>3947.91</v>
      </c>
      <c r="D1471">
        <v>3947.72</v>
      </c>
      <c r="E1471">
        <v>3940.29</v>
      </c>
      <c r="F1471">
        <v>270.34100000000001</v>
      </c>
      <c r="G1471">
        <v>439.01299999999998</v>
      </c>
      <c r="H1471">
        <v>167.80699999999999</v>
      </c>
      <c r="I1471">
        <v>99.448800000000006</v>
      </c>
      <c r="J1471">
        <v>139.83600000000001</v>
      </c>
      <c r="K1471">
        <v>3211.16</v>
      </c>
      <c r="L1471">
        <v>5.39935E-2</v>
      </c>
      <c r="M1471">
        <v>0.93181700000000001</v>
      </c>
      <c r="N1471">
        <v>0</v>
      </c>
      <c r="O1471" t="s">
        <v>43</v>
      </c>
    </row>
    <row r="1472" spans="1:15" x14ac:dyDescent="0.25">
      <c r="A1472" t="s">
        <v>178</v>
      </c>
      <c r="B1472">
        <v>4034.01</v>
      </c>
      <c r="C1472">
        <v>3969.87</v>
      </c>
      <c r="D1472">
        <v>3969.69</v>
      </c>
      <c r="E1472">
        <v>3961.77</v>
      </c>
      <c r="F1472">
        <v>278.12</v>
      </c>
      <c r="G1472">
        <v>442.279</v>
      </c>
      <c r="H1472">
        <v>170.25800000000001</v>
      </c>
      <c r="I1472">
        <v>99.769000000000005</v>
      </c>
      <c r="J1472">
        <v>140.29300000000001</v>
      </c>
      <c r="K1472">
        <v>3217.35</v>
      </c>
      <c r="L1472">
        <v>5.3940399999999999E-2</v>
      </c>
      <c r="M1472">
        <v>0.93181700000000001</v>
      </c>
      <c r="N1472">
        <v>0</v>
      </c>
      <c r="O1472" t="s">
        <v>43</v>
      </c>
    </row>
    <row r="1473" spans="1:15" x14ac:dyDescent="0.25">
      <c r="A1473" t="s">
        <v>178</v>
      </c>
      <c r="B1473">
        <v>4031.56</v>
      </c>
      <c r="C1473">
        <v>3967.74</v>
      </c>
      <c r="D1473">
        <v>3967.58</v>
      </c>
      <c r="E1473">
        <v>3960.14</v>
      </c>
      <c r="F1473">
        <v>270.11700000000002</v>
      </c>
      <c r="G1473">
        <v>438.93200000000002</v>
      </c>
      <c r="H1473">
        <v>167.685</v>
      </c>
      <c r="I1473">
        <v>98.637699999999995</v>
      </c>
      <c r="J1473">
        <v>141.548</v>
      </c>
      <c r="K1473">
        <v>3231.03</v>
      </c>
      <c r="L1473">
        <v>5.83428E-2</v>
      </c>
      <c r="M1473">
        <v>0.93302300000000005</v>
      </c>
      <c r="N1473">
        <v>0</v>
      </c>
      <c r="O1473" t="s">
        <v>43</v>
      </c>
    </row>
    <row r="1474" spans="1:15" x14ac:dyDescent="0.25">
      <c r="A1474" t="s">
        <v>178</v>
      </c>
      <c r="B1474">
        <v>4092.7</v>
      </c>
      <c r="C1474">
        <v>4024.68</v>
      </c>
      <c r="D1474">
        <v>4024.48</v>
      </c>
      <c r="E1474">
        <v>4016.34</v>
      </c>
      <c r="F1474">
        <v>277.44400000000002</v>
      </c>
      <c r="G1474">
        <v>454.51499999999999</v>
      </c>
      <c r="H1474">
        <v>170.78299999999999</v>
      </c>
      <c r="I1474">
        <v>102.05800000000001</v>
      </c>
      <c r="J1474">
        <v>148.19499999999999</v>
      </c>
      <c r="K1474">
        <v>3264.15</v>
      </c>
      <c r="L1474">
        <v>5.4538499999999997E-2</v>
      </c>
      <c r="M1474">
        <v>0.93180300000000005</v>
      </c>
      <c r="N1474">
        <v>0</v>
      </c>
      <c r="O1474" t="s">
        <v>43</v>
      </c>
    </row>
    <row r="1475" spans="1:15" x14ac:dyDescent="0.25">
      <c r="A1475" t="s">
        <v>178</v>
      </c>
      <c r="B1475">
        <v>4046.3</v>
      </c>
      <c r="C1475">
        <v>3979.88</v>
      </c>
      <c r="D1475">
        <v>3979.71</v>
      </c>
      <c r="E1475">
        <v>3972.27</v>
      </c>
      <c r="F1475">
        <v>278.75299999999999</v>
      </c>
      <c r="G1475">
        <v>444.209</v>
      </c>
      <c r="H1475">
        <v>170.482</v>
      </c>
      <c r="I1475">
        <v>99.677800000000005</v>
      </c>
      <c r="J1475">
        <v>141.90299999999999</v>
      </c>
      <c r="K1475">
        <v>3229.86</v>
      </c>
      <c r="L1475">
        <v>5.4218200000000001E-2</v>
      </c>
      <c r="M1475">
        <v>0.93179000000000001</v>
      </c>
      <c r="N1475">
        <v>0</v>
      </c>
      <c r="O1475" t="s">
        <v>43</v>
      </c>
    </row>
    <row r="1476" spans="1:15" x14ac:dyDescent="0.25">
      <c r="A1476" t="s">
        <v>178</v>
      </c>
      <c r="B1476">
        <v>4092.94</v>
      </c>
      <c r="C1476">
        <v>4026.2</v>
      </c>
      <c r="D1476">
        <v>4026.01</v>
      </c>
      <c r="E1476">
        <v>4018.26</v>
      </c>
      <c r="F1476">
        <v>277.36099999999999</v>
      </c>
      <c r="G1476">
        <v>452.97699999999998</v>
      </c>
      <c r="H1476">
        <v>174.358</v>
      </c>
      <c r="I1476">
        <v>101.40300000000001</v>
      </c>
      <c r="J1476">
        <v>144.42500000000001</v>
      </c>
      <c r="K1476">
        <v>3267.05</v>
      </c>
      <c r="L1476">
        <v>8.3258799999999994E-2</v>
      </c>
      <c r="M1476">
        <v>0.95064400000000004</v>
      </c>
      <c r="N1476">
        <v>0</v>
      </c>
      <c r="O1476" t="s">
        <v>43</v>
      </c>
    </row>
    <row r="1477" spans="1:15" x14ac:dyDescent="0.25">
      <c r="A1477" t="s">
        <v>178</v>
      </c>
      <c r="B1477">
        <v>4045.43</v>
      </c>
      <c r="C1477">
        <v>3977.56</v>
      </c>
      <c r="D1477">
        <v>3977.4</v>
      </c>
      <c r="E1477">
        <v>3969.63</v>
      </c>
      <c r="F1477">
        <v>272.09199999999998</v>
      </c>
      <c r="G1477">
        <v>443.13</v>
      </c>
      <c r="H1477">
        <v>168.96299999999999</v>
      </c>
      <c r="I1477">
        <v>99.3035</v>
      </c>
      <c r="J1477">
        <v>142.38499999999999</v>
      </c>
      <c r="K1477">
        <v>3234.87</v>
      </c>
      <c r="L1477">
        <v>5.9907200000000001E-2</v>
      </c>
      <c r="M1477">
        <v>0.93173300000000003</v>
      </c>
      <c r="N1477">
        <v>0</v>
      </c>
      <c r="O1477" t="s">
        <v>43</v>
      </c>
    </row>
    <row r="1478" spans="1:15" x14ac:dyDescent="0.25">
      <c r="A1478" t="s">
        <v>178</v>
      </c>
      <c r="B1478">
        <v>4059.03</v>
      </c>
      <c r="C1478">
        <v>3993.43</v>
      </c>
      <c r="D1478">
        <v>3993.26</v>
      </c>
      <c r="E1478">
        <v>3985.79</v>
      </c>
      <c r="F1478">
        <v>292.74599999999998</v>
      </c>
      <c r="G1478">
        <v>444.14299999999997</v>
      </c>
      <c r="H1478">
        <v>168.86699999999999</v>
      </c>
      <c r="I1478">
        <v>98.618200000000002</v>
      </c>
      <c r="J1478">
        <v>145.00700000000001</v>
      </c>
      <c r="K1478">
        <v>3229.03</v>
      </c>
      <c r="L1478">
        <v>7.5148999999999994E-2</v>
      </c>
      <c r="M1478">
        <v>0.93150699999999997</v>
      </c>
      <c r="N1478">
        <v>0</v>
      </c>
      <c r="O1478" t="s">
        <v>43</v>
      </c>
    </row>
    <row r="1479" spans="1:15" x14ac:dyDescent="0.25">
      <c r="A1479" t="s">
        <v>178</v>
      </c>
      <c r="B1479">
        <v>4015.7</v>
      </c>
      <c r="C1479">
        <v>3949.93</v>
      </c>
      <c r="D1479">
        <v>3949.76</v>
      </c>
      <c r="E1479">
        <v>3942.34</v>
      </c>
      <c r="F1479">
        <v>267.13400000000001</v>
      </c>
      <c r="G1479">
        <v>443.87599999999998</v>
      </c>
      <c r="H1479">
        <v>169.285</v>
      </c>
      <c r="I1479">
        <v>99.998099999999994</v>
      </c>
      <c r="J1479">
        <v>142.334</v>
      </c>
      <c r="K1479">
        <v>3211.55</v>
      </c>
      <c r="L1479">
        <v>7.1001400000000006E-2</v>
      </c>
      <c r="M1479">
        <v>0.93145699999999998</v>
      </c>
      <c r="N1479">
        <v>0</v>
      </c>
      <c r="O1479" t="s">
        <v>43</v>
      </c>
    </row>
    <row r="1480" spans="1:15" x14ac:dyDescent="0.25">
      <c r="A1480" t="s">
        <v>178</v>
      </c>
      <c r="B1480">
        <v>4039.31</v>
      </c>
      <c r="C1480">
        <v>3973.47</v>
      </c>
      <c r="D1480">
        <v>3973.32</v>
      </c>
      <c r="E1480">
        <v>3965.89</v>
      </c>
      <c r="F1480">
        <v>275.27800000000002</v>
      </c>
      <c r="G1480">
        <v>444.96899999999999</v>
      </c>
      <c r="H1480">
        <v>167.92099999999999</v>
      </c>
      <c r="I1480">
        <v>101.40300000000001</v>
      </c>
      <c r="J1480">
        <v>143.40799999999999</v>
      </c>
      <c r="K1480">
        <v>3226.26</v>
      </c>
      <c r="L1480">
        <v>7.5364500000000001E-2</v>
      </c>
      <c r="M1480">
        <v>0.93183499999999997</v>
      </c>
      <c r="N1480">
        <v>0</v>
      </c>
      <c r="O1480" t="s">
        <v>43</v>
      </c>
    </row>
    <row r="1481" spans="1:15" x14ac:dyDescent="0.25">
      <c r="A1481" t="s">
        <v>178</v>
      </c>
      <c r="B1481">
        <v>4017.38</v>
      </c>
      <c r="C1481">
        <v>3950.76</v>
      </c>
      <c r="D1481">
        <v>3950.6</v>
      </c>
      <c r="E1481">
        <v>3943.35</v>
      </c>
      <c r="F1481">
        <v>279.13799999999998</v>
      </c>
      <c r="G1481">
        <v>440.45</v>
      </c>
      <c r="H1481">
        <v>168.04499999999999</v>
      </c>
      <c r="I1481">
        <v>99.106099999999998</v>
      </c>
      <c r="J1481">
        <v>141.56700000000001</v>
      </c>
      <c r="K1481">
        <v>3204.27</v>
      </c>
      <c r="L1481">
        <v>6.2406799999999998E-2</v>
      </c>
      <c r="M1481">
        <v>0.93181999999999998</v>
      </c>
      <c r="N1481">
        <v>0</v>
      </c>
      <c r="O1481" t="s">
        <v>43</v>
      </c>
    </row>
    <row r="1482" spans="1:15" x14ac:dyDescent="0.25">
      <c r="A1482" t="s">
        <v>178</v>
      </c>
      <c r="B1482">
        <v>4011.49</v>
      </c>
      <c r="C1482">
        <v>3944.97</v>
      </c>
      <c r="D1482">
        <v>3944.8</v>
      </c>
      <c r="E1482">
        <v>3937.49</v>
      </c>
      <c r="F1482">
        <v>270.49700000000001</v>
      </c>
      <c r="G1482">
        <v>440.38099999999997</v>
      </c>
      <c r="H1482">
        <v>167.566</v>
      </c>
      <c r="I1482">
        <v>97.749399999999994</v>
      </c>
      <c r="J1482">
        <v>142.916</v>
      </c>
      <c r="K1482">
        <v>3207.21</v>
      </c>
      <c r="L1482">
        <v>8.00043E-2</v>
      </c>
      <c r="M1482">
        <v>0.93181899999999995</v>
      </c>
      <c r="N1482">
        <v>0</v>
      </c>
      <c r="O1482" t="s">
        <v>43</v>
      </c>
    </row>
    <row r="1483" spans="1:15" x14ac:dyDescent="0.25">
      <c r="A1483" t="s">
        <v>178</v>
      </c>
      <c r="B1483">
        <v>4017.47</v>
      </c>
      <c r="C1483">
        <v>3949.55</v>
      </c>
      <c r="D1483">
        <v>3949.38</v>
      </c>
      <c r="E1483">
        <v>3941.6</v>
      </c>
      <c r="F1483">
        <v>277.75</v>
      </c>
      <c r="G1483">
        <v>444.50400000000002</v>
      </c>
      <c r="H1483">
        <v>171.005</v>
      </c>
      <c r="I1483">
        <v>99.9405</v>
      </c>
      <c r="J1483">
        <v>141.95400000000001</v>
      </c>
      <c r="K1483">
        <v>3199.08</v>
      </c>
      <c r="L1483">
        <v>8.3267599999999997E-2</v>
      </c>
      <c r="M1483">
        <v>0.93171800000000005</v>
      </c>
      <c r="N1483">
        <v>0</v>
      </c>
      <c r="O1483" t="s">
        <v>43</v>
      </c>
    </row>
    <row r="1484" spans="1:15" x14ac:dyDescent="0.25">
      <c r="A1484" t="s">
        <v>178</v>
      </c>
      <c r="B1484">
        <v>4039.76</v>
      </c>
      <c r="C1484">
        <v>3974.43</v>
      </c>
      <c r="D1484">
        <v>3974.22</v>
      </c>
      <c r="E1484">
        <v>3966.6</v>
      </c>
      <c r="F1484">
        <v>296.44499999999999</v>
      </c>
      <c r="G1484">
        <v>440.11599999999999</v>
      </c>
      <c r="H1484">
        <v>168.40100000000001</v>
      </c>
      <c r="I1484">
        <v>98.8947</v>
      </c>
      <c r="J1484">
        <v>141.30500000000001</v>
      </c>
      <c r="K1484">
        <v>3210.28</v>
      </c>
      <c r="L1484">
        <v>5.5373400000000003E-2</v>
      </c>
      <c r="M1484">
        <v>0.93181000000000003</v>
      </c>
      <c r="N1484">
        <v>0</v>
      </c>
      <c r="O1484" t="s">
        <v>43</v>
      </c>
    </row>
    <row r="1485" spans="1:15" x14ac:dyDescent="0.25">
      <c r="A1485" t="s">
        <v>178</v>
      </c>
      <c r="B1485">
        <v>4023.41</v>
      </c>
      <c r="C1485">
        <v>3957.48</v>
      </c>
      <c r="D1485">
        <v>3957.32</v>
      </c>
      <c r="E1485">
        <v>3949.51</v>
      </c>
      <c r="F1485">
        <v>270.16199999999998</v>
      </c>
      <c r="G1485">
        <v>446.35399999999998</v>
      </c>
      <c r="H1485">
        <v>170.21600000000001</v>
      </c>
      <c r="I1485">
        <v>101.262</v>
      </c>
      <c r="J1485">
        <v>143.29</v>
      </c>
      <c r="K1485">
        <v>3213.85</v>
      </c>
      <c r="L1485">
        <v>5.6075800000000002E-2</v>
      </c>
      <c r="M1485">
        <v>0.93167800000000001</v>
      </c>
      <c r="N1485">
        <v>0</v>
      </c>
      <c r="O1485" t="s">
        <v>43</v>
      </c>
    </row>
    <row r="1486" spans="1:15" x14ac:dyDescent="0.25">
      <c r="A1486" t="s">
        <v>178</v>
      </c>
      <c r="B1486">
        <v>4029.88</v>
      </c>
      <c r="C1486">
        <v>3958.92</v>
      </c>
      <c r="D1486">
        <v>3958.74</v>
      </c>
      <c r="E1486">
        <v>3951.28</v>
      </c>
      <c r="F1486">
        <v>278.07799999999997</v>
      </c>
      <c r="G1486">
        <v>441.81400000000002</v>
      </c>
      <c r="H1486">
        <v>166.65700000000001</v>
      </c>
      <c r="I1486">
        <v>100.884</v>
      </c>
      <c r="J1486">
        <v>142.684</v>
      </c>
      <c r="K1486">
        <v>3211.66</v>
      </c>
      <c r="L1486">
        <v>6.3348299999999996E-2</v>
      </c>
      <c r="M1486">
        <v>0.93158600000000003</v>
      </c>
      <c r="N1486">
        <v>0</v>
      </c>
      <c r="O1486" t="s">
        <v>43</v>
      </c>
    </row>
    <row r="1487" spans="1:15" x14ac:dyDescent="0.25">
      <c r="A1487" t="s">
        <v>178</v>
      </c>
      <c r="B1487">
        <v>4035.17</v>
      </c>
      <c r="C1487">
        <v>3968.59</v>
      </c>
      <c r="D1487">
        <v>3968.43</v>
      </c>
      <c r="E1487">
        <v>3961.05</v>
      </c>
      <c r="F1487">
        <v>278.61500000000001</v>
      </c>
      <c r="G1487">
        <v>447.26</v>
      </c>
      <c r="H1487">
        <v>171.869</v>
      </c>
      <c r="I1487">
        <v>101.182</v>
      </c>
      <c r="J1487">
        <v>141.923</v>
      </c>
      <c r="K1487">
        <v>3215.36</v>
      </c>
      <c r="L1487">
        <v>6.6296800000000003E-2</v>
      </c>
      <c r="M1487">
        <v>0.93855900000000003</v>
      </c>
      <c r="N1487">
        <v>0</v>
      </c>
      <c r="O1487" t="s">
        <v>43</v>
      </c>
    </row>
    <row r="1488" spans="1:15" x14ac:dyDescent="0.25">
      <c r="A1488" t="s">
        <v>178</v>
      </c>
      <c r="B1488">
        <v>4050.98</v>
      </c>
      <c r="C1488">
        <v>3985.7</v>
      </c>
      <c r="D1488">
        <v>3985.5</v>
      </c>
      <c r="E1488">
        <v>3977.64</v>
      </c>
      <c r="F1488">
        <v>293.05</v>
      </c>
      <c r="G1488">
        <v>445.21699999999998</v>
      </c>
      <c r="H1488">
        <v>168.55099999999999</v>
      </c>
      <c r="I1488">
        <v>98.897999999999996</v>
      </c>
      <c r="J1488">
        <v>145.58500000000001</v>
      </c>
      <c r="K1488">
        <v>3218.43</v>
      </c>
      <c r="L1488">
        <v>5.41612E-2</v>
      </c>
      <c r="M1488">
        <v>0.93170900000000001</v>
      </c>
      <c r="N1488">
        <v>0</v>
      </c>
      <c r="O1488" t="s">
        <v>43</v>
      </c>
    </row>
    <row r="1489" spans="1:15" x14ac:dyDescent="0.25">
      <c r="A1489" t="s">
        <v>178</v>
      </c>
      <c r="B1489">
        <v>4057.44</v>
      </c>
      <c r="C1489">
        <v>3987.78</v>
      </c>
      <c r="D1489">
        <v>3987.59</v>
      </c>
      <c r="E1489">
        <v>3979.87</v>
      </c>
      <c r="F1489">
        <v>279.06200000000001</v>
      </c>
      <c r="G1489">
        <v>443.58699999999999</v>
      </c>
      <c r="H1489">
        <v>169.018</v>
      </c>
      <c r="I1489">
        <v>99.479799999999997</v>
      </c>
      <c r="J1489">
        <v>143.40100000000001</v>
      </c>
      <c r="K1489">
        <v>3236.83</v>
      </c>
      <c r="L1489">
        <v>5.4663000000000003E-2</v>
      </c>
      <c r="M1489">
        <v>0.93170699999999995</v>
      </c>
      <c r="N1489">
        <v>0</v>
      </c>
      <c r="O1489" t="s">
        <v>43</v>
      </c>
    </row>
    <row r="1490" spans="1:15" x14ac:dyDescent="0.25">
      <c r="A1490" t="s">
        <v>178</v>
      </c>
      <c r="B1490">
        <v>4017.76</v>
      </c>
      <c r="C1490">
        <v>3951.08</v>
      </c>
      <c r="D1490">
        <v>3950.9</v>
      </c>
      <c r="E1490">
        <v>3943.09</v>
      </c>
      <c r="F1490">
        <v>267.02800000000002</v>
      </c>
      <c r="G1490">
        <v>441.17200000000003</v>
      </c>
      <c r="H1490">
        <v>166.786</v>
      </c>
      <c r="I1490">
        <v>100.503</v>
      </c>
      <c r="J1490">
        <v>142.31700000000001</v>
      </c>
      <c r="K1490">
        <v>3215.61</v>
      </c>
      <c r="L1490">
        <v>6.7609799999999998E-2</v>
      </c>
      <c r="M1490">
        <v>0.93158700000000005</v>
      </c>
      <c r="N1490">
        <v>0</v>
      </c>
      <c r="O1490" t="s">
        <v>43</v>
      </c>
    </row>
    <row r="1491" spans="1:15" x14ac:dyDescent="0.25">
      <c r="A1491" t="s">
        <v>178</v>
      </c>
      <c r="B1491">
        <v>4034.43</v>
      </c>
      <c r="C1491">
        <v>3968.29</v>
      </c>
      <c r="D1491">
        <v>3968.1</v>
      </c>
      <c r="E1491">
        <v>3960.44</v>
      </c>
      <c r="F1491">
        <v>273.43400000000003</v>
      </c>
      <c r="G1491">
        <v>445.68099999999998</v>
      </c>
      <c r="H1491">
        <v>169.72800000000001</v>
      </c>
      <c r="I1491">
        <v>102.715</v>
      </c>
      <c r="J1491">
        <v>141.27500000000001</v>
      </c>
      <c r="K1491">
        <v>3221.01</v>
      </c>
      <c r="L1491">
        <v>5.3995700000000001E-2</v>
      </c>
      <c r="M1491">
        <v>0.95675200000000005</v>
      </c>
      <c r="N1491">
        <v>0</v>
      </c>
      <c r="O1491" t="s">
        <v>43</v>
      </c>
    </row>
    <row r="1492" spans="1:15" x14ac:dyDescent="0.25">
      <c r="A1492" t="s">
        <v>178</v>
      </c>
      <c r="B1492">
        <v>4040.29</v>
      </c>
      <c r="C1492">
        <v>3972.94</v>
      </c>
      <c r="D1492">
        <v>3972.77</v>
      </c>
      <c r="E1492">
        <v>3964.93</v>
      </c>
      <c r="F1492">
        <v>272.70400000000001</v>
      </c>
      <c r="G1492">
        <v>442.85500000000002</v>
      </c>
      <c r="H1492">
        <v>169.184</v>
      </c>
      <c r="I1492">
        <v>99.671099999999996</v>
      </c>
      <c r="J1492">
        <v>142.19200000000001</v>
      </c>
      <c r="K1492">
        <v>3229.72</v>
      </c>
      <c r="L1492">
        <v>5.5106799999999997E-2</v>
      </c>
      <c r="M1492">
        <v>0.93113299999999999</v>
      </c>
      <c r="N1492">
        <v>0</v>
      </c>
      <c r="O1492" t="s">
        <v>43</v>
      </c>
    </row>
    <row r="1493" spans="1:15" x14ac:dyDescent="0.25">
      <c r="A1493" t="s">
        <v>178</v>
      </c>
      <c r="B1493">
        <v>4038.87</v>
      </c>
      <c r="C1493">
        <v>3971.53</v>
      </c>
      <c r="D1493">
        <v>3971.34</v>
      </c>
      <c r="E1493">
        <v>3962.35</v>
      </c>
      <c r="F1493">
        <v>274.79199999999997</v>
      </c>
      <c r="G1493">
        <v>446.024</v>
      </c>
      <c r="H1493">
        <v>168.71</v>
      </c>
      <c r="I1493">
        <v>100.197</v>
      </c>
      <c r="J1493">
        <v>144.72900000000001</v>
      </c>
      <c r="K1493">
        <v>3220.85</v>
      </c>
      <c r="L1493">
        <v>5.3923499999999999E-2</v>
      </c>
      <c r="M1493">
        <v>0.93173399999999995</v>
      </c>
      <c r="N1493">
        <v>0</v>
      </c>
      <c r="O1493" t="s">
        <v>43</v>
      </c>
    </row>
    <row r="1494" spans="1:15" x14ac:dyDescent="0.25">
      <c r="A1494" t="s">
        <v>178</v>
      </c>
      <c r="B1494">
        <v>4042.32</v>
      </c>
      <c r="C1494">
        <v>3975.69</v>
      </c>
      <c r="D1494">
        <v>3975.52</v>
      </c>
      <c r="E1494">
        <v>3967.96</v>
      </c>
      <c r="F1494">
        <v>271.08199999999999</v>
      </c>
      <c r="G1494">
        <v>442.72</v>
      </c>
      <c r="H1494">
        <v>169.90600000000001</v>
      </c>
      <c r="I1494">
        <v>99.405500000000004</v>
      </c>
      <c r="J1494">
        <v>141.851</v>
      </c>
      <c r="K1494">
        <v>3233.96</v>
      </c>
      <c r="L1494">
        <v>8.3312800000000006E-2</v>
      </c>
      <c r="M1494">
        <v>0.93179000000000001</v>
      </c>
      <c r="N1494">
        <v>0</v>
      </c>
      <c r="O1494" t="s">
        <v>43</v>
      </c>
    </row>
    <row r="1495" spans="1:15" x14ac:dyDescent="0.25">
      <c r="A1495" t="s">
        <v>178</v>
      </c>
      <c r="B1495">
        <v>4038.73</v>
      </c>
      <c r="C1495">
        <v>3970.85</v>
      </c>
      <c r="D1495">
        <v>3970.68</v>
      </c>
      <c r="E1495">
        <v>3962.29</v>
      </c>
      <c r="F1495">
        <v>273.78699999999998</v>
      </c>
      <c r="G1495">
        <v>448.19200000000001</v>
      </c>
      <c r="H1495">
        <v>170.24100000000001</v>
      </c>
      <c r="I1495">
        <v>101.19499999999999</v>
      </c>
      <c r="J1495">
        <v>144.52500000000001</v>
      </c>
      <c r="K1495">
        <v>3221.08</v>
      </c>
      <c r="L1495">
        <v>5.3964499999999999E-2</v>
      </c>
      <c r="M1495">
        <v>0.93170600000000003</v>
      </c>
      <c r="N1495">
        <v>0</v>
      </c>
      <c r="O1495" t="s">
        <v>43</v>
      </c>
    </row>
    <row r="1496" spans="1:15" x14ac:dyDescent="0.25">
      <c r="A1496" t="s">
        <v>178</v>
      </c>
      <c r="B1496">
        <v>4026.55</v>
      </c>
      <c r="C1496">
        <v>3959.38</v>
      </c>
      <c r="D1496">
        <v>3959.21</v>
      </c>
      <c r="E1496">
        <v>3951.54</v>
      </c>
      <c r="F1496">
        <v>272.03300000000002</v>
      </c>
      <c r="G1496">
        <v>437.41</v>
      </c>
      <c r="H1496">
        <v>168.66</v>
      </c>
      <c r="I1496">
        <v>97.301500000000004</v>
      </c>
      <c r="J1496">
        <v>139.07499999999999</v>
      </c>
      <c r="K1496">
        <v>3222.65</v>
      </c>
      <c r="L1496">
        <v>5.3996799999999998E-2</v>
      </c>
      <c r="M1496">
        <v>0.95794800000000002</v>
      </c>
      <c r="N1496">
        <v>0</v>
      </c>
      <c r="O1496" t="s">
        <v>43</v>
      </c>
    </row>
    <row r="1497" spans="1:15" x14ac:dyDescent="0.25">
      <c r="A1497" t="s">
        <v>178</v>
      </c>
      <c r="B1497">
        <v>4047.95</v>
      </c>
      <c r="C1497">
        <v>3978.51</v>
      </c>
      <c r="D1497">
        <v>3978.33</v>
      </c>
      <c r="E1497">
        <v>3970.93</v>
      </c>
      <c r="F1497">
        <v>270.09199999999998</v>
      </c>
      <c r="G1497">
        <v>443.66300000000001</v>
      </c>
      <c r="H1497">
        <v>169.458</v>
      </c>
      <c r="I1497">
        <v>98.111999999999995</v>
      </c>
      <c r="J1497">
        <v>144.16900000000001</v>
      </c>
      <c r="K1497">
        <v>3237.34</v>
      </c>
      <c r="L1497">
        <v>5.4496900000000001E-2</v>
      </c>
      <c r="M1497">
        <v>0.93182900000000002</v>
      </c>
      <c r="N1497">
        <v>0</v>
      </c>
      <c r="O1497" t="s">
        <v>43</v>
      </c>
    </row>
    <row r="1498" spans="1:15" x14ac:dyDescent="0.25">
      <c r="A1498" t="s">
        <v>178</v>
      </c>
      <c r="B1498">
        <v>4031.83</v>
      </c>
      <c r="C1498">
        <v>3964.54</v>
      </c>
      <c r="D1498">
        <v>3964.37</v>
      </c>
      <c r="E1498">
        <v>3956.69</v>
      </c>
      <c r="F1498">
        <v>275.54399999999998</v>
      </c>
      <c r="G1498">
        <v>444.34100000000001</v>
      </c>
      <c r="H1498">
        <v>170.12200000000001</v>
      </c>
      <c r="I1498">
        <v>98.511200000000002</v>
      </c>
      <c r="J1498">
        <v>143.078</v>
      </c>
      <c r="K1498">
        <v>3217.36</v>
      </c>
      <c r="L1498">
        <v>5.5306000000000001E-2</v>
      </c>
      <c r="M1498">
        <v>0.93715199999999999</v>
      </c>
      <c r="N1498">
        <v>0</v>
      </c>
      <c r="O1498" t="s">
        <v>43</v>
      </c>
    </row>
    <row r="1499" spans="1:15" x14ac:dyDescent="0.25">
      <c r="A1499" t="s">
        <v>178</v>
      </c>
      <c r="B1499">
        <v>4058.02</v>
      </c>
      <c r="C1499">
        <v>3993.25</v>
      </c>
      <c r="D1499">
        <v>3993.07</v>
      </c>
      <c r="E1499">
        <v>3985.46</v>
      </c>
      <c r="F1499">
        <v>279.89600000000002</v>
      </c>
      <c r="G1499">
        <v>449.82799999999997</v>
      </c>
      <c r="H1499">
        <v>170.399</v>
      </c>
      <c r="I1499">
        <v>102.916</v>
      </c>
      <c r="J1499">
        <v>143.459</v>
      </c>
      <c r="K1499">
        <v>3236.4</v>
      </c>
      <c r="L1499">
        <v>5.4243899999999998E-2</v>
      </c>
      <c r="M1499">
        <v>0.95594500000000004</v>
      </c>
      <c r="N1499">
        <v>0</v>
      </c>
      <c r="O1499" t="s">
        <v>43</v>
      </c>
    </row>
    <row r="1500" spans="1:15" x14ac:dyDescent="0.25">
      <c r="A1500" t="s">
        <v>178</v>
      </c>
      <c r="B1500">
        <v>4034.48</v>
      </c>
      <c r="C1500">
        <v>3966.84</v>
      </c>
      <c r="D1500">
        <v>3966.68</v>
      </c>
      <c r="E1500">
        <v>3959.18</v>
      </c>
      <c r="F1500">
        <v>274.52300000000002</v>
      </c>
      <c r="G1500">
        <v>443.12599999999998</v>
      </c>
      <c r="H1500">
        <v>169.66</v>
      </c>
      <c r="I1500">
        <v>99.380300000000005</v>
      </c>
      <c r="J1500">
        <v>141.58500000000001</v>
      </c>
      <c r="K1500">
        <v>3220.99</v>
      </c>
      <c r="L1500">
        <v>6.4261899999999997E-2</v>
      </c>
      <c r="M1500">
        <v>0.95267400000000002</v>
      </c>
      <c r="N1500">
        <v>0</v>
      </c>
      <c r="O1500" t="s">
        <v>43</v>
      </c>
    </row>
    <row r="1501" spans="1:15" x14ac:dyDescent="0.25">
      <c r="A1501" t="s">
        <v>178</v>
      </c>
      <c r="B1501">
        <v>4027.66</v>
      </c>
      <c r="C1501">
        <v>3961.84</v>
      </c>
      <c r="D1501">
        <v>3961.66</v>
      </c>
      <c r="E1501">
        <v>3953.81</v>
      </c>
      <c r="F1501">
        <v>274.52300000000002</v>
      </c>
      <c r="G1501">
        <v>442.05099999999999</v>
      </c>
      <c r="H1501">
        <v>168.89</v>
      </c>
      <c r="I1501">
        <v>99.263400000000004</v>
      </c>
      <c r="J1501">
        <v>141.47399999999999</v>
      </c>
      <c r="K1501">
        <v>3217.66</v>
      </c>
      <c r="L1501">
        <v>8.3256700000000003E-2</v>
      </c>
      <c r="M1501">
        <v>0.93179800000000002</v>
      </c>
      <c r="N1501">
        <v>0</v>
      </c>
      <c r="O1501" t="s">
        <v>43</v>
      </c>
    </row>
    <row r="1502" spans="1:15" x14ac:dyDescent="0.25">
      <c r="A1502" t="s">
        <v>178</v>
      </c>
      <c r="B1502">
        <v>4039.66</v>
      </c>
      <c r="C1502">
        <v>3974.09</v>
      </c>
      <c r="D1502">
        <v>3973.9</v>
      </c>
      <c r="E1502">
        <v>3965.5</v>
      </c>
      <c r="F1502">
        <v>278.15199999999999</v>
      </c>
      <c r="G1502">
        <v>443.928</v>
      </c>
      <c r="H1502">
        <v>170.53200000000001</v>
      </c>
      <c r="I1502">
        <v>99.410899999999998</v>
      </c>
      <c r="J1502">
        <v>141.53800000000001</v>
      </c>
      <c r="K1502">
        <v>3223.32</v>
      </c>
      <c r="L1502">
        <v>5.6043099999999998E-2</v>
      </c>
      <c r="M1502">
        <v>0.95386300000000002</v>
      </c>
      <c r="N1502">
        <v>0</v>
      </c>
      <c r="O1502" t="s">
        <v>43</v>
      </c>
    </row>
    <row r="1503" spans="1:15" x14ac:dyDescent="0.25">
      <c r="A1503" t="s">
        <v>178</v>
      </c>
      <c r="B1503">
        <v>4044.84</v>
      </c>
      <c r="C1503">
        <v>3978.47</v>
      </c>
      <c r="D1503">
        <v>3978.28</v>
      </c>
      <c r="E1503">
        <v>3969.96</v>
      </c>
      <c r="F1503">
        <v>278.779</v>
      </c>
      <c r="G1503">
        <v>439.20600000000002</v>
      </c>
      <c r="H1503">
        <v>167.46600000000001</v>
      </c>
      <c r="I1503">
        <v>99.396000000000001</v>
      </c>
      <c r="J1503">
        <v>140.51499999999999</v>
      </c>
      <c r="K1503">
        <v>3230.8</v>
      </c>
      <c r="L1503">
        <v>8.3255700000000002E-2</v>
      </c>
      <c r="M1503">
        <v>0.92781000000000002</v>
      </c>
      <c r="N1503">
        <v>0</v>
      </c>
      <c r="O1503" t="s">
        <v>43</v>
      </c>
    </row>
    <row r="1504" spans="1:15" x14ac:dyDescent="0.25">
      <c r="A1504" t="s">
        <v>178</v>
      </c>
      <c r="B1504">
        <v>4050.86</v>
      </c>
      <c r="C1504">
        <v>3983.73</v>
      </c>
      <c r="D1504">
        <v>3983.54</v>
      </c>
      <c r="E1504">
        <v>3976.01</v>
      </c>
      <c r="F1504">
        <v>290.38099999999997</v>
      </c>
      <c r="G1504">
        <v>443.08600000000001</v>
      </c>
      <c r="H1504">
        <v>168.886</v>
      </c>
      <c r="I1504">
        <v>100.476</v>
      </c>
      <c r="J1504">
        <v>141.54900000000001</v>
      </c>
      <c r="K1504">
        <v>3223.11</v>
      </c>
      <c r="L1504">
        <v>5.3919099999999998E-2</v>
      </c>
      <c r="M1504">
        <v>0.93178499999999997</v>
      </c>
      <c r="N1504">
        <v>0</v>
      </c>
      <c r="O1504" t="s">
        <v>43</v>
      </c>
    </row>
    <row r="1505" spans="1:25" x14ac:dyDescent="0.25">
      <c r="A1505" t="s">
        <v>178</v>
      </c>
      <c r="B1505">
        <v>4016.6</v>
      </c>
      <c r="C1505">
        <v>3950.48</v>
      </c>
      <c r="D1505">
        <v>3950.32</v>
      </c>
      <c r="E1505">
        <v>3942.93</v>
      </c>
      <c r="F1505">
        <v>268.74200000000002</v>
      </c>
      <c r="G1505">
        <v>438.48099999999999</v>
      </c>
      <c r="H1505">
        <v>167.67400000000001</v>
      </c>
      <c r="I1505">
        <v>99.431600000000003</v>
      </c>
      <c r="J1505">
        <v>140.096</v>
      </c>
      <c r="K1505">
        <v>3216.02</v>
      </c>
      <c r="L1505">
        <v>5.6388300000000002E-2</v>
      </c>
      <c r="M1505">
        <v>0.93121699999999996</v>
      </c>
      <c r="N1505">
        <v>0</v>
      </c>
      <c r="O1505" t="s">
        <v>43</v>
      </c>
    </row>
    <row r="1506" spans="1:25" x14ac:dyDescent="0.25">
      <c r="A1506" t="s">
        <v>178</v>
      </c>
      <c r="B1506">
        <v>4012.5</v>
      </c>
      <c r="C1506">
        <v>3946.41</v>
      </c>
      <c r="D1506">
        <v>3946.23</v>
      </c>
      <c r="E1506">
        <v>3938.66</v>
      </c>
      <c r="F1506">
        <v>270.64100000000002</v>
      </c>
      <c r="G1506">
        <v>443.18299999999999</v>
      </c>
      <c r="H1506">
        <v>171.60300000000001</v>
      </c>
      <c r="I1506">
        <v>98.567700000000002</v>
      </c>
      <c r="J1506">
        <v>140.56299999999999</v>
      </c>
      <c r="K1506">
        <v>3205.08</v>
      </c>
      <c r="L1506">
        <v>5.60072E-2</v>
      </c>
      <c r="M1506">
        <v>0.93183400000000005</v>
      </c>
      <c r="N1506">
        <v>0</v>
      </c>
      <c r="O1506" t="s">
        <v>43</v>
      </c>
    </row>
    <row r="1507" spans="1:25" x14ac:dyDescent="0.25">
      <c r="A1507" t="s">
        <v>178</v>
      </c>
      <c r="B1507">
        <v>4020.22</v>
      </c>
      <c r="C1507">
        <v>3955.8</v>
      </c>
      <c r="D1507">
        <v>3955.62</v>
      </c>
      <c r="E1507">
        <v>3947.98</v>
      </c>
      <c r="F1507">
        <v>272.94299999999998</v>
      </c>
      <c r="G1507">
        <v>445.81099999999998</v>
      </c>
      <c r="H1507">
        <v>171.96100000000001</v>
      </c>
      <c r="I1507">
        <v>99.326599999999999</v>
      </c>
      <c r="J1507">
        <v>142.006</v>
      </c>
      <c r="K1507">
        <v>3209.3</v>
      </c>
      <c r="L1507">
        <v>8.2291000000000003E-2</v>
      </c>
      <c r="M1507">
        <v>0.93182799999999999</v>
      </c>
      <c r="N1507">
        <v>0</v>
      </c>
      <c r="O1507" t="s">
        <v>43</v>
      </c>
    </row>
    <row r="1508" spans="1:25" x14ac:dyDescent="0.25">
      <c r="A1508" t="s">
        <v>178</v>
      </c>
      <c r="B1508">
        <v>4025.34</v>
      </c>
      <c r="C1508">
        <v>3958.2</v>
      </c>
      <c r="D1508">
        <v>3958.02</v>
      </c>
      <c r="E1508">
        <v>3950.47</v>
      </c>
      <c r="F1508">
        <v>288.964</v>
      </c>
      <c r="G1508">
        <v>442.21699999999998</v>
      </c>
      <c r="H1508">
        <v>169.59700000000001</v>
      </c>
      <c r="I1508">
        <v>98.451400000000007</v>
      </c>
      <c r="J1508">
        <v>142.33500000000001</v>
      </c>
      <c r="K1508">
        <v>3199.71</v>
      </c>
      <c r="L1508">
        <v>5.3923800000000001E-2</v>
      </c>
      <c r="M1508">
        <v>0.93369100000000005</v>
      </c>
      <c r="N1508">
        <v>0</v>
      </c>
      <c r="O1508" t="s">
        <v>43</v>
      </c>
    </row>
    <row r="1509" spans="1:25" x14ac:dyDescent="0.25">
      <c r="A1509" t="s">
        <v>178</v>
      </c>
      <c r="B1509">
        <v>4035.42</v>
      </c>
      <c r="C1509">
        <v>3971.18</v>
      </c>
      <c r="D1509">
        <v>3971</v>
      </c>
      <c r="E1509">
        <v>3963.55</v>
      </c>
      <c r="F1509">
        <v>296.99799999999999</v>
      </c>
      <c r="G1509">
        <v>438.26900000000001</v>
      </c>
      <c r="H1509">
        <v>166.65199999999999</v>
      </c>
      <c r="I1509">
        <v>97.980900000000005</v>
      </c>
      <c r="J1509">
        <v>141.94300000000001</v>
      </c>
      <c r="K1509">
        <v>3208.79</v>
      </c>
      <c r="L1509">
        <v>5.4018299999999998E-2</v>
      </c>
      <c r="M1509">
        <v>0.93132199999999998</v>
      </c>
      <c r="N1509">
        <v>0</v>
      </c>
      <c r="O1509" t="s">
        <v>43</v>
      </c>
    </row>
    <row r="1510" spans="1:25" x14ac:dyDescent="0.25">
      <c r="A1510" t="s">
        <v>178</v>
      </c>
      <c r="B1510">
        <v>4006.49</v>
      </c>
      <c r="C1510">
        <v>3939.78</v>
      </c>
      <c r="D1510">
        <v>3939.6</v>
      </c>
      <c r="E1510">
        <v>3931.85</v>
      </c>
      <c r="F1510">
        <v>269.29599999999999</v>
      </c>
      <c r="G1510">
        <v>439.35300000000001</v>
      </c>
      <c r="H1510">
        <v>169.08699999999999</v>
      </c>
      <c r="I1510">
        <v>97.864000000000004</v>
      </c>
      <c r="J1510">
        <v>139.19300000000001</v>
      </c>
      <c r="K1510">
        <v>3202.72</v>
      </c>
      <c r="L1510">
        <v>8.3259899999999998E-2</v>
      </c>
      <c r="M1510">
        <v>0.93117099999999997</v>
      </c>
      <c r="N1510">
        <v>0</v>
      </c>
      <c r="O1510" t="s">
        <v>43</v>
      </c>
    </row>
    <row r="1511" spans="1:25" x14ac:dyDescent="0.25">
      <c r="A1511" t="s">
        <v>178</v>
      </c>
      <c r="B1511">
        <v>4008.91</v>
      </c>
      <c r="C1511">
        <v>3943.9</v>
      </c>
      <c r="D1511">
        <v>3943.73</v>
      </c>
      <c r="E1511">
        <v>3936.17</v>
      </c>
      <c r="F1511">
        <v>273.58499999999998</v>
      </c>
      <c r="G1511">
        <v>440.90499999999997</v>
      </c>
      <c r="H1511">
        <v>168.726</v>
      </c>
      <c r="I1511">
        <v>99.051199999999994</v>
      </c>
      <c r="J1511">
        <v>141.18700000000001</v>
      </c>
      <c r="K1511">
        <v>3202.35</v>
      </c>
      <c r="L1511">
        <v>5.5314599999999998E-2</v>
      </c>
      <c r="M1511">
        <v>0.93181199999999997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4005.4</v>
      </c>
      <c r="C1512">
        <v>3939.13</v>
      </c>
      <c r="D1512">
        <v>3938.96</v>
      </c>
      <c r="E1512">
        <v>3931.47</v>
      </c>
      <c r="F1512">
        <v>268.93700000000001</v>
      </c>
      <c r="G1512">
        <v>440.78800000000001</v>
      </c>
      <c r="H1512">
        <v>168.91200000000001</v>
      </c>
      <c r="I1512">
        <v>100.645</v>
      </c>
      <c r="J1512">
        <v>139.44900000000001</v>
      </c>
      <c r="K1512">
        <v>3202.16</v>
      </c>
      <c r="L1512">
        <v>5.4659600000000003E-2</v>
      </c>
      <c r="M1512">
        <v>0.93182399999999999</v>
      </c>
      <c r="N1512">
        <v>0</v>
      </c>
      <c r="O1512" t="s">
        <v>43</v>
      </c>
      <c r="R1512">
        <f>AVERAGE(B1463:B1512)</f>
        <v>4033.0809999999997</v>
      </c>
      <c r="S1512">
        <f>AVERAGE(C1463:C1512)</f>
        <v>3966.7574</v>
      </c>
      <c r="U1512">
        <f>_xlfn.VAR.P(B1463:B1512)</f>
        <v>338.93956100000071</v>
      </c>
      <c r="V1512">
        <f>_xlfn.VAR.P(C1463:C1512)</f>
        <v>326.76823123999884</v>
      </c>
      <c r="X1512">
        <f>1.96*SQRT(U1512)/50</f>
        <v>0.72168420172194503</v>
      </c>
      <c r="Y1512">
        <f>1.96*SQRT(V1512)/50</f>
        <v>0.70860788511886585</v>
      </c>
    </row>
    <row r="1513" spans="1:25" x14ac:dyDescent="0.25">
      <c r="A1513" t="s">
        <v>179</v>
      </c>
      <c r="B1513">
        <v>201846.5263</v>
      </c>
      <c r="C1513" t="s">
        <v>37</v>
      </c>
    </row>
    <row r="1514" spans="1:25" x14ac:dyDescent="0.25">
      <c r="A1514" t="s">
        <v>180</v>
      </c>
      <c r="B1514">
        <v>3923.55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5.5846600000000003E-2</v>
      </c>
      <c r="L1514">
        <v>0.93183499999999997</v>
      </c>
      <c r="M1514">
        <v>0</v>
      </c>
      <c r="N1514" t="s">
        <v>43</v>
      </c>
    </row>
    <row r="1515" spans="1:25" x14ac:dyDescent="0.25">
      <c r="A1515" t="s">
        <v>180</v>
      </c>
      <c r="B1515">
        <v>3918.27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5.7614600000000002E-2</v>
      </c>
      <c r="L1515">
        <v>0.93183499999999997</v>
      </c>
      <c r="M1515">
        <v>0</v>
      </c>
      <c r="N1515" t="s">
        <v>43</v>
      </c>
    </row>
    <row r="1516" spans="1:25" x14ac:dyDescent="0.25">
      <c r="A1516" t="s">
        <v>180</v>
      </c>
      <c r="B1516">
        <v>3912.13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8.32653E-2</v>
      </c>
      <c r="L1516">
        <v>0.93171000000000004</v>
      </c>
      <c r="M1516">
        <v>0</v>
      </c>
      <c r="N1516" t="s">
        <v>43</v>
      </c>
    </row>
    <row r="1517" spans="1:25" x14ac:dyDescent="0.25">
      <c r="A1517" t="s">
        <v>180</v>
      </c>
      <c r="B1517">
        <v>3924.61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5.5746299999999999E-2</v>
      </c>
      <c r="L1517">
        <v>0.95901800000000004</v>
      </c>
      <c r="M1517">
        <v>0</v>
      </c>
      <c r="N1517" t="s">
        <v>43</v>
      </c>
    </row>
    <row r="1518" spans="1:25" x14ac:dyDescent="0.25">
      <c r="A1518" t="s">
        <v>180</v>
      </c>
      <c r="B1518">
        <v>3944.6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7.3857599999999995E-2</v>
      </c>
      <c r="L1518">
        <v>0.93135000000000001</v>
      </c>
      <c r="M1518">
        <v>0</v>
      </c>
      <c r="N1518" t="s">
        <v>43</v>
      </c>
    </row>
    <row r="1519" spans="1:25" x14ac:dyDescent="0.25">
      <c r="A1519" t="s">
        <v>180</v>
      </c>
      <c r="B1519">
        <v>3986.9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7.4435500000000002E-2</v>
      </c>
      <c r="L1519">
        <v>0.93155100000000002</v>
      </c>
      <c r="M1519">
        <v>0</v>
      </c>
      <c r="N1519" t="s">
        <v>43</v>
      </c>
    </row>
    <row r="1520" spans="1:25" x14ac:dyDescent="0.25">
      <c r="A1520" t="s">
        <v>180</v>
      </c>
      <c r="B1520">
        <v>3934.47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6.3460299999999997E-2</v>
      </c>
      <c r="L1520">
        <v>0.931836</v>
      </c>
      <c r="M1520">
        <v>0</v>
      </c>
      <c r="N1520" t="s">
        <v>43</v>
      </c>
    </row>
    <row r="1521" spans="1:14" x14ac:dyDescent="0.25">
      <c r="A1521" t="s">
        <v>180</v>
      </c>
      <c r="B1521">
        <v>3943.01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5.3975500000000003E-2</v>
      </c>
      <c r="L1521">
        <v>0.931836</v>
      </c>
      <c r="M1521">
        <v>0</v>
      </c>
      <c r="N1521" t="s">
        <v>43</v>
      </c>
    </row>
    <row r="1522" spans="1:14" x14ac:dyDescent="0.25">
      <c r="A1522" t="s">
        <v>180</v>
      </c>
      <c r="B1522">
        <v>3932.51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8.1196599999999994E-2</v>
      </c>
      <c r="L1522">
        <v>0.93181899999999995</v>
      </c>
      <c r="M1522">
        <v>0</v>
      </c>
      <c r="N1522" t="s">
        <v>43</v>
      </c>
    </row>
    <row r="1523" spans="1:14" x14ac:dyDescent="0.25">
      <c r="A1523" t="s">
        <v>180</v>
      </c>
      <c r="B1523">
        <v>3959.89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8.3255700000000002E-2</v>
      </c>
      <c r="L1523">
        <v>0.93173799999999996</v>
      </c>
      <c r="M1523">
        <v>0</v>
      </c>
      <c r="N1523" t="s">
        <v>43</v>
      </c>
    </row>
    <row r="1524" spans="1:14" x14ac:dyDescent="0.25">
      <c r="A1524" t="s">
        <v>180</v>
      </c>
      <c r="B1524">
        <v>3939.24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5.3910100000000002E-2</v>
      </c>
      <c r="L1524">
        <v>0.93182699999999996</v>
      </c>
      <c r="M1524">
        <v>0</v>
      </c>
      <c r="N1524" t="s">
        <v>43</v>
      </c>
    </row>
    <row r="1525" spans="1:14" x14ac:dyDescent="0.25">
      <c r="A1525" t="s">
        <v>180</v>
      </c>
      <c r="B1525">
        <v>3926.09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8.3255700000000002E-2</v>
      </c>
      <c r="L1525">
        <v>0.931616</v>
      </c>
      <c r="M1525">
        <v>0</v>
      </c>
      <c r="N1525" t="s">
        <v>43</v>
      </c>
    </row>
    <row r="1526" spans="1:14" x14ac:dyDescent="0.25">
      <c r="A1526" t="s">
        <v>180</v>
      </c>
      <c r="B1526">
        <v>3919.36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5.5218999999999997E-2</v>
      </c>
      <c r="L1526">
        <v>0.931836</v>
      </c>
      <c r="M1526">
        <v>0</v>
      </c>
      <c r="N1526" t="s">
        <v>43</v>
      </c>
    </row>
    <row r="1527" spans="1:14" x14ac:dyDescent="0.25">
      <c r="A1527" t="s">
        <v>180</v>
      </c>
      <c r="B1527">
        <v>3927.08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6.2809100000000007E-2</v>
      </c>
      <c r="L1527">
        <v>0.93115499999999995</v>
      </c>
      <c r="M1527">
        <v>0</v>
      </c>
      <c r="N1527" t="s">
        <v>43</v>
      </c>
    </row>
    <row r="1528" spans="1:14" x14ac:dyDescent="0.25">
      <c r="A1528" t="s">
        <v>180</v>
      </c>
      <c r="B1528">
        <v>3919.26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5.6211400000000002E-2</v>
      </c>
      <c r="L1528">
        <v>0.931473</v>
      </c>
      <c r="M1528">
        <v>0</v>
      </c>
      <c r="N1528" t="s">
        <v>43</v>
      </c>
    </row>
    <row r="1529" spans="1:14" x14ac:dyDescent="0.25">
      <c r="A1529" t="s">
        <v>180</v>
      </c>
      <c r="B1529">
        <v>3923.13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6.9663199999999995E-2</v>
      </c>
      <c r="L1529">
        <v>0.93163600000000002</v>
      </c>
      <c r="M1529">
        <v>0</v>
      </c>
      <c r="N1529" t="s">
        <v>43</v>
      </c>
    </row>
    <row r="1530" spans="1:14" x14ac:dyDescent="0.25">
      <c r="A1530" t="s">
        <v>180</v>
      </c>
      <c r="B1530">
        <v>3925.82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5.5584700000000001E-2</v>
      </c>
      <c r="L1530">
        <v>0.94483399999999995</v>
      </c>
      <c r="M1530">
        <v>0</v>
      </c>
      <c r="N1530" t="s">
        <v>43</v>
      </c>
    </row>
    <row r="1531" spans="1:14" x14ac:dyDescent="0.25">
      <c r="A1531" t="s">
        <v>180</v>
      </c>
      <c r="B1531">
        <v>3928.01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5.4323099999999999E-2</v>
      </c>
      <c r="L1531">
        <v>0.93178399999999995</v>
      </c>
      <c r="M1531">
        <v>0</v>
      </c>
      <c r="N1531" t="s">
        <v>43</v>
      </c>
    </row>
    <row r="1532" spans="1:14" x14ac:dyDescent="0.25">
      <c r="A1532" t="s">
        <v>180</v>
      </c>
      <c r="B1532">
        <v>3933.09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7.2404099999999999E-2</v>
      </c>
      <c r="L1532">
        <v>0.93182500000000001</v>
      </c>
      <c r="M1532">
        <v>0</v>
      </c>
      <c r="N1532" t="s">
        <v>43</v>
      </c>
    </row>
    <row r="1533" spans="1:14" x14ac:dyDescent="0.25">
      <c r="A1533" t="s">
        <v>180</v>
      </c>
      <c r="B1533">
        <v>3945.97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5.5141999999999997E-2</v>
      </c>
      <c r="L1533">
        <v>0.93156700000000003</v>
      </c>
      <c r="M1533">
        <v>0</v>
      </c>
      <c r="N1533" t="s">
        <v>43</v>
      </c>
    </row>
    <row r="1534" spans="1:14" x14ac:dyDescent="0.25">
      <c r="A1534" t="s">
        <v>180</v>
      </c>
      <c r="B1534">
        <v>3913.48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5.7559300000000001E-2</v>
      </c>
      <c r="L1534">
        <v>0.93178499999999997</v>
      </c>
      <c r="M1534">
        <v>0</v>
      </c>
      <c r="N1534" t="s">
        <v>43</v>
      </c>
    </row>
    <row r="1535" spans="1:14" x14ac:dyDescent="0.25">
      <c r="A1535" t="s">
        <v>180</v>
      </c>
      <c r="B1535">
        <v>3978.68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7.2192999999999993E-2</v>
      </c>
      <c r="L1535">
        <v>0.93179999999999996</v>
      </c>
      <c r="M1535">
        <v>0</v>
      </c>
      <c r="N1535" t="s">
        <v>43</v>
      </c>
    </row>
    <row r="1536" spans="1:14" x14ac:dyDescent="0.25">
      <c r="A1536" t="s">
        <v>180</v>
      </c>
      <c r="B1536">
        <v>3970.09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5.65972E-2</v>
      </c>
      <c r="L1536">
        <v>0.94420599999999999</v>
      </c>
      <c r="M1536">
        <v>0</v>
      </c>
      <c r="N1536" t="s">
        <v>43</v>
      </c>
    </row>
    <row r="1537" spans="1:14" x14ac:dyDescent="0.25">
      <c r="A1537" t="s">
        <v>180</v>
      </c>
      <c r="B1537">
        <v>3933.11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5.6079400000000001E-2</v>
      </c>
      <c r="L1537">
        <v>0.931759</v>
      </c>
      <c r="M1537">
        <v>0</v>
      </c>
      <c r="N1537" t="s">
        <v>43</v>
      </c>
    </row>
    <row r="1538" spans="1:14" x14ac:dyDescent="0.25">
      <c r="A1538" t="s">
        <v>180</v>
      </c>
      <c r="B1538">
        <v>3948.19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6.9714100000000001E-2</v>
      </c>
      <c r="L1538">
        <v>0.95599699999999999</v>
      </c>
      <c r="M1538">
        <v>0</v>
      </c>
      <c r="N1538" t="s">
        <v>43</v>
      </c>
    </row>
    <row r="1539" spans="1:14" x14ac:dyDescent="0.25">
      <c r="A1539" t="s">
        <v>180</v>
      </c>
      <c r="B1539">
        <v>3935.39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8.3255599999999999E-2</v>
      </c>
      <c r="L1539">
        <v>0.931782</v>
      </c>
      <c r="M1539">
        <v>0</v>
      </c>
      <c r="N1539" t="s">
        <v>43</v>
      </c>
    </row>
    <row r="1540" spans="1:14" x14ac:dyDescent="0.25">
      <c r="A1540" t="s">
        <v>180</v>
      </c>
      <c r="B1540">
        <v>3948.13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5.43277E-2</v>
      </c>
      <c r="L1540">
        <v>0.93179199999999995</v>
      </c>
      <c r="M1540">
        <v>0</v>
      </c>
      <c r="N1540" t="s">
        <v>43</v>
      </c>
    </row>
    <row r="1541" spans="1:14" x14ac:dyDescent="0.25">
      <c r="A1541" t="s">
        <v>180</v>
      </c>
      <c r="B1541">
        <v>3930.01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6.4754999999999993E-2</v>
      </c>
      <c r="L1541">
        <v>0.95862199999999997</v>
      </c>
      <c r="M1541">
        <v>0</v>
      </c>
      <c r="N1541" t="s">
        <v>43</v>
      </c>
    </row>
    <row r="1542" spans="1:14" x14ac:dyDescent="0.25">
      <c r="A1542" t="s">
        <v>180</v>
      </c>
      <c r="B1542">
        <v>3945.81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5.4919500000000003E-2</v>
      </c>
      <c r="L1542">
        <v>0.93128200000000005</v>
      </c>
      <c r="M1542">
        <v>0</v>
      </c>
      <c r="N1542" t="s">
        <v>43</v>
      </c>
    </row>
    <row r="1543" spans="1:14" x14ac:dyDescent="0.25">
      <c r="A1543" t="s">
        <v>180</v>
      </c>
      <c r="B1543">
        <v>3917.54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6.1866400000000002E-2</v>
      </c>
      <c r="L1543">
        <v>0.94973399999999997</v>
      </c>
      <c r="M1543">
        <v>0</v>
      </c>
      <c r="N1543" t="s">
        <v>43</v>
      </c>
    </row>
    <row r="1544" spans="1:14" x14ac:dyDescent="0.25">
      <c r="A1544" t="s">
        <v>180</v>
      </c>
      <c r="B1544">
        <v>3982.29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5.3945699999999999E-2</v>
      </c>
      <c r="L1544">
        <v>0.931751</v>
      </c>
      <c r="M1544">
        <v>0</v>
      </c>
      <c r="N1544" t="s">
        <v>43</v>
      </c>
    </row>
    <row r="1545" spans="1:14" x14ac:dyDescent="0.25">
      <c r="A1545" t="s">
        <v>180</v>
      </c>
      <c r="B1545">
        <v>3926.7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5.3973800000000002E-2</v>
      </c>
      <c r="L1545">
        <v>0.931284</v>
      </c>
      <c r="M1545">
        <v>0</v>
      </c>
      <c r="N1545" t="s">
        <v>43</v>
      </c>
    </row>
    <row r="1546" spans="1:14" x14ac:dyDescent="0.25">
      <c r="A1546" t="s">
        <v>180</v>
      </c>
      <c r="B1546">
        <v>3934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5.4548899999999997E-2</v>
      </c>
      <c r="L1546">
        <v>0.93180499999999999</v>
      </c>
      <c r="M1546">
        <v>0</v>
      </c>
      <c r="N1546" t="s">
        <v>43</v>
      </c>
    </row>
    <row r="1547" spans="1:14" x14ac:dyDescent="0.25">
      <c r="A1547" t="s">
        <v>180</v>
      </c>
      <c r="B1547">
        <v>3922.82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6.1559700000000002E-2</v>
      </c>
      <c r="L1547">
        <v>0.93168799999999996</v>
      </c>
      <c r="M1547">
        <v>0</v>
      </c>
      <c r="N1547" t="s">
        <v>43</v>
      </c>
    </row>
    <row r="1548" spans="1:14" x14ac:dyDescent="0.25">
      <c r="A1548" t="s">
        <v>180</v>
      </c>
      <c r="B1548">
        <v>3952.55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5.4039299999999998E-2</v>
      </c>
      <c r="L1548">
        <v>0.93167599999999995</v>
      </c>
      <c r="M1548">
        <v>0</v>
      </c>
      <c r="N1548" t="s">
        <v>43</v>
      </c>
    </row>
    <row r="1549" spans="1:14" x14ac:dyDescent="0.25">
      <c r="A1549" t="s">
        <v>180</v>
      </c>
      <c r="B1549">
        <v>3930.95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6.9530900000000007E-2</v>
      </c>
      <c r="L1549">
        <v>0.93139400000000006</v>
      </c>
      <c r="M1549">
        <v>0</v>
      </c>
      <c r="N1549" t="s">
        <v>43</v>
      </c>
    </row>
    <row r="1550" spans="1:14" x14ac:dyDescent="0.25">
      <c r="A1550" t="s">
        <v>180</v>
      </c>
      <c r="B1550">
        <v>4013.82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6.1191299999999997E-2</v>
      </c>
      <c r="L1550">
        <v>0.93044499999999997</v>
      </c>
      <c r="M1550">
        <v>0</v>
      </c>
      <c r="N1550" t="s">
        <v>43</v>
      </c>
    </row>
    <row r="1551" spans="1:14" x14ac:dyDescent="0.25">
      <c r="A1551" t="s">
        <v>180</v>
      </c>
      <c r="B1551">
        <v>3943.62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6.8111500000000005E-2</v>
      </c>
      <c r="L1551">
        <v>0.93183400000000005</v>
      </c>
      <c r="M1551">
        <v>0</v>
      </c>
      <c r="N1551" t="s">
        <v>43</v>
      </c>
    </row>
    <row r="1552" spans="1:14" x14ac:dyDescent="0.25">
      <c r="A1552" t="s">
        <v>180</v>
      </c>
      <c r="B1552">
        <v>3945.41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6.3083500000000001E-2</v>
      </c>
      <c r="L1552">
        <v>0.93176800000000004</v>
      </c>
      <c r="M1552">
        <v>0</v>
      </c>
      <c r="N1552" t="s">
        <v>43</v>
      </c>
    </row>
    <row r="1553" spans="1:25" x14ac:dyDescent="0.25">
      <c r="A1553" t="s">
        <v>180</v>
      </c>
      <c r="B1553">
        <v>3937.9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5.8792200000000003E-2</v>
      </c>
      <c r="L1553">
        <v>0.93182299999999996</v>
      </c>
      <c r="M1553">
        <v>0</v>
      </c>
      <c r="N1553" t="s">
        <v>43</v>
      </c>
    </row>
    <row r="1554" spans="1:25" x14ac:dyDescent="0.25">
      <c r="A1554" t="s">
        <v>180</v>
      </c>
      <c r="B1554">
        <v>3945.22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5.3910399999999997E-2</v>
      </c>
      <c r="L1554">
        <v>0.931369</v>
      </c>
      <c r="M1554">
        <v>0</v>
      </c>
      <c r="N1554" t="s">
        <v>43</v>
      </c>
    </row>
    <row r="1555" spans="1:25" x14ac:dyDescent="0.25">
      <c r="A1555" t="s">
        <v>180</v>
      </c>
      <c r="B1555">
        <v>3944.62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5.3932000000000001E-2</v>
      </c>
      <c r="L1555">
        <v>0.931728</v>
      </c>
      <c r="M1555">
        <v>0</v>
      </c>
      <c r="N1555" t="s">
        <v>43</v>
      </c>
    </row>
    <row r="1556" spans="1:25" x14ac:dyDescent="0.25">
      <c r="A1556" t="s">
        <v>180</v>
      </c>
      <c r="B1556">
        <v>3953.44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6.4873600000000003E-2</v>
      </c>
      <c r="L1556">
        <v>0.92967500000000003</v>
      </c>
      <c r="M1556">
        <v>0</v>
      </c>
      <c r="N1556" t="s">
        <v>43</v>
      </c>
    </row>
    <row r="1557" spans="1:25" x14ac:dyDescent="0.25">
      <c r="A1557" t="s">
        <v>180</v>
      </c>
      <c r="B1557">
        <v>3942.56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7.9673400000000005E-2</v>
      </c>
      <c r="L1557">
        <v>0.93182399999999999</v>
      </c>
      <c r="M1557">
        <v>0</v>
      </c>
      <c r="N1557" t="s">
        <v>43</v>
      </c>
    </row>
    <row r="1558" spans="1:25" x14ac:dyDescent="0.25">
      <c r="A1558" t="s">
        <v>180</v>
      </c>
      <c r="B1558">
        <v>3945.19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5.4515099999999997E-2</v>
      </c>
      <c r="L1558">
        <v>0.93169100000000005</v>
      </c>
      <c r="M1558">
        <v>0</v>
      </c>
      <c r="N1558" t="s">
        <v>43</v>
      </c>
    </row>
    <row r="1559" spans="1:25" x14ac:dyDescent="0.25">
      <c r="A1559" t="s">
        <v>180</v>
      </c>
      <c r="B1559">
        <v>3935.18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5.4716800000000003E-2</v>
      </c>
      <c r="L1559">
        <v>0.93167100000000003</v>
      </c>
      <c r="M1559">
        <v>0</v>
      </c>
      <c r="N1559" t="s">
        <v>43</v>
      </c>
    </row>
    <row r="1560" spans="1:25" x14ac:dyDescent="0.25">
      <c r="A1560" t="s">
        <v>180</v>
      </c>
      <c r="B1560">
        <v>3963.53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5.47377E-2</v>
      </c>
      <c r="L1560">
        <v>0.93161899999999997</v>
      </c>
      <c r="M1560">
        <v>0</v>
      </c>
      <c r="N1560" t="s">
        <v>43</v>
      </c>
    </row>
    <row r="1561" spans="1:25" x14ac:dyDescent="0.25">
      <c r="A1561" t="s">
        <v>180</v>
      </c>
      <c r="B1561">
        <v>3933.03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3.2019199999999998E-2</v>
      </c>
      <c r="L1561">
        <v>0.93181499999999995</v>
      </c>
      <c r="M1561">
        <v>0</v>
      </c>
      <c r="N1561" t="s">
        <v>43</v>
      </c>
    </row>
    <row r="1562" spans="1:25" x14ac:dyDescent="0.25">
      <c r="A1562" t="s">
        <v>180</v>
      </c>
      <c r="B1562">
        <v>3953.57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5.4758500000000002E-2</v>
      </c>
      <c r="L1562">
        <v>0.93181000000000003</v>
      </c>
      <c r="M1562">
        <v>0</v>
      </c>
      <c r="N1562" t="s">
        <v>43</v>
      </c>
    </row>
    <row r="1563" spans="1:25" x14ac:dyDescent="0.25">
      <c r="A1563" t="s">
        <v>180</v>
      </c>
      <c r="B1563">
        <v>3945.94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7.4113700000000005E-2</v>
      </c>
      <c r="L1563">
        <v>0.93181400000000003</v>
      </c>
      <c r="M1563">
        <v>0</v>
      </c>
      <c r="N1563" t="s">
        <v>43</v>
      </c>
    </row>
    <row r="1564" spans="1:25" x14ac:dyDescent="0.25">
      <c r="A1564" t="s">
        <v>180</v>
      </c>
      <c r="B1564">
        <v>3954.45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5.5184299999999999E-2</v>
      </c>
      <c r="L1564">
        <v>0.93183499999999997</v>
      </c>
      <c r="M1564">
        <v>0</v>
      </c>
      <c r="N1564" t="s">
        <v>43</v>
      </c>
    </row>
    <row r="1565" spans="1:25" x14ac:dyDescent="0.25">
      <c r="A1565" t="s">
        <v>180</v>
      </c>
      <c r="B1565">
        <v>3971.77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5.3917600000000003E-2</v>
      </c>
      <c r="L1565">
        <v>0.93121399999999999</v>
      </c>
      <c r="M1565">
        <v>0</v>
      </c>
      <c r="N1565" t="s">
        <v>43</v>
      </c>
    </row>
    <row r="1566" spans="1:25" x14ac:dyDescent="0.25">
      <c r="A1566" t="s">
        <v>180</v>
      </c>
      <c r="B1566">
        <v>3918.94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6.2375E-2</v>
      </c>
      <c r="L1566">
        <v>0.93176999999999999</v>
      </c>
      <c r="M1566">
        <v>0</v>
      </c>
      <c r="N1566" t="s">
        <v>43</v>
      </c>
    </row>
    <row r="1567" spans="1:25" x14ac:dyDescent="0.25">
      <c r="A1567" t="s">
        <v>180</v>
      </c>
      <c r="B1567">
        <v>3919.8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8.3259899999999998E-2</v>
      </c>
      <c r="L1567">
        <v>0.93168799999999996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3919.73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5.5385200000000002E-2</v>
      </c>
      <c r="L1568">
        <v>0.93181800000000004</v>
      </c>
      <c r="M1568">
        <v>0</v>
      </c>
      <c r="N1568" t="s">
        <v>43</v>
      </c>
      <c r="R1568">
        <f>AVERAGE(B1519:B1568)</f>
        <v>3942.0257999999994</v>
      </c>
      <c r="S1568">
        <f>AVERAGE(C1519:C1568)</f>
        <v>0</v>
      </c>
      <c r="U1568">
        <f>_xlfn.VAR.P(B1519:B1568)</f>
        <v>399.61521235999948</v>
      </c>
      <c r="V1568">
        <f>_xlfn.VAR.P(C1519:C1568)</f>
        <v>0</v>
      </c>
      <c r="X1568">
        <f>1.96*SQRT(U1568)/50</f>
        <v>0.78362281738146811</v>
      </c>
      <c r="Y1568">
        <f>1.96*SQRT(V1568)/50</f>
        <v>0</v>
      </c>
    </row>
    <row r="1569" spans="1:13" x14ac:dyDescent="0.25">
      <c r="A1569" t="s">
        <v>181</v>
      </c>
      <c r="B1569">
        <v>197227.35070000001</v>
      </c>
      <c r="C1569" t="s">
        <v>37</v>
      </c>
    </row>
    <row r="1570" spans="1:13" x14ac:dyDescent="0.25">
      <c r="A1570" t="s">
        <v>182</v>
      </c>
      <c r="B1570">
        <v>3643.97</v>
      </c>
      <c r="C1570">
        <v>3640.9</v>
      </c>
      <c r="D1570">
        <v>3640.67</v>
      </c>
      <c r="E1570">
        <v>3632.8</v>
      </c>
      <c r="F1570">
        <v>269.09199999999998</v>
      </c>
      <c r="G1570">
        <v>0</v>
      </c>
      <c r="H1570">
        <v>165.845</v>
      </c>
      <c r="I1570">
        <v>0</v>
      </c>
      <c r="J1570">
        <v>5.5712600000000001E-2</v>
      </c>
      <c r="K1570">
        <v>0.93113199999999996</v>
      </c>
      <c r="L1570">
        <v>0</v>
      </c>
      <c r="M1570" t="s">
        <v>43</v>
      </c>
    </row>
    <row r="1571" spans="1:13" x14ac:dyDescent="0.25">
      <c r="A1571" t="s">
        <v>182</v>
      </c>
      <c r="B1571">
        <v>3657.28</v>
      </c>
      <c r="C1571">
        <v>3653.65</v>
      </c>
      <c r="D1571">
        <v>3653.48</v>
      </c>
      <c r="E1571">
        <v>3645.84</v>
      </c>
      <c r="F1571">
        <v>278.08999999999997</v>
      </c>
      <c r="G1571">
        <v>0</v>
      </c>
      <c r="H1571">
        <v>166.41800000000001</v>
      </c>
      <c r="I1571">
        <v>0</v>
      </c>
      <c r="J1571">
        <v>8.3256300000000005E-2</v>
      </c>
      <c r="K1571">
        <v>0.93174400000000002</v>
      </c>
      <c r="L1571">
        <v>0</v>
      </c>
      <c r="M1571" t="s">
        <v>43</v>
      </c>
    </row>
    <row r="1572" spans="1:13" x14ac:dyDescent="0.25">
      <c r="A1572" t="s">
        <v>182</v>
      </c>
      <c r="B1572">
        <v>3655.81</v>
      </c>
      <c r="C1572">
        <v>3652.76</v>
      </c>
      <c r="D1572">
        <v>3652.58</v>
      </c>
      <c r="E1572">
        <v>3644.95</v>
      </c>
      <c r="F1572">
        <v>275.65499999999997</v>
      </c>
      <c r="G1572">
        <v>0</v>
      </c>
      <c r="H1572">
        <v>167.358</v>
      </c>
      <c r="I1572">
        <v>0</v>
      </c>
      <c r="J1572">
        <v>5.5450899999999997E-2</v>
      </c>
      <c r="K1572">
        <v>0.93181999999999998</v>
      </c>
      <c r="L1572">
        <v>0</v>
      </c>
      <c r="M1572" t="s">
        <v>43</v>
      </c>
    </row>
    <row r="1573" spans="1:13" x14ac:dyDescent="0.25">
      <c r="A1573" t="s">
        <v>182</v>
      </c>
      <c r="B1573">
        <v>3655.91</v>
      </c>
      <c r="C1573">
        <v>3652.71</v>
      </c>
      <c r="D1573">
        <v>3652.54</v>
      </c>
      <c r="E1573">
        <v>3645.09</v>
      </c>
      <c r="F1573">
        <v>270.113</v>
      </c>
      <c r="G1573">
        <v>0</v>
      </c>
      <c r="H1573">
        <v>167.047</v>
      </c>
      <c r="I1573">
        <v>0</v>
      </c>
      <c r="J1573">
        <v>7.5288999999999995E-2</v>
      </c>
      <c r="K1573">
        <v>0.93176800000000004</v>
      </c>
      <c r="L1573">
        <v>0</v>
      </c>
      <c r="M1573" t="s">
        <v>43</v>
      </c>
    </row>
    <row r="1574" spans="1:13" x14ac:dyDescent="0.25">
      <c r="A1574" t="s">
        <v>182</v>
      </c>
      <c r="B1574">
        <v>3652.33</v>
      </c>
      <c r="C1574">
        <v>3649.3</v>
      </c>
      <c r="D1574">
        <v>3649.13</v>
      </c>
      <c r="E1574">
        <v>3641.25</v>
      </c>
      <c r="F1574">
        <v>269.21199999999999</v>
      </c>
      <c r="G1574">
        <v>0</v>
      </c>
      <c r="H1574">
        <v>165.012</v>
      </c>
      <c r="I1574">
        <v>0</v>
      </c>
      <c r="J1574">
        <v>5.3909699999999998E-2</v>
      </c>
      <c r="K1574">
        <v>0.931836</v>
      </c>
      <c r="L1574">
        <v>0</v>
      </c>
      <c r="M1574" t="s">
        <v>43</v>
      </c>
    </row>
    <row r="1575" spans="1:13" x14ac:dyDescent="0.25">
      <c r="A1575" t="s">
        <v>182</v>
      </c>
      <c r="B1575">
        <v>3653.39</v>
      </c>
      <c r="C1575">
        <v>3649.72</v>
      </c>
      <c r="D1575">
        <v>3649.56</v>
      </c>
      <c r="E1575">
        <v>3642.08</v>
      </c>
      <c r="F1575">
        <v>271.97000000000003</v>
      </c>
      <c r="G1575">
        <v>0</v>
      </c>
      <c r="H1575">
        <v>167.261</v>
      </c>
      <c r="I1575">
        <v>0</v>
      </c>
      <c r="J1575">
        <v>8.3257999999999999E-2</v>
      </c>
      <c r="K1575">
        <v>0.93178399999999995</v>
      </c>
      <c r="L1575">
        <v>0</v>
      </c>
      <c r="M1575" t="s">
        <v>43</v>
      </c>
    </row>
    <row r="1576" spans="1:13" x14ac:dyDescent="0.25">
      <c r="A1576" t="s">
        <v>182</v>
      </c>
      <c r="B1576">
        <v>3654.98</v>
      </c>
      <c r="C1576">
        <v>3651.93</v>
      </c>
      <c r="D1576">
        <v>3651.76</v>
      </c>
      <c r="E1576">
        <v>3644.13</v>
      </c>
      <c r="F1576">
        <v>267.65100000000001</v>
      </c>
      <c r="G1576">
        <v>0</v>
      </c>
      <c r="H1576">
        <v>167.41300000000001</v>
      </c>
      <c r="I1576">
        <v>0</v>
      </c>
      <c r="J1576">
        <v>6.4883200000000002E-2</v>
      </c>
      <c r="K1576">
        <v>0.93183700000000003</v>
      </c>
      <c r="L1576">
        <v>0</v>
      </c>
      <c r="M1576" t="s">
        <v>43</v>
      </c>
    </row>
    <row r="1577" spans="1:13" x14ac:dyDescent="0.25">
      <c r="A1577" t="s">
        <v>182</v>
      </c>
      <c r="B1577">
        <v>3656.99</v>
      </c>
      <c r="C1577">
        <v>3653.93</v>
      </c>
      <c r="D1577">
        <v>3653.76</v>
      </c>
      <c r="E1577">
        <v>3646.22</v>
      </c>
      <c r="F1577">
        <v>269.673</v>
      </c>
      <c r="G1577">
        <v>0</v>
      </c>
      <c r="H1577">
        <v>166.065</v>
      </c>
      <c r="I1577">
        <v>0</v>
      </c>
      <c r="J1577">
        <v>5.5795400000000002E-2</v>
      </c>
      <c r="K1577">
        <v>0.93165100000000001</v>
      </c>
      <c r="L1577">
        <v>0</v>
      </c>
      <c r="M1577" t="s">
        <v>43</v>
      </c>
    </row>
    <row r="1578" spans="1:13" x14ac:dyDescent="0.25">
      <c r="A1578" t="s">
        <v>182</v>
      </c>
      <c r="B1578">
        <v>3671.36</v>
      </c>
      <c r="C1578">
        <v>3668.04</v>
      </c>
      <c r="D1578">
        <v>3667.87</v>
      </c>
      <c r="E1578">
        <v>3660.18</v>
      </c>
      <c r="F1578">
        <v>275.47300000000001</v>
      </c>
      <c r="G1578">
        <v>0</v>
      </c>
      <c r="H1578">
        <v>168.637</v>
      </c>
      <c r="I1578">
        <v>0</v>
      </c>
      <c r="J1578">
        <v>5.5140300000000003E-2</v>
      </c>
      <c r="K1578">
        <v>0.93170799999999998</v>
      </c>
      <c r="L1578">
        <v>0</v>
      </c>
      <c r="M1578" t="s">
        <v>43</v>
      </c>
    </row>
    <row r="1579" spans="1:13" x14ac:dyDescent="0.25">
      <c r="A1579" t="s">
        <v>182</v>
      </c>
      <c r="B1579">
        <v>3660.9</v>
      </c>
      <c r="C1579">
        <v>3657.35</v>
      </c>
      <c r="D1579">
        <v>3657.18</v>
      </c>
      <c r="E1579">
        <v>3649.72</v>
      </c>
      <c r="F1579">
        <v>273.524</v>
      </c>
      <c r="G1579">
        <v>0</v>
      </c>
      <c r="H1579">
        <v>167.63499999999999</v>
      </c>
      <c r="I1579">
        <v>0</v>
      </c>
      <c r="J1579">
        <v>5.7062700000000001E-2</v>
      </c>
      <c r="K1579">
        <v>0.93180799999999997</v>
      </c>
      <c r="L1579">
        <v>0</v>
      </c>
      <c r="M1579" t="s">
        <v>43</v>
      </c>
    </row>
    <row r="1580" spans="1:13" x14ac:dyDescent="0.25">
      <c r="A1580" t="s">
        <v>182</v>
      </c>
      <c r="B1580">
        <v>3644.19</v>
      </c>
      <c r="C1580">
        <v>3641.15</v>
      </c>
      <c r="D1580">
        <v>3640.97</v>
      </c>
      <c r="E1580">
        <v>3633.58</v>
      </c>
      <c r="F1580">
        <v>269.10700000000003</v>
      </c>
      <c r="G1580">
        <v>0</v>
      </c>
      <c r="H1580">
        <v>165.744</v>
      </c>
      <c r="I1580">
        <v>0</v>
      </c>
      <c r="J1580">
        <v>5.4806800000000003E-2</v>
      </c>
      <c r="K1580">
        <v>0.93182399999999999</v>
      </c>
      <c r="L1580">
        <v>0</v>
      </c>
      <c r="M1580" t="s">
        <v>43</v>
      </c>
    </row>
    <row r="1581" spans="1:13" x14ac:dyDescent="0.25">
      <c r="A1581" t="s">
        <v>182</v>
      </c>
      <c r="B1581">
        <v>3691.8</v>
      </c>
      <c r="C1581">
        <v>3688.4</v>
      </c>
      <c r="D1581">
        <v>3688.23</v>
      </c>
      <c r="E1581">
        <v>3680.7</v>
      </c>
      <c r="F1581">
        <v>275.46300000000002</v>
      </c>
      <c r="G1581">
        <v>0</v>
      </c>
      <c r="H1581">
        <v>166.15600000000001</v>
      </c>
      <c r="I1581">
        <v>0</v>
      </c>
      <c r="J1581">
        <v>6.4123799999999995E-2</v>
      </c>
      <c r="K1581">
        <v>0.93183300000000002</v>
      </c>
      <c r="L1581">
        <v>0</v>
      </c>
      <c r="M1581" t="s">
        <v>43</v>
      </c>
    </row>
    <row r="1582" spans="1:13" x14ac:dyDescent="0.25">
      <c r="A1582" t="s">
        <v>182</v>
      </c>
      <c r="B1582">
        <v>3704.63</v>
      </c>
      <c r="C1582">
        <v>3701.6</v>
      </c>
      <c r="D1582">
        <v>3701.37</v>
      </c>
      <c r="E1582">
        <v>3693.26</v>
      </c>
      <c r="F1582">
        <v>274.59100000000001</v>
      </c>
      <c r="G1582">
        <v>0</v>
      </c>
      <c r="H1582">
        <v>168.67099999999999</v>
      </c>
      <c r="I1582">
        <v>0</v>
      </c>
      <c r="J1582">
        <v>5.6068E-2</v>
      </c>
      <c r="K1582">
        <v>0.93167299999999997</v>
      </c>
      <c r="L1582">
        <v>0</v>
      </c>
      <c r="M1582" t="s">
        <v>43</v>
      </c>
    </row>
    <row r="1583" spans="1:13" x14ac:dyDescent="0.25">
      <c r="A1583" t="s">
        <v>182</v>
      </c>
      <c r="B1583">
        <v>3655.38</v>
      </c>
      <c r="C1583">
        <v>3652.21</v>
      </c>
      <c r="D1583">
        <v>3652.04</v>
      </c>
      <c r="E1583">
        <v>3643.94</v>
      </c>
      <c r="F1583">
        <v>268.70800000000003</v>
      </c>
      <c r="G1583">
        <v>0</v>
      </c>
      <c r="H1583">
        <v>165.614</v>
      </c>
      <c r="I1583">
        <v>0</v>
      </c>
      <c r="J1583">
        <v>6.7933199999999999E-2</v>
      </c>
      <c r="K1583">
        <v>0.95387699999999997</v>
      </c>
      <c r="L1583">
        <v>0</v>
      </c>
      <c r="M1583" t="s">
        <v>43</v>
      </c>
    </row>
    <row r="1584" spans="1:13" x14ac:dyDescent="0.25">
      <c r="A1584" t="s">
        <v>182</v>
      </c>
      <c r="B1584">
        <v>3665.97</v>
      </c>
      <c r="C1584">
        <v>3662.92</v>
      </c>
      <c r="D1584">
        <v>3662.51</v>
      </c>
      <c r="E1584">
        <v>3655.09</v>
      </c>
      <c r="F1584">
        <v>275.85500000000002</v>
      </c>
      <c r="G1584">
        <v>0</v>
      </c>
      <c r="H1584">
        <v>166.86199999999999</v>
      </c>
      <c r="I1584">
        <v>0</v>
      </c>
      <c r="J1584">
        <v>5.4057599999999997E-2</v>
      </c>
      <c r="K1584">
        <v>0.93182399999999999</v>
      </c>
      <c r="L1584">
        <v>0</v>
      </c>
      <c r="M1584" t="s">
        <v>43</v>
      </c>
    </row>
    <row r="1585" spans="1:13" x14ac:dyDescent="0.25">
      <c r="A1585" t="s">
        <v>182</v>
      </c>
      <c r="B1585">
        <v>3678.75</v>
      </c>
      <c r="C1585">
        <v>3675.59</v>
      </c>
      <c r="D1585">
        <v>3675.41</v>
      </c>
      <c r="E1585">
        <v>3666.87</v>
      </c>
      <c r="F1585">
        <v>270.709</v>
      </c>
      <c r="G1585">
        <v>0</v>
      </c>
      <c r="H1585">
        <v>168.24199999999999</v>
      </c>
      <c r="I1585">
        <v>0</v>
      </c>
      <c r="J1585">
        <v>5.6226900000000003E-2</v>
      </c>
      <c r="K1585">
        <v>0.93182100000000001</v>
      </c>
      <c r="L1585">
        <v>0</v>
      </c>
      <c r="M1585" t="s">
        <v>43</v>
      </c>
    </row>
    <row r="1586" spans="1:13" x14ac:dyDescent="0.25">
      <c r="A1586" t="s">
        <v>182</v>
      </c>
      <c r="B1586">
        <v>3668.17</v>
      </c>
      <c r="C1586">
        <v>3665.13</v>
      </c>
      <c r="D1586">
        <v>3664.93</v>
      </c>
      <c r="E1586">
        <v>3657.02</v>
      </c>
      <c r="F1586">
        <v>272.31700000000001</v>
      </c>
      <c r="G1586">
        <v>0</v>
      </c>
      <c r="H1586">
        <v>166.01499999999999</v>
      </c>
      <c r="I1586">
        <v>0</v>
      </c>
      <c r="J1586">
        <v>7.9048300000000002E-2</v>
      </c>
      <c r="K1586">
        <v>0.93476599999999999</v>
      </c>
      <c r="L1586">
        <v>0</v>
      </c>
      <c r="M1586" t="s">
        <v>43</v>
      </c>
    </row>
    <row r="1587" spans="1:13" x14ac:dyDescent="0.25">
      <c r="A1587" t="s">
        <v>182</v>
      </c>
      <c r="B1587">
        <v>3668.19</v>
      </c>
      <c r="C1587">
        <v>3665.13</v>
      </c>
      <c r="D1587">
        <v>3664.95</v>
      </c>
      <c r="E1587">
        <v>3657.38</v>
      </c>
      <c r="F1587">
        <v>277.85399999999998</v>
      </c>
      <c r="G1587">
        <v>0</v>
      </c>
      <c r="H1587">
        <v>165.12299999999999</v>
      </c>
      <c r="I1587">
        <v>0</v>
      </c>
      <c r="J1587">
        <v>8.3257800000000007E-2</v>
      </c>
      <c r="K1587">
        <v>0.93171300000000001</v>
      </c>
      <c r="L1587">
        <v>0</v>
      </c>
      <c r="M1587" t="s">
        <v>43</v>
      </c>
    </row>
    <row r="1588" spans="1:13" x14ac:dyDescent="0.25">
      <c r="A1588" t="s">
        <v>182</v>
      </c>
      <c r="B1588">
        <v>3693.34</v>
      </c>
      <c r="C1588">
        <v>3689.62</v>
      </c>
      <c r="D1588">
        <v>3689.46</v>
      </c>
      <c r="E1588">
        <v>3680.93</v>
      </c>
      <c r="F1588">
        <v>292.00200000000001</v>
      </c>
      <c r="G1588">
        <v>0</v>
      </c>
      <c r="H1588">
        <v>167.45500000000001</v>
      </c>
      <c r="I1588">
        <v>0</v>
      </c>
      <c r="J1588">
        <v>8.3255800000000005E-2</v>
      </c>
      <c r="K1588">
        <v>0.931836</v>
      </c>
      <c r="L1588">
        <v>0</v>
      </c>
      <c r="M1588" t="s">
        <v>43</v>
      </c>
    </row>
    <row r="1589" spans="1:13" x14ac:dyDescent="0.25">
      <c r="A1589" t="s">
        <v>182</v>
      </c>
      <c r="B1589">
        <v>3678.02</v>
      </c>
      <c r="C1589">
        <v>3675</v>
      </c>
      <c r="D1589">
        <v>3674.84</v>
      </c>
      <c r="E1589">
        <v>3667.32</v>
      </c>
      <c r="F1589">
        <v>279.13099999999997</v>
      </c>
      <c r="G1589">
        <v>0</v>
      </c>
      <c r="H1589">
        <v>171.024</v>
      </c>
      <c r="I1589">
        <v>0</v>
      </c>
      <c r="J1589">
        <v>6.1051899999999999E-2</v>
      </c>
      <c r="K1589">
        <v>0.95519900000000002</v>
      </c>
      <c r="L1589">
        <v>0</v>
      </c>
      <c r="M1589" t="s">
        <v>43</v>
      </c>
    </row>
    <row r="1590" spans="1:13" x14ac:dyDescent="0.25">
      <c r="A1590" t="s">
        <v>182</v>
      </c>
      <c r="B1590">
        <v>3665.16</v>
      </c>
      <c r="C1590">
        <v>3662.12</v>
      </c>
      <c r="D1590">
        <v>3661.96</v>
      </c>
      <c r="E1590">
        <v>3654.24</v>
      </c>
      <c r="F1590">
        <v>275.17700000000002</v>
      </c>
      <c r="G1590">
        <v>0</v>
      </c>
      <c r="H1590">
        <v>165.39599999999999</v>
      </c>
      <c r="I1590">
        <v>0</v>
      </c>
      <c r="J1590">
        <v>5.4119100000000003E-2</v>
      </c>
      <c r="K1590">
        <v>0.93178300000000003</v>
      </c>
      <c r="L1590">
        <v>0</v>
      </c>
      <c r="M1590" t="s">
        <v>43</v>
      </c>
    </row>
    <row r="1591" spans="1:13" x14ac:dyDescent="0.25">
      <c r="A1591" t="s">
        <v>182</v>
      </c>
      <c r="B1591">
        <v>3669.92</v>
      </c>
      <c r="C1591">
        <v>3666.85</v>
      </c>
      <c r="D1591">
        <v>3666.69</v>
      </c>
      <c r="E1591">
        <v>3659.41</v>
      </c>
      <c r="F1591">
        <v>276.82499999999999</v>
      </c>
      <c r="G1591">
        <v>0</v>
      </c>
      <c r="H1591">
        <v>168.81700000000001</v>
      </c>
      <c r="I1591">
        <v>0</v>
      </c>
      <c r="J1591">
        <v>7.4682499999999999E-2</v>
      </c>
      <c r="K1591">
        <v>0.93170500000000001</v>
      </c>
      <c r="L1591">
        <v>0</v>
      </c>
      <c r="M1591" t="s">
        <v>43</v>
      </c>
    </row>
    <row r="1592" spans="1:13" x14ac:dyDescent="0.25">
      <c r="A1592" t="s">
        <v>182</v>
      </c>
      <c r="B1592">
        <v>3666.32</v>
      </c>
      <c r="C1592">
        <v>3662.83</v>
      </c>
      <c r="D1592">
        <v>3662.66</v>
      </c>
      <c r="E1592">
        <v>3655.36</v>
      </c>
      <c r="F1592">
        <v>279.68599999999998</v>
      </c>
      <c r="G1592">
        <v>0</v>
      </c>
      <c r="H1592">
        <v>170.523</v>
      </c>
      <c r="I1592">
        <v>0</v>
      </c>
      <c r="J1592">
        <v>5.6078200000000002E-2</v>
      </c>
      <c r="K1592">
        <v>0.93166099999999996</v>
      </c>
      <c r="L1592">
        <v>0</v>
      </c>
      <c r="M1592" t="s">
        <v>43</v>
      </c>
    </row>
    <row r="1593" spans="1:13" x14ac:dyDescent="0.25">
      <c r="A1593" t="s">
        <v>182</v>
      </c>
      <c r="B1593">
        <v>3653.72</v>
      </c>
      <c r="C1593">
        <v>3650.67</v>
      </c>
      <c r="D1593">
        <v>3650.5</v>
      </c>
      <c r="E1593">
        <v>3642.84</v>
      </c>
      <c r="F1593">
        <v>267.73099999999999</v>
      </c>
      <c r="G1593">
        <v>0</v>
      </c>
      <c r="H1593">
        <v>167.345</v>
      </c>
      <c r="I1593">
        <v>0</v>
      </c>
      <c r="J1593">
        <v>5.39298E-2</v>
      </c>
      <c r="K1593">
        <v>0.93180600000000002</v>
      </c>
      <c r="L1593">
        <v>0</v>
      </c>
      <c r="M1593" t="s">
        <v>43</v>
      </c>
    </row>
    <row r="1594" spans="1:13" x14ac:dyDescent="0.25">
      <c r="A1594" t="s">
        <v>182</v>
      </c>
      <c r="B1594">
        <v>3682.28</v>
      </c>
      <c r="C1594">
        <v>3679.23</v>
      </c>
      <c r="D1594">
        <v>3679.05</v>
      </c>
      <c r="E1594">
        <v>3671.51</v>
      </c>
      <c r="F1594">
        <v>275.13099999999997</v>
      </c>
      <c r="G1594">
        <v>0</v>
      </c>
      <c r="H1594">
        <v>170.83099999999999</v>
      </c>
      <c r="I1594">
        <v>0</v>
      </c>
      <c r="J1594">
        <v>5.5035199999999999E-2</v>
      </c>
      <c r="K1594">
        <v>0.93102300000000004</v>
      </c>
      <c r="L1594">
        <v>0</v>
      </c>
      <c r="M1594" t="s">
        <v>43</v>
      </c>
    </row>
    <row r="1595" spans="1:13" x14ac:dyDescent="0.25">
      <c r="A1595" t="s">
        <v>182</v>
      </c>
      <c r="B1595">
        <v>3668.79</v>
      </c>
      <c r="C1595">
        <v>3665.78</v>
      </c>
      <c r="D1595">
        <v>3665.6</v>
      </c>
      <c r="E1595">
        <v>3657.84</v>
      </c>
      <c r="F1595">
        <v>274.99200000000002</v>
      </c>
      <c r="G1595">
        <v>0</v>
      </c>
      <c r="H1595">
        <v>166.846</v>
      </c>
      <c r="I1595">
        <v>0</v>
      </c>
      <c r="J1595">
        <v>5.78392E-2</v>
      </c>
      <c r="K1595">
        <v>0.93098099999999995</v>
      </c>
      <c r="L1595">
        <v>0</v>
      </c>
      <c r="M1595" t="s">
        <v>43</v>
      </c>
    </row>
    <row r="1596" spans="1:13" x14ac:dyDescent="0.25">
      <c r="A1596" t="s">
        <v>182</v>
      </c>
      <c r="B1596">
        <v>3649.59</v>
      </c>
      <c r="C1596">
        <v>3646.47</v>
      </c>
      <c r="D1596">
        <v>3646.3</v>
      </c>
      <c r="E1596">
        <v>3638.45</v>
      </c>
      <c r="F1596">
        <v>268.14499999999998</v>
      </c>
      <c r="G1596">
        <v>0</v>
      </c>
      <c r="H1596">
        <v>166.90199999999999</v>
      </c>
      <c r="I1596">
        <v>0</v>
      </c>
      <c r="J1596">
        <v>8.3263599999999993E-2</v>
      </c>
      <c r="K1596">
        <v>0.93161099999999997</v>
      </c>
      <c r="L1596">
        <v>0</v>
      </c>
      <c r="M1596" t="s">
        <v>43</v>
      </c>
    </row>
    <row r="1597" spans="1:13" x14ac:dyDescent="0.25">
      <c r="A1597" t="s">
        <v>182</v>
      </c>
      <c r="B1597">
        <v>3678.56</v>
      </c>
      <c r="C1597">
        <v>3675.45</v>
      </c>
      <c r="D1597">
        <v>3675.28</v>
      </c>
      <c r="E1597">
        <v>3667.89</v>
      </c>
      <c r="F1597">
        <v>274.31700000000001</v>
      </c>
      <c r="G1597">
        <v>0</v>
      </c>
      <c r="H1597">
        <v>166.416</v>
      </c>
      <c r="I1597">
        <v>0</v>
      </c>
      <c r="J1597">
        <v>7.3866799999999996E-2</v>
      </c>
      <c r="K1597">
        <v>0.93165600000000004</v>
      </c>
      <c r="L1597">
        <v>0</v>
      </c>
      <c r="M1597" t="s">
        <v>43</v>
      </c>
    </row>
    <row r="1598" spans="1:13" x14ac:dyDescent="0.25">
      <c r="A1598" t="s">
        <v>182</v>
      </c>
      <c r="B1598">
        <v>3685.83</v>
      </c>
      <c r="C1598">
        <v>3682.72</v>
      </c>
      <c r="D1598">
        <v>3682.53</v>
      </c>
      <c r="E1598">
        <v>3673.85</v>
      </c>
      <c r="F1598">
        <v>271.31599999999997</v>
      </c>
      <c r="G1598">
        <v>0</v>
      </c>
      <c r="H1598">
        <v>167.06299999999999</v>
      </c>
      <c r="I1598">
        <v>0</v>
      </c>
      <c r="J1598">
        <v>5.6838899999999998E-2</v>
      </c>
      <c r="K1598">
        <v>0.93182600000000004</v>
      </c>
      <c r="L1598">
        <v>0</v>
      </c>
      <c r="M1598" t="s">
        <v>43</v>
      </c>
    </row>
    <row r="1599" spans="1:13" x14ac:dyDescent="0.25">
      <c r="A1599" t="s">
        <v>182</v>
      </c>
      <c r="B1599">
        <v>3672.06</v>
      </c>
      <c r="C1599">
        <v>3668.97</v>
      </c>
      <c r="D1599">
        <v>3668.81</v>
      </c>
      <c r="E1599">
        <v>3660.95</v>
      </c>
      <c r="F1599">
        <v>271.52199999999999</v>
      </c>
      <c r="G1599">
        <v>0</v>
      </c>
      <c r="H1599">
        <v>168.59399999999999</v>
      </c>
      <c r="I1599">
        <v>0</v>
      </c>
      <c r="J1599">
        <v>5.9048900000000001E-2</v>
      </c>
      <c r="K1599">
        <v>0.93176400000000004</v>
      </c>
      <c r="L1599">
        <v>0</v>
      </c>
      <c r="M1599" t="s">
        <v>43</v>
      </c>
    </row>
    <row r="1600" spans="1:13" x14ac:dyDescent="0.25">
      <c r="A1600" t="s">
        <v>182</v>
      </c>
      <c r="B1600">
        <v>3671.34</v>
      </c>
      <c r="C1600">
        <v>3667.7</v>
      </c>
      <c r="D1600">
        <v>3667.53</v>
      </c>
      <c r="E1600">
        <v>3659.92</v>
      </c>
      <c r="F1600">
        <v>276.00900000000001</v>
      </c>
      <c r="G1600">
        <v>0</v>
      </c>
      <c r="H1600">
        <v>167.76599999999999</v>
      </c>
      <c r="I1600">
        <v>0</v>
      </c>
      <c r="J1600">
        <v>5.8198E-2</v>
      </c>
      <c r="K1600">
        <v>0.95728100000000005</v>
      </c>
      <c r="L1600">
        <v>0</v>
      </c>
      <c r="M1600" t="s">
        <v>43</v>
      </c>
    </row>
    <row r="1601" spans="1:13" x14ac:dyDescent="0.25">
      <c r="A1601" t="s">
        <v>182</v>
      </c>
      <c r="B1601">
        <v>3670.19</v>
      </c>
      <c r="C1601">
        <v>3666.64</v>
      </c>
      <c r="D1601">
        <v>3666.49</v>
      </c>
      <c r="E1601">
        <v>3658.59</v>
      </c>
      <c r="F1601">
        <v>266.20499999999998</v>
      </c>
      <c r="G1601">
        <v>0</v>
      </c>
      <c r="H1601">
        <v>169</v>
      </c>
      <c r="I1601">
        <v>0</v>
      </c>
      <c r="J1601">
        <v>5.55738E-2</v>
      </c>
      <c r="K1601">
        <v>0.93758799999999998</v>
      </c>
      <c r="L1601">
        <v>0</v>
      </c>
      <c r="M1601" t="s">
        <v>43</v>
      </c>
    </row>
    <row r="1602" spans="1:13" x14ac:dyDescent="0.25">
      <c r="A1602" t="s">
        <v>182</v>
      </c>
      <c r="B1602">
        <v>3688.31</v>
      </c>
      <c r="C1602">
        <v>3684.45</v>
      </c>
      <c r="D1602">
        <v>3684.27</v>
      </c>
      <c r="E1602">
        <v>3676.26</v>
      </c>
      <c r="F1602">
        <v>278.81400000000002</v>
      </c>
      <c r="G1602">
        <v>0</v>
      </c>
      <c r="H1602">
        <v>168.167</v>
      </c>
      <c r="I1602">
        <v>0</v>
      </c>
      <c r="J1602">
        <v>5.5035599999999997E-2</v>
      </c>
      <c r="K1602">
        <v>0.93164999999999998</v>
      </c>
      <c r="L1602">
        <v>0</v>
      </c>
      <c r="M1602" t="s">
        <v>43</v>
      </c>
    </row>
    <row r="1603" spans="1:13" x14ac:dyDescent="0.25">
      <c r="A1603" t="s">
        <v>182</v>
      </c>
      <c r="B1603">
        <v>3657.66</v>
      </c>
      <c r="C1603">
        <v>3654.44</v>
      </c>
      <c r="D1603">
        <v>3654.29</v>
      </c>
      <c r="E1603">
        <v>3646.97</v>
      </c>
      <c r="F1603">
        <v>271.25299999999999</v>
      </c>
      <c r="G1603">
        <v>0</v>
      </c>
      <c r="H1603">
        <v>166.679</v>
      </c>
      <c r="I1603">
        <v>0</v>
      </c>
      <c r="J1603">
        <v>7.7801300000000004E-2</v>
      </c>
      <c r="K1603">
        <v>0.94938599999999995</v>
      </c>
      <c r="L1603">
        <v>0</v>
      </c>
      <c r="M1603" t="s">
        <v>43</v>
      </c>
    </row>
    <row r="1604" spans="1:13" x14ac:dyDescent="0.25">
      <c r="A1604" t="s">
        <v>182</v>
      </c>
      <c r="B1604">
        <v>3645.7</v>
      </c>
      <c r="C1604">
        <v>3642.65</v>
      </c>
      <c r="D1604">
        <v>3642.51</v>
      </c>
      <c r="E1604">
        <v>3635.29</v>
      </c>
      <c r="F1604">
        <v>268.87799999999999</v>
      </c>
      <c r="G1604">
        <v>0</v>
      </c>
      <c r="H1604">
        <v>164.92099999999999</v>
      </c>
      <c r="I1604">
        <v>0</v>
      </c>
      <c r="J1604">
        <v>5.5188899999999999E-2</v>
      </c>
      <c r="K1604">
        <v>0.93182399999999999</v>
      </c>
      <c r="L1604">
        <v>0</v>
      </c>
      <c r="M1604" t="s">
        <v>43</v>
      </c>
    </row>
    <row r="1605" spans="1:13" x14ac:dyDescent="0.25">
      <c r="A1605" t="s">
        <v>182</v>
      </c>
      <c r="B1605">
        <v>3662.25</v>
      </c>
      <c r="C1605">
        <v>3658.94</v>
      </c>
      <c r="D1605">
        <v>3658.79</v>
      </c>
      <c r="E1605">
        <v>3651.47</v>
      </c>
      <c r="F1605">
        <v>269.19900000000001</v>
      </c>
      <c r="G1605">
        <v>0</v>
      </c>
      <c r="H1605">
        <v>166.363</v>
      </c>
      <c r="I1605">
        <v>0</v>
      </c>
      <c r="J1605">
        <v>8.3258200000000004E-2</v>
      </c>
      <c r="K1605">
        <v>0.931643</v>
      </c>
      <c r="L1605">
        <v>0</v>
      </c>
      <c r="M1605" t="s">
        <v>43</v>
      </c>
    </row>
    <row r="1606" spans="1:13" x14ac:dyDescent="0.25">
      <c r="A1606" t="s">
        <v>182</v>
      </c>
      <c r="B1606">
        <v>3676.58</v>
      </c>
      <c r="C1606">
        <v>3672.6</v>
      </c>
      <c r="D1606">
        <v>3672.45</v>
      </c>
      <c r="E1606">
        <v>3665.25</v>
      </c>
      <c r="F1606">
        <v>275.53100000000001</v>
      </c>
      <c r="G1606">
        <v>0</v>
      </c>
      <c r="H1606">
        <v>168.477</v>
      </c>
      <c r="I1606">
        <v>0</v>
      </c>
      <c r="J1606">
        <v>5.4553900000000002E-2</v>
      </c>
      <c r="K1606">
        <v>0.93148699999999995</v>
      </c>
      <c r="L1606">
        <v>0</v>
      </c>
      <c r="M1606" t="s">
        <v>43</v>
      </c>
    </row>
    <row r="1607" spans="1:13" x14ac:dyDescent="0.25">
      <c r="A1607" t="s">
        <v>182</v>
      </c>
      <c r="B1607">
        <v>3668.3</v>
      </c>
      <c r="C1607">
        <v>3665.22</v>
      </c>
      <c r="D1607">
        <v>3665.07</v>
      </c>
      <c r="E1607">
        <v>3657.32</v>
      </c>
      <c r="F1607">
        <v>273.99099999999999</v>
      </c>
      <c r="G1607">
        <v>0</v>
      </c>
      <c r="H1607">
        <v>166.453</v>
      </c>
      <c r="I1607">
        <v>0</v>
      </c>
      <c r="J1607">
        <v>7.3997800000000002E-2</v>
      </c>
      <c r="K1607">
        <v>0.93009399999999998</v>
      </c>
      <c r="L1607">
        <v>0</v>
      </c>
      <c r="M1607" t="s">
        <v>43</v>
      </c>
    </row>
    <row r="1608" spans="1:13" x14ac:dyDescent="0.25">
      <c r="A1608" t="s">
        <v>182</v>
      </c>
      <c r="B1608">
        <v>3669.59</v>
      </c>
      <c r="C1608">
        <v>3666.36</v>
      </c>
      <c r="D1608">
        <v>3666.2</v>
      </c>
      <c r="E1608">
        <v>3658.75</v>
      </c>
      <c r="F1608">
        <v>281.57499999999999</v>
      </c>
      <c r="G1608">
        <v>0</v>
      </c>
      <c r="H1608">
        <v>170.87700000000001</v>
      </c>
      <c r="I1608">
        <v>0</v>
      </c>
      <c r="J1608">
        <v>5.3959600000000003E-2</v>
      </c>
      <c r="K1608">
        <v>0.93157299999999998</v>
      </c>
      <c r="L1608">
        <v>0</v>
      </c>
      <c r="M1608" t="s">
        <v>43</v>
      </c>
    </row>
    <row r="1609" spans="1:13" x14ac:dyDescent="0.25">
      <c r="A1609" t="s">
        <v>182</v>
      </c>
      <c r="B1609">
        <v>3665.57</v>
      </c>
      <c r="C1609">
        <v>3662.49</v>
      </c>
      <c r="D1609">
        <v>3662.34</v>
      </c>
      <c r="E1609">
        <v>3654.86</v>
      </c>
      <c r="F1609">
        <v>274.36</v>
      </c>
      <c r="G1609">
        <v>0</v>
      </c>
      <c r="H1609">
        <v>170.28</v>
      </c>
      <c r="I1609">
        <v>0</v>
      </c>
      <c r="J1609">
        <v>5.7439200000000003E-2</v>
      </c>
      <c r="K1609">
        <v>0.931531</v>
      </c>
      <c r="L1609">
        <v>0</v>
      </c>
      <c r="M1609" t="s">
        <v>43</v>
      </c>
    </row>
    <row r="1610" spans="1:13" x14ac:dyDescent="0.25">
      <c r="A1610" t="s">
        <v>182</v>
      </c>
      <c r="B1610">
        <v>3674.17</v>
      </c>
      <c r="C1610">
        <v>3671.06</v>
      </c>
      <c r="D1610">
        <v>3670.9</v>
      </c>
      <c r="E1610">
        <v>3663.11</v>
      </c>
      <c r="F1610">
        <v>273.61700000000002</v>
      </c>
      <c r="G1610">
        <v>0</v>
      </c>
      <c r="H1610">
        <v>169.94</v>
      </c>
      <c r="I1610">
        <v>0</v>
      </c>
      <c r="J1610">
        <v>5.8308499999999999E-2</v>
      </c>
      <c r="K1610">
        <v>0.93177299999999996</v>
      </c>
      <c r="L1610">
        <v>0</v>
      </c>
      <c r="M1610" t="s">
        <v>43</v>
      </c>
    </row>
    <row r="1611" spans="1:13" x14ac:dyDescent="0.25">
      <c r="A1611" t="s">
        <v>182</v>
      </c>
      <c r="B1611">
        <v>3669.98</v>
      </c>
      <c r="C1611">
        <v>3666.9</v>
      </c>
      <c r="D1611">
        <v>3666.73</v>
      </c>
      <c r="E1611">
        <v>3658.92</v>
      </c>
      <c r="F1611">
        <v>270.90899999999999</v>
      </c>
      <c r="G1611">
        <v>0</v>
      </c>
      <c r="H1611">
        <v>170.75899999999999</v>
      </c>
      <c r="I1611">
        <v>0</v>
      </c>
      <c r="J1611">
        <v>5.4328399999999999E-2</v>
      </c>
      <c r="K1611">
        <v>0.94213899999999995</v>
      </c>
      <c r="L1611">
        <v>0</v>
      </c>
      <c r="M1611" t="s">
        <v>43</v>
      </c>
    </row>
    <row r="1612" spans="1:13" x14ac:dyDescent="0.25">
      <c r="A1612" t="s">
        <v>182</v>
      </c>
      <c r="B1612">
        <v>3666.79</v>
      </c>
      <c r="C1612">
        <v>3663.72</v>
      </c>
      <c r="D1612">
        <v>3663.55</v>
      </c>
      <c r="E1612">
        <v>3655.95</v>
      </c>
      <c r="F1612">
        <v>275.38200000000001</v>
      </c>
      <c r="G1612">
        <v>0</v>
      </c>
      <c r="H1612">
        <v>167.84</v>
      </c>
      <c r="I1612">
        <v>0</v>
      </c>
      <c r="J1612">
        <v>5.3929100000000001E-2</v>
      </c>
      <c r="K1612">
        <v>0.93167500000000003</v>
      </c>
      <c r="L1612">
        <v>0</v>
      </c>
      <c r="M1612" t="s">
        <v>43</v>
      </c>
    </row>
    <row r="1613" spans="1:13" x14ac:dyDescent="0.25">
      <c r="A1613" t="s">
        <v>182</v>
      </c>
      <c r="B1613">
        <v>3677.16</v>
      </c>
      <c r="C1613">
        <v>3673.94</v>
      </c>
      <c r="D1613">
        <v>3673.77</v>
      </c>
      <c r="E1613">
        <v>3666.09</v>
      </c>
      <c r="F1613">
        <v>271.36099999999999</v>
      </c>
      <c r="G1613">
        <v>0</v>
      </c>
      <c r="H1613">
        <v>168.822</v>
      </c>
      <c r="I1613">
        <v>0</v>
      </c>
      <c r="J1613">
        <v>5.4667500000000001E-2</v>
      </c>
      <c r="K1613">
        <v>0.93171499999999996</v>
      </c>
      <c r="L1613">
        <v>0</v>
      </c>
      <c r="M1613" t="s">
        <v>43</v>
      </c>
    </row>
    <row r="1614" spans="1:13" x14ac:dyDescent="0.25">
      <c r="A1614" t="s">
        <v>182</v>
      </c>
      <c r="B1614">
        <v>3652.64</v>
      </c>
      <c r="C1614">
        <v>3649.56</v>
      </c>
      <c r="D1614">
        <v>3649.39</v>
      </c>
      <c r="E1614">
        <v>3641.7</v>
      </c>
      <c r="F1614">
        <v>270.34300000000002</v>
      </c>
      <c r="G1614">
        <v>0</v>
      </c>
      <c r="H1614">
        <v>166.75299999999999</v>
      </c>
      <c r="I1614">
        <v>0</v>
      </c>
      <c r="J1614">
        <v>5.3977499999999998E-2</v>
      </c>
      <c r="K1614">
        <v>0.931836</v>
      </c>
      <c r="L1614">
        <v>0</v>
      </c>
      <c r="M1614" t="s">
        <v>43</v>
      </c>
    </row>
    <row r="1615" spans="1:13" x14ac:dyDescent="0.25">
      <c r="A1615" t="s">
        <v>182</v>
      </c>
      <c r="B1615">
        <v>3722.62</v>
      </c>
      <c r="C1615">
        <v>3719.53</v>
      </c>
      <c r="D1615">
        <v>3719.33</v>
      </c>
      <c r="E1615">
        <v>3711.4</v>
      </c>
      <c r="F1615">
        <v>280.66199999999998</v>
      </c>
      <c r="G1615">
        <v>0</v>
      </c>
      <c r="H1615">
        <v>171.17400000000001</v>
      </c>
      <c r="I1615">
        <v>0</v>
      </c>
      <c r="J1615">
        <v>5.7700700000000001E-2</v>
      </c>
      <c r="K1615">
        <v>0.93169400000000002</v>
      </c>
      <c r="L1615">
        <v>0</v>
      </c>
      <c r="M1615" t="s">
        <v>43</v>
      </c>
    </row>
    <row r="1616" spans="1:13" x14ac:dyDescent="0.25">
      <c r="A1616" t="s">
        <v>182</v>
      </c>
      <c r="B1616">
        <v>3693.36</v>
      </c>
      <c r="C1616">
        <v>3690.05</v>
      </c>
      <c r="D1616">
        <v>3689.87</v>
      </c>
      <c r="E1616">
        <v>3681.04</v>
      </c>
      <c r="F1616">
        <v>275.87400000000002</v>
      </c>
      <c r="G1616">
        <v>0</v>
      </c>
      <c r="H1616">
        <v>168.02199999999999</v>
      </c>
      <c r="I1616">
        <v>0</v>
      </c>
      <c r="J1616">
        <v>5.5997499999999999E-2</v>
      </c>
      <c r="K1616">
        <v>0.95757300000000001</v>
      </c>
      <c r="L1616">
        <v>0</v>
      </c>
      <c r="M1616" t="s">
        <v>43</v>
      </c>
    </row>
    <row r="1617" spans="1:25" x14ac:dyDescent="0.25">
      <c r="A1617" t="s">
        <v>182</v>
      </c>
      <c r="B1617">
        <v>3681.56</v>
      </c>
      <c r="C1617">
        <v>3678.26</v>
      </c>
      <c r="D1617">
        <v>3678.09</v>
      </c>
      <c r="E1617">
        <v>3670.18</v>
      </c>
      <c r="F1617">
        <v>280.02499999999998</v>
      </c>
      <c r="G1617">
        <v>0</v>
      </c>
      <c r="H1617">
        <v>168.69</v>
      </c>
      <c r="I1617">
        <v>0</v>
      </c>
      <c r="J1617">
        <v>5.7969800000000002E-2</v>
      </c>
      <c r="K1617">
        <v>0.94270600000000004</v>
      </c>
      <c r="L1617">
        <v>0</v>
      </c>
      <c r="M1617" t="s">
        <v>43</v>
      </c>
    </row>
    <row r="1618" spans="1:25" x14ac:dyDescent="0.25">
      <c r="A1618" t="s">
        <v>182</v>
      </c>
      <c r="B1618">
        <v>3659.64</v>
      </c>
      <c r="C1618">
        <v>3656.53</v>
      </c>
      <c r="D1618">
        <v>3656.29</v>
      </c>
      <c r="E1618">
        <v>3647.53</v>
      </c>
      <c r="F1618">
        <v>273.58699999999999</v>
      </c>
      <c r="G1618">
        <v>0</v>
      </c>
      <c r="H1618">
        <v>168.126</v>
      </c>
      <c r="I1618">
        <v>0</v>
      </c>
      <c r="J1618">
        <v>5.7719600000000003E-2</v>
      </c>
      <c r="K1618">
        <v>0.93181099999999994</v>
      </c>
      <c r="L1618">
        <v>0</v>
      </c>
      <c r="M1618" t="s">
        <v>43</v>
      </c>
    </row>
    <row r="1619" spans="1:25" x14ac:dyDescent="0.25">
      <c r="A1619" t="s">
        <v>182</v>
      </c>
      <c r="B1619">
        <v>3678.57</v>
      </c>
      <c r="C1619">
        <v>3674.8</v>
      </c>
      <c r="D1619">
        <v>3674.64</v>
      </c>
      <c r="E1619">
        <v>3667.16</v>
      </c>
      <c r="F1619">
        <v>275.04300000000001</v>
      </c>
      <c r="G1619">
        <v>0</v>
      </c>
      <c r="H1619">
        <v>169.07</v>
      </c>
      <c r="I1619">
        <v>0</v>
      </c>
      <c r="J1619">
        <v>7.0626400000000006E-2</v>
      </c>
      <c r="K1619">
        <v>0.93174400000000002</v>
      </c>
      <c r="L1619">
        <v>0</v>
      </c>
      <c r="M1619" t="s">
        <v>43</v>
      </c>
    </row>
    <row r="1620" spans="1:25" x14ac:dyDescent="0.25">
      <c r="A1620" t="s">
        <v>182</v>
      </c>
      <c r="B1620">
        <v>3694.88</v>
      </c>
      <c r="C1620">
        <v>3691.26</v>
      </c>
      <c r="D1620">
        <v>3691.1</v>
      </c>
      <c r="E1620">
        <v>3683.68</v>
      </c>
      <c r="F1620">
        <v>292.45400000000001</v>
      </c>
      <c r="G1620">
        <v>0</v>
      </c>
      <c r="H1620">
        <v>167.41800000000001</v>
      </c>
      <c r="I1620">
        <v>0</v>
      </c>
      <c r="J1620">
        <v>5.5814099999999998E-2</v>
      </c>
      <c r="K1620">
        <v>0.94579899999999995</v>
      </c>
      <c r="L1620">
        <v>0</v>
      </c>
      <c r="M1620" t="s">
        <v>43</v>
      </c>
    </row>
    <row r="1621" spans="1:25" x14ac:dyDescent="0.25">
      <c r="A1621" t="s">
        <v>182</v>
      </c>
      <c r="B1621">
        <v>3694.41</v>
      </c>
      <c r="C1621">
        <v>3691.33</v>
      </c>
      <c r="D1621">
        <v>3691.16</v>
      </c>
      <c r="E1621">
        <v>3683.68</v>
      </c>
      <c r="F1621">
        <v>290.916</v>
      </c>
      <c r="G1621">
        <v>0</v>
      </c>
      <c r="H1621">
        <v>169.04</v>
      </c>
      <c r="I1621">
        <v>0</v>
      </c>
      <c r="J1621">
        <v>5.7436399999999999E-2</v>
      </c>
      <c r="K1621">
        <v>0.93172600000000005</v>
      </c>
      <c r="L1621">
        <v>0</v>
      </c>
      <c r="M1621" t="s">
        <v>43</v>
      </c>
    </row>
    <row r="1622" spans="1:25" x14ac:dyDescent="0.25">
      <c r="A1622" t="s">
        <v>182</v>
      </c>
      <c r="B1622">
        <v>3672.77</v>
      </c>
      <c r="C1622">
        <v>3669.58</v>
      </c>
      <c r="D1622">
        <v>3669.38</v>
      </c>
      <c r="E1622">
        <v>3661.54</v>
      </c>
      <c r="F1622">
        <v>267.714</v>
      </c>
      <c r="G1622">
        <v>0</v>
      </c>
      <c r="H1622">
        <v>169.047</v>
      </c>
      <c r="I1622">
        <v>0</v>
      </c>
      <c r="J1622">
        <v>6.0564300000000001E-2</v>
      </c>
      <c r="K1622">
        <v>0.93170299999999995</v>
      </c>
      <c r="L1622">
        <v>0</v>
      </c>
      <c r="M1622" t="s">
        <v>43</v>
      </c>
    </row>
    <row r="1623" spans="1:25" x14ac:dyDescent="0.25">
      <c r="A1623" t="s">
        <v>182</v>
      </c>
      <c r="B1623">
        <v>3677.02</v>
      </c>
      <c r="C1623">
        <v>3674.02</v>
      </c>
      <c r="D1623">
        <v>3673.86</v>
      </c>
      <c r="E1623">
        <v>3666.57</v>
      </c>
      <c r="F1623">
        <v>274.39299999999997</v>
      </c>
      <c r="G1623">
        <v>0</v>
      </c>
      <c r="H1623">
        <v>166.65299999999999</v>
      </c>
      <c r="I1623">
        <v>0</v>
      </c>
      <c r="J1623">
        <v>8.3274600000000004E-2</v>
      </c>
      <c r="K1623">
        <v>0.93165399999999998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3662.58</v>
      </c>
      <c r="C1624">
        <v>3658.9</v>
      </c>
      <c r="D1624">
        <v>3658.73</v>
      </c>
      <c r="E1624">
        <v>3651.48</v>
      </c>
      <c r="F1624">
        <v>271.97699999999998</v>
      </c>
      <c r="G1624">
        <v>0</v>
      </c>
      <c r="H1624">
        <v>166.732</v>
      </c>
      <c r="I1624">
        <v>0</v>
      </c>
      <c r="J1624">
        <v>8.2947400000000004E-2</v>
      </c>
      <c r="K1624">
        <v>0.93180300000000005</v>
      </c>
      <c r="L1624">
        <v>0</v>
      </c>
      <c r="M1624" t="s">
        <v>43</v>
      </c>
      <c r="R1624">
        <f>AVERAGE(B1575:B1624)</f>
        <v>3671.8386000000005</v>
      </c>
      <c r="S1624">
        <f>AVERAGE(C1575:C1624)</f>
        <v>3668.5947999999985</v>
      </c>
      <c r="U1624">
        <f>_xlfn.VAR.P(B1575:B1624)</f>
        <v>231.80558404000064</v>
      </c>
      <c r="V1624">
        <f>_xlfn.VAR.P(C1575:C1624)</f>
        <v>230.54370496000072</v>
      </c>
      <c r="X1624">
        <f>1.96*SQRT(U1624)/50</f>
        <v>0.596826384017351</v>
      </c>
      <c r="Y1624">
        <f>1.96*SQRT(V1624)/50</f>
        <v>0.59519969656388061</v>
      </c>
    </row>
    <row r="1625" spans="1:25" x14ac:dyDescent="0.25">
      <c r="A1625" t="s">
        <v>183</v>
      </c>
      <c r="B1625">
        <v>183740.18849999999</v>
      </c>
      <c r="C1625" t="s">
        <v>37</v>
      </c>
    </row>
    <row r="1626" spans="1:25" x14ac:dyDescent="0.25">
      <c r="A1626" t="s">
        <v>184</v>
      </c>
      <c r="B1626">
        <v>4019.51</v>
      </c>
      <c r="C1626">
        <v>3953.8</v>
      </c>
      <c r="D1626">
        <v>3953.65</v>
      </c>
      <c r="E1626">
        <v>3946.28</v>
      </c>
      <c r="F1626">
        <v>265.339</v>
      </c>
      <c r="G1626">
        <v>446.20699999999999</v>
      </c>
      <c r="H1626">
        <v>168.12100000000001</v>
      </c>
      <c r="I1626">
        <v>102.581</v>
      </c>
      <c r="J1626">
        <v>143.16800000000001</v>
      </c>
      <c r="K1626">
        <v>3215.08</v>
      </c>
      <c r="L1626">
        <v>5.5252700000000002E-2</v>
      </c>
      <c r="M1626">
        <v>0.93136200000000002</v>
      </c>
      <c r="N1626">
        <v>0</v>
      </c>
      <c r="O1626" t="s">
        <v>43</v>
      </c>
    </row>
    <row r="1627" spans="1:25" x14ac:dyDescent="0.25">
      <c r="A1627" t="s">
        <v>184</v>
      </c>
      <c r="B1627">
        <v>4020.34</v>
      </c>
      <c r="C1627">
        <v>3954.29</v>
      </c>
      <c r="D1627">
        <v>3954.05</v>
      </c>
      <c r="E1627">
        <v>3946.98</v>
      </c>
      <c r="F1627">
        <v>269.90899999999999</v>
      </c>
      <c r="G1627">
        <v>443.84100000000001</v>
      </c>
      <c r="H1627">
        <v>171.18799999999999</v>
      </c>
      <c r="I1627">
        <v>99.742699999999999</v>
      </c>
      <c r="J1627">
        <v>140.71</v>
      </c>
      <c r="K1627">
        <v>3213.95</v>
      </c>
      <c r="L1627">
        <v>5.39117E-2</v>
      </c>
      <c r="M1627">
        <v>0.93180700000000005</v>
      </c>
      <c r="N1627">
        <v>0</v>
      </c>
      <c r="O1627" t="s">
        <v>43</v>
      </c>
    </row>
    <row r="1628" spans="1:25" x14ac:dyDescent="0.25">
      <c r="A1628" t="s">
        <v>184</v>
      </c>
      <c r="B1628">
        <v>4028.98</v>
      </c>
      <c r="C1628">
        <v>3964.32</v>
      </c>
      <c r="D1628">
        <v>3964.15</v>
      </c>
      <c r="E1628">
        <v>3957</v>
      </c>
      <c r="F1628">
        <v>272.529</v>
      </c>
      <c r="G1628">
        <v>448.92700000000002</v>
      </c>
      <c r="H1628">
        <v>171.51400000000001</v>
      </c>
      <c r="I1628">
        <v>99.213899999999995</v>
      </c>
      <c r="J1628">
        <v>144.816</v>
      </c>
      <c r="K1628">
        <v>3215.5</v>
      </c>
      <c r="L1628">
        <v>7.8634599999999999E-2</v>
      </c>
      <c r="M1628">
        <v>0.93181400000000003</v>
      </c>
      <c r="N1628">
        <v>0</v>
      </c>
      <c r="O1628" t="s">
        <v>43</v>
      </c>
    </row>
    <row r="1629" spans="1:25" x14ac:dyDescent="0.25">
      <c r="A1629" t="s">
        <v>184</v>
      </c>
      <c r="B1629">
        <v>4020.25</v>
      </c>
      <c r="C1629">
        <v>3954.76</v>
      </c>
      <c r="D1629">
        <v>3954.59</v>
      </c>
      <c r="E1629">
        <v>3947.44</v>
      </c>
      <c r="F1629">
        <v>268.83800000000002</v>
      </c>
      <c r="G1629">
        <v>442.73399999999998</v>
      </c>
      <c r="H1629">
        <v>168.85499999999999</v>
      </c>
      <c r="I1629">
        <v>99.677599999999998</v>
      </c>
      <c r="J1629">
        <v>142.40600000000001</v>
      </c>
      <c r="K1629">
        <v>3216.61</v>
      </c>
      <c r="L1629">
        <v>5.6853099999999997E-2</v>
      </c>
      <c r="M1629">
        <v>0.95794999999999997</v>
      </c>
      <c r="N1629">
        <v>0</v>
      </c>
      <c r="O1629" t="s">
        <v>43</v>
      </c>
    </row>
    <row r="1630" spans="1:25" x14ac:dyDescent="0.25">
      <c r="A1630" t="s">
        <v>184</v>
      </c>
      <c r="B1630">
        <v>4030.58</v>
      </c>
      <c r="C1630">
        <v>3965.51</v>
      </c>
      <c r="D1630">
        <v>3965.34</v>
      </c>
      <c r="E1630">
        <v>3958.1</v>
      </c>
      <c r="F1630">
        <v>272.43099999999998</v>
      </c>
      <c r="G1630">
        <v>445.66800000000001</v>
      </c>
      <c r="H1630">
        <v>171.363</v>
      </c>
      <c r="I1630">
        <v>100.97799999999999</v>
      </c>
      <c r="J1630">
        <v>141.148</v>
      </c>
      <c r="K1630">
        <v>3219.94</v>
      </c>
      <c r="L1630">
        <v>8.3355600000000002E-2</v>
      </c>
      <c r="M1630">
        <v>0.93159400000000003</v>
      </c>
      <c r="N1630">
        <v>0</v>
      </c>
      <c r="O1630" t="s">
        <v>43</v>
      </c>
    </row>
    <row r="1631" spans="1:25" x14ac:dyDescent="0.25">
      <c r="A1631" t="s">
        <v>184</v>
      </c>
      <c r="B1631">
        <v>4029.1</v>
      </c>
      <c r="C1631">
        <v>3953.97</v>
      </c>
      <c r="D1631">
        <v>3953.8</v>
      </c>
      <c r="E1631">
        <v>3946.49</v>
      </c>
      <c r="F1631">
        <v>274.40300000000002</v>
      </c>
      <c r="G1631">
        <v>439.12</v>
      </c>
      <c r="H1631">
        <v>168.143</v>
      </c>
      <c r="I1631">
        <v>98.388900000000007</v>
      </c>
      <c r="J1631">
        <v>140.75</v>
      </c>
      <c r="K1631">
        <v>3213.09</v>
      </c>
      <c r="L1631">
        <v>5.3920700000000002E-2</v>
      </c>
      <c r="M1631">
        <v>0.93179699999999999</v>
      </c>
      <c r="N1631">
        <v>0</v>
      </c>
      <c r="O1631" t="s">
        <v>43</v>
      </c>
    </row>
    <row r="1632" spans="1:25" x14ac:dyDescent="0.25">
      <c r="A1632" t="s">
        <v>184</v>
      </c>
      <c r="B1632">
        <v>4052.03</v>
      </c>
      <c r="C1632">
        <v>3986.56</v>
      </c>
      <c r="D1632">
        <v>3986.37</v>
      </c>
      <c r="E1632">
        <v>3978.68</v>
      </c>
      <c r="F1632">
        <v>294.53199999999998</v>
      </c>
      <c r="G1632">
        <v>444.93400000000003</v>
      </c>
      <c r="H1632">
        <v>169.18</v>
      </c>
      <c r="I1632">
        <v>99.46</v>
      </c>
      <c r="J1632">
        <v>143.59100000000001</v>
      </c>
      <c r="K1632">
        <v>3218.54</v>
      </c>
      <c r="L1632">
        <v>7.7449599999999993E-2</v>
      </c>
      <c r="M1632">
        <v>0.95919900000000002</v>
      </c>
      <c r="N1632">
        <v>0</v>
      </c>
      <c r="O1632" t="s">
        <v>43</v>
      </c>
    </row>
    <row r="1633" spans="1:15" x14ac:dyDescent="0.25">
      <c r="A1633" t="s">
        <v>184</v>
      </c>
      <c r="B1633">
        <v>4047.35</v>
      </c>
      <c r="C1633">
        <v>3980.97</v>
      </c>
      <c r="D1633">
        <v>3980.79</v>
      </c>
      <c r="E1633">
        <v>3973.44</v>
      </c>
      <c r="F1633">
        <v>278.68700000000001</v>
      </c>
      <c r="G1633">
        <v>446.29500000000002</v>
      </c>
      <c r="H1633">
        <v>169.042</v>
      </c>
      <c r="I1633">
        <v>99.566500000000005</v>
      </c>
      <c r="J1633">
        <v>144.804</v>
      </c>
      <c r="K1633">
        <v>3228.19</v>
      </c>
      <c r="L1633">
        <v>8.3255899999999994E-2</v>
      </c>
      <c r="M1633">
        <v>0.931782</v>
      </c>
      <c r="N1633">
        <v>0</v>
      </c>
      <c r="O1633" t="s">
        <v>43</v>
      </c>
    </row>
    <row r="1634" spans="1:15" x14ac:dyDescent="0.25">
      <c r="A1634" t="s">
        <v>184</v>
      </c>
      <c r="B1634">
        <v>4018.04</v>
      </c>
      <c r="C1634">
        <v>3952.26</v>
      </c>
      <c r="D1634">
        <v>3952.09</v>
      </c>
      <c r="E1634">
        <v>3944.73</v>
      </c>
      <c r="F1634">
        <v>272.15699999999998</v>
      </c>
      <c r="G1634">
        <v>444.60500000000002</v>
      </c>
      <c r="H1634">
        <v>171.864</v>
      </c>
      <c r="I1634">
        <v>99.587599999999995</v>
      </c>
      <c r="J1634">
        <v>141.62700000000001</v>
      </c>
      <c r="K1634">
        <v>3208.27</v>
      </c>
      <c r="L1634">
        <v>6.1346100000000001E-2</v>
      </c>
      <c r="M1634">
        <v>0.93182299999999996</v>
      </c>
      <c r="N1634">
        <v>0</v>
      </c>
      <c r="O1634" t="s">
        <v>43</v>
      </c>
    </row>
    <row r="1635" spans="1:15" x14ac:dyDescent="0.25">
      <c r="A1635" t="s">
        <v>184</v>
      </c>
      <c r="B1635">
        <v>4019.18</v>
      </c>
      <c r="C1635">
        <v>3955.24</v>
      </c>
      <c r="D1635">
        <v>3955.06</v>
      </c>
      <c r="E1635">
        <v>3947.29</v>
      </c>
      <c r="F1635">
        <v>272.51600000000002</v>
      </c>
      <c r="G1635">
        <v>441.05799999999999</v>
      </c>
      <c r="H1635">
        <v>168.30799999999999</v>
      </c>
      <c r="I1635">
        <v>99.960999999999999</v>
      </c>
      <c r="J1635">
        <v>139.88</v>
      </c>
      <c r="K1635">
        <v>3213.55</v>
      </c>
      <c r="L1635">
        <v>8.3255999999999997E-2</v>
      </c>
      <c r="M1635">
        <v>0.93182799999999999</v>
      </c>
      <c r="N1635">
        <v>0</v>
      </c>
      <c r="O1635" t="s">
        <v>43</v>
      </c>
    </row>
    <row r="1636" spans="1:15" x14ac:dyDescent="0.25">
      <c r="A1636" t="s">
        <v>184</v>
      </c>
      <c r="B1636">
        <v>4016.65</v>
      </c>
      <c r="C1636">
        <v>3950.22</v>
      </c>
      <c r="D1636">
        <v>3950.04</v>
      </c>
      <c r="E1636">
        <v>3942.77</v>
      </c>
      <c r="F1636">
        <v>272.18099999999998</v>
      </c>
      <c r="G1636">
        <v>437.863</v>
      </c>
      <c r="H1636">
        <v>168.29499999999999</v>
      </c>
      <c r="I1636">
        <v>97.799199999999999</v>
      </c>
      <c r="J1636">
        <v>140.27600000000001</v>
      </c>
      <c r="K1636">
        <v>3212.85</v>
      </c>
      <c r="L1636">
        <v>5.5463199999999997E-2</v>
      </c>
      <c r="M1636">
        <v>0.95254799999999995</v>
      </c>
      <c r="N1636">
        <v>0</v>
      </c>
      <c r="O1636" t="s">
        <v>43</v>
      </c>
    </row>
    <row r="1637" spans="1:15" x14ac:dyDescent="0.25">
      <c r="A1637" t="s">
        <v>184</v>
      </c>
      <c r="B1637">
        <v>4015.66</v>
      </c>
      <c r="C1637">
        <v>3949.53</v>
      </c>
      <c r="D1637">
        <v>3949.36</v>
      </c>
      <c r="E1637">
        <v>3942.16</v>
      </c>
      <c r="F1637">
        <v>272.50799999999998</v>
      </c>
      <c r="G1637">
        <v>438.25299999999999</v>
      </c>
      <c r="H1637">
        <v>166.92099999999999</v>
      </c>
      <c r="I1637">
        <v>99.8964</v>
      </c>
      <c r="J1637">
        <v>139.47300000000001</v>
      </c>
      <c r="K1637">
        <v>3211.21</v>
      </c>
      <c r="L1637">
        <v>5.4402499999999999E-2</v>
      </c>
      <c r="M1637">
        <v>0.959198</v>
      </c>
      <c r="N1637">
        <v>0</v>
      </c>
      <c r="O1637" t="s">
        <v>43</v>
      </c>
    </row>
    <row r="1638" spans="1:15" x14ac:dyDescent="0.25">
      <c r="A1638" t="s">
        <v>184</v>
      </c>
      <c r="B1638">
        <v>4010.63</v>
      </c>
      <c r="C1638">
        <v>3944.33</v>
      </c>
      <c r="D1638">
        <v>3944.16</v>
      </c>
      <c r="E1638">
        <v>3936.88</v>
      </c>
      <c r="F1638">
        <v>271.99400000000003</v>
      </c>
      <c r="G1638">
        <v>439.10300000000001</v>
      </c>
      <c r="H1638">
        <v>167.92500000000001</v>
      </c>
      <c r="I1638">
        <v>99.997600000000006</v>
      </c>
      <c r="J1638">
        <v>139.74199999999999</v>
      </c>
      <c r="K1638">
        <v>3206.54</v>
      </c>
      <c r="L1638">
        <v>8.3257499999999998E-2</v>
      </c>
      <c r="M1638">
        <v>0.93183499999999997</v>
      </c>
      <c r="N1638">
        <v>0</v>
      </c>
      <c r="O1638" t="s">
        <v>43</v>
      </c>
    </row>
    <row r="1639" spans="1:15" x14ac:dyDescent="0.25">
      <c r="A1639" t="s">
        <v>184</v>
      </c>
      <c r="B1639">
        <v>4007.56</v>
      </c>
      <c r="C1639">
        <v>3941.48</v>
      </c>
      <c r="D1639">
        <v>3941.32</v>
      </c>
      <c r="E1639">
        <v>3934.04</v>
      </c>
      <c r="F1639">
        <v>273.88200000000001</v>
      </c>
      <c r="G1639">
        <v>436.44400000000002</v>
      </c>
      <c r="H1639">
        <v>166.721</v>
      </c>
      <c r="I1639">
        <v>97.639700000000005</v>
      </c>
      <c r="J1639">
        <v>140.768</v>
      </c>
      <c r="K1639">
        <v>3203.72</v>
      </c>
      <c r="L1639">
        <v>5.6124399999999998E-2</v>
      </c>
      <c r="M1639">
        <v>0.95452300000000001</v>
      </c>
      <c r="N1639">
        <v>0</v>
      </c>
      <c r="O1639" t="s">
        <v>43</v>
      </c>
    </row>
    <row r="1640" spans="1:15" x14ac:dyDescent="0.25">
      <c r="A1640" t="s">
        <v>184</v>
      </c>
      <c r="B1640">
        <v>4006.49</v>
      </c>
      <c r="C1640">
        <v>3939.14</v>
      </c>
      <c r="D1640">
        <v>3938.97</v>
      </c>
      <c r="E1640">
        <v>3931.43</v>
      </c>
      <c r="F1640">
        <v>268.947</v>
      </c>
      <c r="G1640">
        <v>441.80700000000002</v>
      </c>
      <c r="H1640">
        <v>168.23</v>
      </c>
      <c r="I1640">
        <v>97.456599999999995</v>
      </c>
      <c r="J1640">
        <v>141.886</v>
      </c>
      <c r="K1640">
        <v>3200.8</v>
      </c>
      <c r="L1640">
        <v>7.0696499999999995E-2</v>
      </c>
      <c r="M1640">
        <v>0.93181499999999995</v>
      </c>
      <c r="N1640">
        <v>0</v>
      </c>
      <c r="O1640" t="s">
        <v>43</v>
      </c>
    </row>
    <row r="1641" spans="1:15" x14ac:dyDescent="0.25">
      <c r="A1641" t="s">
        <v>184</v>
      </c>
      <c r="B1641">
        <v>4044.51</v>
      </c>
      <c r="C1641">
        <v>3977.96</v>
      </c>
      <c r="D1641">
        <v>3977.78</v>
      </c>
      <c r="E1641">
        <v>3970.2</v>
      </c>
      <c r="F1641">
        <v>296.27999999999997</v>
      </c>
      <c r="G1641">
        <v>438.87099999999998</v>
      </c>
      <c r="H1641">
        <v>167.655</v>
      </c>
      <c r="I1641">
        <v>98.7072</v>
      </c>
      <c r="J1641">
        <v>139.90199999999999</v>
      </c>
      <c r="K1641">
        <v>3215.23</v>
      </c>
      <c r="L1641">
        <v>8.3255599999999999E-2</v>
      </c>
      <c r="M1641">
        <v>0.93180300000000005</v>
      </c>
      <c r="N1641">
        <v>0</v>
      </c>
      <c r="O1641" t="s">
        <v>43</v>
      </c>
    </row>
    <row r="1642" spans="1:15" x14ac:dyDescent="0.25">
      <c r="A1642" t="s">
        <v>184</v>
      </c>
      <c r="B1642">
        <v>3999.54</v>
      </c>
      <c r="C1642">
        <v>3935.5</v>
      </c>
      <c r="D1642">
        <v>3935.33</v>
      </c>
      <c r="E1642">
        <v>3927.91</v>
      </c>
      <c r="F1642">
        <v>271.74</v>
      </c>
      <c r="G1642">
        <v>440.745</v>
      </c>
      <c r="H1642">
        <v>169.547</v>
      </c>
      <c r="I1642">
        <v>97.859200000000001</v>
      </c>
      <c r="J1642">
        <v>140.768</v>
      </c>
      <c r="K1642">
        <v>3195.71</v>
      </c>
      <c r="L1642">
        <v>7.4383299999999999E-2</v>
      </c>
      <c r="M1642">
        <v>0.92927199999999999</v>
      </c>
      <c r="N1642">
        <v>0</v>
      </c>
      <c r="O1642" t="s">
        <v>43</v>
      </c>
    </row>
    <row r="1643" spans="1:15" x14ac:dyDescent="0.25">
      <c r="A1643" t="s">
        <v>184</v>
      </c>
      <c r="B1643">
        <v>4032.86</v>
      </c>
      <c r="C1643">
        <v>3967.41</v>
      </c>
      <c r="D1643">
        <v>3967.23</v>
      </c>
      <c r="E1643">
        <v>3959.91</v>
      </c>
      <c r="F1643">
        <v>278.988</v>
      </c>
      <c r="G1643">
        <v>445.07400000000001</v>
      </c>
      <c r="H1643">
        <v>168.233</v>
      </c>
      <c r="I1643">
        <v>102.637</v>
      </c>
      <c r="J1643">
        <v>142.54499999999999</v>
      </c>
      <c r="K1643">
        <v>3216.16</v>
      </c>
      <c r="L1643">
        <v>5.5919299999999998E-2</v>
      </c>
      <c r="M1643">
        <v>0.93179299999999998</v>
      </c>
      <c r="N1643">
        <v>0</v>
      </c>
      <c r="O1643" t="s">
        <v>43</v>
      </c>
    </row>
    <row r="1644" spans="1:15" x14ac:dyDescent="0.25">
      <c r="A1644" t="s">
        <v>184</v>
      </c>
      <c r="B1644">
        <v>4010.32</v>
      </c>
      <c r="C1644">
        <v>3943.98</v>
      </c>
      <c r="D1644">
        <v>3943.81</v>
      </c>
      <c r="E1644">
        <v>3936.13</v>
      </c>
      <c r="F1644">
        <v>275.09800000000001</v>
      </c>
      <c r="G1644">
        <v>438.31900000000002</v>
      </c>
      <c r="H1644">
        <v>169.03700000000001</v>
      </c>
      <c r="I1644">
        <v>98.290899999999993</v>
      </c>
      <c r="J1644">
        <v>139.11099999999999</v>
      </c>
      <c r="K1644">
        <v>3202.93</v>
      </c>
      <c r="L1644">
        <v>6.73517E-2</v>
      </c>
      <c r="M1644">
        <v>0.93180499999999999</v>
      </c>
      <c r="N1644">
        <v>0</v>
      </c>
      <c r="O1644" t="s">
        <v>43</v>
      </c>
    </row>
    <row r="1645" spans="1:15" x14ac:dyDescent="0.25">
      <c r="A1645" t="s">
        <v>184</v>
      </c>
      <c r="B1645">
        <v>4029.73</v>
      </c>
      <c r="C1645">
        <v>3963.34</v>
      </c>
      <c r="D1645">
        <v>3963.15</v>
      </c>
      <c r="E1645">
        <v>3954.77</v>
      </c>
      <c r="F1645">
        <v>274.96300000000002</v>
      </c>
      <c r="G1645">
        <v>441.6</v>
      </c>
      <c r="H1645">
        <v>169.57499999999999</v>
      </c>
      <c r="I1645">
        <v>99.414400000000001</v>
      </c>
      <c r="J1645">
        <v>140.495</v>
      </c>
      <c r="K1645">
        <v>3218.29</v>
      </c>
      <c r="L1645">
        <v>5.6019899999999997E-2</v>
      </c>
      <c r="M1645">
        <v>0.95907500000000001</v>
      </c>
      <c r="N1645">
        <v>0</v>
      </c>
      <c r="O1645" t="s">
        <v>43</v>
      </c>
    </row>
    <row r="1646" spans="1:15" x14ac:dyDescent="0.25">
      <c r="A1646" t="s">
        <v>184</v>
      </c>
      <c r="B1646">
        <v>4032.3</v>
      </c>
      <c r="C1646">
        <v>3966.36</v>
      </c>
      <c r="D1646">
        <v>3966.17</v>
      </c>
      <c r="E1646">
        <v>3958.6</v>
      </c>
      <c r="F1646">
        <v>273.56799999999998</v>
      </c>
      <c r="G1646">
        <v>443.89</v>
      </c>
      <c r="H1646">
        <v>168.768</v>
      </c>
      <c r="I1646">
        <v>99.8005</v>
      </c>
      <c r="J1646">
        <v>143.16300000000001</v>
      </c>
      <c r="K1646">
        <v>3219.58</v>
      </c>
      <c r="L1646">
        <v>6.6754499999999994E-2</v>
      </c>
      <c r="M1646">
        <v>0.93103599999999997</v>
      </c>
      <c r="N1646">
        <v>0</v>
      </c>
      <c r="O1646" t="s">
        <v>43</v>
      </c>
    </row>
    <row r="1647" spans="1:15" x14ac:dyDescent="0.25">
      <c r="A1647" t="s">
        <v>184</v>
      </c>
      <c r="B1647">
        <v>4031.3</v>
      </c>
      <c r="C1647">
        <v>3962.3</v>
      </c>
      <c r="D1647">
        <v>3962.14</v>
      </c>
      <c r="E1647">
        <v>3954.91</v>
      </c>
      <c r="F1647">
        <v>272.005</v>
      </c>
      <c r="G1647">
        <v>446.19900000000001</v>
      </c>
      <c r="H1647">
        <v>171.148</v>
      </c>
      <c r="I1647">
        <v>100.21</v>
      </c>
      <c r="J1647">
        <v>142.25399999999999</v>
      </c>
      <c r="K1647">
        <v>3216.06</v>
      </c>
      <c r="L1647">
        <v>5.4454599999999999E-2</v>
      </c>
      <c r="M1647">
        <v>0.931836</v>
      </c>
      <c r="N1647">
        <v>0</v>
      </c>
      <c r="O1647" t="s">
        <v>43</v>
      </c>
    </row>
    <row r="1648" spans="1:15" x14ac:dyDescent="0.25">
      <c r="A1648" t="s">
        <v>184</v>
      </c>
      <c r="B1648">
        <v>4024.07</v>
      </c>
      <c r="C1648">
        <v>3957.17</v>
      </c>
      <c r="D1648">
        <v>3957.02</v>
      </c>
      <c r="E1648">
        <v>3949.91</v>
      </c>
      <c r="F1648">
        <v>268.154</v>
      </c>
      <c r="G1648">
        <v>445.46100000000001</v>
      </c>
      <c r="H1648">
        <v>170.00800000000001</v>
      </c>
      <c r="I1648">
        <v>99.931899999999999</v>
      </c>
      <c r="J1648">
        <v>143.37299999999999</v>
      </c>
      <c r="K1648">
        <v>3216.57</v>
      </c>
      <c r="L1648">
        <v>6.3449099999999994E-2</v>
      </c>
      <c r="M1648">
        <v>0.93183099999999996</v>
      </c>
      <c r="N1648">
        <v>0</v>
      </c>
      <c r="O1648" t="s">
        <v>43</v>
      </c>
    </row>
    <row r="1649" spans="1:15" x14ac:dyDescent="0.25">
      <c r="A1649" t="s">
        <v>184</v>
      </c>
      <c r="B1649">
        <v>4018.08</v>
      </c>
      <c r="C1649">
        <v>3952.04</v>
      </c>
      <c r="D1649">
        <v>3951.88</v>
      </c>
      <c r="E1649">
        <v>3944.1</v>
      </c>
      <c r="F1649">
        <v>280.28699999999998</v>
      </c>
      <c r="G1649">
        <v>439.15899999999999</v>
      </c>
      <c r="H1649">
        <v>166.316</v>
      </c>
      <c r="I1649">
        <v>101.232</v>
      </c>
      <c r="J1649">
        <v>139.58500000000001</v>
      </c>
      <c r="K1649">
        <v>3204.49</v>
      </c>
      <c r="L1649">
        <v>8.3256899999999995E-2</v>
      </c>
      <c r="M1649">
        <v>0.93114200000000003</v>
      </c>
      <c r="N1649">
        <v>0</v>
      </c>
      <c r="O1649" t="s">
        <v>43</v>
      </c>
    </row>
    <row r="1650" spans="1:15" x14ac:dyDescent="0.25">
      <c r="A1650" t="s">
        <v>184</v>
      </c>
      <c r="B1650">
        <v>4026.28</v>
      </c>
      <c r="C1650">
        <v>3961.05</v>
      </c>
      <c r="D1650">
        <v>3960.87</v>
      </c>
      <c r="E1650">
        <v>3953.34</v>
      </c>
      <c r="F1650">
        <v>270.74900000000002</v>
      </c>
      <c r="G1650">
        <v>444.81400000000002</v>
      </c>
      <c r="H1650">
        <v>169.55699999999999</v>
      </c>
      <c r="I1650">
        <v>100.554</v>
      </c>
      <c r="J1650">
        <v>142.108</v>
      </c>
      <c r="K1650">
        <v>3216.54</v>
      </c>
      <c r="L1650">
        <v>5.4234999999999998E-2</v>
      </c>
      <c r="M1650">
        <v>0.93182100000000001</v>
      </c>
      <c r="N1650">
        <v>0</v>
      </c>
      <c r="O1650" t="s">
        <v>43</v>
      </c>
    </row>
    <row r="1651" spans="1:15" x14ac:dyDescent="0.25">
      <c r="A1651" t="s">
        <v>184</v>
      </c>
      <c r="B1651">
        <v>4049.6</v>
      </c>
      <c r="C1651">
        <v>3983.6</v>
      </c>
      <c r="D1651">
        <v>3983.43</v>
      </c>
      <c r="E1651">
        <v>3976.18</v>
      </c>
      <c r="F1651">
        <v>293.38</v>
      </c>
      <c r="G1651">
        <v>441.99900000000002</v>
      </c>
      <c r="H1651">
        <v>169.80699999999999</v>
      </c>
      <c r="I1651">
        <v>98.066800000000001</v>
      </c>
      <c r="J1651">
        <v>142.53800000000001</v>
      </c>
      <c r="K1651">
        <v>3220.74</v>
      </c>
      <c r="L1651">
        <v>7.5666300000000006E-2</v>
      </c>
      <c r="M1651">
        <v>0.93128699999999998</v>
      </c>
      <c r="N1651">
        <v>0</v>
      </c>
      <c r="O1651" t="s">
        <v>43</v>
      </c>
    </row>
    <row r="1652" spans="1:15" x14ac:dyDescent="0.25">
      <c r="A1652" t="s">
        <v>184</v>
      </c>
      <c r="B1652">
        <v>4024.57</v>
      </c>
      <c r="C1652">
        <v>3957.96</v>
      </c>
      <c r="D1652">
        <v>3957.76</v>
      </c>
      <c r="E1652">
        <v>3950.53</v>
      </c>
      <c r="F1652">
        <v>270.18599999999998</v>
      </c>
      <c r="G1652">
        <v>444.37099999999998</v>
      </c>
      <c r="H1652">
        <v>167.40199999999999</v>
      </c>
      <c r="I1652">
        <v>102.675</v>
      </c>
      <c r="J1652">
        <v>142.10900000000001</v>
      </c>
      <c r="K1652">
        <v>3216.15</v>
      </c>
      <c r="L1652">
        <v>6.0474899999999998E-2</v>
      </c>
      <c r="M1652">
        <v>0.93164499999999995</v>
      </c>
      <c r="N1652">
        <v>0</v>
      </c>
      <c r="O1652" t="s">
        <v>43</v>
      </c>
    </row>
    <row r="1653" spans="1:15" x14ac:dyDescent="0.25">
      <c r="A1653" t="s">
        <v>184</v>
      </c>
      <c r="B1653">
        <v>4028.13</v>
      </c>
      <c r="C1653">
        <v>3962.18</v>
      </c>
      <c r="D1653">
        <v>3962.01</v>
      </c>
      <c r="E1653">
        <v>3953.85</v>
      </c>
      <c r="F1653">
        <v>271.76400000000001</v>
      </c>
      <c r="G1653">
        <v>444.21300000000002</v>
      </c>
      <c r="H1653">
        <v>168.32</v>
      </c>
      <c r="I1653">
        <v>99.365499999999997</v>
      </c>
      <c r="J1653">
        <v>144.006</v>
      </c>
      <c r="K1653">
        <v>3216.75</v>
      </c>
      <c r="L1653">
        <v>5.6624000000000001E-2</v>
      </c>
      <c r="M1653">
        <v>0.931342</v>
      </c>
      <c r="N1653">
        <v>0</v>
      </c>
      <c r="O1653" t="s">
        <v>43</v>
      </c>
    </row>
    <row r="1654" spans="1:15" x14ac:dyDescent="0.25">
      <c r="A1654" t="s">
        <v>184</v>
      </c>
      <c r="B1654">
        <v>4030.94</v>
      </c>
      <c r="C1654">
        <v>3963.85</v>
      </c>
      <c r="D1654">
        <v>3963.65</v>
      </c>
      <c r="E1654">
        <v>3955.75</v>
      </c>
      <c r="F1654">
        <v>275.96600000000001</v>
      </c>
      <c r="G1654">
        <v>442.85899999999998</v>
      </c>
      <c r="H1654">
        <v>169.96600000000001</v>
      </c>
      <c r="I1654">
        <v>99.326400000000007</v>
      </c>
      <c r="J1654">
        <v>141.58600000000001</v>
      </c>
      <c r="K1654">
        <v>3217.6</v>
      </c>
      <c r="L1654">
        <v>5.3912599999999998E-2</v>
      </c>
      <c r="M1654">
        <v>0.95169800000000004</v>
      </c>
      <c r="N1654">
        <v>0</v>
      </c>
      <c r="O1654" t="s">
        <v>43</v>
      </c>
    </row>
    <row r="1655" spans="1:15" x14ac:dyDescent="0.25">
      <c r="A1655" t="s">
        <v>184</v>
      </c>
      <c r="B1655">
        <v>4026.55</v>
      </c>
      <c r="C1655">
        <v>3960.97</v>
      </c>
      <c r="D1655">
        <v>3960.81</v>
      </c>
      <c r="E1655">
        <v>3953.25</v>
      </c>
      <c r="F1655">
        <v>270.99299999999999</v>
      </c>
      <c r="G1655">
        <v>441.26100000000002</v>
      </c>
      <c r="H1655">
        <v>168.31800000000001</v>
      </c>
      <c r="I1655">
        <v>100.104</v>
      </c>
      <c r="J1655">
        <v>139.059</v>
      </c>
      <c r="K1655">
        <v>3221.3</v>
      </c>
      <c r="L1655">
        <v>7.0752899999999994E-2</v>
      </c>
      <c r="M1655">
        <v>0.93181199999999997</v>
      </c>
      <c r="N1655">
        <v>0</v>
      </c>
      <c r="O1655" t="s">
        <v>43</v>
      </c>
    </row>
    <row r="1656" spans="1:15" x14ac:dyDescent="0.25">
      <c r="A1656" t="s">
        <v>184</v>
      </c>
      <c r="B1656">
        <v>4038.74</v>
      </c>
      <c r="C1656">
        <v>3972.44</v>
      </c>
      <c r="D1656">
        <v>3972.26</v>
      </c>
      <c r="E1656">
        <v>3964.36</v>
      </c>
      <c r="F1656">
        <v>298.166</v>
      </c>
      <c r="G1656">
        <v>444.73399999999998</v>
      </c>
      <c r="H1656">
        <v>167.36199999999999</v>
      </c>
      <c r="I1656">
        <v>101.265</v>
      </c>
      <c r="J1656">
        <v>144.071</v>
      </c>
      <c r="K1656">
        <v>3201.38</v>
      </c>
      <c r="L1656">
        <v>5.4104399999999997E-2</v>
      </c>
      <c r="M1656">
        <v>0.93180099999999999</v>
      </c>
      <c r="N1656">
        <v>0</v>
      </c>
      <c r="O1656" t="s">
        <v>43</v>
      </c>
    </row>
    <row r="1657" spans="1:15" x14ac:dyDescent="0.25">
      <c r="A1657" t="s">
        <v>184</v>
      </c>
      <c r="B1657">
        <v>4015.16</v>
      </c>
      <c r="C1657">
        <v>3952.16</v>
      </c>
      <c r="D1657">
        <v>3951.99</v>
      </c>
      <c r="E1657">
        <v>3944.72</v>
      </c>
      <c r="F1657">
        <v>281.06799999999998</v>
      </c>
      <c r="G1657">
        <v>439.86500000000001</v>
      </c>
      <c r="H1657">
        <v>168.297</v>
      </c>
      <c r="I1657">
        <v>98.974999999999994</v>
      </c>
      <c r="J1657">
        <v>140.608</v>
      </c>
      <c r="K1657">
        <v>3204.31</v>
      </c>
      <c r="L1657">
        <v>6.3594999999999999E-2</v>
      </c>
      <c r="M1657">
        <v>0.93168300000000004</v>
      </c>
      <c r="N1657">
        <v>0</v>
      </c>
      <c r="O1657" t="s">
        <v>43</v>
      </c>
    </row>
    <row r="1658" spans="1:15" x14ac:dyDescent="0.25">
      <c r="A1658" t="s">
        <v>184</v>
      </c>
      <c r="B1658">
        <v>4009.97</v>
      </c>
      <c r="C1658">
        <v>3943.33</v>
      </c>
      <c r="D1658">
        <v>3943.18</v>
      </c>
      <c r="E1658">
        <v>3935.89</v>
      </c>
      <c r="F1658">
        <v>270.99599999999998</v>
      </c>
      <c r="G1658">
        <v>441.74599999999998</v>
      </c>
      <c r="H1658">
        <v>169.54300000000001</v>
      </c>
      <c r="I1658">
        <v>98.563999999999993</v>
      </c>
      <c r="J1658">
        <v>141.482</v>
      </c>
      <c r="K1658">
        <v>3202.81</v>
      </c>
      <c r="L1658">
        <v>8.3257700000000004E-2</v>
      </c>
      <c r="M1658">
        <v>0.93179800000000002</v>
      </c>
      <c r="N1658">
        <v>0</v>
      </c>
      <c r="O1658" t="s">
        <v>43</v>
      </c>
    </row>
    <row r="1659" spans="1:15" x14ac:dyDescent="0.25">
      <c r="A1659" t="s">
        <v>184</v>
      </c>
      <c r="B1659">
        <v>3999.78</v>
      </c>
      <c r="C1659">
        <v>3932.64</v>
      </c>
      <c r="D1659">
        <v>3932.48</v>
      </c>
      <c r="E1659">
        <v>3924.86</v>
      </c>
      <c r="F1659">
        <v>268.25700000000001</v>
      </c>
      <c r="G1659">
        <v>440.255</v>
      </c>
      <c r="H1659">
        <v>167.86</v>
      </c>
      <c r="I1659">
        <v>99.0535</v>
      </c>
      <c r="J1659">
        <v>140.15700000000001</v>
      </c>
      <c r="K1659">
        <v>3197.04</v>
      </c>
      <c r="L1659">
        <v>5.4170000000000003E-2</v>
      </c>
      <c r="M1659">
        <v>0.93181800000000004</v>
      </c>
      <c r="N1659">
        <v>0</v>
      </c>
      <c r="O1659" t="s">
        <v>43</v>
      </c>
    </row>
    <row r="1660" spans="1:15" x14ac:dyDescent="0.25">
      <c r="A1660" t="s">
        <v>184</v>
      </c>
      <c r="B1660">
        <v>4015.86</v>
      </c>
      <c r="C1660">
        <v>3948.55</v>
      </c>
      <c r="D1660">
        <v>3948.38</v>
      </c>
      <c r="E1660">
        <v>3941.13</v>
      </c>
      <c r="F1660">
        <v>270.91500000000002</v>
      </c>
      <c r="G1660">
        <v>442.73899999999998</v>
      </c>
      <c r="H1660">
        <v>168.017</v>
      </c>
      <c r="I1660">
        <v>100.16500000000001</v>
      </c>
      <c r="J1660">
        <v>143.316</v>
      </c>
      <c r="K1660">
        <v>3207.82</v>
      </c>
      <c r="L1660">
        <v>5.4641799999999997E-2</v>
      </c>
      <c r="M1660">
        <v>0.93155900000000003</v>
      </c>
      <c r="N1660">
        <v>0</v>
      </c>
      <c r="O1660" t="s">
        <v>43</v>
      </c>
    </row>
    <row r="1661" spans="1:15" x14ac:dyDescent="0.25">
      <c r="A1661" t="s">
        <v>184</v>
      </c>
      <c r="B1661">
        <v>4060.36</v>
      </c>
      <c r="C1661">
        <v>3993.08</v>
      </c>
      <c r="D1661">
        <v>3992.9</v>
      </c>
      <c r="E1661">
        <v>3985.41</v>
      </c>
      <c r="F1661">
        <v>270.96800000000002</v>
      </c>
      <c r="G1661">
        <v>452.166</v>
      </c>
      <c r="H1661">
        <v>176.11</v>
      </c>
      <c r="I1661">
        <v>99.268500000000003</v>
      </c>
      <c r="J1661">
        <v>144.41</v>
      </c>
      <c r="K1661">
        <v>3241.45</v>
      </c>
      <c r="L1661">
        <v>5.51491E-2</v>
      </c>
      <c r="M1661">
        <v>0.94718999999999998</v>
      </c>
      <c r="N1661">
        <v>0</v>
      </c>
      <c r="O1661" t="s">
        <v>43</v>
      </c>
    </row>
    <row r="1662" spans="1:15" x14ac:dyDescent="0.25">
      <c r="A1662" t="s">
        <v>184</v>
      </c>
      <c r="B1662">
        <v>4022.06</v>
      </c>
      <c r="C1662">
        <v>3953.33</v>
      </c>
      <c r="D1662">
        <v>3953.16</v>
      </c>
      <c r="E1662">
        <v>3945.8</v>
      </c>
      <c r="F1662">
        <v>271.49599999999998</v>
      </c>
      <c r="G1662">
        <v>440.279</v>
      </c>
      <c r="H1662">
        <v>167.922</v>
      </c>
      <c r="I1662">
        <v>98.380099999999999</v>
      </c>
      <c r="J1662">
        <v>142.352</v>
      </c>
      <c r="K1662">
        <v>3214.51</v>
      </c>
      <c r="L1662">
        <v>6.4961900000000003E-2</v>
      </c>
      <c r="M1662">
        <v>0.93181899999999995</v>
      </c>
      <c r="N1662">
        <v>0</v>
      </c>
      <c r="O1662" t="s">
        <v>43</v>
      </c>
    </row>
    <row r="1663" spans="1:15" x14ac:dyDescent="0.25">
      <c r="A1663" t="s">
        <v>184</v>
      </c>
      <c r="B1663">
        <v>4049.94</v>
      </c>
      <c r="C1663">
        <v>3981.69</v>
      </c>
      <c r="D1663">
        <v>3981.53</v>
      </c>
      <c r="E1663">
        <v>3974.13</v>
      </c>
      <c r="F1663">
        <v>291.93</v>
      </c>
      <c r="G1663">
        <v>442.68299999999999</v>
      </c>
      <c r="H1663">
        <v>171.84399999999999</v>
      </c>
      <c r="I1663">
        <v>97.840400000000002</v>
      </c>
      <c r="J1663">
        <v>141.376</v>
      </c>
      <c r="K1663">
        <v>3219.36</v>
      </c>
      <c r="L1663">
        <v>5.8197800000000001E-2</v>
      </c>
      <c r="M1663">
        <v>0.931836</v>
      </c>
      <c r="N1663">
        <v>0</v>
      </c>
      <c r="O1663" t="s">
        <v>43</v>
      </c>
    </row>
    <row r="1664" spans="1:15" x14ac:dyDescent="0.25">
      <c r="A1664" t="s">
        <v>184</v>
      </c>
      <c r="B1664">
        <v>4024.89</v>
      </c>
      <c r="C1664">
        <v>3959.23</v>
      </c>
      <c r="D1664">
        <v>3959.09</v>
      </c>
      <c r="E1664">
        <v>3952.09</v>
      </c>
      <c r="F1664">
        <v>268.73500000000001</v>
      </c>
      <c r="G1664">
        <v>444.95600000000002</v>
      </c>
      <c r="H1664">
        <v>170.14599999999999</v>
      </c>
      <c r="I1664">
        <v>100.65600000000001</v>
      </c>
      <c r="J1664">
        <v>142.41900000000001</v>
      </c>
      <c r="K1664">
        <v>3219.1</v>
      </c>
      <c r="L1664">
        <v>8.3255599999999999E-2</v>
      </c>
      <c r="M1664">
        <v>0.95745899999999995</v>
      </c>
      <c r="N1664">
        <v>0</v>
      </c>
      <c r="O1664" t="s">
        <v>43</v>
      </c>
    </row>
    <row r="1665" spans="1:25" x14ac:dyDescent="0.25">
      <c r="A1665" t="s">
        <v>184</v>
      </c>
      <c r="B1665">
        <v>4053.06</v>
      </c>
      <c r="C1665">
        <v>3978.67</v>
      </c>
      <c r="D1665">
        <v>3978.5</v>
      </c>
      <c r="E1665">
        <v>3970.88</v>
      </c>
      <c r="F1665">
        <v>297.74599999999998</v>
      </c>
      <c r="G1665">
        <v>438.21199999999999</v>
      </c>
      <c r="H1665">
        <v>167.119</v>
      </c>
      <c r="I1665">
        <v>97.322900000000004</v>
      </c>
      <c r="J1665">
        <v>142.315</v>
      </c>
      <c r="K1665">
        <v>3214.85</v>
      </c>
      <c r="L1665">
        <v>8.3259E-2</v>
      </c>
      <c r="M1665">
        <v>0.93178099999999997</v>
      </c>
      <c r="N1665">
        <v>0</v>
      </c>
      <c r="O1665" t="s">
        <v>43</v>
      </c>
    </row>
    <row r="1666" spans="1:25" x14ac:dyDescent="0.25">
      <c r="A1666" t="s">
        <v>184</v>
      </c>
      <c r="B1666">
        <v>4032.07</v>
      </c>
      <c r="C1666">
        <v>3966.14</v>
      </c>
      <c r="D1666">
        <v>3965.98</v>
      </c>
      <c r="E1666">
        <v>3958.64</v>
      </c>
      <c r="F1666">
        <v>289.79599999999999</v>
      </c>
      <c r="G1666">
        <v>445.541</v>
      </c>
      <c r="H1666">
        <v>168.66399999999999</v>
      </c>
      <c r="I1666">
        <v>102.259</v>
      </c>
      <c r="J1666">
        <v>142.59899999999999</v>
      </c>
      <c r="K1666">
        <v>3203.7</v>
      </c>
      <c r="L1666">
        <v>6.3181100000000004E-2</v>
      </c>
      <c r="M1666">
        <v>0.94993399999999995</v>
      </c>
      <c r="N1666">
        <v>0</v>
      </c>
      <c r="O1666" t="s">
        <v>43</v>
      </c>
    </row>
    <row r="1667" spans="1:25" x14ac:dyDescent="0.25">
      <c r="A1667" t="s">
        <v>184</v>
      </c>
      <c r="B1667">
        <v>4023.33</v>
      </c>
      <c r="C1667">
        <v>3957.1</v>
      </c>
      <c r="D1667">
        <v>3956.95</v>
      </c>
      <c r="E1667">
        <v>3949.88</v>
      </c>
      <c r="F1667">
        <v>273.82799999999997</v>
      </c>
      <c r="G1667">
        <v>440.55</v>
      </c>
      <c r="H1667">
        <v>167.37200000000001</v>
      </c>
      <c r="I1667">
        <v>98.463099999999997</v>
      </c>
      <c r="J1667">
        <v>142.03200000000001</v>
      </c>
      <c r="K1667">
        <v>3216.12</v>
      </c>
      <c r="L1667">
        <v>5.4070800000000002E-2</v>
      </c>
      <c r="M1667">
        <v>0.93173399999999995</v>
      </c>
      <c r="N1667">
        <v>0</v>
      </c>
      <c r="O1667" t="s">
        <v>43</v>
      </c>
    </row>
    <row r="1668" spans="1:25" x14ac:dyDescent="0.25">
      <c r="A1668" t="s">
        <v>184</v>
      </c>
      <c r="B1668">
        <v>4033.65</v>
      </c>
      <c r="C1668">
        <v>3968.33</v>
      </c>
      <c r="D1668">
        <v>3968.19</v>
      </c>
      <c r="E1668">
        <v>3961.08</v>
      </c>
      <c r="F1668">
        <v>293.06599999999997</v>
      </c>
      <c r="G1668">
        <v>439.61599999999999</v>
      </c>
      <c r="H1668">
        <v>168.346</v>
      </c>
      <c r="I1668">
        <v>99.120999999999995</v>
      </c>
      <c r="J1668">
        <v>140.898</v>
      </c>
      <c r="K1668">
        <v>3207.97</v>
      </c>
      <c r="L1668">
        <v>6.5296499999999993E-2</v>
      </c>
      <c r="M1668">
        <v>0.94442499999999996</v>
      </c>
      <c r="N1668">
        <v>0</v>
      </c>
      <c r="O1668" t="s">
        <v>43</v>
      </c>
    </row>
    <row r="1669" spans="1:25" x14ac:dyDescent="0.25">
      <c r="A1669" t="s">
        <v>184</v>
      </c>
      <c r="B1669">
        <v>4047.66</v>
      </c>
      <c r="C1669">
        <v>3982.26</v>
      </c>
      <c r="D1669">
        <v>3982.08</v>
      </c>
      <c r="E1669">
        <v>3974.57</v>
      </c>
      <c r="F1669">
        <v>289.57900000000001</v>
      </c>
      <c r="G1669">
        <v>443.55700000000002</v>
      </c>
      <c r="H1669">
        <v>168.89699999999999</v>
      </c>
      <c r="I1669">
        <v>98.459599999999995</v>
      </c>
      <c r="J1669">
        <v>145.03899999999999</v>
      </c>
      <c r="K1669">
        <v>3221.43</v>
      </c>
      <c r="L1669">
        <v>5.6347300000000003E-2</v>
      </c>
      <c r="M1669">
        <v>0.93183499999999997</v>
      </c>
      <c r="N1669">
        <v>0</v>
      </c>
      <c r="O1669" t="s">
        <v>43</v>
      </c>
    </row>
    <row r="1670" spans="1:25" x14ac:dyDescent="0.25">
      <c r="A1670" t="s">
        <v>184</v>
      </c>
      <c r="B1670">
        <v>4033.49</v>
      </c>
      <c r="C1670">
        <v>3967.74</v>
      </c>
      <c r="D1670">
        <v>3967.59</v>
      </c>
      <c r="E1670">
        <v>3960.6</v>
      </c>
      <c r="F1670">
        <v>293.911</v>
      </c>
      <c r="G1670">
        <v>445.67599999999999</v>
      </c>
      <c r="H1670">
        <v>171.648</v>
      </c>
      <c r="I1670">
        <v>98.760099999999994</v>
      </c>
      <c r="J1670">
        <v>142.619</v>
      </c>
      <c r="K1670">
        <v>3201.17</v>
      </c>
      <c r="L1670">
        <v>8.3255899999999994E-2</v>
      </c>
      <c r="M1670">
        <v>0.93143900000000002</v>
      </c>
      <c r="N1670">
        <v>0</v>
      </c>
      <c r="O1670" t="s">
        <v>43</v>
      </c>
    </row>
    <row r="1671" spans="1:25" x14ac:dyDescent="0.25">
      <c r="A1671" t="s">
        <v>184</v>
      </c>
      <c r="B1671">
        <v>4053.94</v>
      </c>
      <c r="C1671">
        <v>3987.62</v>
      </c>
      <c r="D1671">
        <v>3987.46</v>
      </c>
      <c r="E1671">
        <v>3980.16</v>
      </c>
      <c r="F1671">
        <v>293.54599999999999</v>
      </c>
      <c r="G1671">
        <v>444.25099999999998</v>
      </c>
      <c r="H1671">
        <v>171.02600000000001</v>
      </c>
      <c r="I1671">
        <v>99.472899999999996</v>
      </c>
      <c r="J1671">
        <v>142.15199999999999</v>
      </c>
      <c r="K1671">
        <v>3222.1</v>
      </c>
      <c r="L1671">
        <v>5.4201899999999997E-2</v>
      </c>
      <c r="M1671">
        <v>0.931836</v>
      </c>
      <c r="N1671">
        <v>0</v>
      </c>
      <c r="O1671" t="s">
        <v>43</v>
      </c>
    </row>
    <row r="1672" spans="1:25" x14ac:dyDescent="0.25">
      <c r="A1672" t="s">
        <v>184</v>
      </c>
      <c r="B1672">
        <v>4017.31</v>
      </c>
      <c r="C1672">
        <v>3949.81</v>
      </c>
      <c r="D1672">
        <v>3949.65</v>
      </c>
      <c r="E1672">
        <v>3942.4</v>
      </c>
      <c r="F1672">
        <v>267.25299999999999</v>
      </c>
      <c r="G1672">
        <v>440.69499999999999</v>
      </c>
      <c r="H1672">
        <v>168.52699999999999</v>
      </c>
      <c r="I1672">
        <v>99.004099999999994</v>
      </c>
      <c r="J1672">
        <v>140.91900000000001</v>
      </c>
      <c r="K1672">
        <v>3215.03</v>
      </c>
      <c r="L1672">
        <v>5.4332400000000003E-2</v>
      </c>
      <c r="M1672">
        <v>0.93663399999999997</v>
      </c>
      <c r="N1672">
        <v>0</v>
      </c>
      <c r="O1672" t="s">
        <v>43</v>
      </c>
    </row>
    <row r="1673" spans="1:25" x14ac:dyDescent="0.25">
      <c r="A1673" t="s">
        <v>184</v>
      </c>
      <c r="B1673">
        <v>4032.68</v>
      </c>
      <c r="C1673">
        <v>3967.32</v>
      </c>
      <c r="D1673">
        <v>3967.16</v>
      </c>
      <c r="E1673">
        <v>3959.95</v>
      </c>
      <c r="F1673">
        <v>291.41899999999998</v>
      </c>
      <c r="G1673">
        <v>442.065</v>
      </c>
      <c r="H1673">
        <v>168.62799999999999</v>
      </c>
      <c r="I1673">
        <v>98.641400000000004</v>
      </c>
      <c r="J1673">
        <v>142.65</v>
      </c>
      <c r="K1673">
        <v>3206.72</v>
      </c>
      <c r="L1673">
        <v>5.9099100000000002E-2</v>
      </c>
      <c r="M1673">
        <v>0.93162599999999995</v>
      </c>
      <c r="N1673">
        <v>0</v>
      </c>
      <c r="O1673" t="s">
        <v>43</v>
      </c>
    </row>
    <row r="1674" spans="1:25" x14ac:dyDescent="0.25">
      <c r="A1674" t="s">
        <v>184</v>
      </c>
      <c r="B1674">
        <v>4030.42</v>
      </c>
      <c r="C1674">
        <v>3965.76</v>
      </c>
      <c r="D1674">
        <v>3965.61</v>
      </c>
      <c r="E1674">
        <v>3958.63</v>
      </c>
      <c r="F1674">
        <v>284.755</v>
      </c>
      <c r="G1674">
        <v>438.60399999999998</v>
      </c>
      <c r="H1674">
        <v>167.678</v>
      </c>
      <c r="I1674">
        <v>98.108000000000004</v>
      </c>
      <c r="J1674">
        <v>141.45400000000001</v>
      </c>
      <c r="K1674">
        <v>3215.8</v>
      </c>
      <c r="L1674">
        <v>5.4507800000000002E-2</v>
      </c>
      <c r="M1674">
        <v>0.93450200000000005</v>
      </c>
      <c r="N1674">
        <v>0</v>
      </c>
      <c r="O1674" t="s">
        <v>43</v>
      </c>
    </row>
    <row r="1675" spans="1:25" x14ac:dyDescent="0.25">
      <c r="A1675" t="s">
        <v>184</v>
      </c>
      <c r="B1675">
        <v>4016.01</v>
      </c>
      <c r="C1675">
        <v>3952.09</v>
      </c>
      <c r="D1675">
        <v>3951.92</v>
      </c>
      <c r="E1675">
        <v>3943.86</v>
      </c>
      <c r="F1675">
        <v>270.86799999999999</v>
      </c>
      <c r="G1675">
        <v>445.49299999999999</v>
      </c>
      <c r="H1675">
        <v>168.75899999999999</v>
      </c>
      <c r="I1675">
        <v>102.218</v>
      </c>
      <c r="J1675">
        <v>141.52500000000001</v>
      </c>
      <c r="K1675">
        <v>3208.16</v>
      </c>
      <c r="L1675">
        <v>5.4603100000000002E-2</v>
      </c>
      <c r="M1675">
        <v>0.93833</v>
      </c>
      <c r="N1675">
        <v>0</v>
      </c>
      <c r="O1675" t="s">
        <v>43</v>
      </c>
    </row>
    <row r="1676" spans="1:25" x14ac:dyDescent="0.25">
      <c r="A1676" t="s">
        <v>184</v>
      </c>
      <c r="B1676">
        <v>4047.73</v>
      </c>
      <c r="C1676">
        <v>3981.72</v>
      </c>
      <c r="D1676">
        <v>3981.54</v>
      </c>
      <c r="E1676">
        <v>3973.74</v>
      </c>
      <c r="F1676">
        <v>273.64400000000001</v>
      </c>
      <c r="G1676">
        <v>447.33300000000003</v>
      </c>
      <c r="H1676">
        <v>168.55199999999999</v>
      </c>
      <c r="I1676">
        <v>101.375</v>
      </c>
      <c r="J1676">
        <v>144.48699999999999</v>
      </c>
      <c r="K1676">
        <v>3233.2</v>
      </c>
      <c r="L1676">
        <v>5.4585099999999998E-2</v>
      </c>
      <c r="M1676">
        <v>0.93181999999999998</v>
      </c>
      <c r="N1676">
        <v>0</v>
      </c>
      <c r="O1676" t="s">
        <v>43</v>
      </c>
    </row>
    <row r="1677" spans="1:25" x14ac:dyDescent="0.25">
      <c r="A1677" t="s">
        <v>184</v>
      </c>
      <c r="B1677">
        <v>4044.09</v>
      </c>
      <c r="C1677">
        <v>3973.3</v>
      </c>
      <c r="D1677">
        <v>3973.15</v>
      </c>
      <c r="E1677">
        <v>3965.89</v>
      </c>
      <c r="F1677">
        <v>273.05500000000001</v>
      </c>
      <c r="G1677">
        <v>442.30599999999998</v>
      </c>
      <c r="H1677">
        <v>168.93</v>
      </c>
      <c r="I1677">
        <v>100.60299999999999</v>
      </c>
      <c r="J1677">
        <v>141.029</v>
      </c>
      <c r="K1677">
        <v>3230.73</v>
      </c>
      <c r="L1677">
        <v>5.84398E-2</v>
      </c>
      <c r="M1677">
        <v>0.93158300000000005</v>
      </c>
      <c r="N1677">
        <v>0</v>
      </c>
      <c r="O1677" t="s">
        <v>43</v>
      </c>
    </row>
    <row r="1678" spans="1:25" x14ac:dyDescent="0.25">
      <c r="A1678" t="s">
        <v>184</v>
      </c>
      <c r="B1678">
        <v>4049.11</v>
      </c>
      <c r="C1678">
        <v>3982.44</v>
      </c>
      <c r="D1678">
        <v>3982.27</v>
      </c>
      <c r="E1678">
        <v>3974.78</v>
      </c>
      <c r="F1678">
        <v>270.95400000000001</v>
      </c>
      <c r="G1678">
        <v>448.012</v>
      </c>
      <c r="H1678">
        <v>169.886</v>
      </c>
      <c r="I1678">
        <v>102.28700000000001</v>
      </c>
      <c r="J1678">
        <v>143.935</v>
      </c>
      <c r="K1678">
        <v>3236.16</v>
      </c>
      <c r="L1678">
        <v>6.9869700000000007E-2</v>
      </c>
      <c r="M1678">
        <v>0.93176800000000004</v>
      </c>
      <c r="N1678">
        <v>0</v>
      </c>
      <c r="O1678" t="s">
        <v>43</v>
      </c>
    </row>
    <row r="1679" spans="1:25" x14ac:dyDescent="0.25">
      <c r="A1679" t="s">
        <v>184</v>
      </c>
      <c r="B1679">
        <v>4044.24</v>
      </c>
      <c r="C1679">
        <v>3975.02</v>
      </c>
      <c r="D1679">
        <v>3974.84</v>
      </c>
      <c r="E1679">
        <v>3967.33</v>
      </c>
      <c r="F1679">
        <v>272.89499999999998</v>
      </c>
      <c r="G1679">
        <v>447.22699999999998</v>
      </c>
      <c r="H1679">
        <v>170.548</v>
      </c>
      <c r="I1679">
        <v>100.163</v>
      </c>
      <c r="J1679">
        <v>144.27600000000001</v>
      </c>
      <c r="K1679">
        <v>3227.73</v>
      </c>
      <c r="L1679">
        <v>6.0026900000000001E-2</v>
      </c>
      <c r="M1679">
        <v>0.93179500000000004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4041.38</v>
      </c>
      <c r="C1680">
        <v>3975.11</v>
      </c>
      <c r="D1680">
        <v>3974.95</v>
      </c>
      <c r="E1680">
        <v>3967.34</v>
      </c>
      <c r="F1680">
        <v>272.56599999999997</v>
      </c>
      <c r="G1680">
        <v>447.47899999999998</v>
      </c>
      <c r="H1680">
        <v>172.43600000000001</v>
      </c>
      <c r="I1680">
        <v>99.659400000000005</v>
      </c>
      <c r="J1680">
        <v>143.08099999999999</v>
      </c>
      <c r="K1680">
        <v>3227.25</v>
      </c>
      <c r="L1680">
        <v>5.4019400000000002E-2</v>
      </c>
      <c r="M1680">
        <v>0.93181599999999998</v>
      </c>
      <c r="N1680">
        <v>0</v>
      </c>
      <c r="O1680" t="s">
        <v>43</v>
      </c>
      <c r="R1680">
        <f>AVERAGE(B1631:B1680)</f>
        <v>4029.3680000000008</v>
      </c>
      <c r="S1680">
        <f>AVERAGE(C1631:C1680)</f>
        <v>3962.7250000000004</v>
      </c>
      <c r="U1680">
        <f>_xlfn.VAR.P(B1631:B1680)</f>
        <v>225.79058800000033</v>
      </c>
      <c r="V1680">
        <f>_xlfn.VAR.P(C1631:C1680)</f>
        <v>213.84726900000015</v>
      </c>
      <c r="X1680">
        <f>1.96*SQRT(U1680)/50</f>
        <v>0.58903212912736824</v>
      </c>
      <c r="Y1680">
        <f>1.96*SQRT(V1680)/50</f>
        <v>0.57324189260395142</v>
      </c>
    </row>
    <row r="1681" spans="1:14" x14ac:dyDescent="0.25">
      <c r="A1681" t="s">
        <v>185</v>
      </c>
      <c r="B1681">
        <v>201650.72630000001</v>
      </c>
      <c r="C1681" t="s">
        <v>37</v>
      </c>
    </row>
    <row r="1682" spans="1:14" x14ac:dyDescent="0.25">
      <c r="A1682" t="s">
        <v>186</v>
      </c>
      <c r="B1682">
        <v>3916.57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5.4126000000000001E-2</v>
      </c>
      <c r="L1682">
        <v>0.959179</v>
      </c>
      <c r="M1682">
        <v>0</v>
      </c>
      <c r="N1682" t="s">
        <v>43</v>
      </c>
    </row>
    <row r="1683" spans="1:14" x14ac:dyDescent="0.25">
      <c r="A1683" t="s">
        <v>186</v>
      </c>
      <c r="B1683">
        <v>3948.84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6.3048099999999996E-2</v>
      </c>
      <c r="L1683">
        <v>0.93179400000000001</v>
      </c>
      <c r="M1683">
        <v>0</v>
      </c>
      <c r="N1683" t="s">
        <v>43</v>
      </c>
    </row>
    <row r="1684" spans="1:14" x14ac:dyDescent="0.25">
      <c r="A1684" t="s">
        <v>186</v>
      </c>
      <c r="B1684">
        <v>3956.42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5.3942200000000003E-2</v>
      </c>
      <c r="L1684">
        <v>0.93169400000000002</v>
      </c>
      <c r="M1684">
        <v>0</v>
      </c>
      <c r="N1684" t="s">
        <v>43</v>
      </c>
    </row>
    <row r="1685" spans="1:14" x14ac:dyDescent="0.25">
      <c r="A1685" t="s">
        <v>186</v>
      </c>
      <c r="B1685">
        <v>3949.28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6.2528299999999995E-2</v>
      </c>
      <c r="L1685">
        <v>0.93180200000000002</v>
      </c>
      <c r="M1685">
        <v>0</v>
      </c>
      <c r="N1685" t="s">
        <v>43</v>
      </c>
    </row>
    <row r="1686" spans="1:14" x14ac:dyDescent="0.25">
      <c r="A1686" t="s">
        <v>186</v>
      </c>
      <c r="B1686">
        <v>3926.5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5.4559999999999997E-2</v>
      </c>
      <c r="L1686">
        <v>0.93183199999999999</v>
      </c>
      <c r="M1686">
        <v>0</v>
      </c>
      <c r="N1686" t="s">
        <v>43</v>
      </c>
    </row>
    <row r="1687" spans="1:14" x14ac:dyDescent="0.25">
      <c r="A1687" t="s">
        <v>186</v>
      </c>
      <c r="B1687">
        <v>3925.74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5.4242600000000002E-2</v>
      </c>
      <c r="L1687">
        <v>0.93182900000000002</v>
      </c>
      <c r="M1687">
        <v>0</v>
      </c>
      <c r="N1687" t="s">
        <v>43</v>
      </c>
    </row>
    <row r="1688" spans="1:14" x14ac:dyDescent="0.25">
      <c r="A1688" t="s">
        <v>186</v>
      </c>
      <c r="B1688">
        <v>3928.91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6.0119100000000002E-2</v>
      </c>
      <c r="L1688">
        <v>0.93178799999999995</v>
      </c>
      <c r="M1688">
        <v>0</v>
      </c>
      <c r="N1688" t="s">
        <v>43</v>
      </c>
    </row>
    <row r="1689" spans="1:14" x14ac:dyDescent="0.25">
      <c r="A1689" t="s">
        <v>186</v>
      </c>
      <c r="B1689">
        <v>3931.73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5.9190800000000002E-2</v>
      </c>
      <c r="L1689">
        <v>0.931724</v>
      </c>
      <c r="M1689">
        <v>0</v>
      </c>
      <c r="N1689" t="s">
        <v>43</v>
      </c>
    </row>
    <row r="1690" spans="1:14" x14ac:dyDescent="0.25">
      <c r="A1690" t="s">
        <v>186</v>
      </c>
      <c r="B1690">
        <v>3939.94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5.6369799999999998E-2</v>
      </c>
      <c r="L1690">
        <v>0.93182500000000001</v>
      </c>
      <c r="M1690">
        <v>0</v>
      </c>
      <c r="N1690" t="s">
        <v>43</v>
      </c>
    </row>
    <row r="1691" spans="1:14" x14ac:dyDescent="0.25">
      <c r="A1691" t="s">
        <v>186</v>
      </c>
      <c r="B1691">
        <v>3937.27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5.54476E-2</v>
      </c>
      <c r="L1691">
        <v>0.93181899999999995</v>
      </c>
      <c r="M1691">
        <v>0</v>
      </c>
      <c r="N1691" t="s">
        <v>43</v>
      </c>
    </row>
    <row r="1692" spans="1:14" x14ac:dyDescent="0.25">
      <c r="A1692" t="s">
        <v>186</v>
      </c>
      <c r="B1692">
        <v>3940.18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6.0101500000000002E-2</v>
      </c>
      <c r="L1692">
        <v>0.93182799999999999</v>
      </c>
      <c r="M1692">
        <v>0</v>
      </c>
      <c r="N1692" t="s">
        <v>43</v>
      </c>
    </row>
    <row r="1693" spans="1:14" x14ac:dyDescent="0.25">
      <c r="A1693" t="s">
        <v>186</v>
      </c>
      <c r="B1693">
        <v>3917.01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5.44498E-2</v>
      </c>
      <c r="L1693">
        <v>0.93169100000000005</v>
      </c>
      <c r="M1693">
        <v>0</v>
      </c>
      <c r="N1693" t="s">
        <v>43</v>
      </c>
    </row>
    <row r="1694" spans="1:14" x14ac:dyDescent="0.25">
      <c r="A1694" t="s">
        <v>186</v>
      </c>
      <c r="B1694">
        <v>3934.78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5.4188600000000003E-2</v>
      </c>
      <c r="L1694">
        <v>0.931836</v>
      </c>
      <c r="M1694">
        <v>0</v>
      </c>
      <c r="N1694" t="s">
        <v>43</v>
      </c>
    </row>
    <row r="1695" spans="1:14" x14ac:dyDescent="0.25">
      <c r="A1695" t="s">
        <v>186</v>
      </c>
      <c r="B1695">
        <v>3928.52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5.4567999999999998E-2</v>
      </c>
      <c r="L1695">
        <v>0.93179199999999995</v>
      </c>
      <c r="M1695">
        <v>0</v>
      </c>
      <c r="N1695" t="s">
        <v>43</v>
      </c>
    </row>
    <row r="1696" spans="1:14" x14ac:dyDescent="0.25">
      <c r="A1696" t="s">
        <v>186</v>
      </c>
      <c r="B1696">
        <v>3919.04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5.45297E-2</v>
      </c>
      <c r="L1696">
        <v>0.93115999999999999</v>
      </c>
      <c r="M1696">
        <v>0</v>
      </c>
      <c r="N1696" t="s">
        <v>43</v>
      </c>
    </row>
    <row r="1697" spans="1:14" x14ac:dyDescent="0.25">
      <c r="A1697" t="s">
        <v>186</v>
      </c>
      <c r="B1697">
        <v>3898.5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7.0364899999999994E-2</v>
      </c>
      <c r="L1697">
        <v>0.93132700000000002</v>
      </c>
      <c r="M1697">
        <v>0</v>
      </c>
      <c r="N1697" t="s">
        <v>43</v>
      </c>
    </row>
    <row r="1698" spans="1:14" x14ac:dyDescent="0.25">
      <c r="A1698" t="s">
        <v>186</v>
      </c>
      <c r="B1698">
        <v>3916.86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5.6269600000000003E-2</v>
      </c>
      <c r="L1698">
        <v>0.95381400000000005</v>
      </c>
      <c r="M1698">
        <v>0</v>
      </c>
      <c r="N1698" t="s">
        <v>43</v>
      </c>
    </row>
    <row r="1699" spans="1:14" x14ac:dyDescent="0.25">
      <c r="A1699" t="s">
        <v>186</v>
      </c>
      <c r="B1699">
        <v>3945.25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5.5277E-2</v>
      </c>
      <c r="L1699">
        <v>0.93183199999999999</v>
      </c>
      <c r="M1699">
        <v>0</v>
      </c>
      <c r="N1699" t="s">
        <v>43</v>
      </c>
    </row>
    <row r="1700" spans="1:14" x14ac:dyDescent="0.25">
      <c r="A1700" t="s">
        <v>186</v>
      </c>
      <c r="B1700">
        <v>3919.61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5.5252999999999997E-2</v>
      </c>
      <c r="L1700">
        <v>0.93160200000000004</v>
      </c>
      <c r="M1700">
        <v>0</v>
      </c>
      <c r="N1700" t="s">
        <v>43</v>
      </c>
    </row>
    <row r="1701" spans="1:14" x14ac:dyDescent="0.25">
      <c r="A1701" t="s">
        <v>186</v>
      </c>
      <c r="B1701">
        <v>3918.67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6.0271100000000001E-2</v>
      </c>
      <c r="L1701">
        <v>0.94847400000000004</v>
      </c>
      <c r="M1701">
        <v>0</v>
      </c>
      <c r="N1701" t="s">
        <v>43</v>
      </c>
    </row>
    <row r="1702" spans="1:14" x14ac:dyDescent="0.25">
      <c r="A1702" t="s">
        <v>186</v>
      </c>
      <c r="B1702">
        <v>3908.8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5.4710300000000003E-2</v>
      </c>
      <c r="L1702">
        <v>0.944546</v>
      </c>
      <c r="M1702">
        <v>0</v>
      </c>
      <c r="N1702" t="s">
        <v>43</v>
      </c>
    </row>
    <row r="1703" spans="1:14" x14ac:dyDescent="0.25">
      <c r="A1703" t="s">
        <v>186</v>
      </c>
      <c r="B1703">
        <v>3916.1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2.9149899999999999E-2</v>
      </c>
      <c r="L1703">
        <v>0.92755500000000002</v>
      </c>
      <c r="M1703">
        <v>0</v>
      </c>
      <c r="N1703" t="s">
        <v>43</v>
      </c>
    </row>
    <row r="1704" spans="1:14" x14ac:dyDescent="0.25">
      <c r="A1704" t="s">
        <v>186</v>
      </c>
      <c r="B1704">
        <v>3913.42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3.61403E-2</v>
      </c>
      <c r="L1704">
        <v>0.931836</v>
      </c>
      <c r="M1704">
        <v>0</v>
      </c>
      <c r="N1704" t="s">
        <v>43</v>
      </c>
    </row>
    <row r="1705" spans="1:14" x14ac:dyDescent="0.25">
      <c r="A1705" t="s">
        <v>186</v>
      </c>
      <c r="B1705">
        <v>3906.98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8.3266499999999993E-2</v>
      </c>
      <c r="L1705">
        <v>0.93178000000000005</v>
      </c>
      <c r="M1705">
        <v>0</v>
      </c>
      <c r="N1705" t="s">
        <v>43</v>
      </c>
    </row>
    <row r="1706" spans="1:14" x14ac:dyDescent="0.25">
      <c r="A1706" t="s">
        <v>186</v>
      </c>
      <c r="B1706">
        <v>3918.88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6.7826600000000001E-2</v>
      </c>
      <c r="L1706">
        <v>0.93182799999999999</v>
      </c>
      <c r="M1706">
        <v>0</v>
      </c>
      <c r="N1706" t="s">
        <v>43</v>
      </c>
    </row>
    <row r="1707" spans="1:14" x14ac:dyDescent="0.25">
      <c r="A1707" t="s">
        <v>186</v>
      </c>
      <c r="B1707">
        <v>3935.95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8.3273299999999995E-2</v>
      </c>
      <c r="L1707">
        <v>0.93173300000000003</v>
      </c>
      <c r="M1707">
        <v>0</v>
      </c>
      <c r="N1707" t="s">
        <v>43</v>
      </c>
    </row>
    <row r="1708" spans="1:14" x14ac:dyDescent="0.25">
      <c r="A1708" t="s">
        <v>186</v>
      </c>
      <c r="B1708">
        <v>3958.5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6.9829199999999994E-2</v>
      </c>
      <c r="L1708">
        <v>0.93175300000000005</v>
      </c>
      <c r="M1708">
        <v>0</v>
      </c>
      <c r="N1708" t="s">
        <v>43</v>
      </c>
    </row>
    <row r="1709" spans="1:14" x14ac:dyDescent="0.25">
      <c r="A1709" t="s">
        <v>186</v>
      </c>
      <c r="B1709">
        <v>3933.19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5.4790600000000002E-2</v>
      </c>
      <c r="L1709">
        <v>0.931836</v>
      </c>
      <c r="M1709">
        <v>0</v>
      </c>
      <c r="N1709" t="s">
        <v>43</v>
      </c>
    </row>
    <row r="1710" spans="1:14" x14ac:dyDescent="0.25">
      <c r="A1710" t="s">
        <v>186</v>
      </c>
      <c r="B1710">
        <v>3927.52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5.39105E-2</v>
      </c>
      <c r="L1710">
        <v>0.93183499999999997</v>
      </c>
      <c r="M1710">
        <v>0</v>
      </c>
      <c r="N1710" t="s">
        <v>43</v>
      </c>
    </row>
    <row r="1711" spans="1:14" x14ac:dyDescent="0.25">
      <c r="A1711" t="s">
        <v>186</v>
      </c>
      <c r="B1711">
        <v>3933.09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5.49819E-2</v>
      </c>
      <c r="L1711">
        <v>0.93169599999999997</v>
      </c>
      <c r="M1711">
        <v>0</v>
      </c>
      <c r="N1711" t="s">
        <v>43</v>
      </c>
    </row>
    <row r="1712" spans="1:14" x14ac:dyDescent="0.25">
      <c r="A1712" t="s">
        <v>186</v>
      </c>
      <c r="B1712">
        <v>3920.18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5.4053299999999999E-2</v>
      </c>
      <c r="L1712">
        <v>0.931836</v>
      </c>
      <c r="M1712">
        <v>0</v>
      </c>
      <c r="N1712" t="s">
        <v>43</v>
      </c>
    </row>
    <row r="1713" spans="1:14" x14ac:dyDescent="0.25">
      <c r="A1713" t="s">
        <v>186</v>
      </c>
      <c r="B1713">
        <v>3936.61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8.3255700000000002E-2</v>
      </c>
      <c r="L1713">
        <v>0.93110800000000005</v>
      </c>
      <c r="M1713">
        <v>0</v>
      </c>
      <c r="N1713" t="s">
        <v>43</v>
      </c>
    </row>
    <row r="1714" spans="1:14" x14ac:dyDescent="0.25">
      <c r="A1714" t="s">
        <v>186</v>
      </c>
      <c r="B1714">
        <v>3916.37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5.3973599999999997E-2</v>
      </c>
      <c r="L1714">
        <v>0.92947100000000005</v>
      </c>
      <c r="M1714">
        <v>0</v>
      </c>
      <c r="N1714" t="s">
        <v>43</v>
      </c>
    </row>
    <row r="1715" spans="1:14" x14ac:dyDescent="0.25">
      <c r="A1715" t="s">
        <v>186</v>
      </c>
      <c r="B1715">
        <v>3908.65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8.3255800000000005E-2</v>
      </c>
      <c r="L1715">
        <v>0.93164999999999998</v>
      </c>
      <c r="M1715">
        <v>0</v>
      </c>
      <c r="N1715" t="s">
        <v>43</v>
      </c>
    </row>
    <row r="1716" spans="1:14" x14ac:dyDescent="0.25">
      <c r="A1716" t="s">
        <v>186</v>
      </c>
      <c r="B1716">
        <v>3939.41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6.3319700000000007E-2</v>
      </c>
      <c r="L1716">
        <v>0.93098899999999996</v>
      </c>
      <c r="M1716">
        <v>0</v>
      </c>
      <c r="N1716" t="s">
        <v>43</v>
      </c>
    </row>
    <row r="1717" spans="1:14" x14ac:dyDescent="0.25">
      <c r="A1717" t="s">
        <v>186</v>
      </c>
      <c r="B1717">
        <v>3923.22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5.5543000000000002E-2</v>
      </c>
      <c r="L1717">
        <v>0.938828</v>
      </c>
      <c r="M1717">
        <v>0</v>
      </c>
      <c r="N1717" t="s">
        <v>43</v>
      </c>
    </row>
    <row r="1718" spans="1:14" x14ac:dyDescent="0.25">
      <c r="A1718" t="s">
        <v>186</v>
      </c>
      <c r="B1718">
        <v>3932.57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5.3919700000000001E-2</v>
      </c>
      <c r="L1718">
        <v>0.93089900000000003</v>
      </c>
      <c r="M1718">
        <v>0</v>
      </c>
      <c r="N1718" t="s">
        <v>43</v>
      </c>
    </row>
    <row r="1719" spans="1:14" x14ac:dyDescent="0.25">
      <c r="A1719" t="s">
        <v>186</v>
      </c>
      <c r="B1719">
        <v>3927.28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5.3917899999999998E-2</v>
      </c>
      <c r="L1719">
        <v>0.93130100000000005</v>
      </c>
      <c r="M1719">
        <v>0</v>
      </c>
      <c r="N1719" t="s">
        <v>43</v>
      </c>
    </row>
    <row r="1720" spans="1:14" x14ac:dyDescent="0.25">
      <c r="A1720" t="s">
        <v>186</v>
      </c>
      <c r="B1720">
        <v>3930.02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5.5648900000000001E-2</v>
      </c>
      <c r="L1720">
        <v>0.93179400000000001</v>
      </c>
      <c r="M1720">
        <v>0</v>
      </c>
      <c r="N1720" t="s">
        <v>43</v>
      </c>
    </row>
    <row r="1721" spans="1:14" x14ac:dyDescent="0.25">
      <c r="A1721" t="s">
        <v>186</v>
      </c>
      <c r="B1721">
        <v>3942.66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4.8260999999999998E-2</v>
      </c>
      <c r="L1721">
        <v>0.93170799999999998</v>
      </c>
      <c r="M1721">
        <v>0</v>
      </c>
      <c r="N1721" t="s">
        <v>43</v>
      </c>
    </row>
    <row r="1722" spans="1:14" x14ac:dyDescent="0.25">
      <c r="A1722" t="s">
        <v>186</v>
      </c>
      <c r="B1722">
        <v>3942.82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5.40473E-2</v>
      </c>
      <c r="L1722">
        <v>0.93174500000000005</v>
      </c>
      <c r="M1722">
        <v>0</v>
      </c>
      <c r="N1722" t="s">
        <v>43</v>
      </c>
    </row>
    <row r="1723" spans="1:14" x14ac:dyDescent="0.25">
      <c r="A1723" t="s">
        <v>186</v>
      </c>
      <c r="B1723">
        <v>3973.66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5.7898600000000001E-2</v>
      </c>
      <c r="L1723">
        <v>0.93062999999999996</v>
      </c>
      <c r="M1723">
        <v>0</v>
      </c>
      <c r="N1723" t="s">
        <v>43</v>
      </c>
    </row>
    <row r="1724" spans="1:14" x14ac:dyDescent="0.25">
      <c r="A1724" t="s">
        <v>186</v>
      </c>
      <c r="B1724">
        <v>3943.85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5.4397399999999999E-2</v>
      </c>
      <c r="L1724">
        <v>0.93183700000000003</v>
      </c>
      <c r="M1724">
        <v>0</v>
      </c>
      <c r="N1724" t="s">
        <v>43</v>
      </c>
    </row>
    <row r="1725" spans="1:14" x14ac:dyDescent="0.25">
      <c r="A1725" t="s">
        <v>186</v>
      </c>
      <c r="B1725">
        <v>3935.41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5.39474E-2</v>
      </c>
      <c r="L1725">
        <v>0.93183000000000005</v>
      </c>
      <c r="M1725">
        <v>0</v>
      </c>
      <c r="N1725" t="s">
        <v>43</v>
      </c>
    </row>
    <row r="1726" spans="1:14" x14ac:dyDescent="0.25">
      <c r="A1726" t="s">
        <v>186</v>
      </c>
      <c r="B1726">
        <v>3938.61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4.1799900000000001E-2</v>
      </c>
      <c r="L1726">
        <v>0.93120599999999998</v>
      </c>
      <c r="M1726">
        <v>0</v>
      </c>
      <c r="N1726" t="s">
        <v>43</v>
      </c>
    </row>
    <row r="1727" spans="1:14" x14ac:dyDescent="0.25">
      <c r="A1727" t="s">
        <v>186</v>
      </c>
      <c r="B1727">
        <v>3933.1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5.9866200000000001E-2</v>
      </c>
      <c r="L1727">
        <v>0.92784500000000003</v>
      </c>
      <c r="M1727">
        <v>0</v>
      </c>
      <c r="N1727" t="s">
        <v>43</v>
      </c>
    </row>
    <row r="1728" spans="1:14" x14ac:dyDescent="0.25">
      <c r="A1728" t="s">
        <v>186</v>
      </c>
      <c r="B1728">
        <v>3919.26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6.6167500000000004E-2</v>
      </c>
      <c r="L1728">
        <v>0.93135100000000004</v>
      </c>
      <c r="M1728">
        <v>0</v>
      </c>
      <c r="N1728" t="s">
        <v>43</v>
      </c>
    </row>
    <row r="1729" spans="1:25" x14ac:dyDescent="0.25">
      <c r="A1729" t="s">
        <v>186</v>
      </c>
      <c r="B1729">
        <v>3948.3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5.6414100000000002E-2</v>
      </c>
      <c r="L1729">
        <v>0.93183700000000003</v>
      </c>
      <c r="M1729">
        <v>0</v>
      </c>
      <c r="N1729" t="s">
        <v>43</v>
      </c>
    </row>
    <row r="1730" spans="1:25" x14ac:dyDescent="0.25">
      <c r="A1730" t="s">
        <v>186</v>
      </c>
      <c r="B1730">
        <v>3927.31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5.39146E-2</v>
      </c>
      <c r="L1730">
        <v>0.93157299999999998</v>
      </c>
      <c r="M1730">
        <v>0</v>
      </c>
      <c r="N1730" t="s">
        <v>43</v>
      </c>
    </row>
    <row r="1731" spans="1:25" x14ac:dyDescent="0.25">
      <c r="A1731" t="s">
        <v>186</v>
      </c>
      <c r="B1731">
        <v>3917.32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5.39508E-2</v>
      </c>
      <c r="L1731">
        <v>0.93171199999999998</v>
      </c>
      <c r="M1731">
        <v>0</v>
      </c>
      <c r="N1731" t="s">
        <v>43</v>
      </c>
    </row>
    <row r="1732" spans="1:25" x14ac:dyDescent="0.25">
      <c r="A1732" t="s">
        <v>186</v>
      </c>
      <c r="B1732">
        <v>3937.89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7.6196399999999997E-2</v>
      </c>
      <c r="L1732">
        <v>0.936894</v>
      </c>
      <c r="M1732">
        <v>0</v>
      </c>
      <c r="N1732" t="s">
        <v>43</v>
      </c>
    </row>
    <row r="1733" spans="1:25" x14ac:dyDescent="0.25">
      <c r="A1733" t="s">
        <v>186</v>
      </c>
      <c r="B1733">
        <v>3924.79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5.6646000000000002E-2</v>
      </c>
      <c r="L1733">
        <v>0.93145699999999998</v>
      </c>
      <c r="M1733">
        <v>0</v>
      </c>
      <c r="N1733" t="s">
        <v>43</v>
      </c>
    </row>
    <row r="1734" spans="1:25" x14ac:dyDescent="0.25">
      <c r="A1734" t="s">
        <v>186</v>
      </c>
      <c r="B1734">
        <v>3928.84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5.4011700000000003E-2</v>
      </c>
      <c r="L1734">
        <v>0.93699399999999999</v>
      </c>
      <c r="M1734">
        <v>0</v>
      </c>
      <c r="N1734" t="s">
        <v>43</v>
      </c>
    </row>
    <row r="1735" spans="1:25" x14ac:dyDescent="0.25">
      <c r="A1735" t="s">
        <v>186</v>
      </c>
      <c r="B1735">
        <v>3911.88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5.4034800000000001E-2</v>
      </c>
      <c r="L1735">
        <v>0.93183499999999997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3911.92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5.6008599999999999E-2</v>
      </c>
      <c r="L1736">
        <v>0.93181400000000003</v>
      </c>
      <c r="M1736">
        <v>0</v>
      </c>
      <c r="N1736" t="s">
        <v>43</v>
      </c>
      <c r="R1736">
        <f>AVERAGE(B1687:B1736)</f>
        <v>3928.5274000000009</v>
      </c>
      <c r="S1736">
        <f>AVERAGE(C1687:C1736)</f>
        <v>0</v>
      </c>
      <c r="U1736">
        <f>_xlfn.VAR.P(B1687:B1736)</f>
        <v>187.83301923999923</v>
      </c>
      <c r="V1736">
        <f>_xlfn.VAR.P(C1687:C1736)</f>
        <v>0</v>
      </c>
      <c r="X1736">
        <f>1.96*SQRT(U1736)/50</f>
        <v>0.53724457250395041</v>
      </c>
      <c r="Y1736">
        <f>1.96*SQRT(V1736)/50</f>
        <v>0</v>
      </c>
    </row>
    <row r="1737" spans="1:25" x14ac:dyDescent="0.25">
      <c r="A1737" t="s">
        <v>187</v>
      </c>
      <c r="B1737">
        <v>196548.66810000001</v>
      </c>
      <c r="C1737" t="s">
        <v>37</v>
      </c>
    </row>
    <row r="1738" spans="1:25" x14ac:dyDescent="0.25">
      <c r="A1738" t="s">
        <v>188</v>
      </c>
      <c r="B1738">
        <v>3673.4</v>
      </c>
      <c r="C1738">
        <v>3670.16</v>
      </c>
      <c r="D1738">
        <v>3670.01</v>
      </c>
      <c r="E1738">
        <v>3662.48</v>
      </c>
      <c r="F1738">
        <v>270.73</v>
      </c>
      <c r="G1738">
        <v>0</v>
      </c>
      <c r="H1738">
        <v>168.267</v>
      </c>
      <c r="I1738">
        <v>0</v>
      </c>
      <c r="J1738">
        <v>5.3924199999999999E-2</v>
      </c>
      <c r="K1738">
        <v>0.93179100000000004</v>
      </c>
      <c r="L1738">
        <v>0</v>
      </c>
      <c r="M1738" t="s">
        <v>43</v>
      </c>
    </row>
    <row r="1739" spans="1:25" x14ac:dyDescent="0.25">
      <c r="A1739" t="s">
        <v>188</v>
      </c>
      <c r="B1739">
        <v>3724.35</v>
      </c>
      <c r="C1739">
        <v>3720.95</v>
      </c>
      <c r="D1739">
        <v>3720.79</v>
      </c>
      <c r="E1739">
        <v>3713.19</v>
      </c>
      <c r="F1739">
        <v>299.767</v>
      </c>
      <c r="G1739">
        <v>0</v>
      </c>
      <c r="H1739">
        <v>170.06399999999999</v>
      </c>
      <c r="I1739">
        <v>0</v>
      </c>
      <c r="J1739">
        <v>8.3334199999999997E-2</v>
      </c>
      <c r="K1739">
        <v>0.94308499999999995</v>
      </c>
      <c r="L1739">
        <v>0</v>
      </c>
      <c r="M1739" t="s">
        <v>43</v>
      </c>
    </row>
    <row r="1740" spans="1:25" x14ac:dyDescent="0.25">
      <c r="A1740" t="s">
        <v>188</v>
      </c>
      <c r="B1740">
        <v>3663.7</v>
      </c>
      <c r="C1740">
        <v>3660.67</v>
      </c>
      <c r="D1740">
        <v>3660.52</v>
      </c>
      <c r="E1740">
        <v>3653.3</v>
      </c>
      <c r="F1740">
        <v>271.553</v>
      </c>
      <c r="G1740">
        <v>0</v>
      </c>
      <c r="H1740">
        <v>166.15700000000001</v>
      </c>
      <c r="I1740">
        <v>0</v>
      </c>
      <c r="J1740">
        <v>7.7500899999999998E-2</v>
      </c>
      <c r="K1740">
        <v>0.93172900000000003</v>
      </c>
      <c r="L1740">
        <v>0</v>
      </c>
      <c r="M1740" t="s">
        <v>43</v>
      </c>
    </row>
    <row r="1741" spans="1:25" x14ac:dyDescent="0.25">
      <c r="A1741" t="s">
        <v>188</v>
      </c>
      <c r="B1741">
        <v>3701.17</v>
      </c>
      <c r="C1741">
        <v>3698.05</v>
      </c>
      <c r="D1741">
        <v>3697.9</v>
      </c>
      <c r="E1741">
        <v>3690.69</v>
      </c>
      <c r="F1741">
        <v>312.97300000000001</v>
      </c>
      <c r="G1741">
        <v>0</v>
      </c>
      <c r="H1741">
        <v>168.20400000000001</v>
      </c>
      <c r="I1741">
        <v>0</v>
      </c>
      <c r="J1741">
        <v>6.8108299999999997E-2</v>
      </c>
      <c r="K1741">
        <v>0.93105400000000005</v>
      </c>
      <c r="L1741">
        <v>0</v>
      </c>
      <c r="M1741" t="s">
        <v>43</v>
      </c>
    </row>
    <row r="1742" spans="1:25" x14ac:dyDescent="0.25">
      <c r="A1742" t="s">
        <v>188</v>
      </c>
      <c r="B1742">
        <v>3688.48</v>
      </c>
      <c r="C1742">
        <v>3685</v>
      </c>
      <c r="D1742">
        <v>3684.84</v>
      </c>
      <c r="E1742">
        <v>3677.63</v>
      </c>
      <c r="F1742">
        <v>271.23700000000002</v>
      </c>
      <c r="G1742">
        <v>0</v>
      </c>
      <c r="H1742">
        <v>168.36199999999999</v>
      </c>
      <c r="I1742">
        <v>0</v>
      </c>
      <c r="J1742">
        <v>5.9351300000000003E-2</v>
      </c>
      <c r="K1742">
        <v>0.93156300000000003</v>
      </c>
      <c r="L1742">
        <v>0</v>
      </c>
      <c r="M1742" t="s">
        <v>43</v>
      </c>
    </row>
    <row r="1743" spans="1:25" x14ac:dyDescent="0.25">
      <c r="A1743" t="s">
        <v>188</v>
      </c>
      <c r="B1743">
        <v>3657.09</v>
      </c>
      <c r="C1743">
        <v>3654</v>
      </c>
      <c r="D1743">
        <v>3653.85</v>
      </c>
      <c r="E1743">
        <v>3646.17</v>
      </c>
      <c r="F1743">
        <v>271.12400000000002</v>
      </c>
      <c r="G1743">
        <v>0</v>
      </c>
      <c r="H1743">
        <v>165.423</v>
      </c>
      <c r="I1743">
        <v>0</v>
      </c>
      <c r="J1743">
        <v>7.1235300000000001E-2</v>
      </c>
      <c r="K1743">
        <v>0.93158099999999999</v>
      </c>
      <c r="L1743">
        <v>0</v>
      </c>
      <c r="M1743" t="s">
        <v>43</v>
      </c>
    </row>
    <row r="1744" spans="1:25" x14ac:dyDescent="0.25">
      <c r="A1744" t="s">
        <v>188</v>
      </c>
      <c r="B1744">
        <v>3666.26</v>
      </c>
      <c r="C1744">
        <v>3662.44</v>
      </c>
      <c r="D1744">
        <v>3662.29</v>
      </c>
      <c r="E1744">
        <v>3654.92</v>
      </c>
      <c r="F1744">
        <v>272.56299999999999</v>
      </c>
      <c r="G1744">
        <v>0</v>
      </c>
      <c r="H1744">
        <v>166.59899999999999</v>
      </c>
      <c r="I1744">
        <v>0</v>
      </c>
      <c r="J1744">
        <v>6.9117799999999993E-2</v>
      </c>
      <c r="K1744">
        <v>0.93156000000000005</v>
      </c>
      <c r="L1744">
        <v>0</v>
      </c>
      <c r="M1744" t="s">
        <v>43</v>
      </c>
    </row>
    <row r="1745" spans="1:13" x14ac:dyDescent="0.25">
      <c r="A1745" t="s">
        <v>188</v>
      </c>
      <c r="B1745">
        <v>3681.13</v>
      </c>
      <c r="C1745">
        <v>3676.85</v>
      </c>
      <c r="D1745">
        <v>3676.7</v>
      </c>
      <c r="E1745">
        <v>3668.96</v>
      </c>
      <c r="F1745">
        <v>271.39400000000001</v>
      </c>
      <c r="G1745">
        <v>0</v>
      </c>
      <c r="H1745">
        <v>165.398</v>
      </c>
      <c r="I1745">
        <v>0</v>
      </c>
      <c r="J1745">
        <v>5.7278000000000003E-2</v>
      </c>
      <c r="K1745">
        <v>0.93774500000000005</v>
      </c>
      <c r="L1745">
        <v>0</v>
      </c>
      <c r="M1745" t="s">
        <v>43</v>
      </c>
    </row>
    <row r="1746" spans="1:13" x14ac:dyDescent="0.25">
      <c r="A1746" t="s">
        <v>188</v>
      </c>
      <c r="B1746">
        <v>3688.16</v>
      </c>
      <c r="C1746">
        <v>3684.4</v>
      </c>
      <c r="D1746">
        <v>3684.25</v>
      </c>
      <c r="E1746">
        <v>3676.96</v>
      </c>
      <c r="F1746">
        <v>283.09500000000003</v>
      </c>
      <c r="G1746">
        <v>0</v>
      </c>
      <c r="H1746">
        <v>165.48400000000001</v>
      </c>
      <c r="I1746">
        <v>0</v>
      </c>
      <c r="J1746">
        <v>8.3268400000000006E-2</v>
      </c>
      <c r="K1746">
        <v>0.931836</v>
      </c>
      <c r="L1746">
        <v>0</v>
      </c>
      <c r="M1746" t="s">
        <v>43</v>
      </c>
    </row>
    <row r="1747" spans="1:13" x14ac:dyDescent="0.25">
      <c r="A1747" t="s">
        <v>188</v>
      </c>
      <c r="B1747">
        <v>3663.43</v>
      </c>
      <c r="C1747">
        <v>3659.79</v>
      </c>
      <c r="D1747">
        <v>3659.64</v>
      </c>
      <c r="E1747">
        <v>3652.59</v>
      </c>
      <c r="F1747">
        <v>268.17099999999999</v>
      </c>
      <c r="G1747">
        <v>0</v>
      </c>
      <c r="H1747">
        <v>168.78700000000001</v>
      </c>
      <c r="I1747">
        <v>0</v>
      </c>
      <c r="J1747">
        <v>5.4087099999999999E-2</v>
      </c>
      <c r="K1747">
        <v>0.93163700000000005</v>
      </c>
      <c r="L1747">
        <v>0</v>
      </c>
      <c r="M1747" t="s">
        <v>43</v>
      </c>
    </row>
    <row r="1748" spans="1:13" x14ac:dyDescent="0.25">
      <c r="A1748" t="s">
        <v>188</v>
      </c>
      <c r="B1748">
        <v>3684.78</v>
      </c>
      <c r="C1748">
        <v>3679.92</v>
      </c>
      <c r="D1748">
        <v>3679.78</v>
      </c>
      <c r="E1748">
        <v>3672.4</v>
      </c>
      <c r="F1748">
        <v>272.95</v>
      </c>
      <c r="G1748">
        <v>0</v>
      </c>
      <c r="H1748">
        <v>168.28800000000001</v>
      </c>
      <c r="I1748">
        <v>0</v>
      </c>
      <c r="J1748">
        <v>6.5142800000000001E-2</v>
      </c>
      <c r="K1748">
        <v>0.93183400000000005</v>
      </c>
      <c r="L1748">
        <v>0</v>
      </c>
      <c r="M1748" t="s">
        <v>43</v>
      </c>
    </row>
    <row r="1749" spans="1:13" x14ac:dyDescent="0.25">
      <c r="A1749" t="s">
        <v>188</v>
      </c>
      <c r="B1749">
        <v>3692.22</v>
      </c>
      <c r="C1749">
        <v>3688.6</v>
      </c>
      <c r="D1749">
        <v>3688.44</v>
      </c>
      <c r="E1749">
        <v>3681.14</v>
      </c>
      <c r="F1749">
        <v>294.15899999999999</v>
      </c>
      <c r="G1749">
        <v>0</v>
      </c>
      <c r="H1749">
        <v>167.60900000000001</v>
      </c>
      <c r="I1749">
        <v>0</v>
      </c>
      <c r="J1749">
        <v>5.3931699999999999E-2</v>
      </c>
      <c r="K1749">
        <v>0.958538</v>
      </c>
      <c r="L1749">
        <v>0</v>
      </c>
      <c r="M1749" t="s">
        <v>43</v>
      </c>
    </row>
    <row r="1750" spans="1:13" x14ac:dyDescent="0.25">
      <c r="A1750" t="s">
        <v>188</v>
      </c>
      <c r="B1750">
        <v>3687.01</v>
      </c>
      <c r="C1750">
        <v>3683.02</v>
      </c>
      <c r="D1750">
        <v>3682.87</v>
      </c>
      <c r="E1750">
        <v>3675.77</v>
      </c>
      <c r="F1750">
        <v>271.94200000000001</v>
      </c>
      <c r="G1750">
        <v>0</v>
      </c>
      <c r="H1750">
        <v>166.75</v>
      </c>
      <c r="I1750">
        <v>0</v>
      </c>
      <c r="J1750">
        <v>5.5037900000000001E-2</v>
      </c>
      <c r="K1750">
        <v>0.93183199999999999</v>
      </c>
      <c r="L1750">
        <v>0</v>
      </c>
      <c r="M1750" t="s">
        <v>43</v>
      </c>
    </row>
    <row r="1751" spans="1:13" x14ac:dyDescent="0.25">
      <c r="A1751" t="s">
        <v>188</v>
      </c>
      <c r="B1751">
        <v>3671.85</v>
      </c>
      <c r="C1751">
        <v>3668.81</v>
      </c>
      <c r="D1751">
        <v>3668.66</v>
      </c>
      <c r="E1751">
        <v>3661.34</v>
      </c>
      <c r="F1751">
        <v>275.04000000000002</v>
      </c>
      <c r="G1751">
        <v>0</v>
      </c>
      <c r="H1751">
        <v>170.041</v>
      </c>
      <c r="I1751">
        <v>0</v>
      </c>
      <c r="J1751">
        <v>6.1296000000000003E-2</v>
      </c>
      <c r="K1751">
        <v>0.94696199999999997</v>
      </c>
      <c r="L1751">
        <v>0</v>
      </c>
      <c r="M1751" t="s">
        <v>43</v>
      </c>
    </row>
    <row r="1752" spans="1:13" x14ac:dyDescent="0.25">
      <c r="A1752" t="s">
        <v>188</v>
      </c>
      <c r="B1752">
        <v>3679.63</v>
      </c>
      <c r="C1752">
        <v>3675.38</v>
      </c>
      <c r="D1752">
        <v>3675.21</v>
      </c>
      <c r="E1752">
        <v>3667.69</v>
      </c>
      <c r="F1752">
        <v>274.68900000000002</v>
      </c>
      <c r="G1752">
        <v>0</v>
      </c>
      <c r="H1752">
        <v>165.37799999999999</v>
      </c>
      <c r="I1752">
        <v>0</v>
      </c>
      <c r="J1752">
        <v>5.4122900000000002E-2</v>
      </c>
      <c r="K1752">
        <v>0.93156399999999995</v>
      </c>
      <c r="L1752">
        <v>0</v>
      </c>
      <c r="M1752" t="s">
        <v>43</v>
      </c>
    </row>
    <row r="1753" spans="1:13" x14ac:dyDescent="0.25">
      <c r="A1753" t="s">
        <v>188</v>
      </c>
      <c r="B1753">
        <v>3673.96</v>
      </c>
      <c r="C1753">
        <v>3668.95</v>
      </c>
      <c r="D1753">
        <v>3668.8</v>
      </c>
      <c r="E1753">
        <v>3661.37</v>
      </c>
      <c r="F1753">
        <v>268.18900000000002</v>
      </c>
      <c r="G1753">
        <v>0</v>
      </c>
      <c r="H1753">
        <v>166.09399999999999</v>
      </c>
      <c r="I1753">
        <v>0</v>
      </c>
      <c r="J1753">
        <v>8.3256999999999998E-2</v>
      </c>
      <c r="K1753">
        <v>0.93147000000000002</v>
      </c>
      <c r="L1753">
        <v>0</v>
      </c>
      <c r="M1753" t="s">
        <v>43</v>
      </c>
    </row>
    <row r="1754" spans="1:13" x14ac:dyDescent="0.25">
      <c r="A1754" t="s">
        <v>188</v>
      </c>
      <c r="B1754">
        <v>3705.86</v>
      </c>
      <c r="C1754">
        <v>3702.8</v>
      </c>
      <c r="D1754">
        <v>3702.63</v>
      </c>
      <c r="E1754">
        <v>3695.1</v>
      </c>
      <c r="F1754">
        <v>302.98099999999999</v>
      </c>
      <c r="G1754">
        <v>0</v>
      </c>
      <c r="H1754">
        <v>166.47399999999999</v>
      </c>
      <c r="I1754">
        <v>0</v>
      </c>
      <c r="J1754">
        <v>7.2125999999999996E-2</v>
      </c>
      <c r="K1754">
        <v>0.92884999999999995</v>
      </c>
      <c r="L1754">
        <v>0</v>
      </c>
      <c r="M1754" t="s">
        <v>43</v>
      </c>
    </row>
    <row r="1755" spans="1:13" x14ac:dyDescent="0.25">
      <c r="A1755" t="s">
        <v>188</v>
      </c>
      <c r="B1755">
        <v>3691.46</v>
      </c>
      <c r="C1755">
        <v>3688.24</v>
      </c>
      <c r="D1755">
        <v>3688.09</v>
      </c>
      <c r="E1755">
        <v>3680.76</v>
      </c>
      <c r="F1755">
        <v>286.75799999999998</v>
      </c>
      <c r="G1755">
        <v>0</v>
      </c>
      <c r="H1755">
        <v>167.809</v>
      </c>
      <c r="I1755">
        <v>0</v>
      </c>
      <c r="J1755">
        <v>6.6474400000000003E-2</v>
      </c>
      <c r="K1755">
        <v>0.955515</v>
      </c>
      <c r="L1755">
        <v>0</v>
      </c>
      <c r="M1755" t="s">
        <v>43</v>
      </c>
    </row>
    <row r="1756" spans="1:13" x14ac:dyDescent="0.25">
      <c r="A1756" t="s">
        <v>188</v>
      </c>
      <c r="B1756">
        <v>3699.2</v>
      </c>
      <c r="C1756">
        <v>3695.94</v>
      </c>
      <c r="D1756">
        <v>3695.76</v>
      </c>
      <c r="E1756">
        <v>3688.16</v>
      </c>
      <c r="F1756">
        <v>289.541</v>
      </c>
      <c r="G1756">
        <v>0</v>
      </c>
      <c r="H1756">
        <v>167.929</v>
      </c>
      <c r="I1756">
        <v>0</v>
      </c>
      <c r="J1756">
        <v>5.73397E-2</v>
      </c>
      <c r="K1756">
        <v>0.93182399999999999</v>
      </c>
      <c r="L1756">
        <v>0</v>
      </c>
      <c r="M1756" t="s">
        <v>43</v>
      </c>
    </row>
    <row r="1757" spans="1:13" x14ac:dyDescent="0.25">
      <c r="A1757" t="s">
        <v>188</v>
      </c>
      <c r="B1757">
        <v>3683.89</v>
      </c>
      <c r="C1757">
        <v>3680.1</v>
      </c>
      <c r="D1757">
        <v>3679.94</v>
      </c>
      <c r="E1757">
        <v>3672.45</v>
      </c>
      <c r="F1757">
        <v>289.726</v>
      </c>
      <c r="G1757">
        <v>0</v>
      </c>
      <c r="H1757">
        <v>168.73699999999999</v>
      </c>
      <c r="I1757">
        <v>0</v>
      </c>
      <c r="J1757">
        <v>5.43318E-2</v>
      </c>
      <c r="K1757">
        <v>0.94916699999999998</v>
      </c>
      <c r="L1757">
        <v>0</v>
      </c>
      <c r="M1757" t="s">
        <v>43</v>
      </c>
    </row>
    <row r="1758" spans="1:13" x14ac:dyDescent="0.25">
      <c r="A1758" t="s">
        <v>188</v>
      </c>
      <c r="B1758">
        <v>3656.11</v>
      </c>
      <c r="C1758">
        <v>3652.87</v>
      </c>
      <c r="D1758">
        <v>3652.72</v>
      </c>
      <c r="E1758">
        <v>3645.58</v>
      </c>
      <c r="F1758">
        <v>267.85599999999999</v>
      </c>
      <c r="G1758">
        <v>0</v>
      </c>
      <c r="H1758">
        <v>167.667</v>
      </c>
      <c r="I1758">
        <v>0</v>
      </c>
      <c r="J1758">
        <v>5.5023599999999999E-2</v>
      </c>
      <c r="K1758">
        <v>0.93179400000000001</v>
      </c>
      <c r="L1758">
        <v>0</v>
      </c>
      <c r="M1758" t="s">
        <v>43</v>
      </c>
    </row>
    <row r="1759" spans="1:13" x14ac:dyDescent="0.25">
      <c r="A1759" t="s">
        <v>188</v>
      </c>
      <c r="B1759">
        <v>3672.84</v>
      </c>
      <c r="C1759">
        <v>3669.61</v>
      </c>
      <c r="D1759">
        <v>3669.45</v>
      </c>
      <c r="E1759">
        <v>3662.14</v>
      </c>
      <c r="F1759">
        <v>287.28699999999998</v>
      </c>
      <c r="G1759">
        <v>0</v>
      </c>
      <c r="H1759">
        <v>166.97300000000001</v>
      </c>
      <c r="I1759">
        <v>0</v>
      </c>
      <c r="J1759">
        <v>7.6636700000000002E-2</v>
      </c>
      <c r="K1759">
        <v>0.931836</v>
      </c>
      <c r="L1759">
        <v>0</v>
      </c>
      <c r="M1759" t="s">
        <v>43</v>
      </c>
    </row>
    <row r="1760" spans="1:13" x14ac:dyDescent="0.25">
      <c r="A1760" t="s">
        <v>188</v>
      </c>
      <c r="B1760">
        <v>3649.97</v>
      </c>
      <c r="C1760">
        <v>3646.73</v>
      </c>
      <c r="D1760">
        <v>3646.46</v>
      </c>
      <c r="E1760">
        <v>3638.89</v>
      </c>
      <c r="F1760">
        <v>268.27699999999999</v>
      </c>
      <c r="G1760">
        <v>0</v>
      </c>
      <c r="H1760">
        <v>167.773</v>
      </c>
      <c r="I1760">
        <v>0</v>
      </c>
      <c r="J1760">
        <v>6.2678300000000006E-2</v>
      </c>
      <c r="K1760">
        <v>0.93182299999999996</v>
      </c>
      <c r="L1760">
        <v>0</v>
      </c>
      <c r="M1760" t="s">
        <v>43</v>
      </c>
    </row>
    <row r="1761" spans="1:13" x14ac:dyDescent="0.25">
      <c r="A1761" t="s">
        <v>188</v>
      </c>
      <c r="B1761">
        <v>3678.58</v>
      </c>
      <c r="C1761">
        <v>3675.36</v>
      </c>
      <c r="D1761">
        <v>3675.2</v>
      </c>
      <c r="E1761">
        <v>3667.46</v>
      </c>
      <c r="F1761">
        <v>287.61700000000002</v>
      </c>
      <c r="G1761">
        <v>0</v>
      </c>
      <c r="H1761">
        <v>168.14400000000001</v>
      </c>
      <c r="I1761">
        <v>0</v>
      </c>
      <c r="J1761">
        <v>5.5735600000000003E-2</v>
      </c>
      <c r="K1761">
        <v>0.93183000000000005</v>
      </c>
      <c r="L1761">
        <v>0</v>
      </c>
      <c r="M1761" t="s">
        <v>43</v>
      </c>
    </row>
    <row r="1762" spans="1:13" x14ac:dyDescent="0.25">
      <c r="A1762" t="s">
        <v>188</v>
      </c>
      <c r="B1762">
        <v>3663.98</v>
      </c>
      <c r="C1762">
        <v>3660.76</v>
      </c>
      <c r="D1762">
        <v>3660.6</v>
      </c>
      <c r="E1762">
        <v>3652.98</v>
      </c>
      <c r="F1762">
        <v>271.47000000000003</v>
      </c>
      <c r="G1762">
        <v>0</v>
      </c>
      <c r="H1762">
        <v>167.126</v>
      </c>
      <c r="I1762">
        <v>0</v>
      </c>
      <c r="J1762">
        <v>5.4558799999999998E-2</v>
      </c>
      <c r="K1762">
        <v>0.93171899999999996</v>
      </c>
      <c r="L1762">
        <v>0</v>
      </c>
      <c r="M1762" t="s">
        <v>43</v>
      </c>
    </row>
    <row r="1763" spans="1:13" x14ac:dyDescent="0.25">
      <c r="A1763" t="s">
        <v>188</v>
      </c>
      <c r="B1763">
        <v>3656.57</v>
      </c>
      <c r="C1763">
        <v>3653.23</v>
      </c>
      <c r="D1763">
        <v>3652.94</v>
      </c>
      <c r="E1763">
        <v>3645.37</v>
      </c>
      <c r="F1763">
        <v>269.14800000000002</v>
      </c>
      <c r="G1763">
        <v>0</v>
      </c>
      <c r="H1763">
        <v>166.39</v>
      </c>
      <c r="I1763">
        <v>0</v>
      </c>
      <c r="J1763">
        <v>6.2283199999999997E-2</v>
      </c>
      <c r="K1763">
        <v>0.931836</v>
      </c>
      <c r="L1763">
        <v>0</v>
      </c>
      <c r="M1763" t="s">
        <v>43</v>
      </c>
    </row>
    <row r="1764" spans="1:13" x14ac:dyDescent="0.25">
      <c r="A1764" t="s">
        <v>188</v>
      </c>
      <c r="B1764">
        <v>3672.25</v>
      </c>
      <c r="C1764">
        <v>3668.55</v>
      </c>
      <c r="D1764">
        <v>3668.39</v>
      </c>
      <c r="E1764">
        <v>3660.23</v>
      </c>
      <c r="F1764">
        <v>285.99900000000002</v>
      </c>
      <c r="G1764">
        <v>0</v>
      </c>
      <c r="H1764">
        <v>167.61500000000001</v>
      </c>
      <c r="I1764">
        <v>0</v>
      </c>
      <c r="J1764">
        <v>6.5661499999999998E-2</v>
      </c>
      <c r="K1764">
        <v>0.93126399999999998</v>
      </c>
      <c r="L1764">
        <v>0</v>
      </c>
      <c r="M1764" t="s">
        <v>43</v>
      </c>
    </row>
    <row r="1765" spans="1:13" x14ac:dyDescent="0.25">
      <c r="A1765" t="s">
        <v>188</v>
      </c>
      <c r="B1765">
        <v>3653.17</v>
      </c>
      <c r="C1765">
        <v>3649.96</v>
      </c>
      <c r="D1765">
        <v>3649.8</v>
      </c>
      <c r="E1765">
        <v>3641.78</v>
      </c>
      <c r="F1765">
        <v>269.42700000000002</v>
      </c>
      <c r="G1765">
        <v>0</v>
      </c>
      <c r="H1765">
        <v>168.31899999999999</v>
      </c>
      <c r="I1765">
        <v>0</v>
      </c>
      <c r="J1765">
        <v>5.8712500000000001E-2</v>
      </c>
      <c r="K1765">
        <v>0.93109699999999995</v>
      </c>
      <c r="L1765">
        <v>0</v>
      </c>
      <c r="M1765" t="s">
        <v>43</v>
      </c>
    </row>
    <row r="1766" spans="1:13" x14ac:dyDescent="0.25">
      <c r="A1766" t="s">
        <v>188</v>
      </c>
      <c r="B1766">
        <v>3651.91</v>
      </c>
      <c r="C1766">
        <v>3648.64</v>
      </c>
      <c r="D1766">
        <v>3648.48</v>
      </c>
      <c r="E1766">
        <v>3640.72</v>
      </c>
      <c r="F1766">
        <v>267.11200000000002</v>
      </c>
      <c r="G1766">
        <v>0</v>
      </c>
      <c r="H1766">
        <v>169.691</v>
      </c>
      <c r="I1766">
        <v>0</v>
      </c>
      <c r="J1766">
        <v>5.8039300000000002E-2</v>
      </c>
      <c r="K1766">
        <v>0.93176599999999998</v>
      </c>
      <c r="L1766">
        <v>0</v>
      </c>
      <c r="M1766" t="s">
        <v>43</v>
      </c>
    </row>
    <row r="1767" spans="1:13" x14ac:dyDescent="0.25">
      <c r="A1767" t="s">
        <v>188</v>
      </c>
      <c r="B1767">
        <v>3662.72</v>
      </c>
      <c r="C1767">
        <v>3659.46</v>
      </c>
      <c r="D1767">
        <v>3659.3</v>
      </c>
      <c r="E1767">
        <v>3651.77</v>
      </c>
      <c r="F1767">
        <v>267.87299999999999</v>
      </c>
      <c r="G1767">
        <v>0</v>
      </c>
      <c r="H1767">
        <v>168.08699999999999</v>
      </c>
      <c r="I1767">
        <v>0</v>
      </c>
      <c r="J1767">
        <v>6.16762E-2</v>
      </c>
      <c r="K1767">
        <v>0.930952</v>
      </c>
      <c r="L1767">
        <v>0</v>
      </c>
      <c r="M1767" t="s">
        <v>43</v>
      </c>
    </row>
    <row r="1768" spans="1:13" x14ac:dyDescent="0.25">
      <c r="A1768" t="s">
        <v>188</v>
      </c>
      <c r="B1768">
        <v>3661.01</v>
      </c>
      <c r="C1768">
        <v>3657.79</v>
      </c>
      <c r="D1768">
        <v>3657.63</v>
      </c>
      <c r="E1768">
        <v>3650.36</v>
      </c>
      <c r="F1768">
        <v>274.125</v>
      </c>
      <c r="G1768">
        <v>0</v>
      </c>
      <c r="H1768">
        <v>166.49700000000001</v>
      </c>
      <c r="I1768">
        <v>0</v>
      </c>
      <c r="J1768">
        <v>5.4304400000000003E-2</v>
      </c>
      <c r="K1768">
        <v>0.93176300000000001</v>
      </c>
      <c r="L1768">
        <v>0</v>
      </c>
      <c r="M1768" t="s">
        <v>43</v>
      </c>
    </row>
    <row r="1769" spans="1:13" x14ac:dyDescent="0.25">
      <c r="A1769" t="s">
        <v>188</v>
      </c>
      <c r="B1769">
        <v>3670.25</v>
      </c>
      <c r="C1769">
        <v>3667.02</v>
      </c>
      <c r="D1769">
        <v>3666.88</v>
      </c>
      <c r="E1769">
        <v>3659.59</v>
      </c>
      <c r="F1769">
        <v>284.35199999999998</v>
      </c>
      <c r="G1769">
        <v>0</v>
      </c>
      <c r="H1769">
        <v>165.94800000000001</v>
      </c>
      <c r="I1769">
        <v>0</v>
      </c>
      <c r="J1769">
        <v>5.3946899999999999E-2</v>
      </c>
      <c r="K1769">
        <v>0.933527</v>
      </c>
      <c r="L1769">
        <v>0</v>
      </c>
      <c r="M1769" t="s">
        <v>43</v>
      </c>
    </row>
    <row r="1770" spans="1:13" x14ac:dyDescent="0.25">
      <c r="A1770" t="s">
        <v>188</v>
      </c>
      <c r="B1770">
        <v>3660.04</v>
      </c>
      <c r="C1770">
        <v>3656.81</v>
      </c>
      <c r="D1770">
        <v>3656.65</v>
      </c>
      <c r="E1770">
        <v>3649.3</v>
      </c>
      <c r="F1770">
        <v>270.577</v>
      </c>
      <c r="G1770">
        <v>0</v>
      </c>
      <c r="H1770">
        <v>169.952</v>
      </c>
      <c r="I1770">
        <v>0</v>
      </c>
      <c r="J1770">
        <v>6.2697199999999995E-2</v>
      </c>
      <c r="K1770">
        <v>0.93162</v>
      </c>
      <c r="L1770">
        <v>0</v>
      </c>
      <c r="M1770" t="s">
        <v>43</v>
      </c>
    </row>
    <row r="1771" spans="1:13" x14ac:dyDescent="0.25">
      <c r="A1771" t="s">
        <v>188</v>
      </c>
      <c r="B1771">
        <v>3681.29</v>
      </c>
      <c r="C1771">
        <v>3678.01</v>
      </c>
      <c r="D1771">
        <v>3677.87</v>
      </c>
      <c r="E1771">
        <v>3670.49</v>
      </c>
      <c r="F1771">
        <v>286.601</v>
      </c>
      <c r="G1771">
        <v>0</v>
      </c>
      <c r="H1771">
        <v>165.39400000000001</v>
      </c>
      <c r="I1771">
        <v>0</v>
      </c>
      <c r="J1771">
        <v>5.5072599999999999E-2</v>
      </c>
      <c r="K1771">
        <v>0.93182799999999999</v>
      </c>
      <c r="L1771">
        <v>0</v>
      </c>
      <c r="M1771" t="s">
        <v>43</v>
      </c>
    </row>
    <row r="1772" spans="1:13" x14ac:dyDescent="0.25">
      <c r="A1772" t="s">
        <v>188</v>
      </c>
      <c r="B1772">
        <v>3708.64</v>
      </c>
      <c r="C1772">
        <v>3705.45</v>
      </c>
      <c r="D1772">
        <v>3705.28</v>
      </c>
      <c r="E1772">
        <v>3697.19</v>
      </c>
      <c r="F1772">
        <v>286.52600000000001</v>
      </c>
      <c r="G1772">
        <v>0</v>
      </c>
      <c r="H1772">
        <v>167.952</v>
      </c>
      <c r="I1772">
        <v>0</v>
      </c>
      <c r="J1772">
        <v>5.4605500000000001E-2</v>
      </c>
      <c r="K1772">
        <v>0.95836200000000005</v>
      </c>
      <c r="L1772">
        <v>0</v>
      </c>
      <c r="M1772" t="s">
        <v>43</v>
      </c>
    </row>
    <row r="1773" spans="1:13" x14ac:dyDescent="0.25">
      <c r="A1773" t="s">
        <v>188</v>
      </c>
      <c r="B1773">
        <v>3685.54</v>
      </c>
      <c r="C1773">
        <v>3681.97</v>
      </c>
      <c r="D1773">
        <v>3681.8</v>
      </c>
      <c r="E1773">
        <v>3673.8</v>
      </c>
      <c r="F1773">
        <v>271.73500000000001</v>
      </c>
      <c r="G1773">
        <v>0</v>
      </c>
      <c r="H1773">
        <v>169.17099999999999</v>
      </c>
      <c r="I1773">
        <v>0</v>
      </c>
      <c r="J1773">
        <v>5.8146099999999999E-2</v>
      </c>
      <c r="K1773">
        <v>0.93181099999999994</v>
      </c>
      <c r="L1773">
        <v>0</v>
      </c>
      <c r="M1773" t="s">
        <v>43</v>
      </c>
    </row>
    <row r="1774" spans="1:13" x14ac:dyDescent="0.25">
      <c r="A1774" t="s">
        <v>188</v>
      </c>
      <c r="B1774">
        <v>3694.54</v>
      </c>
      <c r="C1774">
        <v>3691.32</v>
      </c>
      <c r="D1774">
        <v>3691.15</v>
      </c>
      <c r="E1774">
        <v>3683.47</v>
      </c>
      <c r="F1774">
        <v>295.56099999999998</v>
      </c>
      <c r="G1774">
        <v>0</v>
      </c>
      <c r="H1774">
        <v>167.86600000000001</v>
      </c>
      <c r="I1774">
        <v>0</v>
      </c>
      <c r="J1774">
        <v>5.4576899999999998E-2</v>
      </c>
      <c r="K1774">
        <v>0.93614200000000003</v>
      </c>
      <c r="L1774">
        <v>0</v>
      </c>
      <c r="M1774" t="s">
        <v>43</v>
      </c>
    </row>
    <row r="1775" spans="1:13" x14ac:dyDescent="0.25">
      <c r="A1775" t="s">
        <v>188</v>
      </c>
      <c r="B1775">
        <v>3686.89</v>
      </c>
      <c r="C1775">
        <v>3683.59</v>
      </c>
      <c r="D1775">
        <v>3683.44</v>
      </c>
      <c r="E1775">
        <v>3675.96</v>
      </c>
      <c r="F1775">
        <v>271.20400000000001</v>
      </c>
      <c r="G1775">
        <v>0</v>
      </c>
      <c r="H1775">
        <v>166.54300000000001</v>
      </c>
      <c r="I1775">
        <v>0</v>
      </c>
      <c r="J1775">
        <v>5.4321599999999998E-2</v>
      </c>
      <c r="K1775">
        <v>0.93158399999999997</v>
      </c>
      <c r="L1775">
        <v>0</v>
      </c>
      <c r="M1775" t="s">
        <v>43</v>
      </c>
    </row>
    <row r="1776" spans="1:13" x14ac:dyDescent="0.25">
      <c r="A1776" t="s">
        <v>188</v>
      </c>
      <c r="B1776">
        <v>3655.85</v>
      </c>
      <c r="C1776">
        <v>3652.75</v>
      </c>
      <c r="D1776">
        <v>3652.58</v>
      </c>
      <c r="E1776">
        <v>3645.25</v>
      </c>
      <c r="F1776">
        <v>272.60599999999999</v>
      </c>
      <c r="G1776">
        <v>0</v>
      </c>
      <c r="H1776">
        <v>166.21799999999999</v>
      </c>
      <c r="I1776">
        <v>0</v>
      </c>
      <c r="J1776">
        <v>6.7746200000000006E-2</v>
      </c>
      <c r="K1776">
        <v>0.931836</v>
      </c>
      <c r="L1776">
        <v>0</v>
      </c>
      <c r="M1776" t="s">
        <v>43</v>
      </c>
    </row>
    <row r="1777" spans="1:25" x14ac:dyDescent="0.25">
      <c r="A1777" t="s">
        <v>188</v>
      </c>
      <c r="B1777">
        <v>3673.6</v>
      </c>
      <c r="C1777">
        <v>3670.26</v>
      </c>
      <c r="D1777">
        <v>3670.11</v>
      </c>
      <c r="E1777">
        <v>3662.79</v>
      </c>
      <c r="F1777">
        <v>285.00900000000001</v>
      </c>
      <c r="G1777">
        <v>0</v>
      </c>
      <c r="H1777">
        <v>166.268</v>
      </c>
      <c r="I1777">
        <v>0</v>
      </c>
      <c r="J1777">
        <v>6.7138699999999996E-2</v>
      </c>
      <c r="K1777">
        <v>0.93149199999999999</v>
      </c>
      <c r="L1777">
        <v>0</v>
      </c>
      <c r="M1777" t="s">
        <v>43</v>
      </c>
    </row>
    <row r="1778" spans="1:25" x14ac:dyDescent="0.25">
      <c r="A1778" t="s">
        <v>188</v>
      </c>
      <c r="B1778">
        <v>3673.17</v>
      </c>
      <c r="C1778">
        <v>3669.43</v>
      </c>
      <c r="D1778">
        <v>3669.26</v>
      </c>
      <c r="E1778">
        <v>3661.81</v>
      </c>
      <c r="F1778">
        <v>271.30399999999997</v>
      </c>
      <c r="G1778">
        <v>0</v>
      </c>
      <c r="H1778">
        <v>167.626</v>
      </c>
      <c r="I1778">
        <v>0</v>
      </c>
      <c r="J1778">
        <v>5.4900900000000002E-2</v>
      </c>
      <c r="K1778">
        <v>0.95449200000000001</v>
      </c>
      <c r="L1778">
        <v>0</v>
      </c>
      <c r="M1778" t="s">
        <v>43</v>
      </c>
    </row>
    <row r="1779" spans="1:25" x14ac:dyDescent="0.25">
      <c r="A1779" t="s">
        <v>188</v>
      </c>
      <c r="B1779">
        <v>3665.07</v>
      </c>
      <c r="C1779">
        <v>3662.04</v>
      </c>
      <c r="D1779">
        <v>3661.9</v>
      </c>
      <c r="E1779">
        <v>3654.66</v>
      </c>
      <c r="F1779">
        <v>275.21300000000002</v>
      </c>
      <c r="G1779">
        <v>0</v>
      </c>
      <c r="H1779">
        <v>169.18299999999999</v>
      </c>
      <c r="I1779">
        <v>0</v>
      </c>
      <c r="J1779">
        <v>8.3295599999999997E-2</v>
      </c>
      <c r="K1779">
        <v>0.93178799999999995</v>
      </c>
      <c r="L1779">
        <v>0</v>
      </c>
      <c r="M1779" t="s">
        <v>43</v>
      </c>
    </row>
    <row r="1780" spans="1:25" x14ac:dyDescent="0.25">
      <c r="A1780" t="s">
        <v>188</v>
      </c>
      <c r="B1780">
        <v>3662.61</v>
      </c>
      <c r="C1780">
        <v>3659.48</v>
      </c>
      <c r="D1780">
        <v>3659.32</v>
      </c>
      <c r="E1780">
        <v>3651.72</v>
      </c>
      <c r="F1780">
        <v>270.40300000000002</v>
      </c>
      <c r="G1780">
        <v>0</v>
      </c>
      <c r="H1780">
        <v>166.37200000000001</v>
      </c>
      <c r="I1780">
        <v>0</v>
      </c>
      <c r="J1780">
        <v>5.4108499999999997E-2</v>
      </c>
      <c r="K1780">
        <v>0.93148500000000001</v>
      </c>
      <c r="L1780">
        <v>0</v>
      </c>
      <c r="M1780" t="s">
        <v>43</v>
      </c>
    </row>
    <row r="1781" spans="1:25" x14ac:dyDescent="0.25">
      <c r="A1781" t="s">
        <v>188</v>
      </c>
      <c r="B1781">
        <v>3676.61</v>
      </c>
      <c r="C1781">
        <v>3673.14</v>
      </c>
      <c r="D1781">
        <v>3672.98</v>
      </c>
      <c r="E1781">
        <v>3665.77</v>
      </c>
      <c r="F1781">
        <v>284.42399999999998</v>
      </c>
      <c r="G1781">
        <v>0</v>
      </c>
      <c r="H1781">
        <v>168.739</v>
      </c>
      <c r="I1781">
        <v>0</v>
      </c>
      <c r="J1781">
        <v>5.5441499999999998E-2</v>
      </c>
      <c r="K1781">
        <v>0.93046600000000002</v>
      </c>
      <c r="L1781">
        <v>0</v>
      </c>
      <c r="M1781" t="s">
        <v>43</v>
      </c>
    </row>
    <row r="1782" spans="1:25" x14ac:dyDescent="0.25">
      <c r="A1782" t="s">
        <v>188</v>
      </c>
      <c r="B1782">
        <v>3660.37</v>
      </c>
      <c r="C1782">
        <v>3657.12</v>
      </c>
      <c r="D1782">
        <v>3656.97</v>
      </c>
      <c r="E1782">
        <v>3649.1</v>
      </c>
      <c r="F1782">
        <v>268.45</v>
      </c>
      <c r="G1782">
        <v>0</v>
      </c>
      <c r="H1782">
        <v>165.624</v>
      </c>
      <c r="I1782">
        <v>0</v>
      </c>
      <c r="J1782">
        <v>6.0775799999999998E-2</v>
      </c>
      <c r="K1782">
        <v>0.931836</v>
      </c>
      <c r="L1782">
        <v>0</v>
      </c>
      <c r="M1782" t="s">
        <v>43</v>
      </c>
    </row>
    <row r="1783" spans="1:25" x14ac:dyDescent="0.25">
      <c r="A1783" t="s">
        <v>188</v>
      </c>
      <c r="B1783">
        <v>3679.68</v>
      </c>
      <c r="C1783">
        <v>3675.96</v>
      </c>
      <c r="D1783">
        <v>3675.79</v>
      </c>
      <c r="E1783">
        <v>3668.29</v>
      </c>
      <c r="F1783">
        <v>293.673</v>
      </c>
      <c r="G1783">
        <v>0</v>
      </c>
      <c r="H1783">
        <v>167.25399999999999</v>
      </c>
      <c r="I1783">
        <v>0</v>
      </c>
      <c r="J1783">
        <v>5.4840100000000003E-2</v>
      </c>
      <c r="K1783">
        <v>0.93167699999999998</v>
      </c>
      <c r="L1783">
        <v>0</v>
      </c>
      <c r="M1783" t="s">
        <v>43</v>
      </c>
    </row>
    <row r="1784" spans="1:25" x14ac:dyDescent="0.25">
      <c r="A1784" t="s">
        <v>188</v>
      </c>
      <c r="B1784">
        <v>3679.26</v>
      </c>
      <c r="C1784">
        <v>3675.57</v>
      </c>
      <c r="D1784">
        <v>3675.4</v>
      </c>
      <c r="E1784">
        <v>3668</v>
      </c>
      <c r="F1784">
        <v>290.26499999999999</v>
      </c>
      <c r="G1784">
        <v>0</v>
      </c>
      <c r="H1784">
        <v>167.36099999999999</v>
      </c>
      <c r="I1784">
        <v>0</v>
      </c>
      <c r="J1784">
        <v>5.4305399999999997E-2</v>
      </c>
      <c r="K1784">
        <v>0.95669000000000004</v>
      </c>
      <c r="L1784">
        <v>0</v>
      </c>
      <c r="M1784" t="s">
        <v>43</v>
      </c>
    </row>
    <row r="1785" spans="1:25" x14ac:dyDescent="0.25">
      <c r="A1785" t="s">
        <v>188</v>
      </c>
      <c r="B1785">
        <v>3664.37</v>
      </c>
      <c r="C1785">
        <v>3660.59</v>
      </c>
      <c r="D1785">
        <v>3660.42</v>
      </c>
      <c r="E1785">
        <v>3652.99</v>
      </c>
      <c r="F1785">
        <v>273.19499999999999</v>
      </c>
      <c r="G1785">
        <v>0</v>
      </c>
      <c r="H1785">
        <v>167.471</v>
      </c>
      <c r="I1785">
        <v>0</v>
      </c>
      <c r="J1785">
        <v>7.6173500000000005E-2</v>
      </c>
      <c r="K1785">
        <v>0.931836</v>
      </c>
      <c r="L1785">
        <v>0</v>
      </c>
      <c r="M1785" t="s">
        <v>43</v>
      </c>
    </row>
    <row r="1786" spans="1:25" x14ac:dyDescent="0.25">
      <c r="A1786" t="s">
        <v>188</v>
      </c>
      <c r="B1786">
        <v>3647.23</v>
      </c>
      <c r="C1786">
        <v>3643.37</v>
      </c>
      <c r="D1786">
        <v>3643.21</v>
      </c>
      <c r="E1786">
        <v>3635.82</v>
      </c>
      <c r="F1786">
        <v>266.48700000000002</v>
      </c>
      <c r="G1786">
        <v>0</v>
      </c>
      <c r="H1786">
        <v>166.50700000000001</v>
      </c>
      <c r="I1786">
        <v>0</v>
      </c>
      <c r="J1786">
        <v>5.3910899999999998E-2</v>
      </c>
      <c r="K1786">
        <v>0.93179299999999998</v>
      </c>
      <c r="L1786">
        <v>0</v>
      </c>
      <c r="M1786" t="s">
        <v>43</v>
      </c>
    </row>
    <row r="1787" spans="1:25" x14ac:dyDescent="0.25">
      <c r="A1787" t="s">
        <v>188</v>
      </c>
      <c r="B1787">
        <v>3659.24</v>
      </c>
      <c r="C1787">
        <v>3655.44</v>
      </c>
      <c r="D1787">
        <v>3655.28</v>
      </c>
      <c r="E1787">
        <v>3647.88</v>
      </c>
      <c r="F1787">
        <v>269.86900000000003</v>
      </c>
      <c r="G1787">
        <v>0</v>
      </c>
      <c r="H1787">
        <v>171.73400000000001</v>
      </c>
      <c r="I1787">
        <v>0</v>
      </c>
      <c r="J1787">
        <v>6.0225300000000002E-2</v>
      </c>
      <c r="K1787">
        <v>0.93182299999999996</v>
      </c>
      <c r="L1787">
        <v>0</v>
      </c>
      <c r="M1787" t="s">
        <v>43</v>
      </c>
    </row>
    <row r="1788" spans="1:25" x14ac:dyDescent="0.25">
      <c r="A1788" t="s">
        <v>188</v>
      </c>
      <c r="B1788">
        <v>3715.08</v>
      </c>
      <c r="C1788">
        <v>3711.97</v>
      </c>
      <c r="D1788">
        <v>3711.78</v>
      </c>
      <c r="E1788">
        <v>3702.97</v>
      </c>
      <c r="F1788">
        <v>278.27199999999999</v>
      </c>
      <c r="G1788">
        <v>0</v>
      </c>
      <c r="H1788">
        <v>170.19</v>
      </c>
      <c r="I1788">
        <v>0</v>
      </c>
      <c r="J1788">
        <v>5.6336700000000003E-2</v>
      </c>
      <c r="K1788">
        <v>0.93169000000000002</v>
      </c>
      <c r="L1788">
        <v>0</v>
      </c>
      <c r="M1788" t="s">
        <v>43</v>
      </c>
    </row>
    <row r="1789" spans="1:25" x14ac:dyDescent="0.25">
      <c r="A1789" t="s">
        <v>188</v>
      </c>
      <c r="B1789">
        <v>3679.4</v>
      </c>
      <c r="C1789">
        <v>3676.24</v>
      </c>
      <c r="D1789">
        <v>3676.1</v>
      </c>
      <c r="E1789">
        <v>3668.1</v>
      </c>
      <c r="F1789">
        <v>284.94799999999998</v>
      </c>
      <c r="G1789">
        <v>0</v>
      </c>
      <c r="H1789">
        <v>164.99600000000001</v>
      </c>
      <c r="I1789">
        <v>0</v>
      </c>
      <c r="J1789">
        <v>5.5861500000000001E-2</v>
      </c>
      <c r="K1789">
        <v>0.93183099999999996</v>
      </c>
      <c r="L1789">
        <v>0</v>
      </c>
      <c r="M1789" t="s">
        <v>43</v>
      </c>
    </row>
    <row r="1790" spans="1:25" x14ac:dyDescent="0.25">
      <c r="A1790" t="s">
        <v>188</v>
      </c>
      <c r="B1790">
        <v>3670.83</v>
      </c>
      <c r="C1790">
        <v>3667.48</v>
      </c>
      <c r="D1790">
        <v>3667.34</v>
      </c>
      <c r="E1790">
        <v>3660.29</v>
      </c>
      <c r="F1790">
        <v>281.16699999999997</v>
      </c>
      <c r="G1790">
        <v>0</v>
      </c>
      <c r="H1790">
        <v>166.43600000000001</v>
      </c>
      <c r="I1790">
        <v>0</v>
      </c>
      <c r="J1790">
        <v>5.4540600000000002E-2</v>
      </c>
      <c r="K1790">
        <v>0.95431100000000002</v>
      </c>
      <c r="L1790">
        <v>0</v>
      </c>
      <c r="M1790" t="s">
        <v>43</v>
      </c>
    </row>
    <row r="1791" spans="1:25" x14ac:dyDescent="0.25">
      <c r="A1791" t="s">
        <v>188</v>
      </c>
      <c r="B1791">
        <v>3649.17</v>
      </c>
      <c r="C1791">
        <v>3644.99</v>
      </c>
      <c r="D1791">
        <v>3644.86</v>
      </c>
      <c r="E1791">
        <v>3637.65</v>
      </c>
      <c r="F1791">
        <v>264.73399999999998</v>
      </c>
      <c r="G1791">
        <v>0</v>
      </c>
      <c r="H1791">
        <v>168.89</v>
      </c>
      <c r="I1791">
        <v>0</v>
      </c>
      <c r="J1791">
        <v>5.4199900000000002E-2</v>
      </c>
      <c r="K1791">
        <v>0.93183400000000005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3672.55</v>
      </c>
      <c r="C1792">
        <v>3669.49</v>
      </c>
      <c r="D1792">
        <v>3669.33</v>
      </c>
      <c r="E1792">
        <v>3661.19</v>
      </c>
      <c r="F1792">
        <v>271.55599999999998</v>
      </c>
      <c r="G1792">
        <v>0</v>
      </c>
      <c r="H1792">
        <v>167.065</v>
      </c>
      <c r="I1792">
        <v>0</v>
      </c>
      <c r="J1792">
        <v>6.8170300000000003E-2</v>
      </c>
      <c r="K1792">
        <v>0.94371300000000002</v>
      </c>
      <c r="L1792">
        <v>0</v>
      </c>
      <c r="M1792" t="s">
        <v>43</v>
      </c>
      <c r="R1792">
        <f>AVERAGE(B1743:B1792)</f>
        <v>3673.5263999999984</v>
      </c>
      <c r="S1792">
        <f>AVERAGE(C1743:C1792)</f>
        <v>3670.0338000000002</v>
      </c>
      <c r="U1792">
        <f>_xlfn.VAR.P(B1743:B1792)</f>
        <v>245.94564703999967</v>
      </c>
      <c r="V1792">
        <f>_xlfn.VAR.P(C1743:C1792)</f>
        <v>245.87402356000007</v>
      </c>
      <c r="X1792">
        <f>1.96*SQRT(U1792)/50</f>
        <v>0.61476004999312139</v>
      </c>
      <c r="Y1792">
        <f>1.96*SQRT(V1792)/50</f>
        <v>0.61467052927827803</v>
      </c>
    </row>
    <row r="1793" spans="1:9" x14ac:dyDescent="0.25">
      <c r="A1793" t="s">
        <v>189</v>
      </c>
      <c r="B1793">
        <v>183831.61259999999</v>
      </c>
      <c r="C1793" t="s">
        <v>37</v>
      </c>
    </row>
    <row r="1794" spans="1:9" x14ac:dyDescent="0.25">
      <c r="A1794" t="s">
        <v>190</v>
      </c>
      <c r="B1794">
        <v>2057.6</v>
      </c>
      <c r="C1794">
        <v>2042.69</v>
      </c>
      <c r="D1794">
        <v>2006.76</v>
      </c>
      <c r="E1794">
        <v>2000.06</v>
      </c>
      <c r="F1794">
        <v>314.50700000000001</v>
      </c>
      <c r="G1794">
        <v>5.4136299999999998E-2</v>
      </c>
      <c r="H1794">
        <v>0.93181999999999998</v>
      </c>
      <c r="I1794">
        <v>0</v>
      </c>
    </row>
    <row r="1795" spans="1:9" x14ac:dyDescent="0.25">
      <c r="A1795" t="s">
        <v>190</v>
      </c>
      <c r="B1795">
        <v>1966.87</v>
      </c>
      <c r="C1795">
        <v>1955.87</v>
      </c>
      <c r="D1795">
        <v>1923.14</v>
      </c>
      <c r="E1795">
        <v>1917.96</v>
      </c>
      <c r="F1795">
        <v>292.51400000000001</v>
      </c>
      <c r="G1795">
        <v>5.5432799999999997E-2</v>
      </c>
      <c r="H1795">
        <v>0.95495399999999997</v>
      </c>
      <c r="I1795">
        <v>0</v>
      </c>
    </row>
    <row r="1796" spans="1:9" x14ac:dyDescent="0.25">
      <c r="A1796" t="s">
        <v>190</v>
      </c>
      <c r="B1796">
        <v>1962.55</v>
      </c>
      <c r="C1796">
        <v>1950.87</v>
      </c>
      <c r="D1796">
        <v>1919.08</v>
      </c>
      <c r="E1796">
        <v>1916.59</v>
      </c>
      <c r="F1796">
        <v>294.42500000000001</v>
      </c>
      <c r="G1796">
        <v>6.2410100000000003E-2</v>
      </c>
      <c r="H1796">
        <v>0.93182500000000001</v>
      </c>
      <c r="I1796">
        <v>0</v>
      </c>
    </row>
    <row r="1797" spans="1:9" x14ac:dyDescent="0.25">
      <c r="A1797" t="s">
        <v>190</v>
      </c>
      <c r="B1797">
        <v>1947.95</v>
      </c>
      <c r="C1797">
        <v>1937.67</v>
      </c>
      <c r="D1797">
        <v>1907.15</v>
      </c>
      <c r="E1797">
        <v>1903</v>
      </c>
      <c r="F1797">
        <v>287.85000000000002</v>
      </c>
      <c r="G1797">
        <v>8.3255800000000005E-2</v>
      </c>
      <c r="H1797">
        <v>0.931786</v>
      </c>
      <c r="I1797">
        <v>0</v>
      </c>
    </row>
    <row r="1798" spans="1:9" x14ac:dyDescent="0.25">
      <c r="A1798" t="s">
        <v>190</v>
      </c>
      <c r="B1798">
        <v>1952.35</v>
      </c>
      <c r="C1798">
        <v>1940.55</v>
      </c>
      <c r="D1798">
        <v>1905.33</v>
      </c>
      <c r="E1798">
        <v>1904.85</v>
      </c>
      <c r="F1798">
        <v>284.47199999999998</v>
      </c>
      <c r="G1798">
        <v>5.3958199999999998E-2</v>
      </c>
      <c r="H1798">
        <v>0.93157500000000004</v>
      </c>
      <c r="I1798">
        <v>0</v>
      </c>
    </row>
    <row r="1799" spans="1:9" x14ac:dyDescent="0.25">
      <c r="A1799" t="s">
        <v>190</v>
      </c>
      <c r="B1799">
        <v>1913.79</v>
      </c>
      <c r="C1799">
        <v>1904.91</v>
      </c>
      <c r="D1799">
        <v>1880.67</v>
      </c>
      <c r="E1799">
        <v>1875.14</v>
      </c>
      <c r="F1799">
        <v>276.30500000000001</v>
      </c>
      <c r="G1799">
        <v>7.4331099999999997E-2</v>
      </c>
      <c r="H1799">
        <v>0.93174400000000002</v>
      </c>
      <c r="I1799">
        <v>0</v>
      </c>
    </row>
    <row r="1800" spans="1:9" x14ac:dyDescent="0.25">
      <c r="A1800" t="s">
        <v>190</v>
      </c>
      <c r="B1800">
        <v>1927.19</v>
      </c>
      <c r="C1800">
        <v>1918.12</v>
      </c>
      <c r="D1800">
        <v>1889.97</v>
      </c>
      <c r="E1800">
        <v>1884.37</v>
      </c>
      <c r="F1800">
        <v>281.07499999999999</v>
      </c>
      <c r="G1800">
        <v>5.9278400000000002E-2</v>
      </c>
      <c r="H1800">
        <v>0.93149800000000005</v>
      </c>
      <c r="I1800">
        <v>0</v>
      </c>
    </row>
    <row r="1801" spans="1:9" x14ac:dyDescent="0.25">
      <c r="A1801" t="s">
        <v>190</v>
      </c>
      <c r="B1801">
        <v>1916.49</v>
      </c>
      <c r="C1801">
        <v>1907.3</v>
      </c>
      <c r="D1801">
        <v>1881</v>
      </c>
      <c r="E1801">
        <v>1875.3</v>
      </c>
      <c r="F1801">
        <v>275.05799999999999</v>
      </c>
      <c r="G1801">
        <v>8.3258600000000002E-2</v>
      </c>
      <c r="H1801">
        <v>0.93172299999999997</v>
      </c>
      <c r="I1801">
        <v>0</v>
      </c>
    </row>
    <row r="1802" spans="1:9" x14ac:dyDescent="0.25">
      <c r="A1802" t="s">
        <v>190</v>
      </c>
      <c r="B1802">
        <v>1906.35</v>
      </c>
      <c r="C1802">
        <v>1896.59</v>
      </c>
      <c r="D1802">
        <v>1872.11</v>
      </c>
      <c r="E1802">
        <v>1867.01</v>
      </c>
      <c r="F1802">
        <v>270.55799999999999</v>
      </c>
      <c r="G1802">
        <v>5.4369399999999998E-2</v>
      </c>
      <c r="H1802">
        <v>0.93138500000000002</v>
      </c>
      <c r="I1802">
        <v>0</v>
      </c>
    </row>
    <row r="1803" spans="1:9" x14ac:dyDescent="0.25">
      <c r="A1803" t="s">
        <v>190</v>
      </c>
      <c r="B1803">
        <v>1907.69</v>
      </c>
      <c r="C1803">
        <v>1898.37</v>
      </c>
      <c r="D1803">
        <v>1874.32</v>
      </c>
      <c r="E1803">
        <v>1869.26</v>
      </c>
      <c r="F1803">
        <v>274.29199999999997</v>
      </c>
      <c r="G1803">
        <v>5.4012499999999998E-2</v>
      </c>
      <c r="H1803">
        <v>0.93160900000000002</v>
      </c>
      <c r="I1803">
        <v>0</v>
      </c>
    </row>
    <row r="1804" spans="1:9" x14ac:dyDescent="0.25">
      <c r="A1804" t="s">
        <v>190</v>
      </c>
      <c r="B1804">
        <v>1923.53</v>
      </c>
      <c r="C1804">
        <v>1914.02</v>
      </c>
      <c r="D1804">
        <v>1887.35</v>
      </c>
      <c r="E1804">
        <v>1882.18</v>
      </c>
      <c r="F1804">
        <v>283.55399999999997</v>
      </c>
      <c r="G1804">
        <v>6.2500100000000003E-2</v>
      </c>
      <c r="H1804">
        <v>0.94405700000000004</v>
      </c>
      <c r="I1804">
        <v>0</v>
      </c>
    </row>
    <row r="1805" spans="1:9" x14ac:dyDescent="0.25">
      <c r="A1805" t="s">
        <v>190</v>
      </c>
      <c r="B1805">
        <v>1926.77</v>
      </c>
      <c r="C1805">
        <v>1917.13</v>
      </c>
      <c r="D1805">
        <v>1888.65</v>
      </c>
      <c r="E1805">
        <v>1882.34</v>
      </c>
      <c r="F1805">
        <v>279.80599999999998</v>
      </c>
      <c r="G1805">
        <v>5.47435E-2</v>
      </c>
      <c r="H1805">
        <v>0.93179400000000001</v>
      </c>
      <c r="I1805">
        <v>0</v>
      </c>
    </row>
    <row r="1806" spans="1:9" x14ac:dyDescent="0.25">
      <c r="A1806" t="s">
        <v>190</v>
      </c>
      <c r="B1806">
        <v>1948.8</v>
      </c>
      <c r="C1806">
        <v>1938.79</v>
      </c>
      <c r="D1806">
        <v>1906.66</v>
      </c>
      <c r="E1806">
        <v>1901.55</v>
      </c>
      <c r="F1806">
        <v>293.142</v>
      </c>
      <c r="G1806">
        <v>6.90833E-2</v>
      </c>
      <c r="H1806">
        <v>0.93183400000000005</v>
      </c>
      <c r="I1806">
        <v>0</v>
      </c>
    </row>
    <row r="1807" spans="1:9" x14ac:dyDescent="0.25">
      <c r="A1807" t="s">
        <v>190</v>
      </c>
      <c r="B1807">
        <v>1924.76</v>
      </c>
      <c r="C1807">
        <v>1915.45</v>
      </c>
      <c r="D1807">
        <v>1889</v>
      </c>
      <c r="E1807">
        <v>1883.33</v>
      </c>
      <c r="F1807">
        <v>280.43799999999999</v>
      </c>
      <c r="G1807">
        <v>5.4021300000000001E-2</v>
      </c>
      <c r="H1807">
        <v>0.93152699999999999</v>
      </c>
      <c r="I1807">
        <v>0</v>
      </c>
    </row>
    <row r="1808" spans="1:9" x14ac:dyDescent="0.25">
      <c r="A1808" t="s">
        <v>190</v>
      </c>
      <c r="B1808">
        <v>1925.63</v>
      </c>
      <c r="C1808">
        <v>1916.47</v>
      </c>
      <c r="D1808">
        <v>1890.39</v>
      </c>
      <c r="E1808">
        <v>1884.6</v>
      </c>
      <c r="F1808">
        <v>280.46199999999999</v>
      </c>
      <c r="G1808">
        <v>5.39397E-2</v>
      </c>
      <c r="H1808">
        <v>0.93182699999999996</v>
      </c>
      <c r="I1808">
        <v>0</v>
      </c>
    </row>
    <row r="1809" spans="1:9" x14ac:dyDescent="0.25">
      <c r="A1809" t="s">
        <v>190</v>
      </c>
      <c r="B1809">
        <v>1944.76</v>
      </c>
      <c r="C1809">
        <v>1935.21</v>
      </c>
      <c r="D1809">
        <v>1906.3</v>
      </c>
      <c r="E1809">
        <v>1900.44</v>
      </c>
      <c r="F1809">
        <v>289.14100000000002</v>
      </c>
      <c r="G1809">
        <v>5.9093800000000002E-2</v>
      </c>
      <c r="H1809">
        <v>0.931836</v>
      </c>
      <c r="I1809">
        <v>0</v>
      </c>
    </row>
    <row r="1810" spans="1:9" x14ac:dyDescent="0.25">
      <c r="A1810" t="s">
        <v>190</v>
      </c>
      <c r="B1810">
        <v>1925.51</v>
      </c>
      <c r="C1810">
        <v>1915.48</v>
      </c>
      <c r="D1810">
        <v>1888.11</v>
      </c>
      <c r="E1810">
        <v>1883.02</v>
      </c>
      <c r="F1810">
        <v>276.64</v>
      </c>
      <c r="G1810">
        <v>6.4749299999999996E-2</v>
      </c>
      <c r="H1810">
        <v>0.93107700000000004</v>
      </c>
      <c r="I1810">
        <v>0</v>
      </c>
    </row>
    <row r="1811" spans="1:9" x14ac:dyDescent="0.25">
      <c r="A1811" t="s">
        <v>190</v>
      </c>
      <c r="B1811">
        <v>1935.32</v>
      </c>
      <c r="C1811">
        <v>1926</v>
      </c>
      <c r="D1811">
        <v>1896.37</v>
      </c>
      <c r="E1811">
        <v>1890.65</v>
      </c>
      <c r="F1811">
        <v>279.387</v>
      </c>
      <c r="G1811">
        <v>5.7192E-2</v>
      </c>
      <c r="H1811">
        <v>0.93151300000000004</v>
      </c>
      <c r="I1811">
        <v>0</v>
      </c>
    </row>
    <row r="1812" spans="1:9" x14ac:dyDescent="0.25">
      <c r="A1812" t="s">
        <v>190</v>
      </c>
      <c r="B1812">
        <v>1933.65</v>
      </c>
      <c r="C1812">
        <v>1924.44</v>
      </c>
      <c r="D1812">
        <v>1895.67</v>
      </c>
      <c r="E1812">
        <v>1890.11</v>
      </c>
      <c r="F1812">
        <v>285.98599999999999</v>
      </c>
      <c r="G1812">
        <v>5.58957E-2</v>
      </c>
      <c r="H1812">
        <v>0.931836</v>
      </c>
      <c r="I1812">
        <v>0</v>
      </c>
    </row>
    <row r="1813" spans="1:9" x14ac:dyDescent="0.25">
      <c r="A1813" t="s">
        <v>190</v>
      </c>
      <c r="B1813">
        <v>1917.38</v>
      </c>
      <c r="C1813">
        <v>1908.03</v>
      </c>
      <c r="D1813">
        <v>1882.33</v>
      </c>
      <c r="E1813">
        <v>1876.09</v>
      </c>
      <c r="F1813">
        <v>276.19900000000001</v>
      </c>
      <c r="G1813">
        <v>5.4513800000000001E-2</v>
      </c>
      <c r="H1813">
        <v>0.93183000000000005</v>
      </c>
      <c r="I1813">
        <v>0</v>
      </c>
    </row>
    <row r="1814" spans="1:9" x14ac:dyDescent="0.25">
      <c r="A1814" t="s">
        <v>190</v>
      </c>
      <c r="B1814">
        <v>1937.02</v>
      </c>
      <c r="C1814">
        <v>1928.11</v>
      </c>
      <c r="D1814">
        <v>1898.2</v>
      </c>
      <c r="E1814">
        <v>1891.7</v>
      </c>
      <c r="F1814">
        <v>281.029</v>
      </c>
      <c r="G1814">
        <v>8.3265800000000001E-2</v>
      </c>
      <c r="H1814">
        <v>0.93169599999999997</v>
      </c>
      <c r="I1814">
        <v>0</v>
      </c>
    </row>
    <row r="1815" spans="1:9" x14ac:dyDescent="0.25">
      <c r="A1815" t="s">
        <v>190</v>
      </c>
      <c r="B1815">
        <v>1939.81</v>
      </c>
      <c r="C1815">
        <v>1930.66</v>
      </c>
      <c r="D1815">
        <v>1902.76</v>
      </c>
      <c r="E1815">
        <v>1896.67</v>
      </c>
      <c r="F1815">
        <v>288.90699999999998</v>
      </c>
      <c r="G1815">
        <v>6.41954E-2</v>
      </c>
      <c r="H1815">
        <v>0.93150999999999995</v>
      </c>
      <c r="I1815">
        <v>0</v>
      </c>
    </row>
    <row r="1816" spans="1:9" x14ac:dyDescent="0.25">
      <c r="A1816" t="s">
        <v>190</v>
      </c>
      <c r="B1816">
        <v>1960.22</v>
      </c>
      <c r="C1816">
        <v>1951.23</v>
      </c>
      <c r="D1816">
        <v>1921.17</v>
      </c>
      <c r="E1816">
        <v>1913.97</v>
      </c>
      <c r="F1816">
        <v>292.464</v>
      </c>
      <c r="G1816">
        <v>5.5926799999999999E-2</v>
      </c>
      <c r="H1816">
        <v>0.93175600000000003</v>
      </c>
      <c r="I1816">
        <v>0</v>
      </c>
    </row>
    <row r="1817" spans="1:9" x14ac:dyDescent="0.25">
      <c r="A1817" t="s">
        <v>190</v>
      </c>
      <c r="B1817">
        <v>1944.08</v>
      </c>
      <c r="C1817">
        <v>1934.87</v>
      </c>
      <c r="D1817">
        <v>1906.11</v>
      </c>
      <c r="E1817">
        <v>1899.58</v>
      </c>
      <c r="F1817">
        <v>291.33800000000002</v>
      </c>
      <c r="G1817">
        <v>5.3928799999999999E-2</v>
      </c>
      <c r="H1817">
        <v>0.93177900000000002</v>
      </c>
      <c r="I1817">
        <v>0</v>
      </c>
    </row>
    <row r="1818" spans="1:9" x14ac:dyDescent="0.25">
      <c r="A1818" t="s">
        <v>190</v>
      </c>
      <c r="B1818">
        <v>1946.74</v>
      </c>
      <c r="C1818">
        <v>1938.01</v>
      </c>
      <c r="D1818">
        <v>1907.33</v>
      </c>
      <c r="E1818">
        <v>1901.22</v>
      </c>
      <c r="F1818">
        <v>288.15600000000001</v>
      </c>
      <c r="G1818">
        <v>5.4766500000000003E-2</v>
      </c>
      <c r="H1818">
        <v>0.93164000000000002</v>
      </c>
      <c r="I1818">
        <v>0</v>
      </c>
    </row>
    <row r="1819" spans="1:9" x14ac:dyDescent="0.25">
      <c r="A1819" t="s">
        <v>190</v>
      </c>
      <c r="B1819">
        <v>1949.38</v>
      </c>
      <c r="C1819">
        <v>1940.29</v>
      </c>
      <c r="D1819">
        <v>1908.01</v>
      </c>
      <c r="E1819">
        <v>1901.01</v>
      </c>
      <c r="F1819">
        <v>287.49200000000002</v>
      </c>
      <c r="G1819">
        <v>5.4653500000000001E-2</v>
      </c>
      <c r="H1819">
        <v>0.95384999999999998</v>
      </c>
      <c r="I1819">
        <v>0</v>
      </c>
    </row>
    <row r="1820" spans="1:9" x14ac:dyDescent="0.25">
      <c r="A1820" t="s">
        <v>190</v>
      </c>
      <c r="B1820">
        <v>1912.45</v>
      </c>
      <c r="C1820">
        <v>1903.32</v>
      </c>
      <c r="D1820">
        <v>1878.71</v>
      </c>
      <c r="E1820">
        <v>1873.13</v>
      </c>
      <c r="F1820">
        <v>275.71699999999998</v>
      </c>
      <c r="G1820">
        <v>6.4826999999999996E-2</v>
      </c>
      <c r="H1820">
        <v>0.95745199999999997</v>
      </c>
      <c r="I1820">
        <v>0</v>
      </c>
    </row>
    <row r="1821" spans="1:9" x14ac:dyDescent="0.25">
      <c r="A1821" t="s">
        <v>190</v>
      </c>
      <c r="B1821">
        <v>1917.74</v>
      </c>
      <c r="C1821">
        <v>1907.73</v>
      </c>
      <c r="D1821">
        <v>1882.42</v>
      </c>
      <c r="E1821">
        <v>1876.41</v>
      </c>
      <c r="F1821">
        <v>276.66800000000001</v>
      </c>
      <c r="G1821">
        <v>5.3910100000000002E-2</v>
      </c>
      <c r="H1821">
        <v>0.93183400000000005</v>
      </c>
      <c r="I1821">
        <v>0</v>
      </c>
    </row>
    <row r="1822" spans="1:9" x14ac:dyDescent="0.25">
      <c r="A1822" t="s">
        <v>190</v>
      </c>
      <c r="B1822">
        <v>1913.59</v>
      </c>
      <c r="C1822">
        <v>1904.31</v>
      </c>
      <c r="D1822">
        <v>1877.81</v>
      </c>
      <c r="E1822">
        <v>1871.6</v>
      </c>
      <c r="F1822">
        <v>274.70299999999997</v>
      </c>
      <c r="G1822">
        <v>8.32561E-2</v>
      </c>
      <c r="H1822">
        <v>0.93154599999999999</v>
      </c>
      <c r="I1822">
        <v>0</v>
      </c>
    </row>
    <row r="1823" spans="1:9" x14ac:dyDescent="0.25">
      <c r="A1823" t="s">
        <v>190</v>
      </c>
      <c r="B1823">
        <v>1918.64</v>
      </c>
      <c r="C1823">
        <v>1909.39</v>
      </c>
      <c r="D1823">
        <v>1883.3</v>
      </c>
      <c r="E1823">
        <v>1877.38</v>
      </c>
      <c r="F1823">
        <v>276.86200000000002</v>
      </c>
      <c r="G1823">
        <v>5.5924599999999998E-2</v>
      </c>
      <c r="H1823">
        <v>0.93154800000000004</v>
      </c>
      <c r="I1823">
        <v>0</v>
      </c>
    </row>
    <row r="1824" spans="1:9" x14ac:dyDescent="0.25">
      <c r="A1824" t="s">
        <v>190</v>
      </c>
      <c r="B1824">
        <v>1931.41</v>
      </c>
      <c r="C1824">
        <v>1922.33</v>
      </c>
      <c r="D1824">
        <v>1894.55</v>
      </c>
      <c r="E1824">
        <v>1888.56</v>
      </c>
      <c r="F1824">
        <v>280.10000000000002</v>
      </c>
      <c r="G1824">
        <v>6.5042000000000003E-2</v>
      </c>
      <c r="H1824">
        <v>0.93182100000000001</v>
      </c>
      <c r="I1824">
        <v>0</v>
      </c>
    </row>
    <row r="1825" spans="1:9" x14ac:dyDescent="0.25">
      <c r="A1825" t="s">
        <v>190</v>
      </c>
      <c r="B1825">
        <v>1933.82</v>
      </c>
      <c r="C1825">
        <v>1924.14</v>
      </c>
      <c r="D1825">
        <v>1896.73</v>
      </c>
      <c r="E1825">
        <v>1890.24</v>
      </c>
      <c r="F1825">
        <v>288.06700000000001</v>
      </c>
      <c r="G1825">
        <v>8.0568799999999996E-2</v>
      </c>
      <c r="H1825">
        <v>0.93165200000000004</v>
      </c>
      <c r="I1825">
        <v>0</v>
      </c>
    </row>
    <row r="1826" spans="1:9" x14ac:dyDescent="0.25">
      <c r="A1826" t="s">
        <v>190</v>
      </c>
      <c r="B1826">
        <v>1930.38</v>
      </c>
      <c r="C1826">
        <v>1921.31</v>
      </c>
      <c r="D1826">
        <v>1893.07</v>
      </c>
      <c r="E1826">
        <v>1887.65</v>
      </c>
      <c r="F1826">
        <v>284.61399999999998</v>
      </c>
      <c r="G1826">
        <v>3.5907000000000001E-2</v>
      </c>
      <c r="H1826">
        <v>0.93177600000000005</v>
      </c>
      <c r="I1826">
        <v>0</v>
      </c>
    </row>
    <row r="1827" spans="1:9" x14ac:dyDescent="0.25">
      <c r="A1827" t="s">
        <v>190</v>
      </c>
      <c r="B1827">
        <v>1938.54</v>
      </c>
      <c r="C1827">
        <v>1929.16</v>
      </c>
      <c r="D1827">
        <v>1899.45</v>
      </c>
      <c r="E1827">
        <v>1892.82</v>
      </c>
      <c r="F1827">
        <v>282.39299999999997</v>
      </c>
      <c r="G1827">
        <v>8.3255700000000002E-2</v>
      </c>
      <c r="H1827">
        <v>0.93164800000000003</v>
      </c>
      <c r="I1827">
        <v>0</v>
      </c>
    </row>
    <row r="1828" spans="1:9" x14ac:dyDescent="0.25">
      <c r="A1828" t="s">
        <v>190</v>
      </c>
      <c r="B1828">
        <v>1932.18</v>
      </c>
      <c r="C1828">
        <v>1923.19</v>
      </c>
      <c r="D1828">
        <v>1894.62</v>
      </c>
      <c r="E1828">
        <v>1888.54</v>
      </c>
      <c r="F1828">
        <v>285.81299999999999</v>
      </c>
      <c r="G1828">
        <v>5.4647099999999997E-2</v>
      </c>
      <c r="H1828">
        <v>0.93182200000000004</v>
      </c>
      <c r="I1828">
        <v>0</v>
      </c>
    </row>
    <row r="1829" spans="1:9" x14ac:dyDescent="0.25">
      <c r="A1829" t="s">
        <v>190</v>
      </c>
      <c r="B1829">
        <v>1925.04</v>
      </c>
      <c r="C1829">
        <v>1916.13</v>
      </c>
      <c r="D1829">
        <v>1887.59</v>
      </c>
      <c r="E1829">
        <v>1881.31</v>
      </c>
      <c r="F1829">
        <v>276.70699999999999</v>
      </c>
      <c r="G1829">
        <v>8.3267099999999997E-2</v>
      </c>
      <c r="H1829">
        <v>0.93181099999999994</v>
      </c>
      <c r="I1829">
        <v>0</v>
      </c>
    </row>
    <row r="1830" spans="1:9" x14ac:dyDescent="0.25">
      <c r="A1830" t="s">
        <v>190</v>
      </c>
      <c r="B1830">
        <v>1928.03</v>
      </c>
      <c r="C1830">
        <v>1919.12</v>
      </c>
      <c r="D1830">
        <v>1891.71</v>
      </c>
      <c r="E1830">
        <v>1886.28</v>
      </c>
      <c r="F1830">
        <v>282.30200000000002</v>
      </c>
      <c r="G1830">
        <v>5.48767E-2</v>
      </c>
      <c r="H1830">
        <v>0.93181899999999995</v>
      </c>
      <c r="I1830">
        <v>0</v>
      </c>
    </row>
    <row r="1831" spans="1:9" x14ac:dyDescent="0.25">
      <c r="A1831" t="s">
        <v>190</v>
      </c>
      <c r="B1831">
        <v>1926.63</v>
      </c>
      <c r="C1831">
        <v>1917.37</v>
      </c>
      <c r="D1831">
        <v>1890.73</v>
      </c>
      <c r="E1831">
        <v>1883.99</v>
      </c>
      <c r="F1831">
        <v>278.64499999999998</v>
      </c>
      <c r="G1831">
        <v>5.3919399999999999E-2</v>
      </c>
      <c r="H1831">
        <v>0.94987900000000003</v>
      </c>
      <c r="I1831">
        <v>0</v>
      </c>
    </row>
    <row r="1832" spans="1:9" x14ac:dyDescent="0.25">
      <c r="A1832" t="s">
        <v>190</v>
      </c>
      <c r="B1832">
        <v>1928.88</v>
      </c>
      <c r="C1832">
        <v>1919.76</v>
      </c>
      <c r="D1832">
        <v>1892.64</v>
      </c>
      <c r="E1832">
        <v>1885.76</v>
      </c>
      <c r="F1832">
        <v>279.95999999999998</v>
      </c>
      <c r="G1832">
        <v>5.3945600000000003E-2</v>
      </c>
      <c r="H1832">
        <v>0.93179900000000004</v>
      </c>
      <c r="I1832">
        <v>0</v>
      </c>
    </row>
    <row r="1833" spans="1:9" x14ac:dyDescent="0.25">
      <c r="A1833" t="s">
        <v>190</v>
      </c>
      <c r="B1833">
        <v>1942.75</v>
      </c>
      <c r="C1833">
        <v>1932.87</v>
      </c>
      <c r="D1833">
        <v>1903.96</v>
      </c>
      <c r="E1833">
        <v>1897.01</v>
      </c>
      <c r="F1833">
        <v>280.654</v>
      </c>
      <c r="G1833">
        <v>5.5266299999999997E-2</v>
      </c>
      <c r="H1833">
        <v>0.95918400000000004</v>
      </c>
      <c r="I1833">
        <v>0</v>
      </c>
    </row>
    <row r="1834" spans="1:9" x14ac:dyDescent="0.25">
      <c r="A1834" t="s">
        <v>190</v>
      </c>
      <c r="B1834">
        <v>1934.58</v>
      </c>
      <c r="C1834">
        <v>1925.36</v>
      </c>
      <c r="D1834">
        <v>1897.51</v>
      </c>
      <c r="E1834">
        <v>1891.38</v>
      </c>
      <c r="F1834">
        <v>285.99299999999999</v>
      </c>
      <c r="G1834">
        <v>5.4068600000000001E-2</v>
      </c>
      <c r="H1834">
        <v>0.93087600000000004</v>
      </c>
      <c r="I1834">
        <v>0</v>
      </c>
    </row>
    <row r="1835" spans="1:9" x14ac:dyDescent="0.25">
      <c r="A1835" t="s">
        <v>190</v>
      </c>
      <c r="B1835">
        <v>1927.76</v>
      </c>
      <c r="C1835">
        <v>1917.77</v>
      </c>
      <c r="D1835">
        <v>1890.44</v>
      </c>
      <c r="E1835">
        <v>1883.81</v>
      </c>
      <c r="F1835">
        <v>278.00599999999997</v>
      </c>
      <c r="G1835">
        <v>5.4622799999999999E-2</v>
      </c>
      <c r="H1835">
        <v>0.93164999999999998</v>
      </c>
      <c r="I1835">
        <v>0</v>
      </c>
    </row>
    <row r="1836" spans="1:9" x14ac:dyDescent="0.25">
      <c r="A1836" t="s">
        <v>190</v>
      </c>
      <c r="B1836">
        <v>1938.07</v>
      </c>
      <c r="C1836">
        <v>1928.91</v>
      </c>
      <c r="D1836">
        <v>1903.85</v>
      </c>
      <c r="E1836">
        <v>1899.86</v>
      </c>
      <c r="F1836">
        <v>295.86399999999998</v>
      </c>
      <c r="G1836">
        <v>7.9500000000000001E-2</v>
      </c>
      <c r="H1836">
        <v>0.93098400000000003</v>
      </c>
      <c r="I1836">
        <v>0</v>
      </c>
    </row>
    <row r="1837" spans="1:9" x14ac:dyDescent="0.25">
      <c r="A1837" t="s">
        <v>190</v>
      </c>
      <c r="B1837">
        <v>1920.9</v>
      </c>
      <c r="C1837">
        <v>1911.42</v>
      </c>
      <c r="D1837">
        <v>1887.88</v>
      </c>
      <c r="E1837">
        <v>1882</v>
      </c>
      <c r="F1837">
        <v>274.98599999999999</v>
      </c>
      <c r="G1837">
        <v>8.3259299999999994E-2</v>
      </c>
      <c r="H1837">
        <v>0.93167999999999995</v>
      </c>
      <c r="I1837">
        <v>0</v>
      </c>
    </row>
    <row r="1838" spans="1:9" x14ac:dyDescent="0.25">
      <c r="A1838" t="s">
        <v>190</v>
      </c>
      <c r="B1838">
        <v>1950.04</v>
      </c>
      <c r="C1838">
        <v>1940.44</v>
      </c>
      <c r="D1838">
        <v>1911.24</v>
      </c>
      <c r="E1838">
        <v>1905.32</v>
      </c>
      <c r="F1838">
        <v>287.24</v>
      </c>
      <c r="G1838">
        <v>5.4285600000000003E-2</v>
      </c>
      <c r="H1838">
        <v>0.95547700000000002</v>
      </c>
      <c r="I1838">
        <v>0</v>
      </c>
    </row>
    <row r="1839" spans="1:9" x14ac:dyDescent="0.25">
      <c r="A1839" t="s">
        <v>190</v>
      </c>
      <c r="B1839">
        <v>1952.12</v>
      </c>
      <c r="C1839">
        <v>1943.22</v>
      </c>
      <c r="D1839">
        <v>1915.76</v>
      </c>
      <c r="E1839">
        <v>1908.89</v>
      </c>
      <c r="F1839">
        <v>289.81700000000001</v>
      </c>
      <c r="G1839">
        <v>5.7788800000000001E-2</v>
      </c>
      <c r="H1839">
        <v>0.93183300000000002</v>
      </c>
      <c r="I1839">
        <v>0</v>
      </c>
    </row>
    <row r="1840" spans="1:9" x14ac:dyDescent="0.25">
      <c r="A1840" t="s">
        <v>190</v>
      </c>
      <c r="B1840">
        <v>1946.54</v>
      </c>
      <c r="C1840">
        <v>1937.08</v>
      </c>
      <c r="D1840">
        <v>1908.54</v>
      </c>
      <c r="E1840">
        <v>1903.01</v>
      </c>
      <c r="F1840">
        <v>285.43900000000002</v>
      </c>
      <c r="G1840">
        <v>8.32566E-2</v>
      </c>
      <c r="H1840">
        <v>0.93181499999999995</v>
      </c>
      <c r="I1840">
        <v>0</v>
      </c>
    </row>
    <row r="1841" spans="1:25" x14ac:dyDescent="0.25">
      <c r="A1841" t="s">
        <v>190</v>
      </c>
      <c r="B1841">
        <v>1953.66</v>
      </c>
      <c r="C1841">
        <v>1944.23</v>
      </c>
      <c r="D1841">
        <v>1914.37</v>
      </c>
      <c r="E1841">
        <v>1907.74</v>
      </c>
      <c r="F1841">
        <v>282.791</v>
      </c>
      <c r="G1841">
        <v>8.3255999999999997E-2</v>
      </c>
      <c r="H1841">
        <v>0.931836</v>
      </c>
      <c r="I1841">
        <v>0</v>
      </c>
    </row>
    <row r="1842" spans="1:25" x14ac:dyDescent="0.25">
      <c r="A1842" t="s">
        <v>190</v>
      </c>
      <c r="B1842">
        <v>1961.18</v>
      </c>
      <c r="C1842">
        <v>1952.04</v>
      </c>
      <c r="D1842">
        <v>1923.03</v>
      </c>
      <c r="E1842">
        <v>1916.73</v>
      </c>
      <c r="F1842">
        <v>294.08600000000001</v>
      </c>
      <c r="G1842">
        <v>5.62128E-2</v>
      </c>
      <c r="H1842">
        <v>0.93183000000000005</v>
      </c>
      <c r="I1842">
        <v>0</v>
      </c>
    </row>
    <row r="1843" spans="1:25" x14ac:dyDescent="0.25">
      <c r="A1843" t="s">
        <v>190</v>
      </c>
      <c r="B1843">
        <v>1935.05</v>
      </c>
      <c r="C1843">
        <v>1925.03</v>
      </c>
      <c r="D1843">
        <v>1898.63</v>
      </c>
      <c r="E1843">
        <v>1892.63</v>
      </c>
      <c r="F1843">
        <v>280.113</v>
      </c>
      <c r="G1843">
        <v>6.9917499999999994E-2</v>
      </c>
      <c r="H1843">
        <v>0.93001100000000003</v>
      </c>
      <c r="I1843">
        <v>0</v>
      </c>
    </row>
    <row r="1844" spans="1:25" x14ac:dyDescent="0.25">
      <c r="A1844" t="s">
        <v>190</v>
      </c>
      <c r="B1844">
        <v>1949.12</v>
      </c>
      <c r="C1844">
        <v>1939.88</v>
      </c>
      <c r="D1844">
        <v>1910.87</v>
      </c>
      <c r="E1844">
        <v>1904.45</v>
      </c>
      <c r="F1844">
        <v>281.68400000000003</v>
      </c>
      <c r="G1844">
        <v>6.3985E-2</v>
      </c>
      <c r="H1844">
        <v>0.93123599999999995</v>
      </c>
      <c r="I1844">
        <v>0</v>
      </c>
    </row>
    <row r="1845" spans="1:25" x14ac:dyDescent="0.25">
      <c r="A1845" t="s">
        <v>190</v>
      </c>
      <c r="B1845">
        <v>1941.75</v>
      </c>
      <c r="C1845">
        <v>1932.31</v>
      </c>
      <c r="D1845">
        <v>1903.75</v>
      </c>
      <c r="E1845">
        <v>1897.52</v>
      </c>
      <c r="F1845">
        <v>279.64800000000002</v>
      </c>
      <c r="G1845">
        <v>5.4368199999999998E-2</v>
      </c>
      <c r="H1845">
        <v>0.93167299999999997</v>
      </c>
      <c r="I1845">
        <v>0</v>
      </c>
    </row>
    <row r="1846" spans="1:25" x14ac:dyDescent="0.25">
      <c r="A1846" t="s">
        <v>190</v>
      </c>
      <c r="B1846">
        <v>1950.21</v>
      </c>
      <c r="C1846">
        <v>1940.84</v>
      </c>
      <c r="D1846">
        <v>1911.65</v>
      </c>
      <c r="E1846">
        <v>1905.4</v>
      </c>
      <c r="F1846">
        <v>282.101</v>
      </c>
      <c r="G1846">
        <v>6.1082699999999997E-2</v>
      </c>
      <c r="H1846">
        <v>0.93946300000000005</v>
      </c>
      <c r="I1846">
        <v>0</v>
      </c>
    </row>
    <row r="1847" spans="1:25" x14ac:dyDescent="0.25">
      <c r="A1847" t="s">
        <v>190</v>
      </c>
      <c r="B1847">
        <v>1940.94</v>
      </c>
      <c r="C1847">
        <v>1931.5</v>
      </c>
      <c r="D1847">
        <v>1904.41</v>
      </c>
      <c r="E1847">
        <v>1899.2</v>
      </c>
      <c r="F1847">
        <v>283.77499999999998</v>
      </c>
      <c r="G1847">
        <v>6.0642799999999997E-2</v>
      </c>
      <c r="H1847">
        <v>0.93183499999999997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1938.77</v>
      </c>
      <c r="C1848">
        <v>1929.44</v>
      </c>
      <c r="D1848">
        <v>1904.59</v>
      </c>
      <c r="E1848">
        <v>1899.39</v>
      </c>
      <c r="F1848">
        <v>288.488</v>
      </c>
      <c r="G1848">
        <v>5.4982999999999997E-2</v>
      </c>
      <c r="H1848">
        <v>0.93170699999999995</v>
      </c>
      <c r="I1848">
        <v>0</v>
      </c>
      <c r="R1848">
        <f>AVERAGE(B1799:B1848)</f>
        <v>1933.5127999999995</v>
      </c>
      <c r="S1848">
        <f>AVERAGE(C1799:C1848)</f>
        <v>1924.1816000000003</v>
      </c>
      <c r="U1848">
        <f>_xlfn.VAR.P(B1799:B1848)</f>
        <v>177.13093615999981</v>
      </c>
      <c r="V1848">
        <f>_xlfn.VAR.P(C1799:C1848)</f>
        <v>177.9605414400001</v>
      </c>
      <c r="X1848">
        <f>1.96*SQRT(U1848)/50</f>
        <v>0.52171494299176646</v>
      </c>
      <c r="Y1848">
        <f>1.96*SQRT(V1848)/50</f>
        <v>0.52293526023625692</v>
      </c>
    </row>
    <row r="1849" spans="1:25" x14ac:dyDescent="0.25">
      <c r="A1849" t="s">
        <v>190</v>
      </c>
      <c r="B1849">
        <v>96761.900800000003</v>
      </c>
      <c r="C1849" t="s">
        <v>37</v>
      </c>
    </row>
    <row r="1850" spans="1:25" x14ac:dyDescent="0.25">
      <c r="A1850" t="s">
        <v>191</v>
      </c>
      <c r="B1850">
        <v>1959.98</v>
      </c>
      <c r="C1850">
        <v>0</v>
      </c>
      <c r="D1850">
        <v>0</v>
      </c>
      <c r="E1850">
        <v>0</v>
      </c>
      <c r="F1850">
        <v>0</v>
      </c>
      <c r="G1850">
        <v>5.5071799999999997E-2</v>
      </c>
      <c r="H1850">
        <v>0.93167299999999997</v>
      </c>
      <c r="I1850">
        <v>0</v>
      </c>
    </row>
    <row r="1851" spans="1:25" x14ac:dyDescent="0.25">
      <c r="A1851" t="s">
        <v>191</v>
      </c>
      <c r="B1851">
        <v>1964.78</v>
      </c>
      <c r="C1851">
        <v>0</v>
      </c>
      <c r="D1851">
        <v>0</v>
      </c>
      <c r="E1851">
        <v>0</v>
      </c>
      <c r="F1851">
        <v>0</v>
      </c>
      <c r="G1851">
        <v>5.3919700000000001E-2</v>
      </c>
      <c r="H1851">
        <v>0.93153900000000001</v>
      </c>
      <c r="I1851">
        <v>0</v>
      </c>
    </row>
    <row r="1852" spans="1:25" x14ac:dyDescent="0.25">
      <c r="A1852" t="s">
        <v>191</v>
      </c>
      <c r="B1852">
        <v>1957.89</v>
      </c>
      <c r="C1852">
        <v>0</v>
      </c>
      <c r="D1852">
        <v>0</v>
      </c>
      <c r="E1852">
        <v>0</v>
      </c>
      <c r="F1852">
        <v>0</v>
      </c>
      <c r="G1852">
        <v>8.3286499999999999E-2</v>
      </c>
      <c r="H1852">
        <v>0.93180499999999999</v>
      </c>
      <c r="I1852">
        <v>0</v>
      </c>
    </row>
    <row r="1853" spans="1:25" x14ac:dyDescent="0.25">
      <c r="A1853" t="s">
        <v>191</v>
      </c>
      <c r="B1853">
        <v>1952.49</v>
      </c>
      <c r="C1853">
        <v>0</v>
      </c>
      <c r="D1853">
        <v>0</v>
      </c>
      <c r="E1853">
        <v>0</v>
      </c>
      <c r="F1853">
        <v>0</v>
      </c>
      <c r="G1853">
        <v>5.7562599999999998E-2</v>
      </c>
      <c r="H1853">
        <v>0.93176099999999995</v>
      </c>
      <c r="I1853">
        <v>0</v>
      </c>
    </row>
    <row r="1854" spans="1:25" x14ac:dyDescent="0.25">
      <c r="A1854" t="s">
        <v>191</v>
      </c>
      <c r="B1854">
        <v>1959.13</v>
      </c>
      <c r="C1854">
        <v>0</v>
      </c>
      <c r="D1854">
        <v>0</v>
      </c>
      <c r="E1854">
        <v>0</v>
      </c>
      <c r="F1854">
        <v>0</v>
      </c>
      <c r="G1854">
        <v>5.8241399999999999E-2</v>
      </c>
      <c r="H1854">
        <v>0.95906499999999995</v>
      </c>
      <c r="I1854">
        <v>0</v>
      </c>
    </row>
    <row r="1855" spans="1:25" x14ac:dyDescent="0.25">
      <c r="A1855" t="s">
        <v>191</v>
      </c>
      <c r="B1855">
        <v>1963.06</v>
      </c>
      <c r="C1855">
        <v>0</v>
      </c>
      <c r="D1855">
        <v>0</v>
      </c>
      <c r="E1855">
        <v>0</v>
      </c>
      <c r="F1855">
        <v>0</v>
      </c>
      <c r="G1855">
        <v>5.71739E-2</v>
      </c>
      <c r="H1855">
        <v>0.931836</v>
      </c>
      <c r="I1855">
        <v>0</v>
      </c>
    </row>
    <row r="1856" spans="1:25" x14ac:dyDescent="0.25">
      <c r="A1856" t="s">
        <v>191</v>
      </c>
      <c r="B1856">
        <v>1960.63</v>
      </c>
      <c r="C1856">
        <v>0</v>
      </c>
      <c r="D1856">
        <v>0</v>
      </c>
      <c r="E1856">
        <v>0</v>
      </c>
      <c r="F1856">
        <v>0</v>
      </c>
      <c r="G1856">
        <v>6.5193399999999999E-2</v>
      </c>
      <c r="H1856">
        <v>0.93180399999999997</v>
      </c>
      <c r="I1856">
        <v>0</v>
      </c>
    </row>
    <row r="1857" spans="1:9" x14ac:dyDescent="0.25">
      <c r="A1857" t="s">
        <v>191</v>
      </c>
      <c r="B1857">
        <v>1954.11</v>
      </c>
      <c r="C1857">
        <v>0</v>
      </c>
      <c r="D1857">
        <v>0</v>
      </c>
      <c r="E1857">
        <v>0</v>
      </c>
      <c r="F1857">
        <v>0</v>
      </c>
      <c r="G1857">
        <v>5.40835E-2</v>
      </c>
      <c r="H1857">
        <v>0.93181000000000003</v>
      </c>
      <c r="I1857">
        <v>0</v>
      </c>
    </row>
    <row r="1858" spans="1:9" x14ac:dyDescent="0.25">
      <c r="A1858" t="s">
        <v>191</v>
      </c>
      <c r="B1858">
        <v>1961.69</v>
      </c>
      <c r="C1858">
        <v>0</v>
      </c>
      <c r="D1858">
        <v>0</v>
      </c>
      <c r="E1858">
        <v>0</v>
      </c>
      <c r="F1858">
        <v>0</v>
      </c>
      <c r="G1858">
        <v>5.43294E-2</v>
      </c>
      <c r="H1858">
        <v>0.93179199999999995</v>
      </c>
      <c r="I1858">
        <v>0</v>
      </c>
    </row>
    <row r="1859" spans="1:9" x14ac:dyDescent="0.25">
      <c r="A1859" t="s">
        <v>191</v>
      </c>
      <c r="B1859">
        <v>1968.43</v>
      </c>
      <c r="C1859">
        <v>0</v>
      </c>
      <c r="D1859">
        <v>0</v>
      </c>
      <c r="E1859">
        <v>0</v>
      </c>
      <c r="F1859">
        <v>0</v>
      </c>
      <c r="G1859">
        <v>5.4489000000000003E-2</v>
      </c>
      <c r="H1859">
        <v>0.931778</v>
      </c>
      <c r="I1859">
        <v>0</v>
      </c>
    </row>
    <row r="1860" spans="1:9" x14ac:dyDescent="0.25">
      <c r="A1860" t="s">
        <v>191</v>
      </c>
      <c r="B1860">
        <v>1957.36</v>
      </c>
      <c r="C1860">
        <v>0</v>
      </c>
      <c r="D1860">
        <v>0</v>
      </c>
      <c r="E1860">
        <v>0</v>
      </c>
      <c r="F1860">
        <v>0</v>
      </c>
      <c r="G1860">
        <v>6.9473599999999996E-2</v>
      </c>
      <c r="H1860">
        <v>0.93182500000000001</v>
      </c>
      <c r="I1860">
        <v>0</v>
      </c>
    </row>
    <row r="1861" spans="1:9" x14ac:dyDescent="0.25">
      <c r="A1861" t="s">
        <v>191</v>
      </c>
      <c r="B1861">
        <v>1949.62</v>
      </c>
      <c r="C1861">
        <v>0</v>
      </c>
      <c r="D1861">
        <v>0</v>
      </c>
      <c r="E1861">
        <v>0</v>
      </c>
      <c r="F1861">
        <v>0</v>
      </c>
      <c r="G1861">
        <v>5.6741100000000003E-2</v>
      </c>
      <c r="H1861">
        <v>0.931836</v>
      </c>
      <c r="I1861">
        <v>0</v>
      </c>
    </row>
    <row r="1862" spans="1:9" x14ac:dyDescent="0.25">
      <c r="A1862" t="s">
        <v>191</v>
      </c>
      <c r="B1862">
        <v>1954.13</v>
      </c>
      <c r="C1862">
        <v>0</v>
      </c>
      <c r="D1862">
        <v>0</v>
      </c>
      <c r="E1862">
        <v>0</v>
      </c>
      <c r="F1862">
        <v>0</v>
      </c>
      <c r="G1862">
        <v>7.3275099999999996E-2</v>
      </c>
      <c r="H1862">
        <v>0.95922499999999999</v>
      </c>
      <c r="I1862">
        <v>0</v>
      </c>
    </row>
    <row r="1863" spans="1:9" x14ac:dyDescent="0.25">
      <c r="A1863" t="s">
        <v>191</v>
      </c>
      <c r="B1863">
        <v>1957.28</v>
      </c>
      <c r="C1863">
        <v>0</v>
      </c>
      <c r="D1863">
        <v>0</v>
      </c>
      <c r="E1863">
        <v>0</v>
      </c>
      <c r="F1863">
        <v>0</v>
      </c>
      <c r="G1863">
        <v>5.41197E-2</v>
      </c>
      <c r="H1863">
        <v>0.93182699999999996</v>
      </c>
      <c r="I1863">
        <v>0</v>
      </c>
    </row>
    <row r="1864" spans="1:9" x14ac:dyDescent="0.25">
      <c r="A1864" t="s">
        <v>191</v>
      </c>
      <c r="B1864">
        <v>1950.96</v>
      </c>
      <c r="C1864">
        <v>0</v>
      </c>
      <c r="D1864">
        <v>0</v>
      </c>
      <c r="E1864">
        <v>0</v>
      </c>
      <c r="F1864">
        <v>0</v>
      </c>
      <c r="G1864">
        <v>5.3909499999999999E-2</v>
      </c>
      <c r="H1864">
        <v>0.93140299999999998</v>
      </c>
      <c r="I1864">
        <v>0</v>
      </c>
    </row>
    <row r="1865" spans="1:9" x14ac:dyDescent="0.25">
      <c r="A1865" t="s">
        <v>191</v>
      </c>
      <c r="B1865">
        <v>1955.19</v>
      </c>
      <c r="C1865">
        <v>0</v>
      </c>
      <c r="D1865">
        <v>0</v>
      </c>
      <c r="E1865">
        <v>0</v>
      </c>
      <c r="F1865">
        <v>0</v>
      </c>
      <c r="G1865">
        <v>5.3930100000000002E-2</v>
      </c>
      <c r="H1865">
        <v>0.93981199999999998</v>
      </c>
      <c r="I1865">
        <v>0</v>
      </c>
    </row>
    <row r="1866" spans="1:9" x14ac:dyDescent="0.25">
      <c r="A1866" t="s">
        <v>191</v>
      </c>
      <c r="B1866">
        <v>1950.58</v>
      </c>
      <c r="C1866">
        <v>0</v>
      </c>
      <c r="D1866">
        <v>0</v>
      </c>
      <c r="E1866">
        <v>0</v>
      </c>
      <c r="F1866">
        <v>0</v>
      </c>
      <c r="G1866">
        <v>5.4392099999999999E-2</v>
      </c>
      <c r="H1866">
        <v>0.93166899999999997</v>
      </c>
      <c r="I1866">
        <v>0</v>
      </c>
    </row>
    <row r="1867" spans="1:9" x14ac:dyDescent="0.25">
      <c r="A1867" t="s">
        <v>191</v>
      </c>
      <c r="B1867">
        <v>1951.23</v>
      </c>
      <c r="C1867">
        <v>0</v>
      </c>
      <c r="D1867">
        <v>0</v>
      </c>
      <c r="E1867">
        <v>0</v>
      </c>
      <c r="F1867">
        <v>0</v>
      </c>
      <c r="G1867">
        <v>5.5292399999999998E-2</v>
      </c>
      <c r="H1867">
        <v>0.95379700000000001</v>
      </c>
      <c r="I1867">
        <v>0</v>
      </c>
    </row>
    <row r="1868" spans="1:9" x14ac:dyDescent="0.25">
      <c r="A1868" t="s">
        <v>191</v>
      </c>
      <c r="B1868">
        <v>1960.03</v>
      </c>
      <c r="C1868">
        <v>0</v>
      </c>
      <c r="D1868">
        <v>0</v>
      </c>
      <c r="E1868">
        <v>0</v>
      </c>
      <c r="F1868">
        <v>0</v>
      </c>
      <c r="G1868">
        <v>5.5724700000000002E-2</v>
      </c>
      <c r="H1868">
        <v>0.95922700000000005</v>
      </c>
      <c r="I1868">
        <v>0</v>
      </c>
    </row>
    <row r="1869" spans="1:9" x14ac:dyDescent="0.25">
      <c r="A1869" t="s">
        <v>191</v>
      </c>
      <c r="B1869">
        <v>1954.54</v>
      </c>
      <c r="C1869">
        <v>0</v>
      </c>
      <c r="D1869">
        <v>0</v>
      </c>
      <c r="E1869">
        <v>0</v>
      </c>
      <c r="F1869">
        <v>0</v>
      </c>
      <c r="G1869">
        <v>5.6867399999999999E-2</v>
      </c>
      <c r="H1869">
        <v>0.93180200000000002</v>
      </c>
      <c r="I1869">
        <v>0</v>
      </c>
    </row>
    <row r="1870" spans="1:9" x14ac:dyDescent="0.25">
      <c r="A1870" t="s">
        <v>191</v>
      </c>
      <c r="B1870">
        <v>1947</v>
      </c>
      <c r="C1870">
        <v>0</v>
      </c>
      <c r="D1870">
        <v>0</v>
      </c>
      <c r="E1870">
        <v>0</v>
      </c>
      <c r="F1870">
        <v>0</v>
      </c>
      <c r="G1870">
        <v>5.4007699999999999E-2</v>
      </c>
      <c r="H1870">
        <v>0.93181800000000004</v>
      </c>
      <c r="I1870">
        <v>0</v>
      </c>
    </row>
    <row r="1871" spans="1:9" x14ac:dyDescent="0.25">
      <c r="A1871" t="s">
        <v>191</v>
      </c>
      <c r="B1871">
        <v>1939.57</v>
      </c>
      <c r="C1871">
        <v>0</v>
      </c>
      <c r="D1871">
        <v>0</v>
      </c>
      <c r="E1871">
        <v>0</v>
      </c>
      <c r="F1871">
        <v>0</v>
      </c>
      <c r="G1871">
        <v>5.8391199999999997E-2</v>
      </c>
      <c r="H1871">
        <v>0.93180399999999997</v>
      </c>
      <c r="I1871">
        <v>0</v>
      </c>
    </row>
    <row r="1872" spans="1:9" x14ac:dyDescent="0.25">
      <c r="A1872" t="s">
        <v>191</v>
      </c>
      <c r="B1872">
        <v>1957.48</v>
      </c>
      <c r="C1872">
        <v>0</v>
      </c>
      <c r="D1872">
        <v>0</v>
      </c>
      <c r="E1872">
        <v>0</v>
      </c>
      <c r="F1872">
        <v>0</v>
      </c>
      <c r="G1872">
        <v>5.4414900000000002E-2</v>
      </c>
      <c r="H1872">
        <v>0.93171899999999996</v>
      </c>
      <c r="I1872">
        <v>0</v>
      </c>
    </row>
    <row r="1873" spans="1:9" x14ac:dyDescent="0.25">
      <c r="A1873" t="s">
        <v>191</v>
      </c>
      <c r="B1873">
        <v>1957.81</v>
      </c>
      <c r="C1873">
        <v>0</v>
      </c>
      <c r="D1873">
        <v>0</v>
      </c>
      <c r="E1873">
        <v>0</v>
      </c>
      <c r="F1873">
        <v>0</v>
      </c>
      <c r="G1873">
        <v>5.44194E-2</v>
      </c>
      <c r="H1873">
        <v>0.95874199999999998</v>
      </c>
      <c r="I1873">
        <v>0</v>
      </c>
    </row>
    <row r="1874" spans="1:9" x14ac:dyDescent="0.25">
      <c r="A1874" t="s">
        <v>191</v>
      </c>
      <c r="B1874">
        <v>1960.93</v>
      </c>
      <c r="C1874">
        <v>0</v>
      </c>
      <c r="D1874">
        <v>0</v>
      </c>
      <c r="E1874">
        <v>0</v>
      </c>
      <c r="F1874">
        <v>0</v>
      </c>
      <c r="G1874">
        <v>8.3260399999999998E-2</v>
      </c>
      <c r="H1874">
        <v>0.93164599999999997</v>
      </c>
      <c r="I1874">
        <v>0</v>
      </c>
    </row>
    <row r="1875" spans="1:9" x14ac:dyDescent="0.25">
      <c r="A1875" t="s">
        <v>191</v>
      </c>
      <c r="B1875">
        <v>1944.38</v>
      </c>
      <c r="C1875">
        <v>0</v>
      </c>
      <c r="D1875">
        <v>0</v>
      </c>
      <c r="E1875">
        <v>0</v>
      </c>
      <c r="F1875">
        <v>0</v>
      </c>
      <c r="G1875">
        <v>5.9298799999999999E-2</v>
      </c>
      <c r="H1875">
        <v>0.93159199999999998</v>
      </c>
      <c r="I1875">
        <v>0</v>
      </c>
    </row>
    <row r="1876" spans="1:9" x14ac:dyDescent="0.25">
      <c r="A1876" t="s">
        <v>191</v>
      </c>
      <c r="B1876">
        <v>1948.18</v>
      </c>
      <c r="C1876">
        <v>0</v>
      </c>
      <c r="D1876">
        <v>0</v>
      </c>
      <c r="E1876">
        <v>0</v>
      </c>
      <c r="F1876">
        <v>0</v>
      </c>
      <c r="G1876">
        <v>8.3256700000000003E-2</v>
      </c>
      <c r="H1876">
        <v>0.93006699999999998</v>
      </c>
      <c r="I1876">
        <v>0</v>
      </c>
    </row>
    <row r="1877" spans="1:9" x14ac:dyDescent="0.25">
      <c r="A1877" t="s">
        <v>191</v>
      </c>
      <c r="B1877">
        <v>1949.74</v>
      </c>
      <c r="C1877">
        <v>0</v>
      </c>
      <c r="D1877">
        <v>0</v>
      </c>
      <c r="E1877">
        <v>0</v>
      </c>
      <c r="F1877">
        <v>0</v>
      </c>
      <c r="G1877">
        <v>5.3981599999999998E-2</v>
      </c>
      <c r="H1877">
        <v>0.93178899999999998</v>
      </c>
      <c r="I1877">
        <v>0</v>
      </c>
    </row>
    <row r="1878" spans="1:9" x14ac:dyDescent="0.25">
      <c r="A1878" t="s">
        <v>191</v>
      </c>
      <c r="B1878">
        <v>1957.44</v>
      </c>
      <c r="C1878">
        <v>0</v>
      </c>
      <c r="D1878">
        <v>0</v>
      </c>
      <c r="E1878">
        <v>0</v>
      </c>
      <c r="F1878">
        <v>0</v>
      </c>
      <c r="G1878">
        <v>6.4462500000000006E-2</v>
      </c>
      <c r="H1878">
        <v>0.93183499999999997</v>
      </c>
      <c r="I1878">
        <v>0</v>
      </c>
    </row>
    <row r="1879" spans="1:9" x14ac:dyDescent="0.25">
      <c r="A1879" t="s">
        <v>191</v>
      </c>
      <c r="B1879">
        <v>1948.91</v>
      </c>
      <c r="C1879">
        <v>0</v>
      </c>
      <c r="D1879">
        <v>0</v>
      </c>
      <c r="E1879">
        <v>0</v>
      </c>
      <c r="F1879">
        <v>0</v>
      </c>
      <c r="G1879">
        <v>5.3996299999999997E-2</v>
      </c>
      <c r="H1879">
        <v>0.93173799999999996</v>
      </c>
      <c r="I1879">
        <v>0</v>
      </c>
    </row>
    <row r="1880" spans="1:9" x14ac:dyDescent="0.25">
      <c r="A1880" t="s">
        <v>191</v>
      </c>
      <c r="B1880">
        <v>1949.7</v>
      </c>
      <c r="C1880">
        <v>0</v>
      </c>
      <c r="D1880">
        <v>0</v>
      </c>
      <c r="E1880">
        <v>0</v>
      </c>
      <c r="F1880">
        <v>0</v>
      </c>
      <c r="G1880">
        <v>8.3260100000000004E-2</v>
      </c>
      <c r="H1880">
        <v>0.93182699999999996</v>
      </c>
      <c r="I1880">
        <v>0</v>
      </c>
    </row>
    <row r="1881" spans="1:9" x14ac:dyDescent="0.25">
      <c r="A1881" t="s">
        <v>191</v>
      </c>
      <c r="B1881">
        <v>1941.91</v>
      </c>
      <c r="C1881">
        <v>0</v>
      </c>
      <c r="D1881">
        <v>0</v>
      </c>
      <c r="E1881">
        <v>0</v>
      </c>
      <c r="F1881">
        <v>0</v>
      </c>
      <c r="G1881">
        <v>5.8796300000000003E-2</v>
      </c>
      <c r="H1881">
        <v>0.93155399999999999</v>
      </c>
      <c r="I1881">
        <v>0</v>
      </c>
    </row>
    <row r="1882" spans="1:9" x14ac:dyDescent="0.25">
      <c r="A1882" t="s">
        <v>191</v>
      </c>
      <c r="B1882">
        <v>1948.87</v>
      </c>
      <c r="C1882">
        <v>0</v>
      </c>
      <c r="D1882">
        <v>0</v>
      </c>
      <c r="E1882">
        <v>0</v>
      </c>
      <c r="F1882">
        <v>0</v>
      </c>
      <c r="G1882">
        <v>5.4171799999999999E-2</v>
      </c>
      <c r="H1882">
        <v>0.93048299999999995</v>
      </c>
      <c r="I1882">
        <v>0</v>
      </c>
    </row>
    <row r="1883" spans="1:9" x14ac:dyDescent="0.25">
      <c r="A1883" t="s">
        <v>191</v>
      </c>
      <c r="B1883">
        <v>1950.97</v>
      </c>
      <c r="C1883">
        <v>0</v>
      </c>
      <c r="D1883">
        <v>0</v>
      </c>
      <c r="E1883">
        <v>0</v>
      </c>
      <c r="F1883">
        <v>0</v>
      </c>
      <c r="G1883">
        <v>5.4013899999999997E-2</v>
      </c>
      <c r="H1883">
        <v>0.93183700000000003</v>
      </c>
      <c r="I1883">
        <v>0</v>
      </c>
    </row>
    <row r="1884" spans="1:9" x14ac:dyDescent="0.25">
      <c r="A1884" t="s">
        <v>191</v>
      </c>
      <c r="B1884">
        <v>1947.09</v>
      </c>
      <c r="C1884">
        <v>0</v>
      </c>
      <c r="D1884">
        <v>0</v>
      </c>
      <c r="E1884">
        <v>0</v>
      </c>
      <c r="F1884">
        <v>0</v>
      </c>
      <c r="G1884">
        <v>5.54715E-2</v>
      </c>
      <c r="H1884">
        <v>0.931836</v>
      </c>
      <c r="I1884">
        <v>0</v>
      </c>
    </row>
    <row r="1885" spans="1:9" x14ac:dyDescent="0.25">
      <c r="A1885" t="s">
        <v>191</v>
      </c>
      <c r="B1885">
        <v>1944.12</v>
      </c>
      <c r="C1885">
        <v>0</v>
      </c>
      <c r="D1885">
        <v>0</v>
      </c>
      <c r="E1885">
        <v>0</v>
      </c>
      <c r="F1885">
        <v>0</v>
      </c>
      <c r="G1885">
        <v>5.7183999999999999E-2</v>
      </c>
      <c r="H1885">
        <v>0.95572299999999999</v>
      </c>
      <c r="I1885">
        <v>0</v>
      </c>
    </row>
    <row r="1886" spans="1:9" x14ac:dyDescent="0.25">
      <c r="A1886" t="s">
        <v>191</v>
      </c>
      <c r="B1886">
        <v>1948.35</v>
      </c>
      <c r="C1886">
        <v>0</v>
      </c>
      <c r="D1886">
        <v>0</v>
      </c>
      <c r="E1886">
        <v>0</v>
      </c>
      <c r="F1886">
        <v>0</v>
      </c>
      <c r="G1886">
        <v>5.83597E-2</v>
      </c>
      <c r="H1886">
        <v>0.93175200000000002</v>
      </c>
      <c r="I1886">
        <v>0</v>
      </c>
    </row>
    <row r="1887" spans="1:9" x14ac:dyDescent="0.25">
      <c r="A1887" t="s">
        <v>191</v>
      </c>
      <c r="B1887">
        <v>1947.58</v>
      </c>
      <c r="C1887">
        <v>0</v>
      </c>
      <c r="D1887">
        <v>0</v>
      </c>
      <c r="E1887">
        <v>0</v>
      </c>
      <c r="F1887">
        <v>0</v>
      </c>
      <c r="G1887">
        <v>5.6170699999999997E-2</v>
      </c>
      <c r="H1887">
        <v>0.93136699999999994</v>
      </c>
      <c r="I1887">
        <v>0</v>
      </c>
    </row>
    <row r="1888" spans="1:9" x14ac:dyDescent="0.25">
      <c r="A1888" t="s">
        <v>191</v>
      </c>
      <c r="B1888">
        <v>1944</v>
      </c>
      <c r="C1888">
        <v>0</v>
      </c>
      <c r="D1888">
        <v>0</v>
      </c>
      <c r="E1888">
        <v>0</v>
      </c>
      <c r="F1888">
        <v>0</v>
      </c>
      <c r="G1888">
        <v>8.3259899999999998E-2</v>
      </c>
      <c r="H1888">
        <v>0.93175399999999997</v>
      </c>
      <c r="I1888">
        <v>0</v>
      </c>
    </row>
    <row r="1889" spans="1:25" x14ac:dyDescent="0.25">
      <c r="A1889" t="s">
        <v>191</v>
      </c>
      <c r="B1889">
        <v>1964.43</v>
      </c>
      <c r="C1889">
        <v>0</v>
      </c>
      <c r="D1889">
        <v>0</v>
      </c>
      <c r="E1889">
        <v>0</v>
      </c>
      <c r="F1889">
        <v>0</v>
      </c>
      <c r="G1889">
        <v>8.3255899999999994E-2</v>
      </c>
      <c r="H1889">
        <v>0.93181400000000003</v>
      </c>
      <c r="I1889">
        <v>0</v>
      </c>
    </row>
    <row r="1890" spans="1:25" x14ac:dyDescent="0.25">
      <c r="A1890" t="s">
        <v>191</v>
      </c>
      <c r="B1890">
        <v>1951.69</v>
      </c>
      <c r="C1890">
        <v>0</v>
      </c>
      <c r="D1890">
        <v>0</v>
      </c>
      <c r="E1890">
        <v>0</v>
      </c>
      <c r="F1890">
        <v>0</v>
      </c>
      <c r="G1890">
        <v>5.6777500000000002E-2</v>
      </c>
      <c r="H1890">
        <v>0.93118000000000001</v>
      </c>
      <c r="I1890">
        <v>0</v>
      </c>
    </row>
    <row r="1891" spans="1:25" x14ac:dyDescent="0.25">
      <c r="A1891" t="s">
        <v>191</v>
      </c>
      <c r="B1891">
        <v>1958.42</v>
      </c>
      <c r="C1891">
        <v>0</v>
      </c>
      <c r="D1891">
        <v>0</v>
      </c>
      <c r="E1891">
        <v>0</v>
      </c>
      <c r="F1891">
        <v>0</v>
      </c>
      <c r="G1891">
        <v>6.02385E-2</v>
      </c>
      <c r="H1891">
        <v>0.93176400000000004</v>
      </c>
      <c r="I1891">
        <v>0</v>
      </c>
    </row>
    <row r="1892" spans="1:25" x14ac:dyDescent="0.25">
      <c r="A1892" t="s">
        <v>191</v>
      </c>
      <c r="B1892">
        <v>1965.7</v>
      </c>
      <c r="C1892">
        <v>0</v>
      </c>
      <c r="D1892">
        <v>0</v>
      </c>
      <c r="E1892">
        <v>0</v>
      </c>
      <c r="F1892">
        <v>0</v>
      </c>
      <c r="G1892">
        <v>5.3998400000000002E-2</v>
      </c>
      <c r="H1892">
        <v>0.93209699999999995</v>
      </c>
      <c r="I1892">
        <v>0</v>
      </c>
    </row>
    <row r="1893" spans="1:25" x14ac:dyDescent="0.25">
      <c r="A1893" t="s">
        <v>191</v>
      </c>
      <c r="B1893">
        <v>1947.25</v>
      </c>
      <c r="C1893">
        <v>0</v>
      </c>
      <c r="D1893">
        <v>0</v>
      </c>
      <c r="E1893">
        <v>0</v>
      </c>
      <c r="F1893">
        <v>0</v>
      </c>
      <c r="G1893">
        <v>5.40478E-2</v>
      </c>
      <c r="H1893">
        <v>0.93088199999999999</v>
      </c>
      <c r="I1893">
        <v>0</v>
      </c>
    </row>
    <row r="1894" spans="1:25" x14ac:dyDescent="0.25">
      <c r="A1894" t="s">
        <v>191</v>
      </c>
      <c r="B1894">
        <v>1953.19</v>
      </c>
      <c r="C1894">
        <v>0</v>
      </c>
      <c r="D1894">
        <v>0</v>
      </c>
      <c r="E1894">
        <v>0</v>
      </c>
      <c r="F1894">
        <v>0</v>
      </c>
      <c r="G1894">
        <v>5.4460399999999999E-2</v>
      </c>
      <c r="H1894">
        <v>0.93145800000000001</v>
      </c>
      <c r="I1894">
        <v>0</v>
      </c>
    </row>
    <row r="1895" spans="1:25" x14ac:dyDescent="0.25">
      <c r="A1895" t="s">
        <v>191</v>
      </c>
      <c r="B1895">
        <v>1960.28</v>
      </c>
      <c r="C1895">
        <v>0</v>
      </c>
      <c r="D1895">
        <v>0</v>
      </c>
      <c r="E1895">
        <v>0</v>
      </c>
      <c r="F1895">
        <v>0</v>
      </c>
      <c r="G1895">
        <v>5.4254499999999997E-2</v>
      </c>
      <c r="H1895">
        <v>0.931759</v>
      </c>
      <c r="I1895">
        <v>0</v>
      </c>
    </row>
    <row r="1896" spans="1:25" x14ac:dyDescent="0.25">
      <c r="A1896" t="s">
        <v>191</v>
      </c>
      <c r="B1896">
        <v>1952.58</v>
      </c>
      <c r="C1896">
        <v>0</v>
      </c>
      <c r="D1896">
        <v>0</v>
      </c>
      <c r="E1896">
        <v>0</v>
      </c>
      <c r="F1896">
        <v>0</v>
      </c>
      <c r="G1896">
        <v>5.4270400000000003E-2</v>
      </c>
      <c r="H1896">
        <v>0.93524499999999999</v>
      </c>
      <c r="I1896">
        <v>0</v>
      </c>
    </row>
    <row r="1897" spans="1:25" x14ac:dyDescent="0.25">
      <c r="A1897" t="s">
        <v>191</v>
      </c>
      <c r="B1897">
        <v>1959.46</v>
      </c>
      <c r="C1897">
        <v>0</v>
      </c>
      <c r="D1897">
        <v>0</v>
      </c>
      <c r="E1897">
        <v>0</v>
      </c>
      <c r="F1897">
        <v>0</v>
      </c>
      <c r="G1897">
        <v>6.0103900000000002E-2</v>
      </c>
      <c r="H1897">
        <v>0.946407</v>
      </c>
      <c r="I1897">
        <v>0</v>
      </c>
    </row>
    <row r="1898" spans="1:25" x14ac:dyDescent="0.25">
      <c r="A1898" t="s">
        <v>191</v>
      </c>
      <c r="B1898">
        <v>1956.76</v>
      </c>
      <c r="C1898">
        <v>0</v>
      </c>
      <c r="D1898">
        <v>0</v>
      </c>
      <c r="E1898">
        <v>0</v>
      </c>
      <c r="F1898">
        <v>0</v>
      </c>
      <c r="G1898">
        <v>4.33341E-2</v>
      </c>
      <c r="H1898">
        <v>0.93183499999999997</v>
      </c>
      <c r="I1898">
        <v>0</v>
      </c>
    </row>
    <row r="1899" spans="1:25" x14ac:dyDescent="0.25">
      <c r="A1899" t="s">
        <v>191</v>
      </c>
      <c r="B1899">
        <v>1955.8</v>
      </c>
      <c r="C1899">
        <v>0</v>
      </c>
      <c r="D1899">
        <v>0</v>
      </c>
      <c r="E1899">
        <v>0</v>
      </c>
      <c r="F1899">
        <v>0</v>
      </c>
      <c r="G1899">
        <v>5.3909499999999999E-2</v>
      </c>
      <c r="H1899">
        <v>0.931836</v>
      </c>
      <c r="I1899">
        <v>0</v>
      </c>
    </row>
    <row r="1900" spans="1:25" x14ac:dyDescent="0.25">
      <c r="A1900" t="s">
        <v>191</v>
      </c>
      <c r="B1900">
        <v>1964.33</v>
      </c>
      <c r="C1900">
        <v>0</v>
      </c>
      <c r="D1900">
        <v>0</v>
      </c>
      <c r="E1900">
        <v>0</v>
      </c>
      <c r="F1900">
        <v>0</v>
      </c>
      <c r="G1900">
        <v>5.58494E-2</v>
      </c>
      <c r="H1900">
        <v>0.92858099999999999</v>
      </c>
      <c r="I1900">
        <v>0</v>
      </c>
    </row>
    <row r="1901" spans="1:25" x14ac:dyDescent="0.25">
      <c r="A1901" t="s">
        <v>191</v>
      </c>
      <c r="B1901">
        <v>1963.96</v>
      </c>
      <c r="C1901">
        <v>0</v>
      </c>
      <c r="D1901">
        <v>0</v>
      </c>
      <c r="E1901">
        <v>0</v>
      </c>
      <c r="F1901">
        <v>0</v>
      </c>
      <c r="G1901">
        <v>6.4476800000000001E-2</v>
      </c>
      <c r="H1901">
        <v>0.95810899999999999</v>
      </c>
      <c r="I1901">
        <v>0</v>
      </c>
    </row>
    <row r="1902" spans="1:25" x14ac:dyDescent="0.25">
      <c r="A1902" t="s">
        <v>191</v>
      </c>
      <c r="B1902">
        <v>1951.69</v>
      </c>
      <c r="C1902">
        <v>0</v>
      </c>
      <c r="D1902">
        <v>0</v>
      </c>
      <c r="E1902">
        <v>0</v>
      </c>
      <c r="F1902">
        <v>0</v>
      </c>
      <c r="G1902">
        <v>8.3255700000000002E-2</v>
      </c>
      <c r="H1902">
        <v>0.93174500000000005</v>
      </c>
      <c r="I1902">
        <v>0</v>
      </c>
    </row>
    <row r="1903" spans="1:25" x14ac:dyDescent="0.25">
      <c r="A1903" t="s">
        <v>191</v>
      </c>
      <c r="B1903">
        <v>1967.07</v>
      </c>
      <c r="C1903">
        <v>0</v>
      </c>
      <c r="D1903">
        <v>0</v>
      </c>
      <c r="E1903">
        <v>0</v>
      </c>
      <c r="F1903">
        <v>0</v>
      </c>
      <c r="G1903">
        <v>5.41057E-2</v>
      </c>
      <c r="H1903">
        <v>0.93121299999999996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>
        <v>1954.81</v>
      </c>
      <c r="C1904">
        <v>0</v>
      </c>
      <c r="D1904">
        <v>0</v>
      </c>
      <c r="E1904">
        <v>0</v>
      </c>
      <c r="F1904">
        <v>0</v>
      </c>
      <c r="G1904">
        <v>5.9591600000000002E-2</v>
      </c>
      <c r="H1904">
        <v>0.93181700000000001</v>
      </c>
      <c r="I1904">
        <v>0</v>
      </c>
      <c r="R1904">
        <f>AVERAGE(B1855:B1904)</f>
        <v>1954.2058000000004</v>
      </c>
      <c r="S1904">
        <f>AVERAGE(C1855:C1904)</f>
        <v>0</v>
      </c>
      <c r="U1904">
        <f>_xlfn.VAR.P(B1855:B1904)</f>
        <v>46.27364036000013</v>
      </c>
      <c r="V1904">
        <f>_xlfn.VAR.P(C1855:C1904)</f>
        <v>0</v>
      </c>
      <c r="X1904">
        <f>1.96*SQRT(U1904)/50</f>
        <v>0.26665694576138571</v>
      </c>
      <c r="Y1904">
        <f>1.96*SQRT(V1904)/50</f>
        <v>0</v>
      </c>
    </row>
    <row r="1905" spans="1:9" x14ac:dyDescent="0.25">
      <c r="A1905" t="s">
        <v>191</v>
      </c>
      <c r="B1905">
        <v>97799.4087</v>
      </c>
      <c r="C1905" t="s">
        <v>37</v>
      </c>
    </row>
    <row r="1906" spans="1:9" x14ac:dyDescent="0.25">
      <c r="A1906" t="s">
        <v>192</v>
      </c>
      <c r="B1906">
        <v>1586.28</v>
      </c>
      <c r="C1906">
        <v>1582.05</v>
      </c>
      <c r="D1906">
        <v>1552.79</v>
      </c>
      <c r="E1906">
        <v>1546.08</v>
      </c>
      <c r="F1906">
        <v>265.39600000000002</v>
      </c>
      <c r="G1906">
        <v>8.3257600000000001E-2</v>
      </c>
      <c r="H1906">
        <v>0.93183300000000002</v>
      </c>
      <c r="I1906">
        <v>0</v>
      </c>
    </row>
    <row r="1907" spans="1:9" x14ac:dyDescent="0.25">
      <c r="A1907" t="s">
        <v>192</v>
      </c>
      <c r="B1907">
        <v>1575.76</v>
      </c>
      <c r="C1907">
        <v>1571.48</v>
      </c>
      <c r="D1907">
        <v>1544.25</v>
      </c>
      <c r="E1907">
        <v>1538.76</v>
      </c>
      <c r="F1907">
        <v>265.10500000000002</v>
      </c>
      <c r="G1907">
        <v>5.5208599999999997E-2</v>
      </c>
      <c r="H1907">
        <v>0.931836</v>
      </c>
      <c r="I1907">
        <v>0</v>
      </c>
    </row>
    <row r="1908" spans="1:9" x14ac:dyDescent="0.25">
      <c r="A1908" t="s">
        <v>192</v>
      </c>
      <c r="B1908">
        <v>1570.84</v>
      </c>
      <c r="C1908">
        <v>1566.71</v>
      </c>
      <c r="D1908">
        <v>1538.64</v>
      </c>
      <c r="E1908">
        <v>1532.89</v>
      </c>
      <c r="F1908">
        <v>265.43599999999998</v>
      </c>
      <c r="G1908">
        <v>5.3953500000000001E-2</v>
      </c>
      <c r="H1908">
        <v>0.93114300000000005</v>
      </c>
      <c r="I1908">
        <v>0</v>
      </c>
    </row>
    <row r="1909" spans="1:9" x14ac:dyDescent="0.25">
      <c r="A1909" t="s">
        <v>192</v>
      </c>
      <c r="B1909">
        <v>1563.41</v>
      </c>
      <c r="C1909">
        <v>1559.73</v>
      </c>
      <c r="D1909">
        <v>1534.42</v>
      </c>
      <c r="E1909">
        <v>1529.05</v>
      </c>
      <c r="F1909">
        <v>259.48</v>
      </c>
      <c r="G1909">
        <v>5.7135499999999999E-2</v>
      </c>
      <c r="H1909">
        <v>0.930558</v>
      </c>
      <c r="I1909">
        <v>0</v>
      </c>
    </row>
    <row r="1910" spans="1:9" x14ac:dyDescent="0.25">
      <c r="A1910" t="s">
        <v>192</v>
      </c>
      <c r="B1910">
        <v>1580.79</v>
      </c>
      <c r="C1910">
        <v>1576.98</v>
      </c>
      <c r="D1910">
        <v>1550.28</v>
      </c>
      <c r="E1910">
        <v>1543.77</v>
      </c>
      <c r="F1910">
        <v>270.01499999999999</v>
      </c>
      <c r="G1910">
        <v>5.5153399999999998E-2</v>
      </c>
      <c r="H1910">
        <v>0.93121600000000004</v>
      </c>
      <c r="I1910">
        <v>0</v>
      </c>
    </row>
    <row r="1911" spans="1:9" x14ac:dyDescent="0.25">
      <c r="A1911" t="s">
        <v>192</v>
      </c>
      <c r="B1911">
        <v>1575.87</v>
      </c>
      <c r="C1911">
        <v>1572.05</v>
      </c>
      <c r="D1911">
        <v>1546.1</v>
      </c>
      <c r="E1911">
        <v>1540.72</v>
      </c>
      <c r="F1911">
        <v>267.75799999999998</v>
      </c>
      <c r="G1911">
        <v>7.3998499999999995E-2</v>
      </c>
      <c r="H1911">
        <v>0.93180700000000005</v>
      </c>
      <c r="I1911">
        <v>0</v>
      </c>
    </row>
    <row r="1912" spans="1:9" x14ac:dyDescent="0.25">
      <c r="A1912" t="s">
        <v>192</v>
      </c>
      <c r="B1912">
        <v>1569.8</v>
      </c>
      <c r="C1912">
        <v>1565.87</v>
      </c>
      <c r="D1912">
        <v>1539.07</v>
      </c>
      <c r="E1912">
        <v>1533.58</v>
      </c>
      <c r="F1912">
        <v>263.68599999999998</v>
      </c>
      <c r="G1912">
        <v>5.3932300000000002E-2</v>
      </c>
      <c r="H1912">
        <v>0.93159800000000004</v>
      </c>
      <c r="I1912">
        <v>0</v>
      </c>
    </row>
    <row r="1913" spans="1:9" x14ac:dyDescent="0.25">
      <c r="A1913" t="s">
        <v>192</v>
      </c>
      <c r="B1913">
        <v>1585.68</v>
      </c>
      <c r="C1913">
        <v>1581.85</v>
      </c>
      <c r="D1913">
        <v>1553.79</v>
      </c>
      <c r="E1913">
        <v>1546.37</v>
      </c>
      <c r="F1913">
        <v>264.67200000000003</v>
      </c>
      <c r="G1913">
        <v>5.4544599999999999E-2</v>
      </c>
      <c r="H1913">
        <v>0.931813</v>
      </c>
      <c r="I1913">
        <v>0</v>
      </c>
    </row>
    <row r="1914" spans="1:9" x14ac:dyDescent="0.25">
      <c r="A1914" t="s">
        <v>192</v>
      </c>
      <c r="B1914">
        <v>1579.83</v>
      </c>
      <c r="C1914">
        <v>1575.54</v>
      </c>
      <c r="D1914">
        <v>1547.96</v>
      </c>
      <c r="E1914">
        <v>1541.43</v>
      </c>
      <c r="F1914">
        <v>267.98700000000002</v>
      </c>
      <c r="G1914">
        <v>5.4196500000000002E-2</v>
      </c>
      <c r="H1914">
        <v>0.93967599999999996</v>
      </c>
      <c r="I1914">
        <v>0</v>
      </c>
    </row>
    <row r="1915" spans="1:9" x14ac:dyDescent="0.25">
      <c r="A1915" t="s">
        <v>192</v>
      </c>
      <c r="B1915">
        <v>1583.68</v>
      </c>
      <c r="C1915">
        <v>1579.49</v>
      </c>
      <c r="D1915">
        <v>1549.5</v>
      </c>
      <c r="E1915">
        <v>1542.78</v>
      </c>
      <c r="F1915">
        <v>264.50299999999999</v>
      </c>
      <c r="G1915">
        <v>5.4022399999999998E-2</v>
      </c>
      <c r="H1915">
        <v>0.93160399999999999</v>
      </c>
      <c r="I1915">
        <v>0</v>
      </c>
    </row>
    <row r="1916" spans="1:9" x14ac:dyDescent="0.25">
      <c r="A1916" t="s">
        <v>192</v>
      </c>
      <c r="B1916">
        <v>1584.42</v>
      </c>
      <c r="C1916">
        <v>1580.61</v>
      </c>
      <c r="D1916">
        <v>1552.29</v>
      </c>
      <c r="E1916">
        <v>1545.67</v>
      </c>
      <c r="F1916">
        <v>268.678</v>
      </c>
      <c r="G1916">
        <v>8.1759999999999999E-2</v>
      </c>
      <c r="H1916">
        <v>0.93181800000000004</v>
      </c>
      <c r="I1916">
        <v>0</v>
      </c>
    </row>
    <row r="1917" spans="1:9" x14ac:dyDescent="0.25">
      <c r="A1917" t="s">
        <v>192</v>
      </c>
      <c r="B1917">
        <v>1586.48</v>
      </c>
      <c r="C1917">
        <v>1582.65</v>
      </c>
      <c r="D1917">
        <v>1552.4</v>
      </c>
      <c r="E1917">
        <v>1545.75</v>
      </c>
      <c r="F1917">
        <v>265.32100000000003</v>
      </c>
      <c r="G1917">
        <v>8.3255599999999999E-2</v>
      </c>
      <c r="H1917">
        <v>0.93180300000000005</v>
      </c>
      <c r="I1917">
        <v>0</v>
      </c>
    </row>
    <row r="1918" spans="1:9" x14ac:dyDescent="0.25">
      <c r="A1918" t="s">
        <v>192</v>
      </c>
      <c r="B1918">
        <v>1587.47</v>
      </c>
      <c r="C1918">
        <v>1583.6</v>
      </c>
      <c r="D1918">
        <v>1554.16</v>
      </c>
      <c r="E1918">
        <v>1547.52</v>
      </c>
      <c r="F1918">
        <v>272.63600000000002</v>
      </c>
      <c r="G1918">
        <v>5.9925699999999998E-2</v>
      </c>
      <c r="H1918">
        <v>0.95886300000000002</v>
      </c>
      <c r="I1918">
        <v>0</v>
      </c>
    </row>
    <row r="1919" spans="1:9" x14ac:dyDescent="0.25">
      <c r="A1919" t="s">
        <v>192</v>
      </c>
      <c r="B1919">
        <v>1593.74</v>
      </c>
      <c r="C1919">
        <v>1589.68</v>
      </c>
      <c r="D1919">
        <v>1558.4</v>
      </c>
      <c r="E1919">
        <v>1550.72</v>
      </c>
      <c r="F1919">
        <v>267.51900000000001</v>
      </c>
      <c r="G1919">
        <v>5.5854399999999998E-2</v>
      </c>
      <c r="H1919">
        <v>0.93169800000000003</v>
      </c>
      <c r="I1919">
        <v>0</v>
      </c>
    </row>
    <row r="1920" spans="1:9" x14ac:dyDescent="0.25">
      <c r="A1920" t="s">
        <v>192</v>
      </c>
      <c r="B1920">
        <v>1589.25</v>
      </c>
      <c r="C1920">
        <v>1585.61</v>
      </c>
      <c r="D1920">
        <v>1553.11</v>
      </c>
      <c r="E1920">
        <v>1545.85</v>
      </c>
      <c r="F1920">
        <v>266.495</v>
      </c>
      <c r="G1920">
        <v>5.85561E-2</v>
      </c>
      <c r="H1920">
        <v>0.93386100000000005</v>
      </c>
      <c r="I1920">
        <v>0</v>
      </c>
    </row>
    <row r="1921" spans="1:9" x14ac:dyDescent="0.25">
      <c r="A1921" t="s">
        <v>192</v>
      </c>
      <c r="B1921">
        <v>1586.65</v>
      </c>
      <c r="C1921">
        <v>1582.73</v>
      </c>
      <c r="D1921">
        <v>1553.4</v>
      </c>
      <c r="E1921">
        <v>1546.83</v>
      </c>
      <c r="F1921">
        <v>265.37900000000002</v>
      </c>
      <c r="G1921">
        <v>5.3952199999999999E-2</v>
      </c>
      <c r="H1921">
        <v>0.931813</v>
      </c>
      <c r="I1921">
        <v>0</v>
      </c>
    </row>
    <row r="1922" spans="1:9" x14ac:dyDescent="0.25">
      <c r="A1922" t="s">
        <v>192</v>
      </c>
      <c r="B1922">
        <v>1579.99</v>
      </c>
      <c r="C1922">
        <v>1576.33</v>
      </c>
      <c r="D1922">
        <v>1549.58</v>
      </c>
      <c r="E1922">
        <v>1543.78</v>
      </c>
      <c r="F1922">
        <v>270.19600000000003</v>
      </c>
      <c r="G1922">
        <v>6.3168600000000005E-2</v>
      </c>
      <c r="H1922">
        <v>0.95821400000000001</v>
      </c>
      <c r="I1922">
        <v>0</v>
      </c>
    </row>
    <row r="1923" spans="1:9" x14ac:dyDescent="0.25">
      <c r="A1923" t="s">
        <v>192</v>
      </c>
      <c r="B1923">
        <v>1570.45</v>
      </c>
      <c r="C1923">
        <v>1566.66</v>
      </c>
      <c r="D1923">
        <v>1540.63</v>
      </c>
      <c r="E1923">
        <v>1536.32</v>
      </c>
      <c r="F1923">
        <v>271.07900000000001</v>
      </c>
      <c r="G1923">
        <v>5.4290400000000003E-2</v>
      </c>
      <c r="H1923">
        <v>0.95648900000000003</v>
      </c>
      <c r="I1923">
        <v>0</v>
      </c>
    </row>
    <row r="1924" spans="1:9" x14ac:dyDescent="0.25">
      <c r="A1924" t="s">
        <v>192</v>
      </c>
      <c r="B1924">
        <v>1577.76</v>
      </c>
      <c r="C1924">
        <v>1572.65</v>
      </c>
      <c r="D1924">
        <v>1543.89</v>
      </c>
      <c r="E1924">
        <v>1537.55</v>
      </c>
      <c r="F1924">
        <v>265.58699999999999</v>
      </c>
      <c r="G1924">
        <v>8.32619E-2</v>
      </c>
      <c r="H1924">
        <v>0.93121399999999999</v>
      </c>
      <c r="I1924">
        <v>0</v>
      </c>
    </row>
    <row r="1925" spans="1:9" x14ac:dyDescent="0.25">
      <c r="A1925" t="s">
        <v>192</v>
      </c>
      <c r="B1925">
        <v>1577.64</v>
      </c>
      <c r="C1925">
        <v>1573.8</v>
      </c>
      <c r="D1925">
        <v>1544.25</v>
      </c>
      <c r="E1925">
        <v>1537.74</v>
      </c>
      <c r="F1925">
        <v>263.68299999999999</v>
      </c>
      <c r="G1925">
        <v>5.6422800000000002E-2</v>
      </c>
      <c r="H1925">
        <v>0.95921400000000001</v>
      </c>
      <c r="I1925">
        <v>0</v>
      </c>
    </row>
    <row r="1926" spans="1:9" x14ac:dyDescent="0.25">
      <c r="A1926" t="s">
        <v>192</v>
      </c>
      <c r="B1926">
        <v>1556.57</v>
      </c>
      <c r="C1926">
        <v>1552.96</v>
      </c>
      <c r="D1926">
        <v>1529.46</v>
      </c>
      <c r="E1926">
        <v>1524.03</v>
      </c>
      <c r="F1926">
        <v>259.56299999999999</v>
      </c>
      <c r="G1926">
        <v>5.4233400000000001E-2</v>
      </c>
      <c r="H1926">
        <v>0.93150299999999997</v>
      </c>
      <c r="I1926">
        <v>0</v>
      </c>
    </row>
    <row r="1927" spans="1:9" x14ac:dyDescent="0.25">
      <c r="A1927" t="s">
        <v>192</v>
      </c>
      <c r="B1927">
        <v>1591.54</v>
      </c>
      <c r="C1927">
        <v>1587.88</v>
      </c>
      <c r="D1927">
        <v>1557.95</v>
      </c>
      <c r="E1927">
        <v>1550.88</v>
      </c>
      <c r="F1927">
        <v>268.52300000000002</v>
      </c>
      <c r="G1927">
        <v>7.8019400000000003E-2</v>
      </c>
      <c r="H1927">
        <v>0.93182399999999999</v>
      </c>
      <c r="I1927">
        <v>0</v>
      </c>
    </row>
    <row r="1928" spans="1:9" x14ac:dyDescent="0.25">
      <c r="A1928" t="s">
        <v>192</v>
      </c>
      <c r="B1928">
        <v>1589.97</v>
      </c>
      <c r="C1928">
        <v>1586</v>
      </c>
      <c r="D1928">
        <v>1555.4</v>
      </c>
      <c r="E1928">
        <v>1548.9</v>
      </c>
      <c r="F1928">
        <v>273.62799999999999</v>
      </c>
      <c r="G1928">
        <v>5.9826799999999999E-2</v>
      </c>
      <c r="H1928">
        <v>0.93183199999999999</v>
      </c>
      <c r="I1928">
        <v>0</v>
      </c>
    </row>
    <row r="1929" spans="1:9" x14ac:dyDescent="0.25">
      <c r="A1929" t="s">
        <v>192</v>
      </c>
      <c r="B1929">
        <v>1592.12</v>
      </c>
      <c r="C1929">
        <v>1588.5</v>
      </c>
      <c r="D1929">
        <v>1558.84</v>
      </c>
      <c r="E1929">
        <v>1550.81</v>
      </c>
      <c r="F1929">
        <v>274.452</v>
      </c>
      <c r="G1929">
        <v>5.5906400000000002E-2</v>
      </c>
      <c r="H1929">
        <v>0.931836</v>
      </c>
      <c r="I1929">
        <v>0</v>
      </c>
    </row>
    <row r="1930" spans="1:9" x14ac:dyDescent="0.25">
      <c r="A1930" t="s">
        <v>192</v>
      </c>
      <c r="B1930">
        <v>1583.05</v>
      </c>
      <c r="C1930">
        <v>1579.27</v>
      </c>
      <c r="D1930">
        <v>1551.09</v>
      </c>
      <c r="E1930">
        <v>1544.97</v>
      </c>
      <c r="F1930">
        <v>270.11200000000002</v>
      </c>
      <c r="G1930">
        <v>6.5332799999999996E-2</v>
      </c>
      <c r="H1930">
        <v>0.93171800000000005</v>
      </c>
      <c r="I1930">
        <v>0</v>
      </c>
    </row>
    <row r="1931" spans="1:9" x14ac:dyDescent="0.25">
      <c r="A1931" t="s">
        <v>192</v>
      </c>
      <c r="B1931">
        <v>1587.14</v>
      </c>
      <c r="C1931">
        <v>1583.1</v>
      </c>
      <c r="D1931">
        <v>1555.13</v>
      </c>
      <c r="E1931">
        <v>1548.55</v>
      </c>
      <c r="F1931">
        <v>272.89999999999998</v>
      </c>
      <c r="G1931">
        <v>5.3909800000000001E-2</v>
      </c>
      <c r="H1931">
        <v>0.93174100000000004</v>
      </c>
      <c r="I1931">
        <v>0</v>
      </c>
    </row>
    <row r="1932" spans="1:9" x14ac:dyDescent="0.25">
      <c r="A1932" t="s">
        <v>192</v>
      </c>
      <c r="B1932">
        <v>1582.66</v>
      </c>
      <c r="C1932">
        <v>1579.02</v>
      </c>
      <c r="D1932">
        <v>1548.31</v>
      </c>
      <c r="E1932">
        <v>1541.21</v>
      </c>
      <c r="F1932">
        <v>262.24799999999999</v>
      </c>
      <c r="G1932">
        <v>5.4694100000000002E-2</v>
      </c>
      <c r="H1932">
        <v>0.931732</v>
      </c>
      <c r="I1932">
        <v>0</v>
      </c>
    </row>
    <row r="1933" spans="1:9" x14ac:dyDescent="0.25">
      <c r="A1933" t="s">
        <v>192</v>
      </c>
      <c r="B1933">
        <v>1591.68</v>
      </c>
      <c r="C1933">
        <v>1587.9</v>
      </c>
      <c r="D1933">
        <v>1557.95</v>
      </c>
      <c r="E1933">
        <v>1550.93</v>
      </c>
      <c r="F1933">
        <v>271.36599999999999</v>
      </c>
      <c r="G1933">
        <v>6.2506599999999995E-2</v>
      </c>
      <c r="H1933">
        <v>0.931836</v>
      </c>
      <c r="I1933">
        <v>0</v>
      </c>
    </row>
    <row r="1934" spans="1:9" x14ac:dyDescent="0.25">
      <c r="A1934" t="s">
        <v>192</v>
      </c>
      <c r="B1934">
        <v>1573.98</v>
      </c>
      <c r="C1934">
        <v>1569.78</v>
      </c>
      <c r="D1934">
        <v>1542.66</v>
      </c>
      <c r="E1934">
        <v>1537.23</v>
      </c>
      <c r="F1934">
        <v>264.24299999999999</v>
      </c>
      <c r="G1934">
        <v>7.1709700000000001E-2</v>
      </c>
      <c r="H1934">
        <v>0.93180300000000005</v>
      </c>
      <c r="I1934">
        <v>0</v>
      </c>
    </row>
    <row r="1935" spans="1:9" x14ac:dyDescent="0.25">
      <c r="A1935" t="s">
        <v>192</v>
      </c>
      <c r="B1935">
        <v>1579.98</v>
      </c>
      <c r="C1935">
        <v>1575.79</v>
      </c>
      <c r="D1935">
        <v>1548.71</v>
      </c>
      <c r="E1935">
        <v>1542.14</v>
      </c>
      <c r="F1935">
        <v>270.61099999999999</v>
      </c>
      <c r="G1935">
        <v>6.0075999999999997E-2</v>
      </c>
      <c r="H1935">
        <v>0.93165699999999996</v>
      </c>
      <c r="I1935">
        <v>0</v>
      </c>
    </row>
    <row r="1936" spans="1:9" x14ac:dyDescent="0.25">
      <c r="A1936" t="s">
        <v>192</v>
      </c>
      <c r="B1936">
        <v>1579</v>
      </c>
      <c r="C1936">
        <v>1575.33</v>
      </c>
      <c r="D1936">
        <v>1547.14</v>
      </c>
      <c r="E1936">
        <v>1541.41</v>
      </c>
      <c r="F1936">
        <v>265.30900000000003</v>
      </c>
      <c r="G1936">
        <v>5.9317700000000001E-2</v>
      </c>
      <c r="H1936">
        <v>0.95805099999999999</v>
      </c>
      <c r="I1936">
        <v>0</v>
      </c>
    </row>
    <row r="1937" spans="1:9" x14ac:dyDescent="0.25">
      <c r="A1937" t="s">
        <v>192</v>
      </c>
      <c r="B1937">
        <v>1570.99</v>
      </c>
      <c r="C1937">
        <v>1567.29</v>
      </c>
      <c r="D1937">
        <v>1541.48</v>
      </c>
      <c r="E1937">
        <v>1535.58</v>
      </c>
      <c r="F1937">
        <v>265.53800000000001</v>
      </c>
      <c r="G1937">
        <v>5.4583800000000002E-2</v>
      </c>
      <c r="H1937">
        <v>0.93180300000000005</v>
      </c>
      <c r="I1937">
        <v>0</v>
      </c>
    </row>
    <row r="1938" spans="1:9" x14ac:dyDescent="0.25">
      <c r="A1938" t="s">
        <v>192</v>
      </c>
      <c r="B1938">
        <v>1580.39</v>
      </c>
      <c r="C1938">
        <v>1576.37</v>
      </c>
      <c r="D1938">
        <v>1548.98</v>
      </c>
      <c r="E1938">
        <v>1543.14</v>
      </c>
      <c r="F1938">
        <v>268.25900000000001</v>
      </c>
      <c r="G1938">
        <v>7.4816800000000003E-2</v>
      </c>
      <c r="H1938">
        <v>0.93183400000000005</v>
      </c>
      <c r="I1938">
        <v>0</v>
      </c>
    </row>
    <row r="1939" spans="1:9" x14ac:dyDescent="0.25">
      <c r="A1939" t="s">
        <v>192</v>
      </c>
      <c r="B1939">
        <v>1571.39</v>
      </c>
      <c r="C1939">
        <v>1567.07</v>
      </c>
      <c r="D1939">
        <v>1542.24</v>
      </c>
      <c r="E1939">
        <v>1537.39</v>
      </c>
      <c r="F1939">
        <v>271.37400000000002</v>
      </c>
      <c r="G1939">
        <v>5.4026200000000003E-2</v>
      </c>
      <c r="H1939">
        <v>0.931836</v>
      </c>
      <c r="I1939">
        <v>0</v>
      </c>
    </row>
    <row r="1940" spans="1:9" x14ac:dyDescent="0.25">
      <c r="A1940" t="s">
        <v>192</v>
      </c>
      <c r="B1940">
        <v>1572.71</v>
      </c>
      <c r="C1940">
        <v>1568.98</v>
      </c>
      <c r="D1940">
        <v>1544.58</v>
      </c>
      <c r="E1940">
        <v>1538.8</v>
      </c>
      <c r="F1940">
        <v>264.48399999999998</v>
      </c>
      <c r="G1940">
        <v>5.4823799999999999E-2</v>
      </c>
      <c r="H1940">
        <v>0.93180399999999997</v>
      </c>
      <c r="I1940">
        <v>0</v>
      </c>
    </row>
    <row r="1941" spans="1:9" x14ac:dyDescent="0.25">
      <c r="A1941" t="s">
        <v>192</v>
      </c>
      <c r="B1941">
        <v>1569.78</v>
      </c>
      <c r="C1941">
        <v>1565.71</v>
      </c>
      <c r="D1941">
        <v>1540.3</v>
      </c>
      <c r="E1941">
        <v>1534.32</v>
      </c>
      <c r="F1941">
        <v>261.959</v>
      </c>
      <c r="G1941">
        <v>8.3286399999999997E-2</v>
      </c>
      <c r="H1941">
        <v>0.93173700000000004</v>
      </c>
      <c r="I1941">
        <v>0</v>
      </c>
    </row>
    <row r="1942" spans="1:9" x14ac:dyDescent="0.25">
      <c r="A1942" t="s">
        <v>192</v>
      </c>
      <c r="B1942">
        <v>1576.29</v>
      </c>
      <c r="C1942">
        <v>1572.28</v>
      </c>
      <c r="D1942">
        <v>1545.27</v>
      </c>
      <c r="E1942">
        <v>1538.63</v>
      </c>
      <c r="F1942">
        <v>265.56</v>
      </c>
      <c r="G1942">
        <v>6.1357399999999999E-2</v>
      </c>
      <c r="H1942">
        <v>0.93171199999999998</v>
      </c>
      <c r="I1942">
        <v>0</v>
      </c>
    </row>
    <row r="1943" spans="1:9" x14ac:dyDescent="0.25">
      <c r="A1943" t="s">
        <v>192</v>
      </c>
      <c r="B1943">
        <v>1574.24</v>
      </c>
      <c r="C1943">
        <v>1570.52</v>
      </c>
      <c r="D1943">
        <v>1543.66</v>
      </c>
      <c r="E1943">
        <v>1537.96</v>
      </c>
      <c r="F1943">
        <v>269.904</v>
      </c>
      <c r="G1943">
        <v>5.3916100000000002E-2</v>
      </c>
      <c r="H1943">
        <v>0.93181800000000004</v>
      </c>
      <c r="I1943">
        <v>0</v>
      </c>
    </row>
    <row r="1944" spans="1:9" x14ac:dyDescent="0.25">
      <c r="A1944" t="s">
        <v>192</v>
      </c>
      <c r="B1944">
        <v>1588.55</v>
      </c>
      <c r="C1944">
        <v>1584.57</v>
      </c>
      <c r="D1944">
        <v>1555.84</v>
      </c>
      <c r="E1944">
        <v>1549.23</v>
      </c>
      <c r="F1944">
        <v>269.452</v>
      </c>
      <c r="G1944">
        <v>5.4163000000000003E-2</v>
      </c>
      <c r="H1944">
        <v>0.93183099999999996</v>
      </c>
      <c r="I1944">
        <v>0</v>
      </c>
    </row>
    <row r="1945" spans="1:9" x14ac:dyDescent="0.25">
      <c r="A1945" t="s">
        <v>192</v>
      </c>
      <c r="B1945">
        <v>1581.16</v>
      </c>
      <c r="C1945">
        <v>1577.27</v>
      </c>
      <c r="D1945">
        <v>1549.74</v>
      </c>
      <c r="E1945">
        <v>1543.14</v>
      </c>
      <c r="F1945">
        <v>262.27699999999999</v>
      </c>
      <c r="G1945">
        <v>7.9698500000000005E-2</v>
      </c>
      <c r="H1945">
        <v>0.93181599999999998</v>
      </c>
      <c r="I1945">
        <v>0</v>
      </c>
    </row>
    <row r="1946" spans="1:9" x14ac:dyDescent="0.25">
      <c r="A1946" t="s">
        <v>192</v>
      </c>
      <c r="B1946">
        <v>1572.98</v>
      </c>
      <c r="C1946">
        <v>1569.13</v>
      </c>
      <c r="D1946">
        <v>1543.75</v>
      </c>
      <c r="E1946">
        <v>1538.78</v>
      </c>
      <c r="F1946">
        <v>266.45499999999998</v>
      </c>
      <c r="G1946">
        <v>8.3255700000000002E-2</v>
      </c>
      <c r="H1946">
        <v>0.93109600000000003</v>
      </c>
      <c r="I1946">
        <v>0</v>
      </c>
    </row>
    <row r="1947" spans="1:9" x14ac:dyDescent="0.25">
      <c r="A1947" t="s">
        <v>192</v>
      </c>
      <c r="B1947">
        <v>1576.41</v>
      </c>
      <c r="C1947">
        <v>1572.48</v>
      </c>
      <c r="D1947">
        <v>1549.04</v>
      </c>
      <c r="E1947">
        <v>1543.32</v>
      </c>
      <c r="F1947">
        <v>272.13</v>
      </c>
      <c r="G1947">
        <v>7.5125200000000003E-2</v>
      </c>
      <c r="H1947">
        <v>0.931836</v>
      </c>
      <c r="I1947">
        <v>0</v>
      </c>
    </row>
    <row r="1948" spans="1:9" x14ac:dyDescent="0.25">
      <c r="A1948" t="s">
        <v>192</v>
      </c>
      <c r="B1948">
        <v>1565.78</v>
      </c>
      <c r="C1948">
        <v>1562.17</v>
      </c>
      <c r="D1948">
        <v>1537.16</v>
      </c>
      <c r="E1948">
        <v>1531.71</v>
      </c>
      <c r="F1948">
        <v>262.40199999999999</v>
      </c>
      <c r="G1948">
        <v>6.4112799999999998E-2</v>
      </c>
      <c r="H1948">
        <v>0.93180099999999999</v>
      </c>
      <c r="I1948">
        <v>0</v>
      </c>
    </row>
    <row r="1949" spans="1:9" x14ac:dyDescent="0.25">
      <c r="A1949" t="s">
        <v>192</v>
      </c>
      <c r="B1949">
        <v>1592.41</v>
      </c>
      <c r="C1949">
        <v>1588.63</v>
      </c>
      <c r="D1949">
        <v>1557.7</v>
      </c>
      <c r="E1949">
        <v>1550.97</v>
      </c>
      <c r="F1949">
        <v>266.65600000000001</v>
      </c>
      <c r="G1949">
        <v>8.3287399999999998E-2</v>
      </c>
      <c r="H1949">
        <v>0.93176400000000004</v>
      </c>
      <c r="I1949">
        <v>0</v>
      </c>
    </row>
    <row r="1950" spans="1:9" x14ac:dyDescent="0.25">
      <c r="A1950" t="s">
        <v>192</v>
      </c>
      <c r="B1950">
        <v>1582.65</v>
      </c>
      <c r="C1950">
        <v>1578.92</v>
      </c>
      <c r="D1950">
        <v>1552.24</v>
      </c>
      <c r="E1950">
        <v>1547.21</v>
      </c>
      <c r="F1950">
        <v>274.05500000000001</v>
      </c>
      <c r="G1950">
        <v>5.4136099999999999E-2</v>
      </c>
      <c r="H1950">
        <v>0.93183199999999999</v>
      </c>
      <c r="I1950">
        <v>0</v>
      </c>
    </row>
    <row r="1951" spans="1:9" x14ac:dyDescent="0.25">
      <c r="A1951" t="s">
        <v>192</v>
      </c>
      <c r="B1951">
        <v>1565.97</v>
      </c>
      <c r="C1951">
        <v>1561.63</v>
      </c>
      <c r="D1951">
        <v>1536.48</v>
      </c>
      <c r="E1951">
        <v>1530.43</v>
      </c>
      <c r="F1951">
        <v>262.61</v>
      </c>
      <c r="G1951">
        <v>5.5339800000000001E-2</v>
      </c>
      <c r="H1951">
        <v>0.93134499999999998</v>
      </c>
      <c r="I1951">
        <v>0</v>
      </c>
    </row>
    <row r="1952" spans="1:9" x14ac:dyDescent="0.25">
      <c r="A1952" t="s">
        <v>192</v>
      </c>
      <c r="B1952">
        <v>1574.97</v>
      </c>
      <c r="C1952">
        <v>1571.16</v>
      </c>
      <c r="D1952">
        <v>1544.1</v>
      </c>
      <c r="E1952">
        <v>1538.31</v>
      </c>
      <c r="F1952">
        <v>263.83199999999999</v>
      </c>
      <c r="G1952">
        <v>5.5515799999999997E-2</v>
      </c>
      <c r="H1952">
        <v>0.93168099999999998</v>
      </c>
      <c r="I1952">
        <v>0</v>
      </c>
    </row>
    <row r="1953" spans="1:25" x14ac:dyDescent="0.25">
      <c r="A1953" t="s">
        <v>192</v>
      </c>
      <c r="B1953">
        <v>1567.71</v>
      </c>
      <c r="C1953">
        <v>1563.89</v>
      </c>
      <c r="D1953">
        <v>1537.8</v>
      </c>
      <c r="E1953">
        <v>1531.05</v>
      </c>
      <c r="F1953">
        <v>256.774</v>
      </c>
      <c r="G1953">
        <v>5.2734200000000002E-2</v>
      </c>
      <c r="H1953">
        <v>0.93168300000000004</v>
      </c>
      <c r="I1953">
        <v>0</v>
      </c>
    </row>
    <row r="1954" spans="1:25" x14ac:dyDescent="0.25">
      <c r="A1954" t="s">
        <v>192</v>
      </c>
      <c r="B1954">
        <v>1587.13</v>
      </c>
      <c r="C1954">
        <v>1583.05</v>
      </c>
      <c r="D1954">
        <v>1554.81</v>
      </c>
      <c r="E1954">
        <v>1548.89</v>
      </c>
      <c r="F1954">
        <v>266.27600000000001</v>
      </c>
      <c r="G1954">
        <v>6.0054200000000002E-2</v>
      </c>
      <c r="H1954">
        <v>0.93166800000000005</v>
      </c>
      <c r="I1954">
        <v>0</v>
      </c>
    </row>
    <row r="1955" spans="1:25" x14ac:dyDescent="0.25">
      <c r="A1955" t="s">
        <v>192</v>
      </c>
      <c r="B1955">
        <v>1572.73</v>
      </c>
      <c r="C1955">
        <v>1569.09</v>
      </c>
      <c r="D1955">
        <v>1543.35</v>
      </c>
      <c r="E1955">
        <v>1537.53</v>
      </c>
      <c r="F1955">
        <v>265.27800000000002</v>
      </c>
      <c r="G1955">
        <v>5.8867299999999997E-2</v>
      </c>
      <c r="H1955">
        <v>0.93178499999999997</v>
      </c>
      <c r="I1955">
        <v>0</v>
      </c>
    </row>
    <row r="1956" spans="1:25" x14ac:dyDescent="0.25">
      <c r="A1956" t="s">
        <v>192</v>
      </c>
      <c r="B1956">
        <v>1577.39</v>
      </c>
      <c r="C1956">
        <v>1573.49</v>
      </c>
      <c r="D1956">
        <v>1546.56</v>
      </c>
      <c r="E1956">
        <v>1540.27</v>
      </c>
      <c r="F1956">
        <v>263.601</v>
      </c>
      <c r="G1956">
        <v>6.0480800000000001E-2</v>
      </c>
      <c r="H1956">
        <v>0.93183700000000003</v>
      </c>
      <c r="I1956">
        <v>0</v>
      </c>
    </row>
    <row r="1957" spans="1:25" x14ac:dyDescent="0.25">
      <c r="A1957" t="s">
        <v>192</v>
      </c>
      <c r="B1957">
        <v>1594.48</v>
      </c>
      <c r="C1957">
        <v>1590.5</v>
      </c>
      <c r="D1957">
        <v>1559.49</v>
      </c>
      <c r="E1957">
        <v>1552.52</v>
      </c>
      <c r="F1957">
        <v>271.27199999999999</v>
      </c>
      <c r="G1957">
        <v>5.7536999999999998E-2</v>
      </c>
      <c r="H1957">
        <v>0.93157299999999998</v>
      </c>
      <c r="I1957">
        <v>0</v>
      </c>
    </row>
    <row r="1958" spans="1:25" x14ac:dyDescent="0.25">
      <c r="A1958" t="s">
        <v>192</v>
      </c>
      <c r="B1958">
        <v>1569.74</v>
      </c>
      <c r="C1958">
        <v>1566.25</v>
      </c>
      <c r="D1958">
        <v>1540.8</v>
      </c>
      <c r="E1958">
        <v>1534.68</v>
      </c>
      <c r="F1958">
        <v>263.02999999999997</v>
      </c>
      <c r="G1958">
        <v>5.6815499999999998E-2</v>
      </c>
      <c r="H1958">
        <v>0.931778</v>
      </c>
      <c r="I1958">
        <v>0</v>
      </c>
    </row>
    <row r="1959" spans="1:25" x14ac:dyDescent="0.25">
      <c r="A1959" t="s">
        <v>192</v>
      </c>
      <c r="B1959">
        <v>1583.78</v>
      </c>
      <c r="C1959">
        <v>1579.52</v>
      </c>
      <c r="D1959">
        <v>1549.67</v>
      </c>
      <c r="E1959">
        <v>1542.86</v>
      </c>
      <c r="F1959">
        <v>264.35300000000001</v>
      </c>
      <c r="G1959">
        <v>8.3255800000000005E-2</v>
      </c>
      <c r="H1959">
        <v>0.94617099999999998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192</v>
      </c>
      <c r="B1960">
        <v>1580.05</v>
      </c>
      <c r="C1960">
        <v>1576.49</v>
      </c>
      <c r="D1960">
        <v>1548.54</v>
      </c>
      <c r="E1960">
        <v>1542.34</v>
      </c>
      <c r="F1960">
        <v>264.315</v>
      </c>
      <c r="G1960">
        <v>7.3543899999999995E-2</v>
      </c>
      <c r="H1960">
        <v>0.931836</v>
      </c>
      <c r="I1960">
        <v>0</v>
      </c>
      <c r="R1960">
        <f>AVERAGE(B1911:B1960)</f>
        <v>1579.7216000000005</v>
      </c>
      <c r="S1960">
        <f>AVERAGE(C1911:C1960)</f>
        <v>1575.8222000000001</v>
      </c>
      <c r="U1960">
        <f>_xlfn.VAR.P(B1911:B1960)</f>
        <v>70.859377440000131</v>
      </c>
      <c r="V1960">
        <f>_xlfn.VAR.P(C1911:C1960)</f>
        <v>70.818549159999918</v>
      </c>
      <c r="X1960">
        <f>1.96*SQRT(U1960)/50</f>
        <v>0.32997780796502335</v>
      </c>
      <c r="Y1960">
        <f>1.96*SQRT(V1960)/50</f>
        <v>0.32988272974077054</v>
      </c>
    </row>
    <row r="1961" spans="1:25" x14ac:dyDescent="0.25">
      <c r="A1961" t="s">
        <v>193</v>
      </c>
      <c r="B1961">
        <v>79102.932400000005</v>
      </c>
      <c r="C1961" t="s">
        <v>37</v>
      </c>
    </row>
    <row r="1962" spans="1:25" x14ac:dyDescent="0.25">
      <c r="A1962" t="s">
        <v>197</v>
      </c>
      <c r="B1962">
        <v>21058.1</v>
      </c>
      <c r="C1962">
        <v>21042.400000000001</v>
      </c>
      <c r="D1962">
        <v>0</v>
      </c>
      <c r="E1962">
        <v>0</v>
      </c>
      <c r="F1962">
        <v>0</v>
      </c>
      <c r="G1962">
        <v>1.2529399999999999E-3</v>
      </c>
      <c r="H1962">
        <v>1</v>
      </c>
      <c r="I1962">
        <v>5391</v>
      </c>
    </row>
    <row r="1963" spans="1:25" x14ac:dyDescent="0.25">
      <c r="A1963" t="s">
        <v>197</v>
      </c>
      <c r="B1963">
        <v>14194.6</v>
      </c>
      <c r="C1963">
        <v>14184.8</v>
      </c>
      <c r="D1963">
        <v>0</v>
      </c>
      <c r="E1963">
        <v>0</v>
      </c>
      <c r="F1963">
        <v>0</v>
      </c>
      <c r="G1963">
        <v>1.23066E-3</v>
      </c>
      <c r="H1963">
        <v>1</v>
      </c>
      <c r="I1963">
        <v>286</v>
      </c>
    </row>
    <row r="1964" spans="1:25" x14ac:dyDescent="0.25">
      <c r="A1964" t="s">
        <v>197</v>
      </c>
      <c r="B1964">
        <v>14633.4</v>
      </c>
      <c r="C1964">
        <v>14623.5</v>
      </c>
      <c r="D1964">
        <v>0</v>
      </c>
      <c r="E1964">
        <v>0</v>
      </c>
      <c r="F1964">
        <v>0</v>
      </c>
      <c r="G1964">
        <v>1.23007E-3</v>
      </c>
      <c r="H1964">
        <v>1</v>
      </c>
      <c r="I1964">
        <v>1</v>
      </c>
    </row>
    <row r="1965" spans="1:25" x14ac:dyDescent="0.25">
      <c r="A1965" t="s">
        <v>197</v>
      </c>
      <c r="B1965">
        <v>14686.4</v>
      </c>
      <c r="C1965">
        <v>14676.8</v>
      </c>
      <c r="D1965">
        <v>0</v>
      </c>
      <c r="E1965">
        <v>0</v>
      </c>
      <c r="F1965">
        <v>0</v>
      </c>
      <c r="G1965">
        <v>1.2300499999999999E-3</v>
      </c>
      <c r="H1965">
        <v>1</v>
      </c>
      <c r="I1965">
        <v>0</v>
      </c>
    </row>
    <row r="1966" spans="1:25" x14ac:dyDescent="0.25">
      <c r="A1966" t="s">
        <v>197</v>
      </c>
      <c r="B1966">
        <v>14711.3</v>
      </c>
      <c r="C1966">
        <v>14701.6</v>
      </c>
      <c r="D1966">
        <v>0</v>
      </c>
      <c r="E1966">
        <v>0</v>
      </c>
      <c r="F1966">
        <v>0</v>
      </c>
      <c r="G1966">
        <v>1.2300499999999999E-3</v>
      </c>
      <c r="H1966">
        <v>0.99999899999999997</v>
      </c>
      <c r="I1966">
        <v>0</v>
      </c>
    </row>
    <row r="1967" spans="1:25" x14ac:dyDescent="0.25">
      <c r="A1967" t="s">
        <v>197</v>
      </c>
      <c r="B1967">
        <v>14726.5</v>
      </c>
      <c r="C1967">
        <v>14716.8</v>
      </c>
      <c r="D1967">
        <v>0</v>
      </c>
      <c r="E1967">
        <v>0</v>
      </c>
      <c r="F1967">
        <v>0</v>
      </c>
      <c r="G1967">
        <v>1.23011E-3</v>
      </c>
      <c r="H1967">
        <v>0.99511499999999997</v>
      </c>
      <c r="I1967">
        <v>0</v>
      </c>
    </row>
    <row r="1968" spans="1:25" x14ac:dyDescent="0.25">
      <c r="A1968" t="s">
        <v>197</v>
      </c>
      <c r="B1968">
        <v>14709</v>
      </c>
      <c r="C1968">
        <v>14699.3</v>
      </c>
      <c r="D1968">
        <v>0</v>
      </c>
      <c r="E1968">
        <v>0</v>
      </c>
      <c r="F1968">
        <v>0</v>
      </c>
      <c r="G1968">
        <v>1.2302400000000001E-3</v>
      </c>
      <c r="H1968">
        <v>0.99507999999999996</v>
      </c>
      <c r="I1968">
        <v>0</v>
      </c>
    </row>
    <row r="1969" spans="1:9" x14ac:dyDescent="0.25">
      <c r="A1969" t="s">
        <v>197</v>
      </c>
      <c r="B1969">
        <v>14707.5</v>
      </c>
      <c r="C1969">
        <v>14698</v>
      </c>
      <c r="D1969">
        <v>0</v>
      </c>
      <c r="E1969">
        <v>0</v>
      </c>
      <c r="F1969">
        <v>0</v>
      </c>
      <c r="G1969">
        <v>3.4701200000000001E-3</v>
      </c>
      <c r="H1969">
        <v>0.99448999999999999</v>
      </c>
      <c r="I1969">
        <v>0</v>
      </c>
    </row>
    <row r="1970" spans="1:9" x14ac:dyDescent="0.25">
      <c r="A1970" t="s">
        <v>197</v>
      </c>
      <c r="B1970">
        <v>14709</v>
      </c>
      <c r="C1970">
        <v>14699.2</v>
      </c>
      <c r="D1970">
        <v>0</v>
      </c>
      <c r="E1970">
        <v>0</v>
      </c>
      <c r="F1970">
        <v>0</v>
      </c>
      <c r="G1970">
        <v>2.5349099999999999E-2</v>
      </c>
      <c r="H1970">
        <v>0.95790799999999998</v>
      </c>
      <c r="I1970">
        <v>0</v>
      </c>
    </row>
    <row r="1971" spans="1:9" x14ac:dyDescent="0.25">
      <c r="A1971" t="s">
        <v>197</v>
      </c>
      <c r="B1971">
        <v>14700.1</v>
      </c>
      <c r="C1971">
        <v>14690.5</v>
      </c>
      <c r="D1971">
        <v>0</v>
      </c>
      <c r="E1971">
        <v>0</v>
      </c>
      <c r="F1971">
        <v>0</v>
      </c>
      <c r="G1971">
        <v>8.3863499999999994E-2</v>
      </c>
      <c r="H1971">
        <v>0.93164999999999998</v>
      </c>
      <c r="I1971">
        <v>0</v>
      </c>
    </row>
    <row r="1972" spans="1:9" x14ac:dyDescent="0.25">
      <c r="A1972" t="s">
        <v>197</v>
      </c>
      <c r="B1972">
        <v>14708.7</v>
      </c>
      <c r="C1972">
        <v>14698.5</v>
      </c>
      <c r="D1972">
        <v>0</v>
      </c>
      <c r="E1972">
        <v>0</v>
      </c>
      <c r="F1972">
        <v>0</v>
      </c>
      <c r="G1972">
        <v>8.4654900000000005E-2</v>
      </c>
      <c r="H1972">
        <v>0.91971400000000003</v>
      </c>
      <c r="I1972">
        <v>0</v>
      </c>
    </row>
    <row r="1973" spans="1:9" x14ac:dyDescent="0.25">
      <c r="A1973" t="s">
        <v>197</v>
      </c>
      <c r="B1973">
        <v>14697.2</v>
      </c>
      <c r="C1973">
        <v>14687.5</v>
      </c>
      <c r="D1973">
        <v>0</v>
      </c>
      <c r="E1973">
        <v>0</v>
      </c>
      <c r="F1973">
        <v>0</v>
      </c>
      <c r="G1973">
        <v>0.114944</v>
      </c>
      <c r="H1973">
        <v>0.90068999999999999</v>
      </c>
      <c r="I1973">
        <v>0</v>
      </c>
    </row>
    <row r="1974" spans="1:9" x14ac:dyDescent="0.25">
      <c r="A1974" t="s">
        <v>197</v>
      </c>
      <c r="B1974">
        <v>14757.5</v>
      </c>
      <c r="C1974">
        <v>14748.3</v>
      </c>
      <c r="D1974">
        <v>0</v>
      </c>
      <c r="E1974">
        <v>0</v>
      </c>
      <c r="F1974">
        <v>0</v>
      </c>
      <c r="G1974">
        <v>0.11545900000000001</v>
      </c>
      <c r="H1974">
        <v>0.89338200000000001</v>
      </c>
      <c r="I1974">
        <v>0</v>
      </c>
    </row>
    <row r="1975" spans="1:9" x14ac:dyDescent="0.25">
      <c r="A1975" t="s">
        <v>197</v>
      </c>
      <c r="B1975">
        <v>14799.5</v>
      </c>
      <c r="C1975">
        <v>14789.9</v>
      </c>
      <c r="D1975">
        <v>0</v>
      </c>
      <c r="E1975">
        <v>0</v>
      </c>
      <c r="F1975">
        <v>0</v>
      </c>
      <c r="G1975">
        <v>0.14710799999999999</v>
      </c>
      <c r="H1975">
        <v>0.86569300000000005</v>
      </c>
      <c r="I1975">
        <v>0</v>
      </c>
    </row>
    <row r="1976" spans="1:9" x14ac:dyDescent="0.25">
      <c r="A1976" t="s">
        <v>197</v>
      </c>
      <c r="B1976">
        <v>14797.3</v>
      </c>
      <c r="C1976">
        <v>14787.6</v>
      </c>
      <c r="D1976">
        <v>0</v>
      </c>
      <c r="E1976">
        <v>0</v>
      </c>
      <c r="F1976">
        <v>0</v>
      </c>
      <c r="G1976">
        <v>0.14713899999999999</v>
      </c>
      <c r="H1976">
        <v>0.86613799999999996</v>
      </c>
      <c r="I1976">
        <v>0</v>
      </c>
    </row>
    <row r="1977" spans="1:9" x14ac:dyDescent="0.25">
      <c r="A1977" t="s">
        <v>197</v>
      </c>
      <c r="B1977">
        <v>14801.5</v>
      </c>
      <c r="C1977">
        <v>14791.9</v>
      </c>
      <c r="D1977">
        <v>0</v>
      </c>
      <c r="E1977">
        <v>0</v>
      </c>
      <c r="F1977">
        <v>0</v>
      </c>
      <c r="G1977">
        <v>0.14786299999999999</v>
      </c>
      <c r="H1977">
        <v>0.83705099999999999</v>
      </c>
      <c r="I1977">
        <v>0</v>
      </c>
    </row>
    <row r="1978" spans="1:9" x14ac:dyDescent="0.25">
      <c r="A1978" t="s">
        <v>197</v>
      </c>
      <c r="B1978">
        <v>14798.1</v>
      </c>
      <c r="C1978">
        <v>14788.4</v>
      </c>
      <c r="D1978">
        <v>0</v>
      </c>
      <c r="E1978">
        <v>0</v>
      </c>
      <c r="F1978">
        <v>0</v>
      </c>
      <c r="G1978">
        <v>0.154839</v>
      </c>
      <c r="H1978">
        <v>0.85589499999999996</v>
      </c>
      <c r="I1978">
        <v>0</v>
      </c>
    </row>
    <row r="1979" spans="1:9" x14ac:dyDescent="0.25">
      <c r="A1979" t="s">
        <v>197</v>
      </c>
      <c r="B1979">
        <v>14796.9</v>
      </c>
      <c r="C1979">
        <v>14787.4</v>
      </c>
      <c r="D1979">
        <v>0</v>
      </c>
      <c r="E1979">
        <v>0</v>
      </c>
      <c r="F1979">
        <v>0</v>
      </c>
      <c r="G1979">
        <v>0.15461</v>
      </c>
      <c r="H1979">
        <v>0.83704299999999998</v>
      </c>
      <c r="I1979">
        <v>0</v>
      </c>
    </row>
    <row r="1980" spans="1:9" x14ac:dyDescent="0.25">
      <c r="A1980" t="s">
        <v>197</v>
      </c>
      <c r="B1980">
        <v>14801.9</v>
      </c>
      <c r="C1980">
        <v>14791.1</v>
      </c>
      <c r="D1980">
        <v>0</v>
      </c>
      <c r="E1980">
        <v>0</v>
      </c>
      <c r="F1980">
        <v>0</v>
      </c>
      <c r="G1980">
        <v>0.15660199999999999</v>
      </c>
      <c r="H1980">
        <v>0.83596499999999996</v>
      </c>
      <c r="I1980">
        <v>0</v>
      </c>
    </row>
    <row r="1981" spans="1:9" x14ac:dyDescent="0.25">
      <c r="A1981" t="s">
        <v>197</v>
      </c>
      <c r="B1981">
        <v>14791.9</v>
      </c>
      <c r="C1981">
        <v>14781.7</v>
      </c>
      <c r="D1981">
        <v>0</v>
      </c>
      <c r="E1981">
        <v>0</v>
      </c>
      <c r="F1981">
        <v>0</v>
      </c>
      <c r="G1981">
        <v>0.15660199999999999</v>
      </c>
      <c r="H1981">
        <v>0.83684899999999995</v>
      </c>
      <c r="I1981">
        <v>0</v>
      </c>
    </row>
    <row r="1982" spans="1:9" x14ac:dyDescent="0.25">
      <c r="A1982" t="s">
        <v>197</v>
      </c>
      <c r="B1982">
        <v>14797.3</v>
      </c>
      <c r="C1982">
        <v>14788</v>
      </c>
      <c r="D1982">
        <v>0</v>
      </c>
      <c r="E1982">
        <v>0</v>
      </c>
      <c r="F1982">
        <v>0</v>
      </c>
      <c r="G1982">
        <v>0.149978</v>
      </c>
      <c r="H1982">
        <v>0.83653999999999995</v>
      </c>
      <c r="I1982">
        <v>0</v>
      </c>
    </row>
    <row r="1983" spans="1:9" x14ac:dyDescent="0.25">
      <c r="A1983" t="s">
        <v>197</v>
      </c>
      <c r="B1983">
        <v>14801.9</v>
      </c>
      <c r="C1983">
        <v>14792.6</v>
      </c>
      <c r="D1983">
        <v>0</v>
      </c>
      <c r="E1983">
        <v>0</v>
      </c>
      <c r="F1983">
        <v>0</v>
      </c>
      <c r="G1983">
        <v>0.15660199999999999</v>
      </c>
      <c r="H1983">
        <v>0.83686499999999997</v>
      </c>
      <c r="I1983">
        <v>0</v>
      </c>
    </row>
    <row r="1984" spans="1:9" x14ac:dyDescent="0.25">
      <c r="A1984" t="s">
        <v>197</v>
      </c>
      <c r="B1984">
        <v>14799.6</v>
      </c>
      <c r="C1984">
        <v>14790.2</v>
      </c>
      <c r="D1984">
        <v>0</v>
      </c>
      <c r="E1984">
        <v>0</v>
      </c>
      <c r="F1984">
        <v>0</v>
      </c>
      <c r="G1984">
        <v>0.150639</v>
      </c>
      <c r="H1984">
        <v>0.83649300000000004</v>
      </c>
      <c r="I1984">
        <v>0</v>
      </c>
    </row>
    <row r="1985" spans="1:9" x14ac:dyDescent="0.25">
      <c r="A1985" t="s">
        <v>197</v>
      </c>
      <c r="B1985">
        <v>14800.2</v>
      </c>
      <c r="C1985">
        <v>14790.7</v>
      </c>
      <c r="D1985">
        <v>0</v>
      </c>
      <c r="E1985">
        <v>0</v>
      </c>
      <c r="F1985">
        <v>0</v>
      </c>
      <c r="G1985">
        <v>0.14946999999999999</v>
      </c>
      <c r="H1985">
        <v>0.83648699999999998</v>
      </c>
      <c r="I1985">
        <v>0</v>
      </c>
    </row>
    <row r="1986" spans="1:9" x14ac:dyDescent="0.25">
      <c r="A1986" t="s">
        <v>197</v>
      </c>
      <c r="B1986">
        <v>14797.2</v>
      </c>
      <c r="C1986">
        <v>14787.3</v>
      </c>
      <c r="D1986">
        <v>0</v>
      </c>
      <c r="E1986">
        <v>0</v>
      </c>
      <c r="F1986">
        <v>0</v>
      </c>
      <c r="G1986">
        <v>0.15660199999999999</v>
      </c>
      <c r="H1986">
        <v>0.83698099999999998</v>
      </c>
      <c r="I1986">
        <v>0</v>
      </c>
    </row>
    <row r="1987" spans="1:9" x14ac:dyDescent="0.25">
      <c r="A1987" t="s">
        <v>197</v>
      </c>
      <c r="B1987">
        <v>14795.7</v>
      </c>
      <c r="C1987">
        <v>14785.8</v>
      </c>
      <c r="D1987">
        <v>0</v>
      </c>
      <c r="E1987">
        <v>0</v>
      </c>
      <c r="F1987">
        <v>0</v>
      </c>
      <c r="G1987">
        <v>0.15660199999999999</v>
      </c>
      <c r="H1987">
        <v>0.83685399999999999</v>
      </c>
      <c r="I1987">
        <v>0</v>
      </c>
    </row>
    <row r="1988" spans="1:9" x14ac:dyDescent="0.25">
      <c r="A1988" t="s">
        <v>197</v>
      </c>
      <c r="B1988">
        <v>14803.8</v>
      </c>
      <c r="C1988">
        <v>14793.9</v>
      </c>
      <c r="D1988">
        <v>0</v>
      </c>
      <c r="E1988">
        <v>0</v>
      </c>
      <c r="F1988">
        <v>0</v>
      </c>
      <c r="G1988">
        <v>0.14710300000000001</v>
      </c>
      <c r="H1988">
        <v>0.86221300000000001</v>
      </c>
      <c r="I1988">
        <v>0</v>
      </c>
    </row>
    <row r="1989" spans="1:9" x14ac:dyDescent="0.25">
      <c r="A1989" t="s">
        <v>197</v>
      </c>
      <c r="B1989">
        <v>14806.3</v>
      </c>
      <c r="C1989">
        <v>14796.7</v>
      </c>
      <c r="D1989">
        <v>0</v>
      </c>
      <c r="E1989">
        <v>0</v>
      </c>
      <c r="F1989">
        <v>0</v>
      </c>
      <c r="G1989">
        <v>0.149954</v>
      </c>
      <c r="H1989">
        <v>0.83705099999999999</v>
      </c>
      <c r="I1989">
        <v>0</v>
      </c>
    </row>
    <row r="1990" spans="1:9" x14ac:dyDescent="0.25">
      <c r="A1990" t="s">
        <v>197</v>
      </c>
      <c r="B1990">
        <v>14794.7</v>
      </c>
      <c r="C1990">
        <v>14785.3</v>
      </c>
      <c r="D1990">
        <v>0</v>
      </c>
      <c r="E1990">
        <v>0</v>
      </c>
      <c r="F1990">
        <v>0</v>
      </c>
      <c r="G1990">
        <v>0.15660199999999999</v>
      </c>
      <c r="H1990">
        <v>0.86174600000000001</v>
      </c>
      <c r="I1990">
        <v>0</v>
      </c>
    </row>
    <row r="1991" spans="1:9" x14ac:dyDescent="0.25">
      <c r="A1991" t="s">
        <v>197</v>
      </c>
      <c r="B1991">
        <v>14800.2</v>
      </c>
      <c r="C1991">
        <v>14790.5</v>
      </c>
      <c r="D1991">
        <v>0</v>
      </c>
      <c r="E1991">
        <v>0</v>
      </c>
      <c r="F1991">
        <v>0</v>
      </c>
      <c r="G1991">
        <v>0.15660199999999999</v>
      </c>
      <c r="H1991">
        <v>0.83596499999999996</v>
      </c>
      <c r="I1991">
        <v>0</v>
      </c>
    </row>
    <row r="1992" spans="1:9" x14ac:dyDescent="0.25">
      <c r="A1992" t="s">
        <v>197</v>
      </c>
      <c r="B1992">
        <v>14797.3</v>
      </c>
      <c r="C1992">
        <v>14787.8</v>
      </c>
      <c r="D1992">
        <v>0</v>
      </c>
      <c r="E1992">
        <v>0</v>
      </c>
      <c r="F1992">
        <v>0</v>
      </c>
      <c r="G1992">
        <v>0.15660199999999999</v>
      </c>
      <c r="H1992">
        <v>0.84902100000000003</v>
      </c>
      <c r="I1992">
        <v>0</v>
      </c>
    </row>
    <row r="1993" spans="1:9" x14ac:dyDescent="0.25">
      <c r="A1993" t="s">
        <v>197</v>
      </c>
      <c r="B1993">
        <v>14798.2</v>
      </c>
      <c r="C1993">
        <v>14788.5</v>
      </c>
      <c r="D1993">
        <v>0</v>
      </c>
      <c r="E1993">
        <v>0</v>
      </c>
      <c r="F1993">
        <v>0</v>
      </c>
      <c r="G1993">
        <v>0.15660199999999999</v>
      </c>
      <c r="H1993">
        <v>0.83685799999999999</v>
      </c>
      <c r="I1993">
        <v>0</v>
      </c>
    </row>
    <row r="1994" spans="1:9" x14ac:dyDescent="0.25">
      <c r="A1994" t="s">
        <v>197</v>
      </c>
      <c r="B1994">
        <v>14796.2</v>
      </c>
      <c r="C1994">
        <v>14786.4</v>
      </c>
      <c r="D1994">
        <v>0</v>
      </c>
      <c r="E1994">
        <v>0</v>
      </c>
      <c r="F1994">
        <v>0</v>
      </c>
      <c r="G1994">
        <v>0.15660199999999999</v>
      </c>
      <c r="H1994">
        <v>0.83596499999999996</v>
      </c>
      <c r="I1994">
        <v>0</v>
      </c>
    </row>
    <row r="1995" spans="1:9" x14ac:dyDescent="0.25">
      <c r="A1995" t="s">
        <v>197</v>
      </c>
      <c r="B1995">
        <v>14794.1</v>
      </c>
      <c r="C1995">
        <v>14784.7</v>
      </c>
      <c r="D1995">
        <v>0</v>
      </c>
      <c r="E1995">
        <v>0</v>
      </c>
      <c r="F1995">
        <v>0</v>
      </c>
      <c r="G1995">
        <v>0.15660199999999999</v>
      </c>
      <c r="H1995">
        <v>0.83674400000000004</v>
      </c>
      <c r="I1995">
        <v>0</v>
      </c>
    </row>
    <row r="1996" spans="1:9" x14ac:dyDescent="0.25">
      <c r="A1996" t="s">
        <v>197</v>
      </c>
      <c r="B1996">
        <v>14797</v>
      </c>
      <c r="C1996">
        <v>14787.6</v>
      </c>
      <c r="D1996">
        <v>0</v>
      </c>
      <c r="E1996">
        <v>0</v>
      </c>
      <c r="F1996">
        <v>0</v>
      </c>
      <c r="G1996">
        <v>0.15660199999999999</v>
      </c>
      <c r="H1996">
        <v>0.83609100000000003</v>
      </c>
      <c r="I1996">
        <v>0</v>
      </c>
    </row>
    <row r="1997" spans="1:9" x14ac:dyDescent="0.25">
      <c r="A1997" t="s">
        <v>197</v>
      </c>
      <c r="B1997">
        <v>14798.9</v>
      </c>
      <c r="C1997">
        <v>14789.4</v>
      </c>
      <c r="D1997">
        <v>0</v>
      </c>
      <c r="E1997">
        <v>0</v>
      </c>
      <c r="F1997">
        <v>0</v>
      </c>
      <c r="G1997">
        <v>0.15660199999999999</v>
      </c>
      <c r="H1997">
        <v>0.836009</v>
      </c>
      <c r="I1997">
        <v>0</v>
      </c>
    </row>
    <row r="1998" spans="1:9" x14ac:dyDescent="0.25">
      <c r="A1998" t="s">
        <v>197</v>
      </c>
      <c r="B1998">
        <v>14792.8</v>
      </c>
      <c r="C1998">
        <v>14783.2</v>
      </c>
      <c r="D1998">
        <v>0</v>
      </c>
      <c r="E1998">
        <v>0</v>
      </c>
      <c r="F1998">
        <v>0</v>
      </c>
      <c r="G1998">
        <v>0.15660199999999999</v>
      </c>
      <c r="H1998">
        <v>0.83596499999999996</v>
      </c>
      <c r="I1998">
        <v>0</v>
      </c>
    </row>
    <row r="1999" spans="1:9" x14ac:dyDescent="0.25">
      <c r="A1999" t="s">
        <v>197</v>
      </c>
      <c r="B1999">
        <v>14803.4</v>
      </c>
      <c r="C1999">
        <v>14794.3</v>
      </c>
      <c r="D1999">
        <v>0</v>
      </c>
      <c r="E1999">
        <v>0</v>
      </c>
      <c r="F1999">
        <v>0</v>
      </c>
      <c r="G1999">
        <v>0.15660199999999999</v>
      </c>
      <c r="H1999">
        <v>0.83699800000000002</v>
      </c>
      <c r="I1999">
        <v>0</v>
      </c>
    </row>
    <row r="2000" spans="1:9" x14ac:dyDescent="0.25">
      <c r="A2000" t="s">
        <v>197</v>
      </c>
      <c r="B2000">
        <v>14800.1</v>
      </c>
      <c r="C2000">
        <v>14790.7</v>
      </c>
      <c r="D2000">
        <v>0</v>
      </c>
      <c r="E2000">
        <v>0</v>
      </c>
      <c r="F2000">
        <v>0</v>
      </c>
      <c r="G2000">
        <v>0.15660199999999999</v>
      </c>
      <c r="H2000">
        <v>0.83596499999999996</v>
      </c>
      <c r="I2000">
        <v>0</v>
      </c>
    </row>
    <row r="2001" spans="1:25" x14ac:dyDescent="0.25">
      <c r="A2001" t="s">
        <v>197</v>
      </c>
      <c r="B2001">
        <v>14800.8</v>
      </c>
      <c r="C2001">
        <v>14791.5</v>
      </c>
      <c r="D2001">
        <v>0</v>
      </c>
      <c r="E2001">
        <v>0</v>
      </c>
      <c r="F2001">
        <v>0</v>
      </c>
      <c r="G2001">
        <v>0.14996300000000001</v>
      </c>
      <c r="H2001">
        <v>0.83596499999999996</v>
      </c>
      <c r="I2001">
        <v>0</v>
      </c>
    </row>
    <row r="2002" spans="1:25" x14ac:dyDescent="0.25">
      <c r="A2002" t="s">
        <v>197</v>
      </c>
      <c r="B2002">
        <v>14796.9</v>
      </c>
      <c r="C2002">
        <v>14787.3</v>
      </c>
      <c r="D2002">
        <v>0</v>
      </c>
      <c r="E2002">
        <v>0</v>
      </c>
      <c r="F2002">
        <v>0</v>
      </c>
      <c r="G2002">
        <v>0.15660199999999999</v>
      </c>
      <c r="H2002">
        <v>0.86846199999999996</v>
      </c>
      <c r="I2002">
        <v>0</v>
      </c>
    </row>
    <row r="2003" spans="1:25" x14ac:dyDescent="0.25">
      <c r="A2003" t="s">
        <v>197</v>
      </c>
      <c r="B2003">
        <v>14798.5</v>
      </c>
      <c r="C2003">
        <v>14789.1</v>
      </c>
      <c r="D2003">
        <v>0</v>
      </c>
      <c r="E2003">
        <v>0</v>
      </c>
      <c r="F2003">
        <v>0</v>
      </c>
      <c r="G2003">
        <v>0.15660199999999999</v>
      </c>
      <c r="H2003">
        <v>0.83693600000000001</v>
      </c>
      <c r="I2003">
        <v>0</v>
      </c>
    </row>
    <row r="2004" spans="1:25" x14ac:dyDescent="0.25">
      <c r="A2004" t="s">
        <v>197</v>
      </c>
      <c r="B2004">
        <v>14794.2</v>
      </c>
      <c r="C2004">
        <v>14784</v>
      </c>
      <c r="D2004">
        <v>0</v>
      </c>
      <c r="E2004">
        <v>0</v>
      </c>
      <c r="F2004">
        <v>0</v>
      </c>
      <c r="G2004">
        <v>0.14988599999999999</v>
      </c>
      <c r="H2004">
        <v>0.86847300000000005</v>
      </c>
      <c r="I2004">
        <v>0</v>
      </c>
    </row>
    <row r="2005" spans="1:25" x14ac:dyDescent="0.25">
      <c r="A2005" t="s">
        <v>197</v>
      </c>
      <c r="B2005">
        <v>14797.3</v>
      </c>
      <c r="C2005">
        <v>14787.1</v>
      </c>
      <c r="D2005">
        <v>0</v>
      </c>
      <c r="E2005">
        <v>0</v>
      </c>
      <c r="F2005">
        <v>0</v>
      </c>
      <c r="G2005">
        <v>0.15660199999999999</v>
      </c>
      <c r="H2005">
        <v>0.83698300000000003</v>
      </c>
      <c r="I2005">
        <v>0</v>
      </c>
    </row>
    <row r="2006" spans="1:25" x14ac:dyDescent="0.25">
      <c r="A2006" t="s">
        <v>197</v>
      </c>
      <c r="B2006">
        <v>14797.8</v>
      </c>
      <c r="C2006">
        <v>14787.4</v>
      </c>
      <c r="D2006">
        <v>0</v>
      </c>
      <c r="E2006">
        <v>0</v>
      </c>
      <c r="F2006">
        <v>0</v>
      </c>
      <c r="G2006">
        <v>0.15635599999999999</v>
      </c>
      <c r="H2006">
        <v>0.83639799999999997</v>
      </c>
      <c r="I2006">
        <v>0</v>
      </c>
    </row>
    <row r="2007" spans="1:25" x14ac:dyDescent="0.25">
      <c r="A2007" t="s">
        <v>197</v>
      </c>
      <c r="B2007">
        <v>14799.3</v>
      </c>
      <c r="C2007">
        <v>14790.2</v>
      </c>
      <c r="D2007">
        <v>0</v>
      </c>
      <c r="E2007">
        <v>0</v>
      </c>
      <c r="F2007">
        <v>0</v>
      </c>
      <c r="G2007">
        <v>0.153811</v>
      </c>
      <c r="H2007">
        <v>0.83704400000000001</v>
      </c>
      <c r="I2007">
        <v>0</v>
      </c>
    </row>
    <row r="2008" spans="1:25" x14ac:dyDescent="0.25">
      <c r="A2008" t="s">
        <v>197</v>
      </c>
      <c r="B2008">
        <v>14795.1</v>
      </c>
      <c r="C2008">
        <v>14785.1</v>
      </c>
      <c r="D2008">
        <v>0</v>
      </c>
      <c r="E2008">
        <v>0</v>
      </c>
      <c r="F2008">
        <v>0</v>
      </c>
      <c r="G2008">
        <v>0.15518000000000001</v>
      </c>
      <c r="H2008">
        <v>0.83692500000000003</v>
      </c>
      <c r="I2008">
        <v>0</v>
      </c>
    </row>
    <row r="2009" spans="1:25" x14ac:dyDescent="0.25">
      <c r="A2009" t="s">
        <v>197</v>
      </c>
      <c r="B2009">
        <v>14805.6</v>
      </c>
      <c r="C2009">
        <v>14796</v>
      </c>
      <c r="D2009">
        <v>0</v>
      </c>
      <c r="E2009">
        <v>0</v>
      </c>
      <c r="F2009">
        <v>0</v>
      </c>
      <c r="G2009">
        <v>0.14711299999999999</v>
      </c>
      <c r="H2009">
        <v>0.83596499999999996</v>
      </c>
      <c r="I2009">
        <v>0</v>
      </c>
    </row>
    <row r="2010" spans="1:25" x14ac:dyDescent="0.25">
      <c r="A2010" t="s">
        <v>197</v>
      </c>
      <c r="B2010">
        <v>14795.1</v>
      </c>
      <c r="C2010">
        <v>14786</v>
      </c>
      <c r="D2010">
        <v>0</v>
      </c>
      <c r="E2010">
        <v>0</v>
      </c>
      <c r="F2010">
        <v>0</v>
      </c>
      <c r="G2010">
        <v>0.15512899999999999</v>
      </c>
      <c r="H2010">
        <v>0.83704400000000001</v>
      </c>
      <c r="I2010">
        <v>0</v>
      </c>
    </row>
    <row r="2011" spans="1:25" x14ac:dyDescent="0.25">
      <c r="A2011" t="s">
        <v>197</v>
      </c>
      <c r="B2011">
        <v>14799.1</v>
      </c>
      <c r="C2011">
        <v>14789.8</v>
      </c>
      <c r="D2011">
        <v>0</v>
      </c>
      <c r="E2011">
        <v>0</v>
      </c>
      <c r="F2011">
        <v>0</v>
      </c>
      <c r="G2011">
        <v>0.14970900000000001</v>
      </c>
      <c r="H2011">
        <v>0.83704400000000001</v>
      </c>
      <c r="I2011">
        <v>0</v>
      </c>
    </row>
    <row r="2012" spans="1:25" x14ac:dyDescent="0.25">
      <c r="A2012" t="s">
        <v>197</v>
      </c>
      <c r="B2012">
        <v>14796.7</v>
      </c>
      <c r="C2012">
        <v>14787.5</v>
      </c>
      <c r="D2012">
        <v>0</v>
      </c>
      <c r="E2012">
        <v>0</v>
      </c>
      <c r="F2012">
        <v>0</v>
      </c>
      <c r="G2012">
        <v>0.154062</v>
      </c>
      <c r="H2012">
        <v>0.83596499999999996</v>
      </c>
      <c r="I2012">
        <v>0</v>
      </c>
    </row>
    <row r="2013" spans="1:25" x14ac:dyDescent="0.25">
      <c r="A2013" t="s">
        <v>197</v>
      </c>
      <c r="B2013">
        <v>14793.5</v>
      </c>
      <c r="C2013">
        <v>14784.1</v>
      </c>
      <c r="D2013">
        <v>0</v>
      </c>
      <c r="E2013">
        <v>0</v>
      </c>
      <c r="F2013">
        <v>0</v>
      </c>
      <c r="G2013">
        <v>0.149725</v>
      </c>
      <c r="H2013">
        <v>0.83704400000000001</v>
      </c>
      <c r="I2013">
        <v>0</v>
      </c>
    </row>
    <row r="2014" spans="1:25" x14ac:dyDescent="0.25">
      <c r="A2014" t="s">
        <v>197</v>
      </c>
      <c r="B2014">
        <v>14804.3</v>
      </c>
      <c r="C2014">
        <v>14794.4</v>
      </c>
      <c r="D2014">
        <v>0</v>
      </c>
      <c r="E2014">
        <v>0</v>
      </c>
      <c r="F2014">
        <v>0</v>
      </c>
      <c r="G2014">
        <v>0.155028</v>
      </c>
      <c r="H2014">
        <v>0.83596499999999996</v>
      </c>
      <c r="I2014">
        <v>0</v>
      </c>
    </row>
    <row r="2015" spans="1:25" x14ac:dyDescent="0.25">
      <c r="A2015" t="s">
        <v>197</v>
      </c>
      <c r="B2015">
        <v>14807.5</v>
      </c>
      <c r="C2015">
        <v>14797.8</v>
      </c>
      <c r="D2015">
        <v>0</v>
      </c>
      <c r="E2015">
        <v>0</v>
      </c>
      <c r="F2015">
        <v>0</v>
      </c>
      <c r="G2015">
        <v>0.15334100000000001</v>
      </c>
      <c r="H2015">
        <v>0.83702100000000002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197</v>
      </c>
      <c r="B2016">
        <v>14813.2</v>
      </c>
      <c r="C2016">
        <v>14803.6</v>
      </c>
      <c r="D2016">
        <v>0</v>
      </c>
      <c r="E2016">
        <v>0</v>
      </c>
      <c r="F2016">
        <v>0</v>
      </c>
      <c r="G2016">
        <v>0.15501200000000001</v>
      </c>
      <c r="H2016">
        <v>0.86800500000000003</v>
      </c>
      <c r="I2016">
        <v>0</v>
      </c>
      <c r="R2016">
        <f>AVERAGE(B1967:B2016)</f>
        <v>14785.447999999999</v>
      </c>
      <c r="S2016">
        <f>AVERAGE(C1967:C2016)</f>
        <v>14775.812000000002</v>
      </c>
      <c r="U2016">
        <f>_xlfn.VAR.P(B1967:B2016)</f>
        <v>1028.1728959999932</v>
      </c>
      <c r="V2016">
        <f>_xlfn.VAR.P(C1967:C2016)</f>
        <v>1030.3362560000012</v>
      </c>
      <c r="X2016">
        <f>1.96*SQRT(U2016)/50</f>
        <v>1.2569533002102462</v>
      </c>
      <c r="Y2016">
        <f>1.96*SQRT(V2016)/50</f>
        <v>1.2582749717052477</v>
      </c>
    </row>
    <row r="2017" spans="1:22" x14ac:dyDescent="0.25">
      <c r="A2017" t="s">
        <v>198</v>
      </c>
      <c r="B2017">
        <v>739343.27009999997</v>
      </c>
      <c r="C2017" t="s">
        <v>37</v>
      </c>
      <c r="U2017" t="s">
        <v>82</v>
      </c>
    </row>
    <row r="2018" spans="1:22" x14ac:dyDescent="0.25">
      <c r="A2018" t="s">
        <v>199</v>
      </c>
      <c r="B2018">
        <v>161213</v>
      </c>
      <c r="C2018">
        <v>161203</v>
      </c>
      <c r="D2018">
        <v>0</v>
      </c>
      <c r="E2018">
        <v>0</v>
      </c>
      <c r="F2018">
        <v>0</v>
      </c>
      <c r="G2018">
        <v>7.1931800000000004E-2</v>
      </c>
      <c r="H2018">
        <v>0.95588899999999999</v>
      </c>
      <c r="I2018">
        <v>0</v>
      </c>
      <c r="U2018">
        <f>_xlfn.STDEV.P(B1967:B2016)</f>
        <v>32.06513520944506</v>
      </c>
      <c r="V2018">
        <f>_xlfn.STDEV.P(C1967:C2016)</f>
        <v>32.098851319011423</v>
      </c>
    </row>
    <row r="2019" spans="1:22" x14ac:dyDescent="0.25">
      <c r="A2019" t="s">
        <v>199</v>
      </c>
      <c r="B2019">
        <v>161017</v>
      </c>
      <c r="C2019">
        <v>161007</v>
      </c>
      <c r="D2019">
        <v>0</v>
      </c>
      <c r="E2019">
        <v>0</v>
      </c>
      <c r="F2019">
        <v>0</v>
      </c>
      <c r="G2019">
        <v>7.8073100000000006E-2</v>
      </c>
      <c r="H2019">
        <v>0.95599999999999996</v>
      </c>
      <c r="I2019">
        <v>0</v>
      </c>
    </row>
    <row r="2020" spans="1:22" x14ac:dyDescent="0.25">
      <c r="A2020" t="s">
        <v>199</v>
      </c>
      <c r="B2020">
        <v>161078</v>
      </c>
      <c r="C2020">
        <v>161069</v>
      </c>
      <c r="D2020">
        <v>0</v>
      </c>
      <c r="E2020">
        <v>0</v>
      </c>
      <c r="F2020">
        <v>0</v>
      </c>
      <c r="G2020">
        <v>8.0044000000000004E-2</v>
      </c>
      <c r="H2020">
        <v>0.95599999999999996</v>
      </c>
      <c r="I2020">
        <v>-797579430</v>
      </c>
    </row>
    <row r="2021" spans="1:22" x14ac:dyDescent="0.25">
      <c r="A2021" t="s">
        <v>199</v>
      </c>
      <c r="B2021">
        <v>160988</v>
      </c>
      <c r="C2021">
        <v>160978</v>
      </c>
      <c r="D2021">
        <v>0</v>
      </c>
      <c r="E2021">
        <v>0</v>
      </c>
      <c r="F2021">
        <v>0</v>
      </c>
      <c r="G2021">
        <v>8.0004199999999998E-2</v>
      </c>
      <c r="H2021">
        <v>0.95599999999999996</v>
      </c>
      <c r="I2021">
        <v>485734220</v>
      </c>
    </row>
    <row r="2022" spans="1:22" x14ac:dyDescent="0.25">
      <c r="A2022" t="s">
        <v>199</v>
      </c>
      <c r="B2022">
        <v>161074</v>
      </c>
      <c r="C2022">
        <v>161064</v>
      </c>
      <c r="D2022">
        <v>0</v>
      </c>
      <c r="E2022">
        <v>0</v>
      </c>
      <c r="F2022">
        <v>0</v>
      </c>
      <c r="G2022">
        <v>7.8073100000000006E-2</v>
      </c>
      <c r="H2022">
        <v>0.95599999999999996</v>
      </c>
      <c r="I2022">
        <v>-803578782</v>
      </c>
    </row>
    <row r="2023" spans="1:22" x14ac:dyDescent="0.25">
      <c r="A2023" t="s">
        <v>199</v>
      </c>
      <c r="B2023">
        <v>161081</v>
      </c>
      <c r="C2023">
        <v>161070</v>
      </c>
      <c r="D2023">
        <v>0</v>
      </c>
      <c r="E2023">
        <v>0</v>
      </c>
      <c r="F2023">
        <v>0</v>
      </c>
      <c r="G2023">
        <v>8.0035400000000007E-2</v>
      </c>
      <c r="H2023">
        <v>0.95599999999999996</v>
      </c>
      <c r="I2023">
        <v>-1971311796</v>
      </c>
    </row>
    <row r="2024" spans="1:22" x14ac:dyDescent="0.25">
      <c r="A2024" t="s">
        <v>199</v>
      </c>
      <c r="B2024">
        <v>161141</v>
      </c>
      <c r="C2024">
        <v>161132</v>
      </c>
      <c r="D2024">
        <v>0</v>
      </c>
      <c r="E2024">
        <v>0</v>
      </c>
      <c r="F2024">
        <v>0</v>
      </c>
      <c r="G2024">
        <v>7.7284400000000003E-2</v>
      </c>
      <c r="H2024">
        <v>0.95642700000000003</v>
      </c>
      <c r="I2024">
        <v>-1971311796</v>
      </c>
    </row>
    <row r="2025" spans="1:22" x14ac:dyDescent="0.25">
      <c r="A2025" t="s">
        <v>199</v>
      </c>
      <c r="B2025">
        <v>161074</v>
      </c>
      <c r="C2025">
        <v>161064</v>
      </c>
      <c r="D2025">
        <v>0</v>
      </c>
      <c r="E2025">
        <v>0</v>
      </c>
      <c r="F2025">
        <v>0</v>
      </c>
      <c r="G2025">
        <v>7.7981700000000001E-2</v>
      </c>
      <c r="H2025">
        <v>0.931836</v>
      </c>
      <c r="I2025">
        <v>-1971311796</v>
      </c>
    </row>
    <row r="2026" spans="1:22" x14ac:dyDescent="0.25">
      <c r="A2026" t="s">
        <v>199</v>
      </c>
      <c r="B2026">
        <v>161074</v>
      </c>
      <c r="C2026">
        <v>161064</v>
      </c>
      <c r="D2026">
        <v>0</v>
      </c>
      <c r="E2026">
        <v>0</v>
      </c>
      <c r="F2026">
        <v>0</v>
      </c>
      <c r="G2026">
        <v>6.98989E-2</v>
      </c>
      <c r="H2026">
        <v>0.93116399999999999</v>
      </c>
      <c r="I2026">
        <v>-1971311796</v>
      </c>
    </row>
    <row r="2027" spans="1:22" x14ac:dyDescent="0.25">
      <c r="A2027" t="s">
        <v>199</v>
      </c>
      <c r="B2027">
        <v>161084</v>
      </c>
      <c r="C2027">
        <v>161074</v>
      </c>
      <c r="D2027">
        <v>0</v>
      </c>
      <c r="E2027">
        <v>0</v>
      </c>
      <c r="F2027">
        <v>0</v>
      </c>
      <c r="G2027">
        <v>8.0004199999999998E-2</v>
      </c>
      <c r="H2027">
        <v>0.93161499999999997</v>
      </c>
      <c r="I2027">
        <v>-1971311796</v>
      </c>
    </row>
    <row r="2028" spans="1:22" x14ac:dyDescent="0.25">
      <c r="A2028" t="s">
        <v>199</v>
      </c>
      <c r="B2028">
        <v>161148</v>
      </c>
      <c r="C2028">
        <v>161138</v>
      </c>
      <c r="D2028">
        <v>0</v>
      </c>
      <c r="E2028">
        <v>0</v>
      </c>
      <c r="F2028">
        <v>0</v>
      </c>
      <c r="G2028">
        <v>7.6320399999999997E-2</v>
      </c>
      <c r="H2028">
        <v>0.95588899999999999</v>
      </c>
      <c r="I2028">
        <v>-1971311796</v>
      </c>
    </row>
    <row r="2029" spans="1:22" x14ac:dyDescent="0.25">
      <c r="A2029" t="s">
        <v>199</v>
      </c>
      <c r="B2029">
        <v>161090</v>
      </c>
      <c r="C2029">
        <v>161080</v>
      </c>
      <c r="D2029">
        <v>0</v>
      </c>
      <c r="E2029">
        <v>0</v>
      </c>
      <c r="F2029">
        <v>0</v>
      </c>
      <c r="G2029">
        <v>7.8064800000000004E-2</v>
      </c>
      <c r="H2029">
        <v>0.95599999999999996</v>
      </c>
      <c r="I2029">
        <v>2127415628</v>
      </c>
    </row>
    <row r="2030" spans="1:22" x14ac:dyDescent="0.25">
      <c r="A2030" t="s">
        <v>199</v>
      </c>
      <c r="B2030">
        <v>161083</v>
      </c>
      <c r="C2030">
        <v>161073</v>
      </c>
      <c r="D2030">
        <v>0</v>
      </c>
      <c r="E2030">
        <v>0</v>
      </c>
      <c r="F2030">
        <v>0</v>
      </c>
      <c r="G2030">
        <v>8.0082100000000003E-2</v>
      </c>
      <c r="H2030">
        <v>0.95599999999999996</v>
      </c>
      <c r="I2030">
        <v>2127415628</v>
      </c>
    </row>
    <row r="2031" spans="1:22" x14ac:dyDescent="0.25">
      <c r="A2031" t="s">
        <v>199</v>
      </c>
      <c r="B2031">
        <v>161082</v>
      </c>
      <c r="C2031">
        <v>161072</v>
      </c>
      <c r="D2031">
        <v>0</v>
      </c>
      <c r="E2031">
        <v>0</v>
      </c>
      <c r="F2031">
        <v>0</v>
      </c>
      <c r="G2031">
        <v>8.0082100000000003E-2</v>
      </c>
      <c r="H2031">
        <v>0.93129899999999999</v>
      </c>
      <c r="I2031">
        <v>2127415628</v>
      </c>
    </row>
    <row r="2032" spans="1:22" x14ac:dyDescent="0.25">
      <c r="A2032" t="s">
        <v>199</v>
      </c>
      <c r="B2032">
        <v>161096</v>
      </c>
      <c r="C2032">
        <v>161087</v>
      </c>
      <c r="D2032">
        <v>0</v>
      </c>
      <c r="E2032">
        <v>0</v>
      </c>
      <c r="F2032">
        <v>0</v>
      </c>
      <c r="G2032">
        <v>8.0082100000000003E-2</v>
      </c>
      <c r="H2032">
        <v>0.95588899999999999</v>
      </c>
      <c r="I2032">
        <v>2127415628</v>
      </c>
    </row>
    <row r="2033" spans="1:9" x14ac:dyDescent="0.25">
      <c r="A2033" t="s">
        <v>199</v>
      </c>
      <c r="B2033">
        <v>161078</v>
      </c>
      <c r="C2033">
        <v>161068</v>
      </c>
      <c r="D2033">
        <v>0</v>
      </c>
      <c r="E2033">
        <v>0</v>
      </c>
      <c r="F2033">
        <v>0</v>
      </c>
      <c r="G2033">
        <v>6.9936799999999993E-2</v>
      </c>
      <c r="H2033">
        <v>0.95599999999999996</v>
      </c>
      <c r="I2033">
        <v>2127415628</v>
      </c>
    </row>
    <row r="2034" spans="1:9" x14ac:dyDescent="0.25">
      <c r="A2034" t="s">
        <v>199</v>
      </c>
      <c r="B2034">
        <v>161085</v>
      </c>
      <c r="C2034">
        <v>161076</v>
      </c>
      <c r="D2034">
        <v>0</v>
      </c>
      <c r="E2034">
        <v>0</v>
      </c>
      <c r="F2034">
        <v>0</v>
      </c>
      <c r="G2034">
        <v>8.0004199999999998E-2</v>
      </c>
      <c r="H2034">
        <v>0.93161499999999997</v>
      </c>
      <c r="I2034">
        <v>2127415628</v>
      </c>
    </row>
    <row r="2035" spans="1:9" x14ac:dyDescent="0.25">
      <c r="A2035" t="s">
        <v>199</v>
      </c>
      <c r="B2035">
        <v>161087</v>
      </c>
      <c r="C2035">
        <v>161077</v>
      </c>
      <c r="D2035">
        <v>0</v>
      </c>
      <c r="E2035">
        <v>0</v>
      </c>
      <c r="F2035">
        <v>0</v>
      </c>
      <c r="G2035">
        <v>8.0082100000000003E-2</v>
      </c>
      <c r="H2035">
        <v>0.95588899999999999</v>
      </c>
      <c r="I2035">
        <v>2127415628</v>
      </c>
    </row>
    <row r="2036" spans="1:9" x14ac:dyDescent="0.25">
      <c r="A2036" t="s">
        <v>199</v>
      </c>
      <c r="B2036">
        <v>161080</v>
      </c>
      <c r="C2036">
        <v>161070</v>
      </c>
      <c r="D2036">
        <v>0</v>
      </c>
      <c r="E2036">
        <v>0</v>
      </c>
      <c r="F2036">
        <v>0</v>
      </c>
      <c r="G2036">
        <v>7.0004700000000003E-2</v>
      </c>
      <c r="H2036">
        <v>0.94305899999999998</v>
      </c>
      <c r="I2036">
        <v>2127415628</v>
      </c>
    </row>
    <row r="2037" spans="1:9" x14ac:dyDescent="0.25">
      <c r="A2037" t="s">
        <v>199</v>
      </c>
      <c r="B2037">
        <v>161087</v>
      </c>
      <c r="C2037">
        <v>161078</v>
      </c>
      <c r="D2037">
        <v>0</v>
      </c>
      <c r="E2037">
        <v>0</v>
      </c>
      <c r="F2037">
        <v>0</v>
      </c>
      <c r="G2037">
        <v>7.9995700000000003E-2</v>
      </c>
      <c r="H2037">
        <v>0.95599999999999996</v>
      </c>
      <c r="I2037">
        <v>2127415628</v>
      </c>
    </row>
    <row r="2038" spans="1:9" x14ac:dyDescent="0.25">
      <c r="A2038" t="s">
        <v>199</v>
      </c>
      <c r="B2038">
        <v>161105</v>
      </c>
      <c r="C2038">
        <v>161095</v>
      </c>
      <c r="D2038">
        <v>0</v>
      </c>
      <c r="E2038">
        <v>0</v>
      </c>
      <c r="F2038">
        <v>0</v>
      </c>
      <c r="G2038">
        <v>7.8073100000000006E-2</v>
      </c>
      <c r="H2038">
        <v>0.95599999999999996</v>
      </c>
      <c r="I2038">
        <v>2127415628</v>
      </c>
    </row>
    <row r="2039" spans="1:9" x14ac:dyDescent="0.25">
      <c r="A2039" t="s">
        <v>199</v>
      </c>
      <c r="B2039">
        <v>161088</v>
      </c>
      <c r="C2039">
        <v>161078</v>
      </c>
      <c r="D2039">
        <v>0</v>
      </c>
      <c r="E2039">
        <v>0</v>
      </c>
      <c r="F2039">
        <v>0</v>
      </c>
      <c r="G2039">
        <v>8.0090700000000001E-2</v>
      </c>
      <c r="H2039">
        <v>0.93161499999999997</v>
      </c>
      <c r="I2039">
        <v>2127415628</v>
      </c>
    </row>
    <row r="2040" spans="1:9" x14ac:dyDescent="0.25">
      <c r="A2040" t="s">
        <v>199</v>
      </c>
      <c r="B2040">
        <v>161090</v>
      </c>
      <c r="C2040">
        <v>161080</v>
      </c>
      <c r="D2040">
        <v>0</v>
      </c>
      <c r="E2040">
        <v>0</v>
      </c>
      <c r="F2040">
        <v>0</v>
      </c>
      <c r="G2040">
        <v>7.9995700000000003E-2</v>
      </c>
      <c r="H2040">
        <v>0.93161499999999997</v>
      </c>
      <c r="I2040">
        <v>2127415628</v>
      </c>
    </row>
    <row r="2041" spans="1:9" x14ac:dyDescent="0.25">
      <c r="A2041" t="s">
        <v>199</v>
      </c>
      <c r="B2041">
        <v>161091</v>
      </c>
      <c r="C2041">
        <v>161081</v>
      </c>
      <c r="D2041">
        <v>0</v>
      </c>
      <c r="E2041">
        <v>0</v>
      </c>
      <c r="F2041">
        <v>0</v>
      </c>
      <c r="G2041">
        <v>7.9995700000000003E-2</v>
      </c>
      <c r="H2041">
        <v>0.95599999999999996</v>
      </c>
      <c r="I2041">
        <v>2127415628</v>
      </c>
    </row>
    <row r="2042" spans="1:9" x14ac:dyDescent="0.25">
      <c r="A2042" t="s">
        <v>199</v>
      </c>
      <c r="B2042">
        <v>161084</v>
      </c>
      <c r="C2042">
        <v>161074</v>
      </c>
      <c r="D2042">
        <v>0</v>
      </c>
      <c r="E2042">
        <v>0</v>
      </c>
      <c r="F2042">
        <v>0</v>
      </c>
      <c r="G2042">
        <v>8.0090700000000001E-2</v>
      </c>
      <c r="H2042">
        <v>0.95588899999999999</v>
      </c>
      <c r="I2042">
        <v>2127415628</v>
      </c>
    </row>
    <row r="2043" spans="1:9" x14ac:dyDescent="0.25">
      <c r="A2043" t="s">
        <v>199</v>
      </c>
      <c r="B2043">
        <v>161089</v>
      </c>
      <c r="C2043">
        <v>161080</v>
      </c>
      <c r="D2043">
        <v>0</v>
      </c>
      <c r="E2043">
        <v>0</v>
      </c>
      <c r="F2043">
        <v>0</v>
      </c>
      <c r="G2043">
        <v>8.0090700000000001E-2</v>
      </c>
      <c r="H2043">
        <v>0.95588899999999999</v>
      </c>
      <c r="I2043">
        <v>2127415628</v>
      </c>
    </row>
    <row r="2044" spans="1:9" x14ac:dyDescent="0.25">
      <c r="A2044" t="s">
        <v>199</v>
      </c>
      <c r="B2044">
        <v>161079</v>
      </c>
      <c r="C2044">
        <v>161069</v>
      </c>
      <c r="D2044">
        <v>0</v>
      </c>
      <c r="E2044">
        <v>0</v>
      </c>
      <c r="F2044">
        <v>0</v>
      </c>
      <c r="G2044">
        <v>7.7990000000000004E-2</v>
      </c>
      <c r="H2044">
        <v>0.95600099999999999</v>
      </c>
      <c r="I2044">
        <v>2127415628</v>
      </c>
    </row>
    <row r="2045" spans="1:9" x14ac:dyDescent="0.25">
      <c r="A2045" t="s">
        <v>199</v>
      </c>
      <c r="B2045">
        <v>161074</v>
      </c>
      <c r="C2045">
        <v>161064</v>
      </c>
      <c r="D2045">
        <v>0</v>
      </c>
      <c r="E2045">
        <v>0</v>
      </c>
      <c r="F2045">
        <v>0</v>
      </c>
      <c r="G2045">
        <v>8.0121899999999996E-2</v>
      </c>
      <c r="H2045">
        <v>0.95588899999999999</v>
      </c>
      <c r="I2045">
        <v>2127415628</v>
      </c>
    </row>
    <row r="2046" spans="1:9" x14ac:dyDescent="0.25">
      <c r="A2046" t="s">
        <v>199</v>
      </c>
      <c r="B2046">
        <v>161080</v>
      </c>
      <c r="C2046">
        <v>161071</v>
      </c>
      <c r="D2046">
        <v>0</v>
      </c>
      <c r="E2046">
        <v>0</v>
      </c>
      <c r="F2046">
        <v>0</v>
      </c>
      <c r="G2046">
        <v>8.0035400000000007E-2</v>
      </c>
      <c r="H2046">
        <v>0.93161499999999997</v>
      </c>
      <c r="I2046">
        <v>2127415628</v>
      </c>
    </row>
    <row r="2047" spans="1:9" x14ac:dyDescent="0.25">
      <c r="A2047" t="s">
        <v>199</v>
      </c>
      <c r="B2047">
        <v>161081</v>
      </c>
      <c r="C2047">
        <v>161072</v>
      </c>
      <c r="D2047">
        <v>0</v>
      </c>
      <c r="E2047">
        <v>0</v>
      </c>
      <c r="F2047">
        <v>0</v>
      </c>
      <c r="G2047">
        <v>8.0035400000000007E-2</v>
      </c>
      <c r="H2047">
        <v>0.95588899999999999</v>
      </c>
      <c r="I2047">
        <v>2127415628</v>
      </c>
    </row>
    <row r="2048" spans="1:9" x14ac:dyDescent="0.25">
      <c r="A2048" t="s">
        <v>199</v>
      </c>
      <c r="B2048">
        <v>161079</v>
      </c>
      <c r="C2048">
        <v>161070</v>
      </c>
      <c r="D2048">
        <v>0</v>
      </c>
      <c r="E2048">
        <v>0</v>
      </c>
      <c r="F2048">
        <v>0</v>
      </c>
      <c r="G2048">
        <v>8.0004199999999998E-2</v>
      </c>
      <c r="H2048">
        <v>0.93161499999999997</v>
      </c>
      <c r="I2048">
        <v>2127415628</v>
      </c>
    </row>
    <row r="2049" spans="1:9" x14ac:dyDescent="0.25">
      <c r="A2049" t="s">
        <v>199</v>
      </c>
      <c r="B2049">
        <v>160988</v>
      </c>
      <c r="C2049">
        <v>160978</v>
      </c>
      <c r="D2049">
        <v>0</v>
      </c>
      <c r="E2049">
        <v>0</v>
      </c>
      <c r="F2049">
        <v>0</v>
      </c>
      <c r="G2049">
        <v>7.9995700000000003E-2</v>
      </c>
      <c r="H2049">
        <v>0.931836</v>
      </c>
      <c r="I2049">
        <v>2127415628</v>
      </c>
    </row>
    <row r="2050" spans="1:9" x14ac:dyDescent="0.25">
      <c r="A2050" t="s">
        <v>199</v>
      </c>
      <c r="B2050">
        <v>160990</v>
      </c>
      <c r="C2050">
        <v>160980</v>
      </c>
      <c r="D2050">
        <v>0</v>
      </c>
      <c r="E2050">
        <v>0</v>
      </c>
      <c r="F2050">
        <v>0</v>
      </c>
      <c r="G2050">
        <v>8.0090700000000001E-2</v>
      </c>
      <c r="H2050">
        <v>0.95599999999999996</v>
      </c>
      <c r="I2050">
        <v>2127415628</v>
      </c>
    </row>
    <row r="2051" spans="1:9" x14ac:dyDescent="0.25">
      <c r="A2051" t="s">
        <v>199</v>
      </c>
      <c r="B2051">
        <v>160978</v>
      </c>
      <c r="C2051">
        <v>160967</v>
      </c>
      <c r="D2051">
        <v>0</v>
      </c>
      <c r="E2051">
        <v>0</v>
      </c>
      <c r="F2051">
        <v>0</v>
      </c>
      <c r="G2051">
        <v>7.9995700000000003E-2</v>
      </c>
      <c r="H2051">
        <v>0.93161499999999997</v>
      </c>
      <c r="I2051">
        <v>2127415628</v>
      </c>
    </row>
    <row r="2052" spans="1:9" x14ac:dyDescent="0.25">
      <c r="A2052" t="s">
        <v>199</v>
      </c>
      <c r="B2052">
        <v>160991</v>
      </c>
      <c r="C2052">
        <v>160976</v>
      </c>
      <c r="D2052">
        <v>0</v>
      </c>
      <c r="E2052">
        <v>0</v>
      </c>
      <c r="F2052">
        <v>0</v>
      </c>
      <c r="G2052">
        <v>8.0082100000000003E-2</v>
      </c>
      <c r="H2052">
        <v>0.95599999999999996</v>
      </c>
      <c r="I2052">
        <v>2127415628</v>
      </c>
    </row>
    <row r="2053" spans="1:9" x14ac:dyDescent="0.25">
      <c r="A2053" t="s">
        <v>199</v>
      </c>
      <c r="B2053">
        <v>160987</v>
      </c>
      <c r="C2053">
        <v>160978</v>
      </c>
      <c r="D2053">
        <v>0</v>
      </c>
      <c r="E2053">
        <v>0</v>
      </c>
      <c r="F2053">
        <v>0</v>
      </c>
      <c r="G2053">
        <v>7.8103000000000006E-2</v>
      </c>
      <c r="H2053">
        <v>0.93161499999999997</v>
      </c>
      <c r="I2053">
        <v>2127415628</v>
      </c>
    </row>
    <row r="2054" spans="1:9" x14ac:dyDescent="0.25">
      <c r="A2054" t="s">
        <v>199</v>
      </c>
      <c r="B2054">
        <v>161003</v>
      </c>
      <c r="C2054">
        <v>160994</v>
      </c>
      <c r="D2054">
        <v>0</v>
      </c>
      <c r="E2054">
        <v>0</v>
      </c>
      <c r="F2054">
        <v>0</v>
      </c>
      <c r="G2054">
        <v>8.0004199999999998E-2</v>
      </c>
      <c r="H2054">
        <v>0.93161499999999997</v>
      </c>
      <c r="I2054">
        <v>2127415628</v>
      </c>
    </row>
    <row r="2055" spans="1:9" x14ac:dyDescent="0.25">
      <c r="A2055" t="s">
        <v>199</v>
      </c>
      <c r="B2055">
        <v>160993</v>
      </c>
      <c r="C2055">
        <v>160984</v>
      </c>
      <c r="D2055">
        <v>0</v>
      </c>
      <c r="E2055">
        <v>0</v>
      </c>
      <c r="F2055">
        <v>0</v>
      </c>
      <c r="G2055">
        <v>8.0121899999999996E-2</v>
      </c>
      <c r="H2055">
        <v>0.95588899999999999</v>
      </c>
      <c r="I2055">
        <v>2127415628</v>
      </c>
    </row>
    <row r="2056" spans="1:9" x14ac:dyDescent="0.25">
      <c r="A2056" t="s">
        <v>199</v>
      </c>
      <c r="B2056">
        <v>160984</v>
      </c>
      <c r="C2056">
        <v>160974</v>
      </c>
      <c r="D2056">
        <v>0</v>
      </c>
      <c r="E2056">
        <v>0</v>
      </c>
      <c r="F2056">
        <v>0</v>
      </c>
      <c r="G2056">
        <v>6.8328399999999997E-2</v>
      </c>
      <c r="H2056">
        <v>0.93161499999999997</v>
      </c>
      <c r="I2056">
        <v>1482414440</v>
      </c>
    </row>
    <row r="2057" spans="1:9" x14ac:dyDescent="0.25">
      <c r="A2057" t="s">
        <v>199</v>
      </c>
      <c r="B2057">
        <v>160982</v>
      </c>
      <c r="C2057">
        <v>160972</v>
      </c>
      <c r="D2057">
        <v>0</v>
      </c>
      <c r="E2057">
        <v>0</v>
      </c>
      <c r="F2057">
        <v>0</v>
      </c>
      <c r="G2057">
        <v>6.9966799999999996E-2</v>
      </c>
      <c r="H2057">
        <v>0.94305899999999998</v>
      </c>
      <c r="I2057">
        <v>1482414440</v>
      </c>
    </row>
    <row r="2058" spans="1:9" x14ac:dyDescent="0.25">
      <c r="A2058" t="s">
        <v>199</v>
      </c>
      <c r="B2058">
        <v>160984</v>
      </c>
      <c r="C2058">
        <v>160974</v>
      </c>
      <c r="D2058">
        <v>0</v>
      </c>
      <c r="E2058">
        <v>0</v>
      </c>
      <c r="F2058">
        <v>0</v>
      </c>
      <c r="G2058">
        <v>8.0082100000000003E-2</v>
      </c>
      <c r="H2058">
        <v>0.94306100000000004</v>
      </c>
      <c r="I2058">
        <v>1482414440</v>
      </c>
    </row>
    <row r="2059" spans="1:9" x14ac:dyDescent="0.25">
      <c r="A2059" t="s">
        <v>199</v>
      </c>
      <c r="B2059">
        <v>160978</v>
      </c>
      <c r="C2059">
        <v>160968</v>
      </c>
      <c r="D2059">
        <v>0</v>
      </c>
      <c r="E2059">
        <v>0</v>
      </c>
      <c r="F2059">
        <v>0</v>
      </c>
      <c r="G2059">
        <v>8.0035400000000007E-2</v>
      </c>
      <c r="H2059">
        <v>0.93161499999999997</v>
      </c>
      <c r="I2059">
        <v>1482414440</v>
      </c>
    </row>
    <row r="2060" spans="1:9" x14ac:dyDescent="0.25">
      <c r="A2060" t="s">
        <v>199</v>
      </c>
      <c r="B2060">
        <v>160980</v>
      </c>
      <c r="C2060">
        <v>160970</v>
      </c>
      <c r="D2060">
        <v>0</v>
      </c>
      <c r="E2060">
        <v>0</v>
      </c>
      <c r="F2060">
        <v>0</v>
      </c>
      <c r="G2060">
        <v>8.0121899999999996E-2</v>
      </c>
      <c r="H2060">
        <v>0.93175600000000003</v>
      </c>
      <c r="I2060">
        <v>1482414440</v>
      </c>
    </row>
    <row r="2061" spans="1:9" x14ac:dyDescent="0.25">
      <c r="A2061" t="s">
        <v>199</v>
      </c>
      <c r="B2061">
        <v>161100</v>
      </c>
      <c r="C2061">
        <v>161091</v>
      </c>
      <c r="D2061">
        <v>0</v>
      </c>
      <c r="E2061">
        <v>0</v>
      </c>
      <c r="F2061">
        <v>0</v>
      </c>
      <c r="G2061">
        <v>6.1769600000000001E-2</v>
      </c>
      <c r="H2061">
        <v>0.95669999999999999</v>
      </c>
      <c r="I2061">
        <v>1482414440</v>
      </c>
    </row>
    <row r="2062" spans="1:9" x14ac:dyDescent="0.25">
      <c r="A2062" t="s">
        <v>199</v>
      </c>
      <c r="B2062">
        <v>160987</v>
      </c>
      <c r="C2062">
        <v>160977</v>
      </c>
      <c r="D2062">
        <v>0</v>
      </c>
      <c r="E2062">
        <v>0</v>
      </c>
      <c r="F2062">
        <v>0</v>
      </c>
      <c r="G2062">
        <v>8.0035400000000007E-2</v>
      </c>
      <c r="H2062">
        <v>0.95588899999999999</v>
      </c>
      <c r="I2062">
        <v>1482414440</v>
      </c>
    </row>
    <row r="2063" spans="1:9" x14ac:dyDescent="0.25">
      <c r="A2063" t="s">
        <v>199</v>
      </c>
      <c r="B2063">
        <v>160985</v>
      </c>
      <c r="C2063">
        <v>160975</v>
      </c>
      <c r="D2063">
        <v>0</v>
      </c>
      <c r="E2063">
        <v>0</v>
      </c>
      <c r="F2063">
        <v>0</v>
      </c>
      <c r="G2063">
        <v>7.9995700000000003E-2</v>
      </c>
      <c r="H2063">
        <v>0.95588899999999999</v>
      </c>
      <c r="I2063">
        <v>1482414440</v>
      </c>
    </row>
    <row r="2064" spans="1:9" x14ac:dyDescent="0.25">
      <c r="A2064" t="s">
        <v>199</v>
      </c>
      <c r="B2064">
        <v>161044</v>
      </c>
      <c r="C2064">
        <v>161035</v>
      </c>
      <c r="D2064">
        <v>0</v>
      </c>
      <c r="E2064">
        <v>0</v>
      </c>
      <c r="F2064">
        <v>0</v>
      </c>
      <c r="G2064">
        <v>6.0195899999999997E-2</v>
      </c>
      <c r="H2064">
        <v>0.93150200000000005</v>
      </c>
      <c r="I2064">
        <v>1482414440</v>
      </c>
    </row>
    <row r="2065" spans="1:25" x14ac:dyDescent="0.25">
      <c r="A2065" t="s">
        <v>199</v>
      </c>
      <c r="B2065">
        <v>160979</v>
      </c>
      <c r="C2065">
        <v>160969</v>
      </c>
      <c r="D2065">
        <v>0</v>
      </c>
      <c r="E2065">
        <v>0</v>
      </c>
      <c r="F2065">
        <v>0</v>
      </c>
      <c r="G2065">
        <v>7.9995700000000003E-2</v>
      </c>
      <c r="H2065">
        <v>0.95599999999999996</v>
      </c>
      <c r="I2065">
        <v>1482414440</v>
      </c>
    </row>
    <row r="2066" spans="1:25" x14ac:dyDescent="0.25">
      <c r="A2066" t="s">
        <v>199</v>
      </c>
      <c r="B2066">
        <v>160981</v>
      </c>
      <c r="C2066">
        <v>160972</v>
      </c>
      <c r="D2066">
        <v>0</v>
      </c>
      <c r="E2066">
        <v>0</v>
      </c>
      <c r="F2066">
        <v>0</v>
      </c>
      <c r="G2066">
        <v>6.9905700000000001E-2</v>
      </c>
      <c r="H2066">
        <v>0.95599999999999996</v>
      </c>
      <c r="I2066">
        <v>1482414440</v>
      </c>
    </row>
    <row r="2067" spans="1:25" x14ac:dyDescent="0.25">
      <c r="A2067" t="s">
        <v>199</v>
      </c>
      <c r="B2067">
        <v>160986</v>
      </c>
      <c r="C2067">
        <v>160977</v>
      </c>
      <c r="D2067">
        <v>0</v>
      </c>
      <c r="E2067">
        <v>0</v>
      </c>
      <c r="F2067">
        <v>0</v>
      </c>
      <c r="G2067">
        <v>8.0035400000000007E-2</v>
      </c>
      <c r="H2067">
        <v>0.93161499999999997</v>
      </c>
      <c r="I2067">
        <v>1482414440</v>
      </c>
    </row>
    <row r="2068" spans="1:25" x14ac:dyDescent="0.25">
      <c r="A2068" t="s">
        <v>199</v>
      </c>
      <c r="B2068">
        <v>160981</v>
      </c>
      <c r="C2068">
        <v>160971</v>
      </c>
      <c r="D2068">
        <v>0</v>
      </c>
      <c r="E2068">
        <v>0</v>
      </c>
      <c r="F2068">
        <v>0</v>
      </c>
      <c r="G2068">
        <v>7.9995700000000003E-2</v>
      </c>
      <c r="H2068">
        <v>0.93182799999999999</v>
      </c>
      <c r="I2068">
        <v>1482414440</v>
      </c>
    </row>
    <row r="2069" spans="1:25" x14ac:dyDescent="0.25">
      <c r="A2069" t="s">
        <v>199</v>
      </c>
      <c r="B2069">
        <v>161079</v>
      </c>
      <c r="C2069">
        <v>161069</v>
      </c>
      <c r="D2069">
        <v>0</v>
      </c>
      <c r="E2069">
        <v>0</v>
      </c>
      <c r="F2069">
        <v>0</v>
      </c>
      <c r="G2069">
        <v>6.6986199999999996E-2</v>
      </c>
      <c r="H2069">
        <v>0.95600099999999999</v>
      </c>
      <c r="I2069">
        <v>1482414440</v>
      </c>
    </row>
    <row r="2070" spans="1:25" x14ac:dyDescent="0.25">
      <c r="A2070" t="s">
        <v>199</v>
      </c>
      <c r="B2070">
        <v>161045</v>
      </c>
      <c r="C2070">
        <v>161035</v>
      </c>
      <c r="D2070">
        <v>0</v>
      </c>
      <c r="E2070">
        <v>0</v>
      </c>
      <c r="F2070">
        <v>0</v>
      </c>
      <c r="G2070">
        <v>6.0217100000000003E-2</v>
      </c>
      <c r="H2070">
        <v>0.93149099999999996</v>
      </c>
      <c r="I2070">
        <v>1482414440</v>
      </c>
    </row>
    <row r="2071" spans="1:25" x14ac:dyDescent="0.25">
      <c r="A2071" t="s">
        <v>199</v>
      </c>
      <c r="B2071">
        <v>160974</v>
      </c>
      <c r="C2071">
        <v>160964</v>
      </c>
      <c r="D2071">
        <v>0</v>
      </c>
      <c r="E2071">
        <v>0</v>
      </c>
      <c r="F2071">
        <v>0</v>
      </c>
      <c r="G2071">
        <v>8.0082100000000003E-2</v>
      </c>
      <c r="H2071">
        <v>0.95599999999999996</v>
      </c>
      <c r="I2071">
        <v>1482414440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199</v>
      </c>
      <c r="B2072">
        <v>160979</v>
      </c>
      <c r="C2072">
        <v>160969</v>
      </c>
      <c r="D2072">
        <v>0</v>
      </c>
      <c r="E2072">
        <v>0</v>
      </c>
      <c r="F2072">
        <v>0</v>
      </c>
      <c r="G2072">
        <v>7.9995700000000003E-2</v>
      </c>
      <c r="H2072">
        <v>0.931836</v>
      </c>
      <c r="I2072">
        <v>1482414440</v>
      </c>
      <c r="R2072">
        <f>AVERAGE(B2023:B2072)</f>
        <v>161045.35999999999</v>
      </c>
      <c r="S2072">
        <f>AVERAGE(C2023:C2072)</f>
        <v>161035.51999999999</v>
      </c>
      <c r="U2072">
        <f>_xlfn.VAR.P(B2023:B2072)</f>
        <v>2722.5503999999992</v>
      </c>
      <c r="V2072">
        <f>_xlfn.VAR.P(C2023:C2072)</f>
        <v>2741.5696000000007</v>
      </c>
      <c r="X2072">
        <f>1.96*SQRT(U2072)/50</f>
        <v>2.0453801227781594</v>
      </c>
      <c r="Y2072">
        <f>1.96*SQRT(V2072)/50</f>
        <v>2.0525120000000001</v>
      </c>
    </row>
    <row r="2073" spans="1:25" x14ac:dyDescent="0.25">
      <c r="A2073" t="s">
        <v>200</v>
      </c>
      <c r="B2073">
        <v>8052286.2209999999</v>
      </c>
      <c r="C2073" t="s">
        <v>37</v>
      </c>
    </row>
    <row r="2074" spans="1:25" x14ac:dyDescent="0.25">
      <c r="A2074" t="s">
        <v>201</v>
      </c>
      <c r="B2074">
        <v>8556.15</v>
      </c>
      <c r="C2074">
        <v>8545.08</v>
      </c>
      <c r="D2074">
        <v>0</v>
      </c>
      <c r="E2074">
        <v>0</v>
      </c>
      <c r="F2074">
        <v>0</v>
      </c>
      <c r="G2074">
        <v>6.3439200000000001E-2</v>
      </c>
      <c r="H2074">
        <v>0.93182100000000001</v>
      </c>
      <c r="I2074">
        <v>1482414440</v>
      </c>
    </row>
    <row r="2075" spans="1:25" x14ac:dyDescent="0.25">
      <c r="A2075" t="s">
        <v>201</v>
      </c>
      <c r="B2075">
        <v>8509.7199999999993</v>
      </c>
      <c r="C2075">
        <v>8499.98</v>
      </c>
      <c r="D2075">
        <v>0</v>
      </c>
      <c r="E2075">
        <v>0</v>
      </c>
      <c r="F2075">
        <v>0</v>
      </c>
      <c r="G2075">
        <v>5.4022899999999999E-2</v>
      </c>
      <c r="H2075">
        <v>0.931836</v>
      </c>
      <c r="I2075">
        <v>1482414440</v>
      </c>
    </row>
    <row r="2076" spans="1:25" x14ac:dyDescent="0.25">
      <c r="A2076" t="s">
        <v>201</v>
      </c>
      <c r="B2076">
        <v>8531.67</v>
      </c>
      <c r="C2076">
        <v>8522.15</v>
      </c>
      <c r="D2076">
        <v>0</v>
      </c>
      <c r="E2076">
        <v>0</v>
      </c>
      <c r="F2076">
        <v>0</v>
      </c>
      <c r="G2076">
        <v>6.3266900000000001E-2</v>
      </c>
      <c r="H2076">
        <v>0.931836</v>
      </c>
      <c r="I2076">
        <v>1482414440</v>
      </c>
    </row>
    <row r="2077" spans="1:25" x14ac:dyDescent="0.25">
      <c r="A2077" t="s">
        <v>201</v>
      </c>
      <c r="B2077">
        <v>8510.15</v>
      </c>
      <c r="C2077">
        <v>8500.4500000000007</v>
      </c>
      <c r="D2077">
        <v>0</v>
      </c>
      <c r="E2077">
        <v>0</v>
      </c>
      <c r="F2077">
        <v>0</v>
      </c>
      <c r="G2077">
        <v>5.7735500000000002E-2</v>
      </c>
      <c r="H2077">
        <v>0.93181999999999998</v>
      </c>
      <c r="I2077">
        <v>1482414440</v>
      </c>
    </row>
    <row r="2078" spans="1:25" x14ac:dyDescent="0.25">
      <c r="A2078" t="s">
        <v>201</v>
      </c>
      <c r="B2078" s="9">
        <v>1143820</v>
      </c>
      <c r="C2078" s="9">
        <v>1143810</v>
      </c>
      <c r="D2078">
        <v>0</v>
      </c>
      <c r="E2078">
        <v>0</v>
      </c>
      <c r="F2078">
        <v>0</v>
      </c>
      <c r="G2078">
        <v>5.7717499999999998E-2</v>
      </c>
      <c r="H2078">
        <v>0.93181599999999998</v>
      </c>
      <c r="I2078">
        <v>1482414440</v>
      </c>
    </row>
    <row r="2079" spans="1:25" x14ac:dyDescent="0.25">
      <c r="A2079" t="s">
        <v>201</v>
      </c>
      <c r="B2079">
        <v>8443.89</v>
      </c>
      <c r="C2079">
        <v>8430.67</v>
      </c>
      <c r="D2079">
        <v>0</v>
      </c>
      <c r="E2079">
        <v>0</v>
      </c>
      <c r="F2079">
        <v>0</v>
      </c>
      <c r="G2079">
        <v>5.8228700000000001E-2</v>
      </c>
      <c r="H2079">
        <v>0.93183400000000005</v>
      </c>
      <c r="I2079">
        <v>1482414440</v>
      </c>
    </row>
    <row r="2080" spans="1:25" x14ac:dyDescent="0.25">
      <c r="A2080" t="s">
        <v>201</v>
      </c>
      <c r="B2080">
        <v>8416.34</v>
      </c>
      <c r="C2080">
        <v>8405.4</v>
      </c>
      <c r="D2080">
        <v>0</v>
      </c>
      <c r="E2080">
        <v>0</v>
      </c>
      <c r="F2080">
        <v>0</v>
      </c>
      <c r="G2080">
        <v>5.7735700000000001E-2</v>
      </c>
      <c r="H2080">
        <v>0.93181700000000001</v>
      </c>
      <c r="I2080">
        <v>1482414440</v>
      </c>
    </row>
    <row r="2081" spans="1:9" x14ac:dyDescent="0.25">
      <c r="A2081" t="s">
        <v>201</v>
      </c>
      <c r="B2081">
        <v>8361.4500000000007</v>
      </c>
      <c r="C2081">
        <v>8350.2099999999991</v>
      </c>
      <c r="D2081">
        <v>0</v>
      </c>
      <c r="E2081">
        <v>0</v>
      </c>
      <c r="F2081">
        <v>0</v>
      </c>
      <c r="G2081">
        <v>5.7627499999999998E-2</v>
      </c>
      <c r="H2081">
        <v>0.93183300000000002</v>
      </c>
      <c r="I2081">
        <v>1482414440</v>
      </c>
    </row>
    <row r="2082" spans="1:9" x14ac:dyDescent="0.25">
      <c r="A2082" t="s">
        <v>201</v>
      </c>
      <c r="B2082">
        <v>8377.0400000000009</v>
      </c>
      <c r="C2082">
        <v>8365.49</v>
      </c>
      <c r="D2082">
        <v>0</v>
      </c>
      <c r="E2082">
        <v>0</v>
      </c>
      <c r="F2082">
        <v>0</v>
      </c>
      <c r="G2082">
        <v>5.79386E-2</v>
      </c>
      <c r="H2082">
        <v>0.93182699999999996</v>
      </c>
      <c r="I2082">
        <v>1482414440</v>
      </c>
    </row>
    <row r="2083" spans="1:9" x14ac:dyDescent="0.25">
      <c r="A2083" t="s">
        <v>201</v>
      </c>
      <c r="B2083">
        <v>8357.61</v>
      </c>
      <c r="C2083">
        <v>8346.2000000000007</v>
      </c>
      <c r="D2083">
        <v>0</v>
      </c>
      <c r="E2083">
        <v>0</v>
      </c>
      <c r="F2083">
        <v>0</v>
      </c>
      <c r="G2083">
        <v>5.4992399999999997E-2</v>
      </c>
      <c r="H2083">
        <v>0.93183099999999996</v>
      </c>
      <c r="I2083">
        <v>1482414440</v>
      </c>
    </row>
    <row r="2084" spans="1:9" x14ac:dyDescent="0.25">
      <c r="A2084" t="s">
        <v>201</v>
      </c>
      <c r="B2084">
        <v>8379.3799999999992</v>
      </c>
      <c r="C2084">
        <v>8368.23</v>
      </c>
      <c r="D2084">
        <v>0</v>
      </c>
      <c r="E2084">
        <v>0</v>
      </c>
      <c r="F2084">
        <v>0</v>
      </c>
      <c r="G2084">
        <v>5.7610000000000001E-2</v>
      </c>
      <c r="H2084">
        <v>0.931813</v>
      </c>
      <c r="I2084">
        <v>1482414440</v>
      </c>
    </row>
    <row r="2085" spans="1:9" x14ac:dyDescent="0.25">
      <c r="A2085" t="s">
        <v>201</v>
      </c>
      <c r="B2085">
        <v>8372.17</v>
      </c>
      <c r="C2085">
        <v>8361.2999999999993</v>
      </c>
      <c r="D2085">
        <v>0</v>
      </c>
      <c r="E2085">
        <v>0</v>
      </c>
      <c r="F2085">
        <v>0</v>
      </c>
      <c r="G2085">
        <v>5.7627100000000001E-2</v>
      </c>
      <c r="H2085">
        <v>0.931836</v>
      </c>
      <c r="I2085">
        <v>1482414440</v>
      </c>
    </row>
    <row r="2086" spans="1:9" x14ac:dyDescent="0.25">
      <c r="A2086" t="s">
        <v>201</v>
      </c>
      <c r="B2086">
        <v>8411.27</v>
      </c>
      <c r="C2086">
        <v>8400.02</v>
      </c>
      <c r="D2086">
        <v>0</v>
      </c>
      <c r="E2086">
        <v>0</v>
      </c>
      <c r="F2086">
        <v>0</v>
      </c>
      <c r="G2086">
        <v>5.7716400000000001E-2</v>
      </c>
      <c r="H2086">
        <v>0.931836</v>
      </c>
      <c r="I2086">
        <v>1482414440</v>
      </c>
    </row>
    <row r="2087" spans="1:9" x14ac:dyDescent="0.25">
      <c r="A2087" t="s">
        <v>201</v>
      </c>
      <c r="B2087">
        <v>8427.0499999999993</v>
      </c>
      <c r="C2087">
        <v>8416.16</v>
      </c>
      <c r="D2087">
        <v>0</v>
      </c>
      <c r="E2087">
        <v>0</v>
      </c>
      <c r="F2087">
        <v>0</v>
      </c>
      <c r="G2087">
        <v>5.7716299999999998E-2</v>
      </c>
      <c r="H2087">
        <v>0.93183099999999996</v>
      </c>
      <c r="I2087">
        <v>1482414440</v>
      </c>
    </row>
    <row r="2088" spans="1:9" x14ac:dyDescent="0.25">
      <c r="A2088" t="s">
        <v>201</v>
      </c>
      <c r="B2088">
        <v>8409.7000000000007</v>
      </c>
      <c r="C2088">
        <v>8398.33</v>
      </c>
      <c r="D2088">
        <v>0</v>
      </c>
      <c r="E2088">
        <v>0</v>
      </c>
      <c r="F2088">
        <v>0</v>
      </c>
      <c r="G2088">
        <v>5.4992300000000001E-2</v>
      </c>
      <c r="H2088">
        <v>0.93179299999999998</v>
      </c>
      <c r="I2088">
        <v>1482414440</v>
      </c>
    </row>
    <row r="2089" spans="1:9" x14ac:dyDescent="0.25">
      <c r="A2089" t="s">
        <v>201</v>
      </c>
      <c r="B2089">
        <v>8433.41</v>
      </c>
      <c r="C2089">
        <v>8421.7900000000009</v>
      </c>
      <c r="D2089">
        <v>0</v>
      </c>
      <c r="E2089">
        <v>0</v>
      </c>
      <c r="F2089">
        <v>0</v>
      </c>
      <c r="G2089">
        <v>6.6122700000000006E-2</v>
      </c>
      <c r="H2089">
        <v>0.931836</v>
      </c>
      <c r="I2089">
        <v>1482414440</v>
      </c>
    </row>
    <row r="2090" spans="1:9" x14ac:dyDescent="0.25">
      <c r="A2090" t="s">
        <v>201</v>
      </c>
      <c r="B2090">
        <v>8432.08</v>
      </c>
      <c r="C2090">
        <v>8421.23</v>
      </c>
      <c r="D2090">
        <v>0</v>
      </c>
      <c r="E2090">
        <v>0</v>
      </c>
      <c r="F2090">
        <v>0</v>
      </c>
      <c r="G2090">
        <v>5.7623800000000003E-2</v>
      </c>
      <c r="H2090">
        <v>0.93181700000000001</v>
      </c>
      <c r="I2090">
        <v>1482414440</v>
      </c>
    </row>
    <row r="2091" spans="1:9" x14ac:dyDescent="0.25">
      <c r="A2091" t="s">
        <v>201</v>
      </c>
      <c r="B2091">
        <v>8410.2199999999993</v>
      </c>
      <c r="C2091">
        <v>8399.65</v>
      </c>
      <c r="D2091">
        <v>0</v>
      </c>
      <c r="E2091">
        <v>0</v>
      </c>
      <c r="F2091">
        <v>0</v>
      </c>
      <c r="G2091">
        <v>5.8260100000000002E-2</v>
      </c>
      <c r="H2091">
        <v>0.93183099999999996</v>
      </c>
      <c r="I2091">
        <v>1482414440</v>
      </c>
    </row>
    <row r="2092" spans="1:9" x14ac:dyDescent="0.25">
      <c r="A2092" t="s">
        <v>201</v>
      </c>
      <c r="B2092">
        <v>8411.2099999999991</v>
      </c>
      <c r="C2092">
        <v>8399.84</v>
      </c>
      <c r="D2092">
        <v>0</v>
      </c>
      <c r="E2092">
        <v>0</v>
      </c>
      <c r="F2092">
        <v>0</v>
      </c>
      <c r="G2092">
        <v>5.8030600000000002E-2</v>
      </c>
      <c r="H2092">
        <v>0.931836</v>
      </c>
      <c r="I2092">
        <v>1482414440</v>
      </c>
    </row>
    <row r="2093" spans="1:9" x14ac:dyDescent="0.25">
      <c r="A2093" t="s">
        <v>201</v>
      </c>
      <c r="B2093">
        <v>8428.36</v>
      </c>
      <c r="C2093">
        <v>8416.85</v>
      </c>
      <c r="D2093">
        <v>0</v>
      </c>
      <c r="E2093">
        <v>0</v>
      </c>
      <c r="F2093">
        <v>0</v>
      </c>
      <c r="G2093">
        <v>5.76085E-2</v>
      </c>
      <c r="H2093">
        <v>0.93179299999999998</v>
      </c>
      <c r="I2093">
        <v>1482414440</v>
      </c>
    </row>
    <row r="2094" spans="1:9" x14ac:dyDescent="0.25">
      <c r="A2094" t="s">
        <v>201</v>
      </c>
      <c r="B2094">
        <v>8409.2800000000007</v>
      </c>
      <c r="C2094">
        <v>8398.08</v>
      </c>
      <c r="D2094">
        <v>0</v>
      </c>
      <c r="E2094">
        <v>0</v>
      </c>
      <c r="F2094">
        <v>0</v>
      </c>
      <c r="G2094">
        <v>5.4022899999999999E-2</v>
      </c>
      <c r="H2094">
        <v>0.931836</v>
      </c>
      <c r="I2094">
        <v>1482414440</v>
      </c>
    </row>
    <row r="2095" spans="1:9" x14ac:dyDescent="0.25">
      <c r="A2095" t="s">
        <v>201</v>
      </c>
      <c r="B2095">
        <v>8432.31</v>
      </c>
      <c r="C2095">
        <v>8421.33</v>
      </c>
      <c r="D2095">
        <v>0</v>
      </c>
      <c r="E2095">
        <v>0</v>
      </c>
      <c r="F2095">
        <v>0</v>
      </c>
      <c r="G2095">
        <v>5.7622199999999998E-2</v>
      </c>
      <c r="H2095">
        <v>0.93183400000000005</v>
      </c>
      <c r="I2095">
        <v>1482414440</v>
      </c>
    </row>
    <row r="2096" spans="1:9" x14ac:dyDescent="0.25">
      <c r="A2096" t="s">
        <v>201</v>
      </c>
      <c r="B2096">
        <v>8410.83</v>
      </c>
      <c r="C2096">
        <v>8399.5400000000009</v>
      </c>
      <c r="D2096">
        <v>0</v>
      </c>
      <c r="E2096">
        <v>0</v>
      </c>
      <c r="F2096">
        <v>0</v>
      </c>
      <c r="G2096">
        <v>5.77154E-2</v>
      </c>
      <c r="H2096">
        <v>0.931836</v>
      </c>
      <c r="I2096">
        <v>1482414440</v>
      </c>
    </row>
    <row r="2097" spans="1:9" x14ac:dyDescent="0.25">
      <c r="A2097" t="s">
        <v>201</v>
      </c>
      <c r="B2097">
        <v>8427.6</v>
      </c>
      <c r="C2097">
        <v>8416.39</v>
      </c>
      <c r="D2097">
        <v>0</v>
      </c>
      <c r="E2097">
        <v>0</v>
      </c>
      <c r="F2097">
        <v>0</v>
      </c>
      <c r="G2097">
        <v>5.55656E-2</v>
      </c>
      <c r="H2097">
        <v>0.93183700000000003</v>
      </c>
      <c r="I2097">
        <v>1482414440</v>
      </c>
    </row>
    <row r="2098" spans="1:9" x14ac:dyDescent="0.25">
      <c r="A2098" t="s">
        <v>201</v>
      </c>
      <c r="B2098">
        <v>8410.75</v>
      </c>
      <c r="C2098">
        <v>8398.67</v>
      </c>
      <c r="D2098">
        <v>0</v>
      </c>
      <c r="E2098">
        <v>0</v>
      </c>
      <c r="F2098">
        <v>0</v>
      </c>
      <c r="G2098">
        <v>5.7716400000000001E-2</v>
      </c>
      <c r="H2098">
        <v>0.93183499999999997</v>
      </c>
      <c r="I2098">
        <v>1482414440</v>
      </c>
    </row>
    <row r="2099" spans="1:9" x14ac:dyDescent="0.25">
      <c r="A2099" t="s">
        <v>201</v>
      </c>
      <c r="B2099">
        <v>8409.4500000000007</v>
      </c>
      <c r="C2099">
        <v>8398.06</v>
      </c>
      <c r="D2099">
        <v>0</v>
      </c>
      <c r="E2099">
        <v>0</v>
      </c>
      <c r="F2099">
        <v>0</v>
      </c>
      <c r="G2099">
        <v>5.7604799999999998E-2</v>
      </c>
      <c r="H2099">
        <v>0.931836</v>
      </c>
      <c r="I2099">
        <v>1482414440</v>
      </c>
    </row>
    <row r="2100" spans="1:9" x14ac:dyDescent="0.25">
      <c r="A2100" t="s">
        <v>201</v>
      </c>
      <c r="B2100">
        <v>8408.68</v>
      </c>
      <c r="C2100">
        <v>8397.76</v>
      </c>
      <c r="D2100">
        <v>0</v>
      </c>
      <c r="E2100">
        <v>0</v>
      </c>
      <c r="F2100">
        <v>0</v>
      </c>
      <c r="G2100">
        <v>5.4992399999999997E-2</v>
      </c>
      <c r="H2100">
        <v>0.93183400000000005</v>
      </c>
      <c r="I2100">
        <v>1482414440</v>
      </c>
    </row>
    <row r="2101" spans="1:9" x14ac:dyDescent="0.25">
      <c r="A2101" t="s">
        <v>201</v>
      </c>
      <c r="B2101">
        <v>8433.09</v>
      </c>
      <c r="C2101">
        <v>8421.93</v>
      </c>
      <c r="D2101">
        <v>0</v>
      </c>
      <c r="E2101">
        <v>0</v>
      </c>
      <c r="F2101">
        <v>0</v>
      </c>
      <c r="G2101">
        <v>5.8001499999999998E-2</v>
      </c>
      <c r="H2101">
        <v>0.931836</v>
      </c>
      <c r="I2101">
        <v>1482414440</v>
      </c>
    </row>
    <row r="2102" spans="1:9" x14ac:dyDescent="0.25">
      <c r="A2102" t="s">
        <v>201</v>
      </c>
      <c r="B2102">
        <v>8410.2000000000007</v>
      </c>
      <c r="C2102">
        <v>8399.34</v>
      </c>
      <c r="D2102">
        <v>0</v>
      </c>
      <c r="E2102">
        <v>0</v>
      </c>
      <c r="F2102">
        <v>0</v>
      </c>
      <c r="G2102">
        <v>5.7605999999999997E-2</v>
      </c>
      <c r="H2102">
        <v>0.931836</v>
      </c>
      <c r="I2102">
        <v>1482414440</v>
      </c>
    </row>
    <row r="2103" spans="1:9" x14ac:dyDescent="0.25">
      <c r="A2103" t="s">
        <v>201</v>
      </c>
      <c r="B2103">
        <v>8427.24</v>
      </c>
      <c r="C2103">
        <v>8416.1299999999992</v>
      </c>
      <c r="D2103">
        <v>0</v>
      </c>
      <c r="E2103">
        <v>0</v>
      </c>
      <c r="F2103">
        <v>0</v>
      </c>
      <c r="G2103">
        <v>5.53856E-2</v>
      </c>
      <c r="H2103">
        <v>0.93183099999999996</v>
      </c>
      <c r="I2103">
        <v>1482414440</v>
      </c>
    </row>
    <row r="2104" spans="1:9" x14ac:dyDescent="0.25">
      <c r="A2104" t="s">
        <v>201</v>
      </c>
      <c r="B2104">
        <v>8427.92</v>
      </c>
      <c r="C2104">
        <v>8416.23</v>
      </c>
      <c r="D2104">
        <v>0</v>
      </c>
      <c r="E2104">
        <v>0</v>
      </c>
      <c r="F2104">
        <v>0</v>
      </c>
      <c r="G2104">
        <v>6.3296000000000005E-2</v>
      </c>
      <c r="H2104">
        <v>0.93182699999999996</v>
      </c>
      <c r="I2104">
        <v>1482414440</v>
      </c>
    </row>
    <row r="2105" spans="1:9" x14ac:dyDescent="0.25">
      <c r="A2105" t="s">
        <v>201</v>
      </c>
      <c r="B2105">
        <v>8408.8700000000008</v>
      </c>
      <c r="C2105">
        <v>8397.68</v>
      </c>
      <c r="D2105">
        <v>0</v>
      </c>
      <c r="E2105">
        <v>0</v>
      </c>
      <c r="F2105">
        <v>0</v>
      </c>
      <c r="G2105">
        <v>6.3297000000000006E-2</v>
      </c>
      <c r="H2105">
        <v>0.931836</v>
      </c>
      <c r="I2105">
        <v>1482414440</v>
      </c>
    </row>
    <row r="2106" spans="1:9" x14ac:dyDescent="0.25">
      <c r="A2106" t="s">
        <v>201</v>
      </c>
      <c r="B2106">
        <v>8433.2900000000009</v>
      </c>
      <c r="C2106">
        <v>8422.02</v>
      </c>
      <c r="D2106">
        <v>0</v>
      </c>
      <c r="E2106">
        <v>0</v>
      </c>
      <c r="F2106">
        <v>0</v>
      </c>
      <c r="G2106">
        <v>6.3269099999999995E-2</v>
      </c>
      <c r="H2106">
        <v>0.93178499999999997</v>
      </c>
      <c r="I2106">
        <v>1482414440</v>
      </c>
    </row>
    <row r="2107" spans="1:9" x14ac:dyDescent="0.25">
      <c r="A2107" t="s">
        <v>201</v>
      </c>
      <c r="B2107">
        <v>8410.6</v>
      </c>
      <c r="C2107">
        <v>8399.86</v>
      </c>
      <c r="D2107">
        <v>0</v>
      </c>
      <c r="E2107">
        <v>0</v>
      </c>
      <c r="F2107">
        <v>0</v>
      </c>
      <c r="G2107">
        <v>5.7608600000000003E-2</v>
      </c>
      <c r="H2107">
        <v>0.93183099999999996</v>
      </c>
      <c r="I2107">
        <v>1482414440</v>
      </c>
    </row>
    <row r="2108" spans="1:9" x14ac:dyDescent="0.25">
      <c r="A2108" t="s">
        <v>201</v>
      </c>
      <c r="B2108">
        <v>8427.15</v>
      </c>
      <c r="C2108">
        <v>8416.17</v>
      </c>
      <c r="D2108">
        <v>0</v>
      </c>
      <c r="E2108">
        <v>0</v>
      </c>
      <c r="F2108">
        <v>0</v>
      </c>
      <c r="G2108">
        <v>6.3295000000000004E-2</v>
      </c>
      <c r="H2108">
        <v>0.93183099999999996</v>
      </c>
      <c r="I2108">
        <v>1482414440</v>
      </c>
    </row>
    <row r="2109" spans="1:9" x14ac:dyDescent="0.25">
      <c r="A2109" t="s">
        <v>201</v>
      </c>
      <c r="B2109">
        <v>8409.43</v>
      </c>
      <c r="C2109">
        <v>8397.98</v>
      </c>
      <c r="D2109">
        <v>0</v>
      </c>
      <c r="E2109">
        <v>0</v>
      </c>
      <c r="F2109">
        <v>0</v>
      </c>
      <c r="G2109">
        <v>5.4022899999999999E-2</v>
      </c>
      <c r="H2109">
        <v>0.931836</v>
      </c>
      <c r="I2109">
        <v>1482414440</v>
      </c>
    </row>
    <row r="2110" spans="1:9" x14ac:dyDescent="0.25">
      <c r="A2110" t="s">
        <v>201</v>
      </c>
      <c r="B2110">
        <v>8433.91</v>
      </c>
      <c r="C2110">
        <v>8421.58</v>
      </c>
      <c r="D2110">
        <v>0</v>
      </c>
      <c r="E2110">
        <v>0</v>
      </c>
      <c r="F2110">
        <v>0</v>
      </c>
      <c r="G2110">
        <v>5.7606299999999999E-2</v>
      </c>
      <c r="H2110">
        <v>0.93183099999999996</v>
      </c>
      <c r="I2110">
        <v>1482414440</v>
      </c>
    </row>
    <row r="2111" spans="1:9" x14ac:dyDescent="0.25">
      <c r="A2111" t="s">
        <v>201</v>
      </c>
      <c r="B2111">
        <v>8412.8799999999992</v>
      </c>
      <c r="C2111">
        <v>8399.69</v>
      </c>
      <c r="D2111">
        <v>0</v>
      </c>
      <c r="E2111">
        <v>0</v>
      </c>
      <c r="F2111">
        <v>0</v>
      </c>
      <c r="G2111">
        <v>5.5756199999999999E-2</v>
      </c>
      <c r="H2111">
        <v>0.93183400000000005</v>
      </c>
      <c r="I2111">
        <v>1482414440</v>
      </c>
    </row>
    <row r="2112" spans="1:9" x14ac:dyDescent="0.25">
      <c r="A2112" t="s">
        <v>201</v>
      </c>
      <c r="B2112">
        <v>8428.82</v>
      </c>
      <c r="C2112">
        <v>8416.36</v>
      </c>
      <c r="D2112">
        <v>0</v>
      </c>
      <c r="E2112">
        <v>0</v>
      </c>
      <c r="F2112">
        <v>0</v>
      </c>
      <c r="G2112">
        <v>5.7609599999999997E-2</v>
      </c>
      <c r="H2112">
        <v>0.93183099999999996</v>
      </c>
      <c r="I2112">
        <v>1482414440</v>
      </c>
    </row>
    <row r="2113" spans="1:25" x14ac:dyDescent="0.25">
      <c r="A2113" t="s">
        <v>201</v>
      </c>
      <c r="B2113">
        <v>8409.19</v>
      </c>
      <c r="C2113">
        <v>8398</v>
      </c>
      <c r="D2113">
        <v>0</v>
      </c>
      <c r="E2113">
        <v>0</v>
      </c>
      <c r="F2113">
        <v>0</v>
      </c>
      <c r="G2113">
        <v>5.76085E-2</v>
      </c>
      <c r="H2113">
        <v>0.931836</v>
      </c>
      <c r="I2113">
        <v>1482414440</v>
      </c>
    </row>
    <row r="2114" spans="1:25" x14ac:dyDescent="0.25">
      <c r="A2114" t="s">
        <v>201</v>
      </c>
      <c r="B2114">
        <v>8433.06</v>
      </c>
      <c r="C2114">
        <v>8421.89</v>
      </c>
      <c r="D2114">
        <v>0</v>
      </c>
      <c r="E2114">
        <v>0</v>
      </c>
      <c r="F2114">
        <v>0</v>
      </c>
      <c r="G2114">
        <v>5.8819999999999997E-2</v>
      </c>
      <c r="H2114">
        <v>0.93183700000000003</v>
      </c>
      <c r="I2114">
        <v>1482414440</v>
      </c>
    </row>
    <row r="2115" spans="1:25" x14ac:dyDescent="0.25">
      <c r="A2115" t="s">
        <v>201</v>
      </c>
      <c r="B2115">
        <v>8436.56</v>
      </c>
      <c r="C2115">
        <v>8421.81</v>
      </c>
      <c r="D2115">
        <v>0</v>
      </c>
      <c r="E2115">
        <v>0</v>
      </c>
      <c r="F2115">
        <v>0</v>
      </c>
      <c r="G2115">
        <v>5.79917E-2</v>
      </c>
      <c r="H2115">
        <v>0.93181700000000001</v>
      </c>
      <c r="I2115">
        <v>1482414440</v>
      </c>
    </row>
    <row r="2116" spans="1:25" x14ac:dyDescent="0.25">
      <c r="A2116" t="s">
        <v>201</v>
      </c>
      <c r="B2116">
        <v>8432.51</v>
      </c>
      <c r="C2116">
        <v>8421.43</v>
      </c>
      <c r="D2116">
        <v>0</v>
      </c>
      <c r="E2116">
        <v>0</v>
      </c>
      <c r="F2116">
        <v>0</v>
      </c>
      <c r="G2116">
        <v>5.7605200000000002E-2</v>
      </c>
      <c r="H2116">
        <v>0.931836</v>
      </c>
      <c r="I2116">
        <v>1482414440</v>
      </c>
    </row>
    <row r="2117" spans="1:25" x14ac:dyDescent="0.25">
      <c r="A2117" t="s">
        <v>201</v>
      </c>
      <c r="B2117">
        <v>8432.86</v>
      </c>
      <c r="C2117">
        <v>8421.56</v>
      </c>
      <c r="D2117">
        <v>0</v>
      </c>
      <c r="E2117">
        <v>0</v>
      </c>
      <c r="F2117">
        <v>0</v>
      </c>
      <c r="G2117">
        <v>5.7605200000000002E-2</v>
      </c>
      <c r="H2117">
        <v>0.93179500000000004</v>
      </c>
      <c r="I2117">
        <v>1482414440</v>
      </c>
    </row>
    <row r="2118" spans="1:25" x14ac:dyDescent="0.25">
      <c r="A2118" t="s">
        <v>201</v>
      </c>
      <c r="B2118">
        <v>8442.11</v>
      </c>
      <c r="C2118">
        <v>8431.2000000000007</v>
      </c>
      <c r="D2118">
        <v>0</v>
      </c>
      <c r="E2118">
        <v>0</v>
      </c>
      <c r="F2118">
        <v>0</v>
      </c>
      <c r="G2118">
        <v>5.79842E-2</v>
      </c>
      <c r="H2118">
        <v>0.931836</v>
      </c>
      <c r="I2118">
        <v>1482414440</v>
      </c>
    </row>
    <row r="2119" spans="1:25" x14ac:dyDescent="0.25">
      <c r="A2119" t="s">
        <v>201</v>
      </c>
      <c r="B2119">
        <v>8463.64</v>
      </c>
      <c r="C2119">
        <v>8452.84</v>
      </c>
      <c r="D2119">
        <v>0</v>
      </c>
      <c r="E2119">
        <v>0</v>
      </c>
      <c r="F2119">
        <v>0</v>
      </c>
      <c r="G2119">
        <v>5.9767000000000001E-2</v>
      </c>
      <c r="H2119">
        <v>0.93182699999999996</v>
      </c>
      <c r="I2119">
        <v>1482414440</v>
      </c>
    </row>
    <row r="2120" spans="1:25" x14ac:dyDescent="0.25">
      <c r="A2120" t="s">
        <v>201</v>
      </c>
      <c r="B2120">
        <v>8446.93</v>
      </c>
      <c r="C2120">
        <v>8435.42</v>
      </c>
      <c r="D2120">
        <v>0</v>
      </c>
      <c r="E2120">
        <v>0</v>
      </c>
      <c r="F2120">
        <v>0</v>
      </c>
      <c r="G2120">
        <v>5.5316400000000002E-2</v>
      </c>
      <c r="H2120">
        <v>0.931836</v>
      </c>
      <c r="I2120">
        <v>1482414440</v>
      </c>
    </row>
    <row r="2121" spans="1:25" x14ac:dyDescent="0.25">
      <c r="A2121" t="s">
        <v>201</v>
      </c>
      <c r="B2121">
        <v>8469.66</v>
      </c>
      <c r="C2121">
        <v>8458.59</v>
      </c>
      <c r="D2121">
        <v>0</v>
      </c>
      <c r="E2121">
        <v>0</v>
      </c>
      <c r="F2121">
        <v>0</v>
      </c>
      <c r="G2121">
        <v>5.8266800000000001E-2</v>
      </c>
      <c r="H2121">
        <v>0.93178799999999995</v>
      </c>
      <c r="I2121">
        <v>1482414440</v>
      </c>
    </row>
    <row r="2122" spans="1:25" x14ac:dyDescent="0.25">
      <c r="A2122" t="s">
        <v>201</v>
      </c>
      <c r="B2122">
        <v>8448.68</v>
      </c>
      <c r="C2122">
        <v>8436.7199999999993</v>
      </c>
      <c r="D2122">
        <v>0</v>
      </c>
      <c r="E2122">
        <v>0</v>
      </c>
      <c r="F2122">
        <v>0</v>
      </c>
      <c r="G2122">
        <v>5.7609599999999997E-2</v>
      </c>
      <c r="H2122">
        <v>0.93183099999999996</v>
      </c>
      <c r="I2122">
        <v>1482414440</v>
      </c>
    </row>
    <row r="2123" spans="1:25" x14ac:dyDescent="0.25">
      <c r="A2123" t="s">
        <v>201</v>
      </c>
      <c r="B2123">
        <v>8447.52</v>
      </c>
      <c r="C2123">
        <v>8436.34</v>
      </c>
      <c r="D2123">
        <v>0</v>
      </c>
      <c r="E2123">
        <v>0</v>
      </c>
      <c r="F2123">
        <v>0</v>
      </c>
      <c r="G2123">
        <v>5.7625000000000003E-2</v>
      </c>
      <c r="H2123">
        <v>0.93183400000000005</v>
      </c>
      <c r="I2123">
        <v>1482414440</v>
      </c>
    </row>
    <row r="2124" spans="1:25" x14ac:dyDescent="0.25">
      <c r="A2124" t="s">
        <v>201</v>
      </c>
      <c r="B2124">
        <v>8465.99</v>
      </c>
      <c r="C2124">
        <v>8452.9699999999993</v>
      </c>
      <c r="D2124">
        <v>0</v>
      </c>
      <c r="E2124">
        <v>0</v>
      </c>
      <c r="F2124">
        <v>0</v>
      </c>
      <c r="G2124">
        <v>6.6122700000000006E-2</v>
      </c>
      <c r="H2124">
        <v>0.931813</v>
      </c>
      <c r="I2124">
        <v>1482414440</v>
      </c>
    </row>
    <row r="2125" spans="1:25" x14ac:dyDescent="0.25">
      <c r="A2125" t="s">
        <v>201</v>
      </c>
      <c r="B2125">
        <v>8445.59</v>
      </c>
      <c r="C2125">
        <v>8434.2900000000009</v>
      </c>
      <c r="D2125">
        <v>0</v>
      </c>
      <c r="E2125">
        <v>0</v>
      </c>
      <c r="F2125">
        <v>0</v>
      </c>
      <c r="G2125">
        <v>5.40116E-2</v>
      </c>
      <c r="H2125">
        <v>0.93183400000000005</v>
      </c>
      <c r="I2125">
        <v>1482414440</v>
      </c>
    </row>
    <row r="2126" spans="1:25" x14ac:dyDescent="0.25">
      <c r="A2126" t="s">
        <v>201</v>
      </c>
      <c r="B2126">
        <v>8469.27</v>
      </c>
      <c r="C2126">
        <v>8458</v>
      </c>
      <c r="D2126">
        <v>0</v>
      </c>
      <c r="E2126">
        <v>0</v>
      </c>
      <c r="F2126">
        <v>0</v>
      </c>
      <c r="G2126">
        <v>5.8959699999999997E-2</v>
      </c>
      <c r="H2126">
        <v>0.93146099999999998</v>
      </c>
      <c r="I2126">
        <v>1482414440</v>
      </c>
    </row>
    <row r="2127" spans="1:25" x14ac:dyDescent="0.25">
      <c r="A2127" t="s">
        <v>201</v>
      </c>
      <c r="B2127">
        <v>8447.39</v>
      </c>
      <c r="C2127">
        <v>8436.18</v>
      </c>
      <c r="D2127">
        <v>0</v>
      </c>
      <c r="E2127">
        <v>0</v>
      </c>
      <c r="F2127">
        <v>0</v>
      </c>
      <c r="G2127">
        <v>5.8238400000000003E-2</v>
      </c>
      <c r="H2127">
        <v>0.93182699999999996</v>
      </c>
      <c r="I2127">
        <v>1482414440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201</v>
      </c>
      <c r="B2128">
        <v>8448.2099999999991</v>
      </c>
      <c r="C2128">
        <v>8437.33</v>
      </c>
      <c r="D2128">
        <v>0</v>
      </c>
      <c r="E2128">
        <v>0</v>
      </c>
      <c r="F2128">
        <v>0</v>
      </c>
      <c r="G2128">
        <v>6.6122700000000006E-2</v>
      </c>
      <c r="H2128">
        <v>0.93183499999999997</v>
      </c>
      <c r="I2128">
        <v>1482414440</v>
      </c>
      <c r="R2128">
        <f>AVERAGE(B2079:B2128)</f>
        <v>8423.6530000000021</v>
      </c>
      <c r="S2128">
        <f>AVERAGE(C2079:C2128)</f>
        <v>8412.2148000000016</v>
      </c>
      <c r="U2128">
        <f>_xlfn.VAR.P(B2079:B2128)</f>
        <v>612.048204999993</v>
      </c>
      <c r="V2128">
        <f>_xlfn.VAR.P(C2079:C2128)</f>
        <v>606.79763696000236</v>
      </c>
      <c r="X2128">
        <f>1.96*SQRT(U2128)/50</f>
        <v>0.96979263439726604</v>
      </c>
      <c r="Y2128">
        <f>1.96*SQRT(V2128)/50</f>
        <v>0.96562390238550844</v>
      </c>
    </row>
    <row r="2129" spans="1:11" x14ac:dyDescent="0.25">
      <c r="A2129" t="s">
        <v>202</v>
      </c>
      <c r="B2129">
        <v>421280.33299999998</v>
      </c>
      <c r="C2129" t="s">
        <v>37</v>
      </c>
    </row>
    <row r="2130" spans="1:11" x14ac:dyDescent="0.25">
      <c r="A2130" t="s">
        <v>203</v>
      </c>
      <c r="B2130">
        <v>7897.52</v>
      </c>
      <c r="C2130">
        <v>7880.43</v>
      </c>
      <c r="D2130">
        <v>7792.1</v>
      </c>
      <c r="E2130">
        <v>7758.14</v>
      </c>
      <c r="F2130">
        <v>359.00799999999998</v>
      </c>
      <c r="G2130">
        <v>0</v>
      </c>
      <c r="H2130">
        <v>359.00799999999998</v>
      </c>
      <c r="I2130">
        <v>1</v>
      </c>
      <c r="J2130">
        <v>1</v>
      </c>
      <c r="K2130">
        <v>0</v>
      </c>
    </row>
    <row r="2131" spans="1:11" x14ac:dyDescent="0.25">
      <c r="A2131" t="s">
        <v>203</v>
      </c>
      <c r="B2131">
        <v>7815.89</v>
      </c>
      <c r="C2131">
        <v>7804.96</v>
      </c>
      <c r="D2131">
        <v>7718.23</v>
      </c>
      <c r="E2131">
        <v>7685.04</v>
      </c>
      <c r="F2131">
        <v>355.45400000000001</v>
      </c>
      <c r="G2131">
        <v>0</v>
      </c>
      <c r="H2131">
        <v>355.45400000000001</v>
      </c>
      <c r="I2131">
        <v>1</v>
      </c>
      <c r="J2131">
        <v>1</v>
      </c>
      <c r="K2131">
        <v>0</v>
      </c>
    </row>
    <row r="2132" spans="1:11" x14ac:dyDescent="0.25">
      <c r="A2132" t="s">
        <v>203</v>
      </c>
      <c r="B2132">
        <v>7821.82</v>
      </c>
      <c r="C2132">
        <v>7811.14</v>
      </c>
      <c r="D2132">
        <v>7718.79</v>
      </c>
      <c r="E2132">
        <v>7685.22</v>
      </c>
      <c r="F2132">
        <v>355.48500000000001</v>
      </c>
      <c r="G2132">
        <v>0</v>
      </c>
      <c r="H2132">
        <v>355.48500000000001</v>
      </c>
      <c r="I2132">
        <v>1</v>
      </c>
      <c r="J2132">
        <v>1</v>
      </c>
      <c r="K2132">
        <v>0</v>
      </c>
    </row>
    <row r="2133" spans="1:11" x14ac:dyDescent="0.25">
      <c r="A2133" t="s">
        <v>203</v>
      </c>
      <c r="B2133">
        <v>7843.79</v>
      </c>
      <c r="C2133">
        <v>7833.31</v>
      </c>
      <c r="D2133">
        <v>7739.13</v>
      </c>
      <c r="E2133">
        <v>7707.63</v>
      </c>
      <c r="F2133">
        <v>356.54599999999999</v>
      </c>
      <c r="G2133">
        <v>0</v>
      </c>
      <c r="H2133">
        <v>356.54599999999999</v>
      </c>
      <c r="I2133">
        <v>1</v>
      </c>
      <c r="J2133">
        <v>1</v>
      </c>
      <c r="K2133">
        <v>0</v>
      </c>
    </row>
    <row r="2134" spans="1:11" x14ac:dyDescent="0.25">
      <c r="A2134" t="s">
        <v>203</v>
      </c>
      <c r="B2134">
        <v>7866.05</v>
      </c>
      <c r="C2134">
        <v>7855.41</v>
      </c>
      <c r="D2134">
        <v>7767.6</v>
      </c>
      <c r="E2134">
        <v>7737.66</v>
      </c>
      <c r="F2134">
        <v>358.06200000000001</v>
      </c>
      <c r="G2134">
        <v>0</v>
      </c>
      <c r="H2134">
        <v>358.06200000000001</v>
      </c>
      <c r="I2134">
        <v>1</v>
      </c>
      <c r="J2134">
        <v>1</v>
      </c>
      <c r="K2134">
        <v>0</v>
      </c>
    </row>
    <row r="2135" spans="1:11" x14ac:dyDescent="0.25">
      <c r="A2135" t="s">
        <v>203</v>
      </c>
      <c r="B2135">
        <v>7864.4</v>
      </c>
      <c r="C2135">
        <v>7853.94</v>
      </c>
      <c r="D2135">
        <v>7767.36</v>
      </c>
      <c r="E2135">
        <v>7737.69</v>
      </c>
      <c r="F2135">
        <v>358.06700000000001</v>
      </c>
      <c r="G2135">
        <v>0</v>
      </c>
      <c r="H2135">
        <v>358.06700000000001</v>
      </c>
      <c r="I2135">
        <v>1</v>
      </c>
      <c r="J2135">
        <v>1</v>
      </c>
      <c r="K2135">
        <v>0</v>
      </c>
    </row>
    <row r="2136" spans="1:11" x14ac:dyDescent="0.25">
      <c r="A2136" t="s">
        <v>203</v>
      </c>
      <c r="B2136">
        <v>7873.58</v>
      </c>
      <c r="C2136">
        <v>7862.17</v>
      </c>
      <c r="D2136">
        <v>7769.42</v>
      </c>
      <c r="E2136">
        <v>7737.59</v>
      </c>
      <c r="F2136">
        <v>358.08100000000002</v>
      </c>
      <c r="G2136">
        <v>0</v>
      </c>
      <c r="H2136">
        <v>358.08100000000002</v>
      </c>
      <c r="I2136">
        <v>1</v>
      </c>
      <c r="J2136">
        <v>1</v>
      </c>
      <c r="K2136">
        <v>0</v>
      </c>
    </row>
    <row r="2137" spans="1:11" x14ac:dyDescent="0.25">
      <c r="A2137" t="s">
        <v>203</v>
      </c>
      <c r="B2137">
        <v>7868.75</v>
      </c>
      <c r="C2137">
        <v>7857.34</v>
      </c>
      <c r="D2137">
        <v>7769.8</v>
      </c>
      <c r="E2137">
        <v>7737.52</v>
      </c>
      <c r="F2137">
        <v>357.96499999999997</v>
      </c>
      <c r="G2137">
        <v>0</v>
      </c>
      <c r="H2137">
        <v>357.96499999999997</v>
      </c>
      <c r="I2137">
        <v>1</v>
      </c>
      <c r="J2137">
        <v>1</v>
      </c>
      <c r="K2137">
        <v>0</v>
      </c>
    </row>
    <row r="2138" spans="1:11" x14ac:dyDescent="0.25">
      <c r="A2138" t="s">
        <v>203</v>
      </c>
      <c r="B2138">
        <v>7867.72</v>
      </c>
      <c r="C2138">
        <v>7857.2</v>
      </c>
      <c r="D2138">
        <v>7770.27</v>
      </c>
      <c r="E2138">
        <v>7737.85</v>
      </c>
      <c r="F2138">
        <v>358</v>
      </c>
      <c r="G2138">
        <v>0</v>
      </c>
      <c r="H2138">
        <v>358</v>
      </c>
      <c r="I2138">
        <v>1</v>
      </c>
      <c r="J2138">
        <v>1</v>
      </c>
      <c r="K2138">
        <v>0</v>
      </c>
    </row>
    <row r="2139" spans="1:11" x14ac:dyDescent="0.25">
      <c r="A2139" t="s">
        <v>203</v>
      </c>
      <c r="B2139">
        <v>7869.17</v>
      </c>
      <c r="C2139">
        <v>7858.41</v>
      </c>
      <c r="D2139">
        <v>7767.15</v>
      </c>
      <c r="E2139">
        <v>7737.61</v>
      </c>
      <c r="F2139">
        <v>357.93799999999999</v>
      </c>
      <c r="G2139">
        <v>0</v>
      </c>
      <c r="H2139">
        <v>357.93799999999999</v>
      </c>
      <c r="I2139">
        <v>1</v>
      </c>
      <c r="J2139">
        <v>1</v>
      </c>
      <c r="K2139">
        <v>0</v>
      </c>
    </row>
    <row r="2140" spans="1:11" x14ac:dyDescent="0.25">
      <c r="A2140" t="s">
        <v>203</v>
      </c>
      <c r="B2140">
        <v>7869.33</v>
      </c>
      <c r="C2140">
        <v>7858.78</v>
      </c>
      <c r="D2140">
        <v>7770.79</v>
      </c>
      <c r="E2140">
        <v>7737.64</v>
      </c>
      <c r="F2140">
        <v>358.00700000000001</v>
      </c>
      <c r="G2140">
        <v>0</v>
      </c>
      <c r="H2140">
        <v>358.00700000000001</v>
      </c>
      <c r="I2140">
        <v>1</v>
      </c>
      <c r="J2140">
        <v>1</v>
      </c>
      <c r="K2140">
        <v>0</v>
      </c>
    </row>
    <row r="2141" spans="1:11" x14ac:dyDescent="0.25">
      <c r="A2141" t="s">
        <v>203</v>
      </c>
      <c r="B2141">
        <v>7869.19</v>
      </c>
      <c r="C2141">
        <v>7858.22</v>
      </c>
      <c r="D2141">
        <v>7768.57</v>
      </c>
      <c r="E2141">
        <v>7737.38</v>
      </c>
      <c r="F2141">
        <v>357.96300000000002</v>
      </c>
      <c r="G2141">
        <v>0</v>
      </c>
      <c r="H2141">
        <v>357.96300000000002</v>
      </c>
      <c r="I2141">
        <v>1</v>
      </c>
      <c r="J2141">
        <v>1</v>
      </c>
      <c r="K2141">
        <v>0</v>
      </c>
    </row>
    <row r="2142" spans="1:11" x14ac:dyDescent="0.25">
      <c r="A2142" t="s">
        <v>203</v>
      </c>
      <c r="B2142">
        <v>7877.44</v>
      </c>
      <c r="C2142">
        <v>7866.93</v>
      </c>
      <c r="D2142">
        <v>7769.27</v>
      </c>
      <c r="E2142">
        <v>7737.66</v>
      </c>
      <c r="F2142">
        <v>358.04700000000003</v>
      </c>
      <c r="G2142">
        <v>0</v>
      </c>
      <c r="H2142">
        <v>358.04700000000003</v>
      </c>
      <c r="I2142">
        <v>1</v>
      </c>
      <c r="J2142">
        <v>1</v>
      </c>
      <c r="K2142">
        <v>0</v>
      </c>
    </row>
    <row r="2143" spans="1:11" x14ac:dyDescent="0.25">
      <c r="A2143" t="s">
        <v>203</v>
      </c>
      <c r="B2143">
        <v>7871.34</v>
      </c>
      <c r="C2143">
        <v>7861.06</v>
      </c>
      <c r="D2143">
        <v>7768.6</v>
      </c>
      <c r="E2143">
        <v>7737.75</v>
      </c>
      <c r="F2143">
        <v>358.08300000000003</v>
      </c>
      <c r="G2143">
        <v>0</v>
      </c>
      <c r="H2143">
        <v>358.08300000000003</v>
      </c>
      <c r="I2143">
        <v>1</v>
      </c>
      <c r="J2143">
        <v>1</v>
      </c>
      <c r="K2143">
        <v>0</v>
      </c>
    </row>
    <row r="2144" spans="1:11" x14ac:dyDescent="0.25">
      <c r="A2144" t="s">
        <v>203</v>
      </c>
      <c r="B2144">
        <v>7867.33</v>
      </c>
      <c r="C2144">
        <v>7856.79</v>
      </c>
      <c r="D2144">
        <v>7767.45</v>
      </c>
      <c r="E2144">
        <v>7737.67</v>
      </c>
      <c r="F2144">
        <v>358.09300000000002</v>
      </c>
      <c r="G2144">
        <v>0</v>
      </c>
      <c r="H2144">
        <v>358.09300000000002</v>
      </c>
      <c r="I2144">
        <v>1</v>
      </c>
      <c r="J2144">
        <v>1</v>
      </c>
      <c r="K2144">
        <v>0</v>
      </c>
    </row>
    <row r="2145" spans="1:11" x14ac:dyDescent="0.25">
      <c r="A2145" t="s">
        <v>203</v>
      </c>
      <c r="B2145">
        <v>7951.29</v>
      </c>
      <c r="C2145">
        <v>7940.24</v>
      </c>
      <c r="D2145">
        <v>7769.21</v>
      </c>
      <c r="E2145">
        <v>7737.71</v>
      </c>
      <c r="F2145">
        <v>358.07499999999999</v>
      </c>
      <c r="G2145">
        <v>0</v>
      </c>
      <c r="H2145">
        <v>358.07499999999999</v>
      </c>
      <c r="I2145">
        <v>1</v>
      </c>
      <c r="J2145">
        <v>1</v>
      </c>
      <c r="K2145">
        <v>0</v>
      </c>
    </row>
    <row r="2146" spans="1:11" x14ac:dyDescent="0.25">
      <c r="A2146" t="s">
        <v>203</v>
      </c>
      <c r="B2146">
        <v>7891.72</v>
      </c>
      <c r="C2146">
        <v>7879.27</v>
      </c>
      <c r="D2146">
        <v>7770.7</v>
      </c>
      <c r="E2146">
        <v>7737.94</v>
      </c>
      <c r="F2146">
        <v>358.01799999999997</v>
      </c>
      <c r="G2146">
        <v>0</v>
      </c>
      <c r="H2146">
        <v>358.01799999999997</v>
      </c>
      <c r="I2146">
        <v>1</v>
      </c>
      <c r="J2146">
        <v>1</v>
      </c>
      <c r="K2146">
        <v>0</v>
      </c>
    </row>
    <row r="2147" spans="1:11" x14ac:dyDescent="0.25">
      <c r="A2147" t="s">
        <v>203</v>
      </c>
      <c r="B2147">
        <v>7886.67</v>
      </c>
      <c r="C2147">
        <v>7871.6</v>
      </c>
      <c r="D2147">
        <v>7770.88</v>
      </c>
      <c r="E2147">
        <v>7737.86</v>
      </c>
      <c r="F2147">
        <v>358.036</v>
      </c>
      <c r="G2147">
        <v>0</v>
      </c>
      <c r="H2147">
        <v>358.036</v>
      </c>
      <c r="I2147">
        <v>1</v>
      </c>
      <c r="J2147">
        <v>1</v>
      </c>
      <c r="K2147">
        <v>0</v>
      </c>
    </row>
    <row r="2148" spans="1:11" x14ac:dyDescent="0.25">
      <c r="A2148" t="s">
        <v>203</v>
      </c>
      <c r="B2148">
        <v>7913.36</v>
      </c>
      <c r="C2148">
        <v>7882.32</v>
      </c>
      <c r="D2148">
        <v>7772.31</v>
      </c>
      <c r="E2148">
        <v>7738.13</v>
      </c>
      <c r="F2148">
        <v>358.02100000000002</v>
      </c>
      <c r="G2148">
        <v>0</v>
      </c>
      <c r="H2148">
        <v>358.02100000000002</v>
      </c>
      <c r="I2148">
        <v>1</v>
      </c>
      <c r="J2148">
        <v>1</v>
      </c>
      <c r="K2148">
        <v>0</v>
      </c>
    </row>
    <row r="2149" spans="1:11" x14ac:dyDescent="0.25">
      <c r="A2149" t="s">
        <v>203</v>
      </c>
      <c r="B2149">
        <v>7919.04</v>
      </c>
      <c r="C2149">
        <v>7904.25</v>
      </c>
      <c r="D2149">
        <v>7777.47</v>
      </c>
      <c r="E2149">
        <v>7743.4</v>
      </c>
      <c r="F2149">
        <v>359.02100000000002</v>
      </c>
      <c r="G2149">
        <v>0</v>
      </c>
      <c r="H2149">
        <v>359.02100000000002</v>
      </c>
      <c r="I2149">
        <v>1</v>
      </c>
      <c r="J2149">
        <v>1</v>
      </c>
      <c r="K2149">
        <v>0</v>
      </c>
    </row>
    <row r="2150" spans="1:11" x14ac:dyDescent="0.25">
      <c r="A2150" t="s">
        <v>203</v>
      </c>
      <c r="B2150">
        <v>7913.1</v>
      </c>
      <c r="C2150">
        <v>7899.01</v>
      </c>
      <c r="D2150">
        <v>7768.94</v>
      </c>
      <c r="E2150">
        <v>7737.67</v>
      </c>
      <c r="F2150">
        <v>357.99700000000001</v>
      </c>
      <c r="G2150">
        <v>0</v>
      </c>
      <c r="H2150">
        <v>357.99700000000001</v>
      </c>
      <c r="I2150">
        <v>1</v>
      </c>
      <c r="J2150">
        <v>1</v>
      </c>
      <c r="K2150">
        <v>0</v>
      </c>
    </row>
    <row r="2151" spans="1:11" x14ac:dyDescent="0.25">
      <c r="A2151" t="s">
        <v>203</v>
      </c>
      <c r="B2151">
        <v>7898.28</v>
      </c>
      <c r="C2151">
        <v>7884.59</v>
      </c>
      <c r="D2151">
        <v>7770.36</v>
      </c>
      <c r="E2151">
        <v>7737.63</v>
      </c>
      <c r="F2151">
        <v>358.01</v>
      </c>
      <c r="G2151">
        <v>0</v>
      </c>
      <c r="H2151">
        <v>358.01</v>
      </c>
      <c r="I2151">
        <v>1</v>
      </c>
      <c r="J2151">
        <v>1</v>
      </c>
      <c r="K2151">
        <v>0</v>
      </c>
    </row>
    <row r="2152" spans="1:11" x14ac:dyDescent="0.25">
      <c r="A2152" t="s">
        <v>203</v>
      </c>
      <c r="B2152">
        <v>7931.86</v>
      </c>
      <c r="C2152">
        <v>7917.51</v>
      </c>
      <c r="D2152">
        <v>7769.93</v>
      </c>
      <c r="E2152">
        <v>7737.92</v>
      </c>
      <c r="F2152">
        <v>358.096</v>
      </c>
      <c r="G2152">
        <v>0</v>
      </c>
      <c r="H2152">
        <v>358.096</v>
      </c>
      <c r="I2152">
        <v>1</v>
      </c>
      <c r="J2152">
        <v>1</v>
      </c>
      <c r="K2152">
        <v>0</v>
      </c>
    </row>
    <row r="2153" spans="1:11" x14ac:dyDescent="0.25">
      <c r="A2153" t="s">
        <v>203</v>
      </c>
      <c r="B2153">
        <v>7890.35</v>
      </c>
      <c r="C2153">
        <v>7876.32</v>
      </c>
      <c r="D2153">
        <v>7770.33</v>
      </c>
      <c r="E2153">
        <v>7738.1</v>
      </c>
      <c r="F2153">
        <v>358.096</v>
      </c>
      <c r="G2153">
        <v>0</v>
      </c>
      <c r="H2153">
        <v>358.096</v>
      </c>
      <c r="I2153">
        <v>1</v>
      </c>
      <c r="J2153">
        <v>1</v>
      </c>
      <c r="K2153">
        <v>0</v>
      </c>
    </row>
    <row r="2154" spans="1:11" x14ac:dyDescent="0.25">
      <c r="A2154" t="s">
        <v>203</v>
      </c>
      <c r="B2154">
        <v>7891.79</v>
      </c>
      <c r="C2154">
        <v>7877.81</v>
      </c>
      <c r="D2154">
        <v>7770.78</v>
      </c>
      <c r="E2154">
        <v>7738.23</v>
      </c>
      <c r="F2154">
        <v>357.98500000000001</v>
      </c>
      <c r="G2154">
        <v>0</v>
      </c>
      <c r="H2154">
        <v>357.98500000000001</v>
      </c>
      <c r="I2154">
        <v>1</v>
      </c>
      <c r="J2154">
        <v>1</v>
      </c>
      <c r="K2154">
        <v>0</v>
      </c>
    </row>
    <row r="2155" spans="1:11" x14ac:dyDescent="0.25">
      <c r="A2155" t="s">
        <v>203</v>
      </c>
      <c r="B2155">
        <v>7897.92</v>
      </c>
      <c r="C2155">
        <v>7884.55</v>
      </c>
      <c r="D2155">
        <v>7769.81</v>
      </c>
      <c r="E2155">
        <v>7737.54</v>
      </c>
      <c r="F2155">
        <v>357.99400000000003</v>
      </c>
      <c r="G2155">
        <v>0</v>
      </c>
      <c r="H2155">
        <v>357.99400000000003</v>
      </c>
      <c r="I2155">
        <v>1</v>
      </c>
      <c r="J2155">
        <v>1</v>
      </c>
      <c r="K2155">
        <v>0</v>
      </c>
    </row>
    <row r="2156" spans="1:11" x14ac:dyDescent="0.25">
      <c r="A2156" t="s">
        <v>203</v>
      </c>
      <c r="B2156">
        <v>7905.96</v>
      </c>
      <c r="C2156">
        <v>7893.45</v>
      </c>
      <c r="D2156">
        <v>7770.21</v>
      </c>
      <c r="E2156">
        <v>7737.89</v>
      </c>
      <c r="F2156">
        <v>358.07400000000001</v>
      </c>
      <c r="G2156">
        <v>0</v>
      </c>
      <c r="H2156">
        <v>358.07400000000001</v>
      </c>
      <c r="I2156">
        <v>1</v>
      </c>
      <c r="J2156">
        <v>1</v>
      </c>
      <c r="K2156">
        <v>0</v>
      </c>
    </row>
    <row r="2157" spans="1:11" x14ac:dyDescent="0.25">
      <c r="A2157" t="s">
        <v>203</v>
      </c>
      <c r="B2157">
        <v>8008</v>
      </c>
      <c r="C2157">
        <v>7997.44</v>
      </c>
      <c r="D2157">
        <v>7769.96</v>
      </c>
      <c r="E2157">
        <v>7737.73</v>
      </c>
      <c r="F2157">
        <v>358.01400000000001</v>
      </c>
      <c r="G2157">
        <v>0</v>
      </c>
      <c r="H2157">
        <v>358.01400000000001</v>
      </c>
      <c r="I2157">
        <v>1</v>
      </c>
      <c r="J2157">
        <v>1</v>
      </c>
      <c r="K2157">
        <v>0</v>
      </c>
    </row>
    <row r="2158" spans="1:11" x14ac:dyDescent="0.25">
      <c r="A2158" t="s">
        <v>203</v>
      </c>
      <c r="B2158">
        <v>7906.34</v>
      </c>
      <c r="C2158">
        <v>7894.22</v>
      </c>
      <c r="D2158">
        <v>7769.03</v>
      </c>
      <c r="E2158">
        <v>7737.78</v>
      </c>
      <c r="F2158">
        <v>357.98500000000001</v>
      </c>
      <c r="G2158">
        <v>0</v>
      </c>
      <c r="H2158">
        <v>357.98500000000001</v>
      </c>
      <c r="I2158">
        <v>1</v>
      </c>
      <c r="J2158">
        <v>1</v>
      </c>
      <c r="K2158">
        <v>0</v>
      </c>
    </row>
    <row r="2159" spans="1:11" x14ac:dyDescent="0.25">
      <c r="A2159" t="s">
        <v>203</v>
      </c>
      <c r="B2159">
        <v>7950.12</v>
      </c>
      <c r="C2159">
        <v>7936.57</v>
      </c>
      <c r="D2159">
        <v>7768.91</v>
      </c>
      <c r="E2159">
        <v>7737.97</v>
      </c>
      <c r="F2159">
        <v>358.084</v>
      </c>
      <c r="G2159">
        <v>0</v>
      </c>
      <c r="H2159">
        <v>358.084</v>
      </c>
      <c r="I2159">
        <v>1</v>
      </c>
      <c r="J2159">
        <v>1</v>
      </c>
      <c r="K2159">
        <v>0</v>
      </c>
    </row>
    <row r="2160" spans="1:11" x14ac:dyDescent="0.25">
      <c r="A2160" t="s">
        <v>203</v>
      </c>
      <c r="B2160">
        <v>7881.6</v>
      </c>
      <c r="C2160">
        <v>7868.02</v>
      </c>
      <c r="D2160">
        <v>7769.97</v>
      </c>
      <c r="E2160">
        <v>7737.91</v>
      </c>
      <c r="F2160">
        <v>358.10300000000001</v>
      </c>
      <c r="G2160">
        <v>0</v>
      </c>
      <c r="H2160">
        <v>358.10300000000001</v>
      </c>
      <c r="I2160">
        <v>1</v>
      </c>
      <c r="J2160">
        <v>1</v>
      </c>
      <c r="K2160">
        <v>0</v>
      </c>
    </row>
    <row r="2161" spans="1:11" x14ac:dyDescent="0.25">
      <c r="A2161" t="s">
        <v>203</v>
      </c>
      <c r="B2161">
        <v>7930.66</v>
      </c>
      <c r="C2161">
        <v>7916.46</v>
      </c>
      <c r="D2161">
        <v>7772.5</v>
      </c>
      <c r="E2161">
        <v>7737.99</v>
      </c>
      <c r="F2161">
        <v>358.07900000000001</v>
      </c>
      <c r="G2161">
        <v>0</v>
      </c>
      <c r="H2161">
        <v>358.07900000000001</v>
      </c>
      <c r="I2161">
        <v>1</v>
      </c>
      <c r="J2161">
        <v>1</v>
      </c>
      <c r="K2161">
        <v>0</v>
      </c>
    </row>
    <row r="2162" spans="1:11" x14ac:dyDescent="0.25">
      <c r="A2162" t="s">
        <v>203</v>
      </c>
      <c r="B2162">
        <v>7971.81</v>
      </c>
      <c r="C2162">
        <v>7958.65</v>
      </c>
      <c r="D2162">
        <v>7769.19</v>
      </c>
      <c r="E2162">
        <v>7737.86</v>
      </c>
      <c r="F2162">
        <v>358.10500000000002</v>
      </c>
      <c r="G2162">
        <v>0</v>
      </c>
      <c r="H2162">
        <v>358.10500000000002</v>
      </c>
      <c r="I2162">
        <v>1</v>
      </c>
      <c r="J2162">
        <v>1</v>
      </c>
      <c r="K2162">
        <v>0</v>
      </c>
    </row>
    <row r="2163" spans="1:11" x14ac:dyDescent="0.25">
      <c r="A2163" t="s">
        <v>203</v>
      </c>
      <c r="B2163">
        <v>7953.14</v>
      </c>
      <c r="C2163">
        <v>7941.81</v>
      </c>
      <c r="D2163">
        <v>7769.08</v>
      </c>
      <c r="E2163">
        <v>7737.98</v>
      </c>
      <c r="F2163">
        <v>358.08300000000003</v>
      </c>
      <c r="G2163">
        <v>0</v>
      </c>
      <c r="H2163">
        <v>358.08300000000003</v>
      </c>
      <c r="I2163">
        <v>1</v>
      </c>
      <c r="J2163">
        <v>1</v>
      </c>
      <c r="K2163">
        <v>0</v>
      </c>
    </row>
    <row r="2164" spans="1:11" x14ac:dyDescent="0.25">
      <c r="A2164" t="s">
        <v>203</v>
      </c>
      <c r="B2164">
        <v>7960.81</v>
      </c>
      <c r="C2164">
        <v>7946.39</v>
      </c>
      <c r="D2164">
        <v>7788.33</v>
      </c>
      <c r="E2164">
        <v>7737.75</v>
      </c>
      <c r="F2164">
        <v>358.00599999999997</v>
      </c>
      <c r="G2164">
        <v>0</v>
      </c>
      <c r="H2164">
        <v>358.00599999999997</v>
      </c>
      <c r="I2164">
        <v>1</v>
      </c>
      <c r="J2164">
        <v>1</v>
      </c>
      <c r="K2164">
        <v>0</v>
      </c>
    </row>
    <row r="2165" spans="1:11" x14ac:dyDescent="0.25">
      <c r="A2165" t="s">
        <v>203</v>
      </c>
      <c r="B2165">
        <v>8152.05</v>
      </c>
      <c r="C2165">
        <v>8136.67</v>
      </c>
      <c r="D2165">
        <v>7785.93</v>
      </c>
      <c r="E2165">
        <v>7747.43</v>
      </c>
      <c r="F2165">
        <v>358.00200000000001</v>
      </c>
      <c r="G2165">
        <v>0</v>
      </c>
      <c r="H2165">
        <v>358.00200000000001</v>
      </c>
      <c r="I2165">
        <v>1</v>
      </c>
      <c r="J2165">
        <v>1</v>
      </c>
      <c r="K2165">
        <v>0</v>
      </c>
    </row>
    <row r="2166" spans="1:11" x14ac:dyDescent="0.25">
      <c r="A2166" t="s">
        <v>203</v>
      </c>
      <c r="B2166">
        <v>7941.67</v>
      </c>
      <c r="C2166">
        <v>7928.44</v>
      </c>
      <c r="D2166">
        <v>7775.91</v>
      </c>
      <c r="E2166">
        <v>7737.6</v>
      </c>
      <c r="F2166">
        <v>357.983</v>
      </c>
      <c r="G2166">
        <v>0</v>
      </c>
      <c r="H2166">
        <v>357.983</v>
      </c>
      <c r="I2166">
        <v>1</v>
      </c>
      <c r="J2166">
        <v>1</v>
      </c>
      <c r="K2166">
        <v>0</v>
      </c>
    </row>
    <row r="2167" spans="1:11" x14ac:dyDescent="0.25">
      <c r="A2167" t="s">
        <v>203</v>
      </c>
      <c r="B2167">
        <v>7896.81</v>
      </c>
      <c r="C2167">
        <v>7883.22</v>
      </c>
      <c r="D2167">
        <v>7771.38</v>
      </c>
      <c r="E2167">
        <v>7737.78</v>
      </c>
      <c r="F2167">
        <v>358.09100000000001</v>
      </c>
      <c r="G2167">
        <v>0</v>
      </c>
      <c r="H2167">
        <v>358.09100000000001</v>
      </c>
      <c r="I2167">
        <v>1</v>
      </c>
      <c r="J2167">
        <v>1</v>
      </c>
      <c r="K2167">
        <v>0</v>
      </c>
    </row>
    <row r="2168" spans="1:11" x14ac:dyDescent="0.25">
      <c r="A2168" t="s">
        <v>203</v>
      </c>
      <c r="B2168">
        <v>7895.6</v>
      </c>
      <c r="C2168">
        <v>7882.8</v>
      </c>
      <c r="D2168">
        <v>7772.58</v>
      </c>
      <c r="E2168">
        <v>7738</v>
      </c>
      <c r="F2168">
        <v>358.10899999999998</v>
      </c>
      <c r="G2168">
        <v>0</v>
      </c>
      <c r="H2168">
        <v>358.10899999999998</v>
      </c>
      <c r="I2168">
        <v>1</v>
      </c>
      <c r="J2168">
        <v>1</v>
      </c>
      <c r="K2168">
        <v>0</v>
      </c>
    </row>
    <row r="2169" spans="1:11" x14ac:dyDescent="0.25">
      <c r="A2169" t="s">
        <v>203</v>
      </c>
      <c r="B2169">
        <v>8149.54</v>
      </c>
      <c r="C2169">
        <v>8135.94</v>
      </c>
      <c r="D2169">
        <v>7772.77</v>
      </c>
      <c r="E2169">
        <v>7738.68</v>
      </c>
      <c r="F2169">
        <v>358.09300000000002</v>
      </c>
      <c r="G2169">
        <v>0</v>
      </c>
      <c r="H2169">
        <v>358.09300000000002</v>
      </c>
      <c r="I2169">
        <v>1</v>
      </c>
      <c r="J2169">
        <v>1</v>
      </c>
      <c r="K2169">
        <v>0</v>
      </c>
    </row>
    <row r="2170" spans="1:11" x14ac:dyDescent="0.25">
      <c r="A2170" t="s">
        <v>203</v>
      </c>
      <c r="B2170">
        <v>8005.72</v>
      </c>
      <c r="C2170">
        <v>7993.26</v>
      </c>
      <c r="D2170">
        <v>7772.22</v>
      </c>
      <c r="E2170">
        <v>7737.83</v>
      </c>
      <c r="F2170">
        <v>358.13900000000001</v>
      </c>
      <c r="G2170">
        <v>0</v>
      </c>
      <c r="H2170">
        <v>358.13900000000001</v>
      </c>
      <c r="I2170">
        <v>1</v>
      </c>
      <c r="J2170">
        <v>1</v>
      </c>
      <c r="K2170">
        <v>0</v>
      </c>
    </row>
    <row r="2171" spans="1:11" x14ac:dyDescent="0.25">
      <c r="A2171" t="s">
        <v>203</v>
      </c>
      <c r="B2171">
        <v>7894.95</v>
      </c>
      <c r="C2171">
        <v>7882.37</v>
      </c>
      <c r="D2171">
        <v>7771.85</v>
      </c>
      <c r="E2171">
        <v>7737.86</v>
      </c>
      <c r="F2171">
        <v>358.012</v>
      </c>
      <c r="G2171">
        <v>0</v>
      </c>
      <c r="H2171">
        <v>358.012</v>
      </c>
      <c r="I2171">
        <v>1</v>
      </c>
      <c r="J2171">
        <v>1</v>
      </c>
      <c r="K2171">
        <v>0</v>
      </c>
    </row>
    <row r="2172" spans="1:11" x14ac:dyDescent="0.25">
      <c r="A2172" t="s">
        <v>203</v>
      </c>
      <c r="B2172">
        <v>7895.54</v>
      </c>
      <c r="C2172">
        <v>7884.89</v>
      </c>
      <c r="D2172">
        <v>7770.8</v>
      </c>
      <c r="E2172">
        <v>7737.72</v>
      </c>
      <c r="F2172">
        <v>358.02199999999999</v>
      </c>
      <c r="G2172">
        <v>0</v>
      </c>
      <c r="H2172">
        <v>358.02199999999999</v>
      </c>
      <c r="I2172">
        <v>1</v>
      </c>
      <c r="J2172">
        <v>1</v>
      </c>
      <c r="K2172">
        <v>0</v>
      </c>
    </row>
    <row r="2173" spans="1:11" x14ac:dyDescent="0.25">
      <c r="A2173" t="s">
        <v>203</v>
      </c>
      <c r="B2173">
        <v>7894.63</v>
      </c>
      <c r="C2173">
        <v>7884.62</v>
      </c>
      <c r="D2173">
        <v>7771.33</v>
      </c>
      <c r="E2173">
        <v>7737.78</v>
      </c>
      <c r="F2173">
        <v>357.99599999999998</v>
      </c>
      <c r="G2173">
        <v>0</v>
      </c>
      <c r="H2173">
        <v>357.99599999999998</v>
      </c>
      <c r="I2173">
        <v>1</v>
      </c>
      <c r="J2173">
        <v>1</v>
      </c>
      <c r="K2173">
        <v>0</v>
      </c>
    </row>
    <row r="2174" spans="1:11" x14ac:dyDescent="0.25">
      <c r="A2174" t="s">
        <v>203</v>
      </c>
      <c r="B2174">
        <v>7873.94</v>
      </c>
      <c r="C2174">
        <v>7863.34</v>
      </c>
      <c r="D2174">
        <v>7769.82</v>
      </c>
      <c r="E2174">
        <v>7737.72</v>
      </c>
      <c r="F2174">
        <v>358.11799999999999</v>
      </c>
      <c r="G2174">
        <v>0</v>
      </c>
      <c r="H2174">
        <v>358.11799999999999</v>
      </c>
      <c r="I2174">
        <v>1</v>
      </c>
      <c r="J2174">
        <v>1</v>
      </c>
      <c r="K2174">
        <v>0</v>
      </c>
    </row>
    <row r="2175" spans="1:11" x14ac:dyDescent="0.25">
      <c r="A2175" t="s">
        <v>203</v>
      </c>
      <c r="B2175">
        <v>7877.89</v>
      </c>
      <c r="C2175">
        <v>7864.16</v>
      </c>
      <c r="D2175">
        <v>7767.9</v>
      </c>
      <c r="E2175">
        <v>7737.67</v>
      </c>
      <c r="F2175">
        <v>358.06900000000002</v>
      </c>
      <c r="G2175">
        <v>0</v>
      </c>
      <c r="H2175">
        <v>358.06900000000002</v>
      </c>
      <c r="I2175">
        <v>1</v>
      </c>
      <c r="J2175">
        <v>1</v>
      </c>
      <c r="K2175">
        <v>0</v>
      </c>
    </row>
    <row r="2176" spans="1:11" x14ac:dyDescent="0.25">
      <c r="A2176" t="s">
        <v>203</v>
      </c>
      <c r="B2176">
        <v>7875.75</v>
      </c>
      <c r="C2176">
        <v>7861.3</v>
      </c>
      <c r="D2176">
        <v>7767.69</v>
      </c>
      <c r="E2176">
        <v>7737.65</v>
      </c>
      <c r="F2176">
        <v>358.08800000000002</v>
      </c>
      <c r="G2176">
        <v>0</v>
      </c>
      <c r="H2176">
        <v>358.08800000000002</v>
      </c>
      <c r="I2176">
        <v>1</v>
      </c>
      <c r="J2176">
        <v>1</v>
      </c>
      <c r="K2176">
        <v>0</v>
      </c>
    </row>
    <row r="2177" spans="1:25" x14ac:dyDescent="0.25">
      <c r="A2177" t="s">
        <v>203</v>
      </c>
      <c r="B2177">
        <v>7874.71</v>
      </c>
      <c r="C2177">
        <v>7863.99</v>
      </c>
      <c r="D2177">
        <v>7767.15</v>
      </c>
      <c r="E2177">
        <v>7737.73</v>
      </c>
      <c r="F2177">
        <v>358.06599999999997</v>
      </c>
      <c r="G2177">
        <v>0</v>
      </c>
      <c r="H2177">
        <v>358.06599999999997</v>
      </c>
      <c r="I2177">
        <v>1</v>
      </c>
      <c r="J2177">
        <v>1</v>
      </c>
      <c r="K2177">
        <v>0</v>
      </c>
    </row>
    <row r="2178" spans="1:25" x14ac:dyDescent="0.25">
      <c r="A2178" t="s">
        <v>203</v>
      </c>
      <c r="B2178">
        <v>7885.66</v>
      </c>
      <c r="C2178">
        <v>7872.74</v>
      </c>
      <c r="D2178">
        <v>7769.43</v>
      </c>
      <c r="E2178">
        <v>7738.06</v>
      </c>
      <c r="F2178">
        <v>357.98200000000003</v>
      </c>
      <c r="G2178">
        <v>0</v>
      </c>
      <c r="H2178">
        <v>357.98200000000003</v>
      </c>
      <c r="I2178">
        <v>1</v>
      </c>
      <c r="J2178">
        <v>1</v>
      </c>
      <c r="K2178">
        <v>0</v>
      </c>
    </row>
    <row r="2179" spans="1:25" x14ac:dyDescent="0.25">
      <c r="A2179" t="s">
        <v>203</v>
      </c>
      <c r="B2179">
        <v>7922.79</v>
      </c>
      <c r="C2179">
        <v>7909.64</v>
      </c>
      <c r="D2179">
        <v>7768.75</v>
      </c>
      <c r="E2179">
        <v>7738.51</v>
      </c>
      <c r="F2179">
        <v>357.99</v>
      </c>
      <c r="G2179">
        <v>0</v>
      </c>
      <c r="H2179">
        <v>357.99</v>
      </c>
      <c r="I2179">
        <v>1</v>
      </c>
      <c r="J2179">
        <v>1</v>
      </c>
      <c r="K2179">
        <v>0</v>
      </c>
    </row>
    <row r="2180" spans="1:25" x14ac:dyDescent="0.25">
      <c r="A2180" t="s">
        <v>203</v>
      </c>
      <c r="B2180">
        <v>7895.51</v>
      </c>
      <c r="C2180">
        <v>7882.66</v>
      </c>
      <c r="D2180">
        <v>7767.31</v>
      </c>
      <c r="E2180">
        <v>7737.51</v>
      </c>
      <c r="F2180">
        <v>357.97399999999999</v>
      </c>
      <c r="G2180">
        <v>0</v>
      </c>
      <c r="H2180">
        <v>357.97399999999999</v>
      </c>
      <c r="I2180">
        <v>1</v>
      </c>
      <c r="J2180">
        <v>1</v>
      </c>
      <c r="K2180">
        <v>0</v>
      </c>
    </row>
    <row r="2181" spans="1:25" x14ac:dyDescent="0.25">
      <c r="A2181" t="s">
        <v>203</v>
      </c>
      <c r="B2181">
        <v>7877.52</v>
      </c>
      <c r="C2181">
        <v>7864.35</v>
      </c>
      <c r="D2181">
        <v>7768.35</v>
      </c>
      <c r="E2181">
        <v>7737.55</v>
      </c>
      <c r="F2181">
        <v>357.98500000000001</v>
      </c>
      <c r="G2181">
        <v>0</v>
      </c>
      <c r="H2181">
        <v>357.98500000000001</v>
      </c>
      <c r="I2181">
        <v>1</v>
      </c>
      <c r="J2181">
        <v>1</v>
      </c>
      <c r="K2181">
        <v>0</v>
      </c>
    </row>
    <row r="2182" spans="1:25" x14ac:dyDescent="0.25">
      <c r="A2182" t="s">
        <v>203</v>
      </c>
      <c r="B2182">
        <v>7874.56</v>
      </c>
      <c r="C2182">
        <v>7860.6</v>
      </c>
      <c r="D2182">
        <v>7768.16</v>
      </c>
      <c r="E2182">
        <v>7737.81</v>
      </c>
      <c r="F2182">
        <v>358.05599999999998</v>
      </c>
      <c r="G2182">
        <v>0</v>
      </c>
      <c r="H2182">
        <v>358.05599999999998</v>
      </c>
      <c r="I2182">
        <v>1</v>
      </c>
      <c r="J2182">
        <v>1</v>
      </c>
      <c r="K2182">
        <v>0</v>
      </c>
    </row>
    <row r="2183" spans="1:25" x14ac:dyDescent="0.25">
      <c r="A2183" t="s">
        <v>203</v>
      </c>
      <c r="B2183">
        <v>7877.92</v>
      </c>
      <c r="C2183">
        <v>7864.86</v>
      </c>
      <c r="D2183">
        <v>7768.45</v>
      </c>
      <c r="E2183">
        <v>7737.65</v>
      </c>
      <c r="F2183">
        <v>358.07299999999998</v>
      </c>
      <c r="G2183">
        <v>0</v>
      </c>
      <c r="H2183">
        <v>358.07299999999998</v>
      </c>
      <c r="I2183">
        <v>1</v>
      </c>
      <c r="J2183">
        <v>1</v>
      </c>
      <c r="K2183">
        <v>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203</v>
      </c>
      <c r="B2184">
        <v>7872.8</v>
      </c>
      <c r="C2184">
        <v>7862.09</v>
      </c>
      <c r="D2184">
        <v>7769.76</v>
      </c>
      <c r="E2184">
        <v>7737.66</v>
      </c>
      <c r="F2184">
        <v>358.053</v>
      </c>
      <c r="G2184">
        <v>0</v>
      </c>
      <c r="H2184">
        <v>358.053</v>
      </c>
      <c r="I2184">
        <v>1</v>
      </c>
      <c r="J2184">
        <v>1</v>
      </c>
      <c r="K2184">
        <v>0</v>
      </c>
      <c r="R2184">
        <f>AVERAGE(B2135:B2184)</f>
        <v>7911.7525999999989</v>
      </c>
      <c r="S2184">
        <f>AVERAGE(C2135:C2184)</f>
        <v>7898.8652000000002</v>
      </c>
      <c r="U2184">
        <f>_xlfn.VAR.P(B2135:B2184)</f>
        <v>3572.6790512400034</v>
      </c>
      <c r="V2184">
        <f>_xlfn.VAR.P(C2135:C2184)</f>
        <v>3519.0172729599935</v>
      </c>
      <c r="X2184">
        <f>1.96*SQRT(U2184)/50</f>
        <v>2.3430581591794599</v>
      </c>
      <c r="Y2184">
        <f>1.96*SQRT(V2184)/50</f>
        <v>2.3253951712174095</v>
      </c>
    </row>
    <row r="2185" spans="1:25" x14ac:dyDescent="0.25">
      <c r="A2185" t="s">
        <v>203</v>
      </c>
      <c r="B2185">
        <v>395692.37579999998</v>
      </c>
      <c r="C2185" t="s">
        <v>37</v>
      </c>
    </row>
    <row r="2186" spans="1:25" x14ac:dyDescent="0.25">
      <c r="A2186" t="s">
        <v>204</v>
      </c>
      <c r="B2186">
        <v>2077.63</v>
      </c>
      <c r="C2186">
        <v>2066.7600000000002</v>
      </c>
      <c r="D2186">
        <v>2002.86</v>
      </c>
      <c r="E2186">
        <v>1975.52</v>
      </c>
      <c r="F2186">
        <v>446.053</v>
      </c>
      <c r="G2186">
        <v>5.4231700000000001E-2</v>
      </c>
      <c r="H2186">
        <v>0.931338</v>
      </c>
      <c r="I2186">
        <v>0</v>
      </c>
    </row>
    <row r="2187" spans="1:25" x14ac:dyDescent="0.25">
      <c r="A2187" t="s">
        <v>204</v>
      </c>
      <c r="B2187">
        <v>2150.69</v>
      </c>
      <c r="C2187">
        <v>2138.62</v>
      </c>
      <c r="D2187">
        <v>2006.23</v>
      </c>
      <c r="E2187">
        <v>1975.37</v>
      </c>
      <c r="F2187">
        <v>445.791</v>
      </c>
      <c r="G2187">
        <v>6.0504000000000002E-2</v>
      </c>
      <c r="H2187">
        <v>0.93180300000000005</v>
      </c>
      <c r="I2187">
        <v>0</v>
      </c>
    </row>
    <row r="2188" spans="1:25" x14ac:dyDescent="0.25">
      <c r="A2188" t="s">
        <v>204</v>
      </c>
      <c r="B2188">
        <v>2066.3200000000002</v>
      </c>
      <c r="C2188">
        <v>2054.0100000000002</v>
      </c>
      <c r="D2188">
        <v>2002.29</v>
      </c>
      <c r="E2188">
        <v>1974.91</v>
      </c>
      <c r="F2188">
        <v>445.96100000000001</v>
      </c>
      <c r="G2188">
        <v>5.5084899999999999E-2</v>
      </c>
      <c r="H2188">
        <v>0.93181499999999995</v>
      </c>
      <c r="I2188">
        <v>0</v>
      </c>
    </row>
    <row r="2189" spans="1:25" x14ac:dyDescent="0.25">
      <c r="A2189" t="s">
        <v>204</v>
      </c>
      <c r="B2189">
        <v>2081.41</v>
      </c>
      <c r="C2189">
        <v>2064.37</v>
      </c>
      <c r="D2189">
        <v>2004.25</v>
      </c>
      <c r="E2189">
        <v>1974.49</v>
      </c>
      <c r="F2189">
        <v>446.03899999999999</v>
      </c>
      <c r="G2189">
        <v>5.3974399999999999E-2</v>
      </c>
      <c r="H2189">
        <v>0.93168499999999999</v>
      </c>
      <c r="I2189">
        <v>0</v>
      </c>
    </row>
    <row r="2190" spans="1:25" x14ac:dyDescent="0.25">
      <c r="A2190" t="s">
        <v>204</v>
      </c>
      <c r="B2190">
        <v>2085.92</v>
      </c>
      <c r="C2190">
        <v>2074.4299999999998</v>
      </c>
      <c r="D2190">
        <v>2003.31</v>
      </c>
      <c r="E2190">
        <v>1974.3</v>
      </c>
      <c r="F2190">
        <v>445.99799999999999</v>
      </c>
      <c r="G2190">
        <v>8.3256300000000005E-2</v>
      </c>
      <c r="H2190">
        <v>0.94177200000000005</v>
      </c>
      <c r="I2190">
        <v>0</v>
      </c>
    </row>
    <row r="2191" spans="1:25" x14ac:dyDescent="0.25">
      <c r="A2191" t="s">
        <v>204</v>
      </c>
      <c r="B2191">
        <v>2071.06</v>
      </c>
      <c r="C2191">
        <v>2057.41</v>
      </c>
      <c r="D2191">
        <v>2002.94</v>
      </c>
      <c r="E2191">
        <v>1974.99</v>
      </c>
      <c r="F2191">
        <v>445.80599999999998</v>
      </c>
      <c r="G2191">
        <v>5.6695700000000002E-2</v>
      </c>
      <c r="H2191">
        <v>0.93168099999999998</v>
      </c>
      <c r="I2191">
        <v>0</v>
      </c>
    </row>
    <row r="2192" spans="1:25" x14ac:dyDescent="0.25">
      <c r="A2192" t="s">
        <v>204</v>
      </c>
      <c r="B2192">
        <v>2081.13</v>
      </c>
      <c r="C2192">
        <v>2068.29</v>
      </c>
      <c r="D2192">
        <v>2002.7</v>
      </c>
      <c r="E2192">
        <v>1975.09</v>
      </c>
      <c r="F2192">
        <v>445.97199999999998</v>
      </c>
      <c r="G2192">
        <v>5.4024999999999997E-2</v>
      </c>
      <c r="H2192">
        <v>0.93183099999999996</v>
      </c>
      <c r="I2192">
        <v>0</v>
      </c>
    </row>
    <row r="2193" spans="1:9" x14ac:dyDescent="0.25">
      <c r="A2193" t="s">
        <v>204</v>
      </c>
      <c r="B2193">
        <v>2124.6999999999998</v>
      </c>
      <c r="C2193">
        <v>2110.42</v>
      </c>
      <c r="D2193">
        <v>2002.39</v>
      </c>
      <c r="E2193">
        <v>1974.26</v>
      </c>
      <c r="F2193">
        <v>445.935</v>
      </c>
      <c r="G2193">
        <v>5.6481400000000001E-2</v>
      </c>
      <c r="H2193">
        <v>0.93156000000000005</v>
      </c>
      <c r="I2193">
        <v>0</v>
      </c>
    </row>
    <row r="2194" spans="1:9" x14ac:dyDescent="0.25">
      <c r="A2194" t="s">
        <v>204</v>
      </c>
      <c r="B2194">
        <v>2078.83</v>
      </c>
      <c r="C2194">
        <v>2067.06</v>
      </c>
      <c r="D2194">
        <v>2002.72</v>
      </c>
      <c r="E2194">
        <v>1975.52</v>
      </c>
      <c r="F2194">
        <v>445.928</v>
      </c>
      <c r="G2194">
        <v>6.9063399999999997E-2</v>
      </c>
      <c r="H2194">
        <v>0.93181199999999997</v>
      </c>
      <c r="I2194">
        <v>0</v>
      </c>
    </row>
    <row r="2195" spans="1:9" x14ac:dyDescent="0.25">
      <c r="A2195" t="s">
        <v>204</v>
      </c>
      <c r="B2195">
        <v>2073.33</v>
      </c>
      <c r="C2195">
        <v>2059.38</v>
      </c>
      <c r="D2195">
        <v>2002.1</v>
      </c>
      <c r="E2195">
        <v>1974.81</v>
      </c>
      <c r="F2195">
        <v>445.77800000000002</v>
      </c>
      <c r="G2195">
        <v>5.46472E-2</v>
      </c>
      <c r="H2195">
        <v>0.93167199999999994</v>
      </c>
      <c r="I2195">
        <v>0</v>
      </c>
    </row>
    <row r="2196" spans="1:9" x14ac:dyDescent="0.25">
      <c r="A2196" t="s">
        <v>204</v>
      </c>
      <c r="B2196">
        <v>2102.9299999999998</v>
      </c>
      <c r="C2196">
        <v>2090.35</v>
      </c>
      <c r="D2196">
        <v>2002.57</v>
      </c>
      <c r="E2196">
        <v>1975.23</v>
      </c>
      <c r="F2196">
        <v>445.92399999999998</v>
      </c>
      <c r="G2196">
        <v>5.8412699999999998E-2</v>
      </c>
      <c r="H2196">
        <v>0.931836</v>
      </c>
      <c r="I2196">
        <v>0</v>
      </c>
    </row>
    <row r="2197" spans="1:9" x14ac:dyDescent="0.25">
      <c r="A2197" t="s">
        <v>204</v>
      </c>
      <c r="B2197">
        <v>2077.79</v>
      </c>
      <c r="C2197">
        <v>2063.14</v>
      </c>
      <c r="D2197">
        <v>2002.34</v>
      </c>
      <c r="E2197">
        <v>1974.7</v>
      </c>
      <c r="F2197">
        <v>445.86700000000002</v>
      </c>
      <c r="G2197">
        <v>5.5545600000000001E-2</v>
      </c>
      <c r="H2197">
        <v>0.931589</v>
      </c>
      <c r="I2197">
        <v>0</v>
      </c>
    </row>
    <row r="2198" spans="1:9" x14ac:dyDescent="0.25">
      <c r="A2198" t="s">
        <v>204</v>
      </c>
      <c r="B2198">
        <v>2103.8000000000002</v>
      </c>
      <c r="C2198">
        <v>2090.15</v>
      </c>
      <c r="D2198">
        <v>2002.03</v>
      </c>
      <c r="E2198">
        <v>1974.6</v>
      </c>
      <c r="F2198">
        <v>445.803</v>
      </c>
      <c r="G2198">
        <v>5.9458900000000002E-2</v>
      </c>
      <c r="H2198">
        <v>0.931616</v>
      </c>
      <c r="I2198">
        <v>0</v>
      </c>
    </row>
    <row r="2199" spans="1:9" x14ac:dyDescent="0.25">
      <c r="A2199" t="s">
        <v>204</v>
      </c>
      <c r="B2199">
        <v>2071.37</v>
      </c>
      <c r="C2199">
        <v>2059.84</v>
      </c>
      <c r="D2199">
        <v>2002.19</v>
      </c>
      <c r="E2199">
        <v>1974.53</v>
      </c>
      <c r="F2199">
        <v>445.83100000000002</v>
      </c>
      <c r="G2199">
        <v>5.7388099999999997E-2</v>
      </c>
      <c r="H2199">
        <v>0.93183400000000005</v>
      </c>
      <c r="I2199">
        <v>0</v>
      </c>
    </row>
    <row r="2200" spans="1:9" x14ac:dyDescent="0.25">
      <c r="A2200" t="s">
        <v>204</v>
      </c>
      <c r="B2200">
        <v>2070.11</v>
      </c>
      <c r="C2200">
        <v>2056.3200000000002</v>
      </c>
      <c r="D2200">
        <v>2002.33</v>
      </c>
      <c r="E2200">
        <v>1974.86</v>
      </c>
      <c r="F2200">
        <v>445.87299999999999</v>
      </c>
      <c r="G2200">
        <v>5.8267199999999998E-2</v>
      </c>
      <c r="H2200">
        <v>0.95916500000000005</v>
      </c>
      <c r="I2200">
        <v>0</v>
      </c>
    </row>
    <row r="2201" spans="1:9" x14ac:dyDescent="0.25">
      <c r="A2201" t="s">
        <v>204</v>
      </c>
      <c r="B2201">
        <v>2067.2800000000002</v>
      </c>
      <c r="C2201">
        <v>2053.59</v>
      </c>
      <c r="D2201">
        <v>2001.67</v>
      </c>
      <c r="E2201">
        <v>1974.55</v>
      </c>
      <c r="F2201">
        <v>445.92200000000003</v>
      </c>
      <c r="G2201">
        <v>6.4402600000000004E-2</v>
      </c>
      <c r="H2201">
        <v>0.94124699999999994</v>
      </c>
      <c r="I2201">
        <v>0</v>
      </c>
    </row>
    <row r="2202" spans="1:9" x14ac:dyDescent="0.25">
      <c r="A2202" t="s">
        <v>204</v>
      </c>
      <c r="B2202">
        <v>2205.4899999999998</v>
      </c>
      <c r="C2202">
        <v>2190.75</v>
      </c>
      <c r="D2202">
        <v>2003.23</v>
      </c>
      <c r="E2202">
        <v>1975.23</v>
      </c>
      <c r="F2202">
        <v>446.00700000000001</v>
      </c>
      <c r="G2202">
        <v>5.4144200000000003E-2</v>
      </c>
      <c r="H2202">
        <v>0.93183499999999997</v>
      </c>
      <c r="I2202">
        <v>0</v>
      </c>
    </row>
    <row r="2203" spans="1:9" x14ac:dyDescent="0.25">
      <c r="A2203" t="s">
        <v>204</v>
      </c>
      <c r="B2203">
        <v>2065.42</v>
      </c>
      <c r="C2203">
        <v>2053.9299999999998</v>
      </c>
      <c r="D2203">
        <v>2002.11</v>
      </c>
      <c r="E2203">
        <v>1974.25</v>
      </c>
      <c r="F2203">
        <v>445.74599999999998</v>
      </c>
      <c r="G2203">
        <v>5.4757500000000001E-2</v>
      </c>
      <c r="H2203">
        <v>0.93156499999999998</v>
      </c>
      <c r="I2203">
        <v>0</v>
      </c>
    </row>
    <row r="2204" spans="1:9" x14ac:dyDescent="0.25">
      <c r="A2204" t="s">
        <v>204</v>
      </c>
      <c r="B2204">
        <v>2069.9899999999998</v>
      </c>
      <c r="C2204">
        <v>2055.9</v>
      </c>
      <c r="D2204">
        <v>2002.74</v>
      </c>
      <c r="E2204">
        <v>1974.87</v>
      </c>
      <c r="F2204">
        <v>445.93299999999999</v>
      </c>
      <c r="G2204">
        <v>5.3923899999999997E-2</v>
      </c>
      <c r="H2204">
        <v>0.95846500000000001</v>
      </c>
      <c r="I2204">
        <v>0</v>
      </c>
    </row>
    <row r="2205" spans="1:9" x14ac:dyDescent="0.25">
      <c r="A2205" t="s">
        <v>204</v>
      </c>
      <c r="B2205">
        <v>2072.84</v>
      </c>
      <c r="C2205">
        <v>2059.3000000000002</v>
      </c>
      <c r="D2205">
        <v>2002.1</v>
      </c>
      <c r="E2205">
        <v>1974.41</v>
      </c>
      <c r="F2205">
        <v>445.827</v>
      </c>
      <c r="G2205">
        <v>3.1298699999999999E-2</v>
      </c>
      <c r="H2205">
        <v>0.93140100000000003</v>
      </c>
      <c r="I2205">
        <v>0</v>
      </c>
    </row>
    <row r="2206" spans="1:9" x14ac:dyDescent="0.25">
      <c r="A2206" t="s">
        <v>204</v>
      </c>
      <c r="B2206">
        <v>2068.27</v>
      </c>
      <c r="C2206">
        <v>2057.25</v>
      </c>
      <c r="D2206">
        <v>2002.59</v>
      </c>
      <c r="E2206">
        <v>1975.21</v>
      </c>
      <c r="F2206">
        <v>445.98899999999998</v>
      </c>
      <c r="G2206">
        <v>7.2782799999999995E-2</v>
      </c>
      <c r="H2206">
        <v>0.93157400000000001</v>
      </c>
      <c r="I2206">
        <v>0</v>
      </c>
    </row>
    <row r="2207" spans="1:9" x14ac:dyDescent="0.25">
      <c r="A2207" t="s">
        <v>204</v>
      </c>
      <c r="B2207">
        <v>2065.54</v>
      </c>
      <c r="C2207">
        <v>2050.85</v>
      </c>
      <c r="D2207">
        <v>2002.86</v>
      </c>
      <c r="E2207">
        <v>1975.41</v>
      </c>
      <c r="F2207">
        <v>445.78100000000001</v>
      </c>
      <c r="G2207">
        <v>8.3255700000000002E-2</v>
      </c>
      <c r="H2207">
        <v>0.931558</v>
      </c>
      <c r="I2207">
        <v>0</v>
      </c>
    </row>
    <row r="2208" spans="1:9" x14ac:dyDescent="0.25">
      <c r="A2208" t="s">
        <v>204</v>
      </c>
      <c r="B2208">
        <v>2080.1999999999998</v>
      </c>
      <c r="C2208">
        <v>2065.48</v>
      </c>
      <c r="D2208">
        <v>2003.11</v>
      </c>
      <c r="E2208">
        <v>1974.86</v>
      </c>
      <c r="F2208">
        <v>445.87200000000001</v>
      </c>
      <c r="G2208">
        <v>6.1539000000000003E-2</v>
      </c>
      <c r="H2208">
        <v>0.93183499999999997</v>
      </c>
      <c r="I2208">
        <v>0</v>
      </c>
    </row>
    <row r="2209" spans="1:9" x14ac:dyDescent="0.25">
      <c r="A2209" t="s">
        <v>204</v>
      </c>
      <c r="B2209">
        <v>2078.87</v>
      </c>
      <c r="C2209">
        <v>2063.5500000000002</v>
      </c>
      <c r="D2209">
        <v>2002.7</v>
      </c>
      <c r="E2209">
        <v>1975.47</v>
      </c>
      <c r="F2209">
        <v>445.89299999999997</v>
      </c>
      <c r="G2209">
        <v>6.0118199999999997E-2</v>
      </c>
      <c r="H2209">
        <v>0.93183300000000002</v>
      </c>
      <c r="I2209">
        <v>0</v>
      </c>
    </row>
    <row r="2210" spans="1:9" x14ac:dyDescent="0.25">
      <c r="A2210" t="s">
        <v>204</v>
      </c>
      <c r="B2210">
        <v>2069.7399999999998</v>
      </c>
      <c r="C2210">
        <v>2055.62</v>
      </c>
      <c r="D2210">
        <v>2002.23</v>
      </c>
      <c r="E2210">
        <v>1974.85</v>
      </c>
      <c r="F2210">
        <v>445.84199999999998</v>
      </c>
      <c r="G2210">
        <v>5.4513199999999998E-2</v>
      </c>
      <c r="H2210">
        <v>0.931836</v>
      </c>
      <c r="I2210">
        <v>0</v>
      </c>
    </row>
    <row r="2211" spans="1:9" x14ac:dyDescent="0.25">
      <c r="A2211" t="s">
        <v>204</v>
      </c>
      <c r="B2211">
        <v>2081.39</v>
      </c>
      <c r="C2211">
        <v>2066.6</v>
      </c>
      <c r="D2211">
        <v>2001.93</v>
      </c>
      <c r="E2211">
        <v>1974.56</v>
      </c>
      <c r="F2211">
        <v>445.79500000000002</v>
      </c>
      <c r="G2211">
        <v>5.6573900000000003E-2</v>
      </c>
      <c r="H2211">
        <v>0.93150500000000003</v>
      </c>
      <c r="I2211">
        <v>0</v>
      </c>
    </row>
    <row r="2212" spans="1:9" x14ac:dyDescent="0.25">
      <c r="A2212" t="s">
        <v>204</v>
      </c>
      <c r="B2212">
        <v>2092.75</v>
      </c>
      <c r="C2212">
        <v>2077.3000000000002</v>
      </c>
      <c r="D2212">
        <v>2000.92</v>
      </c>
      <c r="E2212">
        <v>1974.03</v>
      </c>
      <c r="F2212">
        <v>445.92500000000001</v>
      </c>
      <c r="G2212">
        <v>5.4039400000000001E-2</v>
      </c>
      <c r="H2212">
        <v>0.93172500000000003</v>
      </c>
      <c r="I2212">
        <v>0</v>
      </c>
    </row>
    <row r="2213" spans="1:9" x14ac:dyDescent="0.25">
      <c r="A2213" t="s">
        <v>204</v>
      </c>
      <c r="B2213">
        <v>2069.59</v>
      </c>
      <c r="C2213">
        <v>2054.7800000000002</v>
      </c>
      <c r="D2213">
        <v>2004.63</v>
      </c>
      <c r="E2213">
        <v>1973.99</v>
      </c>
      <c r="F2213">
        <v>445.89100000000002</v>
      </c>
      <c r="G2213">
        <v>5.6340899999999999E-2</v>
      </c>
      <c r="H2213">
        <v>0.93813299999999999</v>
      </c>
      <c r="I2213">
        <v>0</v>
      </c>
    </row>
    <row r="2214" spans="1:9" x14ac:dyDescent="0.25">
      <c r="A2214" t="s">
        <v>204</v>
      </c>
      <c r="B2214">
        <v>2061.48</v>
      </c>
      <c r="C2214">
        <v>2050.6999999999998</v>
      </c>
      <c r="D2214">
        <v>2002.73</v>
      </c>
      <c r="E2214">
        <v>1974.31</v>
      </c>
      <c r="F2214">
        <v>445.89499999999998</v>
      </c>
      <c r="G2214">
        <v>5.48458E-2</v>
      </c>
      <c r="H2214">
        <v>0.94971899999999998</v>
      </c>
      <c r="I2214">
        <v>0</v>
      </c>
    </row>
    <row r="2215" spans="1:9" x14ac:dyDescent="0.25">
      <c r="A2215" t="s">
        <v>204</v>
      </c>
      <c r="B2215">
        <v>2075.2399999999998</v>
      </c>
      <c r="C2215">
        <v>2060.4699999999998</v>
      </c>
      <c r="D2215">
        <v>2003.65</v>
      </c>
      <c r="E2215">
        <v>1973.93</v>
      </c>
      <c r="F2215">
        <v>445.77800000000002</v>
      </c>
      <c r="G2215">
        <v>8.3288600000000004E-2</v>
      </c>
      <c r="H2215">
        <v>0.95319100000000001</v>
      </c>
      <c r="I2215">
        <v>0</v>
      </c>
    </row>
    <row r="2216" spans="1:9" x14ac:dyDescent="0.25">
      <c r="A2216" t="s">
        <v>204</v>
      </c>
      <c r="B2216">
        <v>2069.37</v>
      </c>
      <c r="C2216">
        <v>2055.1999999999998</v>
      </c>
      <c r="D2216">
        <v>2003.44</v>
      </c>
      <c r="E2216">
        <v>1974.32</v>
      </c>
      <c r="F2216">
        <v>445.96499999999997</v>
      </c>
      <c r="G2216">
        <v>6.2187899999999997E-2</v>
      </c>
      <c r="H2216">
        <v>0.93183499999999997</v>
      </c>
      <c r="I2216">
        <v>0</v>
      </c>
    </row>
    <row r="2217" spans="1:9" x14ac:dyDescent="0.25">
      <c r="A2217" t="s">
        <v>204</v>
      </c>
      <c r="B2217">
        <v>2078.71</v>
      </c>
      <c r="C2217">
        <v>2068.0700000000002</v>
      </c>
      <c r="D2217">
        <v>2003.94</v>
      </c>
      <c r="E2217">
        <v>1974.4</v>
      </c>
      <c r="F2217">
        <v>445.88499999999999</v>
      </c>
      <c r="G2217">
        <v>6.5793900000000002E-2</v>
      </c>
      <c r="H2217">
        <v>0.93128500000000003</v>
      </c>
      <c r="I2217">
        <v>0</v>
      </c>
    </row>
    <row r="2218" spans="1:9" x14ac:dyDescent="0.25">
      <c r="A2218" t="s">
        <v>204</v>
      </c>
      <c r="B2218">
        <v>2072.4699999999998</v>
      </c>
      <c r="C2218">
        <v>2058.88</v>
      </c>
      <c r="D2218">
        <v>2003.1</v>
      </c>
      <c r="E2218">
        <v>1974.8</v>
      </c>
      <c r="F2218">
        <v>445.97500000000002</v>
      </c>
      <c r="G2218">
        <v>8.3262100000000006E-2</v>
      </c>
      <c r="H2218">
        <v>0.93083199999999999</v>
      </c>
      <c r="I2218">
        <v>0</v>
      </c>
    </row>
    <row r="2219" spans="1:9" x14ac:dyDescent="0.25">
      <c r="A2219" t="s">
        <v>204</v>
      </c>
      <c r="B2219">
        <v>2074.86</v>
      </c>
      <c r="C2219">
        <v>2063.27</v>
      </c>
      <c r="D2219">
        <v>2002.36</v>
      </c>
      <c r="E2219">
        <v>1974.73</v>
      </c>
      <c r="F2219">
        <v>445.83699999999999</v>
      </c>
      <c r="G2219">
        <v>8.3255800000000005E-2</v>
      </c>
      <c r="H2219">
        <v>0.93182500000000001</v>
      </c>
      <c r="I2219">
        <v>0</v>
      </c>
    </row>
    <row r="2220" spans="1:9" x14ac:dyDescent="0.25">
      <c r="A2220" t="s">
        <v>204</v>
      </c>
      <c r="B2220">
        <v>2059.2600000000002</v>
      </c>
      <c r="C2220">
        <v>2045.38</v>
      </c>
      <c r="D2220">
        <v>2001.7</v>
      </c>
      <c r="E2220">
        <v>1975.49</v>
      </c>
      <c r="F2220">
        <v>445.928</v>
      </c>
      <c r="G2220">
        <v>7.5201699999999996E-2</v>
      </c>
      <c r="H2220">
        <v>0.93182699999999996</v>
      </c>
      <c r="I2220">
        <v>0</v>
      </c>
    </row>
    <row r="2221" spans="1:9" x14ac:dyDescent="0.25">
      <c r="A2221" t="s">
        <v>204</v>
      </c>
      <c r="B2221">
        <v>2059.16</v>
      </c>
      <c r="C2221">
        <v>2048.65</v>
      </c>
      <c r="D2221">
        <v>2002.63</v>
      </c>
      <c r="E2221">
        <v>1975.75</v>
      </c>
      <c r="F2221">
        <v>445.916</v>
      </c>
      <c r="G2221">
        <v>5.4647000000000001E-2</v>
      </c>
      <c r="H2221">
        <v>0.93183499999999997</v>
      </c>
      <c r="I2221">
        <v>0</v>
      </c>
    </row>
    <row r="2222" spans="1:9" x14ac:dyDescent="0.25">
      <c r="A2222" t="s">
        <v>204</v>
      </c>
      <c r="B2222">
        <v>2063.3000000000002</v>
      </c>
      <c r="C2222">
        <v>2052.2600000000002</v>
      </c>
      <c r="D2222">
        <v>2003.06</v>
      </c>
      <c r="E2222">
        <v>1975.54</v>
      </c>
      <c r="F2222">
        <v>445.78800000000001</v>
      </c>
      <c r="G2222">
        <v>5.4800799999999997E-2</v>
      </c>
      <c r="H2222">
        <v>0.93180399999999997</v>
      </c>
      <c r="I2222">
        <v>0</v>
      </c>
    </row>
    <row r="2223" spans="1:9" x14ac:dyDescent="0.25">
      <c r="A2223" t="s">
        <v>204</v>
      </c>
      <c r="B2223">
        <v>2069.8000000000002</v>
      </c>
      <c r="C2223">
        <v>2058.5500000000002</v>
      </c>
      <c r="D2223">
        <v>2003.19</v>
      </c>
      <c r="E2223">
        <v>1975.79</v>
      </c>
      <c r="F2223">
        <v>445.98200000000003</v>
      </c>
      <c r="G2223">
        <v>5.6319800000000003E-2</v>
      </c>
      <c r="H2223">
        <v>0.93095499999999998</v>
      </c>
      <c r="I2223">
        <v>0</v>
      </c>
    </row>
    <row r="2224" spans="1:9" x14ac:dyDescent="0.25">
      <c r="A2224" t="s">
        <v>204</v>
      </c>
      <c r="B2224">
        <v>2063.33</v>
      </c>
      <c r="C2224">
        <v>2049.48</v>
      </c>
      <c r="D2224">
        <v>2002.36</v>
      </c>
      <c r="E2224">
        <v>1975.98</v>
      </c>
      <c r="F2224">
        <v>445.97</v>
      </c>
      <c r="G2224">
        <v>5.4791800000000002E-2</v>
      </c>
      <c r="H2224">
        <v>0.93164899999999995</v>
      </c>
      <c r="I2224">
        <v>0</v>
      </c>
    </row>
    <row r="2225" spans="1:25" x14ac:dyDescent="0.25">
      <c r="A2225" t="s">
        <v>204</v>
      </c>
      <c r="B2225">
        <v>2092.15</v>
      </c>
      <c r="C2225">
        <v>2078.67</v>
      </c>
      <c r="D2225">
        <v>2001.91</v>
      </c>
      <c r="E2225">
        <v>1975.13</v>
      </c>
      <c r="F2225">
        <v>445.95600000000002</v>
      </c>
      <c r="G2225">
        <v>5.4065099999999998E-2</v>
      </c>
      <c r="H2225">
        <v>0.93176400000000004</v>
      </c>
      <c r="I2225">
        <v>0</v>
      </c>
    </row>
    <row r="2226" spans="1:25" x14ac:dyDescent="0.25">
      <c r="A2226" t="s">
        <v>204</v>
      </c>
      <c r="B2226">
        <v>2059.73</v>
      </c>
      <c r="C2226">
        <v>2045.35</v>
      </c>
      <c r="D2226">
        <v>2001.19</v>
      </c>
      <c r="E2226">
        <v>1974.2</v>
      </c>
      <c r="F2226">
        <v>445.92599999999999</v>
      </c>
      <c r="G2226">
        <v>8.3255899999999994E-2</v>
      </c>
      <c r="H2226">
        <v>0.95899800000000002</v>
      </c>
      <c r="I2226">
        <v>0</v>
      </c>
    </row>
    <row r="2227" spans="1:25" x14ac:dyDescent="0.25">
      <c r="A2227" t="s">
        <v>204</v>
      </c>
      <c r="B2227">
        <v>2057.1</v>
      </c>
      <c r="C2227">
        <v>2043.07</v>
      </c>
      <c r="D2227">
        <v>2000.7</v>
      </c>
      <c r="E2227">
        <v>1974.49</v>
      </c>
      <c r="F2227">
        <v>445.91</v>
      </c>
      <c r="G2227">
        <v>5.48429E-2</v>
      </c>
      <c r="H2227">
        <v>0.94125899999999996</v>
      </c>
      <c r="I2227">
        <v>0</v>
      </c>
    </row>
    <row r="2228" spans="1:25" x14ac:dyDescent="0.25">
      <c r="A2228" t="s">
        <v>204</v>
      </c>
      <c r="B2228">
        <v>2063.3000000000002</v>
      </c>
      <c r="C2228">
        <v>2049.29</v>
      </c>
      <c r="D2228">
        <v>2001.18</v>
      </c>
      <c r="E2228">
        <v>1974.19</v>
      </c>
      <c r="F2228">
        <v>445.88900000000001</v>
      </c>
      <c r="G2228">
        <v>8.3258799999999994E-2</v>
      </c>
      <c r="H2228">
        <v>0.93896299999999999</v>
      </c>
      <c r="I2228">
        <v>0</v>
      </c>
    </row>
    <row r="2229" spans="1:25" x14ac:dyDescent="0.25">
      <c r="A2229" t="s">
        <v>204</v>
      </c>
      <c r="B2229">
        <v>2061.71</v>
      </c>
      <c r="C2229">
        <v>2048.58</v>
      </c>
      <c r="D2229">
        <v>2001.08</v>
      </c>
      <c r="E2229">
        <v>1974.15</v>
      </c>
      <c r="F2229">
        <v>445.81</v>
      </c>
      <c r="G2229">
        <v>5.8349199999999997E-2</v>
      </c>
      <c r="H2229">
        <v>0.95733999999999997</v>
      </c>
      <c r="I2229">
        <v>0</v>
      </c>
    </row>
    <row r="2230" spans="1:25" x14ac:dyDescent="0.25">
      <c r="A2230" t="s">
        <v>204</v>
      </c>
      <c r="B2230">
        <v>2095.58</v>
      </c>
      <c r="C2230">
        <v>2080.7199999999998</v>
      </c>
      <c r="D2230">
        <v>2000.85</v>
      </c>
      <c r="E2230">
        <v>1974.37</v>
      </c>
      <c r="F2230">
        <v>445.94799999999998</v>
      </c>
      <c r="G2230">
        <v>5.9741900000000001E-2</v>
      </c>
      <c r="H2230">
        <v>0.93183400000000005</v>
      </c>
      <c r="I2230">
        <v>0</v>
      </c>
    </row>
    <row r="2231" spans="1:25" x14ac:dyDescent="0.25">
      <c r="A2231" t="s">
        <v>204</v>
      </c>
      <c r="B2231">
        <v>2065.08</v>
      </c>
      <c r="C2231">
        <v>2048.2399999999998</v>
      </c>
      <c r="D2231">
        <v>2001.66</v>
      </c>
      <c r="E2231">
        <v>1974.97</v>
      </c>
      <c r="F2231">
        <v>445.97500000000002</v>
      </c>
      <c r="G2231">
        <v>5.49474E-2</v>
      </c>
      <c r="H2231">
        <v>0.93171899999999996</v>
      </c>
      <c r="I2231">
        <v>0</v>
      </c>
    </row>
    <row r="2232" spans="1:25" x14ac:dyDescent="0.25">
      <c r="A2232" t="s">
        <v>204</v>
      </c>
      <c r="B2232">
        <v>2062.8000000000002</v>
      </c>
      <c r="C2232">
        <v>2049.0500000000002</v>
      </c>
      <c r="D2232">
        <v>2001.45</v>
      </c>
      <c r="E2232">
        <v>1974.86</v>
      </c>
      <c r="F2232">
        <v>445.94499999999999</v>
      </c>
      <c r="G2232">
        <v>5.3912799999999997E-2</v>
      </c>
      <c r="H2232">
        <v>0.931836</v>
      </c>
      <c r="I2232">
        <v>0</v>
      </c>
    </row>
    <row r="2233" spans="1:25" x14ac:dyDescent="0.25">
      <c r="A2233" t="s">
        <v>204</v>
      </c>
      <c r="B2233">
        <v>2065.75</v>
      </c>
      <c r="C2233">
        <v>2051.7800000000002</v>
      </c>
      <c r="D2233">
        <v>2001.3</v>
      </c>
      <c r="E2233">
        <v>1974.59</v>
      </c>
      <c r="F2233">
        <v>445.83499999999998</v>
      </c>
      <c r="G2233">
        <v>5.6169999999999998E-2</v>
      </c>
      <c r="H2233">
        <v>0.93154999999999999</v>
      </c>
      <c r="I2233">
        <v>0</v>
      </c>
    </row>
    <row r="2234" spans="1:25" x14ac:dyDescent="0.25">
      <c r="A2234" t="s">
        <v>204</v>
      </c>
      <c r="B2234">
        <v>2070.27</v>
      </c>
      <c r="C2234">
        <v>2052.14</v>
      </c>
      <c r="D2234">
        <v>2001.56</v>
      </c>
      <c r="E2234">
        <v>1974.54</v>
      </c>
      <c r="F2234">
        <v>445.875</v>
      </c>
      <c r="G2234">
        <v>5.8578600000000002E-2</v>
      </c>
      <c r="H2234">
        <v>0.931342</v>
      </c>
      <c r="I2234">
        <v>0</v>
      </c>
    </row>
    <row r="2235" spans="1:25" x14ac:dyDescent="0.25">
      <c r="A2235" t="s">
        <v>204</v>
      </c>
      <c r="B2235">
        <v>2060.08</v>
      </c>
      <c r="C2235">
        <v>2046.22</v>
      </c>
      <c r="D2235">
        <v>2001.81</v>
      </c>
      <c r="E2235">
        <v>1974.99</v>
      </c>
      <c r="F2235">
        <v>445.86099999999999</v>
      </c>
      <c r="G2235">
        <v>5.6258900000000001E-2</v>
      </c>
      <c r="H2235">
        <v>0.93132000000000004</v>
      </c>
      <c r="I2235">
        <v>0</v>
      </c>
    </row>
    <row r="2236" spans="1:25" x14ac:dyDescent="0.25">
      <c r="A2236" t="s">
        <v>204</v>
      </c>
      <c r="B2236">
        <v>2059.4499999999998</v>
      </c>
      <c r="C2236">
        <v>2046.06</v>
      </c>
      <c r="D2236">
        <v>2001.12</v>
      </c>
      <c r="E2236">
        <v>1974.59</v>
      </c>
      <c r="F2236">
        <v>445.99099999999999</v>
      </c>
      <c r="G2236">
        <v>5.7125099999999998E-2</v>
      </c>
      <c r="H2236">
        <v>0.93182799999999999</v>
      </c>
      <c r="I2236">
        <v>0</v>
      </c>
    </row>
    <row r="2237" spans="1:25" x14ac:dyDescent="0.25">
      <c r="A2237" t="s">
        <v>204</v>
      </c>
      <c r="B2237">
        <v>2063.4899999999998</v>
      </c>
      <c r="C2237">
        <v>2049.69</v>
      </c>
      <c r="D2237">
        <v>2001.93</v>
      </c>
      <c r="E2237">
        <v>1975.07</v>
      </c>
      <c r="F2237">
        <v>445.90699999999998</v>
      </c>
      <c r="G2237">
        <v>5.53231E-2</v>
      </c>
      <c r="H2237">
        <v>0.93183700000000003</v>
      </c>
      <c r="I2237">
        <v>0</v>
      </c>
    </row>
    <row r="2238" spans="1:25" x14ac:dyDescent="0.25">
      <c r="A2238" t="s">
        <v>204</v>
      </c>
      <c r="B2238">
        <v>2064.52</v>
      </c>
      <c r="C2238">
        <v>2050.0300000000002</v>
      </c>
      <c r="D2238">
        <v>2001.12</v>
      </c>
      <c r="E2238">
        <v>1974.62</v>
      </c>
      <c r="F2238">
        <v>445.90199999999999</v>
      </c>
      <c r="G2238">
        <v>7.4050900000000003E-2</v>
      </c>
      <c r="H2238">
        <v>0.93164000000000002</v>
      </c>
      <c r="I2238">
        <v>0</v>
      </c>
    </row>
    <row r="2239" spans="1:25" x14ac:dyDescent="0.25">
      <c r="A2239" t="s">
        <v>204</v>
      </c>
      <c r="B2239">
        <v>2063.84</v>
      </c>
      <c r="C2239">
        <v>2050.8000000000002</v>
      </c>
      <c r="D2239">
        <v>2000.71</v>
      </c>
      <c r="E2239">
        <v>1973.83</v>
      </c>
      <c r="F2239">
        <v>445.83800000000002</v>
      </c>
      <c r="G2239">
        <v>5.5401499999999999E-2</v>
      </c>
      <c r="H2239">
        <v>0.931759</v>
      </c>
      <c r="I2239">
        <v>0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204</v>
      </c>
      <c r="B2240">
        <v>2064.6</v>
      </c>
      <c r="C2240">
        <v>2053.2800000000002</v>
      </c>
      <c r="D2240">
        <v>2001.29</v>
      </c>
      <c r="E2240">
        <v>1974.77</v>
      </c>
      <c r="F2240">
        <v>445.95800000000003</v>
      </c>
      <c r="G2240">
        <v>5.3917399999999997E-2</v>
      </c>
      <c r="H2240">
        <v>0.93156600000000001</v>
      </c>
      <c r="I2240">
        <v>0</v>
      </c>
      <c r="R2240">
        <f>AVERAGE(B2191:B2240)</f>
        <v>2075.1770000000006</v>
      </c>
      <c r="S2240">
        <f>AVERAGE(C2191:C2240)</f>
        <v>2061.6228000000001</v>
      </c>
      <c r="U2240">
        <f>_xlfn.VAR.P(B2191:B2240)</f>
        <v>518.09512899999868</v>
      </c>
      <c r="V2240">
        <f>_xlfn.VAR.P(C2191:C2240)</f>
        <v>508.74625215999998</v>
      </c>
      <c r="X2240">
        <f>1.96*SQRT(U2240)/50</f>
        <v>0.89225876237028801</v>
      </c>
      <c r="Y2240">
        <f>1.96*SQRT(V2240)/50</f>
        <v>0.88417183902177199</v>
      </c>
    </row>
    <row r="2241" spans="1:9" x14ac:dyDescent="0.25">
      <c r="A2241" t="s">
        <v>205</v>
      </c>
      <c r="B2241">
        <v>103851.9807</v>
      </c>
      <c r="C2241" t="s">
        <v>37</v>
      </c>
    </row>
    <row r="2242" spans="1:9" x14ac:dyDescent="0.25">
      <c r="A2242" t="s">
        <v>206</v>
      </c>
      <c r="B2242">
        <v>2028.19</v>
      </c>
      <c r="C2242">
        <v>2015</v>
      </c>
      <c r="D2242">
        <v>1968.49</v>
      </c>
      <c r="E2242">
        <v>1940.76</v>
      </c>
      <c r="F2242">
        <v>443.27199999999999</v>
      </c>
      <c r="G2242">
        <v>7.7270400000000003E-2</v>
      </c>
      <c r="H2242">
        <v>0.93181899999999995</v>
      </c>
      <c r="I2242">
        <v>0</v>
      </c>
    </row>
    <row r="2243" spans="1:9" x14ac:dyDescent="0.25">
      <c r="A2243" t="s">
        <v>206</v>
      </c>
      <c r="B2243">
        <v>2039.18</v>
      </c>
      <c r="C2243">
        <v>2024.94</v>
      </c>
      <c r="D2243">
        <v>1970.39</v>
      </c>
      <c r="E2243">
        <v>1940.58</v>
      </c>
      <c r="F2243">
        <v>443.09199999999998</v>
      </c>
      <c r="G2243">
        <v>5.4695100000000003E-2</v>
      </c>
      <c r="H2243">
        <v>0.95010600000000001</v>
      </c>
      <c r="I2243">
        <v>0</v>
      </c>
    </row>
    <row r="2244" spans="1:9" x14ac:dyDescent="0.25">
      <c r="A2244" t="s">
        <v>206</v>
      </c>
      <c r="B2244">
        <v>2027.56</v>
      </c>
      <c r="C2244">
        <v>2015.9</v>
      </c>
      <c r="D2244">
        <v>1967.91</v>
      </c>
      <c r="E2244">
        <v>1940.59</v>
      </c>
      <c r="F2244">
        <v>443.10300000000001</v>
      </c>
      <c r="G2244">
        <v>5.4170099999999999E-2</v>
      </c>
      <c r="H2244">
        <v>0.931728</v>
      </c>
      <c r="I2244">
        <v>0</v>
      </c>
    </row>
    <row r="2245" spans="1:9" x14ac:dyDescent="0.25">
      <c r="A2245" t="s">
        <v>206</v>
      </c>
      <c r="B2245">
        <v>2026.89</v>
      </c>
      <c r="C2245">
        <v>2013.36</v>
      </c>
      <c r="D2245">
        <v>1968.8</v>
      </c>
      <c r="E2245">
        <v>1941.02</v>
      </c>
      <c r="F2245">
        <v>443.10700000000003</v>
      </c>
      <c r="G2245">
        <v>5.6439700000000002E-2</v>
      </c>
      <c r="H2245">
        <v>0.93181199999999997</v>
      </c>
      <c r="I2245">
        <v>0</v>
      </c>
    </row>
    <row r="2246" spans="1:9" x14ac:dyDescent="0.25">
      <c r="A2246" t="s">
        <v>206</v>
      </c>
      <c r="B2246">
        <v>2029.49</v>
      </c>
      <c r="C2246">
        <v>2016.66</v>
      </c>
      <c r="D2246">
        <v>1968.77</v>
      </c>
      <c r="E2246">
        <v>1940.82</v>
      </c>
      <c r="F2246">
        <v>443.07799999999997</v>
      </c>
      <c r="G2246">
        <v>5.5598599999999998E-2</v>
      </c>
      <c r="H2246">
        <v>0.93177299999999996</v>
      </c>
      <c r="I2246">
        <v>0</v>
      </c>
    </row>
    <row r="2247" spans="1:9" x14ac:dyDescent="0.25">
      <c r="A2247" t="s">
        <v>206</v>
      </c>
      <c r="B2247">
        <v>2027.67</v>
      </c>
      <c r="C2247">
        <v>2016.28</v>
      </c>
      <c r="D2247">
        <v>1968.1</v>
      </c>
      <c r="E2247">
        <v>1940.62</v>
      </c>
      <c r="F2247">
        <v>443.096</v>
      </c>
      <c r="G2247">
        <v>5.8574599999999998E-2</v>
      </c>
      <c r="H2247">
        <v>0.93183099999999996</v>
      </c>
      <c r="I2247">
        <v>0</v>
      </c>
    </row>
    <row r="2248" spans="1:9" x14ac:dyDescent="0.25">
      <c r="A2248" t="s">
        <v>206</v>
      </c>
      <c r="B2248">
        <v>2030.21</v>
      </c>
      <c r="C2248">
        <v>2012.85</v>
      </c>
      <c r="D2248">
        <v>1968.5</v>
      </c>
      <c r="E2248">
        <v>1940.51</v>
      </c>
      <c r="F2248">
        <v>443.084</v>
      </c>
      <c r="G2248">
        <v>8.3258499999999999E-2</v>
      </c>
      <c r="H2248">
        <v>0.93179800000000002</v>
      </c>
      <c r="I2248">
        <v>0</v>
      </c>
    </row>
    <row r="2249" spans="1:9" x14ac:dyDescent="0.25">
      <c r="A2249" t="s">
        <v>206</v>
      </c>
      <c r="B2249">
        <v>2034.14</v>
      </c>
      <c r="C2249">
        <v>2020.07</v>
      </c>
      <c r="D2249">
        <v>1969.28</v>
      </c>
      <c r="E2249">
        <v>1940.54</v>
      </c>
      <c r="F2249">
        <v>443.13799999999998</v>
      </c>
      <c r="G2249">
        <v>7.6514399999999996E-2</v>
      </c>
      <c r="H2249">
        <v>0.93182699999999996</v>
      </c>
      <c r="I2249">
        <v>0</v>
      </c>
    </row>
    <row r="2250" spans="1:9" x14ac:dyDescent="0.25">
      <c r="A2250" t="s">
        <v>206</v>
      </c>
      <c r="B2250">
        <v>2053.7199999999998</v>
      </c>
      <c r="C2250">
        <v>2038.18</v>
      </c>
      <c r="D2250">
        <v>1973.04</v>
      </c>
      <c r="E2250">
        <v>1940.73</v>
      </c>
      <c r="F2250">
        <v>443.07900000000001</v>
      </c>
      <c r="G2250">
        <v>5.3912099999999998E-2</v>
      </c>
      <c r="H2250">
        <v>0.931701</v>
      </c>
      <c r="I2250">
        <v>0</v>
      </c>
    </row>
    <row r="2251" spans="1:9" x14ac:dyDescent="0.25">
      <c r="A2251" t="s">
        <v>206</v>
      </c>
      <c r="B2251">
        <v>2042.32</v>
      </c>
      <c r="C2251">
        <v>2026.78</v>
      </c>
      <c r="D2251">
        <v>1969.01</v>
      </c>
      <c r="E2251">
        <v>1940.61</v>
      </c>
      <c r="F2251">
        <v>443.108</v>
      </c>
      <c r="G2251">
        <v>8.3255800000000005E-2</v>
      </c>
      <c r="H2251">
        <v>0.93176700000000001</v>
      </c>
      <c r="I2251">
        <v>0</v>
      </c>
    </row>
    <row r="2252" spans="1:9" x14ac:dyDescent="0.25">
      <c r="A2252" t="s">
        <v>206</v>
      </c>
      <c r="B2252">
        <v>2066.23</v>
      </c>
      <c r="C2252">
        <v>2048.2800000000002</v>
      </c>
      <c r="D2252">
        <v>1969.87</v>
      </c>
      <c r="E2252">
        <v>1940.9</v>
      </c>
      <c r="F2252">
        <v>443.101</v>
      </c>
      <c r="G2252">
        <v>5.4654500000000002E-2</v>
      </c>
      <c r="H2252">
        <v>0.93167999999999995</v>
      </c>
      <c r="I2252">
        <v>0</v>
      </c>
    </row>
    <row r="2253" spans="1:9" x14ac:dyDescent="0.25">
      <c r="A2253" t="s">
        <v>206</v>
      </c>
      <c r="B2253">
        <v>2040.39</v>
      </c>
      <c r="C2253">
        <v>2025.13</v>
      </c>
      <c r="D2253">
        <v>1969.17</v>
      </c>
      <c r="E2253">
        <v>1940.61</v>
      </c>
      <c r="F2253">
        <v>443.12299999999999</v>
      </c>
      <c r="G2253">
        <v>5.6034300000000002E-2</v>
      </c>
      <c r="H2253">
        <v>0.93183400000000005</v>
      </c>
      <c r="I2253">
        <v>0</v>
      </c>
    </row>
    <row r="2254" spans="1:9" x14ac:dyDescent="0.25">
      <c r="A2254" t="s">
        <v>206</v>
      </c>
      <c r="B2254">
        <v>2115.83</v>
      </c>
      <c r="C2254">
        <v>2101.31</v>
      </c>
      <c r="D2254">
        <v>1969.27</v>
      </c>
      <c r="E2254">
        <v>1940.72</v>
      </c>
      <c r="F2254">
        <v>443.07600000000002</v>
      </c>
      <c r="G2254">
        <v>5.3917600000000003E-2</v>
      </c>
      <c r="H2254">
        <v>0.93153399999999997</v>
      </c>
      <c r="I2254">
        <v>0</v>
      </c>
    </row>
    <row r="2255" spans="1:9" x14ac:dyDescent="0.25">
      <c r="A2255" t="s">
        <v>206</v>
      </c>
      <c r="B2255">
        <v>2033.69</v>
      </c>
      <c r="C2255">
        <v>2019.37</v>
      </c>
      <c r="D2255">
        <v>1969.45</v>
      </c>
      <c r="E2255">
        <v>1940.68</v>
      </c>
      <c r="F2255">
        <v>443.11599999999999</v>
      </c>
      <c r="G2255">
        <v>5.3909499999999999E-2</v>
      </c>
      <c r="H2255">
        <v>0.93183700000000003</v>
      </c>
      <c r="I2255">
        <v>0</v>
      </c>
    </row>
    <row r="2256" spans="1:9" x14ac:dyDescent="0.25">
      <c r="A2256" t="s">
        <v>206</v>
      </c>
      <c r="B2256">
        <v>2077.31</v>
      </c>
      <c r="C2256">
        <v>2062.7800000000002</v>
      </c>
      <c r="D2256">
        <v>1969.18</v>
      </c>
      <c r="E2256">
        <v>1940.65</v>
      </c>
      <c r="F2256">
        <v>443.1</v>
      </c>
      <c r="G2256">
        <v>5.3912000000000002E-2</v>
      </c>
      <c r="H2256">
        <v>0.93148200000000003</v>
      </c>
      <c r="I2256">
        <v>0</v>
      </c>
    </row>
    <row r="2257" spans="1:9" x14ac:dyDescent="0.25">
      <c r="A2257" t="s">
        <v>206</v>
      </c>
      <c r="B2257">
        <v>2041.59</v>
      </c>
      <c r="C2257">
        <v>2025.81</v>
      </c>
      <c r="D2257">
        <v>1970.04</v>
      </c>
      <c r="E2257">
        <v>1940.82</v>
      </c>
      <c r="F2257">
        <v>443.08199999999999</v>
      </c>
      <c r="G2257">
        <v>6.1090400000000003E-2</v>
      </c>
      <c r="H2257">
        <v>0.93176000000000003</v>
      </c>
      <c r="I2257">
        <v>0</v>
      </c>
    </row>
    <row r="2258" spans="1:9" x14ac:dyDescent="0.25">
      <c r="A2258" t="s">
        <v>206</v>
      </c>
      <c r="B2258">
        <v>2045.41</v>
      </c>
      <c r="C2258">
        <v>2030.98</v>
      </c>
      <c r="D2258">
        <v>1970.39</v>
      </c>
      <c r="E2258">
        <v>1941.86</v>
      </c>
      <c r="F2258">
        <v>443.08199999999999</v>
      </c>
      <c r="G2258">
        <v>5.79152E-2</v>
      </c>
      <c r="H2258">
        <v>0.93121200000000004</v>
      </c>
      <c r="I2258">
        <v>0</v>
      </c>
    </row>
    <row r="2259" spans="1:9" x14ac:dyDescent="0.25">
      <c r="A2259" t="s">
        <v>206</v>
      </c>
      <c r="B2259">
        <v>2072.17</v>
      </c>
      <c r="C2259">
        <v>2060.9</v>
      </c>
      <c r="D2259">
        <v>1970.11</v>
      </c>
      <c r="E2259">
        <v>1940.62</v>
      </c>
      <c r="F2259">
        <v>443.09699999999998</v>
      </c>
      <c r="G2259">
        <v>5.4257199999999998E-2</v>
      </c>
      <c r="H2259">
        <v>0.93177299999999996</v>
      </c>
      <c r="I2259">
        <v>0</v>
      </c>
    </row>
    <row r="2260" spans="1:9" x14ac:dyDescent="0.25">
      <c r="A2260" t="s">
        <v>206</v>
      </c>
      <c r="B2260">
        <v>2064.5300000000002</v>
      </c>
      <c r="C2260">
        <v>2051</v>
      </c>
      <c r="D2260">
        <v>1971.48</v>
      </c>
      <c r="E2260">
        <v>1940.56</v>
      </c>
      <c r="F2260">
        <v>443.09300000000002</v>
      </c>
      <c r="G2260">
        <v>5.4004499999999997E-2</v>
      </c>
      <c r="H2260">
        <v>0.93183099999999996</v>
      </c>
      <c r="I2260">
        <v>0</v>
      </c>
    </row>
    <row r="2261" spans="1:9" x14ac:dyDescent="0.25">
      <c r="A2261" t="s">
        <v>206</v>
      </c>
      <c r="B2261">
        <v>2068.41</v>
      </c>
      <c r="C2261">
        <v>2054.16</v>
      </c>
      <c r="D2261">
        <v>1971.92</v>
      </c>
      <c r="E2261">
        <v>1940.7</v>
      </c>
      <c r="F2261">
        <v>443.11900000000003</v>
      </c>
      <c r="G2261">
        <v>5.3976000000000003E-2</v>
      </c>
      <c r="H2261">
        <v>0.95688600000000001</v>
      </c>
      <c r="I2261">
        <v>0</v>
      </c>
    </row>
    <row r="2262" spans="1:9" x14ac:dyDescent="0.25">
      <c r="A2262" t="s">
        <v>206</v>
      </c>
      <c r="B2262">
        <v>2062.1799999999998</v>
      </c>
      <c r="C2262">
        <v>2047.85</v>
      </c>
      <c r="D2262">
        <v>1970.45</v>
      </c>
      <c r="E2262">
        <v>1940.76</v>
      </c>
      <c r="F2262">
        <v>443.084</v>
      </c>
      <c r="G2262">
        <v>5.3974800000000003E-2</v>
      </c>
      <c r="H2262">
        <v>0.93179100000000004</v>
      </c>
      <c r="I2262">
        <v>0</v>
      </c>
    </row>
    <row r="2263" spans="1:9" x14ac:dyDescent="0.25">
      <c r="A2263" t="s">
        <v>206</v>
      </c>
      <c r="B2263">
        <v>2066.21</v>
      </c>
      <c r="C2263">
        <v>2052.8000000000002</v>
      </c>
      <c r="D2263">
        <v>1969.52</v>
      </c>
      <c r="E2263">
        <v>1940.61</v>
      </c>
      <c r="F2263">
        <v>443.11599999999999</v>
      </c>
      <c r="G2263">
        <v>5.8300200000000003E-2</v>
      </c>
      <c r="H2263">
        <v>0.93163600000000002</v>
      </c>
      <c r="I2263">
        <v>0</v>
      </c>
    </row>
    <row r="2264" spans="1:9" x14ac:dyDescent="0.25">
      <c r="A2264" t="s">
        <v>206</v>
      </c>
      <c r="B2264">
        <v>2156.08</v>
      </c>
      <c r="C2264">
        <v>2142.2600000000002</v>
      </c>
      <c r="D2264">
        <v>1969.83</v>
      </c>
      <c r="E2264">
        <v>1940.61</v>
      </c>
      <c r="F2264">
        <v>443.12700000000001</v>
      </c>
      <c r="G2264">
        <v>5.3927999999999997E-2</v>
      </c>
      <c r="H2264">
        <v>0.93160299999999996</v>
      </c>
      <c r="I2264">
        <v>0</v>
      </c>
    </row>
    <row r="2265" spans="1:9" x14ac:dyDescent="0.25">
      <c r="A2265" t="s">
        <v>206</v>
      </c>
      <c r="B2265">
        <v>2047.76</v>
      </c>
      <c r="C2265">
        <v>2034.26</v>
      </c>
      <c r="D2265">
        <v>1969.84</v>
      </c>
      <c r="E2265">
        <v>1940.55</v>
      </c>
      <c r="F2265">
        <v>443.072</v>
      </c>
      <c r="G2265">
        <v>5.3909600000000002E-2</v>
      </c>
      <c r="H2265">
        <v>0.953183</v>
      </c>
      <c r="I2265">
        <v>0</v>
      </c>
    </row>
    <row r="2266" spans="1:9" x14ac:dyDescent="0.25">
      <c r="A2266" t="s">
        <v>206</v>
      </c>
      <c r="B2266">
        <v>2045.43</v>
      </c>
      <c r="C2266">
        <v>2032.43</v>
      </c>
      <c r="D2266">
        <v>1970.72</v>
      </c>
      <c r="E2266">
        <v>1940.5</v>
      </c>
      <c r="F2266">
        <v>443.09800000000001</v>
      </c>
      <c r="G2266">
        <v>5.5348799999999997E-2</v>
      </c>
      <c r="H2266">
        <v>0.95396300000000001</v>
      </c>
      <c r="I2266">
        <v>0</v>
      </c>
    </row>
    <row r="2267" spans="1:9" x14ac:dyDescent="0.25">
      <c r="A2267" t="s">
        <v>206</v>
      </c>
      <c r="B2267">
        <v>2072.33</v>
      </c>
      <c r="C2267">
        <v>2060.91</v>
      </c>
      <c r="D2267">
        <v>1969.92</v>
      </c>
      <c r="E2267">
        <v>1940.72</v>
      </c>
      <c r="F2267">
        <v>443.08100000000002</v>
      </c>
      <c r="G2267">
        <v>5.8224100000000001E-2</v>
      </c>
      <c r="H2267">
        <v>0.93180399999999997</v>
      </c>
      <c r="I2267">
        <v>0</v>
      </c>
    </row>
    <row r="2268" spans="1:9" x14ac:dyDescent="0.25">
      <c r="A2268" t="s">
        <v>206</v>
      </c>
      <c r="B2268">
        <v>2064.58</v>
      </c>
      <c r="C2268">
        <v>2051.15</v>
      </c>
      <c r="D2268">
        <v>1970.77</v>
      </c>
      <c r="E2268">
        <v>1940.81</v>
      </c>
      <c r="F2268">
        <v>443.14100000000002</v>
      </c>
      <c r="G2268">
        <v>5.42266E-2</v>
      </c>
      <c r="H2268">
        <v>0.93183499999999997</v>
      </c>
      <c r="I2268">
        <v>0</v>
      </c>
    </row>
    <row r="2269" spans="1:9" x14ac:dyDescent="0.25">
      <c r="A2269" t="s">
        <v>206</v>
      </c>
      <c r="B2269">
        <v>2071.9699999999998</v>
      </c>
      <c r="C2269">
        <v>2058.8200000000002</v>
      </c>
      <c r="D2269">
        <v>1971.66</v>
      </c>
      <c r="E2269">
        <v>1940.69</v>
      </c>
      <c r="F2269">
        <v>443.14499999999998</v>
      </c>
      <c r="G2269">
        <v>5.5492899999999998E-2</v>
      </c>
      <c r="H2269">
        <v>0.93180499999999999</v>
      </c>
      <c r="I2269">
        <v>0</v>
      </c>
    </row>
    <row r="2270" spans="1:9" x14ac:dyDescent="0.25">
      <c r="A2270" t="s">
        <v>206</v>
      </c>
      <c r="B2270">
        <v>2061.3000000000002</v>
      </c>
      <c r="C2270">
        <v>2047.66</v>
      </c>
      <c r="D2270">
        <v>1971.1</v>
      </c>
      <c r="E2270">
        <v>1940.69</v>
      </c>
      <c r="F2270">
        <v>443.096</v>
      </c>
      <c r="G2270">
        <v>8.3279300000000001E-2</v>
      </c>
      <c r="H2270">
        <v>0.93157400000000001</v>
      </c>
      <c r="I2270">
        <v>0</v>
      </c>
    </row>
    <row r="2271" spans="1:9" x14ac:dyDescent="0.25">
      <c r="A2271" t="s">
        <v>206</v>
      </c>
      <c r="B2271">
        <v>2059.54</v>
      </c>
      <c r="C2271">
        <v>2046.22</v>
      </c>
      <c r="D2271">
        <v>1969.63</v>
      </c>
      <c r="E2271">
        <v>1940.53</v>
      </c>
      <c r="F2271">
        <v>443.10899999999998</v>
      </c>
      <c r="G2271">
        <v>5.9672799999999998E-2</v>
      </c>
      <c r="H2271">
        <v>0.95718700000000001</v>
      </c>
      <c r="I2271">
        <v>0</v>
      </c>
    </row>
    <row r="2272" spans="1:9" x14ac:dyDescent="0.25">
      <c r="A2272" t="s">
        <v>206</v>
      </c>
      <c r="B2272">
        <v>2065.87</v>
      </c>
      <c r="C2272">
        <v>2051.09</v>
      </c>
      <c r="D2272">
        <v>1970.05</v>
      </c>
      <c r="E2272">
        <v>1940.8</v>
      </c>
      <c r="F2272">
        <v>443.108</v>
      </c>
      <c r="G2272">
        <v>5.6758500000000003E-2</v>
      </c>
      <c r="H2272">
        <v>0.93154300000000001</v>
      </c>
      <c r="I2272">
        <v>0</v>
      </c>
    </row>
    <row r="2273" spans="1:9" x14ac:dyDescent="0.25">
      <c r="A2273" t="s">
        <v>206</v>
      </c>
      <c r="B2273">
        <v>2055.4899999999998</v>
      </c>
      <c r="C2273">
        <v>2041.37</v>
      </c>
      <c r="D2273">
        <v>1969.44</v>
      </c>
      <c r="E2273">
        <v>1940.53</v>
      </c>
      <c r="F2273">
        <v>443.113</v>
      </c>
      <c r="G2273">
        <v>5.3970700000000003E-2</v>
      </c>
      <c r="H2273">
        <v>0.93183700000000003</v>
      </c>
      <c r="I2273">
        <v>0</v>
      </c>
    </row>
    <row r="2274" spans="1:9" x14ac:dyDescent="0.25">
      <c r="A2274" t="s">
        <v>206</v>
      </c>
      <c r="B2274">
        <v>2107.9499999999998</v>
      </c>
      <c r="C2274">
        <v>2094.71</v>
      </c>
      <c r="D2274">
        <v>1975.89</v>
      </c>
      <c r="E2274">
        <v>1940.64</v>
      </c>
      <c r="F2274">
        <v>443.089</v>
      </c>
      <c r="G2274">
        <v>5.4399599999999999E-2</v>
      </c>
      <c r="H2274">
        <v>0.93111600000000005</v>
      </c>
      <c r="I2274">
        <v>0</v>
      </c>
    </row>
    <row r="2275" spans="1:9" x14ac:dyDescent="0.25">
      <c r="A2275" t="s">
        <v>206</v>
      </c>
      <c r="B2275">
        <v>2055.42</v>
      </c>
      <c r="C2275">
        <v>2042.07</v>
      </c>
      <c r="D2275">
        <v>1969.99</v>
      </c>
      <c r="E2275">
        <v>1940.52</v>
      </c>
      <c r="F2275">
        <v>443.09</v>
      </c>
      <c r="G2275">
        <v>6.3198099999999993E-2</v>
      </c>
      <c r="H2275">
        <v>0.93182200000000004</v>
      </c>
      <c r="I2275">
        <v>0</v>
      </c>
    </row>
    <row r="2276" spans="1:9" x14ac:dyDescent="0.25">
      <c r="A2276" t="s">
        <v>206</v>
      </c>
      <c r="B2276">
        <v>2053.29</v>
      </c>
      <c r="C2276">
        <v>2039.74</v>
      </c>
      <c r="D2276">
        <v>1971.12</v>
      </c>
      <c r="E2276">
        <v>1940.57</v>
      </c>
      <c r="F2276">
        <v>443.07600000000002</v>
      </c>
      <c r="G2276">
        <v>5.4593599999999999E-2</v>
      </c>
      <c r="H2276">
        <v>0.93159700000000001</v>
      </c>
      <c r="I2276">
        <v>0</v>
      </c>
    </row>
    <row r="2277" spans="1:9" x14ac:dyDescent="0.25">
      <c r="A2277" t="s">
        <v>206</v>
      </c>
      <c r="B2277">
        <v>2077.52</v>
      </c>
      <c r="C2277">
        <v>2062.15</v>
      </c>
      <c r="D2277">
        <v>1970.47</v>
      </c>
      <c r="E2277">
        <v>1940.61</v>
      </c>
      <c r="F2277">
        <v>443.08600000000001</v>
      </c>
      <c r="G2277">
        <v>6.4184699999999997E-2</v>
      </c>
      <c r="H2277">
        <v>0.93183499999999997</v>
      </c>
      <c r="I2277">
        <v>0</v>
      </c>
    </row>
    <row r="2278" spans="1:9" x14ac:dyDescent="0.25">
      <c r="A2278" t="s">
        <v>206</v>
      </c>
      <c r="B2278">
        <v>2060.7600000000002</v>
      </c>
      <c r="C2278">
        <v>2047.22</v>
      </c>
      <c r="D2278">
        <v>1970.12</v>
      </c>
      <c r="E2278">
        <v>1940.62</v>
      </c>
      <c r="F2278">
        <v>443.12</v>
      </c>
      <c r="G2278">
        <v>5.39397E-2</v>
      </c>
      <c r="H2278">
        <v>0.93129099999999998</v>
      </c>
      <c r="I2278">
        <v>0</v>
      </c>
    </row>
    <row r="2279" spans="1:9" x14ac:dyDescent="0.25">
      <c r="A2279" t="s">
        <v>206</v>
      </c>
      <c r="B2279">
        <v>2346.2800000000002</v>
      </c>
      <c r="C2279">
        <v>2322.87</v>
      </c>
      <c r="D2279">
        <v>1969.59</v>
      </c>
      <c r="E2279">
        <v>1940.68</v>
      </c>
      <c r="F2279">
        <v>443.101</v>
      </c>
      <c r="G2279">
        <v>5.4133399999999998E-2</v>
      </c>
      <c r="H2279">
        <v>0.931786</v>
      </c>
      <c r="I2279">
        <v>0</v>
      </c>
    </row>
    <row r="2280" spans="1:9" x14ac:dyDescent="0.25">
      <c r="A2280" t="s">
        <v>206</v>
      </c>
      <c r="B2280">
        <v>2071.06</v>
      </c>
      <c r="C2280">
        <v>2057</v>
      </c>
      <c r="D2280">
        <v>1970.18</v>
      </c>
      <c r="E2280">
        <v>1941.7</v>
      </c>
      <c r="F2280">
        <v>443.11</v>
      </c>
      <c r="G2280">
        <v>5.5951899999999999E-2</v>
      </c>
      <c r="H2280">
        <v>0.928624</v>
      </c>
      <c r="I2280">
        <v>0</v>
      </c>
    </row>
    <row r="2281" spans="1:9" x14ac:dyDescent="0.25">
      <c r="A2281" t="s">
        <v>206</v>
      </c>
      <c r="B2281">
        <v>2077.84</v>
      </c>
      <c r="C2281">
        <v>2065.9899999999998</v>
      </c>
      <c r="D2281">
        <v>1970.17</v>
      </c>
      <c r="E2281">
        <v>1940.6</v>
      </c>
      <c r="F2281">
        <v>443.13099999999997</v>
      </c>
      <c r="G2281">
        <v>5.4477100000000001E-2</v>
      </c>
      <c r="H2281">
        <v>0.956569</v>
      </c>
      <c r="I2281">
        <v>0</v>
      </c>
    </row>
    <row r="2282" spans="1:9" x14ac:dyDescent="0.25">
      <c r="A2282" t="s">
        <v>206</v>
      </c>
      <c r="B2282">
        <v>2053.7399999999998</v>
      </c>
      <c r="C2282">
        <v>2038.65</v>
      </c>
      <c r="D2282">
        <v>1972.16</v>
      </c>
      <c r="E2282">
        <v>1940.49</v>
      </c>
      <c r="F2282">
        <v>443.10899999999998</v>
      </c>
      <c r="G2282">
        <v>8.3255800000000005E-2</v>
      </c>
      <c r="H2282">
        <v>0.93183400000000005</v>
      </c>
      <c r="I2282">
        <v>0</v>
      </c>
    </row>
    <row r="2283" spans="1:9" x14ac:dyDescent="0.25">
      <c r="A2283" t="s">
        <v>206</v>
      </c>
      <c r="B2283">
        <v>2030.75</v>
      </c>
      <c r="C2283">
        <v>2015.47</v>
      </c>
      <c r="D2283">
        <v>1968.71</v>
      </c>
      <c r="E2283">
        <v>1940.57</v>
      </c>
      <c r="F2283">
        <v>443.09699999999998</v>
      </c>
      <c r="G2283">
        <v>6.6301299999999994E-2</v>
      </c>
      <c r="H2283">
        <v>0.93179299999999998</v>
      </c>
      <c r="I2283">
        <v>0</v>
      </c>
    </row>
    <row r="2284" spans="1:9" x14ac:dyDescent="0.25">
      <c r="A2284" t="s">
        <v>206</v>
      </c>
      <c r="B2284">
        <v>2026.75</v>
      </c>
      <c r="C2284">
        <v>2012.96</v>
      </c>
      <c r="D2284">
        <v>1968.28</v>
      </c>
      <c r="E2284">
        <v>1940.62</v>
      </c>
      <c r="F2284">
        <v>443.07299999999998</v>
      </c>
      <c r="G2284">
        <v>6.3272700000000001E-2</v>
      </c>
      <c r="H2284">
        <v>0.93171899999999996</v>
      </c>
      <c r="I2284">
        <v>0</v>
      </c>
    </row>
    <row r="2285" spans="1:9" x14ac:dyDescent="0.25">
      <c r="A2285" t="s">
        <v>206</v>
      </c>
      <c r="B2285">
        <v>2036.89</v>
      </c>
      <c r="C2285">
        <v>2024.77</v>
      </c>
      <c r="D2285">
        <v>1969.77</v>
      </c>
      <c r="E2285">
        <v>1940.56</v>
      </c>
      <c r="F2285">
        <v>443.101</v>
      </c>
      <c r="G2285">
        <v>5.3950499999999998E-2</v>
      </c>
      <c r="H2285">
        <v>0.93182900000000002</v>
      </c>
      <c r="I2285">
        <v>0</v>
      </c>
    </row>
    <row r="2286" spans="1:9" x14ac:dyDescent="0.25">
      <c r="A2286" t="s">
        <v>206</v>
      </c>
      <c r="B2286">
        <v>2032.84</v>
      </c>
      <c r="C2286">
        <v>2019.54</v>
      </c>
      <c r="D2286">
        <v>1970.21</v>
      </c>
      <c r="E2286">
        <v>1941.67</v>
      </c>
      <c r="F2286">
        <v>443.08800000000002</v>
      </c>
      <c r="G2286">
        <v>5.3924199999999999E-2</v>
      </c>
      <c r="H2286">
        <v>0.93181800000000004</v>
      </c>
      <c r="I2286">
        <v>0</v>
      </c>
    </row>
    <row r="2287" spans="1:9" x14ac:dyDescent="0.25">
      <c r="A2287" t="s">
        <v>206</v>
      </c>
      <c r="B2287">
        <v>2032.24</v>
      </c>
      <c r="C2287">
        <v>2019.13</v>
      </c>
      <c r="D2287">
        <v>1969.2</v>
      </c>
      <c r="E2287">
        <v>1940.51</v>
      </c>
      <c r="F2287">
        <v>443.08</v>
      </c>
      <c r="G2287">
        <v>5.96625E-2</v>
      </c>
      <c r="H2287">
        <v>0.93115800000000004</v>
      </c>
      <c r="I2287">
        <v>0</v>
      </c>
    </row>
    <row r="2288" spans="1:9" x14ac:dyDescent="0.25">
      <c r="A2288" t="s">
        <v>206</v>
      </c>
      <c r="B2288">
        <v>2036.08</v>
      </c>
      <c r="C2288">
        <v>2024.43</v>
      </c>
      <c r="D2288">
        <v>1970.39</v>
      </c>
      <c r="E2288">
        <v>1940.69</v>
      </c>
      <c r="F2288">
        <v>443.08</v>
      </c>
      <c r="G2288">
        <v>5.3995099999999997E-2</v>
      </c>
      <c r="H2288">
        <v>0.957484</v>
      </c>
      <c r="I2288">
        <v>0</v>
      </c>
    </row>
    <row r="2289" spans="1:25" x14ac:dyDescent="0.25">
      <c r="A2289" t="s">
        <v>206</v>
      </c>
      <c r="B2289">
        <v>2032.3</v>
      </c>
      <c r="C2289">
        <v>2020.59</v>
      </c>
      <c r="D2289">
        <v>1970.64</v>
      </c>
      <c r="E2289">
        <v>1940.65</v>
      </c>
      <c r="F2289">
        <v>443.11700000000002</v>
      </c>
      <c r="G2289">
        <v>8.3264699999999997E-2</v>
      </c>
      <c r="H2289">
        <v>0.93170299999999995</v>
      </c>
      <c r="I2289">
        <v>0</v>
      </c>
    </row>
    <row r="2290" spans="1:25" x14ac:dyDescent="0.25">
      <c r="A2290" t="s">
        <v>206</v>
      </c>
      <c r="B2290">
        <v>2029.72</v>
      </c>
      <c r="C2290">
        <v>2015.58</v>
      </c>
      <c r="D2290">
        <v>1968.66</v>
      </c>
      <c r="E2290">
        <v>1940.7</v>
      </c>
      <c r="F2290">
        <v>443.072</v>
      </c>
      <c r="G2290">
        <v>5.4314300000000003E-2</v>
      </c>
      <c r="H2290">
        <v>0.93116399999999999</v>
      </c>
      <c r="I2290">
        <v>0</v>
      </c>
    </row>
    <row r="2291" spans="1:25" x14ac:dyDescent="0.25">
      <c r="A2291" t="s">
        <v>206</v>
      </c>
      <c r="B2291">
        <v>2036.43</v>
      </c>
      <c r="C2291">
        <v>2022.65</v>
      </c>
      <c r="D2291">
        <v>1969.74</v>
      </c>
      <c r="E2291">
        <v>1941.4</v>
      </c>
      <c r="F2291">
        <v>443.04899999999998</v>
      </c>
      <c r="G2291">
        <v>5.4406299999999998E-2</v>
      </c>
      <c r="H2291">
        <v>0.93177200000000004</v>
      </c>
      <c r="I2291">
        <v>0</v>
      </c>
    </row>
    <row r="2292" spans="1:25" x14ac:dyDescent="0.25">
      <c r="A2292" t="s">
        <v>206</v>
      </c>
      <c r="B2292">
        <v>2032.27</v>
      </c>
      <c r="C2292">
        <v>2017.93</v>
      </c>
      <c r="D2292">
        <v>1968.52</v>
      </c>
      <c r="E2292">
        <v>1940.7</v>
      </c>
      <c r="F2292">
        <v>443.11799999999999</v>
      </c>
      <c r="G2292">
        <v>5.3987300000000002E-2</v>
      </c>
      <c r="H2292">
        <v>0.931813</v>
      </c>
      <c r="I2292">
        <v>0</v>
      </c>
    </row>
    <row r="2293" spans="1:25" x14ac:dyDescent="0.25">
      <c r="A2293" t="s">
        <v>206</v>
      </c>
      <c r="B2293">
        <v>2042.22</v>
      </c>
      <c r="C2293">
        <v>2026.16</v>
      </c>
      <c r="D2293">
        <v>1970.94</v>
      </c>
      <c r="E2293">
        <v>1941.66</v>
      </c>
      <c r="F2293">
        <v>443.26100000000002</v>
      </c>
      <c r="G2293">
        <v>5.4288999999999997E-2</v>
      </c>
      <c r="H2293">
        <v>0.95729900000000001</v>
      </c>
      <c r="I2293">
        <v>0</v>
      </c>
    </row>
    <row r="2294" spans="1:25" x14ac:dyDescent="0.25">
      <c r="A2294" t="s">
        <v>206</v>
      </c>
      <c r="B2294">
        <v>2038.01</v>
      </c>
      <c r="C2294">
        <v>2023.55</v>
      </c>
      <c r="D2294">
        <v>1968.68</v>
      </c>
      <c r="E2294">
        <v>1940.54</v>
      </c>
      <c r="F2294">
        <v>443.10399999999998</v>
      </c>
      <c r="G2294">
        <v>5.9496300000000002E-2</v>
      </c>
      <c r="H2294">
        <v>0.93176000000000003</v>
      </c>
      <c r="I2294">
        <v>0</v>
      </c>
    </row>
    <row r="2295" spans="1:25" x14ac:dyDescent="0.25">
      <c r="A2295" t="s">
        <v>206</v>
      </c>
      <c r="B2295">
        <v>2028.72</v>
      </c>
      <c r="C2295">
        <v>2014.67</v>
      </c>
      <c r="D2295">
        <v>1968.49</v>
      </c>
      <c r="E2295">
        <v>1940.64</v>
      </c>
      <c r="F2295">
        <v>443.084</v>
      </c>
      <c r="G2295">
        <v>5.5194199999999999E-2</v>
      </c>
      <c r="H2295">
        <v>0.93181499999999995</v>
      </c>
      <c r="I2295">
        <v>0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206</v>
      </c>
      <c r="B2296">
        <v>2044.36</v>
      </c>
      <c r="C2296">
        <v>2030.29</v>
      </c>
      <c r="D2296">
        <v>1971.34</v>
      </c>
      <c r="E2296">
        <v>1941.22</v>
      </c>
      <c r="F2296">
        <v>443.05799999999999</v>
      </c>
      <c r="G2296">
        <v>8.3268300000000003E-2</v>
      </c>
      <c r="H2296">
        <v>0.93181099999999994</v>
      </c>
      <c r="I2296">
        <v>0</v>
      </c>
      <c r="R2296">
        <f>AVERAGE(B2247:B2296)</f>
        <v>2060.5160000000001</v>
      </c>
      <c r="S2296">
        <f>AVERAGE(C2247:C2296)</f>
        <v>2046.3763999999996</v>
      </c>
      <c r="U2296">
        <f>_xlfn.VAR.P(B2247:B2296)</f>
        <v>2259.7809320000015</v>
      </c>
      <c r="V2296">
        <f>_xlfn.VAR.P(C2247:C2296)</f>
        <v>2158.5950990399992</v>
      </c>
      <c r="X2296">
        <f>1.96*SQRT(U2296)/50</f>
        <v>1.8634564044668398</v>
      </c>
      <c r="Y2296">
        <f>1.96*SQRT(V2296)/50</f>
        <v>1.8212587880333821</v>
      </c>
    </row>
    <row r="2297" spans="1:25" x14ac:dyDescent="0.25">
      <c r="A2297" t="s">
        <v>207</v>
      </c>
      <c r="B2297">
        <v>103120.04369999999</v>
      </c>
      <c r="C2297" t="s">
        <v>37</v>
      </c>
    </row>
    <row r="2298" spans="1:25" x14ac:dyDescent="0.25">
      <c r="A2298" t="s">
        <v>208</v>
      </c>
      <c r="B2298">
        <v>2183.71</v>
      </c>
      <c r="C2298">
        <v>2169.7800000000002</v>
      </c>
      <c r="D2298">
        <v>2142.31</v>
      </c>
      <c r="E2298">
        <v>2127.61</v>
      </c>
      <c r="F2298">
        <v>492.99900000000002</v>
      </c>
      <c r="G2298">
        <v>5.9364100000000003E-2</v>
      </c>
      <c r="H2298">
        <v>0.93183199999999999</v>
      </c>
      <c r="I2298">
        <v>0</v>
      </c>
    </row>
    <row r="2299" spans="1:25" x14ac:dyDescent="0.25">
      <c r="A2299" t="s">
        <v>208</v>
      </c>
      <c r="B2299">
        <v>2151.27</v>
      </c>
      <c r="C2299">
        <v>2137.34</v>
      </c>
      <c r="D2299">
        <v>2105.8000000000002</v>
      </c>
      <c r="E2299">
        <v>2092.86</v>
      </c>
      <c r="F2299">
        <v>455.24099999999999</v>
      </c>
      <c r="G2299">
        <v>8.3299899999999996E-2</v>
      </c>
      <c r="H2299">
        <v>0.95918000000000003</v>
      </c>
      <c r="I2299">
        <v>0</v>
      </c>
    </row>
    <row r="2300" spans="1:25" x14ac:dyDescent="0.25">
      <c r="A2300" t="s">
        <v>208</v>
      </c>
      <c r="B2300">
        <v>2156.5300000000002</v>
      </c>
      <c r="C2300">
        <v>2143.11</v>
      </c>
      <c r="D2300">
        <v>2111.9699999999998</v>
      </c>
      <c r="E2300">
        <v>2098.7399999999998</v>
      </c>
      <c r="F2300">
        <v>449.38900000000001</v>
      </c>
      <c r="G2300">
        <v>5.4235800000000001E-2</v>
      </c>
      <c r="H2300">
        <v>0.93142899999999995</v>
      </c>
      <c r="I2300">
        <v>0</v>
      </c>
    </row>
    <row r="2301" spans="1:25" x14ac:dyDescent="0.25">
      <c r="A2301" t="s">
        <v>208</v>
      </c>
      <c r="B2301">
        <v>2196.4899999999998</v>
      </c>
      <c r="C2301">
        <v>2182.9899999999998</v>
      </c>
      <c r="D2301">
        <v>2156.54</v>
      </c>
      <c r="E2301">
        <v>2141.7800000000002</v>
      </c>
      <c r="F2301">
        <v>500.142</v>
      </c>
      <c r="G2301">
        <v>6.8303799999999998E-2</v>
      </c>
      <c r="H2301">
        <v>0.94061499999999998</v>
      </c>
      <c r="I2301">
        <v>0</v>
      </c>
    </row>
    <row r="2302" spans="1:25" x14ac:dyDescent="0.25">
      <c r="A2302" t="s">
        <v>208</v>
      </c>
      <c r="B2302">
        <v>2190.87</v>
      </c>
      <c r="C2302">
        <v>2177.39</v>
      </c>
      <c r="D2302">
        <v>2149.36</v>
      </c>
      <c r="E2302">
        <v>2134.4699999999998</v>
      </c>
      <c r="F2302">
        <v>499.017</v>
      </c>
      <c r="G2302">
        <v>8.0617300000000003E-2</v>
      </c>
      <c r="H2302">
        <v>0.931836</v>
      </c>
      <c r="I2302">
        <v>0</v>
      </c>
    </row>
    <row r="2303" spans="1:25" x14ac:dyDescent="0.25">
      <c r="A2303" t="s">
        <v>208</v>
      </c>
      <c r="B2303">
        <v>2160.87</v>
      </c>
      <c r="C2303">
        <v>2147.1</v>
      </c>
      <c r="D2303">
        <v>2118.9</v>
      </c>
      <c r="E2303">
        <v>2104.67</v>
      </c>
      <c r="F2303">
        <v>468.46199999999999</v>
      </c>
      <c r="G2303">
        <v>5.3912099999999998E-2</v>
      </c>
      <c r="H2303">
        <v>0.93179900000000004</v>
      </c>
      <c r="I2303">
        <v>0</v>
      </c>
    </row>
    <row r="2304" spans="1:25" x14ac:dyDescent="0.25">
      <c r="A2304" t="s">
        <v>208</v>
      </c>
      <c r="B2304">
        <v>2177.7800000000002</v>
      </c>
      <c r="C2304">
        <v>2164.39</v>
      </c>
      <c r="D2304">
        <v>2138.2600000000002</v>
      </c>
      <c r="E2304">
        <v>2123.9299999999998</v>
      </c>
      <c r="F2304">
        <v>489.30399999999997</v>
      </c>
      <c r="G2304">
        <v>6.7712499999999995E-2</v>
      </c>
      <c r="H2304">
        <v>0.93183700000000003</v>
      </c>
      <c r="I2304">
        <v>0</v>
      </c>
    </row>
    <row r="2305" spans="1:9" x14ac:dyDescent="0.25">
      <c r="A2305" t="s">
        <v>208</v>
      </c>
      <c r="B2305">
        <v>2143.4</v>
      </c>
      <c r="C2305">
        <v>2129.62</v>
      </c>
      <c r="D2305">
        <v>2101.14</v>
      </c>
      <c r="E2305">
        <v>2088.7399999999998</v>
      </c>
      <c r="F2305">
        <v>454.517</v>
      </c>
      <c r="G2305">
        <v>5.3909499999999999E-2</v>
      </c>
      <c r="H2305">
        <v>0.93183300000000002</v>
      </c>
      <c r="I2305">
        <v>0</v>
      </c>
    </row>
    <row r="2306" spans="1:9" x14ac:dyDescent="0.25">
      <c r="A2306" t="s">
        <v>208</v>
      </c>
      <c r="B2306">
        <v>2127.3000000000002</v>
      </c>
      <c r="C2306">
        <v>2111.6</v>
      </c>
      <c r="D2306">
        <v>2077.88</v>
      </c>
      <c r="E2306">
        <v>2062.64</v>
      </c>
      <c r="F2306">
        <v>426.86900000000003</v>
      </c>
      <c r="G2306">
        <v>8.3271499999999998E-2</v>
      </c>
      <c r="H2306">
        <v>0.93183499999999997</v>
      </c>
      <c r="I2306">
        <v>0</v>
      </c>
    </row>
    <row r="2307" spans="1:9" x14ac:dyDescent="0.25">
      <c r="A2307" t="s">
        <v>208</v>
      </c>
      <c r="B2307">
        <v>2133.8200000000002</v>
      </c>
      <c r="C2307">
        <v>2117.34</v>
      </c>
      <c r="D2307">
        <v>2083.17</v>
      </c>
      <c r="E2307">
        <v>2071.1999999999998</v>
      </c>
      <c r="F2307">
        <v>428.64699999999999</v>
      </c>
      <c r="G2307">
        <v>5.6034899999999999E-2</v>
      </c>
      <c r="H2307">
        <v>0.931338</v>
      </c>
      <c r="I2307">
        <v>0</v>
      </c>
    </row>
    <row r="2308" spans="1:9" x14ac:dyDescent="0.25">
      <c r="A2308" t="s">
        <v>208</v>
      </c>
      <c r="B2308">
        <v>2180.36</v>
      </c>
      <c r="C2308">
        <v>2163.36</v>
      </c>
      <c r="D2308">
        <v>2135.5700000000002</v>
      </c>
      <c r="E2308">
        <v>2122.83</v>
      </c>
      <c r="F2308">
        <v>483.51</v>
      </c>
      <c r="G2308">
        <v>5.39257E-2</v>
      </c>
      <c r="H2308">
        <v>0.93181999999999998</v>
      </c>
      <c r="I2308">
        <v>0</v>
      </c>
    </row>
    <row r="2309" spans="1:9" x14ac:dyDescent="0.25">
      <c r="A2309" t="s">
        <v>208</v>
      </c>
      <c r="B2309">
        <v>2188.37</v>
      </c>
      <c r="C2309">
        <v>2175.08</v>
      </c>
      <c r="D2309">
        <v>2146.42</v>
      </c>
      <c r="E2309">
        <v>2131.94</v>
      </c>
      <c r="F2309">
        <v>496.81299999999999</v>
      </c>
      <c r="G2309">
        <v>8.3267099999999997E-2</v>
      </c>
      <c r="H2309">
        <v>0.95918499999999995</v>
      </c>
      <c r="I2309">
        <v>0</v>
      </c>
    </row>
    <row r="2310" spans="1:9" x14ac:dyDescent="0.25">
      <c r="A2310" t="s">
        <v>208</v>
      </c>
      <c r="B2310">
        <v>2161.3200000000002</v>
      </c>
      <c r="C2310">
        <v>2147.4299999999998</v>
      </c>
      <c r="D2310">
        <v>2121.5700000000002</v>
      </c>
      <c r="E2310">
        <v>2106.67</v>
      </c>
      <c r="F2310">
        <v>468.24</v>
      </c>
      <c r="G2310">
        <v>5.4137400000000002E-2</v>
      </c>
      <c r="H2310">
        <v>0.95540199999999997</v>
      </c>
      <c r="I2310">
        <v>0</v>
      </c>
    </row>
    <row r="2311" spans="1:9" x14ac:dyDescent="0.25">
      <c r="A2311" t="s">
        <v>208</v>
      </c>
      <c r="B2311">
        <v>2152.3000000000002</v>
      </c>
      <c r="C2311">
        <v>2139.17</v>
      </c>
      <c r="D2311">
        <v>2111.5100000000002</v>
      </c>
      <c r="E2311">
        <v>2098.9899999999998</v>
      </c>
      <c r="F2311">
        <v>469.27300000000002</v>
      </c>
      <c r="G2311">
        <v>5.4783199999999997E-2</v>
      </c>
      <c r="H2311">
        <v>0.93177299999999996</v>
      </c>
      <c r="I2311">
        <v>0</v>
      </c>
    </row>
    <row r="2312" spans="1:9" x14ac:dyDescent="0.25">
      <c r="A2312" t="s">
        <v>208</v>
      </c>
      <c r="B2312">
        <v>2151.4899999999998</v>
      </c>
      <c r="C2312">
        <v>2138.21</v>
      </c>
      <c r="D2312">
        <v>2107.2800000000002</v>
      </c>
      <c r="E2312">
        <v>2091.96</v>
      </c>
      <c r="F2312">
        <v>466.53500000000003</v>
      </c>
      <c r="G2312">
        <v>7.6217599999999996E-2</v>
      </c>
      <c r="H2312">
        <v>0.93182799999999999</v>
      </c>
      <c r="I2312">
        <v>0</v>
      </c>
    </row>
    <row r="2313" spans="1:9" x14ac:dyDescent="0.25">
      <c r="A2313" t="s">
        <v>208</v>
      </c>
      <c r="B2313">
        <v>2085.2600000000002</v>
      </c>
      <c r="C2313">
        <v>2071.34</v>
      </c>
      <c r="D2313">
        <v>2048.31</v>
      </c>
      <c r="E2313">
        <v>2038.21</v>
      </c>
      <c r="F2313">
        <v>424.79500000000002</v>
      </c>
      <c r="G2313">
        <v>5.4506899999999997E-2</v>
      </c>
      <c r="H2313">
        <v>0.93173899999999998</v>
      </c>
      <c r="I2313">
        <v>0</v>
      </c>
    </row>
    <row r="2314" spans="1:9" x14ac:dyDescent="0.25">
      <c r="A2314" t="s">
        <v>208</v>
      </c>
      <c r="B2314">
        <v>2117.56</v>
      </c>
      <c r="C2314">
        <v>2104.36</v>
      </c>
      <c r="D2314">
        <v>2077.5500000000002</v>
      </c>
      <c r="E2314">
        <v>2067.83</v>
      </c>
      <c r="F2314">
        <v>447.09100000000001</v>
      </c>
      <c r="G2314">
        <v>5.6920699999999998E-2</v>
      </c>
      <c r="H2314">
        <v>0.93147500000000005</v>
      </c>
      <c r="I2314">
        <v>0</v>
      </c>
    </row>
    <row r="2315" spans="1:9" x14ac:dyDescent="0.25">
      <c r="A2315" t="s">
        <v>208</v>
      </c>
      <c r="B2315">
        <v>2086.2199999999998</v>
      </c>
      <c r="C2315">
        <v>2075.17</v>
      </c>
      <c r="D2315">
        <v>2046.68</v>
      </c>
      <c r="E2315">
        <v>2035.63</v>
      </c>
      <c r="F2315">
        <v>412.41899999999998</v>
      </c>
      <c r="G2315">
        <v>6.6270399999999993E-2</v>
      </c>
      <c r="H2315">
        <v>0.94831299999999996</v>
      </c>
      <c r="I2315">
        <v>0</v>
      </c>
    </row>
    <row r="2316" spans="1:9" x14ac:dyDescent="0.25">
      <c r="A2316" t="s">
        <v>208</v>
      </c>
      <c r="B2316">
        <v>2152.71</v>
      </c>
      <c r="C2316">
        <v>2138.36</v>
      </c>
      <c r="D2316">
        <v>2111.48</v>
      </c>
      <c r="E2316">
        <v>2098.48</v>
      </c>
      <c r="F2316">
        <v>476.61099999999999</v>
      </c>
      <c r="G2316">
        <v>5.58308E-2</v>
      </c>
      <c r="H2316">
        <v>0.93174100000000004</v>
      </c>
      <c r="I2316">
        <v>0</v>
      </c>
    </row>
    <row r="2317" spans="1:9" x14ac:dyDescent="0.25">
      <c r="A2317" t="s">
        <v>208</v>
      </c>
      <c r="B2317">
        <v>2112.2800000000002</v>
      </c>
      <c r="C2317">
        <v>2097.9</v>
      </c>
      <c r="D2317">
        <v>2072.73</v>
      </c>
      <c r="E2317">
        <v>2061.11</v>
      </c>
      <c r="F2317">
        <v>441.702</v>
      </c>
      <c r="G2317">
        <v>5.9956000000000002E-2</v>
      </c>
      <c r="H2317">
        <v>0.95755699999999999</v>
      </c>
      <c r="I2317">
        <v>0</v>
      </c>
    </row>
    <row r="2318" spans="1:9" x14ac:dyDescent="0.25">
      <c r="A2318" t="s">
        <v>208</v>
      </c>
      <c r="B2318">
        <v>2169.54</v>
      </c>
      <c r="C2318">
        <v>2155.6799999999998</v>
      </c>
      <c r="D2318">
        <v>2129.13</v>
      </c>
      <c r="E2318">
        <v>2115.25</v>
      </c>
      <c r="F2318">
        <v>487.988</v>
      </c>
      <c r="G2318">
        <v>5.3947200000000001E-2</v>
      </c>
      <c r="H2318">
        <v>0.93105599999999999</v>
      </c>
      <c r="I2318">
        <v>0</v>
      </c>
    </row>
    <row r="2319" spans="1:9" x14ac:dyDescent="0.25">
      <c r="A2319" t="s">
        <v>208</v>
      </c>
      <c r="B2319">
        <v>2198.96</v>
      </c>
      <c r="C2319">
        <v>2184.83</v>
      </c>
      <c r="D2319">
        <v>2157.88</v>
      </c>
      <c r="E2319">
        <v>2144.02</v>
      </c>
      <c r="F2319">
        <v>489.72899999999998</v>
      </c>
      <c r="G2319">
        <v>5.8032300000000002E-2</v>
      </c>
      <c r="H2319">
        <v>0.93179299999999998</v>
      </c>
      <c r="I2319">
        <v>0</v>
      </c>
    </row>
    <row r="2320" spans="1:9" x14ac:dyDescent="0.25">
      <c r="A2320" t="s">
        <v>208</v>
      </c>
      <c r="B2320">
        <v>2128.08</v>
      </c>
      <c r="C2320">
        <v>2115.04</v>
      </c>
      <c r="D2320">
        <v>2089.2600000000002</v>
      </c>
      <c r="E2320">
        <v>2076.9499999999998</v>
      </c>
      <c r="F2320">
        <v>458.53199999999998</v>
      </c>
      <c r="G2320">
        <v>8.3258399999999996E-2</v>
      </c>
      <c r="H2320">
        <v>0.93147500000000005</v>
      </c>
      <c r="I2320">
        <v>0</v>
      </c>
    </row>
    <row r="2321" spans="1:9" x14ac:dyDescent="0.25">
      <c r="A2321" t="s">
        <v>208</v>
      </c>
      <c r="B2321">
        <v>2149.89</v>
      </c>
      <c r="C2321">
        <v>2136.3000000000002</v>
      </c>
      <c r="D2321">
        <v>2109.81</v>
      </c>
      <c r="E2321">
        <v>2096.62</v>
      </c>
      <c r="F2321">
        <v>480.53800000000001</v>
      </c>
      <c r="G2321">
        <v>5.3944199999999998E-2</v>
      </c>
      <c r="H2321">
        <v>0.93152900000000005</v>
      </c>
      <c r="I2321">
        <v>0</v>
      </c>
    </row>
    <row r="2322" spans="1:9" x14ac:dyDescent="0.25">
      <c r="A2322" t="s">
        <v>208</v>
      </c>
      <c r="B2322">
        <v>2171.62</v>
      </c>
      <c r="C2322">
        <v>2158.13</v>
      </c>
      <c r="D2322">
        <v>2131.67</v>
      </c>
      <c r="E2322">
        <v>2117.69</v>
      </c>
      <c r="F2322">
        <v>495.50400000000002</v>
      </c>
      <c r="G2322">
        <v>6.66712E-2</v>
      </c>
      <c r="H2322">
        <v>0.95881499999999997</v>
      </c>
      <c r="I2322">
        <v>0</v>
      </c>
    </row>
    <row r="2323" spans="1:9" x14ac:dyDescent="0.25">
      <c r="A2323" t="s">
        <v>208</v>
      </c>
      <c r="B2323">
        <v>2118.8000000000002</v>
      </c>
      <c r="C2323">
        <v>2103.75</v>
      </c>
      <c r="D2323">
        <v>2076.69</v>
      </c>
      <c r="E2323">
        <v>2065.69</v>
      </c>
      <c r="F2323">
        <v>445.47199999999998</v>
      </c>
      <c r="G2323">
        <v>6.3100600000000007E-2</v>
      </c>
      <c r="H2323">
        <v>0.93148799999999998</v>
      </c>
      <c r="I2323">
        <v>0</v>
      </c>
    </row>
    <row r="2324" spans="1:9" x14ac:dyDescent="0.25">
      <c r="A2324" t="s">
        <v>208</v>
      </c>
      <c r="B2324">
        <v>2190.17</v>
      </c>
      <c r="C2324">
        <v>2176.25</v>
      </c>
      <c r="D2324">
        <v>2148.31</v>
      </c>
      <c r="E2324">
        <v>2134</v>
      </c>
      <c r="F2324">
        <v>498.78300000000002</v>
      </c>
      <c r="G2324">
        <v>5.5156900000000002E-2</v>
      </c>
      <c r="H2324">
        <v>0.93180399999999997</v>
      </c>
      <c r="I2324">
        <v>0</v>
      </c>
    </row>
    <row r="2325" spans="1:9" x14ac:dyDescent="0.25">
      <c r="A2325" t="s">
        <v>208</v>
      </c>
      <c r="B2325">
        <v>2133.09</v>
      </c>
      <c r="C2325">
        <v>2119.36</v>
      </c>
      <c r="D2325">
        <v>2093.56</v>
      </c>
      <c r="E2325">
        <v>2081.25</v>
      </c>
      <c r="F2325">
        <v>463.81799999999998</v>
      </c>
      <c r="G2325">
        <v>8.3330299999999996E-2</v>
      </c>
      <c r="H2325">
        <v>0.93168399999999996</v>
      </c>
      <c r="I2325">
        <v>0</v>
      </c>
    </row>
    <row r="2326" spans="1:9" x14ac:dyDescent="0.25">
      <c r="A2326" t="s">
        <v>208</v>
      </c>
      <c r="B2326">
        <v>2166.75</v>
      </c>
      <c r="C2326">
        <v>2153.37</v>
      </c>
      <c r="D2326">
        <v>2126.9699999999998</v>
      </c>
      <c r="E2326">
        <v>2112.1999999999998</v>
      </c>
      <c r="F2326">
        <v>490.28300000000002</v>
      </c>
      <c r="G2326">
        <v>6.7030000000000006E-2</v>
      </c>
      <c r="H2326">
        <v>0.93182100000000001</v>
      </c>
      <c r="I2326">
        <v>0</v>
      </c>
    </row>
    <row r="2327" spans="1:9" x14ac:dyDescent="0.25">
      <c r="A2327" t="s">
        <v>208</v>
      </c>
      <c r="B2327">
        <v>2114.88</v>
      </c>
      <c r="C2327">
        <v>2101.71</v>
      </c>
      <c r="D2327">
        <v>2077.29</v>
      </c>
      <c r="E2327">
        <v>2065.46</v>
      </c>
      <c r="F2327">
        <v>447.78800000000001</v>
      </c>
      <c r="G2327">
        <v>8.0523999999999998E-2</v>
      </c>
      <c r="H2327">
        <v>0.93181599999999998</v>
      </c>
      <c r="I2327">
        <v>0</v>
      </c>
    </row>
    <row r="2328" spans="1:9" x14ac:dyDescent="0.25">
      <c r="A2328" t="s">
        <v>208</v>
      </c>
      <c r="B2328">
        <v>2136.46</v>
      </c>
      <c r="C2328">
        <v>2123.5100000000002</v>
      </c>
      <c r="D2328">
        <v>2098.52</v>
      </c>
      <c r="E2328">
        <v>2084.29</v>
      </c>
      <c r="F2328">
        <v>437.61500000000001</v>
      </c>
      <c r="G2328">
        <v>5.4719700000000003E-2</v>
      </c>
      <c r="H2328">
        <v>0.931778</v>
      </c>
      <c r="I2328">
        <v>0</v>
      </c>
    </row>
    <row r="2329" spans="1:9" x14ac:dyDescent="0.25">
      <c r="A2329" t="s">
        <v>208</v>
      </c>
      <c r="B2329">
        <v>2147.6799999999998</v>
      </c>
      <c r="C2329">
        <v>2134</v>
      </c>
      <c r="D2329">
        <v>2108.08</v>
      </c>
      <c r="E2329">
        <v>2095.2399999999998</v>
      </c>
      <c r="F2329">
        <v>472.97399999999999</v>
      </c>
      <c r="G2329">
        <v>6.9999500000000006E-2</v>
      </c>
      <c r="H2329">
        <v>0.93183300000000002</v>
      </c>
      <c r="I2329">
        <v>0</v>
      </c>
    </row>
    <row r="2330" spans="1:9" x14ac:dyDescent="0.25">
      <c r="A2330" t="s">
        <v>208</v>
      </c>
      <c r="B2330">
        <v>2177.84</v>
      </c>
      <c r="C2330">
        <v>2160.33</v>
      </c>
      <c r="D2330">
        <v>2133.3000000000002</v>
      </c>
      <c r="E2330">
        <v>2120.39</v>
      </c>
      <c r="F2330">
        <v>466.13299999999998</v>
      </c>
      <c r="G2330">
        <v>5.8064900000000003E-2</v>
      </c>
      <c r="H2330">
        <v>0.93158600000000003</v>
      </c>
      <c r="I2330">
        <v>0</v>
      </c>
    </row>
    <row r="2331" spans="1:9" x14ac:dyDescent="0.25">
      <c r="A2331" t="s">
        <v>208</v>
      </c>
      <c r="B2331">
        <v>2133.13</v>
      </c>
      <c r="C2331">
        <v>2114.48</v>
      </c>
      <c r="D2331">
        <v>2089.0700000000002</v>
      </c>
      <c r="E2331">
        <v>2075.85</v>
      </c>
      <c r="F2331">
        <v>452.00700000000001</v>
      </c>
      <c r="G2331">
        <v>6.4107300000000006E-2</v>
      </c>
      <c r="H2331">
        <v>0.93182500000000001</v>
      </c>
      <c r="I2331">
        <v>0</v>
      </c>
    </row>
    <row r="2332" spans="1:9" x14ac:dyDescent="0.25">
      <c r="A2332" t="s">
        <v>208</v>
      </c>
      <c r="B2332">
        <v>2147.04</v>
      </c>
      <c r="C2332">
        <v>2132.65</v>
      </c>
      <c r="D2332">
        <v>2104.92</v>
      </c>
      <c r="E2332">
        <v>2093.41</v>
      </c>
      <c r="F2332">
        <v>459.38099999999997</v>
      </c>
      <c r="G2332">
        <v>5.6378299999999999E-2</v>
      </c>
      <c r="H2332">
        <v>0.931836</v>
      </c>
      <c r="I2332">
        <v>0</v>
      </c>
    </row>
    <row r="2333" spans="1:9" x14ac:dyDescent="0.25">
      <c r="A2333" t="s">
        <v>208</v>
      </c>
      <c r="B2333">
        <v>2183.5500000000002</v>
      </c>
      <c r="C2333">
        <v>2169.92</v>
      </c>
      <c r="D2333">
        <v>2138.36</v>
      </c>
      <c r="E2333">
        <v>2123.7600000000002</v>
      </c>
      <c r="F2333">
        <v>496.13499999999999</v>
      </c>
      <c r="G2333">
        <v>5.45198E-2</v>
      </c>
      <c r="H2333">
        <v>0.93251499999999998</v>
      </c>
      <c r="I2333">
        <v>0</v>
      </c>
    </row>
    <row r="2334" spans="1:9" x14ac:dyDescent="0.25">
      <c r="A2334" t="s">
        <v>208</v>
      </c>
      <c r="B2334">
        <v>2162.06</v>
      </c>
      <c r="C2334">
        <v>2146.4899999999998</v>
      </c>
      <c r="D2334">
        <v>2117.36</v>
      </c>
      <c r="E2334">
        <v>2103.19</v>
      </c>
      <c r="F2334">
        <v>477.38799999999998</v>
      </c>
      <c r="G2334">
        <v>6.4238900000000002E-2</v>
      </c>
      <c r="H2334">
        <v>0.95632300000000003</v>
      </c>
      <c r="I2334">
        <v>0</v>
      </c>
    </row>
    <row r="2335" spans="1:9" x14ac:dyDescent="0.25">
      <c r="A2335" t="s">
        <v>208</v>
      </c>
      <c r="B2335">
        <v>2156.2399999999998</v>
      </c>
      <c r="C2335">
        <v>2140.5500000000002</v>
      </c>
      <c r="D2335">
        <v>2111.34</v>
      </c>
      <c r="E2335">
        <v>2099.02</v>
      </c>
      <c r="F2335">
        <v>475.20600000000002</v>
      </c>
      <c r="G2335">
        <v>5.8899699999999999E-2</v>
      </c>
      <c r="H2335">
        <v>0.93182799999999999</v>
      </c>
      <c r="I2335">
        <v>0</v>
      </c>
    </row>
    <row r="2336" spans="1:9" x14ac:dyDescent="0.25">
      <c r="A2336" t="s">
        <v>208</v>
      </c>
      <c r="B2336">
        <v>2114.67</v>
      </c>
      <c r="C2336">
        <v>2099.9</v>
      </c>
      <c r="D2336">
        <v>2072.29</v>
      </c>
      <c r="E2336">
        <v>2061.7600000000002</v>
      </c>
      <c r="F2336">
        <v>438.28800000000001</v>
      </c>
      <c r="G2336">
        <v>5.5183799999999998E-2</v>
      </c>
      <c r="H2336">
        <v>0.93183499999999997</v>
      </c>
      <c r="I2336">
        <v>0</v>
      </c>
    </row>
    <row r="2337" spans="1:25" x14ac:dyDescent="0.25">
      <c r="A2337" t="s">
        <v>208</v>
      </c>
      <c r="B2337">
        <v>2196.4699999999998</v>
      </c>
      <c r="C2337">
        <v>2181.36</v>
      </c>
      <c r="D2337">
        <v>2154.08</v>
      </c>
      <c r="E2337">
        <v>2139.06</v>
      </c>
      <c r="F2337">
        <v>508.23399999999998</v>
      </c>
      <c r="G2337">
        <v>5.6129999999999999E-2</v>
      </c>
      <c r="H2337">
        <v>0.931836</v>
      </c>
      <c r="I2337">
        <v>0</v>
      </c>
    </row>
    <row r="2338" spans="1:25" x14ac:dyDescent="0.25">
      <c r="A2338" t="s">
        <v>208</v>
      </c>
      <c r="B2338">
        <v>2167.84</v>
      </c>
      <c r="C2338">
        <v>2153.83</v>
      </c>
      <c r="D2338">
        <v>2124.2399999999998</v>
      </c>
      <c r="E2338">
        <v>2111.11</v>
      </c>
      <c r="F2338">
        <v>487.72399999999999</v>
      </c>
      <c r="G2338">
        <v>7.1857500000000005E-2</v>
      </c>
      <c r="H2338">
        <v>0.93176800000000004</v>
      </c>
      <c r="I2338">
        <v>0</v>
      </c>
    </row>
    <row r="2339" spans="1:25" x14ac:dyDescent="0.25">
      <c r="A2339" t="s">
        <v>208</v>
      </c>
      <c r="B2339">
        <v>2158.39</v>
      </c>
      <c r="C2339">
        <v>2147.2600000000002</v>
      </c>
      <c r="D2339">
        <v>2119.3200000000002</v>
      </c>
      <c r="E2339">
        <v>2107.41</v>
      </c>
      <c r="F2339">
        <v>456.99200000000002</v>
      </c>
      <c r="G2339">
        <v>7.7773900000000007E-2</v>
      </c>
      <c r="H2339">
        <v>0.94716699999999998</v>
      </c>
      <c r="I2339">
        <v>0</v>
      </c>
    </row>
    <row r="2340" spans="1:25" x14ac:dyDescent="0.25">
      <c r="A2340" t="s">
        <v>208</v>
      </c>
      <c r="B2340">
        <v>2173.62</v>
      </c>
      <c r="C2340">
        <v>2159.58</v>
      </c>
      <c r="D2340">
        <v>2133</v>
      </c>
      <c r="E2340">
        <v>2117.7600000000002</v>
      </c>
      <c r="F2340">
        <v>491.23599999999999</v>
      </c>
      <c r="G2340">
        <v>7.0881799999999995E-2</v>
      </c>
      <c r="H2340">
        <v>0.93133299999999997</v>
      </c>
      <c r="I2340">
        <v>0</v>
      </c>
    </row>
    <row r="2341" spans="1:25" x14ac:dyDescent="0.25">
      <c r="A2341" t="s">
        <v>208</v>
      </c>
      <c r="B2341">
        <v>2184.54</v>
      </c>
      <c r="C2341">
        <v>2170.16</v>
      </c>
      <c r="D2341">
        <v>2143.42</v>
      </c>
      <c r="E2341">
        <v>2127.81</v>
      </c>
      <c r="F2341">
        <v>503.32</v>
      </c>
      <c r="G2341">
        <v>5.9198300000000002E-2</v>
      </c>
      <c r="H2341">
        <v>0.93182100000000001</v>
      </c>
      <c r="I2341">
        <v>0</v>
      </c>
    </row>
    <row r="2342" spans="1:25" x14ac:dyDescent="0.25">
      <c r="A2342" t="s">
        <v>208</v>
      </c>
      <c r="B2342">
        <v>2141.7800000000002</v>
      </c>
      <c r="C2342">
        <v>2127.4299999999998</v>
      </c>
      <c r="D2342">
        <v>2100.06</v>
      </c>
      <c r="E2342">
        <v>2086.88</v>
      </c>
      <c r="F2342">
        <v>462.14400000000001</v>
      </c>
      <c r="G2342">
        <v>5.4625699999999999E-2</v>
      </c>
      <c r="H2342">
        <v>0.95627099999999998</v>
      </c>
      <c r="I2342">
        <v>0</v>
      </c>
    </row>
    <row r="2343" spans="1:25" x14ac:dyDescent="0.25">
      <c r="A2343" t="s">
        <v>208</v>
      </c>
      <c r="B2343">
        <v>2165.91</v>
      </c>
      <c r="C2343">
        <v>2154.21</v>
      </c>
      <c r="D2343">
        <v>2126.79</v>
      </c>
      <c r="E2343">
        <v>2113.2399999999998</v>
      </c>
      <c r="F2343">
        <v>486.91699999999997</v>
      </c>
      <c r="G2343">
        <v>6.0508899999999997E-2</v>
      </c>
      <c r="H2343">
        <v>0.93181899999999995</v>
      </c>
      <c r="I2343">
        <v>0</v>
      </c>
    </row>
    <row r="2344" spans="1:25" x14ac:dyDescent="0.25">
      <c r="A2344" t="s">
        <v>208</v>
      </c>
      <c r="B2344">
        <v>2184.14</v>
      </c>
      <c r="C2344">
        <v>2170.7399999999998</v>
      </c>
      <c r="D2344">
        <v>2142.88</v>
      </c>
      <c r="E2344">
        <v>2128.5700000000002</v>
      </c>
      <c r="F2344">
        <v>505.30399999999997</v>
      </c>
      <c r="G2344">
        <v>5.5657499999999999E-2</v>
      </c>
      <c r="H2344">
        <v>0.93183700000000003</v>
      </c>
      <c r="I2344">
        <v>0</v>
      </c>
    </row>
    <row r="2345" spans="1:25" x14ac:dyDescent="0.25">
      <c r="A2345" t="s">
        <v>208</v>
      </c>
      <c r="B2345">
        <v>2175.75</v>
      </c>
      <c r="C2345">
        <v>2162.9699999999998</v>
      </c>
      <c r="D2345">
        <v>2136.1999999999998</v>
      </c>
      <c r="E2345">
        <v>2120.5300000000002</v>
      </c>
      <c r="F2345">
        <v>481.48700000000002</v>
      </c>
      <c r="G2345">
        <v>5.7083500000000002E-2</v>
      </c>
      <c r="H2345">
        <v>0.93180799999999997</v>
      </c>
      <c r="I2345">
        <v>0</v>
      </c>
    </row>
    <row r="2346" spans="1:25" x14ac:dyDescent="0.25">
      <c r="A2346" t="s">
        <v>208</v>
      </c>
      <c r="B2346">
        <v>2172.6799999999998</v>
      </c>
      <c r="C2346">
        <v>2156.13</v>
      </c>
      <c r="D2346">
        <v>2128.6999999999998</v>
      </c>
      <c r="E2346">
        <v>2113.6999999999998</v>
      </c>
      <c r="F2346">
        <v>484.68</v>
      </c>
      <c r="G2346">
        <v>5.4220400000000002E-2</v>
      </c>
      <c r="H2346">
        <v>0.931836</v>
      </c>
      <c r="I2346">
        <v>0</v>
      </c>
    </row>
    <row r="2347" spans="1:25" x14ac:dyDescent="0.25">
      <c r="A2347" t="s">
        <v>208</v>
      </c>
      <c r="B2347">
        <v>2192.83</v>
      </c>
      <c r="C2347">
        <v>2177.35</v>
      </c>
      <c r="D2347">
        <v>2150.29</v>
      </c>
      <c r="E2347">
        <v>2135.09</v>
      </c>
      <c r="F2347">
        <v>498.83100000000002</v>
      </c>
      <c r="G2347">
        <v>5.4198400000000001E-2</v>
      </c>
      <c r="H2347">
        <v>0.93159099999999995</v>
      </c>
      <c r="I2347">
        <v>0</v>
      </c>
    </row>
    <row r="2348" spans="1:25" x14ac:dyDescent="0.25">
      <c r="A2348" t="s">
        <v>208</v>
      </c>
      <c r="B2348">
        <v>2151.1999999999998</v>
      </c>
      <c r="C2348">
        <v>2137.4</v>
      </c>
      <c r="D2348">
        <v>2110.46</v>
      </c>
      <c r="E2348">
        <v>2097.42</v>
      </c>
      <c r="F2348">
        <v>472.21899999999999</v>
      </c>
      <c r="G2348">
        <v>5.7961499999999999E-2</v>
      </c>
      <c r="H2348">
        <v>0.93149199999999999</v>
      </c>
      <c r="I2348">
        <v>0</v>
      </c>
    </row>
    <row r="2349" spans="1:25" x14ac:dyDescent="0.25">
      <c r="A2349" t="s">
        <v>208</v>
      </c>
      <c r="B2349">
        <v>2191.35</v>
      </c>
      <c r="C2349">
        <v>2179.85</v>
      </c>
      <c r="D2349">
        <v>2151.4899999999998</v>
      </c>
      <c r="E2349">
        <v>2137.42</v>
      </c>
      <c r="F2349">
        <v>506.779</v>
      </c>
      <c r="G2349">
        <v>8.3256700000000003E-2</v>
      </c>
      <c r="H2349">
        <v>0.93080499999999999</v>
      </c>
      <c r="I2349">
        <v>0</v>
      </c>
    </row>
    <row r="2350" spans="1:25" x14ac:dyDescent="0.25">
      <c r="A2350" t="s">
        <v>208</v>
      </c>
      <c r="B2350">
        <v>2203.9</v>
      </c>
      <c r="C2350">
        <v>2192.39</v>
      </c>
      <c r="D2350">
        <v>2161.48</v>
      </c>
      <c r="E2350">
        <v>2147.54</v>
      </c>
      <c r="F2350">
        <v>500.36500000000001</v>
      </c>
      <c r="G2350">
        <v>5.39187E-2</v>
      </c>
      <c r="H2350">
        <v>0.93170200000000003</v>
      </c>
      <c r="I2350">
        <v>0</v>
      </c>
    </row>
    <row r="2351" spans="1:25" x14ac:dyDescent="0.25">
      <c r="A2351" t="s">
        <v>208</v>
      </c>
      <c r="B2351">
        <v>2196.1999999999998</v>
      </c>
      <c r="C2351">
        <v>2181.9299999999998</v>
      </c>
      <c r="D2351">
        <v>2154.04</v>
      </c>
      <c r="E2351">
        <v>2139.2800000000002</v>
      </c>
      <c r="F2351">
        <v>505.02499999999998</v>
      </c>
      <c r="G2351">
        <v>5.4653800000000002E-2</v>
      </c>
      <c r="H2351">
        <v>0.93127800000000005</v>
      </c>
      <c r="I2351">
        <v>0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208</v>
      </c>
      <c r="B2352">
        <v>2316.6799999999998</v>
      </c>
      <c r="C2352">
        <v>2301.87</v>
      </c>
      <c r="D2352">
        <v>2273.71</v>
      </c>
      <c r="E2352">
        <v>2260.2399999999998</v>
      </c>
      <c r="F2352">
        <v>631.298</v>
      </c>
      <c r="G2352">
        <v>5.5683799999999999E-2</v>
      </c>
      <c r="H2352">
        <v>0.93144300000000002</v>
      </c>
      <c r="I2352">
        <v>0</v>
      </c>
      <c r="R2352">
        <f>AVERAGE(B2303:B2352)</f>
        <v>2160.0953999999997</v>
      </c>
      <c r="S2352">
        <f>AVERAGE(C2303:C2352)</f>
        <v>2146.0228000000006</v>
      </c>
      <c r="U2352">
        <f>_xlfn.VAR.P(B2303:B2352)</f>
        <v>1302.9072768399972</v>
      </c>
      <c r="V2352">
        <f>_xlfn.VAR.P(C2303:C2352)</f>
        <v>1299.6836281599965</v>
      </c>
      <c r="X2352">
        <f>1.96*SQRT(U2352)/50</f>
        <v>1.4149556310653042</v>
      </c>
      <c r="Y2352">
        <f>1.96*SQRT(V2352)/50</f>
        <v>1.413204107825822</v>
      </c>
    </row>
    <row r="2353" spans="1:9" x14ac:dyDescent="0.25">
      <c r="A2353" t="s">
        <v>208</v>
      </c>
      <c r="B2353">
        <v>108095.1535</v>
      </c>
      <c r="C2353" t="s">
        <v>37</v>
      </c>
    </row>
    <row r="2354" spans="1:9" x14ac:dyDescent="0.25">
      <c r="A2354" t="s">
        <v>209</v>
      </c>
      <c r="B2354">
        <v>7840.64</v>
      </c>
      <c r="C2354">
        <v>7828.09</v>
      </c>
      <c r="D2354">
        <v>7720.05</v>
      </c>
      <c r="E2354">
        <v>7330.77</v>
      </c>
      <c r="F2354">
        <v>0</v>
      </c>
      <c r="G2354">
        <v>0.12471500000000001</v>
      </c>
      <c r="H2354">
        <v>1</v>
      </c>
      <c r="I2354">
        <v>0</v>
      </c>
    </row>
    <row r="2355" spans="1:9" x14ac:dyDescent="0.25">
      <c r="A2355" t="s">
        <v>209</v>
      </c>
      <c r="B2355">
        <v>7856.76</v>
      </c>
      <c r="C2355">
        <v>7842.26</v>
      </c>
      <c r="D2355">
        <v>7737.23</v>
      </c>
      <c r="E2355">
        <v>7349.93</v>
      </c>
      <c r="F2355">
        <v>0</v>
      </c>
      <c r="G2355">
        <v>0.12471500000000001</v>
      </c>
      <c r="H2355">
        <v>1</v>
      </c>
      <c r="I2355">
        <v>0</v>
      </c>
    </row>
    <row r="2356" spans="1:9" x14ac:dyDescent="0.25">
      <c r="A2356" t="s">
        <v>209</v>
      </c>
      <c r="B2356">
        <v>7885.66</v>
      </c>
      <c r="C2356">
        <v>7872.36</v>
      </c>
      <c r="D2356">
        <v>7769.63</v>
      </c>
      <c r="E2356">
        <v>7380.59</v>
      </c>
      <c r="F2356">
        <v>0</v>
      </c>
      <c r="G2356">
        <v>0.12471500000000001</v>
      </c>
      <c r="H2356">
        <v>1</v>
      </c>
      <c r="I2356">
        <v>0</v>
      </c>
    </row>
    <row r="2357" spans="1:9" x14ac:dyDescent="0.25">
      <c r="A2357" t="s">
        <v>209</v>
      </c>
      <c r="B2357">
        <v>7948.06</v>
      </c>
      <c r="C2357">
        <v>7936.56</v>
      </c>
      <c r="D2357">
        <v>7769.05</v>
      </c>
      <c r="E2357">
        <v>7380.6</v>
      </c>
      <c r="F2357">
        <v>0</v>
      </c>
      <c r="G2357">
        <v>0.12471500000000001</v>
      </c>
      <c r="H2357">
        <v>1</v>
      </c>
      <c r="I2357">
        <v>0</v>
      </c>
    </row>
    <row r="2358" spans="1:9" x14ac:dyDescent="0.25">
      <c r="A2358" t="s">
        <v>209</v>
      </c>
      <c r="B2358">
        <v>7929.44</v>
      </c>
      <c r="C2358">
        <v>7915.1</v>
      </c>
      <c r="D2358">
        <v>7769.91</v>
      </c>
      <c r="E2358">
        <v>7380.84</v>
      </c>
      <c r="F2358">
        <v>0</v>
      </c>
      <c r="G2358">
        <v>0.12471500000000001</v>
      </c>
      <c r="H2358">
        <v>1</v>
      </c>
      <c r="I2358">
        <v>0</v>
      </c>
    </row>
    <row r="2359" spans="1:9" x14ac:dyDescent="0.25">
      <c r="A2359" t="s">
        <v>209</v>
      </c>
      <c r="B2359">
        <v>7921.25</v>
      </c>
      <c r="C2359">
        <v>7907.1</v>
      </c>
      <c r="D2359">
        <v>7769.52</v>
      </c>
      <c r="E2359">
        <v>7380.6</v>
      </c>
      <c r="F2359">
        <v>0</v>
      </c>
      <c r="G2359">
        <v>0.12471500000000001</v>
      </c>
      <c r="H2359">
        <v>1</v>
      </c>
      <c r="I2359">
        <v>0</v>
      </c>
    </row>
    <row r="2360" spans="1:9" x14ac:dyDescent="0.25">
      <c r="A2360" t="s">
        <v>209</v>
      </c>
      <c r="B2360">
        <v>8015.56</v>
      </c>
      <c r="C2360">
        <v>8001.7</v>
      </c>
      <c r="D2360">
        <v>7768.66</v>
      </c>
      <c r="E2360">
        <v>7380.66</v>
      </c>
      <c r="F2360">
        <v>0</v>
      </c>
      <c r="G2360">
        <v>0.12471500000000001</v>
      </c>
      <c r="H2360">
        <v>1</v>
      </c>
      <c r="I2360">
        <v>0</v>
      </c>
    </row>
    <row r="2361" spans="1:9" x14ac:dyDescent="0.25">
      <c r="A2361" t="s">
        <v>209</v>
      </c>
      <c r="B2361">
        <v>8008.56</v>
      </c>
      <c r="C2361">
        <v>7994.9</v>
      </c>
      <c r="D2361">
        <v>7768.39</v>
      </c>
      <c r="E2361">
        <v>7380.65</v>
      </c>
      <c r="F2361">
        <v>0</v>
      </c>
      <c r="G2361">
        <v>0.12471500000000001</v>
      </c>
      <c r="H2361">
        <v>1</v>
      </c>
      <c r="I2361">
        <v>0</v>
      </c>
    </row>
    <row r="2362" spans="1:9" x14ac:dyDescent="0.25">
      <c r="A2362" t="s">
        <v>209</v>
      </c>
      <c r="B2362">
        <v>7915.41</v>
      </c>
      <c r="C2362">
        <v>7904.52</v>
      </c>
      <c r="D2362">
        <v>7768.44</v>
      </c>
      <c r="E2362">
        <v>7380.64</v>
      </c>
      <c r="F2362">
        <v>0</v>
      </c>
      <c r="G2362">
        <v>0.12471500000000001</v>
      </c>
      <c r="H2362">
        <v>1</v>
      </c>
      <c r="I2362">
        <v>0</v>
      </c>
    </row>
    <row r="2363" spans="1:9" x14ac:dyDescent="0.25">
      <c r="A2363" t="s">
        <v>209</v>
      </c>
      <c r="B2363">
        <v>7886.57</v>
      </c>
      <c r="C2363">
        <v>7871.86</v>
      </c>
      <c r="D2363">
        <v>7769.2</v>
      </c>
      <c r="E2363">
        <v>7380.61</v>
      </c>
      <c r="F2363">
        <v>0</v>
      </c>
      <c r="G2363">
        <v>0.12471500000000001</v>
      </c>
      <c r="H2363">
        <v>1</v>
      </c>
      <c r="I2363">
        <v>0</v>
      </c>
    </row>
    <row r="2364" spans="1:9" x14ac:dyDescent="0.25">
      <c r="A2364" t="s">
        <v>209</v>
      </c>
      <c r="B2364">
        <v>7884.71</v>
      </c>
      <c r="C2364">
        <v>7870.45</v>
      </c>
      <c r="D2364">
        <v>7769.78</v>
      </c>
      <c r="E2364">
        <v>7380.5</v>
      </c>
      <c r="F2364">
        <v>0</v>
      </c>
      <c r="G2364">
        <v>0.12471500000000001</v>
      </c>
      <c r="H2364">
        <v>1</v>
      </c>
      <c r="I2364">
        <v>0</v>
      </c>
    </row>
    <row r="2365" spans="1:9" x14ac:dyDescent="0.25">
      <c r="A2365" t="s">
        <v>209</v>
      </c>
      <c r="B2365">
        <v>7934.1</v>
      </c>
      <c r="C2365">
        <v>7920.78</v>
      </c>
      <c r="D2365">
        <v>7771.92</v>
      </c>
      <c r="E2365">
        <v>7380.62</v>
      </c>
      <c r="F2365">
        <v>0</v>
      </c>
      <c r="G2365">
        <v>0.12471500000000001</v>
      </c>
      <c r="H2365">
        <v>1</v>
      </c>
      <c r="I2365">
        <v>0</v>
      </c>
    </row>
    <row r="2366" spans="1:9" x14ac:dyDescent="0.25">
      <c r="A2366" t="s">
        <v>209</v>
      </c>
      <c r="B2366">
        <v>7916.4</v>
      </c>
      <c r="C2366">
        <v>7904.72</v>
      </c>
      <c r="D2366">
        <v>7770.39</v>
      </c>
      <c r="E2366">
        <v>7380.53</v>
      </c>
      <c r="F2366">
        <v>0</v>
      </c>
      <c r="G2366">
        <v>0.12471500000000001</v>
      </c>
      <c r="H2366">
        <v>1</v>
      </c>
      <c r="I2366">
        <v>0</v>
      </c>
    </row>
    <row r="2367" spans="1:9" x14ac:dyDescent="0.25">
      <c r="A2367" t="s">
        <v>209</v>
      </c>
      <c r="B2367">
        <v>7906.64</v>
      </c>
      <c r="C2367">
        <v>7893.34</v>
      </c>
      <c r="D2367">
        <v>7768.99</v>
      </c>
      <c r="E2367">
        <v>7380.72</v>
      </c>
      <c r="F2367">
        <v>0</v>
      </c>
      <c r="G2367">
        <v>0.12471500000000001</v>
      </c>
      <c r="H2367">
        <v>1</v>
      </c>
      <c r="I2367">
        <v>0</v>
      </c>
    </row>
    <row r="2368" spans="1:9" x14ac:dyDescent="0.25">
      <c r="A2368" t="s">
        <v>209</v>
      </c>
      <c r="B2368">
        <v>7971.11</v>
      </c>
      <c r="C2368">
        <v>7958.63</v>
      </c>
      <c r="D2368">
        <v>7772.6</v>
      </c>
      <c r="E2368">
        <v>7380.73</v>
      </c>
      <c r="F2368">
        <v>0</v>
      </c>
      <c r="G2368">
        <v>0.12471500000000001</v>
      </c>
      <c r="H2368">
        <v>1</v>
      </c>
      <c r="I2368">
        <v>0</v>
      </c>
    </row>
    <row r="2369" spans="1:9" x14ac:dyDescent="0.25">
      <c r="A2369" t="s">
        <v>209</v>
      </c>
      <c r="B2369">
        <v>7939.75</v>
      </c>
      <c r="C2369">
        <v>7924.57</v>
      </c>
      <c r="D2369">
        <v>7772.11</v>
      </c>
      <c r="E2369">
        <v>7380.51</v>
      </c>
      <c r="F2369">
        <v>0</v>
      </c>
      <c r="G2369">
        <v>0.12471500000000001</v>
      </c>
      <c r="H2369">
        <v>1</v>
      </c>
      <c r="I2369">
        <v>0</v>
      </c>
    </row>
    <row r="2370" spans="1:9" x14ac:dyDescent="0.25">
      <c r="A2370" t="s">
        <v>209</v>
      </c>
      <c r="B2370">
        <v>7916.85</v>
      </c>
      <c r="C2370">
        <v>7906.05</v>
      </c>
      <c r="D2370">
        <v>7771.91</v>
      </c>
      <c r="E2370">
        <v>7380.55</v>
      </c>
      <c r="F2370">
        <v>0</v>
      </c>
      <c r="G2370">
        <v>0.12471500000000001</v>
      </c>
      <c r="H2370">
        <v>1</v>
      </c>
      <c r="I2370">
        <v>0</v>
      </c>
    </row>
    <row r="2371" spans="1:9" x14ac:dyDescent="0.25">
      <c r="A2371" t="s">
        <v>209</v>
      </c>
      <c r="B2371">
        <v>7929.26</v>
      </c>
      <c r="C2371">
        <v>7918.29</v>
      </c>
      <c r="D2371">
        <v>7773.79</v>
      </c>
      <c r="E2371">
        <v>7381.68</v>
      </c>
      <c r="F2371">
        <v>0</v>
      </c>
      <c r="G2371">
        <v>0.12471500000000001</v>
      </c>
      <c r="H2371">
        <v>1</v>
      </c>
      <c r="I2371">
        <v>0</v>
      </c>
    </row>
    <row r="2372" spans="1:9" x14ac:dyDescent="0.25">
      <c r="A2372" t="s">
        <v>209</v>
      </c>
      <c r="B2372">
        <v>7938.37</v>
      </c>
      <c r="C2372">
        <v>7924.57</v>
      </c>
      <c r="D2372">
        <v>7771.75</v>
      </c>
      <c r="E2372">
        <v>7380.56</v>
      </c>
      <c r="F2372">
        <v>0</v>
      </c>
      <c r="G2372">
        <v>0.12471500000000001</v>
      </c>
      <c r="H2372">
        <v>1</v>
      </c>
      <c r="I2372">
        <v>0</v>
      </c>
    </row>
    <row r="2373" spans="1:9" x14ac:dyDescent="0.25">
      <c r="A2373" t="s">
        <v>209</v>
      </c>
      <c r="B2373">
        <v>7910.32</v>
      </c>
      <c r="C2373">
        <v>7895.75</v>
      </c>
      <c r="D2373">
        <v>7773.68</v>
      </c>
      <c r="E2373">
        <v>7381.19</v>
      </c>
      <c r="F2373">
        <v>0</v>
      </c>
      <c r="G2373">
        <v>0.12471500000000001</v>
      </c>
      <c r="H2373">
        <v>1</v>
      </c>
      <c r="I2373">
        <v>0</v>
      </c>
    </row>
    <row r="2374" spans="1:9" x14ac:dyDescent="0.25">
      <c r="A2374" t="s">
        <v>209</v>
      </c>
      <c r="B2374">
        <v>7904.79</v>
      </c>
      <c r="C2374">
        <v>7894.5</v>
      </c>
      <c r="D2374">
        <v>7773.77</v>
      </c>
      <c r="E2374">
        <v>7380.42</v>
      </c>
      <c r="F2374">
        <v>0</v>
      </c>
      <c r="G2374">
        <v>0.12471500000000001</v>
      </c>
      <c r="H2374">
        <v>1</v>
      </c>
      <c r="I2374">
        <v>0</v>
      </c>
    </row>
    <row r="2375" spans="1:9" x14ac:dyDescent="0.25">
      <c r="A2375" t="s">
        <v>209</v>
      </c>
      <c r="B2375">
        <v>7980.43</v>
      </c>
      <c r="C2375">
        <v>7968.17</v>
      </c>
      <c r="D2375">
        <v>7775.51</v>
      </c>
      <c r="E2375">
        <v>7382.67</v>
      </c>
      <c r="F2375">
        <v>0</v>
      </c>
      <c r="G2375">
        <v>0.12471500000000001</v>
      </c>
      <c r="H2375">
        <v>1</v>
      </c>
      <c r="I2375">
        <v>0</v>
      </c>
    </row>
    <row r="2376" spans="1:9" x14ac:dyDescent="0.25">
      <c r="A2376" t="s">
        <v>209</v>
      </c>
      <c r="B2376">
        <v>7904.9</v>
      </c>
      <c r="C2376">
        <v>7894.58</v>
      </c>
      <c r="D2376">
        <v>7770.4</v>
      </c>
      <c r="E2376">
        <v>7380.54</v>
      </c>
      <c r="F2376">
        <v>0</v>
      </c>
      <c r="G2376">
        <v>0.12471500000000001</v>
      </c>
      <c r="H2376">
        <v>1</v>
      </c>
      <c r="I2376">
        <v>0</v>
      </c>
    </row>
    <row r="2377" spans="1:9" x14ac:dyDescent="0.25">
      <c r="A2377" t="s">
        <v>209</v>
      </c>
      <c r="B2377">
        <v>7897.98</v>
      </c>
      <c r="C2377">
        <v>7887.2</v>
      </c>
      <c r="D2377">
        <v>7772.92</v>
      </c>
      <c r="E2377">
        <v>7380.53</v>
      </c>
      <c r="F2377">
        <v>0</v>
      </c>
      <c r="G2377">
        <v>0.12471500000000001</v>
      </c>
      <c r="H2377">
        <v>1</v>
      </c>
      <c r="I2377">
        <v>0</v>
      </c>
    </row>
    <row r="2378" spans="1:9" x14ac:dyDescent="0.25">
      <c r="A2378" t="s">
        <v>209</v>
      </c>
      <c r="B2378">
        <v>7951.04</v>
      </c>
      <c r="C2378">
        <v>7936.82</v>
      </c>
      <c r="D2378">
        <v>7771.61</v>
      </c>
      <c r="E2378">
        <v>7380.76</v>
      </c>
      <c r="F2378">
        <v>0</v>
      </c>
      <c r="G2378">
        <v>0.12471500000000001</v>
      </c>
      <c r="H2378">
        <v>1</v>
      </c>
      <c r="I2378">
        <v>0</v>
      </c>
    </row>
    <row r="2379" spans="1:9" x14ac:dyDescent="0.25">
      <c r="A2379" t="s">
        <v>209</v>
      </c>
      <c r="B2379">
        <v>8003.41</v>
      </c>
      <c r="C2379">
        <v>7987.7</v>
      </c>
      <c r="D2379">
        <v>7773.87</v>
      </c>
      <c r="E2379">
        <v>7380.84</v>
      </c>
      <c r="F2379">
        <v>0</v>
      </c>
      <c r="G2379">
        <v>0.12471500000000001</v>
      </c>
      <c r="H2379">
        <v>1</v>
      </c>
      <c r="I2379">
        <v>0</v>
      </c>
    </row>
    <row r="2380" spans="1:9" x14ac:dyDescent="0.25">
      <c r="A2380" t="s">
        <v>209</v>
      </c>
      <c r="B2380">
        <v>7929.35</v>
      </c>
      <c r="C2380">
        <v>7916.76</v>
      </c>
      <c r="D2380">
        <v>7771.58</v>
      </c>
      <c r="E2380">
        <v>7380.56</v>
      </c>
      <c r="F2380">
        <v>0</v>
      </c>
      <c r="G2380">
        <v>0.12471500000000001</v>
      </c>
      <c r="H2380">
        <v>1</v>
      </c>
      <c r="I2380">
        <v>0</v>
      </c>
    </row>
    <row r="2381" spans="1:9" x14ac:dyDescent="0.25">
      <c r="A2381" t="s">
        <v>209</v>
      </c>
      <c r="B2381">
        <v>7979.25</v>
      </c>
      <c r="C2381">
        <v>7964.65</v>
      </c>
      <c r="D2381">
        <v>7772.4</v>
      </c>
      <c r="E2381">
        <v>7381.08</v>
      </c>
      <c r="F2381">
        <v>0</v>
      </c>
      <c r="G2381">
        <v>0.12471500000000001</v>
      </c>
      <c r="H2381">
        <v>1</v>
      </c>
      <c r="I2381">
        <v>0</v>
      </c>
    </row>
    <row r="2382" spans="1:9" x14ac:dyDescent="0.25">
      <c r="A2382" t="s">
        <v>209</v>
      </c>
      <c r="B2382">
        <v>7915.35</v>
      </c>
      <c r="C2382">
        <v>7901.31</v>
      </c>
      <c r="D2382">
        <v>7773.76</v>
      </c>
      <c r="E2382">
        <v>7381.47</v>
      </c>
      <c r="F2382">
        <v>0</v>
      </c>
      <c r="G2382">
        <v>0.12471500000000001</v>
      </c>
      <c r="H2382">
        <v>1</v>
      </c>
      <c r="I2382">
        <v>0</v>
      </c>
    </row>
    <row r="2383" spans="1:9" x14ac:dyDescent="0.25">
      <c r="A2383" t="s">
        <v>209</v>
      </c>
      <c r="B2383">
        <v>7968.15</v>
      </c>
      <c r="C2383">
        <v>7954.61</v>
      </c>
      <c r="D2383">
        <v>7771.58</v>
      </c>
      <c r="E2383">
        <v>7380.67</v>
      </c>
      <c r="F2383">
        <v>0</v>
      </c>
      <c r="G2383">
        <v>0.12471500000000001</v>
      </c>
      <c r="H2383">
        <v>1</v>
      </c>
      <c r="I2383">
        <v>0</v>
      </c>
    </row>
    <row r="2384" spans="1:9" x14ac:dyDescent="0.25">
      <c r="A2384" t="s">
        <v>209</v>
      </c>
      <c r="B2384">
        <v>7939.19</v>
      </c>
      <c r="C2384">
        <v>7924.4</v>
      </c>
      <c r="D2384">
        <v>7771.33</v>
      </c>
      <c r="E2384">
        <v>7380.52</v>
      </c>
      <c r="F2384">
        <v>0</v>
      </c>
      <c r="G2384">
        <v>0.12471500000000001</v>
      </c>
      <c r="H2384">
        <v>1</v>
      </c>
      <c r="I2384">
        <v>0</v>
      </c>
    </row>
    <row r="2385" spans="1:9" x14ac:dyDescent="0.25">
      <c r="A2385" t="s">
        <v>209</v>
      </c>
      <c r="B2385">
        <v>7945.74</v>
      </c>
      <c r="C2385">
        <v>7932.75</v>
      </c>
      <c r="D2385">
        <v>7774.07</v>
      </c>
      <c r="E2385">
        <v>7381.28</v>
      </c>
      <c r="F2385">
        <v>0</v>
      </c>
      <c r="G2385">
        <v>0.12471500000000001</v>
      </c>
      <c r="H2385">
        <v>1</v>
      </c>
      <c r="I2385">
        <v>0</v>
      </c>
    </row>
    <row r="2386" spans="1:9" x14ac:dyDescent="0.25">
      <c r="A2386" t="s">
        <v>209</v>
      </c>
      <c r="B2386">
        <v>7953.34</v>
      </c>
      <c r="C2386">
        <v>7938.71</v>
      </c>
      <c r="D2386">
        <v>7774.33</v>
      </c>
      <c r="E2386">
        <v>7380.93</v>
      </c>
      <c r="F2386">
        <v>0</v>
      </c>
      <c r="G2386">
        <v>0.12471500000000001</v>
      </c>
      <c r="H2386">
        <v>1</v>
      </c>
      <c r="I2386">
        <v>0</v>
      </c>
    </row>
    <row r="2387" spans="1:9" x14ac:dyDescent="0.25">
      <c r="A2387" t="s">
        <v>209</v>
      </c>
      <c r="B2387">
        <v>8000.97</v>
      </c>
      <c r="C2387">
        <v>7985.88</v>
      </c>
      <c r="D2387">
        <v>7772.65</v>
      </c>
      <c r="E2387">
        <v>7380.58</v>
      </c>
      <c r="F2387">
        <v>0</v>
      </c>
      <c r="G2387">
        <v>0.12471500000000001</v>
      </c>
      <c r="H2387">
        <v>1</v>
      </c>
      <c r="I2387">
        <v>0</v>
      </c>
    </row>
    <row r="2388" spans="1:9" x14ac:dyDescent="0.25">
      <c r="A2388" t="s">
        <v>209</v>
      </c>
      <c r="B2388">
        <v>7973.14</v>
      </c>
      <c r="C2388">
        <v>7956.06</v>
      </c>
      <c r="D2388">
        <v>7771.55</v>
      </c>
      <c r="E2388">
        <v>7380.7</v>
      </c>
      <c r="F2388">
        <v>0</v>
      </c>
      <c r="G2388">
        <v>0.12471500000000001</v>
      </c>
      <c r="H2388">
        <v>1</v>
      </c>
      <c r="I2388">
        <v>0</v>
      </c>
    </row>
    <row r="2389" spans="1:9" x14ac:dyDescent="0.25">
      <c r="A2389" t="s">
        <v>209</v>
      </c>
      <c r="B2389">
        <v>7960.19</v>
      </c>
      <c r="C2389">
        <v>7945.25</v>
      </c>
      <c r="D2389">
        <v>7775.31</v>
      </c>
      <c r="E2389">
        <v>7380.62</v>
      </c>
      <c r="F2389">
        <v>0</v>
      </c>
      <c r="G2389">
        <v>0.12471500000000001</v>
      </c>
      <c r="H2389">
        <v>1</v>
      </c>
      <c r="I2389">
        <v>0</v>
      </c>
    </row>
    <row r="2390" spans="1:9" x14ac:dyDescent="0.25">
      <c r="A2390" t="s">
        <v>209</v>
      </c>
      <c r="B2390">
        <v>7905.22</v>
      </c>
      <c r="C2390">
        <v>7889.27</v>
      </c>
      <c r="D2390">
        <v>7773.01</v>
      </c>
      <c r="E2390">
        <v>7380.68</v>
      </c>
      <c r="F2390">
        <v>0</v>
      </c>
      <c r="G2390">
        <v>0.12471500000000001</v>
      </c>
      <c r="H2390">
        <v>1</v>
      </c>
      <c r="I2390">
        <v>0</v>
      </c>
    </row>
    <row r="2391" spans="1:9" x14ac:dyDescent="0.25">
      <c r="A2391" t="s">
        <v>209</v>
      </c>
      <c r="B2391">
        <v>7894.01</v>
      </c>
      <c r="C2391">
        <v>7880.52</v>
      </c>
      <c r="D2391">
        <v>7772.95</v>
      </c>
      <c r="E2391">
        <v>7380.86</v>
      </c>
      <c r="F2391">
        <v>0</v>
      </c>
      <c r="G2391">
        <v>0.12471500000000001</v>
      </c>
      <c r="H2391">
        <v>1</v>
      </c>
      <c r="I2391">
        <v>0</v>
      </c>
    </row>
    <row r="2392" spans="1:9" x14ac:dyDescent="0.25">
      <c r="A2392" t="s">
        <v>209</v>
      </c>
      <c r="B2392">
        <v>7895.65</v>
      </c>
      <c r="C2392">
        <v>7884.81</v>
      </c>
      <c r="D2392">
        <v>7770.71</v>
      </c>
      <c r="E2392">
        <v>7380.44</v>
      </c>
      <c r="F2392">
        <v>0</v>
      </c>
      <c r="G2392">
        <v>0.12471500000000001</v>
      </c>
      <c r="H2392">
        <v>1</v>
      </c>
      <c r="I2392">
        <v>0</v>
      </c>
    </row>
    <row r="2393" spans="1:9" x14ac:dyDescent="0.25">
      <c r="A2393" t="s">
        <v>209</v>
      </c>
      <c r="B2393">
        <v>7887.85</v>
      </c>
      <c r="C2393">
        <v>7877.21</v>
      </c>
      <c r="D2393">
        <v>7771.14</v>
      </c>
      <c r="E2393">
        <v>7380.49</v>
      </c>
      <c r="F2393">
        <v>0</v>
      </c>
      <c r="G2393">
        <v>0.12471500000000001</v>
      </c>
      <c r="H2393">
        <v>1</v>
      </c>
      <c r="I2393">
        <v>0</v>
      </c>
    </row>
    <row r="2394" spans="1:9" x14ac:dyDescent="0.25">
      <c r="A2394" t="s">
        <v>209</v>
      </c>
      <c r="B2394">
        <v>7901.54</v>
      </c>
      <c r="C2394">
        <v>7888.47</v>
      </c>
      <c r="D2394">
        <v>7775.25</v>
      </c>
      <c r="E2394">
        <v>7380.65</v>
      </c>
      <c r="F2394">
        <v>0</v>
      </c>
      <c r="G2394">
        <v>0.12471500000000001</v>
      </c>
      <c r="H2394">
        <v>1</v>
      </c>
      <c r="I2394">
        <v>0</v>
      </c>
    </row>
    <row r="2395" spans="1:9" x14ac:dyDescent="0.25">
      <c r="A2395" t="s">
        <v>209</v>
      </c>
      <c r="B2395">
        <v>7926.31</v>
      </c>
      <c r="C2395">
        <v>7912.78</v>
      </c>
      <c r="D2395">
        <v>7771.41</v>
      </c>
      <c r="E2395">
        <v>7380.87</v>
      </c>
      <c r="F2395">
        <v>0</v>
      </c>
      <c r="G2395">
        <v>0.12471500000000001</v>
      </c>
      <c r="H2395">
        <v>1</v>
      </c>
      <c r="I2395">
        <v>0</v>
      </c>
    </row>
    <row r="2396" spans="1:9" x14ac:dyDescent="0.25">
      <c r="A2396" t="s">
        <v>209</v>
      </c>
      <c r="B2396">
        <v>7897.3</v>
      </c>
      <c r="C2396">
        <v>7883.33</v>
      </c>
      <c r="D2396">
        <v>7771.4</v>
      </c>
      <c r="E2396">
        <v>7380.72</v>
      </c>
      <c r="F2396">
        <v>0</v>
      </c>
      <c r="G2396">
        <v>0.12471500000000001</v>
      </c>
      <c r="H2396">
        <v>1</v>
      </c>
      <c r="I2396">
        <v>0</v>
      </c>
    </row>
    <row r="2397" spans="1:9" x14ac:dyDescent="0.25">
      <c r="A2397" t="s">
        <v>209</v>
      </c>
      <c r="B2397">
        <v>7891.27</v>
      </c>
      <c r="C2397">
        <v>7877.94</v>
      </c>
      <c r="D2397">
        <v>7770.85</v>
      </c>
      <c r="E2397">
        <v>7380.22</v>
      </c>
      <c r="F2397">
        <v>0</v>
      </c>
      <c r="G2397">
        <v>0.12471500000000001</v>
      </c>
      <c r="H2397">
        <v>1</v>
      </c>
      <c r="I2397">
        <v>0</v>
      </c>
    </row>
    <row r="2398" spans="1:9" x14ac:dyDescent="0.25">
      <c r="A2398" t="s">
        <v>209</v>
      </c>
      <c r="B2398">
        <v>7894.86</v>
      </c>
      <c r="C2398">
        <v>7878.98</v>
      </c>
      <c r="D2398">
        <v>7771.62</v>
      </c>
      <c r="E2398">
        <v>7380.5</v>
      </c>
      <c r="F2398">
        <v>0</v>
      </c>
      <c r="G2398">
        <v>0.12471500000000001</v>
      </c>
      <c r="H2398">
        <v>1</v>
      </c>
      <c r="I2398">
        <v>0</v>
      </c>
    </row>
    <row r="2399" spans="1:9" x14ac:dyDescent="0.25">
      <c r="A2399" t="s">
        <v>209</v>
      </c>
      <c r="B2399">
        <v>7895.16</v>
      </c>
      <c r="C2399">
        <v>7882.04</v>
      </c>
      <c r="D2399">
        <v>7771.65</v>
      </c>
      <c r="E2399">
        <v>7380.46</v>
      </c>
      <c r="F2399">
        <v>0</v>
      </c>
      <c r="G2399">
        <v>0.12471500000000001</v>
      </c>
      <c r="H2399">
        <v>1</v>
      </c>
      <c r="I2399">
        <v>0</v>
      </c>
    </row>
    <row r="2400" spans="1:9" x14ac:dyDescent="0.25">
      <c r="A2400" t="s">
        <v>209</v>
      </c>
      <c r="B2400">
        <v>7937.52</v>
      </c>
      <c r="C2400">
        <v>7924.84</v>
      </c>
      <c r="D2400">
        <v>7771.28</v>
      </c>
      <c r="E2400">
        <v>7380.59</v>
      </c>
      <c r="F2400">
        <v>0</v>
      </c>
      <c r="G2400">
        <v>0.12471500000000001</v>
      </c>
      <c r="H2400">
        <v>1</v>
      </c>
      <c r="I2400">
        <v>0</v>
      </c>
    </row>
    <row r="2401" spans="1:25" x14ac:dyDescent="0.25">
      <c r="A2401" t="s">
        <v>209</v>
      </c>
      <c r="B2401">
        <v>7918.13</v>
      </c>
      <c r="C2401">
        <v>7907.02</v>
      </c>
      <c r="D2401">
        <v>7772.07</v>
      </c>
      <c r="E2401">
        <v>7380.38</v>
      </c>
      <c r="F2401">
        <v>0</v>
      </c>
      <c r="G2401">
        <v>0.12471500000000001</v>
      </c>
      <c r="H2401">
        <v>1</v>
      </c>
      <c r="I2401">
        <v>0</v>
      </c>
    </row>
    <row r="2402" spans="1:25" x14ac:dyDescent="0.25">
      <c r="A2402" t="s">
        <v>209</v>
      </c>
      <c r="B2402">
        <v>7907.87</v>
      </c>
      <c r="C2402">
        <v>7892.1</v>
      </c>
      <c r="D2402">
        <v>7773.66</v>
      </c>
      <c r="E2402">
        <v>7380.52</v>
      </c>
      <c r="F2402">
        <v>0</v>
      </c>
      <c r="G2402">
        <v>0.12471500000000001</v>
      </c>
      <c r="H2402">
        <v>1</v>
      </c>
      <c r="I2402">
        <v>0</v>
      </c>
    </row>
    <row r="2403" spans="1:25" x14ac:dyDescent="0.25">
      <c r="A2403" t="s">
        <v>209</v>
      </c>
      <c r="B2403">
        <v>7913.7</v>
      </c>
      <c r="C2403">
        <v>7900.67</v>
      </c>
      <c r="D2403">
        <v>7771.53</v>
      </c>
      <c r="E2403">
        <v>7380.5</v>
      </c>
      <c r="F2403">
        <v>0</v>
      </c>
      <c r="G2403">
        <v>0.12471500000000001</v>
      </c>
      <c r="H2403">
        <v>1</v>
      </c>
      <c r="I2403">
        <v>0</v>
      </c>
    </row>
    <row r="2404" spans="1:25" x14ac:dyDescent="0.25">
      <c r="A2404" t="s">
        <v>209</v>
      </c>
      <c r="B2404">
        <v>7896.86</v>
      </c>
      <c r="C2404">
        <v>7884.08</v>
      </c>
      <c r="D2404">
        <v>7772.43</v>
      </c>
      <c r="E2404">
        <v>7380.76</v>
      </c>
      <c r="F2404">
        <v>0</v>
      </c>
      <c r="G2404">
        <v>0.12471500000000001</v>
      </c>
      <c r="H2404">
        <v>1</v>
      </c>
      <c r="I2404">
        <v>0</v>
      </c>
    </row>
    <row r="2405" spans="1:25" x14ac:dyDescent="0.25">
      <c r="A2405" t="s">
        <v>209</v>
      </c>
      <c r="B2405">
        <v>7908.45</v>
      </c>
      <c r="C2405">
        <v>7893.94</v>
      </c>
      <c r="D2405">
        <v>7772.75</v>
      </c>
      <c r="E2405">
        <v>7380.52</v>
      </c>
      <c r="F2405">
        <v>0</v>
      </c>
      <c r="G2405">
        <v>0.12471500000000001</v>
      </c>
      <c r="H2405">
        <v>1</v>
      </c>
      <c r="I2405">
        <v>0</v>
      </c>
    </row>
    <row r="2406" spans="1:25" x14ac:dyDescent="0.25">
      <c r="A2406" t="s">
        <v>209</v>
      </c>
      <c r="B2406">
        <v>7895.66</v>
      </c>
      <c r="C2406">
        <v>7882.4</v>
      </c>
      <c r="D2406">
        <v>7770.86</v>
      </c>
      <c r="E2406">
        <v>7380.68</v>
      </c>
      <c r="F2406">
        <v>0</v>
      </c>
      <c r="G2406">
        <v>0.12471500000000001</v>
      </c>
      <c r="H2406">
        <v>1</v>
      </c>
      <c r="I2406">
        <v>0</v>
      </c>
    </row>
    <row r="2407" spans="1:25" x14ac:dyDescent="0.25">
      <c r="A2407" t="s">
        <v>209</v>
      </c>
      <c r="B2407">
        <v>7928.99</v>
      </c>
      <c r="C2407">
        <v>7915.15</v>
      </c>
      <c r="D2407">
        <v>7772.99</v>
      </c>
      <c r="E2407">
        <v>7380.42</v>
      </c>
      <c r="F2407">
        <v>0</v>
      </c>
      <c r="G2407">
        <v>0.12471500000000001</v>
      </c>
      <c r="H2407">
        <v>1</v>
      </c>
      <c r="I2407">
        <v>0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209</v>
      </c>
      <c r="B2408">
        <v>7935.5</v>
      </c>
      <c r="C2408">
        <v>7922.72</v>
      </c>
      <c r="D2408">
        <v>7770.96</v>
      </c>
      <c r="E2408">
        <v>7380.44</v>
      </c>
      <c r="F2408">
        <v>0</v>
      </c>
      <c r="G2408">
        <v>0.12471500000000001</v>
      </c>
      <c r="H2408">
        <v>1</v>
      </c>
      <c r="I2408">
        <v>0</v>
      </c>
      <c r="R2408">
        <f>AVERAGE(B2359:B2408)</f>
        <v>7928.6786000000002</v>
      </c>
      <c r="S2408">
        <f>AVERAGE(C2359:C2408)</f>
        <v>7915.2970000000005</v>
      </c>
      <c r="U2408">
        <f>_xlfn.VAR.P(B2359:B2408)</f>
        <v>1173.5290360400038</v>
      </c>
      <c r="V2408">
        <f>_xlfn.VAR.P(C2359:C2408)</f>
        <v>1143.1253289999977</v>
      </c>
      <c r="X2408">
        <f>1.96*SQRT(U2408)/50</f>
        <v>1.342866954668448</v>
      </c>
      <c r="Y2408">
        <f>1.96*SQRT(V2408)/50</f>
        <v>1.3253573501341276</v>
      </c>
    </row>
    <row r="2409" spans="1:25" x14ac:dyDescent="0.25">
      <c r="A2409" t="s">
        <v>209</v>
      </c>
      <c r="B2409">
        <v>396532.49920000002</v>
      </c>
      <c r="C2409" t="s">
        <v>37</v>
      </c>
    </row>
    <row r="2410" spans="1:25" x14ac:dyDescent="0.25">
      <c r="A2410" t="s">
        <v>210</v>
      </c>
      <c r="B2410">
        <v>2111.4699999999998</v>
      </c>
      <c r="C2410">
        <v>2098.13</v>
      </c>
      <c r="D2410">
        <v>2004.99</v>
      </c>
      <c r="E2410">
        <v>1534.29</v>
      </c>
      <c r="F2410">
        <v>0</v>
      </c>
      <c r="G2410">
        <v>9.7334199999999996E-2</v>
      </c>
      <c r="H2410">
        <v>0.86895599999999995</v>
      </c>
      <c r="I2410">
        <v>0</v>
      </c>
    </row>
    <row r="2411" spans="1:25" x14ac:dyDescent="0.25">
      <c r="A2411" t="s">
        <v>210</v>
      </c>
      <c r="B2411">
        <v>2106.46</v>
      </c>
      <c r="C2411">
        <v>2093.41</v>
      </c>
      <c r="D2411">
        <v>2006.83</v>
      </c>
      <c r="E2411">
        <v>1534.46</v>
      </c>
      <c r="F2411">
        <v>0</v>
      </c>
      <c r="G2411">
        <v>8.6207500000000006E-2</v>
      </c>
      <c r="H2411">
        <v>0.90065399999999995</v>
      </c>
      <c r="I2411">
        <v>0</v>
      </c>
    </row>
    <row r="2412" spans="1:25" x14ac:dyDescent="0.25">
      <c r="A2412" t="s">
        <v>210</v>
      </c>
      <c r="B2412">
        <v>2111</v>
      </c>
      <c r="C2412">
        <v>2098.59</v>
      </c>
      <c r="D2412">
        <v>2006.42</v>
      </c>
      <c r="E2412">
        <v>1534.42</v>
      </c>
      <c r="F2412">
        <v>0</v>
      </c>
      <c r="G2412">
        <v>0.114928</v>
      </c>
      <c r="H2412">
        <v>0.898648</v>
      </c>
      <c r="I2412">
        <v>0</v>
      </c>
    </row>
    <row r="2413" spans="1:25" x14ac:dyDescent="0.25">
      <c r="A2413" t="s">
        <v>210</v>
      </c>
      <c r="B2413">
        <v>2109.17</v>
      </c>
      <c r="C2413">
        <v>2098.6</v>
      </c>
      <c r="D2413">
        <v>2007.84</v>
      </c>
      <c r="E2413">
        <v>1534.54</v>
      </c>
      <c r="F2413">
        <v>0</v>
      </c>
      <c r="G2413">
        <v>0.11496000000000001</v>
      </c>
      <c r="H2413">
        <v>0.86895500000000003</v>
      </c>
      <c r="I2413">
        <v>0</v>
      </c>
    </row>
    <row r="2414" spans="1:25" x14ac:dyDescent="0.25">
      <c r="A2414" t="s">
        <v>210</v>
      </c>
      <c r="B2414">
        <v>2108.09</v>
      </c>
      <c r="C2414">
        <v>2094.54</v>
      </c>
      <c r="D2414">
        <v>2006.64</v>
      </c>
      <c r="E2414">
        <v>1534.56</v>
      </c>
      <c r="F2414">
        <v>0</v>
      </c>
      <c r="G2414">
        <v>0.114939</v>
      </c>
      <c r="H2414">
        <v>0.86895599999999995</v>
      </c>
      <c r="I2414">
        <v>0</v>
      </c>
    </row>
    <row r="2415" spans="1:25" x14ac:dyDescent="0.25">
      <c r="A2415" t="s">
        <v>210</v>
      </c>
      <c r="B2415">
        <v>2107.73</v>
      </c>
      <c r="C2415">
        <v>2096.4699999999998</v>
      </c>
      <c r="D2415">
        <v>2004.47</v>
      </c>
      <c r="E2415">
        <v>1534.09</v>
      </c>
      <c r="F2415">
        <v>0</v>
      </c>
      <c r="G2415">
        <v>0.11505600000000001</v>
      </c>
      <c r="H2415">
        <v>0.86895100000000003</v>
      </c>
      <c r="I2415">
        <v>0</v>
      </c>
    </row>
    <row r="2416" spans="1:25" x14ac:dyDescent="0.25">
      <c r="A2416" t="s">
        <v>210</v>
      </c>
      <c r="B2416">
        <v>2109.5500000000002</v>
      </c>
      <c r="C2416">
        <v>2098.16</v>
      </c>
      <c r="D2416">
        <v>2006.73</v>
      </c>
      <c r="E2416">
        <v>1535.24</v>
      </c>
      <c r="F2416">
        <v>0</v>
      </c>
      <c r="G2416">
        <v>0.114929</v>
      </c>
      <c r="H2416">
        <v>0.86895599999999995</v>
      </c>
      <c r="I2416">
        <v>0</v>
      </c>
    </row>
    <row r="2417" spans="1:9" x14ac:dyDescent="0.25">
      <c r="A2417" t="s">
        <v>210</v>
      </c>
      <c r="B2417">
        <v>2155.0300000000002</v>
      </c>
      <c r="C2417">
        <v>2143.75</v>
      </c>
      <c r="D2417">
        <v>2002.39</v>
      </c>
      <c r="E2417">
        <v>1531.63</v>
      </c>
      <c r="F2417">
        <v>0</v>
      </c>
      <c r="G2417">
        <v>0.115479</v>
      </c>
      <c r="H2417">
        <v>0.90107599999999999</v>
      </c>
      <c r="I2417">
        <v>0</v>
      </c>
    </row>
    <row r="2418" spans="1:9" x14ac:dyDescent="0.25">
      <c r="A2418" t="s">
        <v>210</v>
      </c>
      <c r="B2418">
        <v>2105.61</v>
      </c>
      <c r="C2418">
        <v>2091.29</v>
      </c>
      <c r="D2418">
        <v>1992.86</v>
      </c>
      <c r="E2418">
        <v>1523.6</v>
      </c>
      <c r="F2418">
        <v>0</v>
      </c>
      <c r="G2418">
        <v>0.115118</v>
      </c>
      <c r="H2418">
        <v>0.90071100000000004</v>
      </c>
      <c r="I2418">
        <v>0</v>
      </c>
    </row>
    <row r="2419" spans="1:9" x14ac:dyDescent="0.25">
      <c r="A2419" t="s">
        <v>210</v>
      </c>
      <c r="B2419">
        <v>2079.54</v>
      </c>
      <c r="C2419">
        <v>2066.3000000000002</v>
      </c>
      <c r="D2419">
        <v>1991.13</v>
      </c>
      <c r="E2419">
        <v>1523.45</v>
      </c>
      <c r="F2419">
        <v>0</v>
      </c>
      <c r="G2419">
        <v>0.114937</v>
      </c>
      <c r="H2419">
        <v>0.90105100000000005</v>
      </c>
      <c r="I2419">
        <v>0</v>
      </c>
    </row>
    <row r="2420" spans="1:9" x14ac:dyDescent="0.25">
      <c r="A2420" t="s">
        <v>210</v>
      </c>
      <c r="B2420">
        <v>2104.8200000000002</v>
      </c>
      <c r="C2420">
        <v>2090.77</v>
      </c>
      <c r="D2420">
        <v>1991.21</v>
      </c>
      <c r="E2420">
        <v>1523.5</v>
      </c>
      <c r="F2420">
        <v>0</v>
      </c>
      <c r="G2420">
        <v>0.114926</v>
      </c>
      <c r="H2420">
        <v>0.89006200000000002</v>
      </c>
      <c r="I2420">
        <v>0</v>
      </c>
    </row>
    <row r="2421" spans="1:9" x14ac:dyDescent="0.25">
      <c r="A2421" t="s">
        <v>210</v>
      </c>
      <c r="B2421">
        <v>2135.94</v>
      </c>
      <c r="C2421">
        <v>2122.6999999999998</v>
      </c>
      <c r="D2421">
        <v>1992.04</v>
      </c>
      <c r="E2421">
        <v>1523.56</v>
      </c>
      <c r="F2421">
        <v>0</v>
      </c>
      <c r="G2421">
        <v>0.115018</v>
      </c>
      <c r="H2421">
        <v>0.90099499999999999</v>
      </c>
      <c r="I2421">
        <v>0</v>
      </c>
    </row>
    <row r="2422" spans="1:9" x14ac:dyDescent="0.25">
      <c r="A2422" t="s">
        <v>210</v>
      </c>
      <c r="B2422">
        <v>2083.8200000000002</v>
      </c>
      <c r="C2422">
        <v>2070.48</v>
      </c>
      <c r="D2422">
        <v>1991.75</v>
      </c>
      <c r="E2422">
        <v>1523.66</v>
      </c>
      <c r="F2422">
        <v>0</v>
      </c>
      <c r="G2422">
        <v>0.114968</v>
      </c>
      <c r="H2422">
        <v>0.89620200000000005</v>
      </c>
      <c r="I2422">
        <v>0</v>
      </c>
    </row>
    <row r="2423" spans="1:9" x14ac:dyDescent="0.25">
      <c r="A2423" t="s">
        <v>210</v>
      </c>
      <c r="B2423">
        <v>2079.37</v>
      </c>
      <c r="C2423">
        <v>2069.2800000000002</v>
      </c>
      <c r="D2423">
        <v>1992.04</v>
      </c>
      <c r="E2423">
        <v>1523.83</v>
      </c>
      <c r="F2423">
        <v>0</v>
      </c>
      <c r="G2423">
        <v>0.115497</v>
      </c>
      <c r="H2423">
        <v>0.90100199999999997</v>
      </c>
      <c r="I2423">
        <v>0</v>
      </c>
    </row>
    <row r="2424" spans="1:9" x14ac:dyDescent="0.25">
      <c r="A2424" t="s">
        <v>210</v>
      </c>
      <c r="B2424">
        <v>2083.23</v>
      </c>
      <c r="C2424">
        <v>2069.64</v>
      </c>
      <c r="D2424">
        <v>1990.25</v>
      </c>
      <c r="E2424">
        <v>1523.34</v>
      </c>
      <c r="F2424">
        <v>0</v>
      </c>
      <c r="G2424">
        <v>0.114923</v>
      </c>
      <c r="H2424">
        <v>0.89999899999999999</v>
      </c>
      <c r="I2424">
        <v>0</v>
      </c>
    </row>
    <row r="2425" spans="1:9" x14ac:dyDescent="0.25">
      <c r="A2425" t="s">
        <v>210</v>
      </c>
      <c r="B2425">
        <v>2083.1799999999998</v>
      </c>
      <c r="C2425">
        <v>2070.35</v>
      </c>
      <c r="D2425">
        <v>1991.21</v>
      </c>
      <c r="E2425">
        <v>1523.8</v>
      </c>
      <c r="F2425">
        <v>0</v>
      </c>
      <c r="G2425">
        <v>0.11503099999999999</v>
      </c>
      <c r="H2425">
        <v>0.868954</v>
      </c>
      <c r="I2425">
        <v>0</v>
      </c>
    </row>
    <row r="2426" spans="1:9" x14ac:dyDescent="0.25">
      <c r="A2426" t="s">
        <v>210</v>
      </c>
      <c r="B2426">
        <v>2083.65</v>
      </c>
      <c r="C2426">
        <v>2072.6</v>
      </c>
      <c r="D2426">
        <v>1991.55</v>
      </c>
      <c r="E2426">
        <v>1523.6</v>
      </c>
      <c r="F2426">
        <v>0</v>
      </c>
      <c r="G2426">
        <v>0.11557099999999999</v>
      </c>
      <c r="H2426">
        <v>0.88930600000000004</v>
      </c>
      <c r="I2426">
        <v>0</v>
      </c>
    </row>
    <row r="2427" spans="1:9" x14ac:dyDescent="0.25">
      <c r="A2427" t="s">
        <v>210</v>
      </c>
      <c r="B2427">
        <v>2088.0100000000002</v>
      </c>
      <c r="C2427">
        <v>2074.77</v>
      </c>
      <c r="D2427">
        <v>1990.92</v>
      </c>
      <c r="E2427">
        <v>1523.63</v>
      </c>
      <c r="F2427">
        <v>0</v>
      </c>
      <c r="G2427">
        <v>0.115052</v>
      </c>
      <c r="H2427">
        <v>0.86895500000000003</v>
      </c>
      <c r="I2427">
        <v>0</v>
      </c>
    </row>
    <row r="2428" spans="1:9" x14ac:dyDescent="0.25">
      <c r="A2428" t="s">
        <v>210</v>
      </c>
      <c r="B2428">
        <v>2089.48</v>
      </c>
      <c r="C2428">
        <v>2075.62</v>
      </c>
      <c r="D2428">
        <v>1991.9</v>
      </c>
      <c r="E2428">
        <v>1523.67</v>
      </c>
      <c r="F2428">
        <v>0</v>
      </c>
      <c r="G2428">
        <v>0.11496099999999999</v>
      </c>
      <c r="H2428">
        <v>0.88861100000000004</v>
      </c>
      <c r="I2428">
        <v>0</v>
      </c>
    </row>
    <row r="2429" spans="1:9" x14ac:dyDescent="0.25">
      <c r="A2429" t="s">
        <v>210</v>
      </c>
      <c r="B2429">
        <v>2107.73</v>
      </c>
      <c r="C2429">
        <v>2094</v>
      </c>
      <c r="D2429">
        <v>1991.64</v>
      </c>
      <c r="E2429">
        <v>1523.33</v>
      </c>
      <c r="F2429">
        <v>0</v>
      </c>
      <c r="G2429">
        <v>0.114926</v>
      </c>
      <c r="H2429">
        <v>0.89607599999999998</v>
      </c>
      <c r="I2429">
        <v>0</v>
      </c>
    </row>
    <row r="2430" spans="1:9" x14ac:dyDescent="0.25">
      <c r="A2430" t="s">
        <v>210</v>
      </c>
      <c r="B2430">
        <v>2101.71</v>
      </c>
      <c r="C2430">
        <v>2086.35</v>
      </c>
      <c r="D2430">
        <v>1992.28</v>
      </c>
      <c r="E2430">
        <v>1524.5</v>
      </c>
      <c r="F2430">
        <v>0</v>
      </c>
      <c r="G2430">
        <v>0.114923</v>
      </c>
      <c r="H2430">
        <v>0.90064299999999997</v>
      </c>
      <c r="I2430">
        <v>0</v>
      </c>
    </row>
    <row r="2431" spans="1:9" x14ac:dyDescent="0.25">
      <c r="A2431" t="s">
        <v>210</v>
      </c>
      <c r="B2431">
        <v>2086.23</v>
      </c>
      <c r="C2431">
        <v>2073.64</v>
      </c>
      <c r="D2431">
        <v>1991.52</v>
      </c>
      <c r="E2431">
        <v>1523.41</v>
      </c>
      <c r="F2431">
        <v>0</v>
      </c>
      <c r="G2431">
        <v>0.11505899999999999</v>
      </c>
      <c r="H2431">
        <v>0.86918200000000001</v>
      </c>
      <c r="I2431">
        <v>0</v>
      </c>
    </row>
    <row r="2432" spans="1:9" x14ac:dyDescent="0.25">
      <c r="A2432" t="s">
        <v>210</v>
      </c>
      <c r="B2432">
        <v>2077.4699999999998</v>
      </c>
      <c r="C2432">
        <v>2064.08</v>
      </c>
      <c r="D2432">
        <v>1992.18</v>
      </c>
      <c r="E2432">
        <v>1523.44</v>
      </c>
      <c r="F2432">
        <v>0</v>
      </c>
      <c r="G2432">
        <v>0.114969</v>
      </c>
      <c r="H2432">
        <v>0.89908699999999997</v>
      </c>
      <c r="I2432">
        <v>0</v>
      </c>
    </row>
    <row r="2433" spans="1:9" x14ac:dyDescent="0.25">
      <c r="A2433" t="s">
        <v>210</v>
      </c>
      <c r="B2433">
        <v>2068.37</v>
      </c>
      <c r="C2433">
        <v>2054.59</v>
      </c>
      <c r="D2433">
        <v>1992.02</v>
      </c>
      <c r="E2433">
        <v>1523.84</v>
      </c>
      <c r="F2433">
        <v>0</v>
      </c>
      <c r="G2433">
        <v>0.115041</v>
      </c>
      <c r="H2433">
        <v>0.88616799999999996</v>
      </c>
      <c r="I2433">
        <v>0</v>
      </c>
    </row>
    <row r="2434" spans="1:9" x14ac:dyDescent="0.25">
      <c r="A2434" t="s">
        <v>210</v>
      </c>
      <c r="B2434">
        <v>2062.61</v>
      </c>
      <c r="C2434">
        <v>2049.5700000000002</v>
      </c>
      <c r="D2434">
        <v>1990.06</v>
      </c>
      <c r="E2434">
        <v>1523.46</v>
      </c>
      <c r="F2434">
        <v>0</v>
      </c>
      <c r="G2434">
        <v>0.115136</v>
      </c>
      <c r="H2434">
        <v>0.88251900000000005</v>
      </c>
      <c r="I2434">
        <v>0</v>
      </c>
    </row>
    <row r="2435" spans="1:9" x14ac:dyDescent="0.25">
      <c r="A2435" t="s">
        <v>210</v>
      </c>
      <c r="B2435">
        <v>2065.58</v>
      </c>
      <c r="C2435">
        <v>2051.65</v>
      </c>
      <c r="D2435">
        <v>1991.34</v>
      </c>
      <c r="E2435">
        <v>1523.32</v>
      </c>
      <c r="F2435">
        <v>0</v>
      </c>
      <c r="G2435">
        <v>8.6472099999999996E-2</v>
      </c>
      <c r="H2435">
        <v>0.86895599999999995</v>
      </c>
      <c r="I2435">
        <v>0</v>
      </c>
    </row>
    <row r="2436" spans="1:9" x14ac:dyDescent="0.25">
      <c r="A2436" t="s">
        <v>210</v>
      </c>
      <c r="B2436">
        <v>2063.1999999999998</v>
      </c>
      <c r="C2436">
        <v>2050.09</v>
      </c>
      <c r="D2436">
        <v>1990.65</v>
      </c>
      <c r="E2436">
        <v>1523.34</v>
      </c>
      <c r="F2436">
        <v>0</v>
      </c>
      <c r="G2436">
        <v>0.114923</v>
      </c>
      <c r="H2436">
        <v>0.89832999999999996</v>
      </c>
      <c r="I2436">
        <v>0</v>
      </c>
    </row>
    <row r="2437" spans="1:9" x14ac:dyDescent="0.25">
      <c r="A2437" t="s">
        <v>210</v>
      </c>
      <c r="B2437">
        <v>2053.79</v>
      </c>
      <c r="C2437">
        <v>2040.42</v>
      </c>
      <c r="D2437">
        <v>1990.66</v>
      </c>
      <c r="E2437">
        <v>1523.58</v>
      </c>
      <c r="F2437">
        <v>0</v>
      </c>
      <c r="G2437">
        <v>0.115013</v>
      </c>
      <c r="H2437">
        <v>0.89838499999999999</v>
      </c>
      <c r="I2437">
        <v>0</v>
      </c>
    </row>
    <row r="2438" spans="1:9" x14ac:dyDescent="0.25">
      <c r="A2438" t="s">
        <v>210</v>
      </c>
      <c r="B2438">
        <v>2063.5300000000002</v>
      </c>
      <c r="C2438">
        <v>2053.14</v>
      </c>
      <c r="D2438">
        <v>1990.63</v>
      </c>
      <c r="E2438">
        <v>1523.63</v>
      </c>
      <c r="F2438">
        <v>0</v>
      </c>
      <c r="G2438">
        <v>0.11497499999999999</v>
      </c>
      <c r="H2438">
        <v>0.89161000000000001</v>
      </c>
      <c r="I2438">
        <v>0</v>
      </c>
    </row>
    <row r="2439" spans="1:9" x14ac:dyDescent="0.25">
      <c r="A2439" t="s">
        <v>210</v>
      </c>
      <c r="B2439">
        <v>2057.61</v>
      </c>
      <c r="C2439">
        <v>2044.45</v>
      </c>
      <c r="D2439">
        <v>1990.31</v>
      </c>
      <c r="E2439">
        <v>1523.31</v>
      </c>
      <c r="F2439">
        <v>0</v>
      </c>
      <c r="G2439">
        <v>0.114923</v>
      </c>
      <c r="H2439">
        <v>0.87504499999999996</v>
      </c>
      <c r="I2439">
        <v>0</v>
      </c>
    </row>
    <row r="2440" spans="1:9" x14ac:dyDescent="0.25">
      <c r="A2440" t="s">
        <v>210</v>
      </c>
      <c r="B2440">
        <v>2062.4899999999998</v>
      </c>
      <c r="C2440">
        <v>2048.39</v>
      </c>
      <c r="D2440">
        <v>1991.85</v>
      </c>
      <c r="E2440">
        <v>1523.56</v>
      </c>
      <c r="F2440">
        <v>0</v>
      </c>
      <c r="G2440">
        <v>8.4177600000000005E-2</v>
      </c>
      <c r="H2440">
        <v>0.86894800000000005</v>
      </c>
      <c r="I2440">
        <v>0</v>
      </c>
    </row>
    <row r="2441" spans="1:9" x14ac:dyDescent="0.25">
      <c r="A2441" t="s">
        <v>210</v>
      </c>
      <c r="B2441">
        <v>2059.1799999999998</v>
      </c>
      <c r="C2441">
        <v>2045.54</v>
      </c>
      <c r="D2441">
        <v>1990.75</v>
      </c>
      <c r="E2441">
        <v>1523.27</v>
      </c>
      <c r="F2441">
        <v>0</v>
      </c>
      <c r="G2441">
        <v>0.115035</v>
      </c>
      <c r="H2441">
        <v>0.86895299999999998</v>
      </c>
      <c r="I2441">
        <v>0</v>
      </c>
    </row>
    <row r="2442" spans="1:9" x14ac:dyDescent="0.25">
      <c r="A2442" t="s">
        <v>210</v>
      </c>
      <c r="B2442">
        <v>2059.7199999999998</v>
      </c>
      <c r="C2442">
        <v>2046.63</v>
      </c>
      <c r="D2442">
        <v>1990.45</v>
      </c>
      <c r="E2442">
        <v>1523.54</v>
      </c>
      <c r="F2442">
        <v>0</v>
      </c>
      <c r="G2442">
        <v>0.114923</v>
      </c>
      <c r="H2442">
        <v>0.89475300000000002</v>
      </c>
      <c r="I2442">
        <v>0</v>
      </c>
    </row>
    <row r="2443" spans="1:9" x14ac:dyDescent="0.25">
      <c r="A2443" t="s">
        <v>210</v>
      </c>
      <c r="B2443">
        <v>2056.58</v>
      </c>
      <c r="C2443">
        <v>2043.18</v>
      </c>
      <c r="D2443">
        <v>1990.58</v>
      </c>
      <c r="E2443">
        <v>1523.33</v>
      </c>
      <c r="F2443">
        <v>0</v>
      </c>
      <c r="G2443">
        <v>0.11494</v>
      </c>
      <c r="H2443">
        <v>0.89955600000000002</v>
      </c>
      <c r="I2443">
        <v>0</v>
      </c>
    </row>
    <row r="2444" spans="1:9" x14ac:dyDescent="0.25">
      <c r="A2444" t="s">
        <v>210</v>
      </c>
      <c r="B2444">
        <v>2067.2600000000002</v>
      </c>
      <c r="C2444">
        <v>2053.9499999999998</v>
      </c>
      <c r="D2444">
        <v>1990.94</v>
      </c>
      <c r="E2444">
        <v>1523.84</v>
      </c>
      <c r="F2444">
        <v>0</v>
      </c>
      <c r="G2444">
        <v>0.114936</v>
      </c>
      <c r="H2444">
        <v>0.86895599999999995</v>
      </c>
      <c r="I2444">
        <v>0</v>
      </c>
    </row>
    <row r="2445" spans="1:9" x14ac:dyDescent="0.25">
      <c r="A2445" t="s">
        <v>210</v>
      </c>
      <c r="B2445">
        <v>2071.0700000000002</v>
      </c>
      <c r="C2445">
        <v>2057.9899999999998</v>
      </c>
      <c r="D2445">
        <v>1992.86</v>
      </c>
      <c r="E2445">
        <v>1523.46</v>
      </c>
      <c r="F2445">
        <v>0</v>
      </c>
      <c r="G2445">
        <v>0.115</v>
      </c>
      <c r="H2445">
        <v>0.90072300000000005</v>
      </c>
      <c r="I2445">
        <v>0</v>
      </c>
    </row>
    <row r="2446" spans="1:9" x14ac:dyDescent="0.25">
      <c r="A2446" t="s">
        <v>210</v>
      </c>
      <c r="B2446">
        <v>2062.29</v>
      </c>
      <c r="C2446">
        <v>2048.21</v>
      </c>
      <c r="D2446">
        <v>1990.4</v>
      </c>
      <c r="E2446">
        <v>1523.61</v>
      </c>
      <c r="F2446">
        <v>0</v>
      </c>
      <c r="G2446">
        <v>0.114941</v>
      </c>
      <c r="H2446">
        <v>0.888212</v>
      </c>
      <c r="I2446">
        <v>0</v>
      </c>
    </row>
    <row r="2447" spans="1:9" x14ac:dyDescent="0.25">
      <c r="A2447" t="s">
        <v>210</v>
      </c>
      <c r="B2447">
        <v>2098.9499999999998</v>
      </c>
      <c r="C2447">
        <v>2085.81</v>
      </c>
      <c r="D2447">
        <v>1991.46</v>
      </c>
      <c r="E2447">
        <v>1523.48</v>
      </c>
      <c r="F2447">
        <v>0</v>
      </c>
      <c r="G2447">
        <v>0.115083</v>
      </c>
      <c r="H2447">
        <v>0.89908999999999994</v>
      </c>
      <c r="I2447">
        <v>0</v>
      </c>
    </row>
    <row r="2448" spans="1:9" x14ac:dyDescent="0.25">
      <c r="A2448" t="s">
        <v>210</v>
      </c>
      <c r="B2448">
        <v>2058.4899999999998</v>
      </c>
      <c r="C2448">
        <v>2045.51</v>
      </c>
      <c r="D2448">
        <v>1990.1</v>
      </c>
      <c r="E2448">
        <v>1523.78</v>
      </c>
      <c r="F2448">
        <v>0</v>
      </c>
      <c r="G2448">
        <v>0.116329</v>
      </c>
      <c r="H2448">
        <v>0.90087399999999995</v>
      </c>
      <c r="I2448">
        <v>0</v>
      </c>
    </row>
    <row r="2449" spans="1:25" x14ac:dyDescent="0.25">
      <c r="A2449" t="s">
        <v>210</v>
      </c>
      <c r="B2449">
        <v>2063.08</v>
      </c>
      <c r="C2449">
        <v>2049.35</v>
      </c>
      <c r="D2449">
        <v>1993.32</v>
      </c>
      <c r="E2449">
        <v>1524.3</v>
      </c>
      <c r="F2449">
        <v>0</v>
      </c>
      <c r="G2449">
        <v>0.115148</v>
      </c>
      <c r="H2449">
        <v>0.90046499999999996</v>
      </c>
      <c r="I2449">
        <v>0</v>
      </c>
    </row>
    <row r="2450" spans="1:25" x14ac:dyDescent="0.25">
      <c r="A2450" t="s">
        <v>210</v>
      </c>
      <c r="B2450">
        <v>2059.89</v>
      </c>
      <c r="C2450">
        <v>2048.4499999999998</v>
      </c>
      <c r="D2450">
        <v>1991.48</v>
      </c>
      <c r="E2450">
        <v>1524.38</v>
      </c>
      <c r="F2450">
        <v>0</v>
      </c>
      <c r="G2450">
        <v>0.115118</v>
      </c>
      <c r="H2450">
        <v>0.90085899999999997</v>
      </c>
      <c r="I2450">
        <v>0</v>
      </c>
    </row>
    <row r="2451" spans="1:25" x14ac:dyDescent="0.25">
      <c r="A2451" t="s">
        <v>210</v>
      </c>
      <c r="B2451">
        <v>2064.19</v>
      </c>
      <c r="C2451">
        <v>2052.83</v>
      </c>
      <c r="D2451">
        <v>1990.5</v>
      </c>
      <c r="E2451">
        <v>1523.73</v>
      </c>
      <c r="F2451">
        <v>0</v>
      </c>
      <c r="G2451">
        <v>0.114968</v>
      </c>
      <c r="H2451">
        <v>0.89006200000000002</v>
      </c>
      <c r="I2451">
        <v>0</v>
      </c>
    </row>
    <row r="2452" spans="1:25" x14ac:dyDescent="0.25">
      <c r="A2452" t="s">
        <v>210</v>
      </c>
      <c r="B2452">
        <v>2052.0100000000002</v>
      </c>
      <c r="C2452">
        <v>2040.46</v>
      </c>
      <c r="D2452">
        <v>1991.43</v>
      </c>
      <c r="E2452">
        <v>1523.71</v>
      </c>
      <c r="F2452">
        <v>0</v>
      </c>
      <c r="G2452">
        <v>0.114969</v>
      </c>
      <c r="H2452">
        <v>0.90090599999999998</v>
      </c>
      <c r="I2452">
        <v>0</v>
      </c>
    </row>
    <row r="2453" spans="1:25" x14ac:dyDescent="0.25">
      <c r="A2453" t="s">
        <v>210</v>
      </c>
      <c r="B2453">
        <v>2050.69</v>
      </c>
      <c r="C2453">
        <v>2040.39</v>
      </c>
      <c r="D2453">
        <v>1991.06</v>
      </c>
      <c r="E2453">
        <v>1524.01</v>
      </c>
      <c r="F2453">
        <v>0</v>
      </c>
      <c r="G2453">
        <v>0.11493399999999999</v>
      </c>
      <c r="H2453">
        <v>0.90098400000000001</v>
      </c>
      <c r="I2453">
        <v>0</v>
      </c>
    </row>
    <row r="2454" spans="1:25" x14ac:dyDescent="0.25">
      <c r="A2454" t="s">
        <v>210</v>
      </c>
      <c r="B2454">
        <v>2051.38</v>
      </c>
      <c r="C2454">
        <v>2039.98</v>
      </c>
      <c r="D2454">
        <v>1991.61</v>
      </c>
      <c r="E2454">
        <v>1523.91</v>
      </c>
      <c r="F2454">
        <v>0</v>
      </c>
      <c r="G2454">
        <v>0.115157</v>
      </c>
      <c r="H2454">
        <v>0.883409</v>
      </c>
      <c r="I2454">
        <v>0</v>
      </c>
    </row>
    <row r="2455" spans="1:25" x14ac:dyDescent="0.25">
      <c r="A2455" t="s">
        <v>210</v>
      </c>
      <c r="B2455">
        <v>2067.86</v>
      </c>
      <c r="C2455">
        <v>2056.11</v>
      </c>
      <c r="D2455">
        <v>1990.85</v>
      </c>
      <c r="E2455">
        <v>1523.29</v>
      </c>
      <c r="F2455">
        <v>0</v>
      </c>
      <c r="G2455">
        <v>0.114924</v>
      </c>
      <c r="H2455">
        <v>0.89361199999999996</v>
      </c>
      <c r="I2455">
        <v>0</v>
      </c>
    </row>
    <row r="2456" spans="1:25" x14ac:dyDescent="0.25">
      <c r="A2456" t="s">
        <v>210</v>
      </c>
      <c r="B2456">
        <v>2058.6999999999998</v>
      </c>
      <c r="C2456">
        <v>2045.22</v>
      </c>
      <c r="D2456">
        <v>1992.08</v>
      </c>
      <c r="E2456">
        <v>1523.27</v>
      </c>
      <c r="F2456">
        <v>0</v>
      </c>
      <c r="G2456">
        <v>9.4534999999999994E-2</v>
      </c>
      <c r="H2456">
        <v>0.86894300000000002</v>
      </c>
      <c r="I2456">
        <v>0</v>
      </c>
    </row>
    <row r="2457" spans="1:25" x14ac:dyDescent="0.25">
      <c r="A2457" t="s">
        <v>210</v>
      </c>
      <c r="B2457">
        <v>2069.69</v>
      </c>
      <c r="C2457">
        <v>2057.29</v>
      </c>
      <c r="D2457">
        <v>1991.59</v>
      </c>
      <c r="E2457">
        <v>1523.81</v>
      </c>
      <c r="F2457">
        <v>0</v>
      </c>
      <c r="G2457">
        <v>0.114928</v>
      </c>
      <c r="H2457">
        <v>0.89825500000000003</v>
      </c>
      <c r="I2457">
        <v>0</v>
      </c>
    </row>
    <row r="2458" spans="1:25" x14ac:dyDescent="0.25">
      <c r="A2458" t="s">
        <v>210</v>
      </c>
      <c r="B2458">
        <v>2060.1999999999998</v>
      </c>
      <c r="C2458">
        <v>2049.2800000000002</v>
      </c>
      <c r="D2458">
        <v>1991</v>
      </c>
      <c r="E2458">
        <v>1523.67</v>
      </c>
      <c r="F2458">
        <v>0</v>
      </c>
      <c r="G2458">
        <v>0.10788</v>
      </c>
      <c r="H2458">
        <v>0.88775300000000001</v>
      </c>
      <c r="I2458">
        <v>0</v>
      </c>
    </row>
    <row r="2459" spans="1:25" x14ac:dyDescent="0.25">
      <c r="A2459" t="s">
        <v>210</v>
      </c>
      <c r="B2459">
        <v>2104.8200000000002</v>
      </c>
      <c r="C2459">
        <v>2089.4</v>
      </c>
      <c r="D2459">
        <v>1992.78</v>
      </c>
      <c r="E2459">
        <v>1523.86</v>
      </c>
      <c r="F2459">
        <v>0</v>
      </c>
      <c r="G2459">
        <v>0.115062</v>
      </c>
      <c r="H2459">
        <v>0.89335600000000004</v>
      </c>
      <c r="I2459">
        <v>0</v>
      </c>
    </row>
    <row r="2460" spans="1:25" x14ac:dyDescent="0.25">
      <c r="A2460" t="s">
        <v>210</v>
      </c>
      <c r="B2460">
        <v>2078.13</v>
      </c>
      <c r="C2460">
        <v>2067.11</v>
      </c>
      <c r="D2460">
        <v>1991.16</v>
      </c>
      <c r="E2460">
        <v>1524.01</v>
      </c>
      <c r="F2460">
        <v>0</v>
      </c>
      <c r="G2460">
        <v>0.114923</v>
      </c>
      <c r="H2460">
        <v>0.90102099999999996</v>
      </c>
      <c r="I2460">
        <v>0</v>
      </c>
    </row>
    <row r="2461" spans="1:25" x14ac:dyDescent="0.25">
      <c r="A2461" t="s">
        <v>210</v>
      </c>
      <c r="B2461">
        <v>2077.19</v>
      </c>
      <c r="C2461">
        <v>2062.0300000000002</v>
      </c>
      <c r="D2461">
        <v>1991.95</v>
      </c>
      <c r="E2461">
        <v>1523.86</v>
      </c>
      <c r="F2461">
        <v>0</v>
      </c>
      <c r="G2461">
        <v>0.115061</v>
      </c>
      <c r="H2461">
        <v>0.92910599999999999</v>
      </c>
      <c r="I2461">
        <v>0</v>
      </c>
    </row>
    <row r="2462" spans="1:25" x14ac:dyDescent="0.25">
      <c r="A2462" t="s">
        <v>210</v>
      </c>
      <c r="B2462">
        <v>2069.42</v>
      </c>
      <c r="C2462">
        <v>2057.7399999999998</v>
      </c>
      <c r="D2462">
        <v>1991.12</v>
      </c>
      <c r="E2462">
        <v>1523.94</v>
      </c>
      <c r="F2462">
        <v>0</v>
      </c>
      <c r="G2462">
        <v>0.115079</v>
      </c>
      <c r="H2462">
        <v>0.89146099999999995</v>
      </c>
      <c r="I2462">
        <v>0</v>
      </c>
    </row>
    <row r="2463" spans="1:25" x14ac:dyDescent="0.25">
      <c r="A2463" t="s">
        <v>210</v>
      </c>
      <c r="B2463">
        <v>2074.38</v>
      </c>
      <c r="C2463">
        <v>2063.25</v>
      </c>
      <c r="D2463">
        <v>1993.13</v>
      </c>
      <c r="E2463">
        <v>1523.83</v>
      </c>
      <c r="F2463">
        <v>0</v>
      </c>
      <c r="G2463">
        <v>0.11493299999999999</v>
      </c>
      <c r="H2463">
        <v>0.90107800000000005</v>
      </c>
      <c r="I2463">
        <v>0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210</v>
      </c>
      <c r="B2464">
        <v>2082.2199999999998</v>
      </c>
      <c r="C2464">
        <v>2065.86</v>
      </c>
      <c r="D2464">
        <v>1992.7</v>
      </c>
      <c r="E2464">
        <v>1523.61</v>
      </c>
      <c r="F2464">
        <v>0</v>
      </c>
      <c r="G2464">
        <v>0.114949</v>
      </c>
      <c r="H2464">
        <v>0.87133400000000005</v>
      </c>
      <c r="I2464">
        <v>0</v>
      </c>
      <c r="R2464">
        <f>AVERAGE(B2415:B2464)</f>
        <v>2077.5334000000007</v>
      </c>
      <c r="S2464">
        <f>AVERAGE(C2415:C2464)</f>
        <v>2064.6823999999997</v>
      </c>
      <c r="U2464">
        <f>_xlfn.VAR.P(B2415:B2464)</f>
        <v>471.98986244000173</v>
      </c>
      <c r="V2464">
        <f>_xlfn.VAR.P(C2415:C2464)</f>
        <v>466.01281823999858</v>
      </c>
      <c r="X2464">
        <f>1.96*SQRT(U2464)/50</f>
        <v>0.85163284472817524</v>
      </c>
      <c r="Y2464">
        <f>1.96*SQRT(V2464)/50</f>
        <v>0.84622333755357493</v>
      </c>
    </row>
    <row r="2465" spans="1:9" x14ac:dyDescent="0.25">
      <c r="A2465" t="s">
        <v>211</v>
      </c>
      <c r="B2465">
        <v>103982.3723</v>
      </c>
      <c r="C2465" t="s">
        <v>37</v>
      </c>
    </row>
    <row r="2466" spans="1:9" x14ac:dyDescent="0.25">
      <c r="A2466" t="s">
        <v>212</v>
      </c>
      <c r="B2466">
        <v>2034.93</v>
      </c>
      <c r="C2466">
        <v>2021.11</v>
      </c>
      <c r="D2466">
        <v>1953.2</v>
      </c>
      <c r="E2466">
        <v>1486.85</v>
      </c>
      <c r="F2466">
        <v>0</v>
      </c>
      <c r="G2466">
        <v>0.114986</v>
      </c>
      <c r="H2466">
        <v>0.89882499999999999</v>
      </c>
      <c r="I2466">
        <v>0</v>
      </c>
    </row>
    <row r="2467" spans="1:9" x14ac:dyDescent="0.25">
      <c r="A2467" t="s">
        <v>212</v>
      </c>
      <c r="B2467">
        <v>2025.92</v>
      </c>
      <c r="C2467">
        <v>2014.3</v>
      </c>
      <c r="D2467">
        <v>1953.53</v>
      </c>
      <c r="E2467">
        <v>1487.05</v>
      </c>
      <c r="F2467">
        <v>0</v>
      </c>
      <c r="G2467">
        <v>0.115302</v>
      </c>
      <c r="H2467">
        <v>0.89929099999999995</v>
      </c>
      <c r="I2467">
        <v>0</v>
      </c>
    </row>
    <row r="2468" spans="1:9" x14ac:dyDescent="0.25">
      <c r="A2468" t="s">
        <v>212</v>
      </c>
      <c r="B2468">
        <v>2030.45</v>
      </c>
      <c r="C2468">
        <v>2014.88</v>
      </c>
      <c r="D2468">
        <v>1953.21</v>
      </c>
      <c r="E2468">
        <v>1486.97</v>
      </c>
      <c r="F2468">
        <v>0</v>
      </c>
      <c r="G2468">
        <v>0.114965</v>
      </c>
      <c r="H2468">
        <v>0.89782099999999998</v>
      </c>
      <c r="I2468">
        <v>0</v>
      </c>
    </row>
    <row r="2469" spans="1:9" x14ac:dyDescent="0.25">
      <c r="A2469" t="s">
        <v>212</v>
      </c>
      <c r="B2469">
        <v>2029.17</v>
      </c>
      <c r="C2469">
        <v>2015.12</v>
      </c>
      <c r="D2469">
        <v>1953.89</v>
      </c>
      <c r="E2469">
        <v>1487.46</v>
      </c>
      <c r="F2469">
        <v>0</v>
      </c>
      <c r="G2469">
        <v>0.11504</v>
      </c>
      <c r="H2469">
        <v>0.89897700000000003</v>
      </c>
      <c r="I2469">
        <v>0</v>
      </c>
    </row>
    <row r="2470" spans="1:9" x14ac:dyDescent="0.25">
      <c r="A2470" t="s">
        <v>212</v>
      </c>
      <c r="B2470">
        <v>2077.62</v>
      </c>
      <c r="C2470">
        <v>2066.5500000000002</v>
      </c>
      <c r="D2470">
        <v>1959.17</v>
      </c>
      <c r="E2470">
        <v>1491.58</v>
      </c>
      <c r="F2470">
        <v>0</v>
      </c>
      <c r="G2470">
        <v>0.114923</v>
      </c>
      <c r="H2470">
        <v>0.87359799999999999</v>
      </c>
      <c r="I2470">
        <v>0</v>
      </c>
    </row>
    <row r="2471" spans="1:9" x14ac:dyDescent="0.25">
      <c r="A2471" t="s">
        <v>212</v>
      </c>
      <c r="B2471">
        <v>2035.4</v>
      </c>
      <c r="C2471">
        <v>2023.84</v>
      </c>
      <c r="D2471">
        <v>1954.04</v>
      </c>
      <c r="E2471">
        <v>1487.08</v>
      </c>
      <c r="F2471">
        <v>0</v>
      </c>
      <c r="G2471">
        <v>0.11507000000000001</v>
      </c>
      <c r="H2471">
        <v>0.89590000000000003</v>
      </c>
      <c r="I2471">
        <v>0</v>
      </c>
    </row>
    <row r="2472" spans="1:9" x14ac:dyDescent="0.25">
      <c r="A2472" t="s">
        <v>212</v>
      </c>
      <c r="B2472">
        <v>2035.28</v>
      </c>
      <c r="C2472">
        <v>2020.72</v>
      </c>
      <c r="D2472">
        <v>1954.47</v>
      </c>
      <c r="E2472">
        <v>1487.11</v>
      </c>
      <c r="F2472">
        <v>0</v>
      </c>
      <c r="G2472">
        <v>0.11494500000000001</v>
      </c>
      <c r="H2472">
        <v>0.90010699999999999</v>
      </c>
      <c r="I2472">
        <v>0</v>
      </c>
    </row>
    <row r="2473" spans="1:9" x14ac:dyDescent="0.25">
      <c r="A2473" t="s">
        <v>212</v>
      </c>
      <c r="B2473">
        <v>2026.57</v>
      </c>
      <c r="C2473">
        <v>2013.97</v>
      </c>
      <c r="D2473">
        <v>1954.62</v>
      </c>
      <c r="E2473">
        <v>1487.34</v>
      </c>
      <c r="F2473">
        <v>0</v>
      </c>
      <c r="G2473">
        <v>0.11514199999999999</v>
      </c>
      <c r="H2473">
        <v>0.89956599999999998</v>
      </c>
      <c r="I2473">
        <v>0</v>
      </c>
    </row>
    <row r="2474" spans="1:9" x14ac:dyDescent="0.25">
      <c r="A2474" t="s">
        <v>212</v>
      </c>
      <c r="B2474">
        <v>2042.2</v>
      </c>
      <c r="C2474">
        <v>2028.82</v>
      </c>
      <c r="D2474">
        <v>1954.26</v>
      </c>
      <c r="E2474">
        <v>1487.12</v>
      </c>
      <c r="F2474">
        <v>0</v>
      </c>
      <c r="G2474">
        <v>8.3319299999999999E-2</v>
      </c>
      <c r="H2474">
        <v>0.89993000000000001</v>
      </c>
      <c r="I2474">
        <v>0</v>
      </c>
    </row>
    <row r="2475" spans="1:9" x14ac:dyDescent="0.25">
      <c r="A2475" t="s">
        <v>212</v>
      </c>
      <c r="B2475">
        <v>2029.25</v>
      </c>
      <c r="C2475">
        <v>2018.27</v>
      </c>
      <c r="D2475">
        <v>1954.11</v>
      </c>
      <c r="E2475">
        <v>1487.24</v>
      </c>
      <c r="F2475">
        <v>0</v>
      </c>
      <c r="G2475">
        <v>0.114943</v>
      </c>
      <c r="H2475">
        <v>0.86888299999999996</v>
      </c>
      <c r="I2475">
        <v>0</v>
      </c>
    </row>
    <row r="2476" spans="1:9" x14ac:dyDescent="0.25">
      <c r="A2476" t="s">
        <v>212</v>
      </c>
      <c r="B2476">
        <v>2035.07</v>
      </c>
      <c r="C2476">
        <v>2021.33</v>
      </c>
      <c r="D2476">
        <v>1953.27</v>
      </c>
      <c r="E2476">
        <v>1487.03</v>
      </c>
      <c r="F2476">
        <v>0</v>
      </c>
      <c r="G2476">
        <v>0.11509900000000001</v>
      </c>
      <c r="H2476">
        <v>0.89134400000000003</v>
      </c>
      <c r="I2476">
        <v>0</v>
      </c>
    </row>
    <row r="2477" spans="1:9" x14ac:dyDescent="0.25">
      <c r="A2477" t="s">
        <v>212</v>
      </c>
      <c r="B2477">
        <v>2043.69</v>
      </c>
      <c r="C2477">
        <v>2032.79</v>
      </c>
      <c r="D2477">
        <v>1953.64</v>
      </c>
      <c r="E2477">
        <v>1487.16</v>
      </c>
      <c r="F2477">
        <v>0</v>
      </c>
      <c r="G2477">
        <v>0.114941</v>
      </c>
      <c r="H2477">
        <v>0.89873199999999998</v>
      </c>
      <c r="I2477">
        <v>0</v>
      </c>
    </row>
    <row r="2478" spans="1:9" x14ac:dyDescent="0.25">
      <c r="A2478" t="s">
        <v>212</v>
      </c>
      <c r="B2478">
        <v>2034.91</v>
      </c>
      <c r="C2478">
        <v>2020.38</v>
      </c>
      <c r="D2478">
        <v>1953.08</v>
      </c>
      <c r="E2478">
        <v>1487</v>
      </c>
      <c r="F2478">
        <v>0</v>
      </c>
      <c r="G2478">
        <v>0.114923</v>
      </c>
      <c r="H2478">
        <v>0.89624899999999996</v>
      </c>
      <c r="I2478">
        <v>0</v>
      </c>
    </row>
    <row r="2479" spans="1:9" x14ac:dyDescent="0.25">
      <c r="A2479" t="s">
        <v>212</v>
      </c>
      <c r="B2479">
        <v>2035.53</v>
      </c>
      <c r="C2479">
        <v>2021.96</v>
      </c>
      <c r="D2479">
        <v>1952.87</v>
      </c>
      <c r="E2479">
        <v>1487.02</v>
      </c>
      <c r="F2479">
        <v>0</v>
      </c>
      <c r="G2479">
        <v>0.115055</v>
      </c>
      <c r="H2479">
        <v>0.868954</v>
      </c>
      <c r="I2479">
        <v>0</v>
      </c>
    </row>
    <row r="2480" spans="1:9" x14ac:dyDescent="0.25">
      <c r="A2480" t="s">
        <v>212</v>
      </c>
      <c r="B2480">
        <v>2028.14</v>
      </c>
      <c r="C2480">
        <v>2013.63</v>
      </c>
      <c r="D2480">
        <v>1952.93</v>
      </c>
      <c r="E2480">
        <v>1486.85</v>
      </c>
      <c r="F2480">
        <v>0</v>
      </c>
      <c r="G2480">
        <v>0.114944</v>
      </c>
      <c r="H2480">
        <v>0.89959999999999996</v>
      </c>
      <c r="I2480">
        <v>0</v>
      </c>
    </row>
    <row r="2481" spans="1:9" x14ac:dyDescent="0.25">
      <c r="A2481" t="s">
        <v>212</v>
      </c>
      <c r="B2481">
        <v>2033.16</v>
      </c>
      <c r="C2481">
        <v>2018.61</v>
      </c>
      <c r="D2481">
        <v>1956.48</v>
      </c>
      <c r="E2481">
        <v>1490.51</v>
      </c>
      <c r="F2481">
        <v>0</v>
      </c>
      <c r="G2481">
        <v>0.114924</v>
      </c>
      <c r="H2481">
        <v>0.87862899999999999</v>
      </c>
      <c r="I2481">
        <v>0</v>
      </c>
    </row>
    <row r="2482" spans="1:9" x14ac:dyDescent="0.25">
      <c r="A2482" t="s">
        <v>212</v>
      </c>
      <c r="B2482">
        <v>2026.17</v>
      </c>
      <c r="C2482">
        <v>2012.45</v>
      </c>
      <c r="D2482">
        <v>1955.01</v>
      </c>
      <c r="E2482">
        <v>1487.34</v>
      </c>
      <c r="F2482">
        <v>0</v>
      </c>
      <c r="G2482">
        <v>0.114927</v>
      </c>
      <c r="H2482">
        <v>0.88273999999999997</v>
      </c>
      <c r="I2482">
        <v>0</v>
      </c>
    </row>
    <row r="2483" spans="1:9" x14ac:dyDescent="0.25">
      <c r="A2483" t="s">
        <v>212</v>
      </c>
      <c r="B2483">
        <v>2033.83</v>
      </c>
      <c r="C2483">
        <v>2022.56</v>
      </c>
      <c r="D2483">
        <v>1953.71</v>
      </c>
      <c r="E2483">
        <v>1486.97</v>
      </c>
      <c r="F2483">
        <v>0</v>
      </c>
      <c r="G2483">
        <v>0.11493200000000001</v>
      </c>
      <c r="H2483">
        <v>0.89998299999999998</v>
      </c>
      <c r="I2483">
        <v>0</v>
      </c>
    </row>
    <row r="2484" spans="1:9" x14ac:dyDescent="0.25">
      <c r="A2484" t="s">
        <v>212</v>
      </c>
      <c r="B2484">
        <v>2042.94</v>
      </c>
      <c r="C2484">
        <v>2027.43</v>
      </c>
      <c r="D2484">
        <v>1952.94</v>
      </c>
      <c r="E2484">
        <v>1486.72</v>
      </c>
      <c r="F2484">
        <v>0</v>
      </c>
      <c r="G2484">
        <v>0.114923</v>
      </c>
      <c r="H2484">
        <v>0.90059199999999995</v>
      </c>
      <c r="I2484">
        <v>0</v>
      </c>
    </row>
    <row r="2485" spans="1:9" x14ac:dyDescent="0.25">
      <c r="A2485" t="s">
        <v>212</v>
      </c>
      <c r="B2485">
        <v>2034.86</v>
      </c>
      <c r="C2485">
        <v>2023.23</v>
      </c>
      <c r="D2485">
        <v>1954.19</v>
      </c>
      <c r="E2485">
        <v>1487.25</v>
      </c>
      <c r="F2485">
        <v>0</v>
      </c>
      <c r="G2485">
        <v>0.11509999999999999</v>
      </c>
      <c r="H2485">
        <v>0.86895599999999995</v>
      </c>
      <c r="I2485">
        <v>0</v>
      </c>
    </row>
    <row r="2486" spans="1:9" x14ac:dyDescent="0.25">
      <c r="A2486" t="s">
        <v>212</v>
      </c>
      <c r="B2486">
        <v>2030.5</v>
      </c>
      <c r="C2486">
        <v>2019.68</v>
      </c>
      <c r="D2486">
        <v>1952.71</v>
      </c>
      <c r="E2486">
        <v>1487</v>
      </c>
      <c r="F2486">
        <v>0</v>
      </c>
      <c r="G2486">
        <v>0.114927</v>
      </c>
      <c r="H2486">
        <v>0.86890400000000001</v>
      </c>
      <c r="I2486">
        <v>0</v>
      </c>
    </row>
    <row r="2487" spans="1:9" x14ac:dyDescent="0.25">
      <c r="A2487" t="s">
        <v>212</v>
      </c>
      <c r="B2487">
        <v>2041.61</v>
      </c>
      <c r="C2487">
        <v>2027.81</v>
      </c>
      <c r="D2487">
        <v>1954.16</v>
      </c>
      <c r="E2487">
        <v>1487.05</v>
      </c>
      <c r="F2487">
        <v>0</v>
      </c>
      <c r="G2487">
        <v>0.11494600000000001</v>
      </c>
      <c r="H2487">
        <v>0.88315900000000003</v>
      </c>
      <c r="I2487">
        <v>0</v>
      </c>
    </row>
    <row r="2488" spans="1:9" x14ac:dyDescent="0.25">
      <c r="A2488" t="s">
        <v>212</v>
      </c>
      <c r="B2488">
        <v>2056.1999999999998</v>
      </c>
      <c r="C2488">
        <v>2042.81</v>
      </c>
      <c r="D2488">
        <v>1952.33</v>
      </c>
      <c r="E2488">
        <v>1486.77</v>
      </c>
      <c r="F2488">
        <v>0</v>
      </c>
      <c r="G2488">
        <v>0.114937</v>
      </c>
      <c r="H2488">
        <v>0.89978499999999995</v>
      </c>
      <c r="I2488">
        <v>0</v>
      </c>
    </row>
    <row r="2489" spans="1:9" x14ac:dyDescent="0.25">
      <c r="A2489" t="s">
        <v>212</v>
      </c>
      <c r="B2489">
        <v>2064.71</v>
      </c>
      <c r="C2489">
        <v>2050.9299999999998</v>
      </c>
      <c r="D2489">
        <v>1955.17</v>
      </c>
      <c r="E2489">
        <v>1488.38</v>
      </c>
      <c r="F2489">
        <v>0</v>
      </c>
      <c r="G2489">
        <v>0.114956</v>
      </c>
      <c r="H2489">
        <v>0.90093400000000001</v>
      </c>
      <c r="I2489">
        <v>0</v>
      </c>
    </row>
    <row r="2490" spans="1:9" x14ac:dyDescent="0.25">
      <c r="A2490" t="s">
        <v>212</v>
      </c>
      <c r="B2490">
        <v>2026.61</v>
      </c>
      <c r="C2490">
        <v>2015.7</v>
      </c>
      <c r="D2490">
        <v>1952.83</v>
      </c>
      <c r="E2490">
        <v>1486.89</v>
      </c>
      <c r="F2490">
        <v>0</v>
      </c>
      <c r="G2490">
        <v>0.11493100000000001</v>
      </c>
      <c r="H2490">
        <v>0.87352799999999997</v>
      </c>
      <c r="I2490">
        <v>0</v>
      </c>
    </row>
    <row r="2491" spans="1:9" x14ac:dyDescent="0.25">
      <c r="A2491" t="s">
        <v>212</v>
      </c>
      <c r="B2491">
        <v>2052.09</v>
      </c>
      <c r="C2491">
        <v>2037.65</v>
      </c>
      <c r="D2491">
        <v>1955.34</v>
      </c>
      <c r="E2491">
        <v>1487.01</v>
      </c>
      <c r="F2491">
        <v>0</v>
      </c>
      <c r="G2491">
        <v>0.114923</v>
      </c>
      <c r="H2491">
        <v>0.899057</v>
      </c>
      <c r="I2491">
        <v>0</v>
      </c>
    </row>
    <row r="2492" spans="1:9" x14ac:dyDescent="0.25">
      <c r="A2492" t="s">
        <v>212</v>
      </c>
      <c r="B2492">
        <v>2050.5</v>
      </c>
      <c r="C2492">
        <v>2036.91</v>
      </c>
      <c r="D2492">
        <v>1952.93</v>
      </c>
      <c r="E2492">
        <v>1486.79</v>
      </c>
      <c r="F2492">
        <v>0</v>
      </c>
      <c r="G2492">
        <v>0.11494699999999999</v>
      </c>
      <c r="H2492">
        <v>0.89065399999999995</v>
      </c>
      <c r="I2492">
        <v>0</v>
      </c>
    </row>
    <row r="2493" spans="1:9" x14ac:dyDescent="0.25">
      <c r="A2493" t="s">
        <v>212</v>
      </c>
      <c r="B2493">
        <v>2028.6</v>
      </c>
      <c r="C2493">
        <v>2018.27</v>
      </c>
      <c r="D2493">
        <v>1953.58</v>
      </c>
      <c r="E2493">
        <v>1487.09</v>
      </c>
      <c r="F2493">
        <v>0</v>
      </c>
      <c r="G2493">
        <v>0.11496199999999999</v>
      </c>
      <c r="H2493">
        <v>0.87003799999999998</v>
      </c>
      <c r="I2493">
        <v>0</v>
      </c>
    </row>
    <row r="2494" spans="1:9" x14ac:dyDescent="0.25">
      <c r="A2494" t="s">
        <v>212</v>
      </c>
      <c r="B2494">
        <v>2035.47</v>
      </c>
      <c r="C2494">
        <v>2024.49</v>
      </c>
      <c r="D2494">
        <v>1953.54</v>
      </c>
      <c r="E2494">
        <v>1486.85</v>
      </c>
      <c r="F2494">
        <v>0</v>
      </c>
      <c r="G2494">
        <v>0.11641</v>
      </c>
      <c r="H2494">
        <v>0.86895599999999995</v>
      </c>
      <c r="I2494">
        <v>0</v>
      </c>
    </row>
    <row r="2495" spans="1:9" x14ac:dyDescent="0.25">
      <c r="A2495" t="s">
        <v>212</v>
      </c>
      <c r="B2495">
        <v>2029.51</v>
      </c>
      <c r="C2495">
        <v>2018.64</v>
      </c>
      <c r="D2495">
        <v>1953.57</v>
      </c>
      <c r="E2495">
        <v>1487.15</v>
      </c>
      <c r="F2495">
        <v>0</v>
      </c>
      <c r="G2495">
        <v>0.114923</v>
      </c>
      <c r="H2495">
        <v>0.87742699999999996</v>
      </c>
      <c r="I2495">
        <v>0</v>
      </c>
    </row>
    <row r="2496" spans="1:9" x14ac:dyDescent="0.25">
      <c r="A2496" t="s">
        <v>212</v>
      </c>
      <c r="B2496">
        <v>2026.29</v>
      </c>
      <c r="C2496">
        <v>2015.05</v>
      </c>
      <c r="D2496">
        <v>1955.07</v>
      </c>
      <c r="E2496">
        <v>1486.85</v>
      </c>
      <c r="F2496">
        <v>0</v>
      </c>
      <c r="G2496">
        <v>0.116202</v>
      </c>
      <c r="H2496">
        <v>0.86894899999999997</v>
      </c>
      <c r="I2496">
        <v>0</v>
      </c>
    </row>
    <row r="2497" spans="1:9" x14ac:dyDescent="0.25">
      <c r="A2497" t="s">
        <v>212</v>
      </c>
      <c r="B2497">
        <v>2037.69</v>
      </c>
      <c r="C2497">
        <v>2024.31</v>
      </c>
      <c r="D2497">
        <v>1953.49</v>
      </c>
      <c r="E2497">
        <v>1487.09</v>
      </c>
      <c r="F2497">
        <v>0</v>
      </c>
      <c r="G2497">
        <v>0.114957</v>
      </c>
      <c r="H2497">
        <v>0.89919899999999997</v>
      </c>
      <c r="I2497">
        <v>0</v>
      </c>
    </row>
    <row r="2498" spans="1:9" x14ac:dyDescent="0.25">
      <c r="A2498" t="s">
        <v>212</v>
      </c>
      <c r="B2498">
        <v>2041.68</v>
      </c>
      <c r="C2498">
        <v>2022.53</v>
      </c>
      <c r="D2498">
        <v>1954.83</v>
      </c>
      <c r="E2498">
        <v>1487.02</v>
      </c>
      <c r="F2498">
        <v>0</v>
      </c>
      <c r="G2498">
        <v>0.11505799999999999</v>
      </c>
      <c r="H2498">
        <v>0.91041499999999997</v>
      </c>
      <c r="I2498">
        <v>0</v>
      </c>
    </row>
    <row r="2499" spans="1:9" x14ac:dyDescent="0.25">
      <c r="A2499" t="s">
        <v>212</v>
      </c>
      <c r="B2499">
        <v>2028.08</v>
      </c>
      <c r="C2499">
        <v>2014.96</v>
      </c>
      <c r="D2499">
        <v>1953.35</v>
      </c>
      <c r="E2499">
        <v>1487.05</v>
      </c>
      <c r="F2499">
        <v>0</v>
      </c>
      <c r="G2499">
        <v>0.11533400000000001</v>
      </c>
      <c r="H2499">
        <v>0.89912300000000001</v>
      </c>
      <c r="I2499">
        <v>0</v>
      </c>
    </row>
    <row r="2500" spans="1:9" x14ac:dyDescent="0.25">
      <c r="A2500" t="s">
        <v>212</v>
      </c>
      <c r="B2500">
        <v>2022.7</v>
      </c>
      <c r="C2500">
        <v>2009.08</v>
      </c>
      <c r="D2500">
        <v>1952.89</v>
      </c>
      <c r="E2500">
        <v>1486.78</v>
      </c>
      <c r="F2500">
        <v>0</v>
      </c>
      <c r="G2500">
        <v>0.11493100000000001</v>
      </c>
      <c r="H2500">
        <v>0.89920500000000003</v>
      </c>
      <c r="I2500">
        <v>0</v>
      </c>
    </row>
    <row r="2501" spans="1:9" x14ac:dyDescent="0.25">
      <c r="A2501" t="s">
        <v>212</v>
      </c>
      <c r="B2501">
        <v>2056.71</v>
      </c>
      <c r="C2501">
        <v>2043.75</v>
      </c>
      <c r="D2501">
        <v>1953.99</v>
      </c>
      <c r="E2501">
        <v>1486.89</v>
      </c>
      <c r="F2501">
        <v>0</v>
      </c>
      <c r="G2501">
        <v>0.11493200000000001</v>
      </c>
      <c r="H2501">
        <v>0.87995100000000004</v>
      </c>
      <c r="I2501">
        <v>0</v>
      </c>
    </row>
    <row r="2502" spans="1:9" x14ac:dyDescent="0.25">
      <c r="A2502" t="s">
        <v>212</v>
      </c>
      <c r="B2502">
        <v>2029.73</v>
      </c>
      <c r="C2502">
        <v>2014.93</v>
      </c>
      <c r="D2502">
        <v>1952.94</v>
      </c>
      <c r="E2502">
        <v>1487.08</v>
      </c>
      <c r="F2502">
        <v>0</v>
      </c>
      <c r="G2502">
        <v>0.115395</v>
      </c>
      <c r="H2502">
        <v>0.86895599999999995</v>
      </c>
      <c r="I2502">
        <v>0</v>
      </c>
    </row>
    <row r="2503" spans="1:9" x14ac:dyDescent="0.25">
      <c r="A2503" t="s">
        <v>212</v>
      </c>
      <c r="B2503">
        <v>2023.91</v>
      </c>
      <c r="C2503">
        <v>2012.18</v>
      </c>
      <c r="D2503">
        <v>1953.15</v>
      </c>
      <c r="E2503">
        <v>1487.06</v>
      </c>
      <c r="F2503">
        <v>0</v>
      </c>
      <c r="G2503">
        <v>0.114942</v>
      </c>
      <c r="H2503">
        <v>0.89459299999999997</v>
      </c>
      <c r="I2503">
        <v>0</v>
      </c>
    </row>
    <row r="2504" spans="1:9" x14ac:dyDescent="0.25">
      <c r="A2504" t="s">
        <v>212</v>
      </c>
      <c r="B2504">
        <v>2026.45</v>
      </c>
      <c r="C2504">
        <v>2012.16</v>
      </c>
      <c r="D2504">
        <v>1952.88</v>
      </c>
      <c r="E2504">
        <v>1487.25</v>
      </c>
      <c r="F2504">
        <v>0</v>
      </c>
      <c r="G2504">
        <v>0.115399</v>
      </c>
      <c r="H2504">
        <v>0.86895599999999995</v>
      </c>
      <c r="I2504">
        <v>0</v>
      </c>
    </row>
    <row r="2505" spans="1:9" x14ac:dyDescent="0.25">
      <c r="A2505" t="s">
        <v>212</v>
      </c>
      <c r="B2505">
        <v>2034.74</v>
      </c>
      <c r="C2505">
        <v>2019.75</v>
      </c>
      <c r="D2505">
        <v>1953.07</v>
      </c>
      <c r="E2505">
        <v>1487.3</v>
      </c>
      <c r="F2505">
        <v>0</v>
      </c>
      <c r="G2505">
        <v>0.10831399999999999</v>
      </c>
      <c r="H2505">
        <v>0.87189899999999998</v>
      </c>
      <c r="I2505">
        <v>0</v>
      </c>
    </row>
    <row r="2506" spans="1:9" x14ac:dyDescent="0.25">
      <c r="A2506" t="s">
        <v>212</v>
      </c>
      <c r="B2506">
        <v>2041.08</v>
      </c>
      <c r="C2506">
        <v>2027.08</v>
      </c>
      <c r="D2506">
        <v>1953.75</v>
      </c>
      <c r="E2506">
        <v>1487.51</v>
      </c>
      <c r="F2506">
        <v>0</v>
      </c>
      <c r="G2506">
        <v>0.11493299999999999</v>
      </c>
      <c r="H2506">
        <v>0.89785700000000002</v>
      </c>
      <c r="I2506">
        <v>0</v>
      </c>
    </row>
    <row r="2507" spans="1:9" x14ac:dyDescent="0.25">
      <c r="A2507" t="s">
        <v>212</v>
      </c>
      <c r="B2507">
        <v>2037.39</v>
      </c>
      <c r="C2507">
        <v>2024.1</v>
      </c>
      <c r="D2507">
        <v>1953.99</v>
      </c>
      <c r="E2507">
        <v>1487.42</v>
      </c>
      <c r="F2507">
        <v>0</v>
      </c>
      <c r="G2507">
        <v>0.11507100000000001</v>
      </c>
      <c r="H2507">
        <v>0.89917100000000005</v>
      </c>
      <c r="I2507">
        <v>0</v>
      </c>
    </row>
    <row r="2508" spans="1:9" x14ac:dyDescent="0.25">
      <c r="A2508" t="s">
        <v>212</v>
      </c>
      <c r="B2508">
        <v>2021.06</v>
      </c>
      <c r="C2508">
        <v>2007.14</v>
      </c>
      <c r="D2508">
        <v>1953.83</v>
      </c>
      <c r="E2508">
        <v>1487.52</v>
      </c>
      <c r="F2508">
        <v>0</v>
      </c>
      <c r="G2508">
        <v>0.114941</v>
      </c>
      <c r="H2508">
        <v>0.87532100000000002</v>
      </c>
      <c r="I2508">
        <v>0</v>
      </c>
    </row>
    <row r="2509" spans="1:9" x14ac:dyDescent="0.25">
      <c r="A2509" t="s">
        <v>212</v>
      </c>
      <c r="B2509">
        <v>2026.59</v>
      </c>
      <c r="C2509">
        <v>2013.75</v>
      </c>
      <c r="D2509">
        <v>1953.25</v>
      </c>
      <c r="E2509">
        <v>1486.99</v>
      </c>
      <c r="F2509">
        <v>0</v>
      </c>
      <c r="G2509">
        <v>0.114928</v>
      </c>
      <c r="H2509">
        <v>0.86895500000000003</v>
      </c>
      <c r="I2509">
        <v>0</v>
      </c>
    </row>
    <row r="2510" spans="1:9" x14ac:dyDescent="0.25">
      <c r="A2510" t="s">
        <v>212</v>
      </c>
      <c r="B2510">
        <v>2052.6</v>
      </c>
      <c r="C2510">
        <v>2038.86</v>
      </c>
      <c r="D2510">
        <v>1953.57</v>
      </c>
      <c r="E2510">
        <v>1487.11</v>
      </c>
      <c r="F2510">
        <v>0</v>
      </c>
      <c r="G2510">
        <v>0.11504200000000001</v>
      </c>
      <c r="H2510">
        <v>0.86975100000000005</v>
      </c>
      <c r="I2510">
        <v>0</v>
      </c>
    </row>
    <row r="2511" spans="1:9" x14ac:dyDescent="0.25">
      <c r="A2511" t="s">
        <v>212</v>
      </c>
      <c r="B2511">
        <v>2028.17</v>
      </c>
      <c r="C2511">
        <v>2013.36</v>
      </c>
      <c r="D2511">
        <v>1952.9</v>
      </c>
      <c r="E2511">
        <v>1486.89</v>
      </c>
      <c r="F2511">
        <v>0</v>
      </c>
      <c r="G2511">
        <v>9.2859800000000006E-2</v>
      </c>
      <c r="H2511">
        <v>0.87924500000000005</v>
      </c>
      <c r="I2511">
        <v>0</v>
      </c>
    </row>
    <row r="2512" spans="1:9" x14ac:dyDescent="0.25">
      <c r="A2512" t="s">
        <v>212</v>
      </c>
      <c r="B2512">
        <v>2024.56</v>
      </c>
      <c r="C2512">
        <v>2010.32</v>
      </c>
      <c r="D2512">
        <v>1953.27</v>
      </c>
      <c r="E2512">
        <v>1487.17</v>
      </c>
      <c r="F2512">
        <v>0</v>
      </c>
      <c r="G2512">
        <v>0.114984</v>
      </c>
      <c r="H2512">
        <v>0.90104300000000004</v>
      </c>
      <c r="I2512">
        <v>0</v>
      </c>
    </row>
    <row r="2513" spans="1:25" x14ac:dyDescent="0.25">
      <c r="A2513" t="s">
        <v>212</v>
      </c>
      <c r="B2513">
        <v>2072.83</v>
      </c>
      <c r="C2513">
        <v>2058.4499999999998</v>
      </c>
      <c r="D2513">
        <v>1952.41</v>
      </c>
      <c r="E2513">
        <v>1486.92</v>
      </c>
      <c r="F2513">
        <v>0</v>
      </c>
      <c r="G2513">
        <v>0.114938</v>
      </c>
      <c r="H2513">
        <v>0.89608699999999997</v>
      </c>
      <c r="I2513">
        <v>0</v>
      </c>
    </row>
    <row r="2514" spans="1:25" x14ac:dyDescent="0.25">
      <c r="A2514" t="s">
        <v>212</v>
      </c>
      <c r="B2514">
        <v>2024.73</v>
      </c>
      <c r="C2514">
        <v>2007.98</v>
      </c>
      <c r="D2514">
        <v>1945.46</v>
      </c>
      <c r="E2514">
        <v>1479.98</v>
      </c>
      <c r="F2514">
        <v>0</v>
      </c>
      <c r="G2514">
        <v>0.114935</v>
      </c>
      <c r="H2514">
        <v>0.89949400000000002</v>
      </c>
      <c r="I2514">
        <v>0</v>
      </c>
    </row>
    <row r="2515" spans="1:25" x14ac:dyDescent="0.25">
      <c r="A2515" t="s">
        <v>212</v>
      </c>
      <c r="B2515">
        <v>2010.82</v>
      </c>
      <c r="C2515">
        <v>1997.67</v>
      </c>
      <c r="D2515">
        <v>1943.3</v>
      </c>
      <c r="E2515">
        <v>1479.82</v>
      </c>
      <c r="F2515">
        <v>0</v>
      </c>
      <c r="G2515">
        <v>0.115036</v>
      </c>
      <c r="H2515">
        <v>0.86895500000000003</v>
      </c>
      <c r="I2515">
        <v>0</v>
      </c>
    </row>
    <row r="2516" spans="1:25" x14ac:dyDescent="0.25">
      <c r="A2516" t="s">
        <v>212</v>
      </c>
      <c r="B2516">
        <v>2022.67</v>
      </c>
      <c r="C2516">
        <v>2011.05</v>
      </c>
      <c r="D2516">
        <v>1944.2</v>
      </c>
      <c r="E2516">
        <v>1480.08</v>
      </c>
      <c r="F2516">
        <v>0</v>
      </c>
      <c r="G2516">
        <v>0.11506</v>
      </c>
      <c r="H2516">
        <v>0.89588999999999996</v>
      </c>
      <c r="I2516">
        <v>0</v>
      </c>
    </row>
    <row r="2517" spans="1:25" x14ac:dyDescent="0.25">
      <c r="A2517" t="s">
        <v>212</v>
      </c>
      <c r="B2517">
        <v>2028.6</v>
      </c>
      <c r="C2517">
        <v>2014.37</v>
      </c>
      <c r="D2517">
        <v>1943.15</v>
      </c>
      <c r="E2517">
        <v>1479.83</v>
      </c>
      <c r="F2517">
        <v>0</v>
      </c>
      <c r="G2517">
        <v>0.115341</v>
      </c>
      <c r="H2517">
        <v>0.89589099999999999</v>
      </c>
      <c r="I2517">
        <v>0</v>
      </c>
    </row>
    <row r="2518" spans="1:25" x14ac:dyDescent="0.25">
      <c r="A2518" t="s">
        <v>212</v>
      </c>
      <c r="B2518">
        <v>2021.45</v>
      </c>
      <c r="C2518">
        <v>2007.41</v>
      </c>
      <c r="D2518">
        <v>1943.61</v>
      </c>
      <c r="E2518">
        <v>1480.14</v>
      </c>
      <c r="F2518">
        <v>0</v>
      </c>
      <c r="G2518">
        <v>0.114972</v>
      </c>
      <c r="H2518">
        <v>0.89597499999999997</v>
      </c>
      <c r="I2518">
        <v>0</v>
      </c>
    </row>
    <row r="2519" spans="1:25" x14ac:dyDescent="0.25">
      <c r="A2519" t="s">
        <v>212</v>
      </c>
      <c r="B2519">
        <v>2012.36</v>
      </c>
      <c r="C2519">
        <v>2000.87</v>
      </c>
      <c r="D2519">
        <v>1943.42</v>
      </c>
      <c r="E2519">
        <v>1480.28</v>
      </c>
      <c r="F2519">
        <v>0</v>
      </c>
      <c r="G2519">
        <v>0.11557000000000001</v>
      </c>
      <c r="H2519">
        <v>0.89803100000000002</v>
      </c>
      <c r="I2519">
        <v>0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212</v>
      </c>
      <c r="B2520">
        <v>2017.74</v>
      </c>
      <c r="C2520">
        <v>2003.09</v>
      </c>
      <c r="D2520">
        <v>1944.98</v>
      </c>
      <c r="E2520">
        <v>1480.2</v>
      </c>
      <c r="F2520">
        <v>0</v>
      </c>
      <c r="G2520">
        <v>0.11493200000000001</v>
      </c>
      <c r="H2520">
        <v>0.89884500000000001</v>
      </c>
      <c r="I2520">
        <v>0</v>
      </c>
      <c r="R2520">
        <f>AVERAGE(B2471:B2520)</f>
        <v>2034.0686000000005</v>
      </c>
      <c r="S2520">
        <f>AVERAGE(C2471:C2520)</f>
        <v>2020.7416000000001</v>
      </c>
      <c r="U2520">
        <f>_xlfn.VAR.P(B2471:B2520)</f>
        <v>151.10387603999999</v>
      </c>
      <c r="V2520">
        <f>_xlfn.VAR.P(C2471:C2520)</f>
        <v>146.80292143999938</v>
      </c>
      <c r="X2520">
        <f>1.96*SQRT(U2520)/50</f>
        <v>0.48186332095118589</v>
      </c>
      <c r="Y2520">
        <f>1.96*SQRT(V2520)/50</f>
        <v>0.47495604133599634</v>
      </c>
    </row>
    <row r="2521" spans="1:25" x14ac:dyDescent="0.25">
      <c r="A2521" t="s">
        <v>213</v>
      </c>
      <c r="B2521">
        <v>101818.7674</v>
      </c>
      <c r="C2521" t="s">
        <v>37</v>
      </c>
    </row>
    <row r="2522" spans="1:25" x14ac:dyDescent="0.25">
      <c r="A2522" t="s">
        <v>223</v>
      </c>
      <c r="B2522">
        <v>2641.46</v>
      </c>
      <c r="C2522">
        <v>2092.1999999999998</v>
      </c>
      <c r="D2522">
        <v>2034.35</v>
      </c>
      <c r="E2522">
        <v>2002.42</v>
      </c>
      <c r="F2522">
        <v>450.88299999999998</v>
      </c>
      <c r="G2522">
        <v>5.7406400000000003E-2</v>
      </c>
      <c r="H2522">
        <v>0.93183700000000003</v>
      </c>
      <c r="I2522">
        <v>0</v>
      </c>
    </row>
    <row r="2523" spans="1:25" x14ac:dyDescent="0.25">
      <c r="A2523" t="s">
        <v>223</v>
      </c>
      <c r="B2523">
        <v>2063.92</v>
      </c>
      <c r="C2523">
        <v>2049.67</v>
      </c>
      <c r="D2523">
        <v>1987.27</v>
      </c>
      <c r="E2523">
        <v>1955.58</v>
      </c>
      <c r="F2523">
        <v>440.52100000000002</v>
      </c>
      <c r="G2523">
        <v>5.3913799999999998E-2</v>
      </c>
      <c r="H2523">
        <v>0.93178899999999998</v>
      </c>
      <c r="I2523">
        <v>0</v>
      </c>
    </row>
    <row r="2524" spans="1:25" x14ac:dyDescent="0.25">
      <c r="A2524" t="s">
        <v>223</v>
      </c>
      <c r="B2524">
        <v>2050.9299999999998</v>
      </c>
      <c r="C2524">
        <v>2040.22</v>
      </c>
      <c r="D2524">
        <v>1985.71</v>
      </c>
      <c r="E2524">
        <v>1955.44</v>
      </c>
      <c r="F2524">
        <v>440.47199999999998</v>
      </c>
      <c r="G2524">
        <v>7.5002899999999997E-2</v>
      </c>
      <c r="H2524">
        <v>0.93171700000000002</v>
      </c>
      <c r="I2524">
        <v>0</v>
      </c>
    </row>
    <row r="2525" spans="1:25" x14ac:dyDescent="0.25">
      <c r="A2525" t="s">
        <v>223</v>
      </c>
      <c r="B2525">
        <v>2052.2199999999998</v>
      </c>
      <c r="C2525">
        <v>2040.41</v>
      </c>
      <c r="D2525">
        <v>1985.36</v>
      </c>
      <c r="E2525">
        <v>1955.42</v>
      </c>
      <c r="F2525">
        <v>440.50200000000001</v>
      </c>
      <c r="G2525">
        <v>5.7132200000000001E-2</v>
      </c>
      <c r="H2525">
        <v>0.93182600000000004</v>
      </c>
      <c r="I2525">
        <v>0</v>
      </c>
    </row>
    <row r="2526" spans="1:25" x14ac:dyDescent="0.25">
      <c r="A2526" t="s">
        <v>223</v>
      </c>
      <c r="B2526">
        <v>2045</v>
      </c>
      <c r="C2526">
        <v>2034.89</v>
      </c>
      <c r="D2526">
        <v>1985.17</v>
      </c>
      <c r="E2526">
        <v>1955.6</v>
      </c>
      <c r="F2526">
        <v>440.54599999999999</v>
      </c>
      <c r="G2526">
        <v>8.3269399999999993E-2</v>
      </c>
      <c r="H2526">
        <v>0.93183499999999997</v>
      </c>
      <c r="I2526">
        <v>0</v>
      </c>
    </row>
    <row r="2527" spans="1:25" x14ac:dyDescent="0.25">
      <c r="A2527" t="s">
        <v>223</v>
      </c>
      <c r="B2527">
        <v>2043.57</v>
      </c>
      <c r="C2527">
        <v>2033.7</v>
      </c>
      <c r="D2527">
        <v>1984.44</v>
      </c>
      <c r="E2527">
        <v>1955.06</v>
      </c>
      <c r="F2527">
        <v>440.43200000000002</v>
      </c>
      <c r="G2527">
        <v>5.9688400000000003E-2</v>
      </c>
      <c r="H2527">
        <v>0.93174900000000005</v>
      </c>
      <c r="I2527">
        <v>0</v>
      </c>
    </row>
    <row r="2528" spans="1:25" x14ac:dyDescent="0.25">
      <c r="A2528" t="s">
        <v>223</v>
      </c>
      <c r="B2528">
        <v>2047.67</v>
      </c>
      <c r="C2528">
        <v>2037.42</v>
      </c>
      <c r="D2528">
        <v>1984.55</v>
      </c>
      <c r="E2528">
        <v>1955.19</v>
      </c>
      <c r="F2528">
        <v>440.46800000000002</v>
      </c>
      <c r="G2528">
        <v>5.3909699999999998E-2</v>
      </c>
      <c r="H2528">
        <v>0.93177500000000002</v>
      </c>
      <c r="I2528">
        <v>0</v>
      </c>
    </row>
    <row r="2529" spans="1:9" x14ac:dyDescent="0.25">
      <c r="A2529" t="s">
        <v>223</v>
      </c>
      <c r="B2529">
        <v>2041.72</v>
      </c>
      <c r="C2529">
        <v>2031.47</v>
      </c>
      <c r="D2529">
        <v>1984.43</v>
      </c>
      <c r="E2529">
        <v>1955.07</v>
      </c>
      <c r="F2529">
        <v>440.41</v>
      </c>
      <c r="G2529">
        <v>5.85397E-2</v>
      </c>
      <c r="H2529">
        <v>0.93168399999999996</v>
      </c>
      <c r="I2529">
        <v>0</v>
      </c>
    </row>
    <row r="2530" spans="1:9" x14ac:dyDescent="0.25">
      <c r="A2530" t="s">
        <v>223</v>
      </c>
      <c r="B2530">
        <v>2048.37</v>
      </c>
      <c r="C2530">
        <v>2038.12</v>
      </c>
      <c r="D2530">
        <v>1984.79</v>
      </c>
      <c r="E2530">
        <v>1954.89</v>
      </c>
      <c r="F2530">
        <v>440.37799999999999</v>
      </c>
      <c r="G2530">
        <v>8.3273E-2</v>
      </c>
      <c r="H2530">
        <v>0.93157900000000005</v>
      </c>
      <c r="I2530">
        <v>0</v>
      </c>
    </row>
    <row r="2531" spans="1:9" x14ac:dyDescent="0.25">
      <c r="A2531" t="s">
        <v>223</v>
      </c>
      <c r="B2531">
        <v>2043.71</v>
      </c>
      <c r="C2531">
        <v>2033.77</v>
      </c>
      <c r="D2531">
        <v>1985.32</v>
      </c>
      <c r="E2531">
        <v>1955.46</v>
      </c>
      <c r="F2531">
        <v>440.46800000000002</v>
      </c>
      <c r="G2531">
        <v>7.2528400000000007E-2</v>
      </c>
      <c r="H2531">
        <v>0.934311</v>
      </c>
      <c r="I2531">
        <v>0</v>
      </c>
    </row>
    <row r="2532" spans="1:9" x14ac:dyDescent="0.25">
      <c r="A2532" t="s">
        <v>223</v>
      </c>
      <c r="B2532">
        <v>2049.31</v>
      </c>
      <c r="C2532">
        <v>2034.83</v>
      </c>
      <c r="D2532">
        <v>1984.64</v>
      </c>
      <c r="E2532">
        <v>1955.27</v>
      </c>
      <c r="F2532">
        <v>440.47399999999999</v>
      </c>
      <c r="G2532">
        <v>6.7730100000000001E-2</v>
      </c>
      <c r="H2532">
        <v>0.92919600000000002</v>
      </c>
      <c r="I2532">
        <v>0</v>
      </c>
    </row>
    <row r="2533" spans="1:9" x14ac:dyDescent="0.25">
      <c r="A2533" t="s">
        <v>223</v>
      </c>
      <c r="B2533">
        <v>2046.76</v>
      </c>
      <c r="C2533">
        <v>2036.08</v>
      </c>
      <c r="D2533">
        <v>1984.79</v>
      </c>
      <c r="E2533">
        <v>1955.26</v>
      </c>
      <c r="F2533">
        <v>440.46899999999999</v>
      </c>
      <c r="G2533">
        <v>8.3256300000000005E-2</v>
      </c>
      <c r="H2533">
        <v>0.93183400000000005</v>
      </c>
      <c r="I2533">
        <v>0</v>
      </c>
    </row>
    <row r="2534" spans="1:9" x14ac:dyDescent="0.25">
      <c r="A2534" t="s">
        <v>223</v>
      </c>
      <c r="B2534">
        <v>2040.12</v>
      </c>
      <c r="C2534">
        <v>2029.41</v>
      </c>
      <c r="D2534">
        <v>1981.53</v>
      </c>
      <c r="E2534">
        <v>1952.33</v>
      </c>
      <c r="F2534">
        <v>439.79500000000002</v>
      </c>
      <c r="G2534">
        <v>5.58646E-2</v>
      </c>
      <c r="H2534">
        <v>0.92943600000000004</v>
      </c>
      <c r="I2534">
        <v>0</v>
      </c>
    </row>
    <row r="2535" spans="1:9" x14ac:dyDescent="0.25">
      <c r="A2535" t="s">
        <v>223</v>
      </c>
      <c r="B2535">
        <v>2029.92</v>
      </c>
      <c r="C2535">
        <v>2019.71</v>
      </c>
      <c r="D2535">
        <v>1967.83</v>
      </c>
      <c r="E2535">
        <v>1938.41</v>
      </c>
      <c r="F2535">
        <v>436.685</v>
      </c>
      <c r="G2535">
        <v>5.5223000000000001E-2</v>
      </c>
      <c r="H2535">
        <v>0.93181800000000004</v>
      </c>
      <c r="I2535">
        <v>0</v>
      </c>
    </row>
    <row r="2536" spans="1:9" x14ac:dyDescent="0.25">
      <c r="A2536" t="s">
        <v>223</v>
      </c>
      <c r="B2536">
        <v>2030.71</v>
      </c>
      <c r="C2536">
        <v>2018.74</v>
      </c>
      <c r="D2536">
        <v>1967.79</v>
      </c>
      <c r="E2536">
        <v>1938.5</v>
      </c>
      <c r="F2536">
        <v>436.71899999999999</v>
      </c>
      <c r="G2536">
        <v>5.7314799999999999E-2</v>
      </c>
      <c r="H2536">
        <v>0.93182500000000001</v>
      </c>
      <c r="I2536">
        <v>0</v>
      </c>
    </row>
    <row r="2537" spans="1:9" x14ac:dyDescent="0.25">
      <c r="A2537" t="s">
        <v>223</v>
      </c>
      <c r="B2537">
        <v>2022.39</v>
      </c>
      <c r="C2537">
        <v>2012.16</v>
      </c>
      <c r="D2537">
        <v>1966.73</v>
      </c>
      <c r="E2537">
        <v>1938.35</v>
      </c>
      <c r="F2537">
        <v>436.69200000000001</v>
      </c>
      <c r="G2537">
        <v>6.5434999999999993E-2</v>
      </c>
      <c r="H2537">
        <v>0.95856799999999998</v>
      </c>
      <c r="I2537">
        <v>0</v>
      </c>
    </row>
    <row r="2538" spans="1:9" x14ac:dyDescent="0.25">
      <c r="A2538" t="s">
        <v>223</v>
      </c>
      <c r="B2538">
        <v>2026.53</v>
      </c>
      <c r="C2538">
        <v>2015.87</v>
      </c>
      <c r="D2538">
        <v>1967.4</v>
      </c>
      <c r="E2538">
        <v>1938.55</v>
      </c>
      <c r="F2538">
        <v>436.67500000000001</v>
      </c>
      <c r="G2538">
        <v>6.6405699999999998E-2</v>
      </c>
      <c r="H2538">
        <v>0.93168899999999999</v>
      </c>
      <c r="I2538">
        <v>0</v>
      </c>
    </row>
    <row r="2539" spans="1:9" x14ac:dyDescent="0.25">
      <c r="A2539" t="s">
        <v>223</v>
      </c>
      <c r="B2539">
        <v>2025.61</v>
      </c>
      <c r="C2539">
        <v>2015.8</v>
      </c>
      <c r="D2539">
        <v>1967.17</v>
      </c>
      <c r="E2539">
        <v>1938.41</v>
      </c>
      <c r="F2539">
        <v>436.68799999999999</v>
      </c>
      <c r="G2539">
        <v>5.3915499999999998E-2</v>
      </c>
      <c r="H2539">
        <v>0.93161400000000005</v>
      </c>
      <c r="I2539">
        <v>0</v>
      </c>
    </row>
    <row r="2540" spans="1:9" x14ac:dyDescent="0.25">
      <c r="A2540" t="s">
        <v>223</v>
      </c>
      <c r="B2540">
        <v>2028.41</v>
      </c>
      <c r="C2540">
        <v>2017.7</v>
      </c>
      <c r="D2540">
        <v>1966.72</v>
      </c>
      <c r="E2540">
        <v>1938.34</v>
      </c>
      <c r="F2540">
        <v>436.69200000000001</v>
      </c>
      <c r="G2540">
        <v>5.9715299999999999E-2</v>
      </c>
      <c r="H2540">
        <v>0.93165900000000001</v>
      </c>
      <c r="I2540">
        <v>0</v>
      </c>
    </row>
    <row r="2541" spans="1:9" x14ac:dyDescent="0.25">
      <c r="A2541" t="s">
        <v>223</v>
      </c>
      <c r="B2541">
        <v>2028.92</v>
      </c>
      <c r="C2541">
        <v>2018.8</v>
      </c>
      <c r="D2541">
        <v>1967.66</v>
      </c>
      <c r="E2541">
        <v>1938.55</v>
      </c>
      <c r="F2541">
        <v>436.697</v>
      </c>
      <c r="G2541">
        <v>5.4317900000000002E-2</v>
      </c>
      <c r="H2541">
        <v>0.931782</v>
      </c>
      <c r="I2541">
        <v>0</v>
      </c>
    </row>
    <row r="2542" spans="1:9" x14ac:dyDescent="0.25">
      <c r="A2542" t="s">
        <v>223</v>
      </c>
      <c r="B2542">
        <v>2023.79</v>
      </c>
      <c r="C2542">
        <v>2013.79</v>
      </c>
      <c r="D2542">
        <v>1966.89</v>
      </c>
      <c r="E2542">
        <v>1938.4</v>
      </c>
      <c r="F2542">
        <v>436.721</v>
      </c>
      <c r="G2542">
        <v>5.4313699999999999E-2</v>
      </c>
      <c r="H2542">
        <v>0.93183300000000002</v>
      </c>
      <c r="I2542">
        <v>0</v>
      </c>
    </row>
    <row r="2543" spans="1:9" x14ac:dyDescent="0.25">
      <c r="A2543" t="s">
        <v>223</v>
      </c>
      <c r="B2543">
        <v>2025.54</v>
      </c>
      <c r="C2543">
        <v>2015.02</v>
      </c>
      <c r="D2543">
        <v>1967.4</v>
      </c>
      <c r="E2543">
        <v>1938.27</v>
      </c>
      <c r="F2543">
        <v>436.666</v>
      </c>
      <c r="G2543">
        <v>5.4432300000000003E-2</v>
      </c>
      <c r="H2543">
        <v>0.93182600000000004</v>
      </c>
      <c r="I2543">
        <v>0</v>
      </c>
    </row>
    <row r="2544" spans="1:9" x14ac:dyDescent="0.25">
      <c r="A2544" t="s">
        <v>223</v>
      </c>
      <c r="B2544">
        <v>2025.72</v>
      </c>
      <c r="C2544">
        <v>2015.23</v>
      </c>
      <c r="D2544">
        <v>1966.91</v>
      </c>
      <c r="E2544">
        <v>1938.43</v>
      </c>
      <c r="F2544">
        <v>436.71600000000001</v>
      </c>
      <c r="G2544">
        <v>7.1281200000000003E-2</v>
      </c>
      <c r="H2544">
        <v>0.95819799999999999</v>
      </c>
      <c r="I2544">
        <v>0</v>
      </c>
    </row>
    <row r="2545" spans="1:9" x14ac:dyDescent="0.25">
      <c r="A2545" t="s">
        <v>223</v>
      </c>
      <c r="B2545">
        <v>2025.21</v>
      </c>
      <c r="C2545">
        <v>2014.99</v>
      </c>
      <c r="D2545">
        <v>1967.08</v>
      </c>
      <c r="E2545">
        <v>1938.4</v>
      </c>
      <c r="F2545">
        <v>436.64600000000002</v>
      </c>
      <c r="G2545">
        <v>5.4605500000000001E-2</v>
      </c>
      <c r="H2545">
        <v>0.93183099999999996</v>
      </c>
      <c r="I2545">
        <v>0</v>
      </c>
    </row>
    <row r="2546" spans="1:9" x14ac:dyDescent="0.25">
      <c r="A2546" t="s">
        <v>223</v>
      </c>
      <c r="B2546">
        <v>2031.24</v>
      </c>
      <c r="C2546">
        <v>2021.3</v>
      </c>
      <c r="D2546">
        <v>1967.77</v>
      </c>
      <c r="E2546">
        <v>1938.84</v>
      </c>
      <c r="F2546">
        <v>436.702</v>
      </c>
      <c r="G2546">
        <v>5.4404000000000001E-2</v>
      </c>
      <c r="H2546">
        <v>0.95922700000000005</v>
      </c>
      <c r="I2546">
        <v>0</v>
      </c>
    </row>
    <row r="2547" spans="1:9" x14ac:dyDescent="0.25">
      <c r="A2547" t="s">
        <v>223</v>
      </c>
      <c r="B2547">
        <v>2026.7</v>
      </c>
      <c r="C2547">
        <v>2016.73</v>
      </c>
      <c r="D2547">
        <v>1967.65</v>
      </c>
      <c r="E2547">
        <v>1938.48</v>
      </c>
      <c r="F2547">
        <v>436.685</v>
      </c>
      <c r="G2547">
        <v>5.3912000000000002E-2</v>
      </c>
      <c r="H2547">
        <v>0.93181899999999995</v>
      </c>
      <c r="I2547">
        <v>0</v>
      </c>
    </row>
    <row r="2548" spans="1:9" x14ac:dyDescent="0.25">
      <c r="A2548" t="s">
        <v>223</v>
      </c>
      <c r="B2548">
        <v>2021.32</v>
      </c>
      <c r="C2548">
        <v>2010.96</v>
      </c>
      <c r="D2548">
        <v>1967.12</v>
      </c>
      <c r="E2548">
        <v>1938.52</v>
      </c>
      <c r="F2548">
        <v>436.68700000000001</v>
      </c>
      <c r="G2548">
        <v>5.4893699999999997E-2</v>
      </c>
      <c r="H2548">
        <v>0.93143200000000004</v>
      </c>
      <c r="I2548">
        <v>0</v>
      </c>
    </row>
    <row r="2549" spans="1:9" x14ac:dyDescent="0.25">
      <c r="A2549" t="s">
        <v>223</v>
      </c>
      <c r="B2549">
        <v>2028.81</v>
      </c>
      <c r="C2549">
        <v>2018.28</v>
      </c>
      <c r="D2549">
        <v>1967.91</v>
      </c>
      <c r="E2549">
        <v>1938.46</v>
      </c>
      <c r="F2549">
        <v>436.65699999999998</v>
      </c>
      <c r="G2549">
        <v>5.9691300000000003E-2</v>
      </c>
      <c r="H2549">
        <v>0.93179699999999999</v>
      </c>
      <c r="I2549">
        <v>0</v>
      </c>
    </row>
    <row r="2550" spans="1:9" x14ac:dyDescent="0.25">
      <c r="A2550" t="s">
        <v>223</v>
      </c>
      <c r="B2550">
        <v>2026.46</v>
      </c>
      <c r="C2550">
        <v>2016.12</v>
      </c>
      <c r="D2550">
        <v>1967.87</v>
      </c>
      <c r="E2550">
        <v>1938.48</v>
      </c>
      <c r="F2550">
        <v>436.66500000000002</v>
      </c>
      <c r="G2550">
        <v>5.3960599999999997E-2</v>
      </c>
      <c r="H2550">
        <v>0.93132700000000002</v>
      </c>
      <c r="I2550">
        <v>0</v>
      </c>
    </row>
    <row r="2551" spans="1:9" x14ac:dyDescent="0.25">
      <c r="A2551" t="s">
        <v>223</v>
      </c>
      <c r="B2551">
        <v>2031.09</v>
      </c>
      <c r="C2551">
        <v>2020.86</v>
      </c>
      <c r="D2551">
        <v>1968.7</v>
      </c>
      <c r="E2551">
        <v>1938.52</v>
      </c>
      <c r="F2551">
        <v>436.68200000000002</v>
      </c>
      <c r="G2551">
        <v>6.14028E-2</v>
      </c>
      <c r="H2551">
        <v>0.93183099999999996</v>
      </c>
      <c r="I2551">
        <v>0</v>
      </c>
    </row>
    <row r="2552" spans="1:9" x14ac:dyDescent="0.25">
      <c r="A2552" t="s">
        <v>223</v>
      </c>
      <c r="B2552">
        <v>2022.46</v>
      </c>
      <c r="C2552">
        <v>2012.23</v>
      </c>
      <c r="D2552">
        <v>1967.1</v>
      </c>
      <c r="E2552">
        <v>1938.36</v>
      </c>
      <c r="F2552">
        <v>436.67099999999999</v>
      </c>
      <c r="G2552">
        <v>5.4024099999999999E-2</v>
      </c>
      <c r="H2552">
        <v>0.93167100000000003</v>
      </c>
      <c r="I2552">
        <v>0</v>
      </c>
    </row>
    <row r="2553" spans="1:9" x14ac:dyDescent="0.25">
      <c r="A2553" t="s">
        <v>223</v>
      </c>
      <c r="B2553">
        <v>2023.32</v>
      </c>
      <c r="C2553">
        <v>2012.99</v>
      </c>
      <c r="D2553">
        <v>1967.3</v>
      </c>
      <c r="E2553">
        <v>1938.49</v>
      </c>
      <c r="F2553">
        <v>436.67200000000003</v>
      </c>
      <c r="G2553">
        <v>5.4334599999999997E-2</v>
      </c>
      <c r="H2553">
        <v>0.93177299999999996</v>
      </c>
      <c r="I2553">
        <v>0</v>
      </c>
    </row>
    <row r="2554" spans="1:9" x14ac:dyDescent="0.25">
      <c r="A2554" t="s">
        <v>223</v>
      </c>
      <c r="B2554">
        <v>2034.64</v>
      </c>
      <c r="C2554">
        <v>2024.75</v>
      </c>
      <c r="D2554">
        <v>1967.93</v>
      </c>
      <c r="E2554">
        <v>1938.45</v>
      </c>
      <c r="F2554">
        <v>436.7</v>
      </c>
      <c r="G2554">
        <v>6.15186E-2</v>
      </c>
      <c r="H2554">
        <v>0.93124499999999999</v>
      </c>
      <c r="I2554">
        <v>0</v>
      </c>
    </row>
    <row r="2555" spans="1:9" x14ac:dyDescent="0.25">
      <c r="A2555" t="s">
        <v>223</v>
      </c>
      <c r="B2555">
        <v>2030.49</v>
      </c>
      <c r="C2555">
        <v>2019.41</v>
      </c>
      <c r="D2555">
        <v>1968.19</v>
      </c>
      <c r="E2555">
        <v>1938.37</v>
      </c>
      <c r="F2555">
        <v>436.69900000000001</v>
      </c>
      <c r="G2555">
        <v>7.3587E-2</v>
      </c>
      <c r="H2555">
        <v>0.93183300000000002</v>
      </c>
      <c r="I2555">
        <v>0</v>
      </c>
    </row>
    <row r="2556" spans="1:9" x14ac:dyDescent="0.25">
      <c r="A2556" t="s">
        <v>223</v>
      </c>
      <c r="B2556">
        <v>2025.48</v>
      </c>
      <c r="C2556">
        <v>2015.46</v>
      </c>
      <c r="D2556">
        <v>1967.05</v>
      </c>
      <c r="E2556">
        <v>1938.38</v>
      </c>
      <c r="F2556">
        <v>436.678</v>
      </c>
      <c r="G2556">
        <v>6.0481300000000002E-2</v>
      </c>
      <c r="H2556">
        <v>0.93171199999999998</v>
      </c>
      <c r="I2556">
        <v>0</v>
      </c>
    </row>
    <row r="2557" spans="1:9" x14ac:dyDescent="0.25">
      <c r="A2557" t="s">
        <v>223</v>
      </c>
      <c r="B2557">
        <v>2028.93</v>
      </c>
      <c r="C2557">
        <v>2018.53</v>
      </c>
      <c r="D2557">
        <v>1967.71</v>
      </c>
      <c r="E2557">
        <v>1938.44</v>
      </c>
      <c r="F2557">
        <v>436.721</v>
      </c>
      <c r="G2557">
        <v>5.4050399999999998E-2</v>
      </c>
      <c r="H2557">
        <v>0.93171199999999998</v>
      </c>
      <c r="I2557">
        <v>0</v>
      </c>
    </row>
    <row r="2558" spans="1:9" x14ac:dyDescent="0.25">
      <c r="A2558" t="s">
        <v>223</v>
      </c>
      <c r="B2558">
        <v>2023.96</v>
      </c>
      <c r="C2558">
        <v>2013.7</v>
      </c>
      <c r="D2558">
        <v>1967.59</v>
      </c>
      <c r="E2558">
        <v>1938.59</v>
      </c>
      <c r="F2558">
        <v>436.67</v>
      </c>
      <c r="G2558">
        <v>5.7226199999999998E-2</v>
      </c>
      <c r="H2558">
        <v>0.94757400000000003</v>
      </c>
      <c r="I2558">
        <v>0</v>
      </c>
    </row>
    <row r="2559" spans="1:9" x14ac:dyDescent="0.25">
      <c r="A2559" t="s">
        <v>223</v>
      </c>
      <c r="B2559">
        <v>2024.54</v>
      </c>
      <c r="C2559">
        <v>2014.66</v>
      </c>
      <c r="D2559">
        <v>1968</v>
      </c>
      <c r="E2559">
        <v>1938.67</v>
      </c>
      <c r="F2559">
        <v>436.69499999999999</v>
      </c>
      <c r="G2559">
        <v>5.3988599999999998E-2</v>
      </c>
      <c r="H2559">
        <v>0.93181599999999998</v>
      </c>
      <c r="I2559">
        <v>0</v>
      </c>
    </row>
    <row r="2560" spans="1:9" x14ac:dyDescent="0.25">
      <c r="A2560" t="s">
        <v>223</v>
      </c>
      <c r="B2560">
        <v>2035.65</v>
      </c>
      <c r="C2560">
        <v>2025.03</v>
      </c>
      <c r="D2560">
        <v>1969.12</v>
      </c>
      <c r="E2560">
        <v>1938.46</v>
      </c>
      <c r="F2560">
        <v>436.69499999999999</v>
      </c>
      <c r="G2560">
        <v>8.3255599999999999E-2</v>
      </c>
      <c r="H2560">
        <v>0.93171199999999998</v>
      </c>
      <c r="I2560">
        <v>0</v>
      </c>
    </row>
    <row r="2561" spans="1:25" x14ac:dyDescent="0.25">
      <c r="A2561" t="s">
        <v>223</v>
      </c>
      <c r="B2561">
        <v>2033.94</v>
      </c>
      <c r="C2561">
        <v>2019.24</v>
      </c>
      <c r="D2561">
        <v>1968.12</v>
      </c>
      <c r="E2561">
        <v>1938.45</v>
      </c>
      <c r="F2561">
        <v>436.666</v>
      </c>
      <c r="G2561">
        <v>7.0465799999999995E-2</v>
      </c>
      <c r="H2561">
        <v>0.93168499999999999</v>
      </c>
      <c r="I2561">
        <v>0</v>
      </c>
    </row>
    <row r="2562" spans="1:25" x14ac:dyDescent="0.25">
      <c r="A2562" t="s">
        <v>223</v>
      </c>
      <c r="B2562">
        <v>2030.44</v>
      </c>
      <c r="C2562">
        <v>2019.54</v>
      </c>
      <c r="D2562">
        <v>1968.29</v>
      </c>
      <c r="E2562">
        <v>1938.38</v>
      </c>
      <c r="F2562">
        <v>436.63600000000002</v>
      </c>
      <c r="G2562">
        <v>5.3917300000000001E-2</v>
      </c>
      <c r="H2562">
        <v>0.92885899999999999</v>
      </c>
      <c r="I2562">
        <v>0</v>
      </c>
    </row>
    <row r="2563" spans="1:25" x14ac:dyDescent="0.25">
      <c r="A2563" t="s">
        <v>223</v>
      </c>
      <c r="B2563">
        <v>2035.58</v>
      </c>
      <c r="C2563">
        <v>2024.29</v>
      </c>
      <c r="D2563">
        <v>1969.77</v>
      </c>
      <c r="E2563">
        <v>1938.45</v>
      </c>
      <c r="F2563">
        <v>436.7</v>
      </c>
      <c r="G2563">
        <v>6.6108700000000006E-2</v>
      </c>
      <c r="H2563">
        <v>0.93182299999999996</v>
      </c>
      <c r="I2563">
        <v>0</v>
      </c>
    </row>
    <row r="2564" spans="1:25" x14ac:dyDescent="0.25">
      <c r="A2564" t="s">
        <v>223</v>
      </c>
      <c r="B2564">
        <v>2036.34</v>
      </c>
      <c r="C2564">
        <v>2025.94</v>
      </c>
      <c r="D2564">
        <v>1969.04</v>
      </c>
      <c r="E2564">
        <v>1938.46</v>
      </c>
      <c r="F2564">
        <v>436.72</v>
      </c>
      <c r="G2564">
        <v>5.7656899999999997E-2</v>
      </c>
      <c r="H2564">
        <v>0.931836</v>
      </c>
      <c r="I2564">
        <v>0</v>
      </c>
    </row>
    <row r="2565" spans="1:25" x14ac:dyDescent="0.25">
      <c r="A2565" t="s">
        <v>223</v>
      </c>
      <c r="B2565">
        <v>2027.41</v>
      </c>
      <c r="C2565">
        <v>2015.11</v>
      </c>
      <c r="D2565">
        <v>1967.63</v>
      </c>
      <c r="E2565">
        <v>1938.26</v>
      </c>
      <c r="F2565">
        <v>436.65300000000002</v>
      </c>
      <c r="G2565">
        <v>5.6701000000000001E-2</v>
      </c>
      <c r="H2565">
        <v>0.93167</v>
      </c>
      <c r="I2565">
        <v>0</v>
      </c>
    </row>
    <row r="2566" spans="1:25" x14ac:dyDescent="0.25">
      <c r="A2566" t="s">
        <v>223</v>
      </c>
      <c r="B2566">
        <v>2042.2</v>
      </c>
      <c r="C2566">
        <v>2031.1</v>
      </c>
      <c r="D2566">
        <v>1969.54</v>
      </c>
      <c r="E2566">
        <v>1938.48</v>
      </c>
      <c r="F2566">
        <v>436.62599999999998</v>
      </c>
      <c r="G2566">
        <v>5.54481E-2</v>
      </c>
      <c r="H2566">
        <v>0.959117</v>
      </c>
      <c r="I2566">
        <v>0</v>
      </c>
    </row>
    <row r="2567" spans="1:25" x14ac:dyDescent="0.25">
      <c r="A2567" t="s">
        <v>223</v>
      </c>
      <c r="B2567">
        <v>2031.06</v>
      </c>
      <c r="C2567">
        <v>2020.77</v>
      </c>
      <c r="D2567">
        <v>1968.58</v>
      </c>
      <c r="E2567">
        <v>1938.62</v>
      </c>
      <c r="F2567">
        <v>436.66399999999999</v>
      </c>
      <c r="G2567">
        <v>5.4293899999999999E-2</v>
      </c>
      <c r="H2567">
        <v>0.93114600000000003</v>
      </c>
      <c r="I2567">
        <v>0</v>
      </c>
    </row>
    <row r="2568" spans="1:25" x14ac:dyDescent="0.25">
      <c r="A2568" t="s">
        <v>223</v>
      </c>
      <c r="B2568">
        <v>2039.32</v>
      </c>
      <c r="C2568">
        <v>2027.93</v>
      </c>
      <c r="D2568">
        <v>1970.36</v>
      </c>
      <c r="E2568">
        <v>1938.41</v>
      </c>
      <c r="F2568">
        <v>436.67099999999999</v>
      </c>
      <c r="G2568">
        <v>5.4102299999999999E-2</v>
      </c>
      <c r="H2568">
        <v>0.93776099999999996</v>
      </c>
      <c r="I2568">
        <v>0</v>
      </c>
    </row>
    <row r="2569" spans="1:25" x14ac:dyDescent="0.25">
      <c r="A2569" t="s">
        <v>223</v>
      </c>
      <c r="B2569">
        <v>2037.15</v>
      </c>
      <c r="C2569">
        <v>2026.46</v>
      </c>
      <c r="D2569">
        <v>1970.03</v>
      </c>
      <c r="E2569">
        <v>1938.39</v>
      </c>
      <c r="F2569">
        <v>436.67399999999998</v>
      </c>
      <c r="G2569">
        <v>5.6713899999999998E-2</v>
      </c>
      <c r="H2569">
        <v>0.93183400000000005</v>
      </c>
      <c r="I2569">
        <v>0</v>
      </c>
    </row>
    <row r="2570" spans="1:25" x14ac:dyDescent="0.25">
      <c r="A2570" t="s">
        <v>223</v>
      </c>
      <c r="B2570">
        <v>2040.92</v>
      </c>
      <c r="C2570">
        <v>2030.57</v>
      </c>
      <c r="D2570">
        <v>1969.6</v>
      </c>
      <c r="E2570">
        <v>1938.35</v>
      </c>
      <c r="F2570">
        <v>436.67200000000003</v>
      </c>
      <c r="G2570">
        <v>5.4517299999999998E-2</v>
      </c>
      <c r="H2570">
        <v>0.93171999999999999</v>
      </c>
      <c r="I2570">
        <v>0</v>
      </c>
    </row>
    <row r="2571" spans="1:25" x14ac:dyDescent="0.25">
      <c r="A2571" t="s">
        <v>223</v>
      </c>
      <c r="B2571">
        <v>2038.55</v>
      </c>
      <c r="C2571">
        <v>2028.22</v>
      </c>
      <c r="D2571">
        <v>1969.22</v>
      </c>
      <c r="E2571">
        <v>1938.47</v>
      </c>
      <c r="F2571">
        <v>436.70100000000002</v>
      </c>
      <c r="G2571">
        <v>5.84854E-2</v>
      </c>
      <c r="H2571">
        <v>0.931836</v>
      </c>
      <c r="I2571">
        <v>0</v>
      </c>
    </row>
    <row r="2572" spans="1:25" x14ac:dyDescent="0.25">
      <c r="A2572" t="s">
        <v>223</v>
      </c>
      <c r="B2572">
        <v>2038.47</v>
      </c>
      <c r="C2572">
        <v>2027.81</v>
      </c>
      <c r="D2572">
        <v>1970.24</v>
      </c>
      <c r="E2572">
        <v>1938.76</v>
      </c>
      <c r="F2572">
        <v>436.64800000000002</v>
      </c>
      <c r="G2572">
        <v>5.58431E-2</v>
      </c>
      <c r="H2572">
        <v>0.931836</v>
      </c>
      <c r="I2572">
        <v>0</v>
      </c>
    </row>
    <row r="2573" spans="1:25" x14ac:dyDescent="0.25">
      <c r="A2573" t="s">
        <v>223</v>
      </c>
      <c r="B2573">
        <v>2038.6</v>
      </c>
      <c r="C2573">
        <v>2028.73</v>
      </c>
      <c r="D2573">
        <v>1969.44</v>
      </c>
      <c r="E2573">
        <v>1938.31</v>
      </c>
      <c r="F2573">
        <v>436.64499999999998</v>
      </c>
      <c r="G2573">
        <v>5.7751200000000003E-2</v>
      </c>
      <c r="H2573">
        <v>0.93171899999999996</v>
      </c>
      <c r="I2573">
        <v>0</v>
      </c>
    </row>
    <row r="2574" spans="1:25" x14ac:dyDescent="0.25">
      <c r="A2574" t="s">
        <v>223</v>
      </c>
      <c r="B2574">
        <v>2033.18</v>
      </c>
      <c r="C2574">
        <v>2023.73</v>
      </c>
      <c r="D2574">
        <v>1969.1</v>
      </c>
      <c r="E2574">
        <v>1938.47</v>
      </c>
      <c r="F2574">
        <v>436.70100000000002</v>
      </c>
      <c r="G2574">
        <v>6.2418099999999997E-2</v>
      </c>
      <c r="H2574">
        <v>0.93154999999999999</v>
      </c>
      <c r="I2574">
        <v>0</v>
      </c>
    </row>
    <row r="2575" spans="1:25" x14ac:dyDescent="0.25">
      <c r="A2575" t="s">
        <v>223</v>
      </c>
      <c r="B2575">
        <v>2031.21</v>
      </c>
      <c r="C2575">
        <v>2019.74</v>
      </c>
      <c r="D2575">
        <v>1967.58</v>
      </c>
      <c r="E2575">
        <v>1938.34</v>
      </c>
      <c r="F2575">
        <v>436.64299999999997</v>
      </c>
      <c r="G2575">
        <v>8.3255800000000005E-2</v>
      </c>
      <c r="H2575">
        <v>0.93098800000000004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223</v>
      </c>
      <c r="B2576">
        <v>2024.39</v>
      </c>
      <c r="C2576">
        <v>2014.11</v>
      </c>
      <c r="D2576">
        <v>1966.74</v>
      </c>
      <c r="E2576">
        <v>1938.53</v>
      </c>
      <c r="F2576">
        <v>436.67500000000001</v>
      </c>
      <c r="G2576">
        <v>5.5119500000000002E-2</v>
      </c>
      <c r="H2576">
        <v>0.931836</v>
      </c>
      <c r="I2576">
        <v>0</v>
      </c>
      <c r="R2576">
        <f>AVERAGE(B2527:B2576)</f>
        <v>2032.5565999999997</v>
      </c>
      <c r="S2576">
        <f>AVERAGE(C2527:C2576)</f>
        <v>2021.9382000000003</v>
      </c>
      <c r="U2576">
        <f>_xlfn.VAR.P(B2527:B2576)</f>
        <v>57.808482439999842</v>
      </c>
      <c r="V2576">
        <f>_xlfn.VAR.P(C2527:C2576)</f>
        <v>55.383830759999931</v>
      </c>
      <c r="X2576">
        <f>1.96*SQRT(U2576)/50</f>
        <v>0.29804500743444995</v>
      </c>
      <c r="Y2576">
        <f>1.96*SQRT(V2576)/50</f>
        <v>0.29172762930351026</v>
      </c>
    </row>
    <row r="2577" spans="1:9" x14ac:dyDescent="0.25">
      <c r="A2577" t="s">
        <v>223</v>
      </c>
      <c r="B2577">
        <v>101710.3893</v>
      </c>
      <c r="C2577" t="s">
        <v>37</v>
      </c>
    </row>
    <row r="2578" spans="1:9" x14ac:dyDescent="0.25">
      <c r="A2578" t="s">
        <v>224</v>
      </c>
      <c r="B2578">
        <v>1963.45</v>
      </c>
      <c r="C2578">
        <v>1952.08</v>
      </c>
      <c r="D2578">
        <v>1924.05</v>
      </c>
      <c r="E2578">
        <v>1919.57</v>
      </c>
      <c r="F2578">
        <v>307.92500000000001</v>
      </c>
      <c r="G2578">
        <v>5.3951300000000001E-2</v>
      </c>
      <c r="H2578">
        <v>0.93081400000000003</v>
      </c>
      <c r="I2578">
        <v>0</v>
      </c>
    </row>
    <row r="2579" spans="1:9" x14ac:dyDescent="0.25">
      <c r="A2579" t="s">
        <v>224</v>
      </c>
      <c r="B2579">
        <v>1954.56</v>
      </c>
      <c r="C2579">
        <v>1943.66</v>
      </c>
      <c r="D2579">
        <v>1919.02</v>
      </c>
      <c r="E2579">
        <v>1915.14</v>
      </c>
      <c r="F2579">
        <v>307.87099999999998</v>
      </c>
      <c r="G2579">
        <v>5.6931900000000001E-2</v>
      </c>
      <c r="H2579">
        <v>0.93179000000000001</v>
      </c>
      <c r="I2579">
        <v>0</v>
      </c>
    </row>
    <row r="2580" spans="1:9" x14ac:dyDescent="0.25">
      <c r="A2580" t="s">
        <v>224</v>
      </c>
      <c r="B2580">
        <v>1964.69</v>
      </c>
      <c r="C2580">
        <v>1954.37</v>
      </c>
      <c r="D2580">
        <v>1926.4</v>
      </c>
      <c r="E2580">
        <v>1922.52</v>
      </c>
      <c r="F2580">
        <v>309.916</v>
      </c>
      <c r="G2580">
        <v>5.7352500000000001E-2</v>
      </c>
      <c r="H2580">
        <v>0.93183499999999997</v>
      </c>
      <c r="I2580">
        <v>0</v>
      </c>
    </row>
    <row r="2581" spans="1:9" x14ac:dyDescent="0.25">
      <c r="A2581" t="s">
        <v>224</v>
      </c>
      <c r="B2581">
        <v>1963.79</v>
      </c>
      <c r="C2581">
        <v>1953.68</v>
      </c>
      <c r="D2581">
        <v>1926.1</v>
      </c>
      <c r="E2581">
        <v>1921.78</v>
      </c>
      <c r="F2581">
        <v>311.642</v>
      </c>
      <c r="G2581">
        <v>6.8939200000000006E-2</v>
      </c>
      <c r="H2581">
        <v>0.93181499999999995</v>
      </c>
      <c r="I2581">
        <v>0</v>
      </c>
    </row>
    <row r="2582" spans="1:9" x14ac:dyDescent="0.25">
      <c r="A2582" t="s">
        <v>224</v>
      </c>
      <c r="B2582">
        <v>1968.1</v>
      </c>
      <c r="C2582">
        <v>1957.15</v>
      </c>
      <c r="D2582">
        <v>1928.7</v>
      </c>
      <c r="E2582">
        <v>1923.71</v>
      </c>
      <c r="F2582">
        <v>308.10399999999998</v>
      </c>
      <c r="G2582">
        <v>5.87424E-2</v>
      </c>
      <c r="H2582">
        <v>0.93180399999999997</v>
      </c>
      <c r="I2582">
        <v>0</v>
      </c>
    </row>
    <row r="2583" spans="1:9" x14ac:dyDescent="0.25">
      <c r="A2583" t="s">
        <v>224</v>
      </c>
      <c r="B2583">
        <v>1965.06</v>
      </c>
      <c r="C2583">
        <v>1955.25</v>
      </c>
      <c r="D2583">
        <v>1926.56</v>
      </c>
      <c r="E2583">
        <v>1922.32</v>
      </c>
      <c r="F2583">
        <v>311.34399999999999</v>
      </c>
      <c r="G2583">
        <v>5.4213200000000003E-2</v>
      </c>
      <c r="H2583">
        <v>0.93077900000000002</v>
      </c>
      <c r="I2583">
        <v>0</v>
      </c>
    </row>
    <row r="2584" spans="1:9" x14ac:dyDescent="0.25">
      <c r="A2584" t="s">
        <v>224</v>
      </c>
      <c r="B2584">
        <v>1958.56</v>
      </c>
      <c r="C2584">
        <v>1948.45</v>
      </c>
      <c r="D2584">
        <v>1922.3</v>
      </c>
      <c r="E2584">
        <v>1918.3</v>
      </c>
      <c r="F2584">
        <v>310.416</v>
      </c>
      <c r="G2584">
        <v>4.1918799999999999E-2</v>
      </c>
      <c r="H2584">
        <v>0.93180799999999997</v>
      </c>
      <c r="I2584">
        <v>0</v>
      </c>
    </row>
    <row r="2585" spans="1:9" x14ac:dyDescent="0.25">
      <c r="A2585" t="s">
        <v>224</v>
      </c>
      <c r="B2585">
        <v>1964.28</v>
      </c>
      <c r="C2585">
        <v>1953.71</v>
      </c>
      <c r="D2585">
        <v>1925.03</v>
      </c>
      <c r="E2585">
        <v>1920.76</v>
      </c>
      <c r="F2585">
        <v>307.41500000000002</v>
      </c>
      <c r="G2585">
        <v>5.8898899999999997E-2</v>
      </c>
      <c r="H2585">
        <v>0.93183000000000005</v>
      </c>
      <c r="I2585">
        <v>0</v>
      </c>
    </row>
    <row r="2586" spans="1:9" x14ac:dyDescent="0.25">
      <c r="A2586" t="s">
        <v>224</v>
      </c>
      <c r="B2586">
        <v>1976.09</v>
      </c>
      <c r="C2586">
        <v>1966.1</v>
      </c>
      <c r="D2586">
        <v>1937.21</v>
      </c>
      <c r="E2586">
        <v>1932.72</v>
      </c>
      <c r="F2586">
        <v>315.846</v>
      </c>
      <c r="G2586">
        <v>5.4033499999999998E-2</v>
      </c>
      <c r="H2586">
        <v>0.95068600000000003</v>
      </c>
      <c r="I2586">
        <v>0</v>
      </c>
    </row>
    <row r="2587" spans="1:9" x14ac:dyDescent="0.25">
      <c r="A2587" t="s">
        <v>224</v>
      </c>
      <c r="B2587">
        <v>1959.38</v>
      </c>
      <c r="C2587">
        <v>1949.2</v>
      </c>
      <c r="D2587">
        <v>1923.36</v>
      </c>
      <c r="E2587">
        <v>1919.37</v>
      </c>
      <c r="F2587">
        <v>311.56900000000002</v>
      </c>
      <c r="G2587">
        <v>5.66674E-2</v>
      </c>
      <c r="H2587">
        <v>0.931809</v>
      </c>
      <c r="I2587">
        <v>0</v>
      </c>
    </row>
    <row r="2588" spans="1:9" x14ac:dyDescent="0.25">
      <c r="A2588" t="s">
        <v>224</v>
      </c>
      <c r="B2588">
        <v>1975.6</v>
      </c>
      <c r="C2588">
        <v>1965.82</v>
      </c>
      <c r="D2588">
        <v>1935.01</v>
      </c>
      <c r="E2588">
        <v>1930.39</v>
      </c>
      <c r="F2588">
        <v>313.67500000000001</v>
      </c>
      <c r="G2588">
        <v>5.5017299999999998E-2</v>
      </c>
      <c r="H2588">
        <v>0.93179800000000002</v>
      </c>
      <c r="I2588">
        <v>0</v>
      </c>
    </row>
    <row r="2589" spans="1:9" x14ac:dyDescent="0.25">
      <c r="A2589" t="s">
        <v>224</v>
      </c>
      <c r="B2589">
        <v>1956.23</v>
      </c>
      <c r="C2589">
        <v>1944.35</v>
      </c>
      <c r="D2589">
        <v>1919.46</v>
      </c>
      <c r="E2589">
        <v>1915.69</v>
      </c>
      <c r="F2589">
        <v>309.20499999999998</v>
      </c>
      <c r="G2589">
        <v>5.39204E-2</v>
      </c>
      <c r="H2589">
        <v>0.93182500000000001</v>
      </c>
      <c r="I2589">
        <v>0</v>
      </c>
    </row>
    <row r="2590" spans="1:9" x14ac:dyDescent="0.25">
      <c r="A2590" t="s">
        <v>224</v>
      </c>
      <c r="B2590">
        <v>1963.45</v>
      </c>
      <c r="C2590">
        <v>1953.33</v>
      </c>
      <c r="D2590">
        <v>1927.16</v>
      </c>
      <c r="E2590">
        <v>1922.37</v>
      </c>
      <c r="F2590">
        <v>307.71699999999998</v>
      </c>
      <c r="G2590">
        <v>5.8916700000000002E-2</v>
      </c>
      <c r="H2590">
        <v>0.93169100000000005</v>
      </c>
      <c r="I2590">
        <v>0</v>
      </c>
    </row>
    <row r="2591" spans="1:9" x14ac:dyDescent="0.25">
      <c r="A2591" t="s">
        <v>224</v>
      </c>
      <c r="B2591">
        <v>1960.78</v>
      </c>
      <c r="C2591">
        <v>1950.42</v>
      </c>
      <c r="D2591">
        <v>1924.06</v>
      </c>
      <c r="E2591">
        <v>1919.41</v>
      </c>
      <c r="F2591">
        <v>309.52499999999998</v>
      </c>
      <c r="G2591">
        <v>6.8415299999999998E-2</v>
      </c>
      <c r="H2591">
        <v>0.93079699999999999</v>
      </c>
      <c r="I2591">
        <v>0</v>
      </c>
    </row>
    <row r="2592" spans="1:9" x14ac:dyDescent="0.25">
      <c r="A2592" t="s">
        <v>224</v>
      </c>
      <c r="B2592">
        <v>1988.6</v>
      </c>
      <c r="C2592">
        <v>1978.62</v>
      </c>
      <c r="D2592">
        <v>1943.1</v>
      </c>
      <c r="E2592">
        <v>1936.84</v>
      </c>
      <c r="F2592">
        <v>308.79199999999997</v>
      </c>
      <c r="G2592">
        <v>5.40519E-2</v>
      </c>
      <c r="H2592">
        <v>0.93141799999999997</v>
      </c>
      <c r="I2592">
        <v>0</v>
      </c>
    </row>
    <row r="2593" spans="1:9" x14ac:dyDescent="0.25">
      <c r="A2593" t="s">
        <v>224</v>
      </c>
      <c r="B2593">
        <v>1997.9</v>
      </c>
      <c r="C2593">
        <v>1986.95</v>
      </c>
      <c r="D2593">
        <v>1950</v>
      </c>
      <c r="E2593">
        <v>1944.18</v>
      </c>
      <c r="F2593">
        <v>311.548</v>
      </c>
      <c r="G2593">
        <v>5.4122700000000003E-2</v>
      </c>
      <c r="H2593">
        <v>0.93167100000000003</v>
      </c>
      <c r="I2593">
        <v>0</v>
      </c>
    </row>
    <row r="2594" spans="1:9" x14ac:dyDescent="0.25">
      <c r="A2594" t="s">
        <v>224</v>
      </c>
      <c r="B2594">
        <v>1998.07</v>
      </c>
      <c r="C2594">
        <v>1988.05</v>
      </c>
      <c r="D2594">
        <v>1950.76</v>
      </c>
      <c r="E2594">
        <v>1943.3</v>
      </c>
      <c r="F2594">
        <v>312.02100000000002</v>
      </c>
      <c r="G2594">
        <v>6.7374500000000004E-2</v>
      </c>
      <c r="H2594">
        <v>0.93181700000000001</v>
      </c>
      <c r="I2594">
        <v>0</v>
      </c>
    </row>
    <row r="2595" spans="1:9" x14ac:dyDescent="0.25">
      <c r="A2595" t="s">
        <v>224</v>
      </c>
      <c r="B2595">
        <v>1997.42</v>
      </c>
      <c r="C2595">
        <v>1987.88</v>
      </c>
      <c r="D2595">
        <v>1952</v>
      </c>
      <c r="E2595">
        <v>1946.7</v>
      </c>
      <c r="F2595">
        <v>316.21899999999999</v>
      </c>
      <c r="G2595">
        <v>8.3256399999999994E-2</v>
      </c>
      <c r="H2595">
        <v>0.93183499999999997</v>
      </c>
      <c r="I2595">
        <v>0</v>
      </c>
    </row>
    <row r="2596" spans="1:9" x14ac:dyDescent="0.25">
      <c r="A2596" t="s">
        <v>224</v>
      </c>
      <c r="B2596">
        <v>1968.97</v>
      </c>
      <c r="C2596">
        <v>1958.87</v>
      </c>
      <c r="D2596">
        <v>1930.92</v>
      </c>
      <c r="E2596">
        <v>1927.32</v>
      </c>
      <c r="F2596">
        <v>313.78199999999998</v>
      </c>
      <c r="G2596">
        <v>6.7329100000000003E-2</v>
      </c>
      <c r="H2596">
        <v>0.93154999999999999</v>
      </c>
      <c r="I2596">
        <v>0</v>
      </c>
    </row>
    <row r="2597" spans="1:9" x14ac:dyDescent="0.25">
      <c r="A2597" t="s">
        <v>224</v>
      </c>
      <c r="B2597">
        <v>1994.53</v>
      </c>
      <c r="C2597">
        <v>1982.98</v>
      </c>
      <c r="D2597">
        <v>1949.76</v>
      </c>
      <c r="E2597">
        <v>1944.36</v>
      </c>
      <c r="F2597">
        <v>318.99599999999998</v>
      </c>
      <c r="G2597">
        <v>7.9440700000000003E-2</v>
      </c>
      <c r="H2597">
        <v>0.93182699999999996</v>
      </c>
      <c r="I2597">
        <v>0</v>
      </c>
    </row>
    <row r="2598" spans="1:9" x14ac:dyDescent="0.25">
      <c r="A2598" t="s">
        <v>224</v>
      </c>
      <c r="B2598">
        <v>2003.66</v>
      </c>
      <c r="C2598">
        <v>1993.78</v>
      </c>
      <c r="D2598">
        <v>1958.12</v>
      </c>
      <c r="E2598">
        <v>1952.98</v>
      </c>
      <c r="F2598">
        <v>322.41500000000002</v>
      </c>
      <c r="G2598">
        <v>6.4918100000000006E-2</v>
      </c>
      <c r="H2598">
        <v>0.93183499999999997</v>
      </c>
      <c r="I2598">
        <v>0</v>
      </c>
    </row>
    <row r="2599" spans="1:9" x14ac:dyDescent="0.25">
      <c r="A2599" t="s">
        <v>224</v>
      </c>
      <c r="B2599">
        <v>1993.38</v>
      </c>
      <c r="C2599">
        <v>1982.79</v>
      </c>
      <c r="D2599">
        <v>1947.85</v>
      </c>
      <c r="E2599">
        <v>1941.85</v>
      </c>
      <c r="F2599">
        <v>310.30200000000002</v>
      </c>
      <c r="G2599">
        <v>5.9040500000000003E-2</v>
      </c>
      <c r="H2599">
        <v>0.93112600000000001</v>
      </c>
      <c r="I2599">
        <v>0</v>
      </c>
    </row>
    <row r="2600" spans="1:9" x14ac:dyDescent="0.25">
      <c r="A2600" t="s">
        <v>224</v>
      </c>
      <c r="B2600">
        <v>1974.49</v>
      </c>
      <c r="C2600">
        <v>1963.99</v>
      </c>
      <c r="D2600">
        <v>1934.55</v>
      </c>
      <c r="E2600">
        <v>1930.27</v>
      </c>
      <c r="F2600">
        <v>312.85300000000001</v>
      </c>
      <c r="G2600">
        <v>5.7946400000000002E-2</v>
      </c>
      <c r="H2600">
        <v>0.931786</v>
      </c>
      <c r="I2600">
        <v>0</v>
      </c>
    </row>
    <row r="2601" spans="1:9" x14ac:dyDescent="0.25">
      <c r="A2601" t="s">
        <v>224</v>
      </c>
      <c r="B2601">
        <v>2001.22</v>
      </c>
      <c r="C2601">
        <v>1990.48</v>
      </c>
      <c r="D2601">
        <v>1954.78</v>
      </c>
      <c r="E2601">
        <v>1949.39</v>
      </c>
      <c r="F2601">
        <v>317.30099999999999</v>
      </c>
      <c r="G2601">
        <v>7.3255899999999999E-2</v>
      </c>
      <c r="H2601">
        <v>0.93145500000000003</v>
      </c>
      <c r="I2601">
        <v>0</v>
      </c>
    </row>
    <row r="2602" spans="1:9" x14ac:dyDescent="0.25">
      <c r="A2602" t="s">
        <v>224</v>
      </c>
      <c r="B2602">
        <v>1970.86</v>
      </c>
      <c r="C2602">
        <v>1960.35</v>
      </c>
      <c r="D2602">
        <v>1932.31</v>
      </c>
      <c r="E2602">
        <v>1927.44</v>
      </c>
      <c r="F2602">
        <v>314.13900000000001</v>
      </c>
      <c r="G2602">
        <v>6.1691700000000002E-2</v>
      </c>
      <c r="H2602">
        <v>0.93176300000000001</v>
      </c>
      <c r="I2602">
        <v>0</v>
      </c>
    </row>
    <row r="2603" spans="1:9" x14ac:dyDescent="0.25">
      <c r="A2603" t="s">
        <v>224</v>
      </c>
      <c r="B2603">
        <v>1994.06</v>
      </c>
      <c r="C2603">
        <v>1983.2</v>
      </c>
      <c r="D2603">
        <v>1947.96</v>
      </c>
      <c r="E2603">
        <v>1940.79</v>
      </c>
      <c r="F2603">
        <v>309.55399999999997</v>
      </c>
      <c r="G2603">
        <v>5.3910199999999998E-2</v>
      </c>
      <c r="H2603">
        <v>0.93179699999999999</v>
      </c>
      <c r="I2603">
        <v>0</v>
      </c>
    </row>
    <row r="2604" spans="1:9" x14ac:dyDescent="0.25">
      <c r="A2604" t="s">
        <v>224</v>
      </c>
      <c r="B2604">
        <v>1998.73</v>
      </c>
      <c r="C2604">
        <v>1987.99</v>
      </c>
      <c r="D2604">
        <v>1951.36</v>
      </c>
      <c r="E2604">
        <v>1946.37</v>
      </c>
      <c r="F2604">
        <v>318.38600000000002</v>
      </c>
      <c r="G2604">
        <v>5.88008E-2</v>
      </c>
      <c r="H2604">
        <v>0.931836</v>
      </c>
      <c r="I2604">
        <v>0</v>
      </c>
    </row>
    <row r="2605" spans="1:9" x14ac:dyDescent="0.25">
      <c r="A2605" t="s">
        <v>224</v>
      </c>
      <c r="B2605">
        <v>1976.48</v>
      </c>
      <c r="C2605">
        <v>1966.6</v>
      </c>
      <c r="D2605">
        <v>1935.92</v>
      </c>
      <c r="E2605">
        <v>1930.13</v>
      </c>
      <c r="F2605">
        <v>309.93599999999998</v>
      </c>
      <c r="G2605">
        <v>6.7121100000000003E-2</v>
      </c>
      <c r="H2605">
        <v>0.95862899999999995</v>
      </c>
      <c r="I2605">
        <v>0</v>
      </c>
    </row>
    <row r="2606" spans="1:9" x14ac:dyDescent="0.25">
      <c r="A2606" t="s">
        <v>224</v>
      </c>
      <c r="B2606">
        <v>1998.03</v>
      </c>
      <c r="C2606">
        <v>1986.57</v>
      </c>
      <c r="D2606">
        <v>1951.48</v>
      </c>
      <c r="E2606">
        <v>1945.77</v>
      </c>
      <c r="F2606">
        <v>315.93900000000002</v>
      </c>
      <c r="G2606">
        <v>5.5888699999999999E-2</v>
      </c>
      <c r="H2606">
        <v>0.93166099999999996</v>
      </c>
      <c r="I2606">
        <v>0</v>
      </c>
    </row>
    <row r="2607" spans="1:9" x14ac:dyDescent="0.25">
      <c r="A2607" t="s">
        <v>224</v>
      </c>
      <c r="B2607">
        <v>1979.8</v>
      </c>
      <c r="C2607">
        <v>1969.4</v>
      </c>
      <c r="D2607">
        <v>1938.43</v>
      </c>
      <c r="E2607">
        <v>1933.52</v>
      </c>
      <c r="F2607">
        <v>311.92399999999998</v>
      </c>
      <c r="G2607">
        <v>7.9558599999999993E-2</v>
      </c>
      <c r="H2607">
        <v>0.93165200000000004</v>
      </c>
      <c r="I2607">
        <v>0</v>
      </c>
    </row>
    <row r="2608" spans="1:9" x14ac:dyDescent="0.25">
      <c r="A2608" t="s">
        <v>224</v>
      </c>
      <c r="B2608">
        <v>1997.11</v>
      </c>
      <c r="C2608">
        <v>1986.88</v>
      </c>
      <c r="D2608">
        <v>1946</v>
      </c>
      <c r="E2608">
        <v>1940.2</v>
      </c>
      <c r="F2608">
        <v>309.76299999999998</v>
      </c>
      <c r="G2608">
        <v>8.3255599999999999E-2</v>
      </c>
      <c r="H2608">
        <v>0.93170200000000003</v>
      </c>
      <c r="I2608">
        <v>0</v>
      </c>
    </row>
    <row r="2609" spans="1:9" x14ac:dyDescent="0.25">
      <c r="A2609" t="s">
        <v>224</v>
      </c>
      <c r="B2609">
        <v>1992.72</v>
      </c>
      <c r="C2609">
        <v>1982.74</v>
      </c>
      <c r="D2609">
        <v>1948.93</v>
      </c>
      <c r="E2609">
        <v>1943.66</v>
      </c>
      <c r="F2609">
        <v>314.10199999999998</v>
      </c>
      <c r="G2609">
        <v>6.2191999999999997E-2</v>
      </c>
      <c r="H2609">
        <v>0.93180499999999999</v>
      </c>
      <c r="I2609">
        <v>0</v>
      </c>
    </row>
    <row r="2610" spans="1:9" x14ac:dyDescent="0.25">
      <c r="A2610" t="s">
        <v>224</v>
      </c>
      <c r="B2610">
        <v>2006.72</v>
      </c>
      <c r="C2610">
        <v>1996.7</v>
      </c>
      <c r="D2610">
        <v>1954.1</v>
      </c>
      <c r="E2610">
        <v>1947.95</v>
      </c>
      <c r="F2610">
        <v>313.351</v>
      </c>
      <c r="G2610">
        <v>6.1016000000000001E-2</v>
      </c>
      <c r="H2610">
        <v>0.95777100000000004</v>
      </c>
      <c r="I2610">
        <v>0</v>
      </c>
    </row>
    <row r="2611" spans="1:9" x14ac:dyDescent="0.25">
      <c r="A2611" t="s">
        <v>224</v>
      </c>
      <c r="B2611">
        <v>1988.21</v>
      </c>
      <c r="C2611">
        <v>1977.09</v>
      </c>
      <c r="D2611">
        <v>1942.09</v>
      </c>
      <c r="E2611">
        <v>1935.96</v>
      </c>
      <c r="F2611">
        <v>305.54300000000001</v>
      </c>
      <c r="G2611">
        <v>5.6099499999999997E-2</v>
      </c>
      <c r="H2611">
        <v>0.93109299999999995</v>
      </c>
      <c r="I2611">
        <v>0</v>
      </c>
    </row>
    <row r="2612" spans="1:9" x14ac:dyDescent="0.25">
      <c r="A2612" t="s">
        <v>224</v>
      </c>
      <c r="B2612">
        <v>1992.36</v>
      </c>
      <c r="C2612">
        <v>1980.95</v>
      </c>
      <c r="D2612">
        <v>1946.81</v>
      </c>
      <c r="E2612">
        <v>1940.77</v>
      </c>
      <c r="F2612">
        <v>311.91399999999999</v>
      </c>
      <c r="G2612">
        <v>5.4035600000000003E-2</v>
      </c>
      <c r="H2612">
        <v>0.95086199999999999</v>
      </c>
      <c r="I2612">
        <v>0</v>
      </c>
    </row>
    <row r="2613" spans="1:9" x14ac:dyDescent="0.25">
      <c r="A2613" t="s">
        <v>224</v>
      </c>
      <c r="B2613">
        <v>1994.35</v>
      </c>
      <c r="C2613">
        <v>1983.71</v>
      </c>
      <c r="D2613">
        <v>1950.53</v>
      </c>
      <c r="E2613">
        <v>1944.88</v>
      </c>
      <c r="F2613">
        <v>313.95800000000003</v>
      </c>
      <c r="G2613">
        <v>5.4306899999999998E-2</v>
      </c>
      <c r="H2613">
        <v>0.93181499999999995</v>
      </c>
      <c r="I2613">
        <v>0</v>
      </c>
    </row>
    <row r="2614" spans="1:9" x14ac:dyDescent="0.25">
      <c r="A2614" t="s">
        <v>224</v>
      </c>
      <c r="B2614">
        <v>2006.1</v>
      </c>
      <c r="C2614">
        <v>1992.84</v>
      </c>
      <c r="D2614">
        <v>1954.98</v>
      </c>
      <c r="E2614">
        <v>1948.15</v>
      </c>
      <c r="F2614">
        <v>310.81099999999998</v>
      </c>
      <c r="G2614">
        <v>5.6625700000000001E-2</v>
      </c>
      <c r="H2614">
        <v>0.93135999999999997</v>
      </c>
      <c r="I2614">
        <v>0</v>
      </c>
    </row>
    <row r="2615" spans="1:9" x14ac:dyDescent="0.25">
      <c r="A2615" t="s">
        <v>224</v>
      </c>
      <c r="B2615">
        <v>2004.07</v>
      </c>
      <c r="C2615">
        <v>1993.74</v>
      </c>
      <c r="D2615">
        <v>1955.78</v>
      </c>
      <c r="E2615">
        <v>1949.37</v>
      </c>
      <c r="F2615">
        <v>310.86799999999999</v>
      </c>
      <c r="G2615">
        <v>5.5125100000000003E-2</v>
      </c>
      <c r="H2615">
        <v>0.95893499999999998</v>
      </c>
      <c r="I2615">
        <v>0</v>
      </c>
    </row>
    <row r="2616" spans="1:9" x14ac:dyDescent="0.25">
      <c r="A2616" t="s">
        <v>224</v>
      </c>
      <c r="B2616">
        <v>1989.19</v>
      </c>
      <c r="C2616">
        <v>1979.56</v>
      </c>
      <c r="D2616">
        <v>1944.91</v>
      </c>
      <c r="E2616">
        <v>1938.86</v>
      </c>
      <c r="F2616">
        <v>310.202</v>
      </c>
      <c r="G2616">
        <v>6.8306800000000001E-2</v>
      </c>
      <c r="H2616">
        <v>0.93154499999999996</v>
      </c>
      <c r="I2616">
        <v>0</v>
      </c>
    </row>
    <row r="2617" spans="1:9" x14ac:dyDescent="0.25">
      <c r="A2617" t="s">
        <v>224</v>
      </c>
      <c r="B2617">
        <v>1972.1</v>
      </c>
      <c r="C2617">
        <v>1960.38</v>
      </c>
      <c r="D2617">
        <v>1928.38</v>
      </c>
      <c r="E2617">
        <v>1924.8</v>
      </c>
      <c r="F2617">
        <v>303.601</v>
      </c>
      <c r="G2617">
        <v>5.8665500000000002E-2</v>
      </c>
      <c r="H2617">
        <v>0.93181000000000003</v>
      </c>
      <c r="I2617">
        <v>0</v>
      </c>
    </row>
    <row r="2618" spans="1:9" x14ac:dyDescent="0.25">
      <c r="A2618" t="s">
        <v>224</v>
      </c>
      <c r="B2618">
        <v>1985.1</v>
      </c>
      <c r="C2618">
        <v>1971.05</v>
      </c>
      <c r="D2618">
        <v>1938.93</v>
      </c>
      <c r="E2618">
        <v>1933.37</v>
      </c>
      <c r="F2618">
        <v>311.029</v>
      </c>
      <c r="G2618">
        <v>5.4317299999999999E-2</v>
      </c>
      <c r="H2618">
        <v>0.93167500000000003</v>
      </c>
      <c r="I2618">
        <v>0</v>
      </c>
    </row>
    <row r="2619" spans="1:9" x14ac:dyDescent="0.25">
      <c r="A2619" t="s">
        <v>224</v>
      </c>
      <c r="B2619">
        <v>1974.36</v>
      </c>
      <c r="C2619">
        <v>1964.54</v>
      </c>
      <c r="D2619">
        <v>1933.79</v>
      </c>
      <c r="E2619">
        <v>1928.83</v>
      </c>
      <c r="F2619">
        <v>310.17500000000001</v>
      </c>
      <c r="G2619">
        <v>5.3910699999999999E-2</v>
      </c>
      <c r="H2619">
        <v>0.93176400000000004</v>
      </c>
      <c r="I2619">
        <v>0</v>
      </c>
    </row>
    <row r="2620" spans="1:9" x14ac:dyDescent="0.25">
      <c r="A2620" t="s">
        <v>224</v>
      </c>
      <c r="B2620">
        <v>1986.31</v>
      </c>
      <c r="C2620">
        <v>1976.53</v>
      </c>
      <c r="D2620">
        <v>1941.68</v>
      </c>
      <c r="E2620">
        <v>1936.53</v>
      </c>
      <c r="F2620">
        <v>309.77699999999999</v>
      </c>
      <c r="G2620">
        <v>8.0320299999999997E-2</v>
      </c>
      <c r="H2620">
        <v>0.947187</v>
      </c>
      <c r="I2620">
        <v>0</v>
      </c>
    </row>
    <row r="2621" spans="1:9" x14ac:dyDescent="0.25">
      <c r="A2621" t="s">
        <v>224</v>
      </c>
      <c r="B2621">
        <v>1983.38</v>
      </c>
      <c r="C2621">
        <v>1972.33</v>
      </c>
      <c r="D2621">
        <v>1940.86</v>
      </c>
      <c r="E2621">
        <v>1937.34</v>
      </c>
      <c r="F2621">
        <v>314.44799999999998</v>
      </c>
      <c r="G2621">
        <v>6.5466899999999995E-2</v>
      </c>
      <c r="H2621">
        <v>0.95535499999999995</v>
      </c>
      <c r="I2621">
        <v>0</v>
      </c>
    </row>
    <row r="2622" spans="1:9" x14ac:dyDescent="0.25">
      <c r="A2622" t="s">
        <v>224</v>
      </c>
      <c r="B2622">
        <v>1970.67</v>
      </c>
      <c r="C2622">
        <v>1960.77</v>
      </c>
      <c r="D2622">
        <v>1932.56</v>
      </c>
      <c r="E2622">
        <v>1927.38</v>
      </c>
      <c r="F2622">
        <v>310.108</v>
      </c>
      <c r="G2622">
        <v>8.2832799999999998E-2</v>
      </c>
      <c r="H2622">
        <v>0.947129</v>
      </c>
      <c r="I2622">
        <v>0</v>
      </c>
    </row>
    <row r="2623" spans="1:9" x14ac:dyDescent="0.25">
      <c r="A2623" t="s">
        <v>224</v>
      </c>
      <c r="B2623">
        <v>1972.53</v>
      </c>
      <c r="C2623">
        <v>1962.8</v>
      </c>
      <c r="D2623">
        <v>1932.55</v>
      </c>
      <c r="E2623">
        <v>1927.89</v>
      </c>
      <c r="F2623">
        <v>309.11700000000002</v>
      </c>
      <c r="G2623">
        <v>6.0895999999999999E-2</v>
      </c>
      <c r="H2623">
        <v>0.93730000000000002</v>
      </c>
      <c r="I2623">
        <v>0</v>
      </c>
    </row>
    <row r="2624" spans="1:9" x14ac:dyDescent="0.25">
      <c r="A2624" t="s">
        <v>224</v>
      </c>
      <c r="B2624">
        <v>1971.14</v>
      </c>
      <c r="C2624">
        <v>1961.13</v>
      </c>
      <c r="D2624">
        <v>1932.58</v>
      </c>
      <c r="E2624">
        <v>1928.12</v>
      </c>
      <c r="F2624">
        <v>311.39299999999997</v>
      </c>
      <c r="G2624">
        <v>7.0009699999999994E-2</v>
      </c>
      <c r="H2624">
        <v>0.93109600000000003</v>
      </c>
      <c r="I2624">
        <v>0</v>
      </c>
    </row>
    <row r="2625" spans="1:25" x14ac:dyDescent="0.25">
      <c r="A2625" t="s">
        <v>224</v>
      </c>
      <c r="B2625">
        <v>1970.3</v>
      </c>
      <c r="C2625">
        <v>1959.98</v>
      </c>
      <c r="D2625">
        <v>1929.7</v>
      </c>
      <c r="E2625">
        <v>1925.52</v>
      </c>
      <c r="F2625">
        <v>311.62299999999999</v>
      </c>
      <c r="G2625">
        <v>8.3242800000000006E-2</v>
      </c>
      <c r="H2625">
        <v>0.93183300000000002</v>
      </c>
      <c r="I2625">
        <v>0</v>
      </c>
    </row>
    <row r="2626" spans="1:25" x14ac:dyDescent="0.25">
      <c r="A2626" t="s">
        <v>224</v>
      </c>
      <c r="B2626">
        <v>1975.19</v>
      </c>
      <c r="C2626">
        <v>1965.13</v>
      </c>
      <c r="D2626">
        <v>1936.5</v>
      </c>
      <c r="E2626">
        <v>1932.23</v>
      </c>
      <c r="F2626">
        <v>313.185</v>
      </c>
      <c r="G2626">
        <v>7.2685799999999995E-2</v>
      </c>
      <c r="H2626">
        <v>0.955094</v>
      </c>
      <c r="I2626">
        <v>0</v>
      </c>
    </row>
    <row r="2627" spans="1:25" x14ac:dyDescent="0.25">
      <c r="A2627" t="s">
        <v>224</v>
      </c>
      <c r="B2627">
        <v>1970.25</v>
      </c>
      <c r="C2627">
        <v>1956.63</v>
      </c>
      <c r="D2627">
        <v>1929.57</v>
      </c>
      <c r="E2627">
        <v>1925.32</v>
      </c>
      <c r="F2627">
        <v>313.69799999999998</v>
      </c>
      <c r="G2627">
        <v>5.4047600000000001E-2</v>
      </c>
      <c r="H2627">
        <v>0.931813</v>
      </c>
      <c r="I2627">
        <v>0</v>
      </c>
    </row>
    <row r="2628" spans="1:25" x14ac:dyDescent="0.25">
      <c r="A2628" t="s">
        <v>224</v>
      </c>
      <c r="B2628">
        <v>1964.95</v>
      </c>
      <c r="C2628">
        <v>1954.65</v>
      </c>
      <c r="D2628">
        <v>1928.16</v>
      </c>
      <c r="E2628">
        <v>1924.13</v>
      </c>
      <c r="F2628">
        <v>312.23500000000001</v>
      </c>
      <c r="G2628">
        <v>8.3255599999999999E-2</v>
      </c>
      <c r="H2628">
        <v>0.95859700000000003</v>
      </c>
      <c r="I2628">
        <v>0</v>
      </c>
    </row>
    <row r="2629" spans="1:25" x14ac:dyDescent="0.25">
      <c r="A2629" t="s">
        <v>224</v>
      </c>
      <c r="B2629">
        <v>1985.1</v>
      </c>
      <c r="C2629">
        <v>1974.4</v>
      </c>
      <c r="D2629">
        <v>1943.67</v>
      </c>
      <c r="E2629">
        <v>1939.91</v>
      </c>
      <c r="F2629">
        <v>319.13299999999998</v>
      </c>
      <c r="G2629">
        <v>6.2808699999999995E-2</v>
      </c>
      <c r="H2629">
        <v>0.93100899999999998</v>
      </c>
      <c r="I2629">
        <v>0</v>
      </c>
    </row>
    <row r="2630" spans="1:25" x14ac:dyDescent="0.25">
      <c r="A2630" t="s">
        <v>224</v>
      </c>
      <c r="B2630">
        <v>1968.83</v>
      </c>
      <c r="C2630">
        <v>1958.71</v>
      </c>
      <c r="D2630">
        <v>1930.09</v>
      </c>
      <c r="E2630">
        <v>1926.64</v>
      </c>
      <c r="F2630">
        <v>314.67</v>
      </c>
      <c r="G2630">
        <v>5.4528399999999998E-2</v>
      </c>
      <c r="H2630">
        <v>0.931836</v>
      </c>
      <c r="I2630">
        <v>0</v>
      </c>
    </row>
    <row r="2631" spans="1:25" x14ac:dyDescent="0.25">
      <c r="A2631" t="s">
        <v>224</v>
      </c>
      <c r="B2631">
        <v>1964.49</v>
      </c>
      <c r="C2631">
        <v>1953.95</v>
      </c>
      <c r="D2631">
        <v>1926.63</v>
      </c>
      <c r="E2631">
        <v>1922.88</v>
      </c>
      <c r="F2631">
        <v>311.005</v>
      </c>
      <c r="G2631">
        <v>5.56134E-2</v>
      </c>
      <c r="H2631">
        <v>0.93174000000000001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224</v>
      </c>
      <c r="B2632">
        <v>1974.61</v>
      </c>
      <c r="C2632">
        <v>1964.57</v>
      </c>
      <c r="D2632">
        <v>1936.7</v>
      </c>
      <c r="E2632">
        <v>1932</v>
      </c>
      <c r="F2632">
        <v>312.64</v>
      </c>
      <c r="G2632">
        <v>5.9563100000000001E-2</v>
      </c>
      <c r="H2632">
        <v>0.93173799999999996</v>
      </c>
      <c r="I2632">
        <v>0</v>
      </c>
      <c r="R2632">
        <f>AVERAGE(B2583:B2632)</f>
        <v>1981.5154000000007</v>
      </c>
      <c r="S2632">
        <f>AVERAGE(C2583:C2632)</f>
        <v>1970.9377999999997</v>
      </c>
      <c r="U2632">
        <f>_xlfn.VAR.P(B2583:B2632)</f>
        <v>204.42233683999987</v>
      </c>
      <c r="V2632">
        <f>_xlfn.VAR.P(C2583:C2632)</f>
        <v>202.07994515999997</v>
      </c>
      <c r="X2632">
        <f>1.96*SQRT(U2632)/50</f>
        <v>0.56046725121260865</v>
      </c>
      <c r="Y2632">
        <f>1.96*SQRT(V2632)/50</f>
        <v>0.55724691738103171</v>
      </c>
    </row>
    <row r="2633" spans="1:25" x14ac:dyDescent="0.25">
      <c r="A2633" t="s">
        <v>224</v>
      </c>
      <c r="B2633">
        <v>99186.900099999999</v>
      </c>
      <c r="C2633" t="s">
        <v>37</v>
      </c>
    </row>
    <row r="2634" spans="1:25" x14ac:dyDescent="0.25">
      <c r="A2634" t="s">
        <v>225</v>
      </c>
      <c r="B2634">
        <v>2026.02</v>
      </c>
      <c r="C2634">
        <v>2014.47</v>
      </c>
      <c r="D2634">
        <v>1971.35</v>
      </c>
      <c r="E2634">
        <v>1507.12</v>
      </c>
      <c r="F2634">
        <v>0</v>
      </c>
      <c r="G2634">
        <v>0.114952</v>
      </c>
      <c r="H2634">
        <v>0.900787</v>
      </c>
      <c r="I2634">
        <v>0</v>
      </c>
    </row>
    <row r="2635" spans="1:25" x14ac:dyDescent="0.25">
      <c r="A2635" t="s">
        <v>225</v>
      </c>
      <c r="B2635">
        <v>2026.14</v>
      </c>
      <c r="C2635">
        <v>2016.24</v>
      </c>
      <c r="D2635">
        <v>1971.7</v>
      </c>
      <c r="E2635">
        <v>1507.51</v>
      </c>
      <c r="F2635">
        <v>0</v>
      </c>
      <c r="G2635">
        <v>0.114923</v>
      </c>
      <c r="H2635">
        <v>0.90011300000000005</v>
      </c>
      <c r="I2635">
        <v>0</v>
      </c>
    </row>
    <row r="2636" spans="1:25" x14ac:dyDescent="0.25">
      <c r="A2636" t="s">
        <v>225</v>
      </c>
      <c r="B2636">
        <v>2030.73</v>
      </c>
      <c r="C2636">
        <v>2020.6</v>
      </c>
      <c r="D2636">
        <v>1971.83</v>
      </c>
      <c r="E2636">
        <v>1507.53</v>
      </c>
      <c r="F2636">
        <v>0</v>
      </c>
      <c r="G2636">
        <v>0.115006</v>
      </c>
      <c r="H2636">
        <v>0.90091500000000002</v>
      </c>
      <c r="I2636">
        <v>0</v>
      </c>
    </row>
    <row r="2637" spans="1:25" x14ac:dyDescent="0.25">
      <c r="A2637" t="s">
        <v>225</v>
      </c>
      <c r="B2637">
        <v>2032.46</v>
      </c>
      <c r="C2637">
        <v>2022.34</v>
      </c>
      <c r="D2637">
        <v>1972.27</v>
      </c>
      <c r="E2637">
        <v>1507.2</v>
      </c>
      <c r="F2637">
        <v>0</v>
      </c>
      <c r="G2637">
        <v>0.115024</v>
      </c>
      <c r="H2637">
        <v>0.89991600000000005</v>
      </c>
      <c r="I2637">
        <v>0</v>
      </c>
    </row>
    <row r="2638" spans="1:25" x14ac:dyDescent="0.25">
      <c r="A2638" t="s">
        <v>225</v>
      </c>
      <c r="B2638">
        <v>2033.31</v>
      </c>
      <c r="C2638">
        <v>2023.2</v>
      </c>
      <c r="D2638">
        <v>1972.01</v>
      </c>
      <c r="E2638">
        <v>1507.68</v>
      </c>
      <c r="F2638">
        <v>0</v>
      </c>
      <c r="G2638">
        <v>0.114993</v>
      </c>
      <c r="H2638">
        <v>0.90103800000000001</v>
      </c>
      <c r="I2638">
        <v>0</v>
      </c>
    </row>
    <row r="2639" spans="1:25" x14ac:dyDescent="0.25">
      <c r="A2639" t="s">
        <v>225</v>
      </c>
      <c r="B2639">
        <v>2036.74</v>
      </c>
      <c r="C2639">
        <v>2025.57</v>
      </c>
      <c r="D2639">
        <v>1972.75</v>
      </c>
      <c r="E2639">
        <v>1507.79</v>
      </c>
      <c r="F2639">
        <v>0</v>
      </c>
      <c r="G2639">
        <v>0.115097</v>
      </c>
      <c r="H2639">
        <v>0.90092000000000005</v>
      </c>
      <c r="I2639">
        <v>0</v>
      </c>
    </row>
    <row r="2640" spans="1:25" x14ac:dyDescent="0.25">
      <c r="A2640" t="s">
        <v>225</v>
      </c>
      <c r="B2640">
        <v>2027.5</v>
      </c>
      <c r="C2640">
        <v>2016.96</v>
      </c>
      <c r="D2640">
        <v>1971.59</v>
      </c>
      <c r="E2640">
        <v>1507.56</v>
      </c>
      <c r="F2640">
        <v>0</v>
      </c>
      <c r="G2640">
        <v>0.117534</v>
      </c>
      <c r="H2640">
        <v>0.89134500000000005</v>
      </c>
      <c r="I2640">
        <v>0</v>
      </c>
    </row>
    <row r="2641" spans="1:9" x14ac:dyDescent="0.25">
      <c r="A2641" t="s">
        <v>225</v>
      </c>
      <c r="B2641">
        <v>2037.57</v>
      </c>
      <c r="C2641">
        <v>2027.3</v>
      </c>
      <c r="D2641">
        <v>1972.89</v>
      </c>
      <c r="E2641">
        <v>1507.57</v>
      </c>
      <c r="F2641">
        <v>0</v>
      </c>
      <c r="G2641">
        <v>0.115204</v>
      </c>
      <c r="H2641">
        <v>0.90100400000000003</v>
      </c>
      <c r="I2641">
        <v>0</v>
      </c>
    </row>
    <row r="2642" spans="1:9" x14ac:dyDescent="0.25">
      <c r="A2642" t="s">
        <v>225</v>
      </c>
      <c r="B2642">
        <v>2034.14</v>
      </c>
      <c r="C2642">
        <v>2024.19</v>
      </c>
      <c r="D2642">
        <v>1972.64</v>
      </c>
      <c r="E2642">
        <v>1507.32</v>
      </c>
      <c r="F2642">
        <v>0</v>
      </c>
      <c r="G2642">
        <v>0.114926</v>
      </c>
      <c r="H2642">
        <v>0.879054</v>
      </c>
      <c r="I2642">
        <v>0</v>
      </c>
    </row>
    <row r="2643" spans="1:9" x14ac:dyDescent="0.25">
      <c r="A2643" t="s">
        <v>225</v>
      </c>
      <c r="B2643">
        <v>2032.35</v>
      </c>
      <c r="C2643">
        <v>2022.35</v>
      </c>
      <c r="D2643">
        <v>1972.13</v>
      </c>
      <c r="E2643">
        <v>1507.87</v>
      </c>
      <c r="F2643">
        <v>0</v>
      </c>
      <c r="G2643">
        <v>8.5074499999999997E-2</v>
      </c>
      <c r="H2643">
        <v>0.89362799999999998</v>
      </c>
      <c r="I2643">
        <v>0</v>
      </c>
    </row>
    <row r="2644" spans="1:9" x14ac:dyDescent="0.25">
      <c r="A2644" t="s">
        <v>225</v>
      </c>
      <c r="B2644">
        <v>2032.21</v>
      </c>
      <c r="C2644">
        <v>2022.02</v>
      </c>
      <c r="D2644">
        <v>1972.67</v>
      </c>
      <c r="E2644">
        <v>1507.7</v>
      </c>
      <c r="F2644">
        <v>0</v>
      </c>
      <c r="G2644">
        <v>0.115178</v>
      </c>
      <c r="H2644">
        <v>0.89837800000000001</v>
      </c>
      <c r="I2644">
        <v>0</v>
      </c>
    </row>
    <row r="2645" spans="1:9" x14ac:dyDescent="0.25">
      <c r="A2645" t="s">
        <v>225</v>
      </c>
      <c r="B2645">
        <v>2034.46</v>
      </c>
      <c r="C2645">
        <v>2023.95</v>
      </c>
      <c r="D2645">
        <v>1972.89</v>
      </c>
      <c r="E2645">
        <v>1507.16</v>
      </c>
      <c r="F2645">
        <v>0</v>
      </c>
      <c r="G2645">
        <v>0.114924</v>
      </c>
      <c r="H2645">
        <v>0.90076500000000004</v>
      </c>
      <c r="I2645">
        <v>0</v>
      </c>
    </row>
    <row r="2646" spans="1:9" x14ac:dyDescent="0.25">
      <c r="A2646" t="s">
        <v>225</v>
      </c>
      <c r="B2646">
        <v>2036.76</v>
      </c>
      <c r="C2646">
        <v>2021.98</v>
      </c>
      <c r="D2646">
        <v>1971.79</v>
      </c>
      <c r="E2646">
        <v>1507.55</v>
      </c>
      <c r="F2646">
        <v>0</v>
      </c>
      <c r="G2646">
        <v>0.11511200000000001</v>
      </c>
      <c r="H2646">
        <v>0.89809899999999998</v>
      </c>
      <c r="I2646">
        <v>0</v>
      </c>
    </row>
    <row r="2647" spans="1:9" x14ac:dyDescent="0.25">
      <c r="A2647" t="s">
        <v>225</v>
      </c>
      <c r="B2647">
        <v>2029.79</v>
      </c>
      <c r="C2647">
        <v>2018.72</v>
      </c>
      <c r="D2647">
        <v>1972.19</v>
      </c>
      <c r="E2647">
        <v>1507.71</v>
      </c>
      <c r="F2647">
        <v>0</v>
      </c>
      <c r="G2647">
        <v>0.11690399999999999</v>
      </c>
      <c r="H2647">
        <v>0.88422199999999995</v>
      </c>
      <c r="I2647">
        <v>0</v>
      </c>
    </row>
    <row r="2648" spans="1:9" x14ac:dyDescent="0.25">
      <c r="A2648" t="s">
        <v>225</v>
      </c>
      <c r="B2648">
        <v>2041.04</v>
      </c>
      <c r="C2648">
        <v>2027.99</v>
      </c>
      <c r="D2648">
        <v>1973.39</v>
      </c>
      <c r="E2648">
        <v>1507.57</v>
      </c>
      <c r="F2648">
        <v>0</v>
      </c>
      <c r="G2648">
        <v>0.11568299999999999</v>
      </c>
      <c r="H2648">
        <v>0.87689600000000001</v>
      </c>
      <c r="I2648">
        <v>0</v>
      </c>
    </row>
    <row r="2649" spans="1:9" x14ac:dyDescent="0.25">
      <c r="A2649" t="s">
        <v>225</v>
      </c>
      <c r="B2649">
        <v>2029.58</v>
      </c>
      <c r="C2649">
        <v>2018.95</v>
      </c>
      <c r="D2649">
        <v>1971.55</v>
      </c>
      <c r="E2649">
        <v>1507.6</v>
      </c>
      <c r="F2649">
        <v>0</v>
      </c>
      <c r="G2649">
        <v>0.115872</v>
      </c>
      <c r="H2649">
        <v>0.89731799999999995</v>
      </c>
      <c r="I2649">
        <v>0</v>
      </c>
    </row>
    <row r="2650" spans="1:9" x14ac:dyDescent="0.25">
      <c r="A2650" t="s">
        <v>225</v>
      </c>
      <c r="B2650">
        <v>2031.09</v>
      </c>
      <c r="C2650">
        <v>2020.88</v>
      </c>
      <c r="D2650">
        <v>1972.48</v>
      </c>
      <c r="E2650">
        <v>1507.82</v>
      </c>
      <c r="F2650">
        <v>0</v>
      </c>
      <c r="G2650">
        <v>0.114925</v>
      </c>
      <c r="H2650">
        <v>0.89674600000000004</v>
      </c>
      <c r="I2650">
        <v>0</v>
      </c>
    </row>
    <row r="2651" spans="1:9" x14ac:dyDescent="0.25">
      <c r="A2651" t="s">
        <v>225</v>
      </c>
      <c r="B2651">
        <v>2026.76</v>
      </c>
      <c r="C2651">
        <v>2016.24</v>
      </c>
      <c r="D2651">
        <v>1971.36</v>
      </c>
      <c r="E2651">
        <v>1507.83</v>
      </c>
      <c r="F2651">
        <v>0</v>
      </c>
      <c r="G2651">
        <v>0.114938</v>
      </c>
      <c r="H2651">
        <v>0.88225799999999999</v>
      </c>
      <c r="I2651">
        <v>0</v>
      </c>
    </row>
    <row r="2652" spans="1:9" x14ac:dyDescent="0.25">
      <c r="A2652" t="s">
        <v>225</v>
      </c>
      <c r="B2652">
        <v>2031.67</v>
      </c>
      <c r="C2652">
        <v>2021</v>
      </c>
      <c r="D2652">
        <v>1971.51</v>
      </c>
      <c r="E2652">
        <v>1507.15</v>
      </c>
      <c r="F2652">
        <v>0</v>
      </c>
      <c r="G2652">
        <v>0.114941</v>
      </c>
      <c r="H2652">
        <v>0.86894899999999997</v>
      </c>
      <c r="I2652">
        <v>0</v>
      </c>
    </row>
    <row r="2653" spans="1:9" x14ac:dyDescent="0.25">
      <c r="A2653" t="s">
        <v>225</v>
      </c>
      <c r="B2653">
        <v>2028.82</v>
      </c>
      <c r="C2653">
        <v>2018.44</v>
      </c>
      <c r="D2653">
        <v>1971.57</v>
      </c>
      <c r="E2653">
        <v>1507.18</v>
      </c>
      <c r="F2653">
        <v>0</v>
      </c>
      <c r="G2653">
        <v>0.115054</v>
      </c>
      <c r="H2653">
        <v>0.868954</v>
      </c>
      <c r="I2653">
        <v>0</v>
      </c>
    </row>
    <row r="2654" spans="1:9" x14ac:dyDescent="0.25">
      <c r="A2654" t="s">
        <v>225</v>
      </c>
      <c r="B2654">
        <v>2036.1</v>
      </c>
      <c r="C2654">
        <v>2025.8</v>
      </c>
      <c r="D2654">
        <v>1971.96</v>
      </c>
      <c r="E2654">
        <v>1507.2</v>
      </c>
      <c r="F2654">
        <v>0</v>
      </c>
      <c r="G2654">
        <v>0.11505700000000001</v>
      </c>
      <c r="H2654">
        <v>0.90049100000000004</v>
      </c>
      <c r="I2654">
        <v>0</v>
      </c>
    </row>
    <row r="2655" spans="1:9" x14ac:dyDescent="0.25">
      <c r="A2655" t="s">
        <v>225</v>
      </c>
      <c r="B2655">
        <v>2027.53</v>
      </c>
      <c r="C2655">
        <v>2017.53</v>
      </c>
      <c r="D2655">
        <v>1971.52</v>
      </c>
      <c r="E2655">
        <v>1507.66</v>
      </c>
      <c r="F2655">
        <v>0</v>
      </c>
      <c r="G2655">
        <v>0.107283</v>
      </c>
      <c r="H2655">
        <v>0.86895599999999995</v>
      </c>
      <c r="I2655">
        <v>0</v>
      </c>
    </row>
    <row r="2656" spans="1:9" x14ac:dyDescent="0.25">
      <c r="A2656" t="s">
        <v>225</v>
      </c>
      <c r="B2656">
        <v>2037.06</v>
      </c>
      <c r="C2656">
        <v>2026.87</v>
      </c>
      <c r="D2656">
        <v>1972.46</v>
      </c>
      <c r="E2656">
        <v>1507.43</v>
      </c>
      <c r="F2656">
        <v>0</v>
      </c>
      <c r="G2656">
        <v>8.77806E-2</v>
      </c>
      <c r="H2656">
        <v>0.882436</v>
      </c>
      <c r="I2656">
        <v>0</v>
      </c>
    </row>
    <row r="2657" spans="1:9" x14ac:dyDescent="0.25">
      <c r="A2657" t="s">
        <v>225</v>
      </c>
      <c r="B2657">
        <v>2035.7</v>
      </c>
      <c r="C2657">
        <v>2024.67</v>
      </c>
      <c r="D2657">
        <v>1972.96</v>
      </c>
      <c r="E2657">
        <v>1507.7</v>
      </c>
      <c r="F2657">
        <v>0</v>
      </c>
      <c r="G2657">
        <v>0.112992</v>
      </c>
      <c r="H2657">
        <v>0.88779600000000003</v>
      </c>
      <c r="I2657">
        <v>0</v>
      </c>
    </row>
    <row r="2658" spans="1:9" x14ac:dyDescent="0.25">
      <c r="A2658" t="s">
        <v>225</v>
      </c>
      <c r="B2658">
        <v>2042.18</v>
      </c>
      <c r="C2658">
        <v>2030.05</v>
      </c>
      <c r="D2658">
        <v>1973.58</v>
      </c>
      <c r="E2658">
        <v>1508.56</v>
      </c>
      <c r="F2658">
        <v>0</v>
      </c>
      <c r="G2658">
        <v>0.114938</v>
      </c>
      <c r="H2658">
        <v>0.90062500000000001</v>
      </c>
      <c r="I2658">
        <v>0</v>
      </c>
    </row>
    <row r="2659" spans="1:9" x14ac:dyDescent="0.25">
      <c r="A2659" t="s">
        <v>225</v>
      </c>
      <c r="B2659">
        <v>2035.25</v>
      </c>
      <c r="C2659">
        <v>2025.34</v>
      </c>
      <c r="D2659">
        <v>1973.2</v>
      </c>
      <c r="E2659">
        <v>1507.7</v>
      </c>
      <c r="F2659">
        <v>0</v>
      </c>
      <c r="G2659">
        <v>0.11496000000000001</v>
      </c>
      <c r="H2659">
        <v>0.89494399999999996</v>
      </c>
      <c r="I2659">
        <v>0</v>
      </c>
    </row>
    <row r="2660" spans="1:9" x14ac:dyDescent="0.25">
      <c r="A2660" t="s">
        <v>225</v>
      </c>
      <c r="B2660">
        <v>2042.86</v>
      </c>
      <c r="C2660">
        <v>2032.62</v>
      </c>
      <c r="D2660">
        <v>1972.58</v>
      </c>
      <c r="E2660">
        <v>1507.49</v>
      </c>
      <c r="F2660">
        <v>0</v>
      </c>
      <c r="G2660">
        <v>0.11500100000000001</v>
      </c>
      <c r="H2660">
        <v>0.89939599999999997</v>
      </c>
      <c r="I2660">
        <v>0</v>
      </c>
    </row>
    <row r="2661" spans="1:9" x14ac:dyDescent="0.25">
      <c r="A2661" t="s">
        <v>225</v>
      </c>
      <c r="B2661">
        <v>2032.35</v>
      </c>
      <c r="C2661">
        <v>2022.23</v>
      </c>
      <c r="D2661">
        <v>1972.57</v>
      </c>
      <c r="E2661">
        <v>1507.59</v>
      </c>
      <c r="F2661">
        <v>0</v>
      </c>
      <c r="G2661">
        <v>0.114925</v>
      </c>
      <c r="H2661">
        <v>0.90079200000000004</v>
      </c>
      <c r="I2661">
        <v>0</v>
      </c>
    </row>
    <row r="2662" spans="1:9" x14ac:dyDescent="0.25">
      <c r="A2662" t="s">
        <v>225</v>
      </c>
      <c r="B2662">
        <v>2033.16</v>
      </c>
      <c r="C2662">
        <v>2022.78</v>
      </c>
      <c r="D2662">
        <v>1972.49</v>
      </c>
      <c r="E2662">
        <v>1507.48</v>
      </c>
      <c r="F2662">
        <v>0</v>
      </c>
      <c r="G2662">
        <v>0.114966</v>
      </c>
      <c r="H2662">
        <v>0.90091100000000002</v>
      </c>
      <c r="I2662">
        <v>0</v>
      </c>
    </row>
    <row r="2663" spans="1:9" x14ac:dyDescent="0.25">
      <c r="A2663" t="s">
        <v>225</v>
      </c>
      <c r="B2663">
        <v>2037.4</v>
      </c>
      <c r="C2663">
        <v>2026.47</v>
      </c>
      <c r="D2663">
        <v>1972.34</v>
      </c>
      <c r="E2663">
        <v>1507.42</v>
      </c>
      <c r="F2663">
        <v>0</v>
      </c>
      <c r="G2663">
        <v>0.114978</v>
      </c>
      <c r="H2663">
        <v>0.899312</v>
      </c>
      <c r="I2663">
        <v>0</v>
      </c>
    </row>
    <row r="2664" spans="1:9" x14ac:dyDescent="0.25">
      <c r="A2664" t="s">
        <v>225</v>
      </c>
      <c r="B2664">
        <v>2040.46</v>
      </c>
      <c r="C2664">
        <v>2029.61</v>
      </c>
      <c r="D2664">
        <v>1972.39</v>
      </c>
      <c r="E2664">
        <v>1507.62</v>
      </c>
      <c r="F2664">
        <v>0</v>
      </c>
      <c r="G2664">
        <v>0.114937</v>
      </c>
      <c r="H2664">
        <v>0.90059100000000003</v>
      </c>
      <c r="I2664">
        <v>0</v>
      </c>
    </row>
    <row r="2665" spans="1:9" x14ac:dyDescent="0.25">
      <c r="A2665" t="s">
        <v>225</v>
      </c>
      <c r="B2665">
        <v>2030.22</v>
      </c>
      <c r="C2665">
        <v>2019.8</v>
      </c>
      <c r="D2665">
        <v>1971.92</v>
      </c>
      <c r="E2665">
        <v>1507.48</v>
      </c>
      <c r="F2665">
        <v>0</v>
      </c>
      <c r="G2665">
        <v>0.114923</v>
      </c>
      <c r="H2665">
        <v>0.900752</v>
      </c>
      <c r="I2665">
        <v>0</v>
      </c>
    </row>
    <row r="2666" spans="1:9" x14ac:dyDescent="0.25">
      <c r="A2666" t="s">
        <v>225</v>
      </c>
      <c r="B2666">
        <v>2032.35</v>
      </c>
      <c r="C2666">
        <v>2022.29</v>
      </c>
      <c r="D2666">
        <v>1972.07</v>
      </c>
      <c r="E2666">
        <v>1507.48</v>
      </c>
      <c r="F2666">
        <v>0</v>
      </c>
      <c r="G2666">
        <v>0.114969</v>
      </c>
      <c r="H2666">
        <v>0.90100899999999995</v>
      </c>
      <c r="I2666">
        <v>0</v>
      </c>
    </row>
    <row r="2667" spans="1:9" x14ac:dyDescent="0.25">
      <c r="A2667" t="s">
        <v>225</v>
      </c>
      <c r="B2667">
        <v>2032.21</v>
      </c>
      <c r="C2667">
        <v>2022.41</v>
      </c>
      <c r="D2667">
        <v>1971.91</v>
      </c>
      <c r="E2667">
        <v>1507.17</v>
      </c>
      <c r="F2667">
        <v>0</v>
      </c>
      <c r="G2667">
        <v>0.115263</v>
      </c>
      <c r="H2667">
        <v>0.89086200000000004</v>
      </c>
      <c r="I2667">
        <v>0</v>
      </c>
    </row>
    <row r="2668" spans="1:9" x14ac:dyDescent="0.25">
      <c r="A2668" t="s">
        <v>225</v>
      </c>
      <c r="B2668">
        <v>2034.14</v>
      </c>
      <c r="C2668">
        <v>2023.71</v>
      </c>
      <c r="D2668">
        <v>1971.53</v>
      </c>
      <c r="E2668">
        <v>1507.13</v>
      </c>
      <c r="F2668">
        <v>0</v>
      </c>
      <c r="G2668">
        <v>0.11494600000000001</v>
      </c>
      <c r="H2668">
        <v>0.90097000000000005</v>
      </c>
      <c r="I2668">
        <v>0</v>
      </c>
    </row>
    <row r="2669" spans="1:9" x14ac:dyDescent="0.25">
      <c r="A2669" t="s">
        <v>225</v>
      </c>
      <c r="B2669">
        <v>2033.54</v>
      </c>
      <c r="C2669">
        <v>2022.76</v>
      </c>
      <c r="D2669">
        <v>1972.25</v>
      </c>
      <c r="E2669">
        <v>1507.57</v>
      </c>
      <c r="F2669">
        <v>0</v>
      </c>
      <c r="G2669">
        <v>0.114923</v>
      </c>
      <c r="H2669">
        <v>0.899922</v>
      </c>
      <c r="I2669">
        <v>0</v>
      </c>
    </row>
    <row r="2670" spans="1:9" x14ac:dyDescent="0.25">
      <c r="A2670" t="s">
        <v>225</v>
      </c>
      <c r="B2670">
        <v>2029.83</v>
      </c>
      <c r="C2670">
        <v>2019.31</v>
      </c>
      <c r="D2670">
        <v>1971.73</v>
      </c>
      <c r="E2670">
        <v>1507.46</v>
      </c>
      <c r="F2670">
        <v>0</v>
      </c>
      <c r="G2670">
        <v>0.114969</v>
      </c>
      <c r="H2670">
        <v>0.90060700000000005</v>
      </c>
      <c r="I2670">
        <v>0</v>
      </c>
    </row>
    <row r="2671" spans="1:9" x14ac:dyDescent="0.25">
      <c r="A2671" t="s">
        <v>225</v>
      </c>
      <c r="B2671">
        <v>2031</v>
      </c>
      <c r="C2671">
        <v>2020.57</v>
      </c>
      <c r="D2671">
        <v>1971.67</v>
      </c>
      <c r="E2671">
        <v>1507.11</v>
      </c>
      <c r="F2671">
        <v>0</v>
      </c>
      <c r="G2671">
        <v>0.11498800000000001</v>
      </c>
      <c r="H2671">
        <v>0.89673800000000004</v>
      </c>
      <c r="I2671">
        <v>0</v>
      </c>
    </row>
    <row r="2672" spans="1:9" x14ac:dyDescent="0.25">
      <c r="A2672" t="s">
        <v>225</v>
      </c>
      <c r="B2672">
        <v>2030.46</v>
      </c>
      <c r="C2672">
        <v>2019.38</v>
      </c>
      <c r="D2672">
        <v>1972.04</v>
      </c>
      <c r="E2672">
        <v>1507.8</v>
      </c>
      <c r="F2672">
        <v>0</v>
      </c>
      <c r="G2672">
        <v>0.11527800000000001</v>
      </c>
      <c r="H2672">
        <v>0.90105100000000005</v>
      </c>
      <c r="I2672">
        <v>0</v>
      </c>
    </row>
    <row r="2673" spans="1:25" x14ac:dyDescent="0.25">
      <c r="A2673" t="s">
        <v>225</v>
      </c>
      <c r="B2673">
        <v>2031.54</v>
      </c>
      <c r="C2673">
        <v>2021.3</v>
      </c>
      <c r="D2673">
        <v>1971.9</v>
      </c>
      <c r="E2673">
        <v>1507.11</v>
      </c>
      <c r="F2673">
        <v>0</v>
      </c>
      <c r="G2673">
        <v>0.114979</v>
      </c>
      <c r="H2673">
        <v>0.89738600000000002</v>
      </c>
      <c r="I2673">
        <v>0</v>
      </c>
    </row>
    <row r="2674" spans="1:25" x14ac:dyDescent="0.25">
      <c r="A2674" t="s">
        <v>225</v>
      </c>
      <c r="B2674">
        <v>2034.15</v>
      </c>
      <c r="C2674">
        <v>2023.85</v>
      </c>
      <c r="D2674">
        <v>1972.88</v>
      </c>
      <c r="E2674">
        <v>1507.44</v>
      </c>
      <c r="F2674">
        <v>0</v>
      </c>
      <c r="G2674">
        <v>0.11493399999999999</v>
      </c>
      <c r="H2674">
        <v>0.89448899999999998</v>
      </c>
      <c r="I2674">
        <v>0</v>
      </c>
    </row>
    <row r="2675" spans="1:25" x14ac:dyDescent="0.25">
      <c r="A2675" t="s">
        <v>225</v>
      </c>
      <c r="B2675">
        <v>2032.77</v>
      </c>
      <c r="C2675">
        <v>2021.95</v>
      </c>
      <c r="D2675">
        <v>1971.81</v>
      </c>
      <c r="E2675">
        <v>1507.02</v>
      </c>
      <c r="F2675">
        <v>0</v>
      </c>
      <c r="G2675">
        <v>0.115094</v>
      </c>
      <c r="H2675">
        <v>0.89297300000000002</v>
      </c>
      <c r="I2675">
        <v>0</v>
      </c>
    </row>
    <row r="2676" spans="1:25" x14ac:dyDescent="0.25">
      <c r="A2676" t="s">
        <v>225</v>
      </c>
      <c r="B2676">
        <v>2036.49</v>
      </c>
      <c r="C2676">
        <v>2026.12</v>
      </c>
      <c r="D2676">
        <v>1972.7</v>
      </c>
      <c r="E2676">
        <v>1507.75</v>
      </c>
      <c r="F2676">
        <v>0</v>
      </c>
      <c r="G2676">
        <v>0.114923</v>
      </c>
      <c r="H2676">
        <v>0.90107800000000005</v>
      </c>
      <c r="I2676">
        <v>0</v>
      </c>
    </row>
    <row r="2677" spans="1:25" x14ac:dyDescent="0.25">
      <c r="A2677" t="s">
        <v>225</v>
      </c>
      <c r="B2677">
        <v>2032.44</v>
      </c>
      <c r="C2677">
        <v>2022.19</v>
      </c>
      <c r="D2677">
        <v>1972.11</v>
      </c>
      <c r="E2677">
        <v>1507.74</v>
      </c>
      <c r="F2677">
        <v>0</v>
      </c>
      <c r="G2677">
        <v>0.115505</v>
      </c>
      <c r="H2677">
        <v>0.88223099999999999</v>
      </c>
      <c r="I2677">
        <v>0</v>
      </c>
    </row>
    <row r="2678" spans="1:25" x14ac:dyDescent="0.25">
      <c r="A2678" t="s">
        <v>225</v>
      </c>
      <c r="B2678">
        <v>2034.98</v>
      </c>
      <c r="C2678">
        <v>2024.27</v>
      </c>
      <c r="D2678">
        <v>1972.7</v>
      </c>
      <c r="E2678">
        <v>1507.79</v>
      </c>
      <c r="F2678">
        <v>0</v>
      </c>
      <c r="G2678">
        <v>0.114979</v>
      </c>
      <c r="H2678">
        <v>0.88054600000000005</v>
      </c>
      <c r="I2678">
        <v>0</v>
      </c>
    </row>
    <row r="2679" spans="1:25" x14ac:dyDescent="0.25">
      <c r="A2679" t="s">
        <v>225</v>
      </c>
      <c r="B2679">
        <v>2027.35</v>
      </c>
      <c r="C2679">
        <v>2017.48</v>
      </c>
      <c r="D2679">
        <v>1971.49</v>
      </c>
      <c r="E2679">
        <v>1507.66</v>
      </c>
      <c r="F2679">
        <v>0</v>
      </c>
      <c r="G2679">
        <v>0.115548</v>
      </c>
      <c r="H2679">
        <v>0.89900199999999997</v>
      </c>
      <c r="I2679">
        <v>0</v>
      </c>
    </row>
    <row r="2680" spans="1:25" x14ac:dyDescent="0.25">
      <c r="A2680" t="s">
        <v>225</v>
      </c>
      <c r="B2680">
        <v>2035.72</v>
      </c>
      <c r="C2680">
        <v>2025.28</v>
      </c>
      <c r="D2680">
        <v>1972.75</v>
      </c>
      <c r="E2680">
        <v>1507.51</v>
      </c>
      <c r="F2680">
        <v>0</v>
      </c>
      <c r="G2680">
        <v>0.114923</v>
      </c>
      <c r="H2680">
        <v>0.898733</v>
      </c>
      <c r="I2680">
        <v>0</v>
      </c>
    </row>
    <row r="2681" spans="1:25" x14ac:dyDescent="0.25">
      <c r="A2681" t="s">
        <v>225</v>
      </c>
      <c r="B2681">
        <v>2040.4</v>
      </c>
      <c r="C2681">
        <v>2029.6</v>
      </c>
      <c r="D2681">
        <v>1973.96</v>
      </c>
      <c r="E2681">
        <v>1507.62</v>
      </c>
      <c r="F2681">
        <v>0</v>
      </c>
      <c r="G2681">
        <v>0.115115</v>
      </c>
      <c r="H2681">
        <v>0.89046599999999998</v>
      </c>
      <c r="I2681">
        <v>0</v>
      </c>
    </row>
    <row r="2682" spans="1:25" x14ac:dyDescent="0.25">
      <c r="A2682" t="s">
        <v>225</v>
      </c>
      <c r="B2682">
        <v>2041.69</v>
      </c>
      <c r="C2682">
        <v>2031.3</v>
      </c>
      <c r="D2682">
        <v>1974.49</v>
      </c>
      <c r="E2682">
        <v>1507.67</v>
      </c>
      <c r="F2682">
        <v>0</v>
      </c>
      <c r="G2682">
        <v>0.114929</v>
      </c>
      <c r="H2682">
        <v>0.86895599999999995</v>
      </c>
      <c r="I2682">
        <v>0</v>
      </c>
    </row>
    <row r="2683" spans="1:25" x14ac:dyDescent="0.25">
      <c r="A2683" t="s">
        <v>225</v>
      </c>
      <c r="B2683">
        <v>2033.22</v>
      </c>
      <c r="C2683">
        <v>2022.73</v>
      </c>
      <c r="D2683">
        <v>1972.46</v>
      </c>
      <c r="E2683">
        <v>1507.65</v>
      </c>
      <c r="F2683">
        <v>0</v>
      </c>
      <c r="G2683">
        <v>0.11497</v>
      </c>
      <c r="H2683">
        <v>0.90053499999999997</v>
      </c>
      <c r="I2683">
        <v>0</v>
      </c>
    </row>
    <row r="2684" spans="1:25" x14ac:dyDescent="0.25">
      <c r="A2684" t="s">
        <v>225</v>
      </c>
      <c r="B2684">
        <v>2044.4</v>
      </c>
      <c r="C2684">
        <v>2033.88</v>
      </c>
      <c r="D2684">
        <v>1974.58</v>
      </c>
      <c r="E2684">
        <v>1507.39</v>
      </c>
      <c r="F2684">
        <v>0</v>
      </c>
      <c r="G2684">
        <v>0.10331600000000001</v>
      </c>
      <c r="H2684">
        <v>0.88480999999999999</v>
      </c>
      <c r="I2684">
        <v>0</v>
      </c>
    </row>
    <row r="2685" spans="1:25" x14ac:dyDescent="0.25">
      <c r="A2685" t="s">
        <v>225</v>
      </c>
      <c r="B2685">
        <v>2037.09</v>
      </c>
      <c r="C2685">
        <v>2026.25</v>
      </c>
      <c r="D2685">
        <v>1972.83</v>
      </c>
      <c r="E2685">
        <v>1507.45</v>
      </c>
      <c r="F2685">
        <v>0</v>
      </c>
      <c r="G2685">
        <v>0.11501699999999999</v>
      </c>
      <c r="H2685">
        <v>0.900362</v>
      </c>
      <c r="I2685">
        <v>0</v>
      </c>
    </row>
    <row r="2686" spans="1:25" x14ac:dyDescent="0.25">
      <c r="A2686" t="s">
        <v>225</v>
      </c>
      <c r="B2686">
        <v>2031.75</v>
      </c>
      <c r="C2686">
        <v>2021.32</v>
      </c>
      <c r="D2686">
        <v>1971.8</v>
      </c>
      <c r="E2686">
        <v>1507.59</v>
      </c>
      <c r="F2686">
        <v>0</v>
      </c>
      <c r="G2686">
        <v>0.115247</v>
      </c>
      <c r="H2686">
        <v>0.86888200000000004</v>
      </c>
      <c r="I2686">
        <v>0</v>
      </c>
    </row>
    <row r="2687" spans="1:25" x14ac:dyDescent="0.25">
      <c r="A2687" t="s">
        <v>225</v>
      </c>
      <c r="B2687">
        <v>2045.88</v>
      </c>
      <c r="C2687">
        <v>2031.76</v>
      </c>
      <c r="D2687">
        <v>1973.32</v>
      </c>
      <c r="E2687">
        <v>1507.61</v>
      </c>
      <c r="F2687">
        <v>0</v>
      </c>
      <c r="G2687">
        <v>0.11493100000000001</v>
      </c>
      <c r="H2687">
        <v>0.88250399999999996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225</v>
      </c>
      <c r="B2688">
        <v>2039.79</v>
      </c>
      <c r="C2688">
        <v>2029.78</v>
      </c>
      <c r="D2688">
        <v>1973.07</v>
      </c>
      <c r="E2688">
        <v>1507.26</v>
      </c>
      <c r="F2688">
        <v>0</v>
      </c>
      <c r="G2688">
        <v>0.11494699999999999</v>
      </c>
      <c r="H2688">
        <v>0.895401</v>
      </c>
      <c r="I2688">
        <v>0</v>
      </c>
      <c r="R2688">
        <f>AVERAGE(B2639:B2688)</f>
        <v>2034.4787999999999</v>
      </c>
      <c r="S2688">
        <f>AVERAGE(C2639:C2688)</f>
        <v>2023.7960000000007</v>
      </c>
      <c r="U2688">
        <f>_xlfn.VAR.P(B2639:B2688)</f>
        <v>20.577310560000178</v>
      </c>
      <c r="V2688">
        <f>_xlfn.VAR.P(C2639:C2688)</f>
        <v>17.850447999999854</v>
      </c>
      <c r="X2688">
        <f>1.96*SQRT(U2688)/50</f>
        <v>0.17781990467582273</v>
      </c>
      <c r="Y2688">
        <f>1.96*SQRT(V2688)/50</f>
        <v>0.16561917888553779</v>
      </c>
    </row>
    <row r="2689" spans="1:3" x14ac:dyDescent="0.25">
      <c r="A2689" t="s">
        <v>225</v>
      </c>
      <c r="B2689">
        <v>101823.2653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61</v>
      </c>
    </row>
    <row r="2" spans="2:15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  <c r="K2" t="s">
        <v>60</v>
      </c>
      <c r="L2" t="s">
        <v>56</v>
      </c>
      <c r="M2" t="s">
        <v>57</v>
      </c>
      <c r="N2" t="s">
        <v>58</v>
      </c>
      <c r="O2" t="s">
        <v>59</v>
      </c>
    </row>
    <row r="3" spans="2:15" x14ac:dyDescent="0.25">
      <c r="B3" s="15" t="s">
        <v>0</v>
      </c>
      <c r="C3">
        <v>25</v>
      </c>
      <c r="F3">
        <f>'336p stat'!H2-'336p stat'!K2</f>
        <v>1.5444340000000238</v>
      </c>
      <c r="G3">
        <f>'336p stat'!K2-'336p stat'!N2</f>
        <v>375.07763999999997</v>
      </c>
      <c r="H3">
        <f>'336p stat'!N2</f>
        <v>18.017599000000001</v>
      </c>
      <c r="K3">
        <f>D3/$C3</f>
        <v>0</v>
      </c>
      <c r="L3">
        <f t="shared" ref="L3:O3" si="0">E3/$C3</f>
        <v>0</v>
      </c>
      <c r="M3">
        <f t="shared" si="0"/>
        <v>6.1777360000000954E-2</v>
      </c>
      <c r="N3">
        <f t="shared" si="0"/>
        <v>15.0031056</v>
      </c>
      <c r="O3">
        <f t="shared" si="0"/>
        <v>0.72070396000000003</v>
      </c>
    </row>
    <row r="4" spans="2:15" x14ac:dyDescent="0.25">
      <c r="B4" s="15"/>
      <c r="C4">
        <v>50</v>
      </c>
      <c r="F4">
        <f>'336p stat'!H3-'336p stat'!K3</f>
        <v>3.0597569999999905</v>
      </c>
      <c r="G4">
        <f>'336p stat'!K3-'336p stat'!N3</f>
        <v>750.14690000000007</v>
      </c>
      <c r="H4">
        <f>'336p stat'!N3</f>
        <v>36.034419999999997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6.1195139999999808E-2</v>
      </c>
      <c r="N4">
        <f t="shared" ref="N4:N67" si="4">G4/$C4</f>
        <v>15.002938000000002</v>
      </c>
      <c r="O4">
        <f t="shared" ref="O4:O67" si="5">H4/$C4</f>
        <v>0.7206883999999999</v>
      </c>
    </row>
    <row r="5" spans="2:15" x14ac:dyDescent="0.25">
      <c r="B5" s="15"/>
      <c r="C5">
        <v>75</v>
      </c>
      <c r="F5">
        <f>'336p stat'!H4-'336p stat'!K4</f>
        <v>4.6034879999999703</v>
      </c>
      <c r="G5">
        <f>'336p stat'!K4-'336p stat'!N4</f>
        <v>1125.2300229999998</v>
      </c>
      <c r="H5">
        <f>'336p stat'!N4</f>
        <v>54.050490000000003</v>
      </c>
      <c r="K5">
        <f t="shared" si="1"/>
        <v>0</v>
      </c>
      <c r="L5">
        <f t="shared" si="2"/>
        <v>0</v>
      </c>
      <c r="M5">
        <f t="shared" si="3"/>
        <v>6.1379839999999602E-2</v>
      </c>
      <c r="N5">
        <f t="shared" si="4"/>
        <v>15.003066973333331</v>
      </c>
      <c r="O5">
        <f t="shared" si="5"/>
        <v>0.72067320000000001</v>
      </c>
    </row>
    <row r="6" spans="2:15" x14ac:dyDescent="0.25">
      <c r="B6" s="15"/>
      <c r="C6">
        <v>100</v>
      </c>
      <c r="F6">
        <f>'336p stat'!H5-'336p stat'!K5</f>
        <v>6.1459859999999935</v>
      </c>
      <c r="G6">
        <f>'336p stat'!K5-'336p stat'!N5</f>
        <v>1500.310954</v>
      </c>
      <c r="H6">
        <f>'336p stat'!N5</f>
        <v>72.068150000000003</v>
      </c>
      <c r="K6">
        <f t="shared" si="1"/>
        <v>0</v>
      </c>
      <c r="L6">
        <f t="shared" si="2"/>
        <v>0</v>
      </c>
      <c r="M6">
        <f t="shared" si="3"/>
        <v>6.1459859999999936E-2</v>
      </c>
      <c r="N6">
        <f t="shared" si="4"/>
        <v>15.003109540000001</v>
      </c>
      <c r="O6">
        <f t="shared" si="5"/>
        <v>0.72068149999999997</v>
      </c>
    </row>
    <row r="7" spans="2:15" x14ac:dyDescent="0.25">
      <c r="B7" s="15"/>
      <c r="C7">
        <v>125</v>
      </c>
      <c r="F7">
        <f>'336p stat'!H6-'336p stat'!K6</f>
        <v>7.7058769999998731</v>
      </c>
      <c r="G7">
        <f>'336p stat'!K6-'336p stat'!N6</f>
        <v>1875.389023</v>
      </c>
      <c r="H7">
        <f>'336p stat'!N6</f>
        <v>90.084900000000005</v>
      </c>
      <c r="K7">
        <f t="shared" si="1"/>
        <v>0</v>
      </c>
      <c r="L7">
        <f t="shared" si="2"/>
        <v>0</v>
      </c>
      <c r="M7">
        <f t="shared" si="3"/>
        <v>6.1647015999998986E-2</v>
      </c>
      <c r="N7">
        <f t="shared" si="4"/>
        <v>15.003112183999999</v>
      </c>
      <c r="O7">
        <f t="shared" si="5"/>
        <v>0.72067920000000008</v>
      </c>
    </row>
    <row r="8" spans="2:15" x14ac:dyDescent="0.25">
      <c r="B8" s="15"/>
      <c r="C8">
        <v>150</v>
      </c>
      <c r="F8">
        <f>'336p stat'!H7-'336p stat'!K7</f>
        <v>9.2328710000001593</v>
      </c>
      <c r="G8">
        <f>'336p stat'!K7-'336p stat'!N7</f>
        <v>2250.4681489999998</v>
      </c>
      <c r="H8">
        <f>'336p stat'!N7</f>
        <v>108.10251</v>
      </c>
      <c r="K8">
        <f t="shared" si="1"/>
        <v>0</v>
      </c>
      <c r="L8">
        <f t="shared" si="2"/>
        <v>0</v>
      </c>
      <c r="M8">
        <f t="shared" si="3"/>
        <v>6.1552473333334398E-2</v>
      </c>
      <c r="N8">
        <f t="shared" si="4"/>
        <v>15.003120993333333</v>
      </c>
      <c r="O8">
        <f t="shared" si="5"/>
        <v>0.72068339999999997</v>
      </c>
    </row>
    <row r="9" spans="2:15" x14ac:dyDescent="0.25">
      <c r="B9" s="15"/>
      <c r="C9">
        <v>175</v>
      </c>
      <c r="F9">
        <f>'336p stat'!H8-'336p stat'!K8</f>
        <v>10.760733000000073</v>
      </c>
      <c r="G9">
        <f>'336p stat'!K8-'336p stat'!N8</f>
        <v>2625.5565459999998</v>
      </c>
      <c r="H9">
        <f>'336p stat'!N8</f>
        <v>126.120656</v>
      </c>
      <c r="K9">
        <f t="shared" si="1"/>
        <v>0</v>
      </c>
      <c r="L9">
        <f t="shared" si="2"/>
        <v>0</v>
      </c>
      <c r="M9">
        <f t="shared" si="3"/>
        <v>6.1489902857143272E-2</v>
      </c>
      <c r="N9">
        <f t="shared" si="4"/>
        <v>15.003180262857141</v>
      </c>
      <c r="O9">
        <f t="shared" si="5"/>
        <v>0.72068946285714286</v>
      </c>
    </row>
    <row r="10" spans="2:15" x14ac:dyDescent="0.25">
      <c r="B10" s="15"/>
      <c r="C10">
        <v>200</v>
      </c>
      <c r="F10">
        <f>'336p stat'!H9-'336p stat'!K9</f>
        <v>12.288188999999875</v>
      </c>
      <c r="G10">
        <f>'336p stat'!K9-'336p stat'!N9</f>
        <v>3000.6495720000003</v>
      </c>
      <c r="H10">
        <f>'336p stat'!N9</f>
        <v>144.137923</v>
      </c>
      <c r="K10">
        <f t="shared" si="1"/>
        <v>0</v>
      </c>
      <c r="L10">
        <f t="shared" si="2"/>
        <v>0</v>
      </c>
      <c r="M10">
        <f t="shared" si="3"/>
        <v>6.1440944999999372E-2</v>
      </c>
      <c r="N10">
        <f t="shared" si="4"/>
        <v>15.003247860000002</v>
      </c>
      <c r="O10">
        <f t="shared" si="5"/>
        <v>0.72068961499999995</v>
      </c>
    </row>
    <row r="11" spans="2:15" x14ac:dyDescent="0.25">
      <c r="B11" s="15"/>
      <c r="C11">
        <v>225</v>
      </c>
      <c r="F11">
        <f>'336p stat'!H10-'336p stat'!K10</f>
        <v>13.847310000000107</v>
      </c>
      <c r="G11">
        <f>'336p stat'!K10-'336p stat'!N10</f>
        <v>3375.7346109999999</v>
      </c>
      <c r="H11">
        <f>'336p stat'!N10</f>
        <v>162.15751299999999</v>
      </c>
      <c r="K11">
        <f t="shared" si="1"/>
        <v>0</v>
      </c>
      <c r="L11">
        <f t="shared" si="2"/>
        <v>0</v>
      </c>
      <c r="M11">
        <f t="shared" si="3"/>
        <v>6.1543600000000476E-2</v>
      </c>
      <c r="N11">
        <f t="shared" si="4"/>
        <v>15.003264937777777</v>
      </c>
      <c r="O11">
        <f t="shared" si="5"/>
        <v>0.72070005777777779</v>
      </c>
    </row>
    <row r="12" spans="2:15" x14ac:dyDescent="0.25">
      <c r="B12" s="15"/>
      <c r="C12">
        <v>250</v>
      </c>
      <c r="F12">
        <f>'336p stat'!H11-'336p stat'!K11</f>
        <v>15.396483999999873</v>
      </c>
      <c r="G12">
        <f>'336p stat'!K11-'336p stat'!N11</f>
        <v>3750.8343170000003</v>
      </c>
      <c r="H12">
        <f>'336p stat'!N11</f>
        <v>180.174736</v>
      </c>
      <c r="K12">
        <f t="shared" si="1"/>
        <v>0</v>
      </c>
      <c r="L12">
        <f t="shared" si="2"/>
        <v>0</v>
      </c>
      <c r="M12">
        <f t="shared" si="3"/>
        <v>6.1585935999999494E-2</v>
      </c>
      <c r="N12">
        <f t="shared" si="4"/>
        <v>15.003337268000001</v>
      </c>
      <c r="O12">
        <f t="shared" si="5"/>
        <v>0.72069894400000001</v>
      </c>
    </row>
    <row r="13" spans="2:15" x14ac:dyDescent="0.25">
      <c r="B13" s="15"/>
      <c r="C13">
        <v>275</v>
      </c>
      <c r="F13">
        <f>'336p stat'!H12-'336p stat'!K12</f>
        <v>16.944531000000097</v>
      </c>
      <c r="G13">
        <f>'336p stat'!K12-'336p stat'!N12</f>
        <v>4125.924403</v>
      </c>
      <c r="H13">
        <f>'336p stat'!N12</f>
        <v>198.19212999999999</v>
      </c>
      <c r="K13">
        <f t="shared" si="1"/>
        <v>0</v>
      </c>
      <c r="L13">
        <f t="shared" si="2"/>
        <v>0</v>
      </c>
      <c r="M13">
        <f t="shared" si="3"/>
        <v>6.1616476363636714E-2</v>
      </c>
      <c r="N13">
        <f t="shared" si="4"/>
        <v>15.003361465454546</v>
      </c>
      <c r="O13">
        <f t="shared" si="5"/>
        <v>0.72069865454545456</v>
      </c>
    </row>
    <row r="14" spans="2:15" x14ac:dyDescent="0.25">
      <c r="B14" s="15"/>
      <c r="C14">
        <v>300</v>
      </c>
      <c r="F14">
        <f>'336p stat'!H13-'336p stat'!K13</f>
        <v>18.493993999999475</v>
      </c>
      <c r="G14">
        <f>'336p stat'!K13-'336p stat'!N13</f>
        <v>4501.0272640000003</v>
      </c>
      <c r="H14">
        <f>'336p stat'!N13</f>
        <v>216.20894699999999</v>
      </c>
      <c r="K14">
        <f t="shared" si="1"/>
        <v>0</v>
      </c>
      <c r="L14">
        <f t="shared" si="2"/>
        <v>0</v>
      </c>
      <c r="M14">
        <f t="shared" si="3"/>
        <v>6.1646646666664917E-2</v>
      </c>
      <c r="N14">
        <f t="shared" si="4"/>
        <v>15.003424213333334</v>
      </c>
      <c r="O14">
        <f t="shared" si="5"/>
        <v>0.72069649000000002</v>
      </c>
    </row>
    <row r="15" spans="2:15" x14ac:dyDescent="0.25">
      <c r="B15" s="15"/>
      <c r="C15">
        <v>325</v>
      </c>
      <c r="F15">
        <f>'336p stat'!H14-'336p stat'!K14</f>
        <v>20.033291000000645</v>
      </c>
      <c r="G15">
        <f>'336p stat'!K14-'336p stat'!N14</f>
        <v>4876.1287849999999</v>
      </c>
      <c r="H15">
        <f>'336p stat'!N14</f>
        <v>234.227768</v>
      </c>
      <c r="K15">
        <f t="shared" si="1"/>
        <v>0</v>
      </c>
      <c r="L15">
        <f t="shared" si="2"/>
        <v>0</v>
      </c>
      <c r="M15">
        <f t="shared" si="3"/>
        <v>6.1640895384617367E-2</v>
      </c>
      <c r="N15">
        <f t="shared" si="4"/>
        <v>15.003473184615384</v>
      </c>
      <c r="O15">
        <f t="shared" si="5"/>
        <v>0.72070082461538465</v>
      </c>
    </row>
    <row r="16" spans="2:15" x14ac:dyDescent="0.25">
      <c r="B16" s="15"/>
      <c r="C16">
        <v>350</v>
      </c>
      <c r="F16">
        <f>'336p stat'!H15-'336p stat'!K15</f>
        <v>21.554599000000053</v>
      </c>
      <c r="G16">
        <f>'336p stat'!K15-'336p stat'!N15</f>
        <v>5251.222366</v>
      </c>
      <c r="H16">
        <f>'336p stat'!N15</f>
        <v>252.24631600000001</v>
      </c>
      <c r="K16">
        <f t="shared" si="1"/>
        <v>0</v>
      </c>
      <c r="L16">
        <f t="shared" si="2"/>
        <v>0</v>
      </c>
      <c r="M16">
        <f t="shared" si="3"/>
        <v>6.1584568571428723E-2</v>
      </c>
      <c r="N16">
        <f t="shared" si="4"/>
        <v>15.003492474285714</v>
      </c>
      <c r="O16">
        <f t="shared" si="5"/>
        <v>0.72070376000000003</v>
      </c>
    </row>
    <row r="17" spans="2:15" x14ac:dyDescent="0.25">
      <c r="B17" s="15"/>
      <c r="C17">
        <v>375</v>
      </c>
      <c r="F17">
        <f>'336p stat'!H16-'336p stat'!K16</f>
        <v>23.087226999999984</v>
      </c>
      <c r="G17">
        <f>'336p stat'!K16-'336p stat'!N16</f>
        <v>5626.3267100000003</v>
      </c>
      <c r="H17">
        <f>'336p stat'!N16</f>
        <v>270.26494000000002</v>
      </c>
      <c r="K17">
        <f t="shared" si="1"/>
        <v>0</v>
      </c>
      <c r="L17">
        <f t="shared" si="2"/>
        <v>0</v>
      </c>
      <c r="M17">
        <f t="shared" si="3"/>
        <v>6.1565938666666625E-2</v>
      </c>
      <c r="N17">
        <f t="shared" si="4"/>
        <v>15.003537893333334</v>
      </c>
      <c r="O17">
        <f t="shared" si="5"/>
        <v>0.72070650666666669</v>
      </c>
    </row>
    <row r="18" spans="2:15" x14ac:dyDescent="0.25">
      <c r="B18" s="15"/>
      <c r="C18">
        <v>400</v>
      </c>
      <c r="F18">
        <f>'336p stat'!H17-'336p stat'!K17</f>
        <v>24.630810999999994</v>
      </c>
      <c r="G18">
        <f>'336p stat'!K17-'336p stat'!N17</f>
        <v>6001.4379630000003</v>
      </c>
      <c r="H18">
        <f>'336p stat'!N17</f>
        <v>288.28264200000001</v>
      </c>
      <c r="K18">
        <f t="shared" si="1"/>
        <v>0</v>
      </c>
      <c r="L18">
        <f t="shared" si="2"/>
        <v>0</v>
      </c>
      <c r="M18">
        <f t="shared" si="3"/>
        <v>6.1577027499999985E-2</v>
      </c>
      <c r="N18">
        <f t="shared" si="4"/>
        <v>15.0035949075</v>
      </c>
      <c r="O18">
        <f t="shared" si="5"/>
        <v>0.72070660500000006</v>
      </c>
    </row>
    <row r="19" spans="2:15" x14ac:dyDescent="0.25">
      <c r="B19" s="15"/>
      <c r="C19">
        <v>425</v>
      </c>
      <c r="F19">
        <f>'336p stat'!H18-'336p stat'!K18</f>
        <v>26.14943299999959</v>
      </c>
      <c r="G19">
        <f>'336p stat'!K18-'336p stat'!N18</f>
        <v>6376.5842270000003</v>
      </c>
      <c r="H19">
        <f>'336p stat'!N18</f>
        <v>306.30074400000001</v>
      </c>
      <c r="K19">
        <f t="shared" si="1"/>
        <v>0</v>
      </c>
      <c r="L19">
        <f t="shared" si="2"/>
        <v>0</v>
      </c>
      <c r="M19">
        <f t="shared" si="3"/>
        <v>6.1528077647057859E-2</v>
      </c>
      <c r="N19">
        <f t="shared" si="4"/>
        <v>15.003727592941177</v>
      </c>
      <c r="O19">
        <f t="shared" si="5"/>
        <v>0.72070763294117646</v>
      </c>
    </row>
    <row r="20" spans="2:15" x14ac:dyDescent="0.25">
      <c r="B20" s="15"/>
      <c r="C20">
        <v>450</v>
      </c>
      <c r="F20">
        <f>'336p stat'!H19-'336p stat'!K19</f>
        <v>27.676728000000367</v>
      </c>
      <c r="G20">
        <f>'336p stat'!K19-'336p stat'!N19</f>
        <v>6751.7436729999999</v>
      </c>
      <c r="H20">
        <f>'336p stat'!N19</f>
        <v>324.32225499999998</v>
      </c>
      <c r="K20">
        <f t="shared" si="1"/>
        <v>0</v>
      </c>
      <c r="L20">
        <f t="shared" si="2"/>
        <v>0</v>
      </c>
      <c r="M20">
        <f t="shared" si="3"/>
        <v>6.1503840000000816E-2</v>
      </c>
      <c r="N20">
        <f t="shared" si="4"/>
        <v>15.003874828888888</v>
      </c>
      <c r="O20">
        <f t="shared" si="5"/>
        <v>0.72071612222222214</v>
      </c>
    </row>
    <row r="21" spans="2:15" x14ac:dyDescent="0.25">
      <c r="B21" s="15"/>
      <c r="C21">
        <v>475</v>
      </c>
      <c r="F21">
        <f>'336p stat'!H20-'336p stat'!K20</f>
        <v>29.18262600000071</v>
      </c>
      <c r="G21">
        <f>'336p stat'!K20-'336p stat'!N20</f>
        <v>7126.9152039999999</v>
      </c>
      <c r="H21">
        <f>'336p stat'!N20</f>
        <v>342.34152499999999</v>
      </c>
      <c r="K21">
        <f t="shared" si="1"/>
        <v>0</v>
      </c>
      <c r="L21">
        <f t="shared" si="2"/>
        <v>0</v>
      </c>
      <c r="M21">
        <f t="shared" si="3"/>
        <v>6.1437107368422547E-2</v>
      </c>
      <c r="N21">
        <f t="shared" si="4"/>
        <v>15.004032008421053</v>
      </c>
      <c r="O21">
        <f t="shared" si="5"/>
        <v>0.720719</v>
      </c>
    </row>
    <row r="22" spans="2:15" x14ac:dyDescent="0.25">
      <c r="B22" s="15"/>
      <c r="C22">
        <v>500</v>
      </c>
      <c r="F22">
        <f>'336p stat'!H21-'336p stat'!K21</f>
        <v>30.719276999999238</v>
      </c>
      <c r="G22">
        <f>'336p stat'!K21-'336p stat'!N21</f>
        <v>7502.0847080000003</v>
      </c>
      <c r="H22">
        <f>'336p stat'!N21</f>
        <v>360.36345599999999</v>
      </c>
      <c r="K22">
        <f t="shared" si="1"/>
        <v>0</v>
      </c>
      <c r="L22">
        <f t="shared" si="2"/>
        <v>0</v>
      </c>
      <c r="M22">
        <f t="shared" si="3"/>
        <v>6.1438553999998473E-2</v>
      </c>
      <c r="N22">
        <f t="shared" si="4"/>
        <v>15.004169416</v>
      </c>
      <c r="O22">
        <f t="shared" si="5"/>
        <v>0.72072691199999994</v>
      </c>
    </row>
    <row r="23" spans="2:15" x14ac:dyDescent="0.25">
      <c r="B23" s="15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15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15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15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15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15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15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15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15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15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15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15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15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15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15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15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15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15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15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15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15" t="s">
        <v>14</v>
      </c>
      <c r="C43">
        <v>25</v>
      </c>
      <c r="F43">
        <f>'336p stat'!H42-'336p stat'!K42</f>
        <v>1.4831360000000018</v>
      </c>
      <c r="G43">
        <f>'336p stat'!K42-'336p stat'!N42</f>
        <v>197.310768</v>
      </c>
      <c r="H43">
        <f>'336p stat'!N42</f>
        <v>18.076626000000001</v>
      </c>
      <c r="K43">
        <f t="shared" si="1"/>
        <v>0</v>
      </c>
      <c r="L43">
        <f t="shared" si="2"/>
        <v>0</v>
      </c>
      <c r="M43">
        <f t="shared" si="3"/>
        <v>5.932544000000007E-2</v>
      </c>
      <c r="N43">
        <f t="shared" si="4"/>
        <v>7.8924307200000001</v>
      </c>
      <c r="O43">
        <f t="shared" si="5"/>
        <v>0.72306504000000005</v>
      </c>
    </row>
    <row r="44" spans="2:15" x14ac:dyDescent="0.25">
      <c r="B44" s="15" t="s">
        <v>14</v>
      </c>
      <c r="C44">
        <v>50</v>
      </c>
      <c r="F44">
        <f>'336p stat'!H43-'336p stat'!K43</f>
        <v>2.9265100000000075</v>
      </c>
      <c r="G44">
        <f>'336p stat'!K43-'336p stat'!N43</f>
        <v>394.39454899999998</v>
      </c>
      <c r="H44">
        <f>'336p stat'!N43</f>
        <v>36.152828</v>
      </c>
      <c r="K44">
        <f t="shared" si="1"/>
        <v>0</v>
      </c>
      <c r="L44">
        <f t="shared" si="2"/>
        <v>0</v>
      </c>
      <c r="M44">
        <f t="shared" si="3"/>
        <v>5.853020000000015E-2</v>
      </c>
      <c r="N44">
        <f t="shared" si="4"/>
        <v>7.8878909799999999</v>
      </c>
      <c r="O44">
        <f t="shared" si="5"/>
        <v>0.72305655999999996</v>
      </c>
    </row>
    <row r="45" spans="2:15" x14ac:dyDescent="0.25">
      <c r="B45" s="15" t="s">
        <v>14</v>
      </c>
      <c r="C45">
        <v>75</v>
      </c>
      <c r="F45">
        <f>'336p stat'!H44-'336p stat'!K44</f>
        <v>4.3633200000000443</v>
      </c>
      <c r="G45">
        <f>'336p stat'!K44-'336p stat'!N44</f>
        <v>591.55053499999997</v>
      </c>
      <c r="H45">
        <f>'336p stat'!N44</f>
        <v>54.228257999999997</v>
      </c>
      <c r="K45">
        <f t="shared" si="1"/>
        <v>0</v>
      </c>
      <c r="L45">
        <f t="shared" si="2"/>
        <v>0</v>
      </c>
      <c r="M45">
        <f t="shared" si="3"/>
        <v>5.8177600000000593E-2</v>
      </c>
      <c r="N45">
        <f t="shared" si="4"/>
        <v>7.8873404666666662</v>
      </c>
      <c r="O45">
        <f t="shared" si="5"/>
        <v>0.72304343999999998</v>
      </c>
    </row>
    <row r="46" spans="2:15" x14ac:dyDescent="0.25">
      <c r="B46" s="15" t="s">
        <v>14</v>
      </c>
      <c r="C46">
        <v>100</v>
      </c>
      <c r="F46">
        <f>'336p stat'!H45-'336p stat'!K45</f>
        <v>5.8092719999999645</v>
      </c>
      <c r="G46">
        <f>'336p stat'!K45-'336p stat'!N45</f>
        <v>788.72263500000008</v>
      </c>
      <c r="H46">
        <f>'336p stat'!N45</f>
        <v>72.304229000000007</v>
      </c>
      <c r="K46">
        <f t="shared" si="1"/>
        <v>0</v>
      </c>
      <c r="L46">
        <f t="shared" si="2"/>
        <v>0</v>
      </c>
      <c r="M46">
        <f t="shared" si="3"/>
        <v>5.8092719999999647E-2</v>
      </c>
      <c r="N46">
        <f t="shared" si="4"/>
        <v>7.8872263500000006</v>
      </c>
      <c r="O46">
        <f t="shared" si="5"/>
        <v>0.72304229000000009</v>
      </c>
    </row>
    <row r="47" spans="2:15" x14ac:dyDescent="0.25">
      <c r="B47" s="15" t="s">
        <v>14</v>
      </c>
      <c r="C47">
        <v>125</v>
      </c>
      <c r="F47">
        <f>'336p stat'!H46-'336p stat'!K46</f>
        <v>7.2527509999999893</v>
      </c>
      <c r="G47">
        <f>'336p stat'!K46-'336p stat'!N46</f>
        <v>985.85652600000014</v>
      </c>
      <c r="H47">
        <f>'336p stat'!N46</f>
        <v>90.380236999999994</v>
      </c>
      <c r="K47">
        <f t="shared" si="1"/>
        <v>0</v>
      </c>
      <c r="L47">
        <f t="shared" si="2"/>
        <v>0</v>
      </c>
      <c r="M47">
        <f t="shared" si="3"/>
        <v>5.8022007999999917E-2</v>
      </c>
      <c r="N47">
        <f t="shared" si="4"/>
        <v>7.8868522080000014</v>
      </c>
      <c r="O47">
        <f t="shared" si="5"/>
        <v>0.72304189599999991</v>
      </c>
    </row>
    <row r="48" spans="2:15" x14ac:dyDescent="0.25">
      <c r="B48" s="15" t="s">
        <v>14</v>
      </c>
      <c r="C48">
        <v>150</v>
      </c>
      <c r="F48">
        <f>'336p stat'!H47-'336p stat'!K47</f>
        <v>8.7017210000001342</v>
      </c>
      <c r="G48">
        <f>'336p stat'!K47-'336p stat'!N47</f>
        <v>1183.112987</v>
      </c>
      <c r="H48">
        <f>'336p stat'!N47</f>
        <v>108.456127</v>
      </c>
      <c r="K48">
        <f t="shared" si="1"/>
        <v>0</v>
      </c>
      <c r="L48">
        <f t="shared" si="2"/>
        <v>0</v>
      </c>
      <c r="M48">
        <f t="shared" si="3"/>
        <v>5.8011473333334229E-2</v>
      </c>
      <c r="N48">
        <f t="shared" si="4"/>
        <v>7.8874199133333329</v>
      </c>
      <c r="O48">
        <f t="shared" si="5"/>
        <v>0.72304084666666668</v>
      </c>
    </row>
    <row r="49" spans="2:15" x14ac:dyDescent="0.25">
      <c r="B49" s="15" t="s">
        <v>14</v>
      </c>
      <c r="C49">
        <v>175</v>
      </c>
      <c r="F49">
        <f>'336p stat'!H48-'336p stat'!K48</f>
        <v>10.143759000000045</v>
      </c>
      <c r="G49">
        <f>'336p stat'!K48-'336p stat'!N48</f>
        <v>1380.081019</v>
      </c>
      <c r="H49">
        <f>'336p stat'!N48</f>
        <v>126.53281200000001</v>
      </c>
      <c r="K49">
        <f t="shared" si="1"/>
        <v>0</v>
      </c>
      <c r="L49">
        <f t="shared" si="2"/>
        <v>0</v>
      </c>
      <c r="M49">
        <f t="shared" si="3"/>
        <v>5.7964337142857404E-2</v>
      </c>
      <c r="N49">
        <f t="shared" si="4"/>
        <v>7.8861772514285713</v>
      </c>
      <c r="O49">
        <f t="shared" si="5"/>
        <v>0.72304464000000002</v>
      </c>
    </row>
    <row r="50" spans="2:15" x14ac:dyDescent="0.25">
      <c r="B50" s="15" t="s">
        <v>14</v>
      </c>
      <c r="C50">
        <v>200</v>
      </c>
      <c r="F50">
        <f>'336p stat'!H49-'336p stat'!K49</f>
        <v>11.595519999999851</v>
      </c>
      <c r="G50">
        <f>'336p stat'!K49-'336p stat'!N49</f>
        <v>1576.9785220000001</v>
      </c>
      <c r="H50">
        <f>'336p stat'!N49</f>
        <v>144.60933</v>
      </c>
      <c r="K50">
        <f t="shared" si="1"/>
        <v>0</v>
      </c>
      <c r="L50">
        <f t="shared" si="2"/>
        <v>0</v>
      </c>
      <c r="M50">
        <f t="shared" si="3"/>
        <v>5.7977599999999255E-2</v>
      </c>
      <c r="N50">
        <f t="shared" si="4"/>
        <v>7.8848926100000005</v>
      </c>
      <c r="O50">
        <f t="shared" si="5"/>
        <v>0.72304665000000001</v>
      </c>
    </row>
    <row r="51" spans="2:15" x14ac:dyDescent="0.25">
      <c r="B51" s="15" t="s">
        <v>14</v>
      </c>
      <c r="C51">
        <v>225</v>
      </c>
      <c r="F51">
        <f>'336p stat'!H50-'336p stat'!K50</f>
        <v>13.050828000000138</v>
      </c>
      <c r="G51">
        <f>'336p stat'!K50-'336p stat'!N50</f>
        <v>1774.1983479999999</v>
      </c>
      <c r="H51">
        <f>'336p stat'!N50</f>
        <v>162.68518700000001</v>
      </c>
      <c r="K51">
        <f t="shared" si="1"/>
        <v>0</v>
      </c>
      <c r="L51">
        <f t="shared" si="2"/>
        <v>0</v>
      </c>
      <c r="M51">
        <f t="shared" si="3"/>
        <v>5.8003680000000613E-2</v>
      </c>
      <c r="N51">
        <f t="shared" si="4"/>
        <v>7.8853259911111104</v>
      </c>
      <c r="O51">
        <f t="shared" si="5"/>
        <v>0.72304527555555564</v>
      </c>
    </row>
    <row r="52" spans="2:15" x14ac:dyDescent="0.25">
      <c r="B52" s="15" t="s">
        <v>14</v>
      </c>
      <c r="C52">
        <v>250</v>
      </c>
      <c r="F52">
        <f>'336p stat'!H51-'336p stat'!K51</f>
        <v>14.513110999999753</v>
      </c>
      <c r="G52">
        <f>'336p stat'!K51-'336p stat'!N51</f>
        <v>1971.2631240000001</v>
      </c>
      <c r="H52">
        <f>'336p stat'!N51</f>
        <v>180.76157799999999</v>
      </c>
      <c r="K52">
        <f t="shared" si="1"/>
        <v>0</v>
      </c>
      <c r="L52">
        <f t="shared" si="2"/>
        <v>0</v>
      </c>
      <c r="M52">
        <f t="shared" si="3"/>
        <v>5.8052443999999016E-2</v>
      </c>
      <c r="N52">
        <f t="shared" si="4"/>
        <v>7.8850524960000001</v>
      </c>
      <c r="O52">
        <f t="shared" si="5"/>
        <v>0.72304631199999991</v>
      </c>
    </row>
    <row r="53" spans="2:15" x14ac:dyDescent="0.25">
      <c r="B53" s="15" t="s">
        <v>14</v>
      </c>
      <c r="C53">
        <v>275</v>
      </c>
      <c r="F53">
        <f>'336p stat'!H52-'336p stat'!K52</f>
        <v>15.982734999999593</v>
      </c>
      <c r="G53">
        <f>'336p stat'!K52-'336p stat'!N52</f>
        <v>2168.219552</v>
      </c>
      <c r="H53">
        <f>'336p stat'!N52</f>
        <v>198.83809400000001</v>
      </c>
      <c r="K53">
        <f t="shared" si="1"/>
        <v>0</v>
      </c>
      <c r="L53">
        <f t="shared" si="2"/>
        <v>0</v>
      </c>
      <c r="M53">
        <f t="shared" si="3"/>
        <v>5.8119036363634885E-2</v>
      </c>
      <c r="N53">
        <f t="shared" si="4"/>
        <v>7.8844347345454544</v>
      </c>
      <c r="O53">
        <f t="shared" si="5"/>
        <v>0.72304761454545463</v>
      </c>
    </row>
    <row r="54" spans="2:15" x14ac:dyDescent="0.25">
      <c r="B54" s="15" t="s">
        <v>14</v>
      </c>
      <c r="C54">
        <v>300</v>
      </c>
      <c r="F54">
        <f>'336p stat'!H53-'336p stat'!K53</f>
        <v>17.425502999999935</v>
      </c>
      <c r="G54">
        <f>'336p stat'!K53-'336p stat'!N53</f>
        <v>2365.3453939999999</v>
      </c>
      <c r="H54">
        <f>'336p stat'!N53</f>
        <v>216.91464999999999</v>
      </c>
      <c r="K54">
        <f t="shared" si="1"/>
        <v>0</v>
      </c>
      <c r="L54">
        <f t="shared" si="2"/>
        <v>0</v>
      </c>
      <c r="M54">
        <f t="shared" si="3"/>
        <v>5.8085009999999784E-2</v>
      </c>
      <c r="N54">
        <f t="shared" si="4"/>
        <v>7.8844846466666665</v>
      </c>
      <c r="O54">
        <f t="shared" si="5"/>
        <v>0.72304883333333336</v>
      </c>
    </row>
    <row r="55" spans="2:15" x14ac:dyDescent="0.25">
      <c r="B55" s="15" t="s">
        <v>14</v>
      </c>
      <c r="C55">
        <v>325</v>
      </c>
      <c r="F55">
        <f>'336p stat'!H54-'336p stat'!K54</f>
        <v>18.873116000000209</v>
      </c>
      <c r="G55">
        <f>'336p stat'!K54-'336p stat'!N54</f>
        <v>2562.6906469999999</v>
      </c>
      <c r="H55">
        <f>'336p stat'!N54</f>
        <v>234.99100300000001</v>
      </c>
      <c r="K55">
        <f t="shared" si="1"/>
        <v>0</v>
      </c>
      <c r="L55">
        <f t="shared" si="2"/>
        <v>0</v>
      </c>
      <c r="M55">
        <f t="shared" si="3"/>
        <v>5.8071126153846797E-2</v>
      </c>
      <c r="N55">
        <f t="shared" si="4"/>
        <v>7.8852019907692306</v>
      </c>
      <c r="O55">
        <f t="shared" si="5"/>
        <v>0.72304924000000004</v>
      </c>
    </row>
    <row r="56" spans="2:15" x14ac:dyDescent="0.25">
      <c r="B56" s="15" t="s">
        <v>14</v>
      </c>
      <c r="C56">
        <v>350</v>
      </c>
      <c r="F56">
        <f>'336p stat'!H55-'336p stat'!K55</f>
        <v>20.339003999999932</v>
      </c>
      <c r="G56">
        <f>'336p stat'!K55-'336p stat'!N55</f>
        <v>2759.9351899999997</v>
      </c>
      <c r="H56">
        <f>'336p stat'!N55</f>
        <v>253.06674799999999</v>
      </c>
      <c r="K56">
        <f t="shared" si="1"/>
        <v>0</v>
      </c>
      <c r="L56">
        <f t="shared" si="2"/>
        <v>0</v>
      </c>
      <c r="M56">
        <f t="shared" si="3"/>
        <v>5.8111439999999806E-2</v>
      </c>
      <c r="N56">
        <f t="shared" si="4"/>
        <v>7.8855291142857133</v>
      </c>
      <c r="O56">
        <f t="shared" si="5"/>
        <v>0.72304785142857142</v>
      </c>
    </row>
    <row r="57" spans="2:15" x14ac:dyDescent="0.25">
      <c r="B57" s="15" t="s">
        <v>14</v>
      </c>
      <c r="C57">
        <v>375</v>
      </c>
      <c r="F57">
        <f>'336p stat'!H56-'336p stat'!K56</f>
        <v>21.766133000000082</v>
      </c>
      <c r="G57">
        <f>'336p stat'!K56-'336p stat'!N56</f>
        <v>2956.9978940000001</v>
      </c>
      <c r="H57">
        <f>'336p stat'!N56</f>
        <v>271.142335</v>
      </c>
      <c r="K57">
        <f t="shared" si="1"/>
        <v>0</v>
      </c>
      <c r="L57">
        <f t="shared" si="2"/>
        <v>0</v>
      </c>
      <c r="M57">
        <f t="shared" si="3"/>
        <v>5.8043021333333548E-2</v>
      </c>
      <c r="N57">
        <f t="shared" si="4"/>
        <v>7.8853277173333334</v>
      </c>
      <c r="O57">
        <f t="shared" si="5"/>
        <v>0.72304622666666662</v>
      </c>
    </row>
    <row r="58" spans="2:15" x14ac:dyDescent="0.25">
      <c r="B58" s="15" t="s">
        <v>14</v>
      </c>
      <c r="C58">
        <v>400</v>
      </c>
      <c r="F58">
        <f>'336p stat'!H57-'336p stat'!K57</f>
        <v>23.191216000000168</v>
      </c>
      <c r="G58">
        <f>'336p stat'!K57-'336p stat'!N57</f>
        <v>3154.1806160000001</v>
      </c>
      <c r="H58">
        <f>'336p stat'!N57</f>
        <v>289.21810499999998</v>
      </c>
      <c r="K58">
        <f t="shared" si="1"/>
        <v>0</v>
      </c>
      <c r="L58">
        <f t="shared" si="2"/>
        <v>0</v>
      </c>
      <c r="M58">
        <f t="shared" si="3"/>
        <v>5.7978040000000418E-2</v>
      </c>
      <c r="N58">
        <f t="shared" si="4"/>
        <v>7.88545154</v>
      </c>
      <c r="O58">
        <f t="shared" si="5"/>
        <v>0.7230452624999999</v>
      </c>
    </row>
    <row r="59" spans="2:15" x14ac:dyDescent="0.25">
      <c r="B59" s="15" t="s">
        <v>14</v>
      </c>
      <c r="C59">
        <v>425</v>
      </c>
      <c r="F59">
        <f>'336p stat'!H58-'336p stat'!K58</f>
        <v>24.629550999999992</v>
      </c>
      <c r="G59">
        <f>'336p stat'!K58-'336p stat'!N58</f>
        <v>3351.401179</v>
      </c>
      <c r="H59">
        <f>'336p stat'!N58</f>
        <v>307.29474900000002</v>
      </c>
      <c r="K59">
        <f t="shared" si="1"/>
        <v>0</v>
      </c>
      <c r="L59">
        <f t="shared" si="2"/>
        <v>0</v>
      </c>
      <c r="M59">
        <f t="shared" si="3"/>
        <v>5.7951884705882334E-2</v>
      </c>
      <c r="N59">
        <f t="shared" si="4"/>
        <v>7.8856498329411764</v>
      </c>
      <c r="O59">
        <f t="shared" si="5"/>
        <v>0.72304646823529417</v>
      </c>
    </row>
    <row r="60" spans="2:15" x14ac:dyDescent="0.25">
      <c r="B60" s="15" t="s">
        <v>14</v>
      </c>
      <c r="C60">
        <v>450</v>
      </c>
      <c r="F60">
        <f>'336p stat'!H59-'336p stat'!K59</f>
        <v>26.062011999999868</v>
      </c>
      <c r="G60">
        <f>'336p stat'!K59-'336p stat'!N59</f>
        <v>3548.4581190000004</v>
      </c>
      <c r="H60">
        <f>'336p stat'!N59</f>
        <v>325.37084599999997</v>
      </c>
      <c r="K60">
        <f t="shared" si="1"/>
        <v>0</v>
      </c>
      <c r="L60">
        <f t="shared" si="2"/>
        <v>0</v>
      </c>
      <c r="M60">
        <f t="shared" si="3"/>
        <v>5.7915582222221929E-2</v>
      </c>
      <c r="N60">
        <f t="shared" si="4"/>
        <v>7.8854624866666674</v>
      </c>
      <c r="O60">
        <f t="shared" si="5"/>
        <v>0.72304632444444439</v>
      </c>
    </row>
    <row r="61" spans="2:15" x14ac:dyDescent="0.25">
      <c r="B61" s="15" t="s">
        <v>14</v>
      </c>
      <c r="C61">
        <v>475</v>
      </c>
      <c r="F61">
        <f>'336p stat'!H60-'336p stat'!K60</f>
        <v>27.495303000000149</v>
      </c>
      <c r="G61">
        <f>'336p stat'!K60-'336p stat'!N60</f>
        <v>3745.6895909999998</v>
      </c>
      <c r="H61">
        <f>'336p stat'!N60</f>
        <v>343.447811</v>
      </c>
      <c r="K61">
        <f t="shared" si="1"/>
        <v>0</v>
      </c>
      <c r="L61">
        <f t="shared" si="2"/>
        <v>0</v>
      </c>
      <c r="M61">
        <f t="shared" si="3"/>
        <v>5.7884848421052945E-2</v>
      </c>
      <c r="N61">
        <f t="shared" si="4"/>
        <v>7.8856622968421046</v>
      </c>
      <c r="O61">
        <f t="shared" si="5"/>
        <v>0.72304802315789474</v>
      </c>
    </row>
    <row r="62" spans="2:15" x14ac:dyDescent="0.25">
      <c r="B62" s="15" t="s">
        <v>14</v>
      </c>
      <c r="C62">
        <v>500</v>
      </c>
      <c r="F62">
        <f>'336p stat'!H61-'336p stat'!K61</f>
        <v>28.941640000000007</v>
      </c>
      <c r="G62">
        <f>'336p stat'!K61-'336p stat'!N61</f>
        <v>3942.8199919999997</v>
      </c>
      <c r="H62">
        <f>'336p stat'!N61</f>
        <v>361.52444200000002</v>
      </c>
      <c r="K62">
        <f t="shared" si="1"/>
        <v>0</v>
      </c>
      <c r="L62">
        <f t="shared" si="2"/>
        <v>0</v>
      </c>
      <c r="M62">
        <f t="shared" si="3"/>
        <v>5.7883280000000016E-2</v>
      </c>
      <c r="N62">
        <f t="shared" si="4"/>
        <v>7.8856399839999991</v>
      </c>
      <c r="O62">
        <f t="shared" si="5"/>
        <v>0.723048884</v>
      </c>
    </row>
    <row r="63" spans="2:15" x14ac:dyDescent="0.25">
      <c r="B63" s="15" t="s">
        <v>15</v>
      </c>
      <c r="C63">
        <v>25</v>
      </c>
      <c r="F63">
        <f>'336p stat'!H62-'336p stat'!K62</f>
        <v>1.4524650000000037</v>
      </c>
      <c r="G63">
        <f>'336p stat'!K62-'336p stat'!N62</f>
        <v>79.635299000000003</v>
      </c>
      <c r="H63">
        <f>'336p stat'!N62</f>
        <v>22.366923</v>
      </c>
      <c r="K63">
        <f t="shared" si="1"/>
        <v>0</v>
      </c>
      <c r="L63">
        <f t="shared" si="2"/>
        <v>0</v>
      </c>
      <c r="M63">
        <f t="shared" si="3"/>
        <v>5.8098600000000146E-2</v>
      </c>
      <c r="N63">
        <f t="shared" si="4"/>
        <v>3.1854119600000002</v>
      </c>
      <c r="O63">
        <f t="shared" si="5"/>
        <v>0.89467691999999999</v>
      </c>
    </row>
    <row r="64" spans="2:15" x14ac:dyDescent="0.25">
      <c r="B64" s="15" t="s">
        <v>15</v>
      </c>
      <c r="C64">
        <v>50</v>
      </c>
      <c r="F64">
        <f>'336p stat'!H63-'336p stat'!K63</f>
        <v>2.8855340000000069</v>
      </c>
      <c r="G64">
        <f>'336p stat'!K63-'336p stat'!N63</f>
        <v>159.281812</v>
      </c>
      <c r="H64">
        <f>'336p stat'!N63</f>
        <v>44.734437</v>
      </c>
      <c r="K64">
        <f t="shared" si="1"/>
        <v>0</v>
      </c>
      <c r="L64">
        <f t="shared" si="2"/>
        <v>0</v>
      </c>
      <c r="M64">
        <f t="shared" si="3"/>
        <v>5.7710680000000139E-2</v>
      </c>
      <c r="N64">
        <f t="shared" si="4"/>
        <v>3.18563624</v>
      </c>
      <c r="O64">
        <f t="shared" si="5"/>
        <v>0.89468873999999998</v>
      </c>
    </row>
    <row r="65" spans="2:15" x14ac:dyDescent="0.25">
      <c r="B65" s="15" t="s">
        <v>15</v>
      </c>
      <c r="C65">
        <v>75</v>
      </c>
      <c r="F65">
        <f>'336p stat'!H64-'336p stat'!K64</f>
        <v>4.3175109999999677</v>
      </c>
      <c r="G65">
        <f>'336p stat'!K64-'336p stat'!N64</f>
        <v>238.929902</v>
      </c>
      <c r="H65">
        <f>'336p stat'!N64</f>
        <v>67.101346000000007</v>
      </c>
      <c r="K65">
        <f t="shared" si="1"/>
        <v>0</v>
      </c>
      <c r="L65">
        <f t="shared" si="2"/>
        <v>0</v>
      </c>
      <c r="M65">
        <f t="shared" si="3"/>
        <v>5.7566813333332904E-2</v>
      </c>
      <c r="N65">
        <f t="shared" si="4"/>
        <v>3.1857320266666664</v>
      </c>
      <c r="O65">
        <f t="shared" si="5"/>
        <v>0.89468461333333338</v>
      </c>
    </row>
    <row r="66" spans="2:15" x14ac:dyDescent="0.25">
      <c r="B66" s="15" t="s">
        <v>15</v>
      </c>
      <c r="C66">
        <v>100</v>
      </c>
      <c r="F66">
        <f>'336p stat'!H65-'336p stat'!K65</f>
        <v>5.7313440000000355</v>
      </c>
      <c r="G66">
        <f>'336p stat'!K65-'336p stat'!N65</f>
        <v>318.57948299999998</v>
      </c>
      <c r="H66">
        <f>'336p stat'!N65</f>
        <v>89.467943000000005</v>
      </c>
      <c r="K66">
        <f t="shared" si="1"/>
        <v>0</v>
      </c>
      <c r="L66">
        <f t="shared" si="2"/>
        <v>0</v>
      </c>
      <c r="M66">
        <f t="shared" si="3"/>
        <v>5.7313440000000354E-2</v>
      </c>
      <c r="N66">
        <f t="shared" si="4"/>
        <v>3.1857948299999999</v>
      </c>
      <c r="O66">
        <f t="shared" si="5"/>
        <v>0.89467943000000005</v>
      </c>
    </row>
    <row r="67" spans="2:15" x14ac:dyDescent="0.25">
      <c r="B67" s="15" t="s">
        <v>15</v>
      </c>
      <c r="C67">
        <v>125</v>
      </c>
      <c r="F67">
        <f>'336p stat'!H66-'336p stat'!K66</f>
        <v>7.1264590000000112</v>
      </c>
      <c r="G67">
        <f>'336p stat'!K66-'336p stat'!N66</f>
        <v>398.23350099999999</v>
      </c>
      <c r="H67">
        <f>'336p stat'!N66</f>
        <v>111.833434</v>
      </c>
      <c r="K67">
        <f t="shared" si="1"/>
        <v>0</v>
      </c>
      <c r="L67">
        <f t="shared" si="2"/>
        <v>0</v>
      </c>
      <c r="M67">
        <f t="shared" si="3"/>
        <v>5.701167200000009E-2</v>
      </c>
      <c r="N67">
        <f t="shared" si="4"/>
        <v>3.1858680079999999</v>
      </c>
      <c r="O67">
        <f t="shared" si="5"/>
        <v>0.89466747199999996</v>
      </c>
    </row>
    <row r="68" spans="2:15" x14ac:dyDescent="0.25">
      <c r="B68" s="15" t="s">
        <v>15</v>
      </c>
      <c r="C68">
        <v>150</v>
      </c>
      <c r="F68">
        <f>'336p stat'!H67-'336p stat'!K67</f>
        <v>8.5545939999999518</v>
      </c>
      <c r="G68">
        <f>'336p stat'!K67-'336p stat'!N67</f>
        <v>477.89348400000006</v>
      </c>
      <c r="H68">
        <f>'336p stat'!N67</f>
        <v>134.19863000000001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5.7030626666666348E-2</v>
      </c>
      <c r="N68">
        <f t="shared" ref="N68:N131" si="9">G68/$C68</f>
        <v>3.1859565600000006</v>
      </c>
      <c r="O68">
        <f t="shared" ref="O68:O131" si="10">H68/$C68</f>
        <v>0.89465753333333342</v>
      </c>
    </row>
    <row r="69" spans="2:15" x14ac:dyDescent="0.25">
      <c r="B69" s="15" t="s">
        <v>15</v>
      </c>
      <c r="C69">
        <v>175</v>
      </c>
      <c r="F69">
        <f>'336p stat'!H68-'336p stat'!K68</f>
        <v>9.9882679999999482</v>
      </c>
      <c r="G69">
        <f>'336p stat'!K68-'336p stat'!N68</f>
        <v>557.55019000000004</v>
      </c>
      <c r="H69">
        <f>'336p stat'!N68</f>
        <v>156.56408999999999</v>
      </c>
      <c r="K69">
        <f t="shared" si="6"/>
        <v>0</v>
      </c>
      <c r="L69">
        <f t="shared" si="7"/>
        <v>0</v>
      </c>
      <c r="M69">
        <f t="shared" si="8"/>
        <v>5.7075817142856845E-2</v>
      </c>
      <c r="N69">
        <f t="shared" si="9"/>
        <v>3.186001085714286</v>
      </c>
      <c r="O69">
        <f t="shared" si="10"/>
        <v>0.89465194285714278</v>
      </c>
    </row>
    <row r="70" spans="2:15" x14ac:dyDescent="0.25">
      <c r="B70" s="15" t="s">
        <v>15</v>
      </c>
      <c r="C70">
        <v>200</v>
      </c>
      <c r="F70">
        <f>'336p stat'!H69-'336p stat'!K69</f>
        <v>11.434644999999932</v>
      </c>
      <c r="G70">
        <f>'336p stat'!K69-'336p stat'!N69</f>
        <v>637.21457200000009</v>
      </c>
      <c r="H70">
        <f>'336p stat'!N69</f>
        <v>178.93049999999999</v>
      </c>
      <c r="K70">
        <f t="shared" si="6"/>
        <v>0</v>
      </c>
      <c r="L70">
        <f t="shared" si="7"/>
        <v>0</v>
      </c>
      <c r="M70">
        <f t="shared" si="8"/>
        <v>5.7173224999999661E-2</v>
      </c>
      <c r="N70">
        <f t="shared" si="9"/>
        <v>3.1860728600000003</v>
      </c>
      <c r="O70">
        <f t="shared" si="10"/>
        <v>0.89465249999999996</v>
      </c>
    </row>
    <row r="71" spans="2:15" x14ac:dyDescent="0.25">
      <c r="B71" s="15" t="s">
        <v>15</v>
      </c>
      <c r="C71">
        <v>225</v>
      </c>
      <c r="F71">
        <f>'336p stat'!H70-'336p stat'!K70</f>
        <v>12.881451999999967</v>
      </c>
      <c r="G71">
        <f>'336p stat'!K70-'336p stat'!N70</f>
        <v>716.88081999999997</v>
      </c>
      <c r="H71">
        <f>'336p stat'!N70</f>
        <v>201.29569900000001</v>
      </c>
      <c r="K71">
        <f t="shared" si="6"/>
        <v>0</v>
      </c>
      <c r="L71">
        <f t="shared" si="7"/>
        <v>0</v>
      </c>
      <c r="M71">
        <f t="shared" si="8"/>
        <v>5.7250897777777636E-2</v>
      </c>
      <c r="N71">
        <f t="shared" si="9"/>
        <v>3.1861369777777777</v>
      </c>
      <c r="O71">
        <f t="shared" si="10"/>
        <v>0.89464755111111116</v>
      </c>
    </row>
    <row r="72" spans="2:15" x14ac:dyDescent="0.25">
      <c r="B72" s="15" t="s">
        <v>15</v>
      </c>
      <c r="C72">
        <v>250</v>
      </c>
      <c r="F72">
        <f>'336p stat'!H71-'336p stat'!K71</f>
        <v>14.340372999999886</v>
      </c>
      <c r="G72">
        <f>'336p stat'!K71-'336p stat'!N71</f>
        <v>796.54577500000005</v>
      </c>
      <c r="H72">
        <f>'336p stat'!N71</f>
        <v>223.66117600000001</v>
      </c>
      <c r="K72">
        <f t="shared" si="6"/>
        <v>0</v>
      </c>
      <c r="L72">
        <f t="shared" si="7"/>
        <v>0</v>
      </c>
      <c r="M72">
        <f t="shared" si="8"/>
        <v>5.7361491999999542E-2</v>
      </c>
      <c r="N72">
        <f t="shared" si="9"/>
        <v>3.1861831</v>
      </c>
      <c r="O72">
        <f t="shared" si="10"/>
        <v>0.89464470400000007</v>
      </c>
    </row>
    <row r="73" spans="2:15" x14ac:dyDescent="0.25">
      <c r="B73" s="15" t="s">
        <v>15</v>
      </c>
      <c r="C73">
        <v>275</v>
      </c>
      <c r="F73">
        <f>'336p stat'!H72-'336p stat'!K72</f>
        <v>15.786689000000024</v>
      </c>
      <c r="G73">
        <f>'336p stat'!K72-'336p stat'!N72</f>
        <v>876.21617500000002</v>
      </c>
      <c r="H73">
        <f>'336p stat'!N72</f>
        <v>246.02798799999999</v>
      </c>
      <c r="K73">
        <f t="shared" si="6"/>
        <v>0</v>
      </c>
      <c r="L73">
        <f t="shared" si="7"/>
        <v>0</v>
      </c>
      <c r="M73">
        <f t="shared" si="8"/>
        <v>5.7406141818181905E-2</v>
      </c>
      <c r="N73">
        <f t="shared" si="9"/>
        <v>3.1862406363636366</v>
      </c>
      <c r="O73">
        <f t="shared" si="10"/>
        <v>0.8946472290909091</v>
      </c>
    </row>
    <row r="74" spans="2:15" x14ac:dyDescent="0.25">
      <c r="B74" s="15" t="s">
        <v>15</v>
      </c>
      <c r="C74">
        <v>300</v>
      </c>
      <c r="F74">
        <f>'336p stat'!H73-'336p stat'!K73</f>
        <v>17.233834999999999</v>
      </c>
      <c r="G74">
        <f>'336p stat'!K73-'336p stat'!N73</f>
        <v>955.88246600000002</v>
      </c>
      <c r="H74">
        <f>'336p stat'!N73</f>
        <v>268.39300800000001</v>
      </c>
      <c r="K74">
        <f t="shared" si="6"/>
        <v>0</v>
      </c>
      <c r="L74">
        <f t="shared" si="7"/>
        <v>0</v>
      </c>
      <c r="M74">
        <f t="shared" si="8"/>
        <v>5.7446116666666665E-2</v>
      </c>
      <c r="N74">
        <f t="shared" si="9"/>
        <v>3.1862748866666668</v>
      </c>
      <c r="O74">
        <f t="shared" si="10"/>
        <v>0.89464336</v>
      </c>
    </row>
    <row r="75" spans="2:15" x14ac:dyDescent="0.25">
      <c r="B75" s="15" t="s">
        <v>15</v>
      </c>
      <c r="C75">
        <v>325</v>
      </c>
      <c r="F75">
        <f>'336p stat'!H74-'336p stat'!K74</f>
        <v>18.651591999999937</v>
      </c>
      <c r="G75">
        <f>'336p stat'!K74-'336p stat'!N74</f>
        <v>1035.560332</v>
      </c>
      <c r="H75">
        <f>'336p stat'!N74</f>
        <v>290.75910900000002</v>
      </c>
      <c r="K75">
        <f t="shared" si="6"/>
        <v>0</v>
      </c>
      <c r="L75">
        <f t="shared" si="7"/>
        <v>0</v>
      </c>
      <c r="M75">
        <f t="shared" si="8"/>
        <v>5.738951384615365E-2</v>
      </c>
      <c r="N75">
        <f t="shared" si="9"/>
        <v>3.1863394830769232</v>
      </c>
      <c r="O75">
        <f t="shared" si="10"/>
        <v>0.8946434123076924</v>
      </c>
    </row>
    <row r="76" spans="2:15" x14ac:dyDescent="0.25">
      <c r="B76" s="15" t="s">
        <v>15</v>
      </c>
      <c r="C76">
        <v>350</v>
      </c>
      <c r="F76">
        <f>'336p stat'!H75-'336p stat'!K75</f>
        <v>20.054165000000012</v>
      </c>
      <c r="G76">
        <f>'336p stat'!K75-'336p stat'!N75</f>
        <v>1115.235234</v>
      </c>
      <c r="H76">
        <f>'336p stat'!N75</f>
        <v>313.12467299999997</v>
      </c>
      <c r="K76">
        <f t="shared" si="6"/>
        <v>0</v>
      </c>
      <c r="L76">
        <f t="shared" si="7"/>
        <v>0</v>
      </c>
      <c r="M76">
        <f t="shared" si="8"/>
        <v>5.7297614285714317E-2</v>
      </c>
      <c r="N76">
        <f t="shared" si="9"/>
        <v>3.186386382857143</v>
      </c>
      <c r="O76">
        <f t="shared" si="10"/>
        <v>0.89464192285714284</v>
      </c>
    </row>
    <row r="77" spans="2:15" x14ac:dyDescent="0.25">
      <c r="B77" s="15" t="s">
        <v>15</v>
      </c>
      <c r="C77">
        <v>375</v>
      </c>
      <c r="F77">
        <f>'336p stat'!H76-'336p stat'!K76</f>
        <v>21.503284000000122</v>
      </c>
      <c r="G77">
        <f>'336p stat'!K76-'336p stat'!N76</f>
        <v>1194.913235</v>
      </c>
      <c r="H77">
        <f>'336p stat'!N76</f>
        <v>335.489709</v>
      </c>
      <c r="K77">
        <f t="shared" si="6"/>
        <v>0</v>
      </c>
      <c r="L77">
        <f t="shared" si="7"/>
        <v>0</v>
      </c>
      <c r="M77">
        <f t="shared" si="8"/>
        <v>5.7342090666666991E-2</v>
      </c>
      <c r="N77">
        <f t="shared" si="9"/>
        <v>3.1864352933333331</v>
      </c>
      <c r="O77">
        <f t="shared" si="10"/>
        <v>0.89463922400000007</v>
      </c>
    </row>
    <row r="78" spans="2:15" x14ac:dyDescent="0.25">
      <c r="B78" s="15" t="s">
        <v>15</v>
      </c>
      <c r="C78">
        <v>400</v>
      </c>
      <c r="F78">
        <f>'336p stat'!H77-'336p stat'!K77</f>
        <v>22.92492900000002</v>
      </c>
      <c r="G78">
        <f>'336p stat'!K77-'336p stat'!N77</f>
        <v>1274.593566</v>
      </c>
      <c r="H78">
        <f>'336p stat'!N77</f>
        <v>357.85608000000002</v>
      </c>
      <c r="K78">
        <f t="shared" si="6"/>
        <v>0</v>
      </c>
      <c r="L78">
        <f t="shared" si="7"/>
        <v>0</v>
      </c>
      <c r="M78">
        <f t="shared" si="8"/>
        <v>5.7312322500000047E-2</v>
      </c>
      <c r="N78">
        <f t="shared" si="9"/>
        <v>3.1864839150000002</v>
      </c>
      <c r="O78">
        <f t="shared" si="10"/>
        <v>0.8946402</v>
      </c>
    </row>
    <row r="79" spans="2:15" x14ac:dyDescent="0.25">
      <c r="B79" s="15" t="s">
        <v>15</v>
      </c>
      <c r="C79">
        <v>425</v>
      </c>
      <c r="F79">
        <f>'336p stat'!H78-'336p stat'!K78</f>
        <v>24.36949699999991</v>
      </c>
      <c r="G79">
        <f>'336p stat'!K78-'336p stat'!N78</f>
        <v>1354.2779030000002</v>
      </c>
      <c r="H79">
        <f>'336p stat'!N78</f>
        <v>380.22159199999999</v>
      </c>
      <c r="K79">
        <f t="shared" si="6"/>
        <v>0</v>
      </c>
      <c r="L79">
        <f t="shared" si="7"/>
        <v>0</v>
      </c>
      <c r="M79">
        <f t="shared" si="8"/>
        <v>5.7339992941176261E-2</v>
      </c>
      <c r="N79">
        <f t="shared" si="9"/>
        <v>3.1865362423529415</v>
      </c>
      <c r="O79">
        <f t="shared" si="10"/>
        <v>0.89463903999999994</v>
      </c>
    </row>
    <row r="80" spans="2:15" x14ac:dyDescent="0.25">
      <c r="B80" s="15" t="s">
        <v>15</v>
      </c>
      <c r="C80">
        <v>450</v>
      </c>
      <c r="F80">
        <f>'336p stat'!H79-'336p stat'!K79</f>
        <v>25.788790999999947</v>
      </c>
      <c r="G80">
        <f>'336p stat'!K79-'336p stat'!N79</f>
        <v>1433.9644619999999</v>
      </c>
      <c r="H80">
        <f>'336p stat'!N79</f>
        <v>402.58821399999999</v>
      </c>
      <c r="K80">
        <f t="shared" si="6"/>
        <v>0</v>
      </c>
      <c r="L80">
        <f t="shared" si="7"/>
        <v>0</v>
      </c>
      <c r="M80">
        <f t="shared" si="8"/>
        <v>5.7308424444444325E-2</v>
      </c>
      <c r="N80">
        <f t="shared" si="9"/>
        <v>3.1865876933333332</v>
      </c>
      <c r="O80">
        <f t="shared" si="10"/>
        <v>0.89464047555555559</v>
      </c>
    </row>
    <row r="81" spans="2:15" x14ac:dyDescent="0.25">
      <c r="B81" s="15" t="s">
        <v>15</v>
      </c>
      <c r="C81">
        <v>475</v>
      </c>
      <c r="F81">
        <f>'336p stat'!H80-'336p stat'!K80</f>
        <v>27.214407000000165</v>
      </c>
      <c r="G81">
        <f>'336p stat'!K80-'336p stat'!N80</f>
        <v>1513.6522909999999</v>
      </c>
      <c r="H81">
        <f>'336p stat'!N80</f>
        <v>424.95594399999999</v>
      </c>
      <c r="K81">
        <f t="shared" si="6"/>
        <v>0</v>
      </c>
      <c r="L81">
        <f t="shared" si="7"/>
        <v>0</v>
      </c>
      <c r="M81">
        <f t="shared" si="8"/>
        <v>5.7293488421052981E-2</v>
      </c>
      <c r="N81">
        <f t="shared" si="9"/>
        <v>3.1866364021052629</v>
      </c>
      <c r="O81">
        <f t="shared" si="10"/>
        <v>0.89464409263157896</v>
      </c>
    </row>
    <row r="82" spans="2:15" x14ac:dyDescent="0.25">
      <c r="B82" s="15" t="s">
        <v>15</v>
      </c>
      <c r="C82">
        <v>500</v>
      </c>
      <c r="F82">
        <f>'336p stat'!H81-'336p stat'!K81</f>
        <v>28.63456599999995</v>
      </c>
      <c r="G82">
        <f>'336p stat'!K81-'336p stat'!N81</f>
        <v>1593.343922</v>
      </c>
      <c r="H82">
        <f>'336p stat'!N81</f>
        <v>447.32168300000001</v>
      </c>
      <c r="K82">
        <f t="shared" si="6"/>
        <v>0</v>
      </c>
      <c r="L82">
        <f t="shared" si="7"/>
        <v>0</v>
      </c>
      <c r="M82">
        <f t="shared" si="8"/>
        <v>5.7269131999999896E-2</v>
      </c>
      <c r="N82">
        <f t="shared" si="9"/>
        <v>3.1866878440000002</v>
      </c>
      <c r="O82">
        <f t="shared" si="10"/>
        <v>0.89464336600000005</v>
      </c>
    </row>
    <row r="83" spans="2:15" x14ac:dyDescent="0.25">
      <c r="B83" s="15" t="s">
        <v>16</v>
      </c>
      <c r="C83">
        <v>25</v>
      </c>
      <c r="F83">
        <f>'336p stat'!H82-'336p stat'!K82</f>
        <v>1.4516449999999992</v>
      </c>
      <c r="G83">
        <f>'336p stat'!K82-'336p stat'!N82</f>
        <v>77.540856999999988</v>
      </c>
      <c r="H83">
        <f>'336p stat'!N82</f>
        <v>22.057583000000001</v>
      </c>
      <c r="K83">
        <f t="shared" si="6"/>
        <v>0</v>
      </c>
      <c r="L83">
        <f t="shared" si="7"/>
        <v>0</v>
      </c>
      <c r="M83">
        <f t="shared" si="8"/>
        <v>5.8065799999999966E-2</v>
      </c>
      <c r="N83">
        <f t="shared" si="9"/>
        <v>3.1016342799999994</v>
      </c>
      <c r="O83">
        <f t="shared" si="10"/>
        <v>0.88230332</v>
      </c>
    </row>
    <row r="84" spans="2:15" x14ac:dyDescent="0.25">
      <c r="B84" s="15" t="s">
        <v>16</v>
      </c>
      <c r="C84">
        <v>50</v>
      </c>
      <c r="F84">
        <f>'336p stat'!H83-'336p stat'!K83</f>
        <v>2.8240069999999946</v>
      </c>
      <c r="G84">
        <f>'336p stat'!K83-'336p stat'!N83</f>
        <v>155.029493</v>
      </c>
      <c r="H84">
        <f>'336p stat'!N83</f>
        <v>44.113956999999999</v>
      </c>
      <c r="K84">
        <f t="shared" si="6"/>
        <v>0</v>
      </c>
      <c r="L84">
        <f t="shared" si="7"/>
        <v>0</v>
      </c>
      <c r="M84">
        <f t="shared" si="8"/>
        <v>5.6480139999999894E-2</v>
      </c>
      <c r="N84">
        <f t="shared" si="9"/>
        <v>3.1005898599999999</v>
      </c>
      <c r="O84">
        <f t="shared" si="10"/>
        <v>0.88227913999999996</v>
      </c>
    </row>
    <row r="85" spans="2:15" x14ac:dyDescent="0.25">
      <c r="B85" s="15" t="s">
        <v>16</v>
      </c>
      <c r="C85">
        <v>75</v>
      </c>
      <c r="F85">
        <f>'336p stat'!H84-'336p stat'!K84</f>
        <v>4.1901469999999676</v>
      </c>
      <c r="G85">
        <f>'336p stat'!K84-'336p stat'!N84</f>
        <v>232.525419</v>
      </c>
      <c r="H85">
        <f>'336p stat'!N84</f>
        <v>66.171531999999999</v>
      </c>
      <c r="K85">
        <f t="shared" si="6"/>
        <v>0</v>
      </c>
      <c r="L85">
        <f t="shared" si="7"/>
        <v>0</v>
      </c>
      <c r="M85">
        <f t="shared" si="8"/>
        <v>5.5868626666666234E-2</v>
      </c>
      <c r="N85">
        <f t="shared" si="9"/>
        <v>3.10033892</v>
      </c>
      <c r="O85">
        <f t="shared" si="10"/>
        <v>0.88228709333333333</v>
      </c>
    </row>
    <row r="86" spans="2:15" x14ac:dyDescent="0.25">
      <c r="B86" s="15" t="s">
        <v>16</v>
      </c>
      <c r="C86">
        <v>100</v>
      </c>
      <c r="F86">
        <f>'336p stat'!H85-'336p stat'!K85</f>
        <v>5.5586810000000355</v>
      </c>
      <c r="G86">
        <f>'336p stat'!K85-'336p stat'!N85</f>
        <v>310.02771099999995</v>
      </c>
      <c r="H86">
        <f>'336p stat'!N85</f>
        <v>88.229144000000005</v>
      </c>
      <c r="K86">
        <f t="shared" si="6"/>
        <v>0</v>
      </c>
      <c r="L86">
        <f t="shared" si="7"/>
        <v>0</v>
      </c>
      <c r="M86">
        <f t="shared" si="8"/>
        <v>5.5586810000000354E-2</v>
      </c>
      <c r="N86">
        <f t="shared" si="9"/>
        <v>3.1002771099999995</v>
      </c>
      <c r="O86">
        <f t="shared" si="10"/>
        <v>0.88229144000000004</v>
      </c>
    </row>
    <row r="87" spans="2:15" x14ac:dyDescent="0.25">
      <c r="B87" s="15" t="s">
        <v>16</v>
      </c>
      <c r="C87">
        <v>125</v>
      </c>
      <c r="F87">
        <f>'336p stat'!H86-'336p stat'!K86</f>
        <v>6.9339030000000434</v>
      </c>
      <c r="G87">
        <f>'336p stat'!K86-'336p stat'!N86</f>
        <v>387.53184499999998</v>
      </c>
      <c r="H87">
        <f>'336p stat'!N86</f>
        <v>110.28602100000001</v>
      </c>
      <c r="K87">
        <f t="shared" si="6"/>
        <v>0</v>
      </c>
      <c r="L87">
        <f t="shared" si="7"/>
        <v>0</v>
      </c>
      <c r="M87">
        <f t="shared" si="8"/>
        <v>5.5471224000000346E-2</v>
      </c>
      <c r="N87">
        <f t="shared" si="9"/>
        <v>3.1002547599999999</v>
      </c>
      <c r="O87">
        <f t="shared" si="10"/>
        <v>0.88228816800000009</v>
      </c>
    </row>
    <row r="88" spans="2:15" x14ac:dyDescent="0.25">
      <c r="B88" s="15" t="s">
        <v>16</v>
      </c>
      <c r="C88">
        <v>150</v>
      </c>
      <c r="F88">
        <f>'336p stat'!H87-'336p stat'!K87</f>
        <v>8.313570000000027</v>
      </c>
      <c r="G88">
        <f>'336p stat'!K87-'336p stat'!N87</f>
        <v>465.04336699999999</v>
      </c>
      <c r="H88">
        <f>'336p stat'!N87</f>
        <v>132.343468</v>
      </c>
      <c r="K88">
        <f t="shared" si="6"/>
        <v>0</v>
      </c>
      <c r="L88">
        <f t="shared" si="7"/>
        <v>0</v>
      </c>
      <c r="M88">
        <f t="shared" si="8"/>
        <v>5.5423800000000183E-2</v>
      </c>
      <c r="N88">
        <f t="shared" si="9"/>
        <v>3.1002891133333335</v>
      </c>
      <c r="O88">
        <f t="shared" si="10"/>
        <v>0.88228978666666669</v>
      </c>
    </row>
    <row r="89" spans="2:15" x14ac:dyDescent="0.25">
      <c r="B89" s="15" t="s">
        <v>16</v>
      </c>
      <c r="C89">
        <v>175</v>
      </c>
      <c r="F89">
        <f>'336p stat'!H88-'336p stat'!K88</f>
        <v>9.7018290000000889</v>
      </c>
      <c r="G89">
        <f>'336p stat'!K88-'336p stat'!N88</f>
        <v>542.55851199999995</v>
      </c>
      <c r="H89">
        <f>'336p stat'!N88</f>
        <v>154.402063</v>
      </c>
      <c r="K89">
        <f t="shared" si="6"/>
        <v>0</v>
      </c>
      <c r="L89">
        <f t="shared" si="7"/>
        <v>0</v>
      </c>
      <c r="M89">
        <f t="shared" si="8"/>
        <v>5.5439022857143368E-2</v>
      </c>
      <c r="N89">
        <f t="shared" si="9"/>
        <v>3.1003343542857138</v>
      </c>
      <c r="O89">
        <f t="shared" si="10"/>
        <v>0.88229750285714281</v>
      </c>
    </row>
    <row r="90" spans="2:15" x14ac:dyDescent="0.25">
      <c r="B90" s="15" t="s">
        <v>16</v>
      </c>
      <c r="C90">
        <v>200</v>
      </c>
      <c r="F90">
        <f>'336p stat'!H89-'336p stat'!K89</f>
        <v>11.071507999999994</v>
      </c>
      <c r="G90">
        <f>'336p stat'!K89-'336p stat'!N89</f>
        <v>620.08124099999998</v>
      </c>
      <c r="H90">
        <f>'336p stat'!N89</f>
        <v>176.46067400000001</v>
      </c>
      <c r="K90">
        <f t="shared" si="6"/>
        <v>0</v>
      </c>
      <c r="L90">
        <f t="shared" si="7"/>
        <v>0</v>
      </c>
      <c r="M90">
        <f t="shared" si="8"/>
        <v>5.5357539999999969E-2</v>
      </c>
      <c r="N90">
        <f t="shared" si="9"/>
        <v>3.1004062050000001</v>
      </c>
      <c r="O90">
        <f t="shared" si="10"/>
        <v>0.88230337000000003</v>
      </c>
    </row>
    <row r="91" spans="2:15" x14ac:dyDescent="0.25">
      <c r="B91" s="15" t="s">
        <v>16</v>
      </c>
      <c r="C91">
        <v>225</v>
      </c>
      <c r="F91">
        <f>'336p stat'!H90-'336p stat'!K90</f>
        <v>12.417674000000034</v>
      </c>
      <c r="G91">
        <f>'336p stat'!K90-'336p stat'!N90</f>
        <v>697.60829100000001</v>
      </c>
      <c r="H91">
        <f>'336p stat'!N90</f>
        <v>198.51742999999999</v>
      </c>
      <c r="K91">
        <f t="shared" si="6"/>
        <v>0</v>
      </c>
      <c r="L91">
        <f t="shared" si="7"/>
        <v>0</v>
      </c>
      <c r="M91">
        <f t="shared" si="8"/>
        <v>5.5189662222222373E-2</v>
      </c>
      <c r="N91">
        <f t="shared" si="9"/>
        <v>3.1004812933333334</v>
      </c>
      <c r="O91">
        <f t="shared" si="10"/>
        <v>0.88229968888888888</v>
      </c>
    </row>
    <row r="92" spans="2:15" x14ac:dyDescent="0.25">
      <c r="B92" s="15" t="s">
        <v>16</v>
      </c>
      <c r="C92">
        <v>250</v>
      </c>
      <c r="F92">
        <f>'336p stat'!H91-'336p stat'!K91</f>
        <v>13.753598000000011</v>
      </c>
      <c r="G92">
        <f>'336p stat'!K91-'336p stat'!N91</f>
        <v>775.13831299999993</v>
      </c>
      <c r="H92">
        <f>'336p stat'!N91</f>
        <v>220.57662400000001</v>
      </c>
      <c r="K92">
        <f t="shared" si="6"/>
        <v>0</v>
      </c>
      <c r="L92">
        <f t="shared" si="7"/>
        <v>0</v>
      </c>
      <c r="M92">
        <f t="shared" si="8"/>
        <v>5.5014392000000044E-2</v>
      </c>
      <c r="N92">
        <f t="shared" si="9"/>
        <v>3.1005532519999996</v>
      </c>
      <c r="O92">
        <f t="shared" si="10"/>
        <v>0.882306496</v>
      </c>
    </row>
    <row r="93" spans="2:15" x14ac:dyDescent="0.25">
      <c r="B93" s="15" t="s">
        <v>16</v>
      </c>
      <c r="C93">
        <v>275</v>
      </c>
      <c r="F93">
        <f>'336p stat'!H92-'336p stat'!K92</f>
        <v>15.105225000000019</v>
      </c>
      <c r="G93">
        <f>'336p stat'!K92-'336p stat'!N92</f>
        <v>852.67432000000008</v>
      </c>
      <c r="H93">
        <f>'336p stat'!N92</f>
        <v>242.63509400000001</v>
      </c>
      <c r="K93">
        <f t="shared" si="6"/>
        <v>0</v>
      </c>
      <c r="L93">
        <f t="shared" si="7"/>
        <v>0</v>
      </c>
      <c r="M93">
        <f t="shared" si="8"/>
        <v>5.4928090909090975E-2</v>
      </c>
      <c r="N93">
        <f t="shared" si="9"/>
        <v>3.1006338909090911</v>
      </c>
      <c r="O93">
        <f t="shared" si="10"/>
        <v>0.8823094327272728</v>
      </c>
    </row>
    <row r="94" spans="2:15" x14ac:dyDescent="0.25">
      <c r="B94" s="15" t="s">
        <v>16</v>
      </c>
      <c r="C94">
        <v>300</v>
      </c>
      <c r="F94">
        <f>'336p stat'!H93-'336p stat'!K93</f>
        <v>16.448364000000083</v>
      </c>
      <c r="G94">
        <f>'336p stat'!K93-'336p stat'!N93</f>
        <v>930.20934200000011</v>
      </c>
      <c r="H94">
        <f>'336p stat'!N93</f>
        <v>264.69262099999997</v>
      </c>
      <c r="K94">
        <f t="shared" si="6"/>
        <v>0</v>
      </c>
      <c r="L94">
        <f t="shared" si="7"/>
        <v>0</v>
      </c>
      <c r="M94">
        <f t="shared" si="8"/>
        <v>5.482788000000028E-2</v>
      </c>
      <c r="N94">
        <f t="shared" si="9"/>
        <v>3.1006978066666671</v>
      </c>
      <c r="O94">
        <f t="shared" si="10"/>
        <v>0.88230873666666654</v>
      </c>
    </row>
    <row r="95" spans="2:15" x14ac:dyDescent="0.25">
      <c r="B95" s="15" t="s">
        <v>16</v>
      </c>
      <c r="C95">
        <v>325</v>
      </c>
      <c r="F95">
        <f>'336p stat'!H94-'336p stat'!K94</f>
        <v>17.823233000000073</v>
      </c>
      <c r="G95">
        <f>'336p stat'!K94-'336p stat'!N94</f>
        <v>1007.761492</v>
      </c>
      <c r="H95">
        <f>'336p stat'!N94</f>
        <v>286.75008500000001</v>
      </c>
      <c r="K95">
        <f t="shared" si="6"/>
        <v>0</v>
      </c>
      <c r="L95">
        <f t="shared" si="7"/>
        <v>0</v>
      </c>
      <c r="M95">
        <f t="shared" si="8"/>
        <v>5.4840716923077147E-2</v>
      </c>
      <c r="N95">
        <f t="shared" si="9"/>
        <v>3.1008045907692305</v>
      </c>
      <c r="O95">
        <f t="shared" si="10"/>
        <v>0.8823079538461539</v>
      </c>
    </row>
    <row r="96" spans="2:15" x14ac:dyDescent="0.25">
      <c r="B96" s="15" t="s">
        <v>16</v>
      </c>
      <c r="C96">
        <v>350</v>
      </c>
      <c r="F96">
        <f>'336p stat'!H95-'336p stat'!K95</f>
        <v>19.173672000000124</v>
      </c>
      <c r="G96">
        <f>'336p stat'!K95-'336p stat'!N95</f>
        <v>1085.3121209999999</v>
      </c>
      <c r="H96">
        <f>'336p stat'!N95</f>
        <v>308.80847699999998</v>
      </c>
      <c r="K96">
        <f t="shared" si="6"/>
        <v>0</v>
      </c>
      <c r="L96">
        <f t="shared" si="7"/>
        <v>0</v>
      </c>
      <c r="M96">
        <f t="shared" si="8"/>
        <v>5.4781920000000352E-2</v>
      </c>
      <c r="N96">
        <f t="shared" si="9"/>
        <v>3.1008917742857141</v>
      </c>
      <c r="O96">
        <f t="shared" si="10"/>
        <v>0.88230993428571425</v>
      </c>
    </row>
    <row r="97" spans="2:15" x14ac:dyDescent="0.25">
      <c r="B97" s="15" t="s">
        <v>16</v>
      </c>
      <c r="C97">
        <v>375</v>
      </c>
      <c r="F97">
        <f>'336p stat'!H96-'336p stat'!K96</f>
        <v>20.528741000000082</v>
      </c>
      <c r="G97">
        <f>'336p stat'!K96-'336p stat'!N96</f>
        <v>1162.864691</v>
      </c>
      <c r="H97">
        <f>'336p stat'!N96</f>
        <v>330.86570899999998</v>
      </c>
      <c r="K97">
        <f t="shared" si="6"/>
        <v>0</v>
      </c>
      <c r="L97">
        <f t="shared" si="7"/>
        <v>0</v>
      </c>
      <c r="M97">
        <f t="shared" si="8"/>
        <v>5.4743309333333552E-2</v>
      </c>
      <c r="N97">
        <f t="shared" si="9"/>
        <v>3.1009725093333333</v>
      </c>
      <c r="O97">
        <f t="shared" si="10"/>
        <v>0.88230855733333324</v>
      </c>
    </row>
    <row r="98" spans="2:15" x14ac:dyDescent="0.25">
      <c r="B98" s="15" t="s">
        <v>16</v>
      </c>
      <c r="C98">
        <v>400</v>
      </c>
      <c r="F98">
        <f>'336p stat'!H97-'336p stat'!K97</f>
        <v>21.890360999999984</v>
      </c>
      <c r="G98">
        <f>'336p stat'!K97-'336p stat'!N97</f>
        <v>1240.4146150000001</v>
      </c>
      <c r="H98">
        <f>'336p stat'!N97</f>
        <v>352.92346099999997</v>
      </c>
      <c r="K98">
        <f t="shared" si="6"/>
        <v>0</v>
      </c>
      <c r="L98">
        <f t="shared" si="7"/>
        <v>0</v>
      </c>
      <c r="M98">
        <f t="shared" si="8"/>
        <v>5.4725902499999958E-2</v>
      </c>
      <c r="N98">
        <f t="shared" si="9"/>
        <v>3.1010365375000002</v>
      </c>
      <c r="O98">
        <f t="shared" si="10"/>
        <v>0.8823086524999999</v>
      </c>
    </row>
    <row r="99" spans="2:15" x14ac:dyDescent="0.25">
      <c r="B99" s="15" t="s">
        <v>16</v>
      </c>
      <c r="C99">
        <v>425</v>
      </c>
      <c r="F99">
        <f>'336p stat'!H98-'336p stat'!K98</f>
        <v>23.25294400000007</v>
      </c>
      <c r="G99">
        <f>'336p stat'!K98-'336p stat'!N98</f>
        <v>1317.971456</v>
      </c>
      <c r="H99">
        <f>'336p stat'!N98</f>
        <v>374.98183999999998</v>
      </c>
      <c r="K99">
        <f t="shared" si="6"/>
        <v>0</v>
      </c>
      <c r="L99">
        <f t="shared" si="7"/>
        <v>0</v>
      </c>
      <c r="M99">
        <f t="shared" si="8"/>
        <v>5.4712809411764873E-2</v>
      </c>
      <c r="N99">
        <f t="shared" si="9"/>
        <v>3.1011093082352943</v>
      </c>
      <c r="O99">
        <f t="shared" si="10"/>
        <v>0.88231021176470581</v>
      </c>
    </row>
    <row r="100" spans="2:15" x14ac:dyDescent="0.25">
      <c r="B100" s="15" t="s">
        <v>16</v>
      </c>
      <c r="C100">
        <v>450</v>
      </c>
      <c r="F100">
        <f>'336p stat'!H99-'336p stat'!K99</f>
        <v>24.590731999999889</v>
      </c>
      <c r="G100">
        <f>'336p stat'!K99-'336p stat'!N99</f>
        <v>1395.5276779999999</v>
      </c>
      <c r="H100">
        <f>'336p stat'!N99</f>
        <v>397.03970500000003</v>
      </c>
      <c r="K100">
        <f t="shared" si="6"/>
        <v>0</v>
      </c>
      <c r="L100">
        <f t="shared" si="7"/>
        <v>0</v>
      </c>
      <c r="M100">
        <f t="shared" si="8"/>
        <v>5.4646071111110861E-2</v>
      </c>
      <c r="N100">
        <f t="shared" si="9"/>
        <v>3.1011726177777774</v>
      </c>
      <c r="O100">
        <f t="shared" si="10"/>
        <v>0.88231045555555565</v>
      </c>
    </row>
    <row r="101" spans="2:15" x14ac:dyDescent="0.25">
      <c r="B101" s="15" t="s">
        <v>16</v>
      </c>
      <c r="C101">
        <v>475</v>
      </c>
      <c r="F101">
        <f>'336p stat'!H100-'336p stat'!K100</f>
        <v>25.981252999999924</v>
      </c>
      <c r="G101">
        <f>'336p stat'!K100-'336p stat'!N100</f>
        <v>1473.0884639999999</v>
      </c>
      <c r="H101">
        <f>'336p stat'!N100</f>
        <v>419.097737</v>
      </c>
      <c r="K101">
        <f t="shared" si="6"/>
        <v>0</v>
      </c>
      <c r="L101">
        <f t="shared" si="7"/>
        <v>0</v>
      </c>
      <c r="M101">
        <f t="shared" si="8"/>
        <v>5.4697374736841949E-2</v>
      </c>
      <c r="N101">
        <f t="shared" si="9"/>
        <v>3.1012388715789472</v>
      </c>
      <c r="O101">
        <f t="shared" si="10"/>
        <v>0.88231102526315786</v>
      </c>
    </row>
    <row r="102" spans="2:15" x14ac:dyDescent="0.25">
      <c r="B102" s="15" t="s">
        <v>16</v>
      </c>
      <c r="C102">
        <v>500</v>
      </c>
      <c r="F102">
        <f>'336p stat'!H101-'336p stat'!K101</f>
        <v>27.361430000000155</v>
      </c>
      <c r="G102">
        <f>'336p stat'!K101-'336p stat'!N101</f>
        <v>1550.6490829999998</v>
      </c>
      <c r="H102">
        <f>'336p stat'!N101</f>
        <v>441.15463299999999</v>
      </c>
      <c r="K102">
        <f t="shared" si="6"/>
        <v>0</v>
      </c>
      <c r="L102">
        <f t="shared" si="7"/>
        <v>0</v>
      </c>
      <c r="M102">
        <f t="shared" si="8"/>
        <v>5.472286000000031E-2</v>
      </c>
      <c r="N102">
        <f t="shared" si="9"/>
        <v>3.1012981659999994</v>
      </c>
      <c r="O102">
        <f t="shared" si="10"/>
        <v>0.88230926599999993</v>
      </c>
    </row>
    <row r="103" spans="2:15" x14ac:dyDescent="0.25">
      <c r="B103" s="15" t="s">
        <v>17</v>
      </c>
      <c r="C103">
        <v>25</v>
      </c>
      <c r="F103">
        <f>'336p stat'!H102-'336p stat'!K102</f>
        <v>1.3801950000000005</v>
      </c>
      <c r="G103">
        <f>'336p stat'!K102-'336p stat'!N102</f>
        <v>60.932645999999998</v>
      </c>
      <c r="H103">
        <f>'336p stat'!N102</f>
        <v>22.215539</v>
      </c>
      <c r="K103">
        <f t="shared" si="6"/>
        <v>0</v>
      </c>
      <c r="L103">
        <f t="shared" si="7"/>
        <v>0</v>
      </c>
      <c r="M103">
        <f t="shared" si="8"/>
        <v>5.5207800000000022E-2</v>
      </c>
      <c r="N103">
        <f t="shared" si="9"/>
        <v>2.4373058400000001</v>
      </c>
      <c r="O103">
        <f t="shared" si="10"/>
        <v>0.88862156000000003</v>
      </c>
    </row>
    <row r="104" spans="2:15" x14ac:dyDescent="0.25">
      <c r="B104" s="15" t="s">
        <v>17</v>
      </c>
      <c r="C104">
        <v>50</v>
      </c>
      <c r="F104">
        <f>'336p stat'!H103-'336p stat'!K103</f>
        <v>2.720089999999999</v>
      </c>
      <c r="G104">
        <f>'336p stat'!K103-'336p stat'!N103</f>
        <v>121.895803</v>
      </c>
      <c r="H104">
        <f>'336p stat'!N103</f>
        <v>44.430273</v>
      </c>
      <c r="K104">
        <f t="shared" si="6"/>
        <v>0</v>
      </c>
      <c r="L104">
        <f t="shared" si="7"/>
        <v>0</v>
      </c>
      <c r="M104">
        <f t="shared" si="8"/>
        <v>5.4401799999999979E-2</v>
      </c>
      <c r="N104">
        <f t="shared" si="9"/>
        <v>2.4379160600000001</v>
      </c>
      <c r="O104">
        <f t="shared" si="10"/>
        <v>0.88860545999999996</v>
      </c>
    </row>
    <row r="105" spans="2:15" x14ac:dyDescent="0.25">
      <c r="B105" s="15" t="s">
        <v>17</v>
      </c>
      <c r="C105">
        <v>75</v>
      </c>
      <c r="F105">
        <f>'336p stat'!H104-'336p stat'!K104</f>
        <v>4.0509739999999965</v>
      </c>
      <c r="G105">
        <f>'336p stat'!K104-'336p stat'!N104</f>
        <v>182.85949600000001</v>
      </c>
      <c r="H105">
        <f>'336p stat'!N104</f>
        <v>66.645670999999993</v>
      </c>
      <c r="K105">
        <f t="shared" si="6"/>
        <v>0</v>
      </c>
      <c r="L105">
        <f t="shared" si="7"/>
        <v>0</v>
      </c>
      <c r="M105">
        <f t="shared" si="8"/>
        <v>5.4012986666666624E-2</v>
      </c>
      <c r="N105">
        <f t="shared" si="9"/>
        <v>2.4381266133333335</v>
      </c>
      <c r="O105">
        <f t="shared" si="10"/>
        <v>0.88860894666666657</v>
      </c>
    </row>
    <row r="106" spans="2:15" x14ac:dyDescent="0.25">
      <c r="B106" s="15" t="s">
        <v>17</v>
      </c>
      <c r="C106">
        <v>100</v>
      </c>
      <c r="F106">
        <f>'336p stat'!H105-'336p stat'!K105</f>
        <v>5.4201860000000011</v>
      </c>
      <c r="G106">
        <f>'336p stat'!K105-'336p stat'!N105</f>
        <v>243.82269799999997</v>
      </c>
      <c r="H106">
        <f>'336p stat'!N105</f>
        <v>88.859182000000004</v>
      </c>
      <c r="K106">
        <f t="shared" si="6"/>
        <v>0</v>
      </c>
      <c r="L106">
        <f t="shared" si="7"/>
        <v>0</v>
      </c>
      <c r="M106">
        <f t="shared" si="8"/>
        <v>5.4201860000000011E-2</v>
      </c>
      <c r="N106">
        <f t="shared" si="9"/>
        <v>2.4382269799999996</v>
      </c>
      <c r="O106">
        <f t="shared" si="10"/>
        <v>0.88859182000000003</v>
      </c>
    </row>
    <row r="107" spans="2:15" x14ac:dyDescent="0.25">
      <c r="B107" s="15" t="s">
        <v>17</v>
      </c>
      <c r="C107">
        <v>125</v>
      </c>
      <c r="F107">
        <f>'336p stat'!H106-'336p stat'!K106</f>
        <v>6.7753720000000044</v>
      </c>
      <c r="G107">
        <f>'336p stat'!K106-'336p stat'!N106</f>
        <v>304.78544099999999</v>
      </c>
      <c r="H107">
        <f>'336p stat'!N106</f>
        <v>111.07431200000001</v>
      </c>
      <c r="K107">
        <f t="shared" si="6"/>
        <v>0</v>
      </c>
      <c r="L107">
        <f t="shared" si="7"/>
        <v>0</v>
      </c>
      <c r="M107">
        <f t="shared" si="8"/>
        <v>5.4202976000000035E-2</v>
      </c>
      <c r="N107">
        <f t="shared" si="9"/>
        <v>2.4382835279999999</v>
      </c>
      <c r="O107">
        <f t="shared" si="10"/>
        <v>0.88859449600000007</v>
      </c>
    </row>
    <row r="108" spans="2:15" x14ac:dyDescent="0.25">
      <c r="B108" s="15" t="s">
        <v>17</v>
      </c>
      <c r="C108">
        <v>150</v>
      </c>
      <c r="F108">
        <f>'336p stat'!H107-'336p stat'!K107</f>
        <v>8.1239620000000059</v>
      </c>
      <c r="G108">
        <f>'336p stat'!K107-'336p stat'!N107</f>
        <v>365.74760800000001</v>
      </c>
      <c r="H108">
        <f>'336p stat'!N107</f>
        <v>133.29042200000001</v>
      </c>
      <c r="K108">
        <f t="shared" si="6"/>
        <v>0</v>
      </c>
      <c r="L108">
        <f t="shared" si="7"/>
        <v>0</v>
      </c>
      <c r="M108">
        <f t="shared" si="8"/>
        <v>5.4159746666666703E-2</v>
      </c>
      <c r="N108">
        <f t="shared" si="9"/>
        <v>2.4383173866666668</v>
      </c>
      <c r="O108">
        <f t="shared" si="10"/>
        <v>0.88860281333333335</v>
      </c>
    </row>
    <row r="109" spans="2:15" x14ac:dyDescent="0.25">
      <c r="B109" s="15" t="s">
        <v>17</v>
      </c>
      <c r="C109">
        <v>175</v>
      </c>
      <c r="F109">
        <f>'336p stat'!H108-'336p stat'!K108</f>
        <v>9.4802320000000009</v>
      </c>
      <c r="G109">
        <f>'336p stat'!K108-'336p stat'!N108</f>
        <v>426.71467999999999</v>
      </c>
      <c r="H109">
        <f>'336p stat'!N108</f>
        <v>155.50533300000001</v>
      </c>
      <c r="K109">
        <f t="shared" si="6"/>
        <v>0</v>
      </c>
      <c r="L109">
        <f t="shared" si="7"/>
        <v>0</v>
      </c>
      <c r="M109">
        <f t="shared" si="8"/>
        <v>5.4172754285714289E-2</v>
      </c>
      <c r="N109">
        <f t="shared" si="9"/>
        <v>2.4383696000000001</v>
      </c>
      <c r="O109">
        <f t="shared" si="10"/>
        <v>0.88860190285714291</v>
      </c>
    </row>
    <row r="110" spans="2:15" x14ac:dyDescent="0.25">
      <c r="B110" s="15" t="s">
        <v>17</v>
      </c>
      <c r="C110">
        <v>200</v>
      </c>
      <c r="F110">
        <f>'336p stat'!H109-'336p stat'!K109</f>
        <v>10.807154999999966</v>
      </c>
      <c r="G110">
        <f>'336p stat'!K109-'336p stat'!N109</f>
        <v>487.67721899999998</v>
      </c>
      <c r="H110">
        <f>'336p stat'!N109</f>
        <v>177.71809400000001</v>
      </c>
      <c r="K110">
        <f t="shared" si="6"/>
        <v>0</v>
      </c>
      <c r="L110">
        <f t="shared" si="7"/>
        <v>0</v>
      </c>
      <c r="M110">
        <f t="shared" si="8"/>
        <v>5.4035774999999828E-2</v>
      </c>
      <c r="N110">
        <f t="shared" si="9"/>
        <v>2.4383860949999998</v>
      </c>
      <c r="O110">
        <f t="shared" si="10"/>
        <v>0.88859047000000002</v>
      </c>
    </row>
    <row r="111" spans="2:15" x14ac:dyDescent="0.25">
      <c r="B111" s="15" t="s">
        <v>17</v>
      </c>
      <c r="C111">
        <v>225</v>
      </c>
      <c r="F111">
        <f>'336p stat'!H110-'336p stat'!K110</f>
        <v>12.148867999999993</v>
      </c>
      <c r="G111">
        <f>'336p stat'!K110-'336p stat'!N110</f>
        <v>548.64095299999997</v>
      </c>
      <c r="H111">
        <f>'336p stat'!N110</f>
        <v>199.93344999999999</v>
      </c>
      <c r="K111">
        <f t="shared" si="6"/>
        <v>0</v>
      </c>
      <c r="L111">
        <f t="shared" si="7"/>
        <v>0</v>
      </c>
      <c r="M111">
        <f t="shared" si="8"/>
        <v>5.3994968888888856E-2</v>
      </c>
      <c r="N111">
        <f t="shared" si="9"/>
        <v>2.4384042355555553</v>
      </c>
      <c r="O111">
        <f t="shared" si="10"/>
        <v>0.88859311111111106</v>
      </c>
    </row>
    <row r="112" spans="2:15" x14ac:dyDescent="0.25">
      <c r="B112" s="15" t="s">
        <v>17</v>
      </c>
      <c r="C112">
        <v>250</v>
      </c>
      <c r="F112">
        <f>'336p stat'!H111-'336p stat'!K111</f>
        <v>13.505482999999913</v>
      </c>
      <c r="G112">
        <f>'336p stat'!K111-'336p stat'!N111</f>
        <v>609.60316399999999</v>
      </c>
      <c r="H112">
        <f>'336p stat'!N111</f>
        <v>222.14853400000001</v>
      </c>
      <c r="K112">
        <f t="shared" si="6"/>
        <v>0</v>
      </c>
      <c r="L112">
        <f t="shared" si="7"/>
        <v>0</v>
      </c>
      <c r="M112">
        <f t="shared" si="8"/>
        <v>5.4021931999999655E-2</v>
      </c>
      <c r="N112">
        <f t="shared" si="9"/>
        <v>2.4384126560000001</v>
      </c>
      <c r="O112">
        <f t="shared" si="10"/>
        <v>0.88859413600000003</v>
      </c>
    </row>
    <row r="113" spans="2:15" x14ac:dyDescent="0.25">
      <c r="B113" s="15" t="s">
        <v>17</v>
      </c>
      <c r="C113">
        <v>275</v>
      </c>
      <c r="F113">
        <f>'336p stat'!H112-'336p stat'!K112</f>
        <v>14.855733999999984</v>
      </c>
      <c r="G113">
        <f>'336p stat'!K112-'336p stat'!N112</f>
        <v>670.56815699999993</v>
      </c>
      <c r="H113">
        <f>'336p stat'!N112</f>
        <v>244.36291800000001</v>
      </c>
      <c r="K113">
        <f t="shared" si="6"/>
        <v>0</v>
      </c>
      <c r="L113">
        <f t="shared" si="7"/>
        <v>0</v>
      </c>
      <c r="M113">
        <f t="shared" si="8"/>
        <v>5.4020850909090853E-2</v>
      </c>
      <c r="N113">
        <f t="shared" si="9"/>
        <v>2.4384296618181818</v>
      </c>
      <c r="O113">
        <f t="shared" si="10"/>
        <v>0.88859242909090908</v>
      </c>
    </row>
    <row r="114" spans="2:15" x14ac:dyDescent="0.25">
      <c r="B114" s="15" t="s">
        <v>17</v>
      </c>
      <c r="C114">
        <v>300</v>
      </c>
      <c r="F114">
        <f>'336p stat'!H113-'336p stat'!K113</f>
        <v>16.17043799999999</v>
      </c>
      <c r="G114">
        <f>'336p stat'!K113-'336p stat'!N113</f>
        <v>731.53074500000002</v>
      </c>
      <c r="H114">
        <f>'336p stat'!N113</f>
        <v>266.575155</v>
      </c>
      <c r="K114">
        <f t="shared" si="6"/>
        <v>0</v>
      </c>
      <c r="L114">
        <f t="shared" si="7"/>
        <v>0</v>
      </c>
      <c r="M114">
        <f t="shared" si="8"/>
        <v>5.3901459999999964E-2</v>
      </c>
      <c r="N114">
        <f t="shared" si="9"/>
        <v>2.4384358166666669</v>
      </c>
      <c r="O114">
        <f t="shared" si="10"/>
        <v>0.88858384999999995</v>
      </c>
    </row>
    <row r="115" spans="2:15" x14ac:dyDescent="0.25">
      <c r="B115" s="15" t="s">
        <v>17</v>
      </c>
      <c r="C115">
        <v>325</v>
      </c>
      <c r="F115">
        <f>'336p stat'!H114-'336p stat'!K114</f>
        <v>17.501364999999851</v>
      </c>
      <c r="G115">
        <f>'336p stat'!K114-'336p stat'!N114</f>
        <v>792.49310700000012</v>
      </c>
      <c r="H115">
        <f>'336p stat'!N114</f>
        <v>288.78967399999999</v>
      </c>
      <c r="K115">
        <f t="shared" si="6"/>
        <v>0</v>
      </c>
      <c r="L115">
        <f t="shared" si="7"/>
        <v>0</v>
      </c>
      <c r="M115">
        <f t="shared" si="8"/>
        <v>5.3850353846153387E-2</v>
      </c>
      <c r="N115">
        <f t="shared" si="9"/>
        <v>2.4384403292307697</v>
      </c>
      <c r="O115">
        <f t="shared" si="10"/>
        <v>0.88858361230769223</v>
      </c>
    </row>
    <row r="116" spans="2:15" x14ac:dyDescent="0.25">
      <c r="B116" s="15" t="s">
        <v>17</v>
      </c>
      <c r="C116">
        <v>350</v>
      </c>
      <c r="F116">
        <f>'336p stat'!H115-'336p stat'!K115</f>
        <v>18.848493999999846</v>
      </c>
      <c r="G116">
        <f>'336p stat'!K115-'336p stat'!N115</f>
        <v>853.45582600000012</v>
      </c>
      <c r="H116">
        <f>'336p stat'!N115</f>
        <v>311.00410299999999</v>
      </c>
      <c r="K116">
        <f t="shared" si="6"/>
        <v>0</v>
      </c>
      <c r="L116">
        <f t="shared" si="7"/>
        <v>0</v>
      </c>
      <c r="M116">
        <f t="shared" si="8"/>
        <v>5.3852839999999562E-2</v>
      </c>
      <c r="N116">
        <f t="shared" si="9"/>
        <v>2.4384452171428577</v>
      </c>
      <c r="O116">
        <f t="shared" si="10"/>
        <v>0.88858315142857136</v>
      </c>
    </row>
    <row r="117" spans="2:15" x14ac:dyDescent="0.25">
      <c r="B117" s="15" t="s">
        <v>17</v>
      </c>
      <c r="C117">
        <v>375</v>
      </c>
      <c r="F117">
        <f>'336p stat'!H116-'336p stat'!K116</f>
        <v>20.177646999999979</v>
      </c>
      <c r="G117">
        <f>'336p stat'!K116-'336p stat'!N116</f>
        <v>914.41833799999995</v>
      </c>
      <c r="H117">
        <f>'336p stat'!N116</f>
        <v>333.218163</v>
      </c>
      <c r="K117">
        <f t="shared" si="6"/>
        <v>0</v>
      </c>
      <c r="L117">
        <f t="shared" si="7"/>
        <v>0</v>
      </c>
      <c r="M117">
        <f t="shared" si="8"/>
        <v>5.3807058666666609E-2</v>
      </c>
      <c r="N117">
        <f t="shared" si="9"/>
        <v>2.438448901333333</v>
      </c>
      <c r="O117">
        <f t="shared" si="10"/>
        <v>0.88858176799999999</v>
      </c>
    </row>
    <row r="118" spans="2:15" x14ac:dyDescent="0.25">
      <c r="B118" s="15" t="s">
        <v>17</v>
      </c>
      <c r="C118">
        <v>400</v>
      </c>
      <c r="F118">
        <f>'336p stat'!H117-'336p stat'!K117</f>
        <v>21.510036000000127</v>
      </c>
      <c r="G118">
        <f>'336p stat'!K117-'336p stat'!N117</f>
        <v>975.38032199999998</v>
      </c>
      <c r="H118">
        <f>'336p stat'!N117</f>
        <v>355.43239799999998</v>
      </c>
      <c r="K118">
        <f t="shared" si="6"/>
        <v>0</v>
      </c>
      <c r="L118">
        <f t="shared" si="7"/>
        <v>0</v>
      </c>
      <c r="M118">
        <f t="shared" si="8"/>
        <v>5.3775090000000317E-2</v>
      </c>
      <c r="N118">
        <f t="shared" si="9"/>
        <v>2.438450805</v>
      </c>
      <c r="O118">
        <f t="shared" si="10"/>
        <v>0.88858099499999998</v>
      </c>
    </row>
    <row r="119" spans="2:15" x14ac:dyDescent="0.25">
      <c r="B119" s="15" t="s">
        <v>17</v>
      </c>
      <c r="C119">
        <v>425</v>
      </c>
      <c r="F119">
        <f>'336p stat'!H118-'336p stat'!K118</f>
        <v>22.829411000000164</v>
      </c>
      <c r="G119">
        <f>'336p stat'!K118-'336p stat'!N118</f>
        <v>1036.3440350000001</v>
      </c>
      <c r="H119">
        <f>'336p stat'!N118</f>
        <v>377.64635099999998</v>
      </c>
      <c r="K119">
        <f t="shared" si="6"/>
        <v>0</v>
      </c>
      <c r="L119">
        <f t="shared" si="7"/>
        <v>0</v>
      </c>
      <c r="M119">
        <f t="shared" si="8"/>
        <v>5.3716261176470971E-2</v>
      </c>
      <c r="N119">
        <f t="shared" si="9"/>
        <v>2.4384565529411768</v>
      </c>
      <c r="O119">
        <f t="shared" si="10"/>
        <v>0.8885796494117647</v>
      </c>
    </row>
    <row r="120" spans="2:15" x14ac:dyDescent="0.25">
      <c r="B120" s="15" t="s">
        <v>17</v>
      </c>
      <c r="C120">
        <v>450</v>
      </c>
      <c r="F120">
        <f>'336p stat'!H119-'336p stat'!K119</f>
        <v>24.149603999999954</v>
      </c>
      <c r="G120">
        <f>'336p stat'!K119-'336p stat'!N119</f>
        <v>1097.3072769999999</v>
      </c>
      <c r="H120">
        <f>'336p stat'!N119</f>
        <v>399.86159300000003</v>
      </c>
      <c r="K120">
        <f t="shared" si="6"/>
        <v>0</v>
      </c>
      <c r="L120">
        <f t="shared" si="7"/>
        <v>0</v>
      </c>
      <c r="M120">
        <f t="shared" si="8"/>
        <v>5.3665786666666562E-2</v>
      </c>
      <c r="N120">
        <f t="shared" si="9"/>
        <v>2.4384606155555555</v>
      </c>
      <c r="O120">
        <f t="shared" si="10"/>
        <v>0.88858131777777782</v>
      </c>
    </row>
    <row r="121" spans="2:15" x14ac:dyDescent="0.25">
      <c r="B121" s="15" t="s">
        <v>17</v>
      </c>
      <c r="C121">
        <v>475</v>
      </c>
      <c r="F121">
        <f>'336p stat'!H120-'336p stat'!K120</f>
        <v>25.500630000000001</v>
      </c>
      <c r="G121">
        <f>'336p stat'!K120-'336p stat'!N120</f>
        <v>1158.2714120000001</v>
      </c>
      <c r="H121">
        <f>'336p stat'!N120</f>
        <v>422.076347</v>
      </c>
      <c r="K121">
        <f t="shared" si="6"/>
        <v>0</v>
      </c>
      <c r="L121">
        <f t="shared" si="7"/>
        <v>0</v>
      </c>
      <c r="M121">
        <f t="shared" si="8"/>
        <v>5.3685536842105266E-2</v>
      </c>
      <c r="N121">
        <f t="shared" si="9"/>
        <v>2.438466130526316</v>
      </c>
      <c r="O121">
        <f t="shared" si="10"/>
        <v>0.88858178315789471</v>
      </c>
    </row>
    <row r="122" spans="2:15" x14ac:dyDescent="0.25">
      <c r="B122" s="15" t="s">
        <v>17</v>
      </c>
      <c r="C122">
        <v>500</v>
      </c>
      <c r="F122">
        <f>'336p stat'!H121-'336p stat'!K121</f>
        <v>26.832849000000124</v>
      </c>
      <c r="G122">
        <f>'336p stat'!K121-'336p stat'!N121</f>
        <v>1219.234942</v>
      </c>
      <c r="H122">
        <f>'336p stat'!N121</f>
        <v>444.29051700000002</v>
      </c>
      <c r="K122">
        <f t="shared" si="6"/>
        <v>0</v>
      </c>
      <c r="L122">
        <f t="shared" si="7"/>
        <v>0</v>
      </c>
      <c r="M122">
        <f t="shared" si="8"/>
        <v>5.3665698000000248E-2</v>
      </c>
      <c r="N122">
        <f t="shared" si="9"/>
        <v>2.4384698840000003</v>
      </c>
      <c r="O122">
        <f t="shared" si="10"/>
        <v>0.88858103399999999</v>
      </c>
    </row>
    <row r="123" spans="2:15" x14ac:dyDescent="0.25">
      <c r="B123" s="15" t="s">
        <v>18</v>
      </c>
      <c r="C123">
        <v>25</v>
      </c>
      <c r="F123">
        <f>'336p stat'!H122-'336p stat'!K122</f>
        <v>0.25761599999999873</v>
      </c>
      <c r="G123">
        <f>'336p stat'!K122-'336p stat'!N122</f>
        <v>85.604431000000005</v>
      </c>
      <c r="H123">
        <f>'336p stat'!N122</f>
        <v>18.834688</v>
      </c>
      <c r="K123">
        <f t="shared" si="6"/>
        <v>0</v>
      </c>
      <c r="L123">
        <f t="shared" si="7"/>
        <v>0</v>
      </c>
      <c r="M123">
        <f t="shared" si="8"/>
        <v>1.030463999999995E-2</v>
      </c>
      <c r="N123">
        <f t="shared" si="9"/>
        <v>3.4241772400000001</v>
      </c>
      <c r="O123">
        <f t="shared" si="10"/>
        <v>0.75338751999999998</v>
      </c>
    </row>
    <row r="124" spans="2:15" x14ac:dyDescent="0.25">
      <c r="B124" s="15" t="s">
        <v>18</v>
      </c>
      <c r="C124">
        <v>50</v>
      </c>
      <c r="F124">
        <f>'336p stat'!H123-'336p stat'!K123</f>
        <v>0.43751100000000065</v>
      </c>
      <c r="G124">
        <f>'336p stat'!K123-'336p stat'!N123</f>
        <v>170.451133</v>
      </c>
      <c r="H124">
        <f>'336p stat'!N123</f>
        <v>37.668138999999996</v>
      </c>
      <c r="K124">
        <f t="shared" si="6"/>
        <v>0</v>
      </c>
      <c r="L124">
        <f t="shared" si="7"/>
        <v>0</v>
      </c>
      <c r="M124">
        <f t="shared" si="8"/>
        <v>8.7502200000000134E-3</v>
      </c>
      <c r="N124">
        <f t="shared" si="9"/>
        <v>3.4090226599999998</v>
      </c>
      <c r="O124">
        <f t="shared" si="10"/>
        <v>0.7533627799999999</v>
      </c>
    </row>
    <row r="125" spans="2:15" x14ac:dyDescent="0.25">
      <c r="B125" s="15" t="s">
        <v>18</v>
      </c>
      <c r="C125">
        <v>75</v>
      </c>
      <c r="F125">
        <f>'336p stat'!H124-'336p stat'!K124</f>
        <v>0.60714400000000524</v>
      </c>
      <c r="G125">
        <f>'336p stat'!K124-'336p stat'!N124</f>
        <v>255.17274800000001</v>
      </c>
      <c r="H125">
        <f>'336p stat'!N124</f>
        <v>56.647354999999997</v>
      </c>
      <c r="K125">
        <f t="shared" si="6"/>
        <v>0</v>
      </c>
      <c r="L125">
        <f t="shared" si="7"/>
        <v>0</v>
      </c>
      <c r="M125">
        <f t="shared" si="8"/>
        <v>8.0952533333334027E-3</v>
      </c>
      <c r="N125">
        <f t="shared" si="9"/>
        <v>3.402303306666667</v>
      </c>
      <c r="O125">
        <f t="shared" si="10"/>
        <v>0.75529806666666666</v>
      </c>
    </row>
    <row r="126" spans="2:15" x14ac:dyDescent="0.25">
      <c r="B126" s="15" t="s">
        <v>18</v>
      </c>
      <c r="C126">
        <v>100</v>
      </c>
      <c r="F126">
        <f>'336p stat'!H125-'336p stat'!K125</f>
        <v>0.79026599999997416</v>
      </c>
      <c r="G126">
        <f>'336p stat'!K125-'336p stat'!N125</f>
        <v>340.01978100000002</v>
      </c>
      <c r="H126">
        <f>'336p stat'!N125</f>
        <v>75.569236000000004</v>
      </c>
      <c r="K126">
        <f t="shared" si="6"/>
        <v>0</v>
      </c>
      <c r="L126">
        <f t="shared" si="7"/>
        <v>0</v>
      </c>
      <c r="M126">
        <f t="shared" si="8"/>
        <v>7.9026599999997421E-3</v>
      </c>
      <c r="N126">
        <f t="shared" si="9"/>
        <v>3.4001978100000003</v>
      </c>
      <c r="O126">
        <f t="shared" si="10"/>
        <v>0.75569236000000006</v>
      </c>
    </row>
    <row r="127" spans="2:15" x14ac:dyDescent="0.25">
      <c r="B127" s="15" t="s">
        <v>18</v>
      </c>
      <c r="C127">
        <v>125</v>
      </c>
      <c r="F127">
        <f>'336p stat'!H126-'336p stat'!K126</f>
        <v>0.96957299999996849</v>
      </c>
      <c r="G127">
        <f>'336p stat'!K126-'336p stat'!N126</f>
        <v>424.73388399999999</v>
      </c>
      <c r="H127">
        <f>'336p stat'!N126</f>
        <v>94.436366000000007</v>
      </c>
      <c r="K127">
        <f t="shared" si="6"/>
        <v>0</v>
      </c>
      <c r="L127">
        <f t="shared" si="7"/>
        <v>0</v>
      </c>
      <c r="M127">
        <f t="shared" si="8"/>
        <v>7.756583999999748E-3</v>
      </c>
      <c r="N127">
        <f t="shared" si="9"/>
        <v>3.397871072</v>
      </c>
      <c r="O127">
        <f t="shared" si="10"/>
        <v>0.75549092800000006</v>
      </c>
    </row>
    <row r="128" spans="2:15" x14ac:dyDescent="0.25">
      <c r="B128" s="15" t="s">
        <v>18</v>
      </c>
      <c r="C128">
        <v>150</v>
      </c>
      <c r="F128">
        <f>'336p stat'!H127-'336p stat'!K127</f>
        <v>1.1446920000000773</v>
      </c>
      <c r="G128">
        <f>'336p stat'!K127-'336p stat'!N127</f>
        <v>509.32716799999997</v>
      </c>
      <c r="H128">
        <f>'336p stat'!N127</f>
        <v>113.266237</v>
      </c>
      <c r="K128">
        <f t="shared" si="6"/>
        <v>0</v>
      </c>
      <c r="L128">
        <f t="shared" si="7"/>
        <v>0</v>
      </c>
      <c r="M128">
        <f t="shared" si="8"/>
        <v>7.631280000000515E-3</v>
      </c>
      <c r="N128">
        <f t="shared" si="9"/>
        <v>3.395514453333333</v>
      </c>
      <c r="O128">
        <f t="shared" si="10"/>
        <v>0.75510824666666665</v>
      </c>
    </row>
    <row r="129" spans="2:15" x14ac:dyDescent="0.25">
      <c r="B129" s="15" t="s">
        <v>18</v>
      </c>
      <c r="C129">
        <v>175</v>
      </c>
      <c r="F129">
        <f>'336p stat'!H128-'336p stat'!K128</f>
        <v>1.3300600000000031</v>
      </c>
      <c r="G129">
        <f>'336p stat'!K128-'336p stat'!N128</f>
        <v>594.23433599999998</v>
      </c>
      <c r="H129">
        <f>'336p stat'!N128</f>
        <v>132.19510500000001</v>
      </c>
      <c r="K129">
        <f t="shared" si="6"/>
        <v>0</v>
      </c>
      <c r="L129">
        <f t="shared" si="7"/>
        <v>0</v>
      </c>
      <c r="M129">
        <f t="shared" si="8"/>
        <v>7.6003428571428753E-3</v>
      </c>
      <c r="N129">
        <f t="shared" si="9"/>
        <v>3.3956247771428569</v>
      </c>
      <c r="O129">
        <f t="shared" si="10"/>
        <v>0.75540060000000009</v>
      </c>
    </row>
    <row r="130" spans="2:15" x14ac:dyDescent="0.25">
      <c r="B130" s="15" t="s">
        <v>18</v>
      </c>
      <c r="C130">
        <v>200</v>
      </c>
      <c r="F130">
        <f>'336p stat'!H129-'336p stat'!K129</f>
        <v>1.5391230000000178</v>
      </c>
      <c r="G130">
        <f>'336p stat'!K129-'336p stat'!N129</f>
        <v>679.29118900000003</v>
      </c>
      <c r="H130">
        <f>'336p stat'!N129</f>
        <v>151.211905</v>
      </c>
      <c r="K130">
        <f t="shared" si="6"/>
        <v>0</v>
      </c>
      <c r="L130">
        <f t="shared" si="7"/>
        <v>0</v>
      </c>
      <c r="M130">
        <f t="shared" si="8"/>
        <v>7.6956150000000887E-3</v>
      </c>
      <c r="N130">
        <f t="shared" si="9"/>
        <v>3.396455945</v>
      </c>
      <c r="O130">
        <f t="shared" si="10"/>
        <v>0.75605952499999995</v>
      </c>
    </row>
    <row r="131" spans="2:15" x14ac:dyDescent="0.25">
      <c r="B131" s="15" t="s">
        <v>18</v>
      </c>
      <c r="C131">
        <v>225</v>
      </c>
      <c r="F131">
        <f>'336p stat'!H130-'336p stat'!K130</f>
        <v>1.730342999999948</v>
      </c>
      <c r="G131">
        <f>'336p stat'!K130-'336p stat'!N130</f>
        <v>764.206278</v>
      </c>
      <c r="H131">
        <f>'336p stat'!N130</f>
        <v>170.17469700000001</v>
      </c>
      <c r="K131">
        <f t="shared" si="6"/>
        <v>0</v>
      </c>
      <c r="L131">
        <f t="shared" si="7"/>
        <v>0</v>
      </c>
      <c r="M131">
        <f t="shared" si="8"/>
        <v>7.6904133333331025E-3</v>
      </c>
      <c r="N131">
        <f t="shared" si="9"/>
        <v>3.3964723466666666</v>
      </c>
      <c r="O131">
        <f t="shared" si="10"/>
        <v>0.75633198666666668</v>
      </c>
    </row>
    <row r="132" spans="2:15" x14ac:dyDescent="0.25">
      <c r="B132" s="15" t="s">
        <v>18</v>
      </c>
      <c r="C132">
        <v>250</v>
      </c>
      <c r="F132">
        <f>'336p stat'!H131-'336p stat'!K131</f>
        <v>1.908869999999979</v>
      </c>
      <c r="G132">
        <f>'336p stat'!K131-'336p stat'!N131</f>
        <v>849.11953300000005</v>
      </c>
      <c r="H132">
        <f>'336p stat'!N131</f>
        <v>189.10863599999999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7.6354799999999159E-3</v>
      </c>
      <c r="N132">
        <f t="shared" ref="N132:N195" si="14">G132/$C132</f>
        <v>3.3964781320000004</v>
      </c>
      <c r="O132">
        <f t="shared" ref="O132:O195" si="15">H132/$C132</f>
        <v>0.75643454399999999</v>
      </c>
    </row>
    <row r="133" spans="2:15" x14ac:dyDescent="0.25">
      <c r="B133" s="15" t="s">
        <v>18</v>
      </c>
      <c r="C133">
        <v>275</v>
      </c>
      <c r="F133">
        <f>'336p stat'!H132-'336p stat'!K132</f>
        <v>2.0958709999999883</v>
      </c>
      <c r="G133">
        <f>'336p stat'!K132-'336p stat'!N132</f>
        <v>933.86463099999992</v>
      </c>
      <c r="H133">
        <f>'336p stat'!N132</f>
        <v>207.91322099999999</v>
      </c>
      <c r="K133">
        <f t="shared" si="11"/>
        <v>0</v>
      </c>
      <c r="L133">
        <f t="shared" si="12"/>
        <v>0</v>
      </c>
      <c r="M133">
        <f t="shared" si="13"/>
        <v>7.621349090909048E-3</v>
      </c>
      <c r="N133">
        <f t="shared" si="14"/>
        <v>3.3958713854545453</v>
      </c>
      <c r="O133">
        <f t="shared" si="15"/>
        <v>0.75604807636363636</v>
      </c>
    </row>
    <row r="134" spans="2:15" x14ac:dyDescent="0.25">
      <c r="B134" s="15" t="s">
        <v>18</v>
      </c>
      <c r="C134">
        <v>300</v>
      </c>
      <c r="F134">
        <f>'336p stat'!H133-'336p stat'!K133</f>
        <v>2.2957860000001347</v>
      </c>
      <c r="G134">
        <f>'336p stat'!K133-'336p stat'!N133</f>
        <v>1018.7418369999999</v>
      </c>
      <c r="H134">
        <f>'336p stat'!N133</f>
        <v>226.765941</v>
      </c>
      <c r="K134">
        <f t="shared" si="11"/>
        <v>0</v>
      </c>
      <c r="L134">
        <f t="shared" si="12"/>
        <v>0</v>
      </c>
      <c r="M134">
        <f t="shared" si="13"/>
        <v>7.652620000000449E-3</v>
      </c>
      <c r="N134">
        <f t="shared" si="14"/>
        <v>3.3958061233333332</v>
      </c>
      <c r="O134">
        <f t="shared" si="15"/>
        <v>0.75588646999999998</v>
      </c>
    </row>
    <row r="135" spans="2:15" x14ac:dyDescent="0.25">
      <c r="B135" s="15" t="s">
        <v>18</v>
      </c>
      <c r="C135">
        <v>325</v>
      </c>
      <c r="F135">
        <f>'336p stat'!H134-'336p stat'!K134</f>
        <v>2.5144770000001699</v>
      </c>
      <c r="G135">
        <f>'336p stat'!K134-'336p stat'!N134</f>
        <v>1103.9127719999999</v>
      </c>
      <c r="H135">
        <f>'336p stat'!N134</f>
        <v>245.73553899999999</v>
      </c>
      <c r="K135">
        <f t="shared" si="11"/>
        <v>0</v>
      </c>
      <c r="L135">
        <f t="shared" si="12"/>
        <v>0</v>
      </c>
      <c r="M135">
        <f t="shared" si="13"/>
        <v>7.7368523076928302E-3</v>
      </c>
      <c r="N135">
        <f t="shared" si="14"/>
        <v>3.3966546830769229</v>
      </c>
      <c r="O135">
        <f t="shared" si="15"/>
        <v>0.75610935076923069</v>
      </c>
    </row>
    <row r="136" spans="2:15" x14ac:dyDescent="0.25">
      <c r="B136" s="15" t="s">
        <v>18</v>
      </c>
      <c r="C136">
        <v>350</v>
      </c>
      <c r="F136">
        <f>'336p stat'!H135-'336p stat'!K135</f>
        <v>2.6756420000001526</v>
      </c>
      <c r="G136">
        <f>'336p stat'!K135-'336p stat'!N135</f>
        <v>1188.7279060000001</v>
      </c>
      <c r="H136">
        <f>'336p stat'!N135</f>
        <v>264.74203799999998</v>
      </c>
      <c r="K136">
        <f t="shared" si="11"/>
        <v>0</v>
      </c>
      <c r="L136">
        <f t="shared" si="12"/>
        <v>0</v>
      </c>
      <c r="M136">
        <f t="shared" si="13"/>
        <v>7.644691428571865E-3</v>
      </c>
      <c r="N136">
        <f t="shared" si="14"/>
        <v>3.3963654457142858</v>
      </c>
      <c r="O136">
        <f t="shared" si="15"/>
        <v>0.75640582285714275</v>
      </c>
    </row>
    <row r="137" spans="2:15" x14ac:dyDescent="0.25">
      <c r="B137" s="15" t="s">
        <v>18</v>
      </c>
      <c r="C137">
        <v>375</v>
      </c>
      <c r="F137">
        <f>'336p stat'!H136-'336p stat'!K136</f>
        <v>2.8393450000000939</v>
      </c>
      <c r="G137">
        <f>'336p stat'!K136-'336p stat'!N136</f>
        <v>1273.631713</v>
      </c>
      <c r="H137">
        <f>'336p stat'!N136</f>
        <v>283.72695199999998</v>
      </c>
      <c r="K137">
        <f t="shared" si="11"/>
        <v>0</v>
      </c>
      <c r="L137">
        <f t="shared" si="12"/>
        <v>0</v>
      </c>
      <c r="M137">
        <f t="shared" si="13"/>
        <v>7.5715866666669169E-3</v>
      </c>
      <c r="N137">
        <f t="shared" si="14"/>
        <v>3.3963512346666667</v>
      </c>
      <c r="O137">
        <f t="shared" si="15"/>
        <v>0.75660520533333331</v>
      </c>
    </row>
    <row r="138" spans="2:15" x14ac:dyDescent="0.25">
      <c r="B138" s="15" t="s">
        <v>18</v>
      </c>
      <c r="C138">
        <v>400</v>
      </c>
      <c r="F138">
        <f>'336p stat'!H137-'336p stat'!K137</f>
        <v>3.0423240000000078</v>
      </c>
      <c r="G138">
        <f>'336p stat'!K137-'336p stat'!N137</f>
        <v>1358.550113</v>
      </c>
      <c r="H138">
        <f>'336p stat'!N137</f>
        <v>302.54520200000002</v>
      </c>
      <c r="K138">
        <f t="shared" si="11"/>
        <v>0</v>
      </c>
      <c r="L138">
        <f t="shared" si="12"/>
        <v>0</v>
      </c>
      <c r="M138">
        <f t="shared" si="13"/>
        <v>7.6058100000000193E-3</v>
      </c>
      <c r="N138">
        <f t="shared" si="14"/>
        <v>3.3963752825000002</v>
      </c>
      <c r="O138">
        <f t="shared" si="15"/>
        <v>0.75636300500000009</v>
      </c>
    </row>
    <row r="139" spans="2:15" x14ac:dyDescent="0.25">
      <c r="B139" s="15" t="s">
        <v>18</v>
      </c>
      <c r="C139">
        <v>425</v>
      </c>
      <c r="F139">
        <f>'336p stat'!H138-'336p stat'!K138</f>
        <v>3.223786999999902</v>
      </c>
      <c r="G139">
        <f>'336p stat'!K138-'336p stat'!N138</f>
        <v>1443.4430689999999</v>
      </c>
      <c r="H139">
        <f>'336p stat'!N138</f>
        <v>321.42952600000001</v>
      </c>
      <c r="K139">
        <f t="shared" si="11"/>
        <v>0</v>
      </c>
      <c r="L139">
        <f t="shared" si="12"/>
        <v>0</v>
      </c>
      <c r="M139">
        <f t="shared" si="13"/>
        <v>7.5853811764703578E-3</v>
      </c>
      <c r="N139">
        <f t="shared" si="14"/>
        <v>3.3963366329411762</v>
      </c>
      <c r="O139">
        <f t="shared" si="15"/>
        <v>0.75630476705882355</v>
      </c>
    </row>
    <row r="140" spans="2:15" x14ac:dyDescent="0.25">
      <c r="B140" s="15" t="s">
        <v>18</v>
      </c>
      <c r="C140">
        <v>450</v>
      </c>
      <c r="F140">
        <f>'336p stat'!H139-'336p stat'!K139</f>
        <v>3.433898999999883</v>
      </c>
      <c r="G140">
        <f>'336p stat'!K139-'336p stat'!N139</f>
        <v>1528.6956610000002</v>
      </c>
      <c r="H140">
        <f>'336p stat'!N139</f>
        <v>340.45407499999999</v>
      </c>
      <c r="K140">
        <f t="shared" si="11"/>
        <v>0</v>
      </c>
      <c r="L140">
        <f t="shared" si="12"/>
        <v>0</v>
      </c>
      <c r="M140">
        <f t="shared" si="13"/>
        <v>7.6308866666664069E-3</v>
      </c>
      <c r="N140">
        <f t="shared" si="14"/>
        <v>3.3971014688888892</v>
      </c>
      <c r="O140">
        <f t="shared" si="15"/>
        <v>0.75656461111111106</v>
      </c>
    </row>
    <row r="141" spans="2:15" x14ac:dyDescent="0.25">
      <c r="B141" s="15" t="s">
        <v>18</v>
      </c>
      <c r="C141">
        <v>475</v>
      </c>
      <c r="F141">
        <f>'336p stat'!H140-'336p stat'!K140</f>
        <v>3.6552540000000135</v>
      </c>
      <c r="G141">
        <f>'336p stat'!K140-'336p stat'!N140</f>
        <v>1613.7866559999998</v>
      </c>
      <c r="H141">
        <f>'336p stat'!N140</f>
        <v>359.45523100000003</v>
      </c>
      <c r="K141">
        <f t="shared" si="11"/>
        <v>0</v>
      </c>
      <c r="L141">
        <f t="shared" si="12"/>
        <v>0</v>
      </c>
      <c r="M141">
        <f t="shared" si="13"/>
        <v>7.695271578947397E-3</v>
      </c>
      <c r="N141">
        <f t="shared" si="14"/>
        <v>3.397445591578947</v>
      </c>
      <c r="O141">
        <f t="shared" si="15"/>
        <v>0.75674785473684214</v>
      </c>
    </row>
    <row r="142" spans="2:15" x14ac:dyDescent="0.25">
      <c r="B142" s="15" t="s">
        <v>18</v>
      </c>
      <c r="C142">
        <v>500</v>
      </c>
      <c r="F142">
        <f>'336p stat'!H141-'336p stat'!K141</f>
        <v>3.8442379999996774</v>
      </c>
      <c r="G142">
        <f>'336p stat'!K141-'336p stat'!N141</f>
        <v>1698.6801970000001</v>
      </c>
      <c r="H142">
        <f>'336p stat'!N141</f>
        <v>378.44272799999999</v>
      </c>
      <c r="K142">
        <f t="shared" si="11"/>
        <v>0</v>
      </c>
      <c r="L142">
        <f t="shared" si="12"/>
        <v>0</v>
      </c>
      <c r="M142">
        <f t="shared" si="13"/>
        <v>7.6884759999993552E-3</v>
      </c>
      <c r="N142">
        <f t="shared" si="14"/>
        <v>3.3973603940000001</v>
      </c>
      <c r="O142">
        <f t="shared" si="15"/>
        <v>0.75688545600000001</v>
      </c>
    </row>
    <row r="143" spans="2:15" x14ac:dyDescent="0.25">
      <c r="B143" s="15" t="s">
        <v>19</v>
      </c>
      <c r="C143">
        <v>25</v>
      </c>
      <c r="F143">
        <f>'336p stat'!H142-'336p stat'!K142</f>
        <v>0</v>
      </c>
      <c r="G143">
        <f>'336p stat'!K142-'336p stat'!N142</f>
        <v>0</v>
      </c>
      <c r="H143">
        <f>'336p stat'!N142</f>
        <v>0</v>
      </c>
      <c r="K143">
        <f t="shared" si="11"/>
        <v>0</v>
      </c>
      <c r="L143">
        <f t="shared" si="12"/>
        <v>0</v>
      </c>
      <c r="M143">
        <f t="shared" si="13"/>
        <v>0</v>
      </c>
      <c r="N143">
        <f t="shared" si="14"/>
        <v>0</v>
      </c>
      <c r="O143">
        <f t="shared" si="15"/>
        <v>0</v>
      </c>
    </row>
    <row r="144" spans="2:15" x14ac:dyDescent="0.25">
      <c r="B144" s="15" t="s">
        <v>19</v>
      </c>
      <c r="C144">
        <v>50</v>
      </c>
      <c r="F144">
        <f>'336p stat'!H143-'336p stat'!K143</f>
        <v>0</v>
      </c>
      <c r="G144">
        <f>'336p stat'!K143-'336p stat'!N143</f>
        <v>0</v>
      </c>
      <c r="H144">
        <f>'336p stat'!N143</f>
        <v>0</v>
      </c>
      <c r="K144">
        <f t="shared" si="11"/>
        <v>0</v>
      </c>
      <c r="L144">
        <f t="shared" si="12"/>
        <v>0</v>
      </c>
      <c r="M144">
        <f t="shared" si="13"/>
        <v>0</v>
      </c>
      <c r="N144">
        <f t="shared" si="14"/>
        <v>0</v>
      </c>
      <c r="O144">
        <f t="shared" si="15"/>
        <v>0</v>
      </c>
    </row>
    <row r="145" spans="2:15" x14ac:dyDescent="0.25">
      <c r="B145" s="15" t="s">
        <v>19</v>
      </c>
      <c r="C145">
        <v>75</v>
      </c>
      <c r="F145">
        <f>'336p stat'!H144-'336p stat'!K144</f>
        <v>0</v>
      </c>
      <c r="G145">
        <f>'336p stat'!K144-'336p stat'!N144</f>
        <v>0</v>
      </c>
      <c r="H145">
        <f>'336p stat'!N144</f>
        <v>0</v>
      </c>
      <c r="K145">
        <f t="shared" si="11"/>
        <v>0</v>
      </c>
      <c r="L145">
        <f t="shared" si="12"/>
        <v>0</v>
      </c>
      <c r="M145">
        <f t="shared" si="13"/>
        <v>0</v>
      </c>
      <c r="N145">
        <f t="shared" si="14"/>
        <v>0</v>
      </c>
      <c r="O145">
        <f t="shared" si="15"/>
        <v>0</v>
      </c>
    </row>
    <row r="146" spans="2:15" x14ac:dyDescent="0.25">
      <c r="B146" s="15" t="s">
        <v>19</v>
      </c>
      <c r="C146">
        <v>100</v>
      </c>
      <c r="F146">
        <f>'336p stat'!H145-'336p stat'!K145</f>
        <v>0</v>
      </c>
      <c r="G146">
        <f>'336p stat'!K145-'336p stat'!N145</f>
        <v>0</v>
      </c>
      <c r="H146">
        <f>'336p stat'!N145</f>
        <v>0</v>
      </c>
      <c r="K146">
        <f t="shared" si="11"/>
        <v>0</v>
      </c>
      <c r="L146">
        <f t="shared" si="12"/>
        <v>0</v>
      </c>
      <c r="M146">
        <f t="shared" si="13"/>
        <v>0</v>
      </c>
      <c r="N146">
        <f t="shared" si="14"/>
        <v>0</v>
      </c>
      <c r="O146">
        <f t="shared" si="15"/>
        <v>0</v>
      </c>
    </row>
    <row r="147" spans="2:15" x14ac:dyDescent="0.25">
      <c r="B147" s="15" t="s">
        <v>19</v>
      </c>
      <c r="C147">
        <v>125</v>
      </c>
      <c r="F147">
        <f>'336p stat'!H146-'336p stat'!K146</f>
        <v>0</v>
      </c>
      <c r="G147">
        <f>'336p stat'!K146-'336p stat'!N146</f>
        <v>0</v>
      </c>
      <c r="H147">
        <f>'336p stat'!N146</f>
        <v>0</v>
      </c>
      <c r="K147">
        <f t="shared" si="11"/>
        <v>0</v>
      </c>
      <c r="L147">
        <f t="shared" si="12"/>
        <v>0</v>
      </c>
      <c r="M147">
        <f t="shared" si="13"/>
        <v>0</v>
      </c>
      <c r="N147">
        <f t="shared" si="14"/>
        <v>0</v>
      </c>
      <c r="O147">
        <f t="shared" si="15"/>
        <v>0</v>
      </c>
    </row>
    <row r="148" spans="2:15" x14ac:dyDescent="0.25">
      <c r="B148" s="15" t="s">
        <v>19</v>
      </c>
      <c r="C148">
        <v>150</v>
      </c>
      <c r="F148">
        <f>'336p stat'!H147-'336p stat'!K147</f>
        <v>0</v>
      </c>
      <c r="G148">
        <f>'336p stat'!K147-'336p stat'!N147</f>
        <v>0</v>
      </c>
      <c r="H148">
        <f>'336p stat'!N147</f>
        <v>0</v>
      </c>
      <c r="K148">
        <f t="shared" si="11"/>
        <v>0</v>
      </c>
      <c r="L148">
        <f t="shared" si="12"/>
        <v>0</v>
      </c>
      <c r="M148">
        <f t="shared" si="13"/>
        <v>0</v>
      </c>
      <c r="N148">
        <f t="shared" si="14"/>
        <v>0</v>
      </c>
      <c r="O148">
        <f t="shared" si="15"/>
        <v>0</v>
      </c>
    </row>
    <row r="149" spans="2:15" x14ac:dyDescent="0.25">
      <c r="B149" s="15" t="s">
        <v>19</v>
      </c>
      <c r="C149">
        <v>175</v>
      </c>
      <c r="F149">
        <f>'336p stat'!H148-'336p stat'!K148</f>
        <v>0</v>
      </c>
      <c r="G149">
        <f>'336p stat'!K148-'336p stat'!N148</f>
        <v>0</v>
      </c>
      <c r="H149">
        <f>'336p stat'!N148</f>
        <v>0</v>
      </c>
      <c r="K149">
        <f t="shared" si="11"/>
        <v>0</v>
      </c>
      <c r="L149">
        <f t="shared" si="12"/>
        <v>0</v>
      </c>
      <c r="M149">
        <f t="shared" si="13"/>
        <v>0</v>
      </c>
      <c r="N149">
        <f t="shared" si="14"/>
        <v>0</v>
      </c>
      <c r="O149">
        <f t="shared" si="15"/>
        <v>0</v>
      </c>
    </row>
    <row r="150" spans="2:15" x14ac:dyDescent="0.25">
      <c r="B150" s="15" t="s">
        <v>19</v>
      </c>
      <c r="C150">
        <v>200</v>
      </c>
      <c r="F150">
        <f>'336p stat'!H149-'336p stat'!K149</f>
        <v>0</v>
      </c>
      <c r="G150">
        <f>'336p stat'!K149-'336p stat'!N149</f>
        <v>0</v>
      </c>
      <c r="H150">
        <f>'336p stat'!N149</f>
        <v>0</v>
      </c>
      <c r="K150">
        <f t="shared" si="11"/>
        <v>0</v>
      </c>
      <c r="L150">
        <f t="shared" si="12"/>
        <v>0</v>
      </c>
      <c r="M150">
        <f t="shared" si="13"/>
        <v>0</v>
      </c>
      <c r="N150">
        <f t="shared" si="14"/>
        <v>0</v>
      </c>
      <c r="O150">
        <f t="shared" si="15"/>
        <v>0</v>
      </c>
    </row>
    <row r="151" spans="2:15" x14ac:dyDescent="0.25">
      <c r="B151" s="15" t="s">
        <v>19</v>
      </c>
      <c r="C151">
        <v>225</v>
      </c>
      <c r="F151">
        <f>'336p stat'!H150-'336p stat'!K150</f>
        <v>0</v>
      </c>
      <c r="G151">
        <f>'336p stat'!K150-'336p stat'!N150</f>
        <v>0</v>
      </c>
      <c r="H151">
        <f>'336p stat'!N150</f>
        <v>0</v>
      </c>
      <c r="K151">
        <f t="shared" si="11"/>
        <v>0</v>
      </c>
      <c r="L151">
        <f t="shared" si="12"/>
        <v>0</v>
      </c>
      <c r="M151">
        <f t="shared" si="13"/>
        <v>0</v>
      </c>
      <c r="N151">
        <f t="shared" si="14"/>
        <v>0</v>
      </c>
      <c r="O151">
        <f t="shared" si="15"/>
        <v>0</v>
      </c>
    </row>
    <row r="152" spans="2:15" x14ac:dyDescent="0.25">
      <c r="B152" s="15" t="s">
        <v>19</v>
      </c>
      <c r="C152">
        <v>250</v>
      </c>
      <c r="F152">
        <f>'336p stat'!H151-'336p stat'!K151</f>
        <v>0</v>
      </c>
      <c r="G152">
        <f>'336p stat'!K151-'336p stat'!N151</f>
        <v>0</v>
      </c>
      <c r="H152">
        <f>'336p stat'!N151</f>
        <v>0</v>
      </c>
      <c r="K152">
        <f t="shared" si="11"/>
        <v>0</v>
      </c>
      <c r="L152">
        <f t="shared" si="12"/>
        <v>0</v>
      </c>
      <c r="M152">
        <f t="shared" si="13"/>
        <v>0</v>
      </c>
      <c r="N152">
        <f t="shared" si="14"/>
        <v>0</v>
      </c>
      <c r="O152">
        <f t="shared" si="15"/>
        <v>0</v>
      </c>
    </row>
    <row r="153" spans="2:15" x14ac:dyDescent="0.25">
      <c r="B153" s="15" t="s">
        <v>19</v>
      </c>
      <c r="C153">
        <v>275</v>
      </c>
      <c r="F153">
        <f>'336p stat'!H152-'336p stat'!K152</f>
        <v>0</v>
      </c>
      <c r="G153">
        <f>'336p stat'!K152-'336p stat'!N152</f>
        <v>0</v>
      </c>
      <c r="H153">
        <f>'336p stat'!N152</f>
        <v>0</v>
      </c>
      <c r="K153">
        <f t="shared" si="11"/>
        <v>0</v>
      </c>
      <c r="L153">
        <f t="shared" si="12"/>
        <v>0</v>
      </c>
      <c r="M153">
        <f t="shared" si="13"/>
        <v>0</v>
      </c>
      <c r="N153">
        <f t="shared" si="14"/>
        <v>0</v>
      </c>
      <c r="O153">
        <f t="shared" si="15"/>
        <v>0</v>
      </c>
    </row>
    <row r="154" spans="2:15" x14ac:dyDescent="0.25">
      <c r="B154" s="15" t="s">
        <v>19</v>
      </c>
      <c r="C154">
        <v>300</v>
      </c>
      <c r="F154">
        <f>'336p stat'!H153-'336p stat'!K153</f>
        <v>0</v>
      </c>
      <c r="G154">
        <f>'336p stat'!K153-'336p stat'!N153</f>
        <v>0</v>
      </c>
      <c r="H154">
        <f>'336p stat'!N153</f>
        <v>0</v>
      </c>
      <c r="K154">
        <f t="shared" si="11"/>
        <v>0</v>
      </c>
      <c r="L154">
        <f t="shared" si="12"/>
        <v>0</v>
      </c>
      <c r="M154">
        <f t="shared" si="13"/>
        <v>0</v>
      </c>
      <c r="N154">
        <f t="shared" si="14"/>
        <v>0</v>
      </c>
      <c r="O154">
        <f t="shared" si="15"/>
        <v>0</v>
      </c>
    </row>
    <row r="155" spans="2:15" x14ac:dyDescent="0.25">
      <c r="B155" s="15" t="s">
        <v>19</v>
      </c>
      <c r="C155">
        <v>325</v>
      </c>
      <c r="F155">
        <f>'336p stat'!H154-'336p stat'!K154</f>
        <v>0</v>
      </c>
      <c r="G155">
        <f>'336p stat'!K154-'336p stat'!N154</f>
        <v>0</v>
      </c>
      <c r="H155">
        <f>'336p stat'!N154</f>
        <v>0</v>
      </c>
      <c r="K155">
        <f t="shared" si="11"/>
        <v>0</v>
      </c>
      <c r="L155">
        <f t="shared" si="12"/>
        <v>0</v>
      </c>
      <c r="M155">
        <f t="shared" si="13"/>
        <v>0</v>
      </c>
      <c r="N155">
        <f t="shared" si="14"/>
        <v>0</v>
      </c>
      <c r="O155">
        <f t="shared" si="15"/>
        <v>0</v>
      </c>
    </row>
    <row r="156" spans="2:15" x14ac:dyDescent="0.25">
      <c r="B156" s="15" t="s">
        <v>19</v>
      </c>
      <c r="C156">
        <v>350</v>
      </c>
      <c r="F156">
        <f>'336p stat'!H155-'336p stat'!K155</f>
        <v>0</v>
      </c>
      <c r="G156">
        <f>'336p stat'!K155-'336p stat'!N155</f>
        <v>0</v>
      </c>
      <c r="H156">
        <f>'336p stat'!N155</f>
        <v>0</v>
      </c>
      <c r="K156">
        <f t="shared" si="11"/>
        <v>0</v>
      </c>
      <c r="L156">
        <f t="shared" si="12"/>
        <v>0</v>
      </c>
      <c r="M156">
        <f t="shared" si="13"/>
        <v>0</v>
      </c>
      <c r="N156">
        <f t="shared" si="14"/>
        <v>0</v>
      </c>
      <c r="O156">
        <f t="shared" si="15"/>
        <v>0</v>
      </c>
    </row>
    <row r="157" spans="2:15" x14ac:dyDescent="0.25">
      <c r="B157" s="15" t="s">
        <v>19</v>
      </c>
      <c r="C157">
        <v>375</v>
      </c>
      <c r="F157">
        <f>'336p stat'!H156-'336p stat'!K156</f>
        <v>0</v>
      </c>
      <c r="G157">
        <f>'336p stat'!K156-'336p stat'!N156</f>
        <v>0</v>
      </c>
      <c r="H157">
        <f>'336p stat'!N156</f>
        <v>0</v>
      </c>
      <c r="K157">
        <f t="shared" si="11"/>
        <v>0</v>
      </c>
      <c r="L157">
        <f t="shared" si="12"/>
        <v>0</v>
      </c>
      <c r="M157">
        <f t="shared" si="13"/>
        <v>0</v>
      </c>
      <c r="N157">
        <f t="shared" si="14"/>
        <v>0</v>
      </c>
      <c r="O157">
        <f t="shared" si="15"/>
        <v>0</v>
      </c>
    </row>
    <row r="158" spans="2:15" x14ac:dyDescent="0.25">
      <c r="B158" s="15" t="s">
        <v>19</v>
      </c>
      <c r="C158">
        <v>400</v>
      </c>
      <c r="F158">
        <f>'336p stat'!H157-'336p stat'!K157</f>
        <v>0</v>
      </c>
      <c r="G158">
        <f>'336p stat'!K157-'336p stat'!N157</f>
        <v>0</v>
      </c>
      <c r="H158">
        <f>'336p stat'!N157</f>
        <v>0</v>
      </c>
      <c r="K158">
        <f t="shared" si="11"/>
        <v>0</v>
      </c>
      <c r="L158">
        <f t="shared" si="12"/>
        <v>0</v>
      </c>
      <c r="M158">
        <f t="shared" si="13"/>
        <v>0</v>
      </c>
      <c r="N158">
        <f t="shared" si="14"/>
        <v>0</v>
      </c>
      <c r="O158">
        <f t="shared" si="15"/>
        <v>0</v>
      </c>
    </row>
    <row r="159" spans="2:15" x14ac:dyDescent="0.25">
      <c r="B159" s="15" t="s">
        <v>19</v>
      </c>
      <c r="C159">
        <v>425</v>
      </c>
      <c r="F159">
        <f>'336p stat'!H158-'336p stat'!K158</f>
        <v>0</v>
      </c>
      <c r="G159">
        <f>'336p stat'!K158-'336p stat'!N158</f>
        <v>0</v>
      </c>
      <c r="H159">
        <f>'336p stat'!N158</f>
        <v>0</v>
      </c>
      <c r="K159">
        <f t="shared" si="11"/>
        <v>0</v>
      </c>
      <c r="L159">
        <f t="shared" si="12"/>
        <v>0</v>
      </c>
      <c r="M159">
        <f t="shared" si="13"/>
        <v>0</v>
      </c>
      <c r="N159">
        <f t="shared" si="14"/>
        <v>0</v>
      </c>
      <c r="O159">
        <f t="shared" si="15"/>
        <v>0</v>
      </c>
    </row>
    <row r="160" spans="2:15" x14ac:dyDescent="0.25">
      <c r="B160" s="15" t="s">
        <v>19</v>
      </c>
      <c r="C160">
        <v>450</v>
      </c>
      <c r="F160">
        <f>'336p stat'!H159-'336p stat'!K159</f>
        <v>0</v>
      </c>
      <c r="G160">
        <f>'336p stat'!K159-'336p stat'!N159</f>
        <v>0</v>
      </c>
      <c r="H160">
        <f>'336p stat'!N159</f>
        <v>0</v>
      </c>
      <c r="K160">
        <f t="shared" si="11"/>
        <v>0</v>
      </c>
      <c r="L160">
        <f t="shared" si="12"/>
        <v>0</v>
      </c>
      <c r="M160">
        <f t="shared" si="13"/>
        <v>0</v>
      </c>
      <c r="N160">
        <f t="shared" si="14"/>
        <v>0</v>
      </c>
      <c r="O160">
        <f t="shared" si="15"/>
        <v>0</v>
      </c>
    </row>
    <row r="161" spans="2:15" x14ac:dyDescent="0.25">
      <c r="B161" s="15" t="s">
        <v>19</v>
      </c>
      <c r="C161">
        <v>475</v>
      </c>
      <c r="F161">
        <f>'336p stat'!H160-'336p stat'!K160</f>
        <v>0</v>
      </c>
      <c r="G161">
        <f>'336p stat'!K160-'336p stat'!N160</f>
        <v>0</v>
      </c>
      <c r="H161">
        <f>'336p stat'!N160</f>
        <v>0</v>
      </c>
      <c r="K161">
        <f t="shared" si="11"/>
        <v>0</v>
      </c>
      <c r="L161">
        <f t="shared" si="12"/>
        <v>0</v>
      </c>
      <c r="M161">
        <f t="shared" si="13"/>
        <v>0</v>
      </c>
      <c r="N161">
        <f t="shared" si="14"/>
        <v>0</v>
      </c>
      <c r="O161">
        <f t="shared" si="15"/>
        <v>0</v>
      </c>
    </row>
    <row r="162" spans="2:15" x14ac:dyDescent="0.25">
      <c r="B162" s="15" t="s">
        <v>19</v>
      </c>
      <c r="C162">
        <v>500</v>
      </c>
      <c r="F162">
        <f>'336p stat'!H161-'336p stat'!K161</f>
        <v>0</v>
      </c>
      <c r="G162">
        <f>'336p stat'!K161-'336p stat'!N161</f>
        <v>0</v>
      </c>
      <c r="H162">
        <f>'336p stat'!N161</f>
        <v>0</v>
      </c>
      <c r="K162">
        <f t="shared" si="11"/>
        <v>0</v>
      </c>
      <c r="L162">
        <f t="shared" si="12"/>
        <v>0</v>
      </c>
      <c r="M162">
        <f t="shared" si="13"/>
        <v>0</v>
      </c>
      <c r="N162">
        <f t="shared" si="14"/>
        <v>0</v>
      </c>
      <c r="O162">
        <f t="shared" si="15"/>
        <v>0</v>
      </c>
    </row>
    <row r="163" spans="2:15" x14ac:dyDescent="0.25">
      <c r="B163" s="15" t="s">
        <v>20</v>
      </c>
      <c r="C163">
        <v>25</v>
      </c>
      <c r="F163">
        <f>'336p stat'!H162-'336p stat'!K162</f>
        <v>0.22153699999999787</v>
      </c>
      <c r="G163">
        <f>'336p stat'!K162-'336p stat'!N162</f>
        <v>66.780948999999993</v>
      </c>
      <c r="H163">
        <f>'336p stat'!N162</f>
        <v>18.830212</v>
      </c>
      <c r="K163">
        <f t="shared" si="11"/>
        <v>0</v>
      </c>
      <c r="L163">
        <f t="shared" si="12"/>
        <v>0</v>
      </c>
      <c r="M163">
        <f t="shared" si="13"/>
        <v>8.8614799999999147E-3</v>
      </c>
      <c r="N163">
        <f t="shared" si="14"/>
        <v>2.6712379599999996</v>
      </c>
      <c r="O163">
        <f t="shared" si="15"/>
        <v>0.75320847999999996</v>
      </c>
    </row>
    <row r="164" spans="2:15" x14ac:dyDescent="0.25">
      <c r="B164" s="15" t="s">
        <v>20</v>
      </c>
      <c r="C164">
        <v>50</v>
      </c>
      <c r="F164">
        <f>'336p stat'!H163-'336p stat'!K163</f>
        <v>0.41954999999998677</v>
      </c>
      <c r="G164">
        <f>'336p stat'!K163-'336p stat'!N163</f>
        <v>133.10119800000001</v>
      </c>
      <c r="H164">
        <f>'336p stat'!N163</f>
        <v>37.583360999999996</v>
      </c>
      <c r="K164">
        <f t="shared" si="11"/>
        <v>0</v>
      </c>
      <c r="L164">
        <f t="shared" si="12"/>
        <v>0</v>
      </c>
      <c r="M164">
        <f t="shared" si="13"/>
        <v>8.3909999999997355E-3</v>
      </c>
      <c r="N164">
        <f t="shared" si="14"/>
        <v>2.6620239600000004</v>
      </c>
      <c r="O164">
        <f t="shared" si="15"/>
        <v>0.75166721999999997</v>
      </c>
    </row>
    <row r="165" spans="2:15" x14ac:dyDescent="0.25">
      <c r="B165" s="15" t="s">
        <v>20</v>
      </c>
      <c r="C165">
        <v>75</v>
      </c>
      <c r="F165">
        <f>'336p stat'!H164-'336p stat'!K164</f>
        <v>0.62260100000000307</v>
      </c>
      <c r="G165">
        <f>'336p stat'!K164-'336p stat'!N164</f>
        <v>199.378772</v>
      </c>
      <c r="H165">
        <f>'336p stat'!N164</f>
        <v>56.359011000000002</v>
      </c>
      <c r="K165">
        <f t="shared" si="11"/>
        <v>0</v>
      </c>
      <c r="L165">
        <f t="shared" si="12"/>
        <v>0</v>
      </c>
      <c r="M165">
        <f t="shared" si="13"/>
        <v>8.3013466666667073E-3</v>
      </c>
      <c r="N165">
        <f t="shared" si="14"/>
        <v>2.6583836266666667</v>
      </c>
      <c r="O165">
        <f t="shared" si="15"/>
        <v>0.75145348000000001</v>
      </c>
    </row>
    <row r="166" spans="2:15" x14ac:dyDescent="0.25">
      <c r="B166" s="15" t="s">
        <v>20</v>
      </c>
      <c r="C166">
        <v>100</v>
      </c>
      <c r="F166">
        <f>'336p stat'!H165-'336p stat'!K165</f>
        <v>0.78050300000001016</v>
      </c>
      <c r="G166">
        <f>'336p stat'!K165-'336p stat'!N165</f>
        <v>265.23467299999999</v>
      </c>
      <c r="H166">
        <f>'336p stat'!N165</f>
        <v>75.251777000000004</v>
      </c>
      <c r="K166">
        <f t="shared" si="11"/>
        <v>0</v>
      </c>
      <c r="L166">
        <f t="shared" si="12"/>
        <v>0</v>
      </c>
      <c r="M166">
        <f t="shared" si="13"/>
        <v>7.8050300000001016E-3</v>
      </c>
      <c r="N166">
        <f t="shared" si="14"/>
        <v>2.6523467299999997</v>
      </c>
      <c r="O166">
        <f t="shared" si="15"/>
        <v>0.75251777000000009</v>
      </c>
    </row>
    <row r="167" spans="2:15" x14ac:dyDescent="0.25">
      <c r="B167" s="15" t="s">
        <v>20</v>
      </c>
      <c r="C167">
        <v>125</v>
      </c>
      <c r="F167">
        <f>'336p stat'!H166-'336p stat'!K166</f>
        <v>0.96874800000000505</v>
      </c>
      <c r="G167">
        <f>'336p stat'!K166-'336p stat'!N166</f>
        <v>331.31565800000004</v>
      </c>
      <c r="H167">
        <f>'336p stat'!N166</f>
        <v>94.137908999999993</v>
      </c>
      <c r="K167">
        <f t="shared" si="11"/>
        <v>0</v>
      </c>
      <c r="L167">
        <f t="shared" si="12"/>
        <v>0</v>
      </c>
      <c r="M167">
        <f t="shared" si="13"/>
        <v>7.7499840000000405E-3</v>
      </c>
      <c r="N167">
        <f t="shared" si="14"/>
        <v>2.6505252640000005</v>
      </c>
      <c r="O167">
        <f t="shared" si="15"/>
        <v>0.75310327199999993</v>
      </c>
    </row>
    <row r="168" spans="2:15" x14ac:dyDescent="0.25">
      <c r="B168" s="15" t="s">
        <v>20</v>
      </c>
      <c r="C168">
        <v>150</v>
      </c>
      <c r="F168">
        <f>'336p stat'!H167-'336p stat'!K167</f>
        <v>1.1212669999999889</v>
      </c>
      <c r="G168">
        <f>'336p stat'!K167-'336p stat'!N167</f>
        <v>397.27810999999997</v>
      </c>
      <c r="H168">
        <f>'336p stat'!N167</f>
        <v>112.961938</v>
      </c>
      <c r="K168">
        <f t="shared" si="11"/>
        <v>0</v>
      </c>
      <c r="L168">
        <f t="shared" si="12"/>
        <v>0</v>
      </c>
      <c r="M168">
        <f t="shared" si="13"/>
        <v>7.4751133333332597E-3</v>
      </c>
      <c r="N168">
        <f t="shared" si="14"/>
        <v>2.6485207333333332</v>
      </c>
      <c r="O168">
        <f t="shared" si="15"/>
        <v>0.75307958666666674</v>
      </c>
    </row>
    <row r="169" spans="2:15" x14ac:dyDescent="0.25">
      <c r="B169" s="15" t="s">
        <v>20</v>
      </c>
      <c r="C169">
        <v>175</v>
      </c>
      <c r="F169">
        <f>'336p stat'!H168-'336p stat'!K168</f>
        <v>1.2929589999999962</v>
      </c>
      <c r="G169">
        <f>'336p stat'!K168-'336p stat'!N168</f>
        <v>463.21859999999998</v>
      </c>
      <c r="H169">
        <f>'336p stat'!N168</f>
        <v>131.81216699999999</v>
      </c>
      <c r="K169">
        <f t="shared" si="11"/>
        <v>0</v>
      </c>
      <c r="L169">
        <f t="shared" si="12"/>
        <v>0</v>
      </c>
      <c r="M169">
        <f t="shared" si="13"/>
        <v>7.3883371428571211E-3</v>
      </c>
      <c r="N169">
        <f t="shared" si="14"/>
        <v>2.6469634285714285</v>
      </c>
      <c r="O169">
        <f t="shared" si="15"/>
        <v>0.75321238285714276</v>
      </c>
    </row>
    <row r="170" spans="2:15" x14ac:dyDescent="0.25">
      <c r="B170" s="15" t="s">
        <v>20</v>
      </c>
      <c r="C170">
        <v>200</v>
      </c>
      <c r="F170">
        <f>'336p stat'!H169-'336p stat'!K169</f>
        <v>1.4639009999999644</v>
      </c>
      <c r="G170">
        <f>'336p stat'!K169-'336p stat'!N169</f>
        <v>529.25577599999997</v>
      </c>
      <c r="H170">
        <f>'336p stat'!N169</f>
        <v>150.85732899999999</v>
      </c>
      <c r="K170">
        <f t="shared" si="11"/>
        <v>0</v>
      </c>
      <c r="L170">
        <f t="shared" si="12"/>
        <v>0</v>
      </c>
      <c r="M170">
        <f t="shared" si="13"/>
        <v>7.3195049999998218E-3</v>
      </c>
      <c r="N170">
        <f t="shared" si="14"/>
        <v>2.6462788799999997</v>
      </c>
      <c r="O170">
        <f t="shared" si="15"/>
        <v>0.75428664499999998</v>
      </c>
    </row>
    <row r="171" spans="2:15" x14ac:dyDescent="0.25">
      <c r="B171" s="15" t="s">
        <v>20</v>
      </c>
      <c r="C171">
        <v>225</v>
      </c>
      <c r="F171">
        <f>'336p stat'!H170-'336p stat'!K170</f>
        <v>1.6573240000000169</v>
      </c>
      <c r="G171">
        <f>'336p stat'!K170-'336p stat'!N170</f>
        <v>595.44154100000003</v>
      </c>
      <c r="H171">
        <f>'336p stat'!N170</f>
        <v>169.77868599999999</v>
      </c>
      <c r="K171">
        <f t="shared" si="11"/>
        <v>0</v>
      </c>
      <c r="L171">
        <f t="shared" si="12"/>
        <v>0</v>
      </c>
      <c r="M171">
        <f t="shared" si="13"/>
        <v>7.3658844444445199E-3</v>
      </c>
      <c r="N171">
        <f t="shared" si="14"/>
        <v>2.6464068488888892</v>
      </c>
      <c r="O171">
        <f t="shared" si="15"/>
        <v>0.75457193777777776</v>
      </c>
    </row>
    <row r="172" spans="2:15" x14ac:dyDescent="0.25">
      <c r="B172" s="15" t="s">
        <v>20</v>
      </c>
      <c r="C172">
        <v>250</v>
      </c>
      <c r="F172">
        <f>'336p stat'!H171-'336p stat'!K171</f>
        <v>1.8287729999999556</v>
      </c>
      <c r="G172">
        <f>'336p stat'!K171-'336p stat'!N171</f>
        <v>661.62418400000001</v>
      </c>
      <c r="H172">
        <f>'336p stat'!N171</f>
        <v>188.72181499999999</v>
      </c>
      <c r="K172">
        <f t="shared" si="11"/>
        <v>0</v>
      </c>
      <c r="L172">
        <f t="shared" si="12"/>
        <v>0</v>
      </c>
      <c r="M172">
        <f t="shared" si="13"/>
        <v>7.3150919999998227E-3</v>
      </c>
      <c r="N172">
        <f t="shared" si="14"/>
        <v>2.646496736</v>
      </c>
      <c r="O172">
        <f t="shared" si="15"/>
        <v>0.75488725999999995</v>
      </c>
    </row>
    <row r="173" spans="2:15" x14ac:dyDescent="0.25">
      <c r="B173" s="15" t="s">
        <v>20</v>
      </c>
      <c r="C173">
        <v>275</v>
      </c>
      <c r="F173">
        <f>'336p stat'!H172-'336p stat'!K172</f>
        <v>2.0252800000000661</v>
      </c>
      <c r="G173">
        <f>'336p stat'!K172-'336p stat'!N172</f>
        <v>727.74999200000002</v>
      </c>
      <c r="H173">
        <f>'336p stat'!N172</f>
        <v>207.719077</v>
      </c>
      <c r="K173">
        <f t="shared" si="11"/>
        <v>0</v>
      </c>
      <c r="L173">
        <f t="shared" si="12"/>
        <v>0</v>
      </c>
      <c r="M173">
        <f t="shared" si="13"/>
        <v>7.3646545454547864E-3</v>
      </c>
      <c r="N173">
        <f t="shared" si="14"/>
        <v>2.6463636072727272</v>
      </c>
      <c r="O173">
        <f t="shared" si="15"/>
        <v>0.75534209818181819</v>
      </c>
    </row>
    <row r="174" spans="2:15" x14ac:dyDescent="0.25">
      <c r="B174" s="15" t="s">
        <v>20</v>
      </c>
      <c r="C174">
        <v>300</v>
      </c>
      <c r="F174">
        <f>'336p stat'!H173-'336p stat'!K173</f>
        <v>2.1881959999999481</v>
      </c>
      <c r="G174">
        <f>'336p stat'!K173-'336p stat'!N173</f>
        <v>793.77000300000009</v>
      </c>
      <c r="H174">
        <f>'336p stat'!N173</f>
        <v>226.60975999999999</v>
      </c>
      <c r="K174">
        <f t="shared" si="11"/>
        <v>0</v>
      </c>
      <c r="L174">
        <f t="shared" si="12"/>
        <v>0</v>
      </c>
      <c r="M174">
        <f t="shared" si="13"/>
        <v>7.2939866666664934E-3</v>
      </c>
      <c r="N174">
        <f t="shared" si="14"/>
        <v>2.6459000100000001</v>
      </c>
      <c r="O174">
        <f t="shared" si="15"/>
        <v>0.75536586666666661</v>
      </c>
    </row>
    <row r="175" spans="2:15" x14ac:dyDescent="0.25">
      <c r="B175" s="15" t="s">
        <v>20</v>
      </c>
      <c r="C175">
        <v>325</v>
      </c>
      <c r="F175">
        <f>'336p stat'!H174-'336p stat'!K174</f>
        <v>2.3602520000001732</v>
      </c>
      <c r="G175">
        <f>'336p stat'!K174-'336p stat'!N174</f>
        <v>859.79875299999992</v>
      </c>
      <c r="H175">
        <f>'336p stat'!N174</f>
        <v>245.447372</v>
      </c>
      <c r="K175">
        <f t="shared" si="11"/>
        <v>0</v>
      </c>
      <c r="L175">
        <f t="shared" si="12"/>
        <v>0</v>
      </c>
      <c r="M175">
        <f t="shared" si="13"/>
        <v>7.2623138461543795E-3</v>
      </c>
      <c r="N175">
        <f t="shared" si="14"/>
        <v>2.6455346246153844</v>
      </c>
      <c r="O175">
        <f t="shared" si="15"/>
        <v>0.75522268307692308</v>
      </c>
    </row>
    <row r="176" spans="2:15" x14ac:dyDescent="0.25">
      <c r="B176" s="15" t="s">
        <v>20</v>
      </c>
      <c r="C176">
        <v>350</v>
      </c>
      <c r="F176">
        <f>'336p stat'!H175-'336p stat'!K175</f>
        <v>2.5519799999999577</v>
      </c>
      <c r="G176">
        <f>'336p stat'!K175-'336p stat'!N175</f>
        <v>925.92414399999996</v>
      </c>
      <c r="H176">
        <f>'336p stat'!N175</f>
        <v>264.50972100000001</v>
      </c>
      <c r="K176">
        <f t="shared" si="11"/>
        <v>0</v>
      </c>
      <c r="L176">
        <f t="shared" si="12"/>
        <v>0</v>
      </c>
      <c r="M176">
        <f t="shared" si="13"/>
        <v>7.2913714285713074E-3</v>
      </c>
      <c r="N176">
        <f t="shared" si="14"/>
        <v>2.645497554285714</v>
      </c>
      <c r="O176">
        <f t="shared" si="15"/>
        <v>0.75574205999999999</v>
      </c>
    </row>
    <row r="177" spans="2:15" x14ac:dyDescent="0.25">
      <c r="B177" s="15" t="s">
        <v>20</v>
      </c>
      <c r="C177">
        <v>375</v>
      </c>
      <c r="F177">
        <f>'336p stat'!H176-'336p stat'!K176</f>
        <v>2.7219920000000002</v>
      </c>
      <c r="G177">
        <f>'336p stat'!K176-'336p stat'!N176</f>
        <v>991.96382700000004</v>
      </c>
      <c r="H177">
        <f>'336p stat'!N176</f>
        <v>283.36222800000002</v>
      </c>
      <c r="K177">
        <f t="shared" si="11"/>
        <v>0</v>
      </c>
      <c r="L177">
        <f t="shared" si="12"/>
        <v>0</v>
      </c>
      <c r="M177">
        <f t="shared" si="13"/>
        <v>7.2586453333333342E-3</v>
      </c>
      <c r="N177">
        <f t="shared" si="14"/>
        <v>2.6452368719999999</v>
      </c>
      <c r="O177">
        <f t="shared" si="15"/>
        <v>0.75563260800000009</v>
      </c>
    </row>
    <row r="178" spans="2:15" x14ac:dyDescent="0.25">
      <c r="B178" s="15" t="s">
        <v>20</v>
      </c>
      <c r="C178">
        <v>400</v>
      </c>
      <c r="F178">
        <f>'336p stat'!H177-'336p stat'!K177</f>
        <v>2.9148979999999938</v>
      </c>
      <c r="G178">
        <f>'336p stat'!K177-'336p stat'!N177</f>
        <v>1058.055519</v>
      </c>
      <c r="H178">
        <f>'336p stat'!N177</f>
        <v>302.29487399999999</v>
      </c>
      <c r="K178">
        <f t="shared" si="11"/>
        <v>0</v>
      </c>
      <c r="L178">
        <f t="shared" si="12"/>
        <v>0</v>
      </c>
      <c r="M178">
        <f t="shared" si="13"/>
        <v>7.2872449999999847E-3</v>
      </c>
      <c r="N178">
        <f t="shared" si="14"/>
        <v>2.6451387975</v>
      </c>
      <c r="O178">
        <f t="shared" si="15"/>
        <v>0.75573718499999998</v>
      </c>
    </row>
    <row r="179" spans="2:15" x14ac:dyDescent="0.25">
      <c r="B179" s="15" t="s">
        <v>20</v>
      </c>
      <c r="C179">
        <v>425</v>
      </c>
      <c r="F179">
        <f>'336p stat'!H178-'336p stat'!K178</f>
        <v>3.103420000000142</v>
      </c>
      <c r="G179">
        <f>'336p stat'!K178-'336p stat'!N178</f>
        <v>1124.2445209999998</v>
      </c>
      <c r="H179">
        <f>'336p stat'!N178</f>
        <v>321.17987099999999</v>
      </c>
      <c r="K179">
        <f t="shared" si="11"/>
        <v>0</v>
      </c>
      <c r="L179">
        <f t="shared" si="12"/>
        <v>0</v>
      </c>
      <c r="M179">
        <f t="shared" si="13"/>
        <v>7.3021647058826872E-3</v>
      </c>
      <c r="N179">
        <f t="shared" si="14"/>
        <v>2.6452812258823526</v>
      </c>
      <c r="O179">
        <f t="shared" si="15"/>
        <v>0.75571734352941178</v>
      </c>
    </row>
    <row r="180" spans="2:15" x14ac:dyDescent="0.25">
      <c r="B180" s="15" t="s">
        <v>20</v>
      </c>
      <c r="C180">
        <v>450</v>
      </c>
      <c r="F180">
        <f>'336p stat'!H179-'336p stat'!K179</f>
        <v>3.2888640000001033</v>
      </c>
      <c r="G180">
        <f>'336p stat'!K179-'336p stat'!N179</f>
        <v>1190.4026989999998</v>
      </c>
      <c r="H180">
        <f>'336p stat'!N179</f>
        <v>340.20973300000003</v>
      </c>
      <c r="K180">
        <f t="shared" si="11"/>
        <v>0</v>
      </c>
      <c r="L180">
        <f t="shared" si="12"/>
        <v>0</v>
      </c>
      <c r="M180">
        <f t="shared" si="13"/>
        <v>7.3085866666668959E-3</v>
      </c>
      <c r="N180">
        <f t="shared" si="14"/>
        <v>2.6453393311111104</v>
      </c>
      <c r="O180">
        <f t="shared" si="15"/>
        <v>0.75602162888888891</v>
      </c>
    </row>
    <row r="181" spans="2:15" x14ac:dyDescent="0.25">
      <c r="B181" s="15" t="s">
        <v>20</v>
      </c>
      <c r="C181">
        <v>475</v>
      </c>
      <c r="F181">
        <f>'336p stat'!H180-'336p stat'!K180</f>
        <v>3.4830999999999221</v>
      </c>
      <c r="G181">
        <f>'336p stat'!K180-'336p stat'!N180</f>
        <v>1256.5163850000001</v>
      </c>
      <c r="H181">
        <f>'336p stat'!N180</f>
        <v>359.209316</v>
      </c>
      <c r="K181">
        <f t="shared" si="11"/>
        <v>0</v>
      </c>
      <c r="L181">
        <f t="shared" si="12"/>
        <v>0</v>
      </c>
      <c r="M181">
        <f t="shared" si="13"/>
        <v>7.3328421052629936E-3</v>
      </c>
      <c r="N181">
        <f t="shared" si="14"/>
        <v>2.6452976526315792</v>
      </c>
      <c r="O181">
        <f t="shared" si="15"/>
        <v>0.75623013894736846</v>
      </c>
    </row>
    <row r="182" spans="2:15" x14ac:dyDescent="0.25">
      <c r="B182" s="15" t="s">
        <v>20</v>
      </c>
      <c r="C182">
        <v>500</v>
      </c>
      <c r="F182">
        <f>'336p stat'!H181-'336p stat'!K181</f>
        <v>3.6717430000001059</v>
      </c>
      <c r="G182">
        <f>'336p stat'!K181-'336p stat'!N181</f>
        <v>1322.6303499999999</v>
      </c>
      <c r="H182">
        <f>'336p stat'!N181</f>
        <v>378.16344199999997</v>
      </c>
      <c r="K182">
        <f t="shared" si="11"/>
        <v>0</v>
      </c>
      <c r="L182">
        <f t="shared" si="12"/>
        <v>0</v>
      </c>
      <c r="M182">
        <f t="shared" si="13"/>
        <v>7.3434860000002114E-3</v>
      </c>
      <c r="N182">
        <f t="shared" si="14"/>
        <v>2.6452606999999997</v>
      </c>
      <c r="O182">
        <f t="shared" si="15"/>
        <v>0.75632688399999992</v>
      </c>
    </row>
    <row r="183" spans="2:15" x14ac:dyDescent="0.25">
      <c r="B183" s="15" t="s">
        <v>21</v>
      </c>
      <c r="C183">
        <v>25</v>
      </c>
      <c r="F183">
        <f>'336p stat'!H182-'336p stat'!K182</f>
        <v>5.2112989999999968</v>
      </c>
      <c r="G183">
        <f>'336p stat'!K182-'336p stat'!N182</f>
        <v>199.00743899999998</v>
      </c>
      <c r="H183">
        <f>'336p stat'!N182</f>
        <v>97.987317000000004</v>
      </c>
      <c r="K183">
        <f t="shared" si="11"/>
        <v>0</v>
      </c>
      <c r="L183">
        <f t="shared" si="12"/>
        <v>0</v>
      </c>
      <c r="M183">
        <f t="shared" si="13"/>
        <v>0.20845195999999988</v>
      </c>
      <c r="N183">
        <f t="shared" si="14"/>
        <v>7.960297559999999</v>
      </c>
      <c r="O183">
        <f t="shared" si="15"/>
        <v>3.9194926800000003</v>
      </c>
    </row>
    <row r="184" spans="2:15" x14ac:dyDescent="0.25">
      <c r="B184" s="15" t="s">
        <v>21</v>
      </c>
      <c r="C184">
        <v>50</v>
      </c>
      <c r="F184">
        <f>'336p stat'!H183-'336p stat'!K183</f>
        <v>10.428845000000024</v>
      </c>
      <c r="G184">
        <f>'336p stat'!K183-'336p stat'!N183</f>
        <v>397.56248399999998</v>
      </c>
      <c r="H184">
        <f>'336p stat'!N183</f>
        <v>196.128445</v>
      </c>
      <c r="K184">
        <f t="shared" si="11"/>
        <v>0</v>
      </c>
      <c r="L184">
        <f t="shared" si="12"/>
        <v>0</v>
      </c>
      <c r="M184">
        <f t="shared" si="13"/>
        <v>0.20857690000000048</v>
      </c>
      <c r="N184">
        <f t="shared" si="14"/>
        <v>7.9512496800000001</v>
      </c>
      <c r="O184">
        <f t="shared" si="15"/>
        <v>3.9225688999999999</v>
      </c>
    </row>
    <row r="185" spans="2:15" x14ac:dyDescent="0.25">
      <c r="B185" s="15" t="s">
        <v>21</v>
      </c>
      <c r="C185">
        <v>75</v>
      </c>
      <c r="F185">
        <f>'336p stat'!H184-'336p stat'!K184</f>
        <v>15.640780999999947</v>
      </c>
      <c r="G185">
        <f>'336p stat'!K184-'336p stat'!N184</f>
        <v>596.44176300000004</v>
      </c>
      <c r="H185">
        <f>'336p stat'!N184</f>
        <v>294.23911500000003</v>
      </c>
      <c r="K185">
        <f t="shared" si="11"/>
        <v>0</v>
      </c>
      <c r="L185">
        <f t="shared" si="12"/>
        <v>0</v>
      </c>
      <c r="M185">
        <f t="shared" si="13"/>
        <v>0.20854374666666597</v>
      </c>
      <c r="N185">
        <f t="shared" si="14"/>
        <v>7.9525568400000006</v>
      </c>
      <c r="O185">
        <f t="shared" si="15"/>
        <v>3.9231882000000002</v>
      </c>
    </row>
    <row r="186" spans="2:15" x14ac:dyDescent="0.25">
      <c r="B186" s="15" t="s">
        <v>21</v>
      </c>
      <c r="C186">
        <v>100</v>
      </c>
      <c r="F186">
        <f>'336p stat'!H185-'336p stat'!K185</f>
        <v>20.842506999999841</v>
      </c>
      <c r="G186">
        <f>'336p stat'!K185-'336p stat'!N185</f>
        <v>795.74198500000011</v>
      </c>
      <c r="H186">
        <f>'336p stat'!N185</f>
        <v>392.395869</v>
      </c>
      <c r="K186">
        <f t="shared" si="11"/>
        <v>0</v>
      </c>
      <c r="L186">
        <f t="shared" si="12"/>
        <v>0</v>
      </c>
      <c r="M186">
        <f t="shared" si="13"/>
        <v>0.20842506999999841</v>
      </c>
      <c r="N186">
        <f t="shared" si="14"/>
        <v>7.9574198500000008</v>
      </c>
      <c r="O186">
        <f t="shared" si="15"/>
        <v>3.9239586900000001</v>
      </c>
    </row>
    <row r="187" spans="2:15" x14ac:dyDescent="0.25">
      <c r="B187" s="15" t="s">
        <v>21</v>
      </c>
      <c r="C187">
        <v>125</v>
      </c>
      <c r="F187">
        <f>'336p stat'!H186-'336p stat'!K186</f>
        <v>26.036401999999953</v>
      </c>
      <c r="G187">
        <f>'336p stat'!K186-'336p stat'!N186</f>
        <v>994.92411200000015</v>
      </c>
      <c r="H187">
        <f>'336p stat'!N186</f>
        <v>490.58246500000001</v>
      </c>
      <c r="K187">
        <f t="shared" si="11"/>
        <v>0</v>
      </c>
      <c r="L187">
        <f t="shared" si="12"/>
        <v>0</v>
      </c>
      <c r="M187">
        <f t="shared" si="13"/>
        <v>0.20829121599999961</v>
      </c>
      <c r="N187">
        <f t="shared" si="14"/>
        <v>7.9593928960000015</v>
      </c>
      <c r="O187">
        <f t="shared" si="15"/>
        <v>3.9246597200000002</v>
      </c>
    </row>
    <row r="188" spans="2:15" x14ac:dyDescent="0.25">
      <c r="B188" s="15" t="s">
        <v>21</v>
      </c>
      <c r="C188">
        <v>150</v>
      </c>
      <c r="F188">
        <f>'336p stat'!H187-'336p stat'!K187</f>
        <v>31.247139000000061</v>
      </c>
      <c r="G188">
        <f>'336p stat'!K187-'336p stat'!N187</f>
        <v>1194.068524</v>
      </c>
      <c r="H188">
        <f>'336p stat'!N187</f>
        <v>588.83757700000001</v>
      </c>
      <c r="K188">
        <f t="shared" si="11"/>
        <v>0</v>
      </c>
      <c r="L188">
        <f t="shared" si="12"/>
        <v>0</v>
      </c>
      <c r="M188">
        <f t="shared" si="13"/>
        <v>0.20831426000000042</v>
      </c>
      <c r="N188">
        <f t="shared" si="14"/>
        <v>7.9604568266666664</v>
      </c>
      <c r="O188">
        <f t="shared" si="15"/>
        <v>3.9255838466666666</v>
      </c>
    </row>
    <row r="189" spans="2:15" x14ac:dyDescent="0.25">
      <c r="B189" s="15" t="s">
        <v>21</v>
      </c>
      <c r="C189">
        <v>175</v>
      </c>
      <c r="F189">
        <f>'336p stat'!H188-'336p stat'!K188</f>
        <v>36.430439999999635</v>
      </c>
      <c r="G189">
        <f>'336p stat'!K188-'336p stat'!N188</f>
        <v>1393.4888500000002</v>
      </c>
      <c r="H189">
        <f>'336p stat'!N188</f>
        <v>687.09789799999999</v>
      </c>
      <c r="K189">
        <f t="shared" si="11"/>
        <v>0</v>
      </c>
      <c r="L189">
        <f t="shared" si="12"/>
        <v>0</v>
      </c>
      <c r="M189">
        <f t="shared" si="13"/>
        <v>0.20817394285714078</v>
      </c>
      <c r="N189">
        <f t="shared" si="14"/>
        <v>7.9627934285714295</v>
      </c>
      <c r="O189">
        <f t="shared" si="15"/>
        <v>3.9262737028571428</v>
      </c>
    </row>
    <row r="190" spans="2:15" x14ac:dyDescent="0.25">
      <c r="B190" s="15" t="s">
        <v>21</v>
      </c>
      <c r="C190">
        <v>200</v>
      </c>
      <c r="F190">
        <f>'336p stat'!H189-'336p stat'!K189</f>
        <v>41.641523000000234</v>
      </c>
      <c r="G190">
        <f>'336p stat'!K189-'336p stat'!N189</f>
        <v>1592.2348139999999</v>
      </c>
      <c r="H190">
        <f>'336p stat'!N189</f>
        <v>785.40310099999999</v>
      </c>
      <c r="K190">
        <f t="shared" si="11"/>
        <v>0</v>
      </c>
      <c r="L190">
        <f t="shared" si="12"/>
        <v>0</v>
      </c>
      <c r="M190">
        <f t="shared" si="13"/>
        <v>0.20820761500000118</v>
      </c>
      <c r="N190">
        <f t="shared" si="14"/>
        <v>7.9611740699999993</v>
      </c>
      <c r="O190">
        <f t="shared" si="15"/>
        <v>3.927015505</v>
      </c>
    </row>
    <row r="191" spans="2:15" x14ac:dyDescent="0.25">
      <c r="B191" s="15" t="s">
        <v>21</v>
      </c>
      <c r="C191">
        <v>225</v>
      </c>
      <c r="F191">
        <f>'336p stat'!H190-'336p stat'!K190</f>
        <v>46.840795999999955</v>
      </c>
      <c r="G191">
        <f>'336p stat'!K190-'336p stat'!N190</f>
        <v>1791.5808069999998</v>
      </c>
      <c r="H191">
        <f>'336p stat'!N190</f>
        <v>883.77685899999994</v>
      </c>
      <c r="K191">
        <f t="shared" si="11"/>
        <v>0</v>
      </c>
      <c r="L191">
        <f t="shared" si="12"/>
        <v>0</v>
      </c>
      <c r="M191">
        <f t="shared" si="13"/>
        <v>0.20818131555555536</v>
      </c>
      <c r="N191">
        <f t="shared" si="14"/>
        <v>7.9625813644444436</v>
      </c>
      <c r="O191">
        <f t="shared" si="15"/>
        <v>3.9278971511111109</v>
      </c>
    </row>
    <row r="192" spans="2:15" x14ac:dyDescent="0.25">
      <c r="B192" s="15" t="s">
        <v>21</v>
      </c>
      <c r="C192">
        <v>250</v>
      </c>
      <c r="F192">
        <f>'336p stat'!H191-'336p stat'!K191</f>
        <v>52.076548000000003</v>
      </c>
      <c r="G192">
        <f>'336p stat'!K191-'336p stat'!N191</f>
        <v>1990.8533609999999</v>
      </c>
      <c r="H192">
        <f>'336p stat'!N191</f>
        <v>982.19777199999999</v>
      </c>
      <c r="K192">
        <f t="shared" si="11"/>
        <v>0</v>
      </c>
      <c r="L192">
        <f t="shared" si="12"/>
        <v>0</v>
      </c>
      <c r="M192">
        <f t="shared" si="13"/>
        <v>0.208306192</v>
      </c>
      <c r="N192">
        <f t="shared" si="14"/>
        <v>7.9634134439999995</v>
      </c>
      <c r="O192">
        <f t="shared" si="15"/>
        <v>3.9287910880000001</v>
      </c>
    </row>
    <row r="193" spans="2:15" x14ac:dyDescent="0.25">
      <c r="B193" s="15" t="s">
        <v>21</v>
      </c>
      <c r="C193">
        <v>275</v>
      </c>
      <c r="F193">
        <f>'336p stat'!H192-'336p stat'!K192</f>
        <v>57.319297000000006</v>
      </c>
      <c r="G193">
        <f>'336p stat'!K192-'336p stat'!N192</f>
        <v>2190.2264650000002</v>
      </c>
      <c r="H193">
        <f>'336p stat'!N192</f>
        <v>1080.555918</v>
      </c>
      <c r="K193">
        <f t="shared" si="11"/>
        <v>0</v>
      </c>
      <c r="L193">
        <f t="shared" si="12"/>
        <v>0</v>
      </c>
      <c r="M193">
        <f t="shared" si="13"/>
        <v>0.20843380727272728</v>
      </c>
      <c r="N193">
        <f t="shared" si="14"/>
        <v>7.9644598727272733</v>
      </c>
      <c r="O193">
        <f t="shared" si="15"/>
        <v>3.9292942472727272</v>
      </c>
    </row>
    <row r="194" spans="2:15" x14ac:dyDescent="0.25">
      <c r="B194" s="15" t="s">
        <v>21</v>
      </c>
      <c r="C194">
        <v>300</v>
      </c>
      <c r="F194">
        <f>'336p stat'!H193-'336p stat'!K193</f>
        <v>62.530230000000302</v>
      </c>
      <c r="G194">
        <f>'336p stat'!K193-'336p stat'!N193</f>
        <v>2389.604257</v>
      </c>
      <c r="H194">
        <f>'336p stat'!N193</f>
        <v>1178.8667290000001</v>
      </c>
      <c r="K194">
        <f t="shared" si="11"/>
        <v>0</v>
      </c>
      <c r="L194">
        <f t="shared" si="12"/>
        <v>0</v>
      </c>
      <c r="M194">
        <f t="shared" si="13"/>
        <v>0.20843410000000101</v>
      </c>
      <c r="N194">
        <f t="shared" si="14"/>
        <v>7.9653475233333335</v>
      </c>
      <c r="O194">
        <f t="shared" si="15"/>
        <v>3.9295557633333336</v>
      </c>
    </row>
    <row r="195" spans="2:15" x14ac:dyDescent="0.25">
      <c r="B195" s="15" t="s">
        <v>21</v>
      </c>
      <c r="C195">
        <v>325</v>
      </c>
      <c r="F195">
        <f>'336p stat'!H194-'336p stat'!K194</f>
        <v>67.738486000000194</v>
      </c>
      <c r="G195">
        <f>'336p stat'!K194-'336p stat'!N194</f>
        <v>2589.0148100000001</v>
      </c>
      <c r="H195">
        <f>'336p stat'!N194</f>
        <v>1277.2577879999999</v>
      </c>
      <c r="K195">
        <f t="shared" si="11"/>
        <v>0</v>
      </c>
      <c r="L195">
        <f t="shared" si="12"/>
        <v>0</v>
      </c>
      <c r="M195">
        <f t="shared" si="13"/>
        <v>0.20842611076923137</v>
      </c>
      <c r="N195">
        <f t="shared" si="14"/>
        <v>7.9661994153846161</v>
      </c>
      <c r="O195">
        <f t="shared" si="15"/>
        <v>3.9300239630769229</v>
      </c>
    </row>
    <row r="196" spans="2:15" x14ac:dyDescent="0.25">
      <c r="B196" s="15" t="s">
        <v>21</v>
      </c>
      <c r="C196">
        <v>350</v>
      </c>
      <c r="F196">
        <f>'336p stat'!H195-'336p stat'!K195</f>
        <v>72.963925999999447</v>
      </c>
      <c r="G196">
        <f>'336p stat'!K195-'336p stat'!N195</f>
        <v>2788.3646410000001</v>
      </c>
      <c r="H196">
        <f>'336p stat'!N195</f>
        <v>1375.6540500000001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0.20846835999999841</v>
      </c>
      <c r="N196">
        <f t="shared" ref="N196:N242" si="19">G196/$C196</f>
        <v>7.9667561171428574</v>
      </c>
      <c r="O196">
        <f t="shared" ref="O196:O242" si="20">H196/$C196</f>
        <v>3.9304401428571429</v>
      </c>
    </row>
    <row r="197" spans="2:15" x14ac:dyDescent="0.25">
      <c r="B197" s="15" t="s">
        <v>21</v>
      </c>
      <c r="C197">
        <v>375</v>
      </c>
      <c r="F197">
        <f>'336p stat'!H196-'336p stat'!K196</f>
        <v>78.180693999999676</v>
      </c>
      <c r="G197">
        <f>'336p stat'!K196-'336p stat'!N196</f>
        <v>2987.4344240000005</v>
      </c>
      <c r="H197">
        <f>'336p stat'!N196</f>
        <v>1473.9982709999999</v>
      </c>
      <c r="K197">
        <f t="shared" si="16"/>
        <v>0</v>
      </c>
      <c r="L197">
        <f t="shared" si="17"/>
        <v>0</v>
      </c>
      <c r="M197">
        <f t="shared" si="18"/>
        <v>0.2084818506666658</v>
      </c>
      <c r="N197">
        <f t="shared" si="19"/>
        <v>7.9664917973333349</v>
      </c>
      <c r="O197">
        <f t="shared" si="20"/>
        <v>3.9306620559999996</v>
      </c>
    </row>
    <row r="198" spans="2:15" x14ac:dyDescent="0.25">
      <c r="B198" s="15" t="s">
        <v>21</v>
      </c>
      <c r="C198">
        <v>400</v>
      </c>
      <c r="F198">
        <f>'336p stat'!H197-'336p stat'!K197</f>
        <v>83.370292999999947</v>
      </c>
      <c r="G198">
        <f>'336p stat'!K197-'336p stat'!N197</f>
        <v>3186.7627320000001</v>
      </c>
      <c r="H198">
        <f>'336p stat'!N197</f>
        <v>1572.281311</v>
      </c>
      <c r="K198">
        <f t="shared" si="16"/>
        <v>0</v>
      </c>
      <c r="L198">
        <f t="shared" si="17"/>
        <v>0</v>
      </c>
      <c r="M198">
        <f t="shared" si="18"/>
        <v>0.20842573249999988</v>
      </c>
      <c r="N198">
        <f t="shared" si="19"/>
        <v>7.9669068300000001</v>
      </c>
      <c r="O198">
        <f t="shared" si="20"/>
        <v>3.9307032774999997</v>
      </c>
    </row>
    <row r="199" spans="2:15" x14ac:dyDescent="0.25">
      <c r="B199" s="15" t="s">
        <v>21</v>
      </c>
      <c r="C199">
        <v>425</v>
      </c>
      <c r="F199">
        <f>'336p stat'!H198-'336p stat'!K198</f>
        <v>88.559863000000405</v>
      </c>
      <c r="G199">
        <f>'336p stat'!K198-'336p stat'!N198</f>
        <v>3385.4567189999998</v>
      </c>
      <c r="H199">
        <f>'336p stat'!N198</f>
        <v>1670.598984</v>
      </c>
      <c r="K199">
        <f t="shared" si="16"/>
        <v>0</v>
      </c>
      <c r="L199">
        <f t="shared" si="17"/>
        <v>0</v>
      </c>
      <c r="M199">
        <f t="shared" si="18"/>
        <v>0.20837614823529507</v>
      </c>
      <c r="N199">
        <f t="shared" si="19"/>
        <v>7.9657805152941172</v>
      </c>
      <c r="O199">
        <f t="shared" si="20"/>
        <v>3.9308211388235295</v>
      </c>
    </row>
    <row r="200" spans="2:15" x14ac:dyDescent="0.25">
      <c r="B200" s="15" t="s">
        <v>21</v>
      </c>
      <c r="C200">
        <v>450</v>
      </c>
      <c r="F200">
        <f>'336p stat'!H199-'336p stat'!K199</f>
        <v>93.783446999999796</v>
      </c>
      <c r="G200">
        <f>'336p stat'!K199-'336p stat'!N199</f>
        <v>3583.8645069999998</v>
      </c>
      <c r="H200">
        <f>'336p stat'!N199</f>
        <v>1768.8984230000001</v>
      </c>
      <c r="K200">
        <f t="shared" si="16"/>
        <v>0</v>
      </c>
      <c r="L200">
        <f t="shared" si="17"/>
        <v>0</v>
      </c>
      <c r="M200">
        <f t="shared" si="18"/>
        <v>0.20840765999999955</v>
      </c>
      <c r="N200">
        <f t="shared" si="19"/>
        <v>7.9641433488888884</v>
      </c>
      <c r="O200">
        <f t="shared" si="20"/>
        <v>3.9308853844444447</v>
      </c>
    </row>
    <row r="201" spans="2:15" x14ac:dyDescent="0.25">
      <c r="B201" s="15" t="s">
        <v>21</v>
      </c>
      <c r="C201">
        <v>475</v>
      </c>
      <c r="F201">
        <f>'336p stat'!H200-'336p stat'!K200</f>
        <v>98.980947000000015</v>
      </c>
      <c r="G201">
        <f>'336p stat'!K200-'336p stat'!N200</f>
        <v>3782.5692340000005</v>
      </c>
      <c r="H201">
        <f>'336p stat'!N200</f>
        <v>1867.1405709999999</v>
      </c>
      <c r="K201">
        <f t="shared" si="16"/>
        <v>0</v>
      </c>
      <c r="L201">
        <f t="shared" si="17"/>
        <v>0</v>
      </c>
      <c r="M201">
        <f t="shared" si="18"/>
        <v>0.20838094105263161</v>
      </c>
      <c r="N201">
        <f t="shared" si="19"/>
        <v>7.9633036505263171</v>
      </c>
      <c r="O201">
        <f t="shared" si="20"/>
        <v>3.9308222547368419</v>
      </c>
    </row>
    <row r="202" spans="2:15" x14ac:dyDescent="0.25">
      <c r="B202" s="15" t="s">
        <v>21</v>
      </c>
      <c r="C202">
        <v>500</v>
      </c>
      <c r="F202">
        <f>'336p stat'!H201-'336p stat'!K201</f>
        <v>104.17010800000025</v>
      </c>
      <c r="G202">
        <f>'336p stat'!K201-'336p stat'!N201</f>
        <v>3981.309045</v>
      </c>
      <c r="H202">
        <f>'336p stat'!N201</f>
        <v>1965.3542749999999</v>
      </c>
      <c r="K202">
        <f t="shared" si="16"/>
        <v>0</v>
      </c>
      <c r="L202">
        <f t="shared" si="17"/>
        <v>0</v>
      </c>
      <c r="M202">
        <f t="shared" si="18"/>
        <v>0.20834021600000052</v>
      </c>
      <c r="N202">
        <f t="shared" si="19"/>
        <v>7.9626180900000003</v>
      </c>
      <c r="O202">
        <f t="shared" si="20"/>
        <v>3.9307085499999999</v>
      </c>
    </row>
    <row r="203" spans="2:15" x14ac:dyDescent="0.25">
      <c r="B203" s="15" t="s">
        <v>22</v>
      </c>
      <c r="C203">
        <v>25</v>
      </c>
      <c r="F203">
        <f>'336p stat'!H202-'336p stat'!K202</f>
        <v>0</v>
      </c>
      <c r="G203">
        <f>'336p stat'!K202-'336p stat'!N202</f>
        <v>0</v>
      </c>
      <c r="H203">
        <f>'336p stat'!N202</f>
        <v>0</v>
      </c>
      <c r="K203">
        <f t="shared" si="16"/>
        <v>0</v>
      </c>
      <c r="L203">
        <f t="shared" si="17"/>
        <v>0</v>
      </c>
      <c r="M203">
        <f t="shared" si="18"/>
        <v>0</v>
      </c>
      <c r="N203">
        <f t="shared" si="19"/>
        <v>0</v>
      </c>
      <c r="O203">
        <f t="shared" si="20"/>
        <v>0</v>
      </c>
    </row>
    <row r="204" spans="2:15" x14ac:dyDescent="0.25">
      <c r="B204" s="15" t="s">
        <v>22</v>
      </c>
      <c r="C204">
        <v>50</v>
      </c>
      <c r="F204">
        <f>'336p stat'!H203-'336p stat'!K203</f>
        <v>0</v>
      </c>
      <c r="G204">
        <f>'336p stat'!K203-'336p stat'!N203</f>
        <v>0</v>
      </c>
      <c r="H204">
        <f>'336p stat'!N203</f>
        <v>0</v>
      </c>
      <c r="K204">
        <f t="shared" si="16"/>
        <v>0</v>
      </c>
      <c r="L204">
        <f t="shared" si="17"/>
        <v>0</v>
      </c>
      <c r="M204">
        <f t="shared" si="18"/>
        <v>0</v>
      </c>
      <c r="N204">
        <f t="shared" si="19"/>
        <v>0</v>
      </c>
      <c r="O204">
        <f t="shared" si="20"/>
        <v>0</v>
      </c>
    </row>
    <row r="205" spans="2:15" x14ac:dyDescent="0.25">
      <c r="B205" s="15" t="s">
        <v>22</v>
      </c>
      <c r="C205">
        <v>75</v>
      </c>
      <c r="F205">
        <f>'336p stat'!H204-'336p stat'!K204</f>
        <v>0</v>
      </c>
      <c r="G205">
        <f>'336p stat'!K204-'336p stat'!N204</f>
        <v>0</v>
      </c>
      <c r="H205">
        <f>'336p stat'!N204</f>
        <v>0</v>
      </c>
      <c r="K205">
        <f t="shared" si="16"/>
        <v>0</v>
      </c>
      <c r="L205">
        <f t="shared" si="17"/>
        <v>0</v>
      </c>
      <c r="M205">
        <f t="shared" si="18"/>
        <v>0</v>
      </c>
      <c r="N205">
        <f t="shared" si="19"/>
        <v>0</v>
      </c>
      <c r="O205">
        <f t="shared" si="20"/>
        <v>0</v>
      </c>
    </row>
    <row r="206" spans="2:15" x14ac:dyDescent="0.25">
      <c r="B206" s="15" t="s">
        <v>22</v>
      </c>
      <c r="C206">
        <v>100</v>
      </c>
      <c r="F206">
        <f>'336p stat'!H205-'336p stat'!K205</f>
        <v>0</v>
      </c>
      <c r="G206">
        <f>'336p stat'!K205-'336p stat'!N205</f>
        <v>0</v>
      </c>
      <c r="H206">
        <f>'336p stat'!N205</f>
        <v>0</v>
      </c>
      <c r="K206">
        <f t="shared" si="16"/>
        <v>0</v>
      </c>
      <c r="L206">
        <f t="shared" si="17"/>
        <v>0</v>
      </c>
      <c r="M206">
        <f t="shared" si="18"/>
        <v>0</v>
      </c>
      <c r="N206">
        <f t="shared" si="19"/>
        <v>0</v>
      </c>
      <c r="O206">
        <f t="shared" si="20"/>
        <v>0</v>
      </c>
    </row>
    <row r="207" spans="2:15" x14ac:dyDescent="0.25">
      <c r="B207" s="15" t="s">
        <v>22</v>
      </c>
      <c r="C207">
        <v>125</v>
      </c>
      <c r="F207">
        <f>'336p stat'!H206-'336p stat'!K206</f>
        <v>0</v>
      </c>
      <c r="G207">
        <f>'336p stat'!K206-'336p stat'!N206</f>
        <v>0</v>
      </c>
      <c r="H207">
        <f>'336p stat'!N206</f>
        <v>0</v>
      </c>
      <c r="K207">
        <f t="shared" si="16"/>
        <v>0</v>
      </c>
      <c r="L207">
        <f t="shared" si="17"/>
        <v>0</v>
      </c>
      <c r="M207">
        <f t="shared" si="18"/>
        <v>0</v>
      </c>
      <c r="N207">
        <f t="shared" si="19"/>
        <v>0</v>
      </c>
      <c r="O207">
        <f t="shared" si="20"/>
        <v>0</v>
      </c>
    </row>
    <row r="208" spans="2:15" x14ac:dyDescent="0.25">
      <c r="B208" s="15" t="s">
        <v>22</v>
      </c>
      <c r="C208">
        <v>150</v>
      </c>
      <c r="F208">
        <f>'336p stat'!H207-'336p stat'!K207</f>
        <v>0</v>
      </c>
      <c r="G208">
        <f>'336p stat'!K207-'336p stat'!N207</f>
        <v>0</v>
      </c>
      <c r="H208">
        <f>'336p stat'!N207</f>
        <v>0</v>
      </c>
      <c r="K208">
        <f t="shared" si="16"/>
        <v>0</v>
      </c>
      <c r="L208">
        <f t="shared" si="17"/>
        <v>0</v>
      </c>
      <c r="M208">
        <f t="shared" si="18"/>
        <v>0</v>
      </c>
      <c r="N208">
        <f t="shared" si="19"/>
        <v>0</v>
      </c>
      <c r="O208">
        <f t="shared" si="20"/>
        <v>0</v>
      </c>
    </row>
    <row r="209" spans="2:15" x14ac:dyDescent="0.25">
      <c r="B209" s="15" t="s">
        <v>22</v>
      </c>
      <c r="C209">
        <v>175</v>
      </c>
      <c r="F209">
        <f>'336p stat'!H208-'336p stat'!K208</f>
        <v>0</v>
      </c>
      <c r="G209">
        <f>'336p stat'!K208-'336p stat'!N208</f>
        <v>0</v>
      </c>
      <c r="H209">
        <f>'336p stat'!N208</f>
        <v>0</v>
      </c>
      <c r="K209">
        <f t="shared" si="16"/>
        <v>0</v>
      </c>
      <c r="L209">
        <f t="shared" si="17"/>
        <v>0</v>
      </c>
      <c r="M209">
        <f t="shared" si="18"/>
        <v>0</v>
      </c>
      <c r="N209">
        <f t="shared" si="19"/>
        <v>0</v>
      </c>
      <c r="O209">
        <f t="shared" si="20"/>
        <v>0</v>
      </c>
    </row>
    <row r="210" spans="2:15" x14ac:dyDescent="0.25">
      <c r="B210" s="15" t="s">
        <v>22</v>
      </c>
      <c r="C210">
        <v>200</v>
      </c>
      <c r="F210">
        <f>'336p stat'!H209-'336p stat'!K209</f>
        <v>0</v>
      </c>
      <c r="G210">
        <f>'336p stat'!K209-'336p stat'!N209</f>
        <v>0</v>
      </c>
      <c r="H210">
        <f>'336p stat'!N209</f>
        <v>0</v>
      </c>
      <c r="K210">
        <f t="shared" si="16"/>
        <v>0</v>
      </c>
      <c r="L210">
        <f t="shared" si="17"/>
        <v>0</v>
      </c>
      <c r="M210">
        <f t="shared" si="18"/>
        <v>0</v>
      </c>
      <c r="N210">
        <f t="shared" si="19"/>
        <v>0</v>
      </c>
      <c r="O210">
        <f t="shared" si="20"/>
        <v>0</v>
      </c>
    </row>
    <row r="211" spans="2:15" x14ac:dyDescent="0.25">
      <c r="B211" s="15" t="s">
        <v>22</v>
      </c>
      <c r="C211">
        <v>225</v>
      </c>
      <c r="F211">
        <f>'336p stat'!H210-'336p stat'!K210</f>
        <v>0</v>
      </c>
      <c r="G211">
        <f>'336p stat'!K210-'336p stat'!N210</f>
        <v>0</v>
      </c>
      <c r="H211">
        <f>'336p stat'!N210</f>
        <v>0</v>
      </c>
      <c r="K211">
        <f t="shared" si="16"/>
        <v>0</v>
      </c>
      <c r="L211">
        <f t="shared" si="17"/>
        <v>0</v>
      </c>
      <c r="M211">
        <f t="shared" si="18"/>
        <v>0</v>
      </c>
      <c r="N211">
        <f t="shared" si="19"/>
        <v>0</v>
      </c>
      <c r="O211">
        <f t="shared" si="20"/>
        <v>0</v>
      </c>
    </row>
    <row r="212" spans="2:15" x14ac:dyDescent="0.25">
      <c r="B212" s="15" t="s">
        <v>22</v>
      </c>
      <c r="C212">
        <v>250</v>
      </c>
      <c r="F212">
        <f>'336p stat'!H211-'336p stat'!K211</f>
        <v>0</v>
      </c>
      <c r="G212">
        <f>'336p stat'!K211-'336p stat'!N211</f>
        <v>0</v>
      </c>
      <c r="H212">
        <f>'336p stat'!N211</f>
        <v>0</v>
      </c>
      <c r="K212">
        <f t="shared" si="16"/>
        <v>0</v>
      </c>
      <c r="L212">
        <f t="shared" si="17"/>
        <v>0</v>
      </c>
      <c r="M212">
        <f t="shared" si="18"/>
        <v>0</v>
      </c>
      <c r="N212">
        <f t="shared" si="19"/>
        <v>0</v>
      </c>
      <c r="O212">
        <f t="shared" si="20"/>
        <v>0</v>
      </c>
    </row>
    <row r="213" spans="2:15" x14ac:dyDescent="0.25">
      <c r="B213" s="15" t="s">
        <v>22</v>
      </c>
      <c r="C213">
        <v>275</v>
      </c>
      <c r="F213">
        <f>'336p stat'!H212-'336p stat'!K212</f>
        <v>0</v>
      </c>
      <c r="G213">
        <f>'336p stat'!K212-'336p stat'!N212</f>
        <v>0</v>
      </c>
      <c r="H213">
        <f>'336p stat'!N212</f>
        <v>0</v>
      </c>
      <c r="K213">
        <f t="shared" si="16"/>
        <v>0</v>
      </c>
      <c r="L213">
        <f t="shared" si="17"/>
        <v>0</v>
      </c>
      <c r="M213">
        <f t="shared" si="18"/>
        <v>0</v>
      </c>
      <c r="N213">
        <f t="shared" si="19"/>
        <v>0</v>
      </c>
      <c r="O213">
        <f t="shared" si="20"/>
        <v>0</v>
      </c>
    </row>
    <row r="214" spans="2:15" x14ac:dyDescent="0.25">
      <c r="B214" s="15" t="s">
        <v>22</v>
      </c>
      <c r="C214">
        <v>300</v>
      </c>
      <c r="F214">
        <f>'336p stat'!H213-'336p stat'!K213</f>
        <v>0</v>
      </c>
      <c r="G214">
        <f>'336p stat'!K213-'336p stat'!N213</f>
        <v>0</v>
      </c>
      <c r="H214">
        <f>'336p stat'!N213</f>
        <v>0</v>
      </c>
      <c r="K214">
        <f t="shared" si="16"/>
        <v>0</v>
      </c>
      <c r="L214">
        <f t="shared" si="17"/>
        <v>0</v>
      </c>
      <c r="M214">
        <f t="shared" si="18"/>
        <v>0</v>
      </c>
      <c r="N214">
        <f t="shared" si="19"/>
        <v>0</v>
      </c>
      <c r="O214">
        <f t="shared" si="20"/>
        <v>0</v>
      </c>
    </row>
    <row r="215" spans="2:15" x14ac:dyDescent="0.25">
      <c r="B215" s="15" t="s">
        <v>22</v>
      </c>
      <c r="C215">
        <v>325</v>
      </c>
      <c r="F215">
        <f>'336p stat'!H214-'336p stat'!K214</f>
        <v>0</v>
      </c>
      <c r="G215">
        <f>'336p stat'!K214-'336p stat'!N214</f>
        <v>0</v>
      </c>
      <c r="H215">
        <f>'336p stat'!N214</f>
        <v>0</v>
      </c>
      <c r="K215">
        <f t="shared" si="16"/>
        <v>0</v>
      </c>
      <c r="L215">
        <f t="shared" si="17"/>
        <v>0</v>
      </c>
      <c r="M215">
        <f t="shared" si="18"/>
        <v>0</v>
      </c>
      <c r="N215">
        <f t="shared" si="19"/>
        <v>0</v>
      </c>
      <c r="O215">
        <f t="shared" si="20"/>
        <v>0</v>
      </c>
    </row>
    <row r="216" spans="2:15" x14ac:dyDescent="0.25">
      <c r="B216" s="15" t="s">
        <v>22</v>
      </c>
      <c r="C216">
        <v>350</v>
      </c>
      <c r="F216">
        <f>'336p stat'!H215-'336p stat'!K215</f>
        <v>0</v>
      </c>
      <c r="G216">
        <f>'336p stat'!K215-'336p stat'!N215</f>
        <v>0</v>
      </c>
      <c r="H216">
        <f>'336p stat'!N215</f>
        <v>0</v>
      </c>
      <c r="K216">
        <f t="shared" si="16"/>
        <v>0</v>
      </c>
      <c r="L216">
        <f t="shared" si="17"/>
        <v>0</v>
      </c>
      <c r="M216">
        <f t="shared" si="18"/>
        <v>0</v>
      </c>
      <c r="N216">
        <f t="shared" si="19"/>
        <v>0</v>
      </c>
      <c r="O216">
        <f t="shared" si="20"/>
        <v>0</v>
      </c>
    </row>
    <row r="217" spans="2:15" x14ac:dyDescent="0.25">
      <c r="B217" s="15" t="s">
        <v>22</v>
      </c>
      <c r="C217">
        <v>375</v>
      </c>
      <c r="F217">
        <f>'336p stat'!H216-'336p stat'!K216</f>
        <v>0</v>
      </c>
      <c r="G217">
        <f>'336p stat'!K216-'336p stat'!N216</f>
        <v>0</v>
      </c>
      <c r="H217">
        <f>'336p stat'!N216</f>
        <v>0</v>
      </c>
      <c r="K217">
        <f t="shared" si="16"/>
        <v>0</v>
      </c>
      <c r="L217">
        <f t="shared" si="17"/>
        <v>0</v>
      </c>
      <c r="M217">
        <f t="shared" si="18"/>
        <v>0</v>
      </c>
      <c r="N217">
        <f t="shared" si="19"/>
        <v>0</v>
      </c>
      <c r="O217">
        <f t="shared" si="20"/>
        <v>0</v>
      </c>
    </row>
    <row r="218" spans="2:15" x14ac:dyDescent="0.25">
      <c r="B218" s="15" t="s">
        <v>22</v>
      </c>
      <c r="C218">
        <v>400</v>
      </c>
      <c r="F218">
        <f>'336p stat'!H217-'336p stat'!K217</f>
        <v>0</v>
      </c>
      <c r="G218">
        <f>'336p stat'!K217-'336p stat'!N217</f>
        <v>0</v>
      </c>
      <c r="H218">
        <f>'336p stat'!N217</f>
        <v>0</v>
      </c>
      <c r="K218">
        <f t="shared" si="16"/>
        <v>0</v>
      </c>
      <c r="L218">
        <f t="shared" si="17"/>
        <v>0</v>
      </c>
      <c r="M218">
        <f t="shared" si="18"/>
        <v>0</v>
      </c>
      <c r="N218">
        <f t="shared" si="19"/>
        <v>0</v>
      </c>
      <c r="O218">
        <f t="shared" si="20"/>
        <v>0</v>
      </c>
    </row>
    <row r="219" spans="2:15" x14ac:dyDescent="0.25">
      <c r="B219" s="15" t="s">
        <v>22</v>
      </c>
      <c r="C219">
        <v>425</v>
      </c>
      <c r="F219">
        <f>'336p stat'!H218-'336p stat'!K218</f>
        <v>0</v>
      </c>
      <c r="G219">
        <f>'336p stat'!K218-'336p stat'!N218</f>
        <v>0</v>
      </c>
      <c r="H219">
        <f>'336p stat'!N218</f>
        <v>0</v>
      </c>
      <c r="K219">
        <f t="shared" si="16"/>
        <v>0</v>
      </c>
      <c r="L219">
        <f t="shared" si="17"/>
        <v>0</v>
      </c>
      <c r="M219">
        <f t="shared" si="18"/>
        <v>0</v>
      </c>
      <c r="N219">
        <f t="shared" si="19"/>
        <v>0</v>
      </c>
      <c r="O219">
        <f t="shared" si="20"/>
        <v>0</v>
      </c>
    </row>
    <row r="220" spans="2:15" x14ac:dyDescent="0.25">
      <c r="B220" s="15" t="s">
        <v>22</v>
      </c>
      <c r="C220">
        <v>450</v>
      </c>
      <c r="F220">
        <f>'336p stat'!H219-'336p stat'!K219</f>
        <v>0</v>
      </c>
      <c r="G220">
        <f>'336p stat'!K219-'336p stat'!N219</f>
        <v>0</v>
      </c>
      <c r="H220">
        <f>'336p stat'!N219</f>
        <v>0</v>
      </c>
      <c r="K220">
        <f t="shared" si="16"/>
        <v>0</v>
      </c>
      <c r="L220">
        <f t="shared" si="17"/>
        <v>0</v>
      </c>
      <c r="M220">
        <f t="shared" si="18"/>
        <v>0</v>
      </c>
      <c r="N220">
        <f t="shared" si="19"/>
        <v>0</v>
      </c>
      <c r="O220">
        <f t="shared" si="20"/>
        <v>0</v>
      </c>
    </row>
    <row r="221" spans="2:15" x14ac:dyDescent="0.25">
      <c r="B221" s="15" t="s">
        <v>22</v>
      </c>
      <c r="C221">
        <v>475</v>
      </c>
      <c r="F221">
        <f>'336p stat'!H220-'336p stat'!K220</f>
        <v>0</v>
      </c>
      <c r="G221">
        <f>'336p stat'!K220-'336p stat'!N220</f>
        <v>0</v>
      </c>
      <c r="H221">
        <f>'336p stat'!N220</f>
        <v>0</v>
      </c>
      <c r="K221">
        <f t="shared" si="16"/>
        <v>0</v>
      </c>
      <c r="L221">
        <f t="shared" si="17"/>
        <v>0</v>
      </c>
      <c r="M221">
        <f t="shared" si="18"/>
        <v>0</v>
      </c>
      <c r="N221">
        <f t="shared" si="19"/>
        <v>0</v>
      </c>
      <c r="O221">
        <f t="shared" si="20"/>
        <v>0</v>
      </c>
    </row>
    <row r="222" spans="2:15" x14ac:dyDescent="0.25">
      <c r="B222" s="15" t="s">
        <v>22</v>
      </c>
      <c r="C222">
        <v>500</v>
      </c>
      <c r="F222">
        <f>'336p stat'!H221-'336p stat'!K221</f>
        <v>0</v>
      </c>
      <c r="G222">
        <f>'336p stat'!K221-'336p stat'!N221</f>
        <v>0</v>
      </c>
      <c r="H222">
        <f>'336p stat'!N221</f>
        <v>0</v>
      </c>
      <c r="K222">
        <f t="shared" si="16"/>
        <v>0</v>
      </c>
      <c r="L222">
        <f t="shared" si="17"/>
        <v>0</v>
      </c>
      <c r="M222">
        <f t="shared" si="18"/>
        <v>0</v>
      </c>
      <c r="N222">
        <f t="shared" si="19"/>
        <v>0</v>
      </c>
      <c r="O222">
        <f t="shared" si="20"/>
        <v>0</v>
      </c>
    </row>
    <row r="223" spans="2:15" x14ac:dyDescent="0.25">
      <c r="B223" s="15" t="s">
        <v>23</v>
      </c>
      <c r="C223">
        <v>25</v>
      </c>
      <c r="F223">
        <f>'336p stat'!H222-'336p stat'!K222</f>
        <v>19.593872000000033</v>
      </c>
      <c r="G223">
        <f>'336p stat'!K222-'336p stat'!N222</f>
        <v>375.46994599999999</v>
      </c>
      <c r="H223">
        <f>'336p stat'!N222</f>
        <v>0</v>
      </c>
      <c r="K223">
        <f t="shared" si="16"/>
        <v>0</v>
      </c>
      <c r="L223">
        <f t="shared" si="17"/>
        <v>0</v>
      </c>
      <c r="M223">
        <f t="shared" si="18"/>
        <v>0.78375488000000137</v>
      </c>
      <c r="N223">
        <f t="shared" si="19"/>
        <v>15.01879784</v>
      </c>
      <c r="O223">
        <f t="shared" si="20"/>
        <v>0</v>
      </c>
    </row>
    <row r="224" spans="2:15" x14ac:dyDescent="0.25">
      <c r="B224" s="15" t="s">
        <v>23</v>
      </c>
      <c r="C224">
        <v>50</v>
      </c>
      <c r="F224">
        <f>'336p stat'!H223-'336p stat'!K223</f>
        <v>39.221233999999981</v>
      </c>
      <c r="G224">
        <f>'336p stat'!K223-'336p stat'!N223</f>
        <v>750.94087300000001</v>
      </c>
      <c r="H224">
        <f>'336p stat'!N223</f>
        <v>0</v>
      </c>
      <c r="K224">
        <f t="shared" si="16"/>
        <v>0</v>
      </c>
      <c r="L224">
        <f t="shared" si="17"/>
        <v>0</v>
      </c>
      <c r="M224">
        <f t="shared" si="18"/>
        <v>0.78442467999999965</v>
      </c>
      <c r="N224">
        <f t="shared" si="19"/>
        <v>15.018817460000001</v>
      </c>
      <c r="O224">
        <f t="shared" si="20"/>
        <v>0</v>
      </c>
    </row>
    <row r="225" spans="2:15" x14ac:dyDescent="0.25">
      <c r="B225" s="15" t="s">
        <v>23</v>
      </c>
      <c r="C225">
        <v>75</v>
      </c>
      <c r="F225">
        <f>'336p stat'!H224-'336p stat'!K224</f>
        <v>58.848692000000028</v>
      </c>
      <c r="G225">
        <f>'336p stat'!K224-'336p stat'!N224</f>
        <v>1126.407209</v>
      </c>
      <c r="H225">
        <f>'336p stat'!N224</f>
        <v>0</v>
      </c>
      <c r="K225">
        <f t="shared" si="16"/>
        <v>0</v>
      </c>
      <c r="L225">
        <f t="shared" si="17"/>
        <v>0</v>
      </c>
      <c r="M225">
        <f t="shared" si="18"/>
        <v>0.78464922666666703</v>
      </c>
      <c r="N225">
        <f t="shared" si="19"/>
        <v>15.018762786666667</v>
      </c>
      <c r="O225">
        <f t="shared" si="20"/>
        <v>0</v>
      </c>
    </row>
    <row r="226" spans="2:15" x14ac:dyDescent="0.25">
      <c r="B226" s="15" t="s">
        <v>23</v>
      </c>
      <c r="C226">
        <v>100</v>
      </c>
      <c r="F226">
        <f>'336p stat'!H225-'336p stat'!K225</f>
        <v>78.471626000000015</v>
      </c>
      <c r="G226">
        <f>'336p stat'!K225-'336p stat'!N225</f>
        <v>1501.8757860000001</v>
      </c>
      <c r="H226">
        <f>'336p stat'!N225</f>
        <v>0</v>
      </c>
      <c r="K226">
        <f t="shared" si="16"/>
        <v>0</v>
      </c>
      <c r="L226">
        <f t="shared" si="17"/>
        <v>0</v>
      </c>
      <c r="M226">
        <f t="shared" si="18"/>
        <v>0.78471626000000017</v>
      </c>
      <c r="N226">
        <f t="shared" si="19"/>
        <v>15.018757860000001</v>
      </c>
      <c r="O226">
        <f t="shared" si="20"/>
        <v>0</v>
      </c>
    </row>
    <row r="227" spans="2:15" x14ac:dyDescent="0.25">
      <c r="B227" s="15" t="s">
        <v>23</v>
      </c>
      <c r="C227">
        <v>125</v>
      </c>
      <c r="F227">
        <f>'336p stat'!H226-'336p stat'!K226</f>
        <v>98.117336000000023</v>
      </c>
      <c r="G227">
        <f>'336p stat'!K226-'336p stat'!N226</f>
        <v>1877.3516850000001</v>
      </c>
      <c r="H227">
        <f>'336p stat'!N226</f>
        <v>0</v>
      </c>
      <c r="K227">
        <f t="shared" si="16"/>
        <v>0</v>
      </c>
      <c r="L227">
        <f t="shared" si="17"/>
        <v>0</v>
      </c>
      <c r="M227">
        <f t="shared" si="18"/>
        <v>0.78493868800000022</v>
      </c>
      <c r="N227">
        <f t="shared" si="19"/>
        <v>15.01881348</v>
      </c>
      <c r="O227">
        <f t="shared" si="20"/>
        <v>0</v>
      </c>
    </row>
    <row r="228" spans="2:15" x14ac:dyDescent="0.25">
      <c r="B228" s="15" t="s">
        <v>23</v>
      </c>
      <c r="C228">
        <v>150</v>
      </c>
      <c r="F228">
        <f>'336p stat'!H227-'336p stat'!K227</f>
        <v>117.75227500000028</v>
      </c>
      <c r="G228">
        <f>'336p stat'!K227-'336p stat'!N227</f>
        <v>2252.8309279999999</v>
      </c>
      <c r="H228">
        <f>'336p stat'!N227</f>
        <v>0</v>
      </c>
      <c r="K228">
        <f t="shared" si="16"/>
        <v>0</v>
      </c>
      <c r="L228">
        <f t="shared" si="17"/>
        <v>0</v>
      </c>
      <c r="M228">
        <f t="shared" si="18"/>
        <v>0.7850151666666686</v>
      </c>
      <c r="N228">
        <f t="shared" si="19"/>
        <v>15.018872853333333</v>
      </c>
      <c r="O228">
        <f t="shared" si="20"/>
        <v>0</v>
      </c>
    </row>
    <row r="229" spans="2:15" x14ac:dyDescent="0.25">
      <c r="B229" s="15" t="s">
        <v>23</v>
      </c>
      <c r="C229">
        <v>175</v>
      </c>
      <c r="F229">
        <f>'336p stat'!H228-'336p stat'!K228</f>
        <v>137.36464799999976</v>
      </c>
      <c r="G229">
        <f>'336p stat'!K228-'336p stat'!N228</f>
        <v>2628.3099320000001</v>
      </c>
      <c r="H229">
        <f>'336p stat'!N228</f>
        <v>0</v>
      </c>
      <c r="K229">
        <f t="shared" si="16"/>
        <v>0</v>
      </c>
      <c r="L229">
        <f t="shared" si="17"/>
        <v>0</v>
      </c>
      <c r="M229">
        <f t="shared" si="18"/>
        <v>0.78494084571428435</v>
      </c>
      <c r="N229">
        <f t="shared" si="19"/>
        <v>15.018913897142857</v>
      </c>
      <c r="O229">
        <f t="shared" si="20"/>
        <v>0</v>
      </c>
    </row>
    <row r="230" spans="2:15" x14ac:dyDescent="0.25">
      <c r="B230" s="15" t="s">
        <v>23</v>
      </c>
      <c r="C230">
        <v>200</v>
      </c>
      <c r="F230">
        <f>'336p stat'!H229-'336p stat'!K229</f>
        <v>156.99550199999976</v>
      </c>
      <c r="G230">
        <f>'336p stat'!K229-'336p stat'!N229</f>
        <v>3003.7959770000002</v>
      </c>
      <c r="H230">
        <f>'336p stat'!N229</f>
        <v>0</v>
      </c>
      <c r="K230">
        <f t="shared" si="16"/>
        <v>0</v>
      </c>
      <c r="L230">
        <f t="shared" si="17"/>
        <v>0</v>
      </c>
      <c r="M230">
        <f t="shared" si="18"/>
        <v>0.78497750999999882</v>
      </c>
      <c r="N230">
        <f t="shared" si="19"/>
        <v>15.018979885</v>
      </c>
      <c r="O230">
        <f t="shared" si="20"/>
        <v>0</v>
      </c>
    </row>
    <row r="231" spans="2:15" x14ac:dyDescent="0.25">
      <c r="B231" s="15" t="s">
        <v>23</v>
      </c>
      <c r="C231">
        <v>225</v>
      </c>
      <c r="F231">
        <f>'336p stat'!H230-'336p stat'!K230</f>
        <v>176.63039100000015</v>
      </c>
      <c r="G231">
        <f>'336p stat'!K230-'336p stat'!N230</f>
        <v>3379.282573</v>
      </c>
      <c r="H231">
        <f>'336p stat'!N230</f>
        <v>0</v>
      </c>
      <c r="K231">
        <f t="shared" si="16"/>
        <v>0</v>
      </c>
      <c r="L231">
        <f t="shared" si="17"/>
        <v>0</v>
      </c>
      <c r="M231">
        <f t="shared" si="18"/>
        <v>0.78502396000000063</v>
      </c>
      <c r="N231">
        <f t="shared" si="19"/>
        <v>15.019033657777777</v>
      </c>
      <c r="O231">
        <f t="shared" si="20"/>
        <v>0</v>
      </c>
    </row>
    <row r="232" spans="2:15" x14ac:dyDescent="0.25">
      <c r="B232" s="15" t="s">
        <v>23</v>
      </c>
      <c r="C232">
        <v>250</v>
      </c>
      <c r="F232">
        <f>'336p stat'!H231-'336p stat'!K231</f>
        <v>196.29418000000032</v>
      </c>
      <c r="G232">
        <f>'336p stat'!K231-'336p stat'!N231</f>
        <v>3754.7761129999999</v>
      </c>
      <c r="H232">
        <f>'336p stat'!N231</f>
        <v>0</v>
      </c>
      <c r="K232">
        <f t="shared" si="16"/>
        <v>0</v>
      </c>
      <c r="L232">
        <f t="shared" si="17"/>
        <v>0</v>
      </c>
      <c r="M232">
        <f t="shared" si="18"/>
        <v>0.78517672000000127</v>
      </c>
      <c r="N232">
        <f t="shared" si="19"/>
        <v>15.019104451999999</v>
      </c>
      <c r="O232">
        <f t="shared" si="20"/>
        <v>0</v>
      </c>
    </row>
    <row r="233" spans="2:15" x14ac:dyDescent="0.25">
      <c r="B233" s="15" t="s">
        <v>23</v>
      </c>
      <c r="C233">
        <v>275</v>
      </c>
      <c r="F233">
        <f>'336p stat'!H232-'336p stat'!K232</f>
        <v>215.91954100000021</v>
      </c>
      <c r="G233">
        <f>'336p stat'!K232-'336p stat'!N232</f>
        <v>4130.2757519999996</v>
      </c>
      <c r="H233">
        <f>'336p stat'!N232</f>
        <v>0</v>
      </c>
      <c r="K233">
        <f t="shared" si="16"/>
        <v>0</v>
      </c>
      <c r="L233">
        <f t="shared" si="17"/>
        <v>0</v>
      </c>
      <c r="M233">
        <f t="shared" si="18"/>
        <v>0.78516196727272802</v>
      </c>
      <c r="N233">
        <f t="shared" si="19"/>
        <v>15.019184552727271</v>
      </c>
      <c r="O233">
        <f t="shared" si="20"/>
        <v>0</v>
      </c>
    </row>
    <row r="234" spans="2:15" x14ac:dyDescent="0.25">
      <c r="B234" s="15" t="s">
        <v>23</v>
      </c>
      <c r="C234">
        <v>300</v>
      </c>
      <c r="F234">
        <f>'336p stat'!H233-'336p stat'!K233</f>
        <v>235.53339799999958</v>
      </c>
      <c r="G234">
        <f>'336p stat'!K233-'336p stat'!N233</f>
        <v>4505.7693360000003</v>
      </c>
      <c r="H234">
        <f>'336p stat'!N233</f>
        <v>0</v>
      </c>
      <c r="K234">
        <f t="shared" si="16"/>
        <v>0</v>
      </c>
      <c r="L234">
        <f t="shared" si="17"/>
        <v>0</v>
      </c>
      <c r="M234">
        <f t="shared" si="18"/>
        <v>0.78511132666666528</v>
      </c>
      <c r="N234">
        <f t="shared" si="19"/>
        <v>15.019231120000001</v>
      </c>
      <c r="O234">
        <f t="shared" si="20"/>
        <v>0</v>
      </c>
    </row>
    <row r="235" spans="2:15" x14ac:dyDescent="0.25">
      <c r="B235" s="15" t="s">
        <v>23</v>
      </c>
      <c r="C235">
        <v>325</v>
      </c>
      <c r="F235">
        <f>'336p stat'!H234-'336p stat'!K234</f>
        <v>255.19699200000014</v>
      </c>
      <c r="G235">
        <f>'336p stat'!K234-'336p stat'!N234</f>
        <v>4881.2726759999996</v>
      </c>
      <c r="H235">
        <f>'336p stat'!N234</f>
        <v>0</v>
      </c>
      <c r="K235">
        <f t="shared" si="16"/>
        <v>0</v>
      </c>
      <c r="L235">
        <f t="shared" si="17"/>
        <v>0</v>
      </c>
      <c r="M235">
        <f t="shared" si="18"/>
        <v>0.78522151384615424</v>
      </c>
      <c r="N235">
        <f t="shared" si="19"/>
        <v>15.01930054153846</v>
      </c>
      <c r="O235">
        <f t="shared" si="20"/>
        <v>0</v>
      </c>
    </row>
    <row r="236" spans="2:15" x14ac:dyDescent="0.25">
      <c r="B236" s="15" t="s">
        <v>23</v>
      </c>
      <c r="C236">
        <v>350</v>
      </c>
      <c r="F236">
        <f>'336p stat'!H235-'336p stat'!K235</f>
        <v>274.82432599999993</v>
      </c>
      <c r="G236">
        <f>'336p stat'!K235-'336p stat'!N235</f>
        <v>5256.7779300000002</v>
      </c>
      <c r="H236">
        <f>'336p stat'!N235</f>
        <v>0</v>
      </c>
      <c r="K236">
        <f t="shared" si="16"/>
        <v>0</v>
      </c>
      <c r="L236">
        <f t="shared" si="17"/>
        <v>0</v>
      </c>
      <c r="M236">
        <f t="shared" si="18"/>
        <v>0.78521235999999983</v>
      </c>
      <c r="N236">
        <f t="shared" si="19"/>
        <v>15.019365514285715</v>
      </c>
      <c r="O236">
        <f t="shared" si="20"/>
        <v>0</v>
      </c>
    </row>
    <row r="237" spans="2:15" x14ac:dyDescent="0.25">
      <c r="B237" s="15" t="s">
        <v>23</v>
      </c>
      <c r="C237">
        <v>375</v>
      </c>
      <c r="F237">
        <f>'336p stat'!H236-'336p stat'!K236</f>
        <v>294.48158199999943</v>
      </c>
      <c r="G237">
        <f>'336p stat'!K236-'336p stat'!N236</f>
        <v>5632.2845020000004</v>
      </c>
      <c r="H237">
        <f>'336p stat'!N236</f>
        <v>0</v>
      </c>
      <c r="K237">
        <f t="shared" si="16"/>
        <v>0</v>
      </c>
      <c r="L237">
        <f t="shared" si="17"/>
        <v>0</v>
      </c>
      <c r="M237">
        <f t="shared" si="18"/>
        <v>0.7852842186666652</v>
      </c>
      <c r="N237">
        <f t="shared" si="19"/>
        <v>15.019425338666668</v>
      </c>
      <c r="O237">
        <f t="shared" si="20"/>
        <v>0</v>
      </c>
    </row>
    <row r="238" spans="2:15" x14ac:dyDescent="0.25">
      <c r="B238" s="15" t="s">
        <v>23</v>
      </c>
      <c r="C238">
        <v>400</v>
      </c>
      <c r="F238">
        <f>'336p stat'!H237-'336p stat'!K237</f>
        <v>314.12881800000014</v>
      </c>
      <c r="G238">
        <f>'336p stat'!K237-'336p stat'!N237</f>
        <v>6007.8028029999996</v>
      </c>
      <c r="H238">
        <f>'336p stat'!N237</f>
        <v>0</v>
      </c>
      <c r="K238">
        <f t="shared" si="16"/>
        <v>0</v>
      </c>
      <c r="L238">
        <f t="shared" si="17"/>
        <v>0</v>
      </c>
      <c r="M238">
        <f t="shared" si="18"/>
        <v>0.78532204500000036</v>
      </c>
      <c r="N238">
        <f t="shared" si="19"/>
        <v>15.0195070075</v>
      </c>
      <c r="O238">
        <f t="shared" si="20"/>
        <v>0</v>
      </c>
    </row>
    <row r="239" spans="2:15" x14ac:dyDescent="0.25">
      <c r="B239" s="15" t="s">
        <v>23</v>
      </c>
      <c r="C239">
        <v>425</v>
      </c>
      <c r="F239">
        <f>'336p stat'!H238-'336p stat'!K238</f>
        <v>333.76771499999995</v>
      </c>
      <c r="G239">
        <f>'336p stat'!K238-'336p stat'!N238</f>
        <v>6383.3194819999999</v>
      </c>
      <c r="H239">
        <f>'336p stat'!N238</f>
        <v>0</v>
      </c>
      <c r="K239">
        <f t="shared" si="16"/>
        <v>0</v>
      </c>
      <c r="L239">
        <f t="shared" si="17"/>
        <v>0</v>
      </c>
      <c r="M239">
        <f t="shared" si="18"/>
        <v>0.78533579999999992</v>
      </c>
      <c r="N239">
        <f t="shared" si="19"/>
        <v>15.019575251764705</v>
      </c>
      <c r="O239">
        <f t="shared" si="20"/>
        <v>0</v>
      </c>
    </row>
    <row r="240" spans="2:15" x14ac:dyDescent="0.25">
      <c r="B240" s="15" t="s">
        <v>23</v>
      </c>
      <c r="C240">
        <v>450</v>
      </c>
      <c r="F240">
        <f>'336p stat'!H239-'336p stat'!K239</f>
        <v>353.40408200000002</v>
      </c>
      <c r="G240">
        <f>'336p stat'!K239-'336p stat'!N239</f>
        <v>6758.8276859999996</v>
      </c>
      <c r="H240">
        <f>'336p stat'!N239</f>
        <v>0</v>
      </c>
      <c r="K240">
        <f t="shared" si="16"/>
        <v>0</v>
      </c>
      <c r="L240">
        <f t="shared" si="17"/>
        <v>0</v>
      </c>
      <c r="M240">
        <f t="shared" si="18"/>
        <v>0.78534240444444448</v>
      </c>
      <c r="N240">
        <f t="shared" si="19"/>
        <v>15.01961708</v>
      </c>
      <c r="O240">
        <f t="shared" si="20"/>
        <v>0</v>
      </c>
    </row>
    <row r="241" spans="2:15" x14ac:dyDescent="0.25">
      <c r="B241" s="15" t="s">
        <v>23</v>
      </c>
      <c r="C241">
        <v>475</v>
      </c>
      <c r="F241">
        <f>'336p stat'!H240-'336p stat'!K240</f>
        <v>373.03745100000015</v>
      </c>
      <c r="G241">
        <f>'336p stat'!K240-'336p stat'!N240</f>
        <v>7134.3564749999996</v>
      </c>
      <c r="H241">
        <f>'336p stat'!N240</f>
        <v>0</v>
      </c>
      <c r="K241">
        <f t="shared" si="16"/>
        <v>0</v>
      </c>
      <c r="L241">
        <f t="shared" si="17"/>
        <v>0</v>
      </c>
      <c r="M241">
        <f t="shared" si="18"/>
        <v>0.7853420021052635</v>
      </c>
      <c r="N241">
        <f t="shared" si="19"/>
        <v>15.019697842105263</v>
      </c>
      <c r="O241">
        <f t="shared" si="20"/>
        <v>0</v>
      </c>
    </row>
    <row r="242" spans="2:15" x14ac:dyDescent="0.25">
      <c r="B242" s="15" t="s">
        <v>23</v>
      </c>
      <c r="C242">
        <v>500</v>
      </c>
      <c r="F242">
        <f>'336p stat'!H241-'336p stat'!K241</f>
        <v>392.68035200000031</v>
      </c>
      <c r="G242">
        <f>'336p stat'!K241-'336p stat'!N241</f>
        <v>7509.8882519999997</v>
      </c>
      <c r="H242">
        <f>'336p stat'!N241</f>
        <v>0</v>
      </c>
      <c r="K242">
        <f t="shared" si="16"/>
        <v>0</v>
      </c>
      <c r="L242">
        <f t="shared" si="17"/>
        <v>0</v>
      </c>
      <c r="M242">
        <f t="shared" si="18"/>
        <v>0.78536070400000058</v>
      </c>
      <c r="N242">
        <f t="shared" si="19"/>
        <v>15.019776503999999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43" zoomScale="85" zoomScaleNormal="85" workbookViewId="0">
      <selection activeCell="C66" sqref="C6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10.871200000004137</v>
      </c>
      <c r="E3">
        <f ca="1">OFFSET('336p trace'!$S$56,(A3-1)*56,0)-OFFSET('336p stat'!$H$1,A3*20,0)</f>
        <v>81.769959000001109</v>
      </c>
      <c r="F3">
        <f ca="1">OFFSET('336p stat'!$H$1,A3*20,0)-OFFSET('336p stat'!$K$1,A3*20,0)</f>
        <v>30.719276999999238</v>
      </c>
      <c r="G3">
        <f ca="1">OFFSET('336p stat'!$K$1,A3*20,0)-OFFSET('336p stat'!$N$1,A3*20,0)</f>
        <v>7502.0847080000003</v>
      </c>
      <c r="H3">
        <f ca="1">OFFSET('336p stat'!$N$1,A3*20,0)</f>
        <v>360.36345599999999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279.40936803999887</v>
      </c>
      <c r="E4" s="5">
        <f ca="1">OFFSET('336p trace'!$V$56,(A4-1)*56,0)</f>
        <v>278.80897124000063</v>
      </c>
      <c r="F4" s="5">
        <f ca="1">OFFSET('336p stat'!$H$1,A4*20,1)</f>
        <v>319.071887</v>
      </c>
      <c r="G4" s="5">
        <f ca="1">OFFSET('336p stat'!$K$1,A4*20,1)</f>
        <v>301.53563400000002</v>
      </c>
      <c r="H4" s="5">
        <f ca="1">OFFSET('336p stat'!$N$1,A4*20,1)</f>
        <v>0.74866500000000002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8005.8244000000041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12.848276639999986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5.1770000000014988</v>
      </c>
      <c r="E7">
        <f ca="1">OFFSET('336p trace'!$S$56,(A7-1)*56,0)-OFFSET('336p stat'!$H$1,A7*20,0)</f>
        <v>51.807726000000002</v>
      </c>
      <c r="F7">
        <f ca="1">OFFSET('336p stat'!$H$1,A7*20,0)-OFFSET('336p stat'!$K$1,A7*20,0)</f>
        <v>28.941640000000007</v>
      </c>
      <c r="G7">
        <f ca="1">OFFSET('336p stat'!$K$1,A7*20,0)-OFFSET('336p stat'!$N$1,A7*20,0)</f>
        <v>3942.8199919999997</v>
      </c>
      <c r="H7">
        <f ca="1">OFFSET('336p stat'!$N$1,A7*20,0)</f>
        <v>361.52444200000002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81.200855360000716</v>
      </c>
      <c r="E8" s="5">
        <f ca="1">OFFSET('336p trace'!$V$56,(A8-1)*56,0)</f>
        <v>81.54021156000023</v>
      </c>
      <c r="F8" s="5">
        <f ca="1">OFFSET('336p stat'!$H$1,A8*20,1)</f>
        <v>68.856342999999995</v>
      </c>
      <c r="G8" s="5">
        <f ca="1">OFFSET('336p stat'!$K$1,A8*20,1)</f>
        <v>72.594959000000003</v>
      </c>
      <c r="H8" s="5">
        <f ca="1">OFFSET('336p stat'!$N$1,A8*20,1)</f>
        <v>2.3000000000000001E-4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10.958400000000438</v>
      </c>
      <c r="E9">
        <f ca="1">OFFSET('336p trace'!$S$56,(A9-1)*56,0)-OFFSET('336p stat'!$H$1,A9*20,0)</f>
        <v>46.698628999999528</v>
      </c>
      <c r="F9">
        <f ca="1">OFFSET('336p stat'!$H$1,A9*20,0)-OFFSET('336p stat'!$K$1,A9*20,0)</f>
        <v>28.63456599999995</v>
      </c>
      <c r="G9">
        <f ca="1">OFFSET('336p stat'!$K$1,A9*20,0)-OFFSET('336p stat'!$N$1,A9*20,0)</f>
        <v>1593.343922</v>
      </c>
      <c r="H9">
        <f ca="1">OFFSET('336p stat'!$N$1,A9*20,0)</f>
        <v>447.32168300000001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50.210716160000501</v>
      </c>
      <c r="E10" s="5">
        <f ca="1">OFFSET('336p trace'!$V$56,(A10-1)*56,0)</f>
        <v>50.895318559999197</v>
      </c>
      <c r="F10" s="5">
        <f ca="1">OFFSET('336p stat'!$H$1,A10*20,1)</f>
        <v>3.2338260000000001</v>
      </c>
      <c r="G10" s="5">
        <f ca="1">OFFSET('336p stat'!$K$1,A10*20,1)</f>
        <v>2.921E-2</v>
      </c>
      <c r="H10" s="5">
        <f ca="1">OFFSET('336p stat'!$N$1,A10*20,1)</f>
        <v>5.4429999999999999E-3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10.975800000000163</v>
      </c>
      <c r="E11">
        <f ca="1">OFFSET('336p trace'!$S$56,(A11-1)*56,0)-OFFSET('336p stat'!$H$1,A11*20,0)</f>
        <v>42.804253999999901</v>
      </c>
      <c r="F11">
        <f ca="1">OFFSET('336p stat'!$H$1,A11*20,0)-OFFSET('336p stat'!$K$1,A11*20,0)</f>
        <v>27.361430000000155</v>
      </c>
      <c r="G11">
        <f ca="1">OFFSET('336p stat'!$K$1,A11*20,0)-OFFSET('336p stat'!$N$1,A11*20,0)</f>
        <v>1550.6490829999998</v>
      </c>
      <c r="H11">
        <f ca="1">OFFSET('336p stat'!$N$1,A11*20,0)</f>
        <v>441.15463299999999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10.77234895999992</v>
      </c>
      <c r="E12" s="5">
        <f ca="1">OFFSET('336p trace'!$V$56,(A12-1)*56,0)</f>
        <v>10.338445640000115</v>
      </c>
      <c r="F12" s="5">
        <f ca="1">OFFSET('336p stat'!$H$1,A12*20,1)</f>
        <v>0.62137200000000004</v>
      </c>
      <c r="G12" s="5">
        <f ca="1">OFFSET('336p stat'!$K$1,A12*20,1)</f>
        <v>2.9019E-2</v>
      </c>
      <c r="H12" s="5">
        <f ca="1">OFFSET('336p stat'!$N$1,A12*20,1)</f>
        <v>1.7639999999999999E-3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10.950800000000299</v>
      </c>
      <c r="E13">
        <f ca="1">OFFSET('336p trace'!$S$56,(A13-1)*56,0)-OFFSET('336p stat'!$H$1,A13*20,0)</f>
        <v>41.923091999999542</v>
      </c>
      <c r="F13">
        <f ca="1">OFFSET('336p stat'!$H$1,A13*20,0)-OFFSET('336p stat'!$K$1,A13*20,0)</f>
        <v>26.832849000000124</v>
      </c>
      <c r="G13">
        <f ca="1">OFFSET('336p stat'!$K$1,A13*20,0)-OFFSET('336p stat'!$N$1,A13*20,0)</f>
        <v>1219.234942</v>
      </c>
      <c r="H13">
        <f ca="1">OFFSET('336p stat'!$N$1,A13*20,0)</f>
        <v>444.29051700000002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50.455293159999826</v>
      </c>
      <c r="E14" s="5">
        <f ca="1">OFFSET('336p trace'!$V$56,(A14-1)*56,0)</f>
        <v>50.778616039999989</v>
      </c>
      <c r="F14" s="5">
        <f ca="1">OFFSET('336p stat'!$H$1,A14*20,1)</f>
        <v>2.661114</v>
      </c>
      <c r="G14" s="5">
        <f ca="1">OFFSET('336p stat'!$K$1,A14*20,1)</f>
        <v>4.5842000000000001E-2</v>
      </c>
      <c r="H14" s="5">
        <f ca="1">OFFSET('336p stat'!$N$1,A14*20,1)</f>
        <v>9.6559999999999997E-3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10.844399999998586</v>
      </c>
      <c r="E15">
        <f ca="1">OFFSET('336p trace'!$S$56,(A15-1)*56,0)-OFFSET('336p stat'!$H$1,A15*20,0)</f>
        <v>28.834437000000889</v>
      </c>
      <c r="F15">
        <f ca="1">OFFSET('336p stat'!$H$1,A15*20,0)-OFFSET('336p stat'!$K$1,A15*20,0)</f>
        <v>3.8442379999996774</v>
      </c>
      <c r="G15">
        <f ca="1">OFFSET('336p stat'!$K$1,A15*20,0)-OFFSET('336p stat'!$N$1,A15*20,0)</f>
        <v>1698.6801970000001</v>
      </c>
      <c r="H15">
        <f ca="1">OFFSET('336p stat'!$N$1,A15*20,0)</f>
        <v>378.44272799999999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57.233904000000692</v>
      </c>
      <c r="E16" s="5">
        <f ca="1">OFFSET('336p trace'!$V$56,(A16-1)*56,0)</f>
        <v>52.448473439999951</v>
      </c>
      <c r="F16" s="5">
        <f ca="1">OFFSET('336p stat'!$H$1,A16*20,1)</f>
        <v>35.746865</v>
      </c>
      <c r="G16" s="5">
        <f ca="1">OFFSET('336p stat'!$K$1,A16*20,1)</f>
        <v>33.821083999999999</v>
      </c>
      <c r="H16" s="5">
        <f ca="1">OFFSET('336p stat'!$N$1,A16*20,1)</f>
        <v>13.301258000000001</v>
      </c>
    </row>
    <row r="17" spans="1:12" x14ac:dyDescent="0.25">
      <c r="A17">
        <v>8</v>
      </c>
      <c r="C17" t="str">
        <f ca="1">OFFSET('336p stat'!$A$1,A17*20,0)</f>
        <v>CUDA ant add CPU</v>
      </c>
      <c r="D17">
        <f ca="1">OFFSET('336p trace'!$R$56,(A17-1)*56,0)-OFFSET('336p trace'!$S$56,(A17-1)*56,0)</f>
        <v>2122.6612000000005</v>
      </c>
      <c r="E17">
        <f ca="1">OFFSET('336p trace'!$S$56,(A17-1)*56,0)-OFFSET('336p stat'!$H$1,A17*20,0)</f>
        <v>0</v>
      </c>
      <c r="F17">
        <f ca="1">OFFSET('336p stat'!$H$1,A17*20,0)-OFFSET('336p stat'!$K$1,A17*20,0)</f>
        <v>0</v>
      </c>
      <c r="G17">
        <f ca="1">OFFSET('336p stat'!$K$1,A17*20,0)-OFFSET('336p stat'!$N$1,A17*20,0)</f>
        <v>0</v>
      </c>
      <c r="H17">
        <f ca="1">OFFSET('336p stat'!$N$1,A17*20,0)</f>
        <v>0</v>
      </c>
    </row>
    <row r="18" spans="1:12" x14ac:dyDescent="0.25">
      <c r="A18">
        <v>8</v>
      </c>
      <c r="C18" t="str">
        <f ca="1">OFFSET('336p stat'!$A$1,A18*20,0)</f>
        <v>CUDA ant add CPU</v>
      </c>
      <c r="D18" s="5">
        <f ca="1">OFFSET('336p trace'!$U$56,(A18-1)*56,0)</f>
        <v>50.414138560000019</v>
      </c>
      <c r="E18" s="5">
        <f ca="1">OFFSET('336p trace'!$V$56,(A18-1)*56,0)</f>
        <v>0</v>
      </c>
      <c r="F18" s="5">
        <f ca="1">OFFSET('336p stat'!$H$1,A18*20,1)</f>
        <v>0</v>
      </c>
      <c r="G18" s="5">
        <f ca="1">OFFSET('336p stat'!$K$1,A18*20,1)</f>
        <v>0</v>
      </c>
      <c r="H18" s="5">
        <f ca="1">OFFSET('336p stat'!$N$1,A18*20,1)</f>
        <v>0</v>
      </c>
    </row>
    <row r="19" spans="1:12" x14ac:dyDescent="0.25">
      <c r="A19">
        <v>9</v>
      </c>
      <c r="C19" t="str">
        <f ca="1">OFFSET('336p stat'!$A$1,A19*20,0)</f>
        <v>CUDA ant add CPU non hash</v>
      </c>
      <c r="D19">
        <f ca="1">OFFSET('336p trace'!$R$56,(A19-1)*56,0)-OFFSET('336p trace'!$S$56,(A19-1)*56,0)</f>
        <v>10.512999999999238</v>
      </c>
      <c r="E19">
        <f ca="1">OFFSET('336p trace'!$S$56,(A19-1)*56,0)-OFFSET('336p stat'!$H$1,A19*20,0)</f>
        <v>27.821065000000317</v>
      </c>
      <c r="F19">
        <f ca="1">OFFSET('336p stat'!$H$1,A19*20,0)-OFFSET('336p stat'!$K$1,A19*20,0)</f>
        <v>3.6717430000001059</v>
      </c>
      <c r="G19">
        <f ca="1">OFFSET('336p stat'!$K$1,A19*20,0)-OFFSET('336p stat'!$N$1,A19*20,0)</f>
        <v>1322.6303499999999</v>
      </c>
      <c r="H19">
        <f ca="1">OFFSET('336p stat'!$N$1,A19*20,0)</f>
        <v>378.16344199999997</v>
      </c>
    </row>
    <row r="20" spans="1:12" x14ac:dyDescent="0.25">
      <c r="A20">
        <v>9</v>
      </c>
      <c r="C20" t="str">
        <f ca="1">OFFSET('336p stat'!$A$1,A20*20,0)</f>
        <v>CUDA ant add CPU non hash</v>
      </c>
      <c r="D20" s="5">
        <f ca="1">OFFSET('336p trace'!$U$56,(A20-1)*56,0)</f>
        <v>129.64313983999972</v>
      </c>
      <c r="E20" s="5">
        <f ca="1">OFFSET('336p trace'!$V$56,(A20-1)*56,0)</f>
        <v>128.67465443999987</v>
      </c>
      <c r="F20" s="5">
        <f ca="1">OFFSET('336p stat'!$H$1,A20*20,1)</f>
        <v>87.403279999999995</v>
      </c>
      <c r="G20" s="5">
        <f ca="1">OFFSET('336p stat'!$K$1,A20*20,1)</f>
        <v>80.471563000000003</v>
      </c>
      <c r="H20" s="5">
        <f ca="1">OFFSET('336p stat'!$N$1,A20*20,1)</f>
        <v>24.748000999999999</v>
      </c>
    </row>
    <row r="21" spans="1:12" x14ac:dyDescent="0.25">
      <c r="A21">
        <v>10</v>
      </c>
      <c r="C21" t="str">
        <f ca="1">OFFSET('336p stat'!$A$1,A21*20,0)</f>
        <v>CUDA ant add CPU12</v>
      </c>
      <c r="D21">
        <f ca="1">OFFSET('336p trace'!$R$56,(A21-1)*56,0)-OFFSET('336p trace'!$S$56,(A21-1)*56,0)</f>
        <v>50.507399999994959</v>
      </c>
      <c r="E21">
        <f ca="1">OFFSET('336p trace'!$S$56,(A21-1)*56,0)-OFFSET('336p stat'!$H$1,A21*20,0)</f>
        <v>18.77997200000209</v>
      </c>
      <c r="F21">
        <f ca="1">OFFSET('336p stat'!$H$1,A21*20,0)-OFFSET('336p stat'!$K$1,A21*20,0)</f>
        <v>104.17010800000025</v>
      </c>
      <c r="G21">
        <f ca="1">OFFSET('336p stat'!$K$1,A21*20,0)-OFFSET('336p stat'!$N$1,A21*20,0)</f>
        <v>3981.309045</v>
      </c>
      <c r="H21">
        <f ca="1">OFFSET('336p stat'!$N$1,A21*20,0)</f>
        <v>1965.3542749999999</v>
      </c>
    </row>
    <row r="22" spans="1:12" x14ac:dyDescent="0.25">
      <c r="A22">
        <v>10</v>
      </c>
      <c r="C22" t="str">
        <f ca="1">OFFSET('336p stat'!$A$1,A22*20,0)</f>
        <v>CUDA ant add CPU12</v>
      </c>
      <c r="D22" s="5">
        <f ca="1">OFFSET('336p trace'!$U$56,(A22-1)*56,0)</f>
        <v>3427.6851393599964</v>
      </c>
      <c r="E22" s="5">
        <f ca="1">OFFSET('336p trace'!$V$56,(A22-1)*56,0)</f>
        <v>3462.8229464399988</v>
      </c>
      <c r="F22" s="5">
        <f ca="1">OFFSET('336p stat'!$H$1,A22*20,1)</f>
        <v>3494.8628440000002</v>
      </c>
      <c r="G22" s="5">
        <f ca="1">OFFSET('336p stat'!$K$1,A22*20,1)</f>
        <v>3526.2335680000001</v>
      </c>
      <c r="H22" s="5">
        <f ca="1">OFFSET('336p stat'!$N$1,A22*20,1)</f>
        <v>121.6955</v>
      </c>
    </row>
    <row r="23" spans="1:12" x14ac:dyDescent="0.25">
      <c r="A23">
        <v>11</v>
      </c>
      <c r="C23" t="str">
        <f ca="1">OFFSET('336p stat'!$A$1,A23*20,0)</f>
        <v>CUDA opt</v>
      </c>
      <c r="D23">
        <f ca="1">OFFSET('336p trace'!$R$56,(A23-1)*56,0)-OFFSET('336p trace'!$S$56,(A23-1)*56,0)</f>
        <v>8008.997800000001</v>
      </c>
      <c r="E23">
        <f ca="1">OFFSET('336p trace'!$S$56,(A23-1)*56,0)-OFFSET('336p stat'!$H$1,A23*20,0)</f>
        <v>0</v>
      </c>
      <c r="F23">
        <f ca="1">OFFSET('336p stat'!$H$1,A23*20,0)-OFFSET('336p stat'!$K$1,A23*20,0)</f>
        <v>0</v>
      </c>
      <c r="G23">
        <f ca="1">OFFSET('336p stat'!$K$1,A23*20,0)-OFFSET('336p stat'!$N$1,A23*20,0)</f>
        <v>0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</v>
      </c>
      <c r="D24" s="5">
        <f ca="1">OFFSET('336p trace'!$U$56,(A24-1)*56,0)</f>
        <v>237.34570916000084</v>
      </c>
      <c r="E24" s="5">
        <f ca="1">OFFSET('336p trace'!$V$56,(A24-1)*56,0)</f>
        <v>0</v>
      </c>
      <c r="F24" s="5">
        <f ca="1">OFFSET('336p stat'!$H$1,A24*20,1)</f>
        <v>0</v>
      </c>
      <c r="G24" s="5">
        <f ca="1">OFFSET('336p stat'!$K$1,A24*20,1)</f>
        <v>0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Time</v>
      </c>
      <c r="D25">
        <f ca="1">OFFSET('336p trace'!$R$56,(A25-1)*56,0)-OFFSET('336p trace'!$S$56,(A25-1)*56,0)</f>
        <v>10.827599999996892</v>
      </c>
      <c r="E25">
        <f ca="1">OFFSET('336p trace'!$S$56,(A25-1)*56,0)-OFFSET('336p stat'!$H$1,A25*20,0)</f>
        <v>87.088196000002426</v>
      </c>
      <c r="F25">
        <f ca="1">OFFSET('336p stat'!$H$1,A25*20,0)-OFFSET('336p stat'!$K$1,A25*20,0)</f>
        <v>392.68035200000031</v>
      </c>
      <c r="G25">
        <f ca="1">OFFSET('336p stat'!$K$1,A25*20,0)-OFFSET('336p stat'!$N$1,A25*20,0)</f>
        <v>7509.8882519999997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Time</v>
      </c>
      <c r="D26" s="5">
        <f ca="1">OFFSET('336p trace'!$U$56,(A26-1)*56,0)</f>
        <v>10.291200640000181</v>
      </c>
      <c r="E26" s="5">
        <f ca="1">OFFSET('336p trace'!$V$56,(A26-1)*56,0)</f>
        <v>9.8959737599999382</v>
      </c>
      <c r="F26" s="5">
        <f ca="1">OFFSET('336p stat'!$H$1,A26*20,1)</f>
        <v>3.0481090000000002</v>
      </c>
      <c r="G26" s="5">
        <f ca="1">OFFSET('336p stat'!$K$1,A26*20,1)</f>
        <v>2.7942000000000002E-2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non hash</v>
      </c>
      <c r="D27">
        <f ca="1">OFFSET('336p trace'!$R$56,(A27-1)*56,0)-OFFSET('336p trace'!$S$56,(A27-1)*56,0)</f>
        <v>5.3098000000004504</v>
      </c>
      <c r="E27">
        <f ca="1">OFFSET('336p trace'!$S$56,(A27-1)*56,0)-OFFSET('336p stat'!$H$1,A27*20,0)</f>
        <v>50.32678900000019</v>
      </c>
      <c r="F27">
        <f ca="1">OFFSET('336p stat'!$H$1,A27*20,0)-OFFSET('336p stat'!$K$1,A27*20,0)</f>
        <v>391.88201599999957</v>
      </c>
      <c r="G27">
        <f ca="1">OFFSET('336p stat'!$K$1,A27*20,0)-OFFSET('336p stat'!$N$1,A27*20,0)</f>
        <v>2096.6843950000002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non hash</v>
      </c>
      <c r="D28" s="5">
        <f ca="1">OFFSET('336p trace'!$U$56,(A28-1)*56,0)</f>
        <v>53.532841000000047</v>
      </c>
      <c r="E28" s="5">
        <f ca="1">OFFSET('336p trace'!$V$56,(A28-1)*56,0)</f>
        <v>53.159373759999745</v>
      </c>
      <c r="F28" s="5">
        <f ca="1">OFFSET('336p stat'!$H$1,A28*20,1)</f>
        <v>3.3403640000000001</v>
      </c>
      <c r="G28" s="5">
        <f ca="1">OFFSET('336p stat'!$K$1,A28*20,1)</f>
        <v>3.0925999999999999E-2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10.871200000004137</v>
      </c>
      <c r="E31" s="5">
        <f ca="1">OFFSET('336p trace'!$S$56,(A31-1)*56,0)-OFFSET('336p stat'!$H$1,A31*20,0)</f>
        <v>81.769959000001109</v>
      </c>
      <c r="F31" s="5">
        <f ca="1">OFFSET('336p stat'!$H$1,A31*20,0)-OFFSET('336p stat'!$K$1,A31*20,0)</f>
        <v>30.719276999999238</v>
      </c>
      <c r="G31" s="5">
        <f ca="1">OFFSET('336p stat'!$K$1,A31*20,0)-OFFSET('336p stat'!$N$1,A31*20,0)</f>
        <v>7502.0847080000003</v>
      </c>
      <c r="H31" s="5">
        <f ca="1">OFFSET('336p stat'!$N$1,A31*20,0)</f>
        <v>360.36345599999999</v>
      </c>
      <c r="I31" s="5"/>
      <c r="J31" s="5">
        <f ca="1">SUM(D31:H31)</f>
        <v>7985.8086000000048</v>
      </c>
      <c r="K31" s="10">
        <f ca="1">G31/J31</f>
        <v>0.93942706165033751</v>
      </c>
      <c r="L31">
        <f t="shared" ref="L31:L59" ca="1" si="0">$K$29*POWER(K31,2)*SQRT(G139/(POWER(G31,2)*$L$29)+J139/(POWER(J31,2)*$L$29))</f>
        <v>1.1947538954634198E-3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8005.8244000000041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59" ca="1" si="1">SUM(D32:H32)</f>
        <v>8005.8244000000041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5.1770000000014988</v>
      </c>
      <c r="E33" s="5">
        <f ca="1">OFFSET('336p trace'!$S$56,(A33-1)*56,0)-OFFSET('336p stat'!$H$1,A33*20,0)</f>
        <v>51.807726000000002</v>
      </c>
      <c r="F33" s="5">
        <f ca="1">OFFSET('336p stat'!$H$1,A33*20,0)-OFFSET('336p stat'!$K$1,A33*20,0)</f>
        <v>28.941640000000007</v>
      </c>
      <c r="G33" s="5">
        <f ca="1">OFFSET('336p stat'!$K$1,A33*20,0)-OFFSET('336p stat'!$N$1,A33*20,0)</f>
        <v>3942.8199919999997</v>
      </c>
      <c r="H33" s="5">
        <f ca="1">OFFSET('336p stat'!$N$1,A33*20,0)</f>
        <v>361.52444200000002</v>
      </c>
      <c r="I33" s="5"/>
      <c r="J33" s="5">
        <f t="shared" ca="1" si="1"/>
        <v>4390.2708000000011</v>
      </c>
      <c r="K33" s="10">
        <f t="shared" ca="1" si="2"/>
        <v>0.8980812737109517</v>
      </c>
      <c r="L33">
        <f t="shared" ca="1" si="0"/>
        <v>1.0110415519835483E-3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10.958400000000438</v>
      </c>
      <c r="E34" s="5">
        <f ca="1">OFFSET('336p trace'!$S$56,(A34-1)*56,0)-OFFSET('336p stat'!$H$1,A34*20,0)</f>
        <v>46.698628999999528</v>
      </c>
      <c r="F34" s="5">
        <f ca="1">OFFSET('336p stat'!$H$1,A34*20,0)-OFFSET('336p stat'!$K$1,A34*20,0)</f>
        <v>28.63456599999995</v>
      </c>
      <c r="G34" s="5">
        <f ca="1">OFFSET('336p stat'!$K$1,A34*20,0)-OFFSET('336p stat'!$N$1,A34*20,0)</f>
        <v>1593.343922</v>
      </c>
      <c r="H34" s="5">
        <f ca="1">OFFSET('336p stat'!$N$1,A34*20,0)</f>
        <v>447.32168300000001</v>
      </c>
      <c r="I34" s="5"/>
      <c r="J34" s="5">
        <f t="shared" ca="1" si="1"/>
        <v>2126.9571999999998</v>
      </c>
      <c r="K34" s="10">
        <f t="shared" ca="1" si="2"/>
        <v>0.74911893948782804</v>
      </c>
      <c r="L34">
        <f t="shared" ca="1" si="0"/>
        <v>7.4734196343525269E-4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10.975800000000163</v>
      </c>
      <c r="E35" s="5">
        <f ca="1">OFFSET('336p trace'!$S$56,(A35-1)*56,0)-OFFSET('336p stat'!$H$1,A35*20,0)</f>
        <v>42.804253999999901</v>
      </c>
      <c r="F35" s="5">
        <f ca="1">OFFSET('336p stat'!$H$1,A35*20,0)-OFFSET('336p stat'!$K$1,A35*20,0)</f>
        <v>27.361430000000155</v>
      </c>
      <c r="G35" s="5">
        <f ca="1">OFFSET('336p stat'!$K$1,A35*20,0)-OFFSET('336p stat'!$N$1,A35*20,0)</f>
        <v>1550.6490829999998</v>
      </c>
      <c r="H35" s="5">
        <f ca="1">OFFSET('336p stat'!$N$1,A35*20,0)</f>
        <v>441.15463299999999</v>
      </c>
      <c r="I35" s="5"/>
      <c r="J35" s="5">
        <f t="shared" ca="1" si="1"/>
        <v>2072.9452000000001</v>
      </c>
      <c r="K35" s="10">
        <f t="shared" ca="1" si="2"/>
        <v>0.74804152227468423</v>
      </c>
      <c r="L35">
        <f t="shared" ca="1" si="0"/>
        <v>3.4947037837815178E-4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10.950800000000299</v>
      </c>
      <c r="E36" s="5">
        <f ca="1">OFFSET('336p trace'!$S$56,(A36-1)*56,0)-OFFSET('336p stat'!$H$1,A36*20,0)</f>
        <v>41.923091999999542</v>
      </c>
      <c r="F36" s="5">
        <f ca="1">OFFSET('336p stat'!$H$1,A36*20,0)-OFFSET('336p stat'!$K$1,A36*20,0)</f>
        <v>26.832849000000124</v>
      </c>
      <c r="G36" s="5">
        <f ca="1">OFFSET('336p stat'!$K$1,A36*20,0)-OFFSET('336p stat'!$N$1,A36*20,0)</f>
        <v>1219.234942</v>
      </c>
      <c r="H36" s="5">
        <f ca="1">OFFSET('336p stat'!$N$1,A36*20,0)</f>
        <v>444.29051700000002</v>
      </c>
      <c r="I36" s="5"/>
      <c r="J36" s="5">
        <f t="shared" ca="1" si="1"/>
        <v>1743.2321999999999</v>
      </c>
      <c r="K36" s="10">
        <f t="shared" ca="1" si="2"/>
        <v>0.6994105214440165</v>
      </c>
      <c r="L36">
        <f t="shared" ca="1" si="0"/>
        <v>7.9339445530646571E-4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10.844399999998586</v>
      </c>
      <c r="E37" s="5">
        <f ca="1">OFFSET('336p trace'!$S$56,(A37-1)*56,0)-OFFSET('336p stat'!$H$1,A37*20,0)</f>
        <v>28.834437000000889</v>
      </c>
      <c r="F37" s="5">
        <f ca="1">OFFSET('336p stat'!$H$1,A37*20,0)-OFFSET('336p stat'!$K$1,A37*20,0)</f>
        <v>3.8442379999996774</v>
      </c>
      <c r="G37" s="5">
        <f ca="1">OFFSET('336p stat'!$K$1,A37*20,0)-OFFSET('336p stat'!$N$1,A37*20,0)</f>
        <v>1698.6801970000001</v>
      </c>
      <c r="H37" s="5">
        <f ca="1">OFFSET('336p stat'!$N$1,A37*20,0)</f>
        <v>378.44272799999999</v>
      </c>
      <c r="I37" s="5"/>
      <c r="J37" s="5">
        <f t="shared" ca="1" si="1"/>
        <v>2120.6459999999993</v>
      </c>
      <c r="K37" s="10">
        <f t="shared" ca="1" si="2"/>
        <v>0.80102015942311955</v>
      </c>
      <c r="L37">
        <f t="shared" ca="1" si="0"/>
        <v>1.313425267443334E-3</v>
      </c>
    </row>
    <row r="38" spans="1:12" x14ac:dyDescent="0.25">
      <c r="A38">
        <v>8</v>
      </c>
      <c r="C38" t="str">
        <f ca="1">OFFSET('336p stat'!$A$1,A38*20,0)</f>
        <v>CUDA ant add CPU</v>
      </c>
      <c r="D38" s="5">
        <f ca="1">OFFSET('336p trace'!$R$56,(A38-1)*56,0)-OFFSET('336p trace'!$S$56,(A38-1)*56,0)</f>
        <v>2122.6612000000005</v>
      </c>
      <c r="E38" s="5">
        <f ca="1">OFFSET('336p trace'!$S$56,(A38-1)*56,0)-OFFSET('336p stat'!$H$1,A38*20,0)</f>
        <v>0</v>
      </c>
      <c r="F38" s="5">
        <f ca="1">OFFSET('336p stat'!$H$1,A38*20,0)-OFFSET('336p stat'!$K$1,A38*20,0)</f>
        <v>0</v>
      </c>
      <c r="G38" s="5">
        <f ca="1">OFFSET('336p stat'!$K$1,A38*20,0)-OFFSET('336p stat'!$N$1,A38*20,0)</f>
        <v>0</v>
      </c>
      <c r="H38" s="5">
        <f ca="1">OFFSET('336p stat'!$N$1,A38*20,0)</f>
        <v>0</v>
      </c>
      <c r="I38" s="5"/>
      <c r="J38" s="5">
        <f t="shared" ca="1" si="1"/>
        <v>2122.6612000000005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OFFSET('336p stat'!$A$1,A39*20,0)</f>
        <v>CUDA ant add CPU non hash</v>
      </c>
      <c r="D39" s="5">
        <f ca="1">OFFSET('336p trace'!$R$56,(A39-1)*56,0)-OFFSET('336p trace'!$S$56,(A39-1)*56,0)</f>
        <v>10.512999999999238</v>
      </c>
      <c r="E39" s="5">
        <f ca="1">OFFSET('336p trace'!$S$56,(A39-1)*56,0)-OFFSET('336p stat'!$H$1,A39*20,0)</f>
        <v>27.821065000000317</v>
      </c>
      <c r="F39" s="5">
        <f ca="1">OFFSET('336p stat'!$H$1,A39*20,0)-OFFSET('336p stat'!$K$1,A39*20,0)</f>
        <v>3.6717430000001059</v>
      </c>
      <c r="G39" s="5">
        <f ca="1">OFFSET('336p stat'!$K$1,A39*20,0)-OFFSET('336p stat'!$N$1,A39*20,0)</f>
        <v>1322.6303499999999</v>
      </c>
      <c r="H39" s="5">
        <f ca="1">OFFSET('336p stat'!$N$1,A39*20,0)</f>
        <v>378.16344199999997</v>
      </c>
      <c r="I39" s="5"/>
      <c r="J39" s="5">
        <f t="shared" ca="1" si="1"/>
        <v>1742.7995999999996</v>
      </c>
      <c r="K39" s="10">
        <f t="shared" ca="1" si="2"/>
        <v>0.7589113229082679</v>
      </c>
      <c r="L39">
        <f t="shared" ca="1" si="0"/>
        <v>2.2262550114348768E-3</v>
      </c>
    </row>
    <row r="40" spans="1:12" x14ac:dyDescent="0.25">
      <c r="A40">
        <v>10</v>
      </c>
      <c r="C40" t="str">
        <f ca="1">OFFSET('336p stat'!$A$1,A40*20,0)</f>
        <v>CUDA ant add CPU12</v>
      </c>
      <c r="D40" s="5">
        <f ca="1">OFFSET('336p trace'!$R$56,(A40-1)*56,0)-OFFSET('336p trace'!$S$56,(A40-1)*56,0)</f>
        <v>50.507399999994959</v>
      </c>
      <c r="E40" s="5">
        <f ca="1">OFFSET('336p trace'!$S$56,(A40-1)*56,0)-OFFSET('336p stat'!$H$1,A40*20,0)</f>
        <v>18.77997200000209</v>
      </c>
      <c r="F40" s="5">
        <f ca="1">OFFSET('336p stat'!$H$1,A40*20,0)-OFFSET('336p stat'!$K$1,A40*20,0)</f>
        <v>104.17010800000025</v>
      </c>
      <c r="G40" s="5">
        <f ca="1">OFFSET('336p stat'!$K$1,A40*20,0)-OFFSET('336p stat'!$N$1,A40*20,0)</f>
        <v>3981.309045</v>
      </c>
      <c r="H40" s="5">
        <f ca="1">OFFSET('336p stat'!$N$1,A40*20,0)</f>
        <v>1965.3542749999999</v>
      </c>
      <c r="I40" s="5"/>
      <c r="J40" s="5">
        <f t="shared" ca="1" si="1"/>
        <v>6120.120799999997</v>
      </c>
      <c r="K40" s="10">
        <f t="shared" ca="1" si="2"/>
        <v>0.65052785314302974</v>
      </c>
      <c r="L40">
        <f t="shared" ca="1" si="0"/>
        <v>2.8663935860109842E-3</v>
      </c>
    </row>
    <row r="41" spans="1:12" x14ac:dyDescent="0.25">
      <c r="A41">
        <v>11</v>
      </c>
      <c r="C41" t="str">
        <f ca="1">OFFSET('336p stat'!$A$1,A41*20,0)</f>
        <v>CUDA opt</v>
      </c>
      <c r="D41" s="5">
        <f ca="1">OFFSET('336p trace'!$R$56,(A41-1)*56,0)-OFFSET('336p trace'!$S$56,(A41-1)*56,0)</f>
        <v>8008.997800000001</v>
      </c>
      <c r="E41" s="5">
        <f ca="1">OFFSET('336p trace'!$S$56,(A41-1)*56,0)-OFFSET('336p stat'!$H$1,A41*20,0)</f>
        <v>0</v>
      </c>
      <c r="F41" s="5">
        <f ca="1">OFFSET('336p stat'!$H$1,A41*20,0)-OFFSET('336p stat'!$K$1,A41*20,0)</f>
        <v>0</v>
      </c>
      <c r="G41" s="5">
        <f ca="1">OFFSET('336p stat'!$K$1,A41*20,0)-OFFSET('336p stat'!$N$1,A41*20,0)</f>
        <v>0</v>
      </c>
      <c r="H41" s="5">
        <f ca="1">OFFSET('336p stat'!$N$1,A41*20,0)</f>
        <v>0</v>
      </c>
      <c r="I41" s="5"/>
      <c r="J41" s="5">
        <f t="shared" ca="1" si="1"/>
        <v>8008.997800000001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OFFSET('336p stat'!$A$1,A42*20,0)</f>
        <v>CUDA opt Time</v>
      </c>
      <c r="D42" s="5">
        <f ca="1">OFFSET('336p trace'!$R$56,(A42-1)*56,0)-OFFSET('336p trace'!$S$56,(A42-1)*56,0)</f>
        <v>10.827599999996892</v>
      </c>
      <c r="E42" s="5">
        <f ca="1">OFFSET('336p trace'!$S$56,(A42-1)*56,0)-OFFSET('336p stat'!$H$1,A42*20,0)</f>
        <v>87.088196000002426</v>
      </c>
      <c r="F42" s="5">
        <f ca="1">OFFSET('336p stat'!$H$1,A42*20,0)-OFFSET('336p stat'!$K$1,A42*20,0)</f>
        <v>392.68035200000031</v>
      </c>
      <c r="G42" s="5">
        <f ca="1">OFFSET('336p stat'!$K$1,A42*20,0)-OFFSET('336p stat'!$N$1,A42*20,0)</f>
        <v>7509.8882519999997</v>
      </c>
      <c r="H42" s="5">
        <f ca="1">OFFSET('336p stat'!$N$1,A42*20,0)</f>
        <v>0</v>
      </c>
      <c r="I42" s="5"/>
      <c r="J42" s="5">
        <f t="shared" ca="1" si="1"/>
        <v>8000.4843999999994</v>
      </c>
      <c r="K42" s="10">
        <f t="shared" ca="1" si="2"/>
        <v>0.93867919447477455</v>
      </c>
      <c r="L42">
        <f t="shared" ca="1" si="0"/>
        <v>1.4733975518413533E-4</v>
      </c>
    </row>
    <row r="43" spans="1:12" x14ac:dyDescent="0.25">
      <c r="A43">
        <v>13</v>
      </c>
      <c r="C43" t="str">
        <f ca="1">OFFSET('336p stat'!$A$1,A43*20,0)</f>
        <v>CUDA opt non hash</v>
      </c>
      <c r="D43" s="5">
        <f ca="1">OFFSET('336p trace'!$R$56,(A43-1)*56,0)-OFFSET('336p trace'!$S$56,(A43-1)*56,0)</f>
        <v>5.3098000000004504</v>
      </c>
      <c r="E43" s="5">
        <f ca="1">OFFSET('336p trace'!$S$56,(A43-1)*56,0)-OFFSET('336p stat'!$H$1,A43*20,0)</f>
        <v>50.32678900000019</v>
      </c>
      <c r="F43" s="5">
        <f ca="1">OFFSET('336p stat'!$H$1,A43*20,0)-OFFSET('336p stat'!$K$1,A43*20,0)</f>
        <v>391.88201599999957</v>
      </c>
      <c r="G43" s="5">
        <f ca="1">OFFSET('336p stat'!$K$1,A43*20,0)-OFFSET('336p stat'!$N$1,A43*20,0)</f>
        <v>2096.6843950000002</v>
      </c>
      <c r="H43" s="5">
        <f ca="1">OFFSET('336p stat'!$N$1,A43*20,0)</f>
        <v>0</v>
      </c>
      <c r="I43" s="5"/>
      <c r="J43" s="5">
        <f t="shared" ca="1" si="1"/>
        <v>2544.2030000000004</v>
      </c>
      <c r="K43" s="10">
        <f t="shared" ca="1" si="2"/>
        <v>0.82410263449889798</v>
      </c>
      <c r="L43">
        <f t="shared" ca="1" si="0"/>
        <v>7.7641408381335904E-4</v>
      </c>
    </row>
    <row r="44" spans="1:12" x14ac:dyDescent="0.25">
      <c r="A44">
        <v>14</v>
      </c>
      <c r="C44" t="str">
        <f ca="1">OFFSET('336p stat'!$A$1,A44*20,0)</f>
        <v>CUDA opt ant</v>
      </c>
      <c r="D44" s="5">
        <f ca="1">OFFSET('336p trace'!$R$56,(A44-1)*56,0)-OFFSET('336p trace'!$S$56,(A44-1)*56,0)</f>
        <v>11.818599999999151</v>
      </c>
      <c r="E44" s="5">
        <f ca="1">OFFSET('336p trace'!$S$56,(A44-1)*56,0)-OFFSET('336p stat'!$H$1,A44*20,0)</f>
        <v>45.641556000000037</v>
      </c>
      <c r="F44" s="5">
        <f ca="1">OFFSET('336p stat'!$H$1,A44*20,0)-OFFSET('336p stat'!$K$1,A44*20,0)</f>
        <v>472.62455300000011</v>
      </c>
      <c r="G44" s="5">
        <f ca="1">OFFSET('336p stat'!$K$1,A44*20,0)-OFFSET('336p stat'!$N$1,A44*20,0)</f>
        <v>1594.1404910000001</v>
      </c>
      <c r="H44" s="5">
        <f ca="1">OFFSET('336p stat'!$N$1,A44*20,0)</f>
        <v>0</v>
      </c>
      <c r="I44" s="5"/>
      <c r="J44" s="5">
        <f t="shared" ca="1" si="1"/>
        <v>2124.2251999999994</v>
      </c>
      <c r="K44" s="10">
        <f t="shared" ca="1" si="2"/>
        <v>0.75045738606245727</v>
      </c>
      <c r="L44">
        <f t="shared" ca="1" si="0"/>
        <v>5.5578898178045228E-4</v>
      </c>
    </row>
    <row r="45" spans="1:12" x14ac:dyDescent="0.25">
      <c r="A45">
        <v>15</v>
      </c>
      <c r="C45" t="str">
        <f ca="1">OFFSET('336p stat'!$A$1,A45*20,0)</f>
        <v>CUDA opt ant non hash</v>
      </c>
      <c r="D45" s="5">
        <f ca="1">OFFSET('336p trace'!$R$56,(A45-1)*56,0)-OFFSET('336p trace'!$S$56,(A45-1)*56,0)</f>
        <v>11.777600000000348</v>
      </c>
      <c r="E45" s="5">
        <f ca="1">OFFSET('336p trace'!$S$56,(A45-1)*56,0)-OFFSET('336p stat'!$H$1,A45*20,0)</f>
        <v>40.760462999999845</v>
      </c>
      <c r="F45" s="5">
        <f ca="1">OFFSET('336p stat'!$H$1,A45*20,0)-OFFSET('336p stat'!$K$1,A45*20,0)</f>
        <v>471.37133100000005</v>
      </c>
      <c r="G45" s="5">
        <f ca="1">OFFSET('336p stat'!$K$1,A45*20,0)-OFFSET('336p stat'!$N$1,A45*20,0)</f>
        <v>1229.4988060000001</v>
      </c>
      <c r="H45" s="5">
        <f ca="1">OFFSET('336p stat'!$N$1,A45*20,0)</f>
        <v>0</v>
      </c>
      <c r="I45" s="5"/>
      <c r="J45" s="5">
        <f t="shared" ca="1" si="1"/>
        <v>1753.4082000000003</v>
      </c>
      <c r="K45" s="10">
        <f t="shared" ca="1" si="2"/>
        <v>0.70120511926429896</v>
      </c>
      <c r="L45">
        <f t="shared" ca="1" si="0"/>
        <v>9.6789988393115769E-4</v>
      </c>
    </row>
    <row r="46" spans="1:12" x14ac:dyDescent="0.25">
      <c r="A46">
        <v>16</v>
      </c>
      <c r="C46" t="str">
        <f ca="1">OFFSET('336p stat'!$A$1,A46*20,0)</f>
        <v>CUDA opt ant par</v>
      </c>
      <c r="D46" s="5">
        <f ca="1">OFFSET('336p trace'!$R$56,(A46-1)*56,0)-OFFSET('336p trace'!$S$56,(A46-1)*56,0)</f>
        <v>11.657399999999598</v>
      </c>
      <c r="E46" s="5">
        <f ca="1">OFFSET('336p trace'!$S$56,(A46-1)*56,0)-OFFSET('336p stat'!$H$1,A46*20,0)</f>
        <v>44.973068000000012</v>
      </c>
      <c r="F46" s="5">
        <f ca="1">OFFSET('336p stat'!$H$1,A46*20,0)-OFFSET('336p stat'!$K$1,A46*20,0)</f>
        <v>466.59978500000011</v>
      </c>
      <c r="G46" s="5">
        <f ca="1">OFFSET('336p stat'!$K$1,A46*20,0)-OFFSET('336p stat'!$N$1,A46*20,0)</f>
        <v>1550.055347</v>
      </c>
      <c r="H46" s="5">
        <f ca="1">OFFSET('336p stat'!$N$1,A46*20,0)</f>
        <v>0</v>
      </c>
      <c r="I46" s="5"/>
      <c r="J46" s="5">
        <f t="shared" ca="1" si="1"/>
        <v>2073.2855999999997</v>
      </c>
      <c r="K46" s="10">
        <f t="shared" ca="1" si="2"/>
        <v>0.74763233150319486</v>
      </c>
      <c r="L46">
        <f t="shared" ca="1" si="0"/>
        <v>8.4037655100134177E-4</v>
      </c>
    </row>
    <row r="47" spans="1:12" x14ac:dyDescent="0.25">
      <c r="A47">
        <v>17</v>
      </c>
      <c r="C47" t="str">
        <f ca="1">OFFSET('336p stat'!$A$1,A47*20,0)</f>
        <v>non CUDA Time</v>
      </c>
      <c r="D47" s="5">
        <f ca="1">OFFSET('336p trace'!$R$56,(A47-1)*56,0)-OFFSET('336p trace'!$S$56,(A47-1)*56,0)</f>
        <v>52.341999999998734</v>
      </c>
      <c r="E47" s="5">
        <f ca="1">OFFSET('336p trace'!$S$56,(A47-1)*56,0)-OFFSET('336p stat'!$H$1,A47*20,0)</f>
        <v>0.13560200000119949</v>
      </c>
      <c r="F47" s="5">
        <f ca="1">OFFSET('336p stat'!$H$1,A47*20,0)-OFFSET('336p stat'!$K$1,A47*20,0)</f>
        <v>5.5111140000003616</v>
      </c>
      <c r="G47" s="5">
        <f ca="1">OFFSET('336p stat'!$K$1,A47*20,0)-OFFSET('336p stat'!$N$1,A47*20,0)</f>
        <v>3486.9856089999998</v>
      </c>
      <c r="H47" s="5">
        <f ca="1">OFFSET('336p stat'!$N$1,A47*20,0)</f>
        <v>294.74087500000002</v>
      </c>
      <c r="I47" s="5"/>
      <c r="J47" s="5">
        <f t="shared" ca="1" si="1"/>
        <v>3839.7152000000001</v>
      </c>
      <c r="K47" s="10">
        <f t="shared" ca="1" si="2"/>
        <v>0.90813652246916643</v>
      </c>
      <c r="L47">
        <f t="shared" ca="1" si="0"/>
        <v>3.0506952130571544E-3</v>
      </c>
    </row>
    <row r="48" spans="1:12" x14ac:dyDescent="0.25">
      <c r="A48">
        <v>18</v>
      </c>
      <c r="C48" t="str">
        <f ca="1">OFFSET('336p stat'!$A$1,A48*20,0)</f>
        <v>non CUDA</v>
      </c>
      <c r="D48" s="5">
        <f ca="1">OFFSET('336p trace'!$R$56,(A48-1)*56,0)-OFFSET('336p trace'!$S$56,(A48-1)*56,0)</f>
        <v>3790.9865999999993</v>
      </c>
      <c r="E48" s="5">
        <f ca="1">OFFSET('336p trace'!$S$56,(A48-1)*56,0)-OFFSET('336p stat'!$H$1,A48*20,0)</f>
        <v>0</v>
      </c>
      <c r="F48" s="5">
        <f ca="1">OFFSET('336p stat'!$H$1,A48*20,0)-OFFSET('336p stat'!$K$1,A48*20,0)</f>
        <v>0</v>
      </c>
      <c r="G48" s="5">
        <f ca="1">OFFSET('336p stat'!$K$1,A48*20,0)-OFFSET('336p stat'!$N$1,A48*20,0)</f>
        <v>0</v>
      </c>
      <c r="H48" s="5">
        <f ca="1">OFFSET('336p stat'!$N$1,A48*20,0)</f>
        <v>0</v>
      </c>
      <c r="I48" s="5"/>
      <c r="J48" s="5">
        <f t="shared" ca="1" si="1"/>
        <v>3790.9865999999993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OFFSET('336p stat'!$A$1,A49*20,0)</f>
        <v>non CUDA non hash</v>
      </c>
      <c r="D49" s="5">
        <f ca="1">OFFSET('336p trace'!$R$56,(A49-1)*56,0)-OFFSET('336p trace'!$S$56,(A49-1)*56,0)</f>
        <v>3.2434000000002925</v>
      </c>
      <c r="E49" s="5">
        <f ca="1">OFFSET('336p trace'!$S$56,(A49-1)*56,0)-OFFSET('336p stat'!$H$1,A49*20,0)</f>
        <v>0.13065199999891774</v>
      </c>
      <c r="F49" s="5">
        <f ca="1">OFFSET('336p stat'!$H$1,A49*20,0)-OFFSET('336p stat'!$K$1,A49*20,0)</f>
        <v>5.4984130000002551</v>
      </c>
      <c r="G49" s="5">
        <f ca="1">OFFSET('336p stat'!$K$1,A49*20,0)-OFFSET('336p stat'!$N$1,A49*20,0)</f>
        <v>3204.6281119999999</v>
      </c>
      <c r="H49" s="5">
        <f ca="1">OFFSET('336p stat'!$N$1,A49*20,0)</f>
        <v>287.91502300000002</v>
      </c>
      <c r="I49" s="5"/>
      <c r="J49" s="5">
        <f t="shared" ca="1" si="1"/>
        <v>3501.4155999999994</v>
      </c>
      <c r="K49" s="10">
        <f t="shared" ca="1" si="2"/>
        <v>0.91523785751111653</v>
      </c>
      <c r="L49">
        <f t="shared" ca="1" si="0"/>
        <v>2.3170201893071883E-3</v>
      </c>
    </row>
    <row r="50" spans="1:12" x14ac:dyDescent="0.25">
      <c r="A50">
        <v>20</v>
      </c>
      <c r="C50" t="str">
        <f ca="1">OFFSET('336p stat'!$A$1,A50*20,0)</f>
        <v>Classic ACO</v>
      </c>
      <c r="D50" s="5">
        <f ca="1">OFFSET('336p trace'!$R$56,(A50-1)*56,0)-OFFSET('336p trace'!$S$56,(A50-1)*56,0)</f>
        <v>4919.3379999999961</v>
      </c>
      <c r="E50" s="5">
        <f ca="1">OFFSET('336p trace'!$S$56,(A50-1)*56,0)-OFFSET('336p stat'!$H$1,A50*20,0)</f>
        <v>134.7438439999969</v>
      </c>
      <c r="F50" s="5">
        <f ca="1">OFFSET('336p stat'!$H$1,A50*20,0)-OFFSET('336p stat'!$K$1,A50*20,0)</f>
        <v>14.471561999998812</v>
      </c>
      <c r="G50" s="5">
        <f ca="1">OFFSET('336p stat'!$K$1,A50*20,0)-OFFSET('336p stat'!$N$1,A50*20,0)</f>
        <v>45063.166792000004</v>
      </c>
      <c r="H50" s="5">
        <f ca="1">OFFSET('336p stat'!$N$1,A50*20,0)</f>
        <v>846.96180200000003</v>
      </c>
      <c r="I50" s="5"/>
      <c r="J50" s="5">
        <f t="shared" ca="1" si="1"/>
        <v>50978.681999999993</v>
      </c>
      <c r="K50" s="10">
        <f t="shared" ca="1" si="2"/>
        <v>0.88396100142408562</v>
      </c>
      <c r="L50">
        <f t="shared" ca="1" si="0"/>
        <v>1.0918051268777745E-3</v>
      </c>
    </row>
    <row r="51" spans="1:12" x14ac:dyDescent="0.25">
      <c r="A51">
        <v>21</v>
      </c>
      <c r="C51" t="str">
        <f ca="1">OFFSET('336p stat'!$A$1,A51*20,0)</f>
        <v>Classic ACO non hash</v>
      </c>
      <c r="D51" s="5">
        <f ca="1">OFFSET('336p trace'!$R$56,(A51-1)*56,0)-OFFSET('336p trace'!$S$56,(A51-1)*56,0)</f>
        <v>4.676000000014028</v>
      </c>
      <c r="E51" s="5">
        <f ca="1">OFFSET('336p trace'!$S$56,(A51-1)*56,0)-OFFSET('336p stat'!$H$1,A51*20,0)</f>
        <v>68.901937999995425</v>
      </c>
      <c r="F51" s="5">
        <f ca="1">OFFSET('336p stat'!$H$1,A51*20,0)-OFFSET('336p stat'!$K$1,A51*20,0)</f>
        <v>14.376484000000346</v>
      </c>
      <c r="G51" s="5">
        <f ca="1">OFFSET('336p stat'!$K$1,A51*20,0)-OFFSET('336p stat'!$N$1,A51*20,0)</f>
        <v>44570.217665000004</v>
      </c>
      <c r="H51" s="5">
        <f ca="1">OFFSET('336p stat'!$N$1,A51*20,0)</f>
        <v>849.739913</v>
      </c>
      <c r="I51" s="5"/>
      <c r="J51" s="5">
        <f t="shared" ca="1" si="1"/>
        <v>45507.912000000011</v>
      </c>
      <c r="K51" s="10">
        <f t="shared" ca="1" si="2"/>
        <v>0.97939491631696907</v>
      </c>
      <c r="L51">
        <f t="shared" ca="1" si="0"/>
        <v>1.9857855642399632E-3</v>
      </c>
    </row>
    <row r="52" spans="1:12" x14ac:dyDescent="0.25">
      <c r="A52">
        <v>22</v>
      </c>
      <c r="C52" t="str">
        <f ca="1">OFFSET('336p stat'!$A$1,A52*20,0)</f>
        <v>omp</v>
      </c>
      <c r="D52" s="5">
        <f ca="1">OFFSET('336p trace'!$R$56,(A52-1)*56,0)-OFFSET('336p trace'!$S$56,(A52-1)*56,0)</f>
        <v>63.10339999999951</v>
      </c>
      <c r="E52" s="5">
        <f ca="1">OFFSET('336p trace'!$S$56,(A52-1)*56,0)-OFFSET('336p stat'!$H$1,A52*20,0)</f>
        <v>0.14618099999961487</v>
      </c>
      <c r="F52" s="5">
        <f ca="1">OFFSET('336p stat'!$H$1,A52*20,0)-OFFSET('336p stat'!$K$1,A52*20,0)</f>
        <v>5.5316940000002432</v>
      </c>
      <c r="G52" s="5">
        <f ca="1">OFFSET('336p stat'!$K$1,A52*20,0)-OFFSET('336p stat'!$N$1,A52*20,0)</f>
        <v>3517.2799319999999</v>
      </c>
      <c r="H52" s="5">
        <f ca="1">OFFSET('336p stat'!$N$1,A52*20,0)</f>
        <v>293.54319299999997</v>
      </c>
      <c r="I52" s="5"/>
      <c r="J52" s="5">
        <f t="shared" ca="1" si="1"/>
        <v>3879.6043999999993</v>
      </c>
      <c r="K52" s="10">
        <f t="shared" ca="1" si="2"/>
        <v>0.90660788300992767</v>
      </c>
      <c r="L52">
        <f t="shared" ca="1" si="0"/>
        <v>2.4453838228152857E-3</v>
      </c>
    </row>
    <row r="53" spans="1:12" x14ac:dyDescent="0.25">
      <c r="A53">
        <v>23</v>
      </c>
      <c r="C53" t="str">
        <f ca="1">OFFSET('336p stat'!$A$1,A53*20,0)</f>
        <v>omp non hash</v>
      </c>
      <c r="D53" s="5">
        <f ca="1">OFFSET('336p trace'!$R$56,(A53-1)*56,0)-OFFSET('336p trace'!$S$56,(A53-1)*56,0)</f>
        <v>64.989599999998518</v>
      </c>
      <c r="E53" s="5">
        <f ca="1">OFFSET('336p trace'!$S$56,(A53-1)*56,0)-OFFSET('336p stat'!$H$1,A53*20,0)</f>
        <v>0.14846000000079584</v>
      </c>
      <c r="F53" s="5">
        <f ca="1">OFFSET('336p stat'!$H$1,A53*20,0)-OFFSET('336p stat'!$K$1,A53*20,0)</f>
        <v>5.5753070000000662</v>
      </c>
      <c r="G53" s="5">
        <f ca="1">OFFSET('336p stat'!$K$1,A53*20,0)-OFFSET('336p stat'!$N$1,A53*20,0)</f>
        <v>3247.5011950000003</v>
      </c>
      <c r="H53" s="5">
        <f ca="1">OFFSET('336p stat'!$N$1,A53*20,0)</f>
        <v>291.20243799999997</v>
      </c>
      <c r="I53" s="5"/>
      <c r="J53" s="5">
        <f t="shared" ca="1" si="1"/>
        <v>3609.4169999999995</v>
      </c>
      <c r="K53" s="10">
        <f t="shared" ca="1" si="2"/>
        <v>0.89973012123564577</v>
      </c>
      <c r="L53">
        <f t="shared" ca="1" si="0"/>
        <v>2.0702294979079916E-3</v>
      </c>
    </row>
    <row r="54" spans="1:12" x14ac:dyDescent="0.25">
      <c r="A54">
        <v>24</v>
      </c>
      <c r="C54" t="str">
        <f ca="1">OFFSET('336p stat'!$A$1,A54*20,0)</f>
        <v>non CUDA transp Time</v>
      </c>
      <c r="D54" s="5">
        <f ca="1">OFFSET('336p trace'!$R$56,(A54-1)*56,0)-OFFSET('336p trace'!$S$56,(A54-1)*56,0)</f>
        <v>65.815799999999854</v>
      </c>
      <c r="E54" s="5">
        <f ca="1">OFFSET('336p trace'!$S$56,(A54-1)*56,0)-OFFSET('336p stat'!$H$1,A54*20,0)</f>
        <v>0.16956600000048638</v>
      </c>
      <c r="F54" s="5">
        <f ca="1">OFFSET('336p stat'!$H$1,A54*20,0)-OFFSET('336p stat'!$K$1,A54*20,0)</f>
        <v>8.1702539999996588</v>
      </c>
      <c r="G54" s="5">
        <f ca="1">OFFSET('336p stat'!$K$1,A54*20,0)-OFFSET('336p stat'!$N$1,A54*20,0)</f>
        <v>3576.5530670000003</v>
      </c>
      <c r="H54" s="5">
        <f ca="1">OFFSET('336p stat'!$N$1,A54*20,0)</f>
        <v>261.90111300000001</v>
      </c>
      <c r="I54" s="5"/>
      <c r="J54" s="5">
        <f t="shared" ca="1" si="1"/>
        <v>3912.6098000000002</v>
      </c>
      <c r="K54" s="10">
        <f t="shared" ca="1" si="2"/>
        <v>0.9141093157308966</v>
      </c>
      <c r="L54">
        <f t="shared" ca="1" si="0"/>
        <v>2.9748550066683111E-3</v>
      </c>
    </row>
    <row r="55" spans="1:12" x14ac:dyDescent="0.25">
      <c r="A55">
        <v>25</v>
      </c>
      <c r="C55" t="str">
        <f ca="1">OFFSET('336p stat'!$A$1,A55*20,0)</f>
        <v>non CUDA transp</v>
      </c>
      <c r="D55" s="5">
        <f ca="1">OFFSET('336p trace'!$R$56,(A55-1)*56,0)-OFFSET('336p trace'!$S$56,(A55-1)*56,0)</f>
        <v>3822.7637999999993</v>
      </c>
      <c r="E55" s="5">
        <f ca="1">OFFSET('336p trace'!$S$56,(A55-1)*56,0)-OFFSET('336p stat'!$H$1,A55*20,0)</f>
        <v>0</v>
      </c>
      <c r="F55" s="5">
        <f ca="1">OFFSET('336p stat'!$H$1,A55*20,0)-OFFSET('336p stat'!$K$1,A55*20,0)</f>
        <v>0</v>
      </c>
      <c r="G55" s="5">
        <f ca="1">OFFSET('336p stat'!$K$1,A55*20,0)-OFFSET('336p stat'!$N$1,A55*20,0)</f>
        <v>0</v>
      </c>
      <c r="H55" s="5">
        <f ca="1">OFFSET('336p stat'!$N$1,A55*20,0)</f>
        <v>0</v>
      </c>
      <c r="I55" s="5"/>
      <c r="J55" s="5">
        <f t="shared" ca="1" si="1"/>
        <v>3822.7637999999993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OFFSET('336p stat'!$A$1,A56*20,0)</f>
        <v>non CUDA transp non hash</v>
      </c>
      <c r="D56" s="5">
        <f ca="1">OFFSET('336p trace'!$R$56,(A56-1)*56,0)-OFFSET('336p trace'!$S$56,(A56-1)*56,0)</f>
        <v>3.3135999999994965</v>
      </c>
      <c r="E56" s="5">
        <f ca="1">OFFSET('336p trace'!$S$56,(A56-1)*56,0)-OFFSET('336p stat'!$H$1,A56*20,0)</f>
        <v>0.18076700000074197</v>
      </c>
      <c r="F56" s="5">
        <f ca="1">OFFSET('336p stat'!$H$1,A56*20,0)-OFFSET('336p stat'!$K$1,A56*20,0)</f>
        <v>8.2840959999998631</v>
      </c>
      <c r="G56" s="5">
        <f ca="1">OFFSET('336p stat'!$K$1,A56*20,0)-OFFSET('336p stat'!$N$1,A56*20,0)</f>
        <v>3330.0186700000004</v>
      </c>
      <c r="H56" s="5">
        <f ca="1">OFFSET('336p stat'!$N$1,A56*20,0)</f>
        <v>264.15646700000002</v>
      </c>
      <c r="I56" s="5"/>
      <c r="J56" s="5">
        <f t="shared" ca="1" si="1"/>
        <v>3605.9536000000007</v>
      </c>
      <c r="K56" s="10">
        <f t="shared" ca="1" si="2"/>
        <v>0.92347795878460548</v>
      </c>
      <c r="L56">
        <f t="shared" ca="1" si="0"/>
        <v>3.0761344679091215E-3</v>
      </c>
    </row>
    <row r="57" spans="1:12" x14ac:dyDescent="0.25">
      <c r="A57">
        <v>27</v>
      </c>
      <c r="C57" t="str">
        <f ca="1">OFFSET('336p stat'!$A$1,A57*20,0)</f>
        <v>non CUDA transp_AVX Time</v>
      </c>
      <c r="D57" s="5">
        <f ca="1">OFFSET('336p trace'!$R$56,(A57-1)*56,0)-OFFSET('336p trace'!$S$56,(A57-1)*56,0)</f>
        <v>66.323599999999715</v>
      </c>
      <c r="E57" s="5">
        <f ca="1">OFFSET('336p trace'!$S$56,(A57-1)*56,0)-OFFSET('336p stat'!$H$1,A57*20,0)</f>
        <v>0.17956800000001749</v>
      </c>
      <c r="F57" s="5">
        <f ca="1">OFFSET('336p stat'!$H$1,A57*20,0)-OFFSET('336p stat'!$K$1,A57*20,0)</f>
        <v>7.688944999999876</v>
      </c>
      <c r="G57" s="5">
        <f ca="1">OFFSET('336p stat'!$K$1,A57*20,0)-OFFSET('336p stat'!$N$1,A57*20,0)</f>
        <v>3682.8942850000003</v>
      </c>
      <c r="H57" s="5">
        <f ca="1">OFFSET('336p stat'!$N$1,A57*20,0)</f>
        <v>275.99460199999999</v>
      </c>
      <c r="I57" s="5"/>
      <c r="J57" s="5">
        <f t="shared" ca="1" si="1"/>
        <v>4033.0810000000001</v>
      </c>
      <c r="K57" s="10">
        <f t="shared" ca="1" si="2"/>
        <v>0.9131714153521836</v>
      </c>
      <c r="L57">
        <f t="shared" ca="1" si="0"/>
        <v>2.405551399379844E-3</v>
      </c>
    </row>
    <row r="58" spans="1:12" x14ac:dyDescent="0.25">
      <c r="A58">
        <v>28</v>
      </c>
      <c r="C58" t="str">
        <f ca="1">OFFSET('336p stat'!$A$1,A58*20,0)</f>
        <v>non CUDA transp_AVX</v>
      </c>
      <c r="D58" s="5">
        <f ca="1">OFFSET('336p trace'!$R$56,(A58-1)*56,0)-OFFSET('336p trace'!$S$56,(A58-1)*56,0)</f>
        <v>3942.0257999999994</v>
      </c>
      <c r="E58" s="5">
        <f ca="1">OFFSET('336p trace'!$S$56,(A58-1)*56,0)-OFFSET('336p stat'!$H$1,A58*20,0)</f>
        <v>0</v>
      </c>
      <c r="F58" s="5">
        <f ca="1">OFFSET('336p stat'!$H$1,A58*20,0)-OFFSET('336p stat'!$K$1,A58*20,0)</f>
        <v>0</v>
      </c>
      <c r="G58" s="5">
        <f ca="1">OFFSET('336p stat'!$K$1,A58*20,0)-OFFSET('336p stat'!$N$1,A58*20,0)</f>
        <v>0</v>
      </c>
      <c r="H58" s="5">
        <f ca="1">OFFSET('336p stat'!$N$1,A58*20,0)</f>
        <v>0</v>
      </c>
      <c r="I58" s="5"/>
      <c r="J58" s="5">
        <f t="shared" ca="1" si="1"/>
        <v>3942.0257999999994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OFFSET('336p stat'!$A$1,A59*20,0)</f>
        <v>non CUDA transp_AVX non hash</v>
      </c>
      <c r="D59" s="5">
        <f ca="1">OFFSET('336p trace'!$R$56,(A59-1)*56,0)-OFFSET('336p trace'!$S$56,(A59-1)*56,0)</f>
        <v>3.2438000000020111</v>
      </c>
      <c r="E59" s="5">
        <f ca="1">OFFSET('336p trace'!$S$56,(A59-1)*56,0)-OFFSET('336p stat'!$H$1,A59*20,0)</f>
        <v>0.17575199999828328</v>
      </c>
      <c r="F59" s="5">
        <f ca="1">OFFSET('336p stat'!$H$1,A59*20,0)-OFFSET('336p stat'!$K$1,A59*20,0)</f>
        <v>7.7097410000001219</v>
      </c>
      <c r="G59" s="5">
        <f ca="1">OFFSET('336p stat'!$K$1,A59*20,0)-OFFSET('336p stat'!$N$1,A59*20,0)</f>
        <v>3386.1304800000003</v>
      </c>
      <c r="H59" s="5">
        <f ca="1">OFFSET('336p stat'!$N$1,A59*20,0)</f>
        <v>274.57882699999999</v>
      </c>
      <c r="I59" s="5"/>
      <c r="J59" s="5">
        <f t="shared" ca="1" si="1"/>
        <v>3671.8386000000005</v>
      </c>
      <c r="K59" s="10">
        <f t="shared" ca="1" si="2"/>
        <v>0.92218935766947918</v>
      </c>
      <c r="L59">
        <f t="shared" ca="1" si="0"/>
        <v>2.2406969967426102E-3</v>
      </c>
    </row>
    <row r="60" spans="1:12" x14ac:dyDescent="0.25">
      <c r="A60">
        <v>30</v>
      </c>
      <c r="C60" t="str">
        <f ca="1">OFFSET('336p stat'!$A$1,A60*20,0)</f>
        <v>non CUDA transp_AVX_OMP Time</v>
      </c>
      <c r="D60" s="5">
        <f ca="1">OFFSET('336p trace'!$R$56,(A60-1)*56,0)-OFFSET('336p trace'!$S$56,(A60-1)*56,0)</f>
        <v>66.643000000000484</v>
      </c>
      <c r="E60" s="5">
        <f ca="1">OFFSET('336p trace'!$S$56,(A60-1)*56,0)-OFFSET('336p stat'!$H$1,A60*20,0)</f>
        <v>0.1688720000001922</v>
      </c>
      <c r="F60" s="5">
        <f ca="1">OFFSET('336p stat'!$H$1,A60*20,0)-OFFSET('336p stat'!$K$1,A60*20,0)</f>
        <v>7.4491850000003978</v>
      </c>
      <c r="G60" s="5">
        <f ca="1">OFFSET('336p stat'!$K$1,A60*20,0)-OFFSET('336p stat'!$N$1,A60*20,0)</f>
        <v>3677.1601419999997</v>
      </c>
      <c r="H60" s="5">
        <f ca="1">OFFSET('336p stat'!$N$1,A60*20,0)</f>
        <v>277.94680099999999</v>
      </c>
      <c r="I60" s="5"/>
      <c r="J60" s="5">
        <f t="shared" ref="J60:J79" ca="1" si="3">SUM(D60:H60)</f>
        <v>4029.3680000000008</v>
      </c>
      <c r="K60" s="10">
        <f t="shared" ref="K60:K79" ca="1" si="4">G60/J60</f>
        <v>0.91258980117973809</v>
      </c>
      <c r="L60">
        <f t="shared" ref="L60:L78" ca="1" si="5">$K$29*POWER(K60,2)*SQRT(G168/(POWER(G60,2)*$L$29)+J168/(POWER(J60,2)*$L$29))</f>
        <v>1.9944431546981356E-3</v>
      </c>
    </row>
    <row r="61" spans="1:12" x14ac:dyDescent="0.25">
      <c r="A61">
        <v>31</v>
      </c>
      <c r="C61" t="str">
        <f ca="1">OFFSET('336p stat'!$A$1,A61*20,0)</f>
        <v>non CUDA transp_AVX_OMP</v>
      </c>
      <c r="D61" s="5">
        <f ca="1">OFFSET('336p trace'!$R$56,(A61-1)*56,0)-OFFSET('336p trace'!$S$56,(A61-1)*56,0)</f>
        <v>3928.5274000000009</v>
      </c>
      <c r="E61" s="5">
        <f ca="1">OFFSET('336p trace'!$S$56,(A61-1)*56,0)-OFFSET('336p stat'!$H$1,A61*20,0)</f>
        <v>0</v>
      </c>
      <c r="F61" s="5">
        <f ca="1">OFFSET('336p stat'!$H$1,A61*20,0)-OFFSET('336p stat'!$K$1,A61*20,0)</f>
        <v>0</v>
      </c>
      <c r="G61" s="5">
        <f ca="1">OFFSET('336p stat'!$K$1,A61*20,0)-OFFSET('336p stat'!$N$1,A61*20,0)</f>
        <v>0</v>
      </c>
      <c r="H61" s="5">
        <f ca="1">OFFSET('336p stat'!$N$1,A61*20,0)</f>
        <v>0</v>
      </c>
      <c r="I61" s="5"/>
      <c r="J61" s="5">
        <f t="shared" ca="1" si="3"/>
        <v>3928.5274000000009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OFFSET('336p stat'!$A$1,A62*20,0)</f>
        <v>non CUDA transp_AVX_OMP non hash</v>
      </c>
      <c r="D62" s="5">
        <f ca="1">OFFSET('336p trace'!$R$56,(A62-1)*56,0)-OFFSET('336p trace'!$S$56,(A62-1)*56,0)</f>
        <v>3.4925999999982196</v>
      </c>
      <c r="E62" s="5">
        <f ca="1">OFFSET('336p trace'!$S$56,(A62-1)*56,0)-OFFSET('336p stat'!$H$1,A62*20,0)</f>
        <v>0.16260899999997491</v>
      </c>
      <c r="F62" s="5">
        <f ca="1">OFFSET('336p stat'!$H$1,A62*20,0)-OFFSET('336p stat'!$K$1,A62*20,0)</f>
        <v>7.5285790000002635</v>
      </c>
      <c r="G62" s="5">
        <f ca="1">OFFSET('336p stat'!$K$1,A62*20,0)-OFFSET('336p stat'!$N$1,A62*20,0)</f>
        <v>3384.8097079999998</v>
      </c>
      <c r="H62" s="5">
        <f ca="1">OFFSET('336p stat'!$N$1,A62*20,0)</f>
        <v>277.53290399999997</v>
      </c>
      <c r="I62" s="5"/>
      <c r="J62" s="5">
        <f t="shared" ca="1" si="3"/>
        <v>3673.5263999999984</v>
      </c>
      <c r="K62" s="10">
        <f t="shared" ca="1" si="4"/>
        <v>0.92140612028812463</v>
      </c>
      <c r="L62">
        <f t="shared" ca="1" si="5"/>
        <v>2.3569882247165674E-3</v>
      </c>
    </row>
    <row r="63" spans="1:12" x14ac:dyDescent="0.25">
      <c r="A63">
        <v>33</v>
      </c>
      <c r="C63" t="str">
        <f ca="1">OFFSET('336p stat'!$A$1,A63*20,0)</f>
        <v>CUDA ant add CPU_AVX_transp Time</v>
      </c>
      <c r="D63" s="5">
        <f ca="1">OFFSET('336p trace'!$R$56,(A63-1)*56,0)-OFFSET('336p trace'!$S$56,(A63-1)*56,0)</f>
        <v>9.3311999999991713</v>
      </c>
      <c r="E63" s="5">
        <f ca="1">OFFSET('336p trace'!$S$56,(A63-1)*56,0)-OFFSET('336p stat'!$H$1,A63*20,0)</f>
        <v>27.655511000000388</v>
      </c>
      <c r="F63" s="5">
        <f ca="1">OFFSET('336p stat'!$H$1,A63*20,0)-OFFSET('336p stat'!$K$1,A63*20,0)</f>
        <v>5.9756889999998748</v>
      </c>
      <c r="G63" s="5">
        <f ca="1">OFFSET('336p stat'!$K$1,A63*20,0)-OFFSET('336p stat'!$N$1,A63*20,0)</f>
        <v>1608.057139</v>
      </c>
      <c r="H63" s="5">
        <f ca="1">OFFSET('336p stat'!$N$1,A63*20,0)</f>
        <v>282.49326100000002</v>
      </c>
      <c r="I63" s="5"/>
      <c r="J63" s="5">
        <f t="shared" ca="1" si="3"/>
        <v>1933.5127999999995</v>
      </c>
      <c r="K63" s="10">
        <f t="shared" ca="1" si="4"/>
        <v>0.83167649006512934</v>
      </c>
      <c r="L63">
        <f t="shared" ca="1" si="5"/>
        <v>2.9230986969646278E-3</v>
      </c>
    </row>
    <row r="64" spans="1:12" x14ac:dyDescent="0.25">
      <c r="A64">
        <v>34</v>
      </c>
      <c r="C64" t="str">
        <f ca="1">OFFSET('336p stat'!$A$1,A64*20,0)</f>
        <v>CUDA ant add CPU_AVX_transp</v>
      </c>
      <c r="D64" s="5">
        <f ca="1">OFFSET('336p trace'!$R$56,(A64-1)*56,0)-OFFSET('336p trace'!$S$56,(A64-1)*56,0)</f>
        <v>1954.2058000000004</v>
      </c>
      <c r="E64" s="5">
        <f ca="1">OFFSET('336p trace'!$S$56,(A64-1)*56,0)-OFFSET('336p stat'!$H$1,A64*20,0)</f>
        <v>0</v>
      </c>
      <c r="F64" s="5">
        <f ca="1">OFFSET('336p stat'!$H$1,A64*20,0)-OFFSET('336p stat'!$K$1,A64*20,0)</f>
        <v>0</v>
      </c>
      <c r="G64" s="5">
        <f ca="1">OFFSET('336p stat'!$K$1,A64*20,0)-OFFSET('336p stat'!$N$1,A64*20,0)</f>
        <v>0</v>
      </c>
      <c r="H64" s="5">
        <f ca="1">OFFSET('336p stat'!$N$1,A64*20,0)</f>
        <v>0</v>
      </c>
      <c r="I64" s="5"/>
      <c r="J64" s="5">
        <f t="shared" ca="1" si="3"/>
        <v>1954.2058000000004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OFFSET('336p stat'!$A$1,A65*20,0)</f>
        <v>CUDA ant add CPU_AVX_transp non hash</v>
      </c>
      <c r="D65" s="5">
        <f ca="1">OFFSET('336p trace'!$R$56,(A65-1)*56,0)-OFFSET('336p trace'!$S$56,(A65-1)*56,0)</f>
        <v>3.8994000000004689</v>
      </c>
      <c r="E65" s="5">
        <f ca="1">OFFSET('336p trace'!$S$56,(A65-1)*56,0)-OFFSET('336p stat'!$H$1,A65*20,0)</f>
        <v>27.727102000000059</v>
      </c>
      <c r="F65" s="5">
        <f ca="1">OFFSET('336p stat'!$H$1,A65*20,0)-OFFSET('336p stat'!$K$1,A65*20,0)</f>
        <v>6.2409920000000056</v>
      </c>
      <c r="G65" s="5">
        <f ca="1">OFFSET('336p stat'!$K$1,A65*20,0)-OFFSET('336p stat'!$N$1,A65*20,0)</f>
        <v>1275.0545420000001</v>
      </c>
      <c r="H65" s="5">
        <f ca="1">OFFSET('336p stat'!$N$1,A65*20,0)</f>
        <v>266.79956399999998</v>
      </c>
      <c r="I65" s="5"/>
      <c r="J65" s="5">
        <f t="shared" ca="1" si="3"/>
        <v>1579.7216000000005</v>
      </c>
      <c r="K65" s="10">
        <f t="shared" ca="1" si="4"/>
        <v>0.80713876546348395</v>
      </c>
      <c r="L65">
        <f t="shared" ca="1" si="5"/>
        <v>1.9839866927031757E-3</v>
      </c>
    </row>
    <row r="66" spans="1:12" x14ac:dyDescent="0.25">
      <c r="A66">
        <v>36</v>
      </c>
      <c r="C66" t="str">
        <f ca="1">OFFSET('336p stat'!$A$1,A66*20,0)</f>
        <v>CUDA opt_one_GPU</v>
      </c>
      <c r="D66" s="5">
        <f ca="1">OFFSET('336p trace'!$R$56,(A66-1)*56,0)-OFFSET('336p trace'!$S$56,(A66-1)*56,0)</f>
        <v>9.635999999996784</v>
      </c>
      <c r="E66" s="5">
        <f ca="1">OFFSET('336p trace'!$S$56,(A66-1)*56,0)-OFFSET('336p stat'!$H$1,A66*20,0)</f>
        <v>14775.812000000002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>
        <f t="shared" ca="1" si="3"/>
        <v>14785.447999999999</v>
      </c>
      <c r="K66" s="10">
        <f t="shared" ca="1" si="4"/>
        <v>0</v>
      </c>
      <c r="L66" t="e">
        <f t="shared" ca="1" si="5"/>
        <v>#DIV/0!</v>
      </c>
    </row>
    <row r="67" spans="1:12" x14ac:dyDescent="0.25">
      <c r="A67">
        <v>37</v>
      </c>
      <c r="C67" t="str">
        <f ca="1">OFFSET('336p stat'!$A$1,A67*20,0)</f>
        <v>CUDA opt_one_GPU ant</v>
      </c>
      <c r="D67" s="5">
        <f ca="1">OFFSET('336p trace'!$R$56,(A67-1)*56,0)-OFFSET('336p trace'!$S$56,(A67-1)*56,0)</f>
        <v>9.8399999999965075</v>
      </c>
      <c r="E67" s="5">
        <f ca="1">OFFSET('336p trace'!$S$56,(A67-1)*56,0)-OFFSET('336p stat'!$H$1,A67*20,0)</f>
        <v>161035.51999999999</v>
      </c>
      <c r="F67" s="5">
        <f ca="1">OFFSET('336p stat'!$H$1,A67*20,0)-OFFSET('336p stat'!$K$1,A67*20,0)</f>
        <v>0</v>
      </c>
      <c r="G67" s="5">
        <f ca="1">OFFSET('336p stat'!$K$1,A67*20,0)-OFFSET('336p stat'!$N$1,A67*20,0)</f>
        <v>0</v>
      </c>
      <c r="H67" s="5">
        <f ca="1">OFFSET('336p stat'!$N$1,A67*20,0)</f>
        <v>0</v>
      </c>
      <c r="I67" s="5"/>
      <c r="J67" s="5">
        <f t="shared" ca="1" si="3"/>
        <v>161045.35999999999</v>
      </c>
      <c r="K67" s="10">
        <f t="shared" ca="1" si="4"/>
        <v>0</v>
      </c>
      <c r="L67" t="e">
        <f t="shared" ca="1" si="5"/>
        <v>#DIV/0!</v>
      </c>
    </row>
    <row r="68" spans="1:12" x14ac:dyDescent="0.25">
      <c r="A68">
        <v>38</v>
      </c>
      <c r="C68" t="str">
        <f ca="1">OFFSET('336p stat'!$A$1,A68*20,0)</f>
        <v>CUDA opt_one_GPU ant local</v>
      </c>
      <c r="D68" s="5">
        <f ca="1">OFFSET('336p trace'!$R$56,(A68-1)*56,0)-OFFSET('336p trace'!$S$56,(A68-1)*56,0)</f>
        <v>11.438200000000506</v>
      </c>
      <c r="E68" s="5">
        <f ca="1">OFFSET('336p trace'!$S$56,(A68-1)*56,0)-OFFSET('336p stat'!$H$1,A68*20,0)</f>
        <v>8412.2148000000016</v>
      </c>
      <c r="F68" s="5">
        <f ca="1">OFFSET('336p stat'!$H$1,A68*20,0)-OFFSET('336p stat'!$K$1,A68*20,0)</f>
        <v>0</v>
      </c>
      <c r="G68" s="5">
        <f ca="1">OFFSET('336p stat'!$K$1,A68*20,0)-OFFSET('336p stat'!$N$1,A68*20,0)</f>
        <v>0</v>
      </c>
      <c r="H68" s="5">
        <f ca="1">OFFSET('336p stat'!$N$1,A68*20,0)</f>
        <v>0</v>
      </c>
      <c r="I68" s="5"/>
      <c r="J68" s="5">
        <f t="shared" ca="1" si="3"/>
        <v>8423.6530000000021</v>
      </c>
      <c r="K68" s="10">
        <f t="shared" ca="1" si="4"/>
        <v>0</v>
      </c>
      <c r="L68" t="e">
        <f t="shared" ca="1" si="5"/>
        <v>#DIV/0!</v>
      </c>
    </row>
    <row r="69" spans="1:12" x14ac:dyDescent="0.25">
      <c r="A69">
        <v>39</v>
      </c>
      <c r="C69" t="str">
        <f ca="1">OFFSET('336p stat'!$A$1,A69*20,0)</f>
        <v>CUDA Const</v>
      </c>
      <c r="D69" s="5">
        <f ca="1">OFFSET('336p trace'!$R$56,(A69-1)*56,0)-OFFSET('336p trace'!$S$56,(A69-1)*56,0)</f>
        <v>12.887399999998706</v>
      </c>
      <c r="E69" s="5">
        <f ca="1">OFFSET('336p trace'!$S$56,(A69-1)*56,0)-OFFSET('336p stat'!$H$1,A69*20,0)</f>
        <v>128.1824459999998</v>
      </c>
      <c r="F69" s="5">
        <f ca="1">OFFSET('336p stat'!$H$1,A69*20,0)-OFFSET('336p stat'!$K$1,A69*20,0)</f>
        <v>32.571865000000798</v>
      </c>
      <c r="G69" s="5">
        <f ca="1">OFFSET('336p stat'!$K$1,A69*20,0)-OFFSET('336p stat'!$N$1,A69*20,0)</f>
        <v>7380.0504039999996</v>
      </c>
      <c r="H69" s="5">
        <f ca="1">OFFSET('336p stat'!$N$1,A69*20,0)</f>
        <v>358.06048500000003</v>
      </c>
      <c r="I69" s="5"/>
      <c r="J69" s="5">
        <f t="shared" ca="1" si="3"/>
        <v>7911.7525999999989</v>
      </c>
      <c r="K69" s="10">
        <f t="shared" ca="1" si="4"/>
        <v>0.93279590213677821</v>
      </c>
      <c r="L69">
        <f t="shared" ca="1" si="5"/>
        <v>2.5708469631487165E-3</v>
      </c>
    </row>
    <row r="70" spans="1:12" x14ac:dyDescent="0.25">
      <c r="A70">
        <v>40</v>
      </c>
      <c r="C70" t="str">
        <f ca="1">OFFSET('336p stat'!$A$1,A70*20,0)</f>
        <v>CUDA ant Const</v>
      </c>
      <c r="D70" s="5">
        <f ca="1">OFFSET('336p trace'!$R$56,(A70-1)*56,0)-OFFSET('336p trace'!$S$56,(A70-1)*56,0)</f>
        <v>13.554200000000492</v>
      </c>
      <c r="E70" s="5">
        <f ca="1">OFFSET('336p trace'!$S$56,(A70-1)*56,0)-OFFSET('336p stat'!$H$1,A70*20,0)</f>
        <v>59.419165000000021</v>
      </c>
      <c r="F70" s="5">
        <f ca="1">OFFSET('336p stat'!$H$1,A70*20,0)-OFFSET('336p stat'!$K$1,A70*20,0)</f>
        <v>27.430066000000124</v>
      </c>
      <c r="G70" s="5">
        <f ca="1">OFFSET('336p stat'!$K$1,A70*20,0)-OFFSET('336p stat'!$N$1,A70*20,0)</f>
        <v>1528.8819329999999</v>
      </c>
      <c r="H70" s="5">
        <f ca="1">OFFSET('336p stat'!$N$1,A70*20,0)</f>
        <v>445.89163600000001</v>
      </c>
      <c r="I70" s="5"/>
      <c r="J70" s="5">
        <f t="shared" ca="1" si="3"/>
        <v>2075.1770000000006</v>
      </c>
      <c r="K70" s="10">
        <f t="shared" ca="1" si="4"/>
        <v>0.73674772465192095</v>
      </c>
      <c r="L70">
        <f t="shared" ca="1" si="5"/>
        <v>2.3249696370837491E-3</v>
      </c>
    </row>
    <row r="71" spans="1:12" x14ac:dyDescent="0.25">
      <c r="A71">
        <v>41</v>
      </c>
      <c r="C71" t="str">
        <f ca="1">OFFSET('336p stat'!$A$1,A71*20,0)</f>
        <v>CUDA ant par Const</v>
      </c>
      <c r="D71" s="5">
        <f ca="1">OFFSET('336p trace'!$R$56,(A71-1)*56,0)-OFFSET('336p trace'!$S$56,(A71-1)*56,0)</f>
        <v>14.139600000000428</v>
      </c>
      <c r="E71" s="5">
        <f ca="1">OFFSET('336p trace'!$S$56,(A71-1)*56,0)-OFFSET('336p stat'!$H$1,A71*20,0)</f>
        <v>76.276165999999648</v>
      </c>
      <c r="F71" s="5">
        <f ca="1">OFFSET('336p stat'!$H$1,A71*20,0)-OFFSET('336p stat'!$K$1,A71*20,0)</f>
        <v>29.351036999999906</v>
      </c>
      <c r="G71" s="5">
        <f ca="1">OFFSET('336p stat'!$K$1,A71*20,0)-OFFSET('336p stat'!$N$1,A71*20,0)</f>
        <v>1497.647665</v>
      </c>
      <c r="H71" s="5">
        <f ca="1">OFFSET('336p stat'!$N$1,A71*20,0)</f>
        <v>443.10153200000002</v>
      </c>
      <c r="I71" s="5"/>
      <c r="J71" s="5">
        <f t="shared" ca="1" si="3"/>
        <v>2060.5160000000001</v>
      </c>
      <c r="K71" s="10">
        <f t="shared" ca="1" si="4"/>
        <v>0.72683136893865419</v>
      </c>
      <c r="L71">
        <f t="shared" ca="1" si="5"/>
        <v>4.7249336250841951E-3</v>
      </c>
    </row>
    <row r="72" spans="1:12" x14ac:dyDescent="0.25">
      <c r="A72">
        <v>42</v>
      </c>
      <c r="C72" t="str">
        <f ca="1">OFFSET('336p stat'!$A$1,A72*20,0)</f>
        <v>CUDA ant add CPU Const</v>
      </c>
      <c r="D72" s="5">
        <f ca="1">OFFSET('336p trace'!$R$56,(A72-1)*56,0)-OFFSET('336p trace'!$S$56,(A72-1)*56,0)</f>
        <v>14.072599999999056</v>
      </c>
      <c r="E72" s="5">
        <f ca="1">OFFSET('336p trace'!$S$56,(A72-1)*56,0)-OFFSET('336p stat'!$H$1,A72*20,0)</f>
        <v>27.57399900000064</v>
      </c>
      <c r="F72" s="5">
        <f ca="1">OFFSET('336p stat'!$H$1,A72*20,0)-OFFSET('336p stat'!$K$1,A72*20,0)</f>
        <v>13.370656000000054</v>
      </c>
      <c r="G72" s="5">
        <f ca="1">OFFSET('336p stat'!$K$1,A72*20,0)-OFFSET('336p stat'!$N$1,A72*20,0)</f>
        <v>1629.6599489999999</v>
      </c>
      <c r="H72" s="5">
        <f ca="1">OFFSET('336p stat'!$N$1,A72*20,0)</f>
        <v>475.41819600000002</v>
      </c>
      <c r="I72" s="5"/>
      <c r="J72" s="5">
        <f t="shared" ca="1" si="3"/>
        <v>2160.0953999999997</v>
      </c>
      <c r="K72" s="10">
        <f t="shared" ca="1" si="4"/>
        <v>0.75443887756068551</v>
      </c>
      <c r="L72">
        <f t="shared" ca="1" si="5"/>
        <v>6.6563332716053011E-3</v>
      </c>
    </row>
    <row r="73" spans="1:12" x14ac:dyDescent="0.25">
      <c r="A73">
        <v>43</v>
      </c>
      <c r="C73" t="str">
        <f ca="1">OFFSET('336p stat'!$A$1,A73*20,0)</f>
        <v>CUDA opt Const</v>
      </c>
      <c r="D73" s="5">
        <f ca="1">OFFSET('336p trace'!$R$56,(A73-1)*56,0)-OFFSET('336p trace'!$S$56,(A73-1)*56,0)</f>
        <v>13.381599999999708</v>
      </c>
      <c r="E73" s="5">
        <f ca="1">OFFSET('336p trace'!$S$56,(A73-1)*56,0)-OFFSET('336p stat'!$H$1,A73*20,0)</f>
        <v>143.3708570000008</v>
      </c>
      <c r="F73" s="5">
        <f ca="1">OFFSET('336p stat'!$H$1,A73*20,0)-OFFSET('336p stat'!$K$1,A73*20,0)</f>
        <v>391.21376999999939</v>
      </c>
      <c r="G73" s="5">
        <f ca="1">OFFSET('336p stat'!$K$1,A73*20,0)-OFFSET('336p stat'!$N$1,A73*20,0)</f>
        <v>7380.7123730000003</v>
      </c>
      <c r="H73" s="5">
        <f ca="1">OFFSET('336p stat'!$N$1,A73*20,0)</f>
        <v>0</v>
      </c>
      <c r="I73" s="5"/>
      <c r="J73" s="5">
        <f t="shared" ca="1" si="3"/>
        <v>7928.6786000000002</v>
      </c>
      <c r="K73" s="10">
        <f t="shared" ca="1" si="4"/>
        <v>0.93088807673450158</v>
      </c>
      <c r="L73">
        <f t="shared" ca="1" si="5"/>
        <v>1.4591509432761642E-3</v>
      </c>
    </row>
    <row r="74" spans="1:12" x14ac:dyDescent="0.25">
      <c r="A74">
        <v>44</v>
      </c>
      <c r="C74" t="str">
        <f ca="1">OFFSET('336p stat'!$A$1,A74*20,0)</f>
        <v>CUDA opt ant Const</v>
      </c>
      <c r="D74" s="5">
        <f ca="1">OFFSET('336p trace'!$R$56,(A74-1)*56,0)-OFFSET('336p trace'!$S$56,(A74-1)*56,0)</f>
        <v>12.851000000001022</v>
      </c>
      <c r="E74" s="5">
        <f ca="1">OFFSET('336p trace'!$S$56,(A74-1)*56,0)-OFFSET('336p stat'!$H$1,A74*20,0)</f>
        <v>72.464838999999756</v>
      </c>
      <c r="F74" s="5">
        <f ca="1">OFFSET('336p stat'!$H$1,A74*20,0)-OFFSET('336p stat'!$K$1,A74*20,0)</f>
        <v>467.96196299999997</v>
      </c>
      <c r="G74" s="5">
        <f ca="1">OFFSET('336p stat'!$K$1,A74*20,0)-OFFSET('336p stat'!$N$1,A74*20,0)</f>
        <v>1524.255598</v>
      </c>
      <c r="H74" s="5">
        <f ca="1">OFFSET('336p stat'!$N$1,A74*20,0)</f>
        <v>0</v>
      </c>
      <c r="I74" s="5"/>
      <c r="J74" s="5">
        <f t="shared" ca="1" si="3"/>
        <v>2077.5334000000007</v>
      </c>
      <c r="K74" s="10">
        <f t="shared" ca="1" si="4"/>
        <v>0.73368524327936169</v>
      </c>
      <c r="L74">
        <f t="shared" ca="1" si="5"/>
        <v>2.231264248553297E-3</v>
      </c>
    </row>
    <row r="75" spans="1:12" x14ac:dyDescent="0.25">
      <c r="A75">
        <v>45</v>
      </c>
      <c r="C75" t="str">
        <f ca="1">OFFSET('336p stat'!$A$1,A75*20,0)</f>
        <v>CUDA opt ant par Const</v>
      </c>
      <c r="D75" s="5">
        <f ca="1">OFFSET('336p trace'!$R$56,(A75-1)*56,0)-OFFSET('336p trace'!$S$56,(A75-1)*56,0)</f>
        <v>13.327000000000453</v>
      </c>
      <c r="E75" s="5">
        <f ca="1">OFFSET('336p trace'!$S$56,(A75-1)*56,0)-OFFSET('336p stat'!$H$1,A75*20,0)</f>
        <v>68.411143000000038</v>
      </c>
      <c r="F75" s="5">
        <f ca="1">OFFSET('336p stat'!$H$1,A75*20,0)-OFFSET('336p stat'!$K$1,A75*20,0)</f>
        <v>466.15062499999999</v>
      </c>
      <c r="G75" s="5">
        <f ca="1">OFFSET('336p stat'!$K$1,A75*20,0)-OFFSET('336p stat'!$N$1,A75*20,0)</f>
        <v>1486.179832</v>
      </c>
      <c r="H75" s="5">
        <f ca="1">OFFSET('336p stat'!$N$1,A75*20,0)</f>
        <v>0</v>
      </c>
      <c r="I75" s="5"/>
      <c r="J75" s="5">
        <f t="shared" ca="1" si="3"/>
        <v>2034.0686000000005</v>
      </c>
      <c r="K75" s="10">
        <f t="shared" ca="1" si="4"/>
        <v>0.7306439084699502</v>
      </c>
      <c r="L75">
        <f t="shared" ca="1" si="5"/>
        <v>1.3181860760423435E-3</v>
      </c>
    </row>
    <row r="76" spans="1:12" x14ac:dyDescent="0.25">
      <c r="A76">
        <v>46</v>
      </c>
      <c r="C76" t="str">
        <f ca="1">OFFSET('336p stat'!$A$1,A76*20,0)</f>
        <v>CUDA ant par global</v>
      </c>
      <c r="D76" s="5">
        <f ca="1">OFFSET('336p trace'!$R$56,(A76-1)*56,0)-OFFSET('336p trace'!$S$56,(A76-1)*56,0)</f>
        <v>10.618399999999383</v>
      </c>
      <c r="E76" s="5">
        <f ca="1">OFFSET('336p trace'!$S$56,(A76-1)*56,0)-OFFSET('336p stat'!$H$1,A76*20,0)</f>
        <v>51.250976000000264</v>
      </c>
      <c r="F76" s="5">
        <f ca="1">OFFSET('336p stat'!$H$1,A76*20,0)-OFFSET('336p stat'!$K$1,A76*20,0)</f>
        <v>29.611832999999933</v>
      </c>
      <c r="G76" s="5">
        <f ca="1">OFFSET('336p stat'!$K$1,A76*20,0)-OFFSET('336p stat'!$N$1,A76*20,0)</f>
        <v>1503.8060260000002</v>
      </c>
      <c r="H76" s="5">
        <f ca="1">OFFSET('336p stat'!$N$1,A76*20,0)</f>
        <v>437.26936499999999</v>
      </c>
      <c r="I76" s="5"/>
      <c r="J76" s="5">
        <f t="shared" ca="1" si="3"/>
        <v>2032.5565999999999</v>
      </c>
      <c r="K76" s="10">
        <f t="shared" ca="1" si="4"/>
        <v>0.73985936037402367</v>
      </c>
      <c r="L76">
        <f t="shared" ca="1" si="5"/>
        <v>1.1887012860372563E-3</v>
      </c>
    </row>
    <row r="77" spans="1:12" x14ac:dyDescent="0.25">
      <c r="A77">
        <v>47</v>
      </c>
      <c r="C77" t="str">
        <f ca="1">OFFSET('336p stat'!$A$1,A77*20,0)</f>
        <v>CUDA ant add CPU Time global</v>
      </c>
      <c r="D77" s="5">
        <f ca="1">OFFSET('336p trace'!$R$56,(A77-1)*56,0)-OFFSET('336p trace'!$S$56,(A77-1)*56,0)</f>
        <v>10.577600000000984</v>
      </c>
      <c r="E77" s="5">
        <f ca="1">OFFSET('336p trace'!$S$56,(A77-1)*56,0)-OFFSET('336p stat'!$H$1,A77*20,0)</f>
        <v>31.819786999999678</v>
      </c>
      <c r="F77" s="5">
        <f ca="1">OFFSET('336p stat'!$H$1,A77*20,0)-OFFSET('336p stat'!$K$1,A77*20,0)</f>
        <v>5.0133470000000671</v>
      </c>
      <c r="G77" s="5">
        <f ca="1">OFFSET('336p stat'!$K$1,A77*20,0)-OFFSET('336p stat'!$N$1,A77*20,0)</f>
        <v>1621.9212579999999</v>
      </c>
      <c r="H77" s="5">
        <f ca="1">OFFSET('336p stat'!$N$1,A77*20,0)</f>
        <v>312.18340799999999</v>
      </c>
      <c r="I77" s="5"/>
      <c r="J77" s="5">
        <f t="shared" ca="1" si="3"/>
        <v>1981.5154000000007</v>
      </c>
      <c r="K77" s="10">
        <f t="shared" ca="1" si="4"/>
        <v>0.81852568897521527</v>
      </c>
      <c r="L77">
        <f t="shared" ca="1" si="5"/>
        <v>2.5860313720173595E-3</v>
      </c>
    </row>
    <row r="78" spans="1:12" x14ac:dyDescent="0.25">
      <c r="A78">
        <v>48</v>
      </c>
      <c r="C78" t="str">
        <f ca="1">OFFSET('336p stat'!$A$1,A78*20,0)</f>
        <v>CUDA opt ant par global</v>
      </c>
      <c r="D78" s="5">
        <f ca="1">OFFSET('336p trace'!$R$56,(A78-1)*56,0)-OFFSET('336p trace'!$S$56,(A78-1)*56,0)</f>
        <v>10.682799999999133</v>
      </c>
      <c r="E78" s="5">
        <f ca="1">OFFSET('336p trace'!$S$56,(A78-1)*56,0)-OFFSET('336p stat'!$H$1,A78*20,0)</f>
        <v>51.367868000000726</v>
      </c>
      <c r="F78" s="5">
        <f ca="1">OFFSET('336p stat'!$H$1,A78*20,0)-OFFSET('336p stat'!$K$1,A78*20,0)</f>
        <v>464.89463300000011</v>
      </c>
      <c r="G78" s="5">
        <f ca="1">OFFSET('336p stat'!$K$1,A78*20,0)-OFFSET('336p stat'!$N$1,A78*20,0)</f>
        <v>1507.5334989999999</v>
      </c>
      <c r="H78" s="5">
        <f ca="1">OFFSET('336p stat'!$N$1,A78*20,0)</f>
        <v>0</v>
      </c>
      <c r="I78" s="5"/>
      <c r="J78" s="5">
        <f t="shared" ca="1" si="3"/>
        <v>2034.4787999999999</v>
      </c>
      <c r="K78" s="10">
        <f t="shared" ca="1" si="4"/>
        <v>0.7409924836769004</v>
      </c>
      <c r="L78">
        <f t="shared" ca="1" si="5"/>
        <v>4.6820083548606412E-4</v>
      </c>
    </row>
    <row r="79" spans="1:12" x14ac:dyDescent="0.25">
      <c r="A79">
        <v>49</v>
      </c>
      <c r="C79">
        <f ca="1">OFFSET('336p stat'!$A$1,A79*20,0)</f>
        <v>0</v>
      </c>
      <c r="D79" s="5" t="e">
        <f ca="1">OFFSET('336p trace'!$R$56,(A79-1)*56,0)-OFFSET('336p trace'!$S$56,(A79-1)*56,0)</f>
        <v>#DIV/0!</v>
      </c>
      <c r="E79" s="5" t="e">
        <f ca="1">OFFSET('336p trace'!$S$56,(A79-1)*56,0)-OFFSET('336p stat'!$H$1,A79*20,0)</f>
        <v>#DIV/0!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 t="e">
        <f t="shared" ca="1" si="3"/>
        <v>#DIV/0!</v>
      </c>
      <c r="K79" s="10" t="e">
        <f t="shared" ca="1" si="4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 t="e">
        <f ca="1">OFFSET('336p trace'!$R$56,(A80-1)*56,0)-OFFSET('336p trace'!$S$56,(A80-1)*56,0)</f>
        <v>#DIV/0!</v>
      </c>
      <c r="E80" s="5" t="e">
        <f ca="1">OFFSET('336p trace'!$S$56,(A80-1)*56,0)-OFFSET('336p stat'!$H$1,A80*20,0)</f>
        <v>#DIV/0!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 t="e">
        <f t="shared" ref="J80" ca="1" si="6">SUM(D80:H80)</f>
        <v>#DIV/0!</v>
      </c>
      <c r="K80" s="10" t="e">
        <f t="shared" ref="K80" ca="1" si="7">G80/J80</f>
        <v>#DIV/0!</v>
      </c>
      <c r="L80" t="e">
        <f t="shared" ref="L80" ca="1" si="8">$K$29*POWER(K80,2)*SQRT(G188/(POWER(G80,2)*$L$29)+J188/(POWER(J80,2)*$L$29))</f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7985.8086000000048</v>
      </c>
      <c r="E85" s="5">
        <f ca="1">OFFSET('336p trace'!$S$56,(A85-1)*56,0)</f>
        <v>7974.9374000000007</v>
      </c>
      <c r="F85" s="5">
        <f ca="1">OFFSET('336p stat'!$H$1,A85*20,0)</f>
        <v>7893.1674409999996</v>
      </c>
      <c r="G85" s="5">
        <f ca="1">OFFSET('336p stat'!$K$1,A85*20,0)</f>
        <v>7862.4481640000004</v>
      </c>
      <c r="H85" s="5">
        <f ca="1">OFFSET('336p stat'!$N$1,A85*20,0)</f>
        <v>360.36345599999999</v>
      </c>
    </row>
    <row r="86" spans="1:8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8005.8244000000041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8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4390.2708000000011</v>
      </c>
      <c r="E87" s="5">
        <f ca="1">OFFSET('336p trace'!$S$56,(A87-1)*56,0)</f>
        <v>4385.0937999999996</v>
      </c>
      <c r="F87" s="5">
        <f ca="1">OFFSET('336p stat'!$H$1,A87*20,0)</f>
        <v>4333.2860739999996</v>
      </c>
      <c r="G87" s="5">
        <f ca="1">OFFSET('336p stat'!$K$1,A87*20,0)</f>
        <v>4304.3444339999996</v>
      </c>
      <c r="H87" s="5">
        <f ca="1">OFFSET('336p stat'!$N$1,A87*20,0)</f>
        <v>361.52444200000002</v>
      </c>
    </row>
    <row r="88" spans="1:8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2126.9571999999998</v>
      </c>
      <c r="E88" s="5">
        <f ca="1">OFFSET('336p trace'!$S$56,(A88-1)*56,0)</f>
        <v>2115.9987999999994</v>
      </c>
      <c r="F88" s="5">
        <f ca="1">OFFSET('336p stat'!$H$1,A88*20,0)</f>
        <v>2069.3001709999999</v>
      </c>
      <c r="G88" s="5">
        <f ca="1">OFFSET('336p stat'!$K$1,A88*20,0)</f>
        <v>2040.6656049999999</v>
      </c>
      <c r="H88" s="5">
        <f ca="1">OFFSET('336p stat'!$N$1,A88*20,0)</f>
        <v>447.32168300000001</v>
      </c>
    </row>
    <row r="89" spans="1:8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2072.9452000000001</v>
      </c>
      <c r="E89" s="5">
        <f ca="1">OFFSET('336p trace'!$S$56,(A89-1)*56,0)</f>
        <v>2061.9694</v>
      </c>
      <c r="F89" s="5">
        <f ca="1">OFFSET('336p stat'!$H$1,A89*20,0)</f>
        <v>2019.165146</v>
      </c>
      <c r="G89" s="5">
        <f ca="1">OFFSET('336p stat'!$K$1,A89*20,0)</f>
        <v>1991.8037159999999</v>
      </c>
      <c r="H89" s="5">
        <f ca="1">OFFSET('336p stat'!$N$1,A89*20,0)</f>
        <v>441.15463299999999</v>
      </c>
    </row>
    <row r="90" spans="1:8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1743.2321999999999</v>
      </c>
      <c r="E90" s="5">
        <f ca="1">OFFSET('336p trace'!$S$56,(A90-1)*56,0)</f>
        <v>1732.2813999999996</v>
      </c>
      <c r="F90" s="5">
        <f ca="1">OFFSET('336p stat'!$H$1,A90*20,0)</f>
        <v>1690.3583080000001</v>
      </c>
      <c r="G90" s="5">
        <f ca="1">OFFSET('336p stat'!$K$1,A90*20,0)</f>
        <v>1663.525459</v>
      </c>
      <c r="H90" s="5">
        <f ca="1">OFFSET('336p stat'!$N$1,A90*20,0)</f>
        <v>444.29051700000002</v>
      </c>
    </row>
    <row r="91" spans="1:8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2120.6459999999993</v>
      </c>
      <c r="E91" s="5">
        <f ca="1">OFFSET('336p trace'!$S$56,(A91-1)*56,0)</f>
        <v>2109.8016000000007</v>
      </c>
      <c r="F91" s="5">
        <f ca="1">OFFSET('336p stat'!$H$1,A91*20,0)</f>
        <v>2080.9671629999998</v>
      </c>
      <c r="G91" s="5">
        <f ca="1">OFFSET('336p stat'!$K$1,A91*20,0)</f>
        <v>2077.1229250000001</v>
      </c>
      <c r="H91" s="5">
        <f ca="1">OFFSET('336p stat'!$N$1,A91*20,0)</f>
        <v>378.44272799999999</v>
      </c>
    </row>
    <row r="92" spans="1:8" x14ac:dyDescent="0.25">
      <c r="A92">
        <v>8</v>
      </c>
      <c r="C92" t="str">
        <f ca="1">OFFSET('336p stat'!$A$1,A92*20,0)</f>
        <v>CUDA ant add CPU</v>
      </c>
      <c r="D92" s="5">
        <f ca="1">OFFSET('336p trace'!$R$56,(A92-1)*56,0)</f>
        <v>2122.6612000000005</v>
      </c>
      <c r="E92" s="5">
        <f ca="1">OFFSET('336p trace'!$S$56,(A92-1)*56,0)</f>
        <v>0</v>
      </c>
      <c r="F92" s="5">
        <f ca="1">OFFSET('336p stat'!$H$1,A92*20,0)</f>
        <v>0</v>
      </c>
      <c r="G92" s="5">
        <f ca="1">OFFSET('336p stat'!$K$1,A92*20,0)</f>
        <v>0</v>
      </c>
      <c r="H92" s="5">
        <f ca="1">OFFSET('336p stat'!$N$1,A92*20,0)</f>
        <v>0</v>
      </c>
    </row>
    <row r="93" spans="1:8" x14ac:dyDescent="0.25">
      <c r="A93">
        <v>9</v>
      </c>
      <c r="C93" t="str">
        <f ca="1">OFFSET('336p stat'!$A$1,A93*20,0)</f>
        <v>CUDA ant add CPU non hash</v>
      </c>
      <c r="D93" s="5">
        <f ca="1">OFFSET('336p trace'!$R$56,(A93-1)*56,0)</f>
        <v>1742.7995999999996</v>
      </c>
      <c r="E93" s="5">
        <f ca="1">OFFSET('336p trace'!$S$56,(A93-1)*56,0)</f>
        <v>1732.2866000000004</v>
      </c>
      <c r="F93" s="5">
        <f ca="1">OFFSET('336p stat'!$H$1,A93*20,0)</f>
        <v>1704.465535</v>
      </c>
      <c r="G93" s="5">
        <f ca="1">OFFSET('336p stat'!$K$1,A93*20,0)</f>
        <v>1700.7937919999999</v>
      </c>
      <c r="H93" s="5">
        <f ca="1">OFFSET('336p stat'!$N$1,A93*20,0)</f>
        <v>378.16344199999997</v>
      </c>
    </row>
    <row r="94" spans="1:8" x14ac:dyDescent="0.25">
      <c r="A94">
        <v>10</v>
      </c>
      <c r="C94" t="str">
        <f ca="1">OFFSET('336p stat'!$A$1,A94*20,0)</f>
        <v>CUDA ant add CPU12</v>
      </c>
      <c r="D94" s="5">
        <f ca="1">OFFSET('336p trace'!$R$56,(A94-1)*56,0)</f>
        <v>6120.120799999997</v>
      </c>
      <c r="E94" s="5">
        <f ca="1">OFFSET('336p trace'!$S$56,(A94-1)*56,0)</f>
        <v>6069.613400000002</v>
      </c>
      <c r="F94" s="5">
        <f ca="1">OFFSET('336p stat'!$H$1,A94*20,0)</f>
        <v>6050.8334279999999</v>
      </c>
      <c r="G94" s="5">
        <f ca="1">OFFSET('336p stat'!$K$1,A94*20,0)</f>
        <v>5946.6633199999997</v>
      </c>
      <c r="H94" s="5">
        <f ca="1">OFFSET('336p stat'!$N$1,A94*20,0)</f>
        <v>1965.3542749999999</v>
      </c>
    </row>
    <row r="95" spans="1:8" x14ac:dyDescent="0.25">
      <c r="A95">
        <v>11</v>
      </c>
      <c r="C95" t="str">
        <f ca="1">OFFSET('336p stat'!$A$1,A95*20,0)</f>
        <v>CUDA opt</v>
      </c>
      <c r="D95" s="5">
        <f ca="1">OFFSET('336p trace'!$R$56,(A95-1)*56,0)</f>
        <v>8008.997800000001</v>
      </c>
      <c r="E95" s="5">
        <f ca="1">OFFSET('336p trace'!$S$56,(A95-1)*56,0)</f>
        <v>0</v>
      </c>
      <c r="F95" s="5">
        <f ca="1">OFFSET('336p stat'!$H$1,A95*20,0)</f>
        <v>0</v>
      </c>
      <c r="G95" s="5">
        <f ca="1">OFFSET('336p stat'!$K$1,A95*20,0)</f>
        <v>0</v>
      </c>
      <c r="H95" s="5">
        <f ca="1">OFFSET('336p stat'!$N$1,A95*20,0)</f>
        <v>0</v>
      </c>
    </row>
    <row r="96" spans="1:8" x14ac:dyDescent="0.25">
      <c r="A96">
        <v>12</v>
      </c>
      <c r="C96" t="str">
        <f ca="1">OFFSET('336p stat'!$A$1,A96*20,0)</f>
        <v>CUDA opt Time</v>
      </c>
      <c r="D96" s="5">
        <f ca="1">OFFSET('336p trace'!$R$56,(A96-1)*56,0)</f>
        <v>8000.4843999999994</v>
      </c>
      <c r="E96" s="5">
        <f ca="1">OFFSET('336p trace'!$S$56,(A96-1)*56,0)</f>
        <v>7989.6568000000025</v>
      </c>
      <c r="F96" s="5">
        <f ca="1">OFFSET('336p stat'!$H$1,A96*20,0)</f>
        <v>7902.5686040000001</v>
      </c>
      <c r="G96" s="5">
        <f ca="1">OFFSET('336p stat'!$K$1,A96*20,0)</f>
        <v>7509.8882519999997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non hash</v>
      </c>
      <c r="D97" s="5">
        <f ca="1">OFFSET('336p trace'!$R$56,(A97-1)*56,0)</f>
        <v>2544.2030000000004</v>
      </c>
      <c r="E97" s="5">
        <f ca="1">OFFSET('336p trace'!$S$56,(A97-1)*56,0)</f>
        <v>2538.8932</v>
      </c>
      <c r="F97" s="5">
        <f ca="1">OFFSET('336p stat'!$H$1,A97*20,0)</f>
        <v>2488.5664109999998</v>
      </c>
      <c r="G97" s="5">
        <f ca="1">OFFSET('336p stat'!$K$1,A97*20,0)</f>
        <v>2096.6843950000002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</v>
      </c>
      <c r="D98" s="5">
        <f ca="1">OFFSET('336p trace'!$R$56,(A98-1)*56,0)</f>
        <v>2124.2251999999994</v>
      </c>
      <c r="E98" s="5">
        <f ca="1">OFFSET('336p trace'!$S$56,(A98-1)*56,0)</f>
        <v>2112.4066000000003</v>
      </c>
      <c r="F98" s="5">
        <f ca="1">OFFSET('336p stat'!$H$1,A98*20,0)</f>
        <v>2066.7650440000002</v>
      </c>
      <c r="G98" s="5">
        <f ca="1">OFFSET('336p stat'!$K$1,A98*20,0)</f>
        <v>1594.1404910000001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CUDA opt ant non hash</v>
      </c>
      <c r="D99" s="5">
        <f ca="1">OFFSET('336p trace'!$R$56,(A99-1)*56,0)</f>
        <v>1753.4082000000003</v>
      </c>
      <c r="E99" s="5">
        <f ca="1">OFFSET('336p trace'!$S$56,(A99-1)*56,0)</f>
        <v>1741.6306</v>
      </c>
      <c r="F99" s="5">
        <f ca="1">OFFSET('336p stat'!$H$1,A99*20,0)</f>
        <v>1700.8701370000001</v>
      </c>
      <c r="G99" s="5">
        <f ca="1">OFFSET('336p stat'!$K$1,A99*20,0)</f>
        <v>1229.4988060000001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CUDA opt ant par</v>
      </c>
      <c r="D100" s="5">
        <f ca="1">OFFSET('336p trace'!$R$56,(A100-1)*56,0)</f>
        <v>2073.2855999999997</v>
      </c>
      <c r="E100" s="5">
        <f ca="1">OFFSET('336p trace'!$S$56,(A100-1)*56,0)</f>
        <v>2061.6282000000001</v>
      </c>
      <c r="F100" s="5">
        <f ca="1">OFFSET('336p stat'!$H$1,A100*20,0)</f>
        <v>2016.6551320000001</v>
      </c>
      <c r="G100" s="5">
        <f ca="1">OFFSET('336p stat'!$K$1,A100*20,0)</f>
        <v>1550.055347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Time</v>
      </c>
      <c r="D101" s="5">
        <f ca="1">OFFSET('336p trace'!$R$56,(A101-1)*56,0)</f>
        <v>3839.7152000000001</v>
      </c>
      <c r="E101" s="5">
        <f ca="1">OFFSET('336p trace'!$S$56,(A101-1)*56,0)</f>
        <v>3787.3732000000014</v>
      </c>
      <c r="F101" s="5">
        <f ca="1">OFFSET('336p stat'!$H$1,A101*20,0)</f>
        <v>3787.2375980000002</v>
      </c>
      <c r="G101" s="5">
        <f ca="1">OFFSET('336p stat'!$K$1,A101*20,0)</f>
        <v>3781.7264839999998</v>
      </c>
      <c r="H101" s="5">
        <f ca="1">OFFSET('336p stat'!$N$1,A101*20,0)</f>
        <v>294.74087500000002</v>
      </c>
    </row>
    <row r="102" spans="1:8" x14ac:dyDescent="0.25">
      <c r="A102">
        <v>18</v>
      </c>
      <c r="C102" t="str">
        <f ca="1">OFFSET('336p stat'!$A$1,A102*20,0)</f>
        <v>non CUDA</v>
      </c>
      <c r="D102" s="5">
        <f ca="1">OFFSET('336p trace'!$R$56,(A102-1)*56,0)</f>
        <v>3790.9865999999993</v>
      </c>
      <c r="E102" s="5">
        <f ca="1">OFFSET('336p trace'!$S$56,(A102-1)*56,0)</f>
        <v>0</v>
      </c>
      <c r="F102" s="5">
        <f ca="1">OFFSET('336p stat'!$H$1,A102*20,0)</f>
        <v>0</v>
      </c>
      <c r="G102" s="5">
        <f ca="1">OFFSET('336p stat'!$K$1,A102*20,0)</f>
        <v>0</v>
      </c>
      <c r="H102" s="5">
        <f ca="1">OFFSET('336p stat'!$N$1,A102*20,0)</f>
        <v>0</v>
      </c>
    </row>
    <row r="103" spans="1:8" x14ac:dyDescent="0.25">
      <c r="A103">
        <v>19</v>
      </c>
      <c r="C103" t="str">
        <f ca="1">OFFSET('336p stat'!$A$1,A103*20,0)</f>
        <v>non CUDA non hash</v>
      </c>
      <c r="D103" s="5">
        <f ca="1">OFFSET('336p trace'!$R$56,(A103-1)*56,0)</f>
        <v>3501.4155999999994</v>
      </c>
      <c r="E103" s="5">
        <f ca="1">OFFSET('336p trace'!$S$56,(A103-1)*56,0)</f>
        <v>3498.1721999999991</v>
      </c>
      <c r="F103" s="5">
        <f ca="1">OFFSET('336p stat'!$H$1,A103*20,0)</f>
        <v>3498.0415480000001</v>
      </c>
      <c r="G103" s="5">
        <f ca="1">OFFSET('336p stat'!$K$1,A103*20,0)</f>
        <v>3492.5431349999999</v>
      </c>
      <c r="H103" s="5">
        <f ca="1">OFFSET('336p stat'!$N$1,A103*20,0)</f>
        <v>287.91502300000002</v>
      </c>
    </row>
    <row r="104" spans="1:8" x14ac:dyDescent="0.25">
      <c r="A104">
        <v>20</v>
      </c>
      <c r="C104" t="str">
        <f ca="1">OFFSET('336p stat'!$A$1,A104*20,0)</f>
        <v>Classic ACO</v>
      </c>
      <c r="D104" s="5">
        <f ca="1">OFFSET('336p trace'!$R$56,(A104-1)*56,0)</f>
        <v>50978.681999999993</v>
      </c>
      <c r="E104" s="5">
        <f ca="1">OFFSET('336p trace'!$S$56,(A104-1)*56,0)</f>
        <v>46059.343999999997</v>
      </c>
      <c r="F104" s="5">
        <f ca="1">OFFSET('336p stat'!$H$1,A104*20,0)</f>
        <v>45924.600156</v>
      </c>
      <c r="G104" s="5">
        <f ca="1">OFFSET('336p stat'!$K$1,A104*20,0)</f>
        <v>45910.128594000002</v>
      </c>
      <c r="H104" s="5">
        <f ca="1">OFFSET('336p stat'!$N$1,A104*20,0)</f>
        <v>846.96180200000003</v>
      </c>
    </row>
    <row r="105" spans="1:8" x14ac:dyDescent="0.25">
      <c r="A105">
        <v>21</v>
      </c>
      <c r="C105" t="str">
        <f ca="1">OFFSET('336p stat'!$A$1,A105*20,0)</f>
        <v>Classic ACO non hash</v>
      </c>
      <c r="D105" s="5">
        <f ca="1">OFFSET('336p trace'!$R$56,(A105-1)*56,0)</f>
        <v>45507.912000000011</v>
      </c>
      <c r="E105" s="5">
        <f ca="1">OFFSET('336p trace'!$S$56,(A105-1)*56,0)</f>
        <v>45503.235999999997</v>
      </c>
      <c r="F105" s="5">
        <f ca="1">OFFSET('336p stat'!$H$1,A105*20,0)</f>
        <v>45434.334062000002</v>
      </c>
      <c r="G105" s="5">
        <f ca="1">OFFSET('336p stat'!$K$1,A105*20,0)</f>
        <v>45419.957578000001</v>
      </c>
      <c r="H105" s="5">
        <f ca="1">OFFSET('336p stat'!$N$1,A105*20,0)</f>
        <v>849.739913</v>
      </c>
    </row>
    <row r="106" spans="1:8" x14ac:dyDescent="0.25">
      <c r="A106">
        <v>22</v>
      </c>
      <c r="C106" t="str">
        <f ca="1">OFFSET('336p stat'!$A$1,A106*20,0)</f>
        <v>omp</v>
      </c>
      <c r="D106" s="5">
        <f ca="1">OFFSET('336p trace'!$R$56,(A106-1)*56,0)</f>
        <v>3879.6043999999993</v>
      </c>
      <c r="E106" s="5">
        <f ca="1">OFFSET('336p trace'!$S$56,(A106-1)*56,0)</f>
        <v>3816.5009999999997</v>
      </c>
      <c r="F106" s="5">
        <f ca="1">OFFSET('336p stat'!$H$1,A106*20,0)</f>
        <v>3816.3548190000001</v>
      </c>
      <c r="G106" s="5">
        <f ca="1">OFFSET('336p stat'!$K$1,A106*20,0)</f>
        <v>3810.8231249999999</v>
      </c>
      <c r="H106" s="5">
        <f ca="1">OFFSET('336p stat'!$N$1,A106*20,0)</f>
        <v>293.54319299999997</v>
      </c>
    </row>
    <row r="107" spans="1:8" x14ac:dyDescent="0.25">
      <c r="A107">
        <v>23</v>
      </c>
      <c r="C107" t="str">
        <f ca="1">OFFSET('336p stat'!$A$1,A107*20,0)</f>
        <v>omp non hash</v>
      </c>
      <c r="D107" s="5">
        <f ca="1">OFFSET('336p trace'!$R$56,(A107-1)*56,0)</f>
        <v>3609.4169999999995</v>
      </c>
      <c r="E107" s="5">
        <f ca="1">OFFSET('336p trace'!$S$56,(A107-1)*56,0)</f>
        <v>3544.4274000000009</v>
      </c>
      <c r="F107" s="5">
        <f ca="1">OFFSET('336p stat'!$H$1,A107*20,0)</f>
        <v>3544.2789400000001</v>
      </c>
      <c r="G107" s="5">
        <f ca="1">OFFSET('336p stat'!$K$1,A107*20,0)</f>
        <v>3538.7036330000001</v>
      </c>
      <c r="H107" s="5">
        <f ca="1">OFFSET('336p stat'!$N$1,A107*20,0)</f>
        <v>291.20243799999997</v>
      </c>
    </row>
    <row r="108" spans="1:8" x14ac:dyDescent="0.25">
      <c r="A108">
        <v>24</v>
      </c>
      <c r="C108" t="str">
        <f ca="1">OFFSET('336p stat'!$A$1,A108*20,0)</f>
        <v>non CUDA transp Time</v>
      </c>
      <c r="D108" s="5">
        <f ca="1">OFFSET('336p trace'!$R$56,(A108-1)*56,0)</f>
        <v>3912.6098000000002</v>
      </c>
      <c r="E108" s="5">
        <f ca="1">OFFSET('336p trace'!$S$56,(A108-1)*56,0)</f>
        <v>3846.7940000000003</v>
      </c>
      <c r="F108" s="5">
        <f ca="1">OFFSET('336p stat'!$H$1,A108*20,0)</f>
        <v>3846.6244339999998</v>
      </c>
      <c r="G108" s="5">
        <f ca="1">OFFSET('336p stat'!$K$1,A108*20,0)</f>
        <v>3838.4541800000002</v>
      </c>
      <c r="H108" s="5">
        <f ca="1">OFFSET('336p stat'!$N$1,A108*20,0)</f>
        <v>261.90111300000001</v>
      </c>
    </row>
    <row r="109" spans="1:8" x14ac:dyDescent="0.25">
      <c r="A109">
        <v>25</v>
      </c>
      <c r="C109" t="str">
        <f ca="1">OFFSET('336p stat'!$A$1,A109*20,0)</f>
        <v>non CUDA transp</v>
      </c>
      <c r="D109" s="5">
        <f ca="1">OFFSET('336p trace'!$R$56,(A109-1)*56,0)</f>
        <v>3822.7637999999993</v>
      </c>
      <c r="E109" s="5">
        <f ca="1">OFFSET('336p trace'!$S$56,(A109-1)*56,0)</f>
        <v>0</v>
      </c>
      <c r="F109" s="5">
        <f ca="1">OFFSET('336p stat'!$H$1,A109*20,0)</f>
        <v>0</v>
      </c>
      <c r="G109" s="5">
        <f ca="1">OFFSET('336p stat'!$K$1,A109*20,0)</f>
        <v>0</v>
      </c>
      <c r="H109" s="5">
        <f ca="1">OFFSET('336p stat'!$N$1,A109*20,0)</f>
        <v>0</v>
      </c>
    </row>
    <row r="110" spans="1:8" x14ac:dyDescent="0.25">
      <c r="A110">
        <v>26</v>
      </c>
      <c r="C110" t="str">
        <f ca="1">OFFSET('336p stat'!$A$1,A110*20,0)</f>
        <v>non CUDA transp non hash</v>
      </c>
      <c r="D110" s="5">
        <f ca="1">OFFSET('336p trace'!$R$56,(A110-1)*56,0)</f>
        <v>3605.9536000000003</v>
      </c>
      <c r="E110" s="5">
        <f ca="1">OFFSET('336p trace'!$S$56,(A110-1)*56,0)</f>
        <v>3602.6400000000008</v>
      </c>
      <c r="F110" s="5">
        <f ca="1">OFFSET('336p stat'!$H$1,A110*20,0)</f>
        <v>3602.459233</v>
      </c>
      <c r="G110" s="5">
        <f ca="1">OFFSET('336p stat'!$K$1,A110*20,0)</f>
        <v>3594.1751370000002</v>
      </c>
      <c r="H110" s="5">
        <f ca="1">OFFSET('336p stat'!$N$1,A110*20,0)</f>
        <v>264.15646700000002</v>
      </c>
    </row>
    <row r="111" spans="1:8" x14ac:dyDescent="0.25">
      <c r="A111">
        <v>27</v>
      </c>
      <c r="C111" t="str">
        <f ca="1">OFFSET('336p stat'!$A$1,A111*20,0)</f>
        <v>non CUDA transp_AVX Time</v>
      </c>
      <c r="D111" s="5">
        <f ca="1">OFFSET('336p trace'!$R$56,(A111-1)*56,0)</f>
        <v>4033.0809999999997</v>
      </c>
      <c r="E111" s="5">
        <f ca="1">OFFSET('336p trace'!$S$56,(A111-1)*56,0)</f>
        <v>3966.7574</v>
      </c>
      <c r="F111" s="5">
        <f ca="1">OFFSET('336p stat'!$H$1,A111*20,0)</f>
        <v>3966.5778319999999</v>
      </c>
      <c r="G111" s="5">
        <f ca="1">OFFSET('336p stat'!$K$1,A111*20,0)</f>
        <v>3958.8888870000001</v>
      </c>
      <c r="H111" s="5">
        <f ca="1">OFFSET('336p stat'!$N$1,A111*20,0)</f>
        <v>275.99460199999999</v>
      </c>
    </row>
    <row r="112" spans="1:8" x14ac:dyDescent="0.25">
      <c r="A112">
        <v>28</v>
      </c>
      <c r="C112" t="str">
        <f ca="1">OFFSET('336p stat'!$A$1,A112*20,0)</f>
        <v>non CUDA transp_AVX</v>
      </c>
      <c r="D112" s="5">
        <f ca="1">OFFSET('336p trace'!$R$56,(A112-1)*56,0)</f>
        <v>3942.0257999999994</v>
      </c>
      <c r="E112" s="5">
        <f ca="1">OFFSET('336p trace'!$S$56,(A112-1)*56,0)</f>
        <v>0</v>
      </c>
      <c r="F112" s="5">
        <f ca="1">OFFSET('336p stat'!$H$1,A112*20,0)</f>
        <v>0</v>
      </c>
      <c r="G112" s="5">
        <f ca="1">OFFSET('336p stat'!$K$1,A112*20,0)</f>
        <v>0</v>
      </c>
      <c r="H112" s="5">
        <f ca="1">OFFSET('336p stat'!$N$1,A112*20,0)</f>
        <v>0</v>
      </c>
    </row>
    <row r="113" spans="1:8" x14ac:dyDescent="0.25">
      <c r="A113">
        <v>29</v>
      </c>
      <c r="C113" t="str">
        <f ca="1">OFFSET('336p stat'!$A$1,A113*20,0)</f>
        <v>non CUDA transp_AVX non hash</v>
      </c>
      <c r="D113" s="5">
        <f ca="1">OFFSET('336p trace'!$R$56,(A113-1)*56,0)</f>
        <v>3671.8386000000005</v>
      </c>
      <c r="E113" s="5">
        <f ca="1">OFFSET('336p trace'!$S$56,(A113-1)*56,0)</f>
        <v>3668.5947999999985</v>
      </c>
      <c r="F113" s="5">
        <f ca="1">OFFSET('336p stat'!$H$1,A113*20,0)</f>
        <v>3668.4190480000002</v>
      </c>
      <c r="G113" s="5">
        <f ca="1">OFFSET('336p stat'!$K$1,A113*20,0)</f>
        <v>3660.7093070000001</v>
      </c>
      <c r="H113" s="5">
        <f ca="1">OFFSET('336p stat'!$N$1,A113*20,0)</f>
        <v>274.57882699999999</v>
      </c>
    </row>
    <row r="114" spans="1:8" x14ac:dyDescent="0.25">
      <c r="A114">
        <v>30</v>
      </c>
      <c r="C114" t="str">
        <f ca="1">OFFSET('336p stat'!$A$1,A114*20,0)</f>
        <v>non CUDA transp_AVX_OMP Time</v>
      </c>
      <c r="D114" s="5">
        <f ca="1">OFFSET('336p trace'!$R$56,(A114-1)*56,0)</f>
        <v>4029.3680000000008</v>
      </c>
      <c r="E114" s="5">
        <f ca="1">OFFSET('336p trace'!$S$56,(A114-1)*56,0)</f>
        <v>3962.7250000000004</v>
      </c>
      <c r="F114" s="5">
        <f ca="1">OFFSET('336p stat'!$H$1,A114*20,0)</f>
        <v>3962.5561280000002</v>
      </c>
      <c r="G114" s="5">
        <f ca="1">OFFSET('336p stat'!$K$1,A114*20,0)</f>
        <v>3955.1069429999998</v>
      </c>
      <c r="H114" s="5">
        <f ca="1">OFFSET('336p stat'!$N$1,A114*20,0)</f>
        <v>277.94680099999999</v>
      </c>
    </row>
    <row r="115" spans="1:8" x14ac:dyDescent="0.25">
      <c r="A115">
        <v>31</v>
      </c>
      <c r="C115" t="str">
        <f ca="1">OFFSET('336p stat'!$A$1,A115*20,0)</f>
        <v>non CUDA transp_AVX_OMP</v>
      </c>
      <c r="D115" s="5">
        <f ca="1">OFFSET('336p trace'!$R$56,(A115-1)*56,0)</f>
        <v>3928.5274000000009</v>
      </c>
      <c r="E115" s="5">
        <f ca="1">OFFSET('336p trace'!$S$56,(A115-1)*56,0)</f>
        <v>0</v>
      </c>
      <c r="F115" s="5">
        <f ca="1">OFFSET('336p stat'!$H$1,A115*20,0)</f>
        <v>0</v>
      </c>
      <c r="G115" s="5">
        <f ca="1">OFFSET('336p stat'!$K$1,A115*20,0)</f>
        <v>0</v>
      </c>
      <c r="H115" s="5">
        <f ca="1">OFFSET('336p stat'!$N$1,A115*20,0)</f>
        <v>0</v>
      </c>
    </row>
    <row r="116" spans="1:8" x14ac:dyDescent="0.25">
      <c r="A116">
        <v>32</v>
      </c>
      <c r="C116" t="str">
        <f ca="1">OFFSET('336p stat'!$A$1,A116*20,0)</f>
        <v>non CUDA transp_AVX_OMP non hash</v>
      </c>
      <c r="D116" s="5">
        <f ca="1">OFFSET('336p trace'!$R$56,(A116-1)*56,0)</f>
        <v>3673.5263999999984</v>
      </c>
      <c r="E116" s="5">
        <f ca="1">OFFSET('336p trace'!$S$56,(A116-1)*56,0)</f>
        <v>3670.0338000000002</v>
      </c>
      <c r="F116" s="5">
        <f ca="1">OFFSET('336p stat'!$H$1,A116*20,0)</f>
        <v>3669.8711910000002</v>
      </c>
      <c r="G116" s="5">
        <f ca="1">OFFSET('336p stat'!$K$1,A116*20,0)</f>
        <v>3662.3426119999999</v>
      </c>
      <c r="H116" s="5">
        <f ca="1">OFFSET('336p stat'!$N$1,A116*20,0)</f>
        <v>277.53290399999997</v>
      </c>
    </row>
    <row r="117" spans="1:8" x14ac:dyDescent="0.25">
      <c r="A117">
        <v>33</v>
      </c>
      <c r="C117" t="str">
        <f ca="1">OFFSET('336p stat'!$A$1,A117*20,0)</f>
        <v>CUDA ant add CPU_AVX_transp Time</v>
      </c>
      <c r="D117" s="5">
        <f ca="1">OFFSET('336p trace'!$R$56,(A117-1)*56,0)</f>
        <v>1933.5127999999995</v>
      </c>
      <c r="E117" s="5">
        <f ca="1">OFFSET('336p trace'!$S$56,(A117-1)*56,0)</f>
        <v>1924.1816000000003</v>
      </c>
      <c r="F117" s="5">
        <f ca="1">OFFSET('336p stat'!$H$1,A117*20,0)</f>
        <v>1896.526089</v>
      </c>
      <c r="G117" s="5">
        <f ca="1">OFFSET('336p stat'!$K$1,A117*20,0)</f>
        <v>1890.5504000000001</v>
      </c>
      <c r="H117" s="5">
        <f ca="1">OFFSET('336p stat'!$N$1,A117*20,0)</f>
        <v>282.49326100000002</v>
      </c>
    </row>
    <row r="118" spans="1:8" x14ac:dyDescent="0.25">
      <c r="A118">
        <v>34</v>
      </c>
      <c r="C118" t="str">
        <f ca="1">OFFSET('336p stat'!$A$1,A118*20,0)</f>
        <v>CUDA ant add CPU_AVX_transp</v>
      </c>
      <c r="D118" s="5">
        <f ca="1">OFFSET('336p trace'!$R$56,(A118-1)*56,0)</f>
        <v>1954.2058000000004</v>
      </c>
      <c r="E118" s="5">
        <f ca="1">OFFSET('336p trace'!$S$56,(A118-1)*56,0)</f>
        <v>0</v>
      </c>
      <c r="F118" s="5">
        <f ca="1">OFFSET('336p stat'!$H$1,A118*20,0)</f>
        <v>0</v>
      </c>
      <c r="G118" s="5">
        <f ca="1">OFFSET('336p stat'!$K$1,A118*20,0)</f>
        <v>0</v>
      </c>
      <c r="H118" s="5">
        <f ca="1">OFFSET('336p stat'!$N$1,A118*20,0)</f>
        <v>0</v>
      </c>
    </row>
    <row r="119" spans="1:8" x14ac:dyDescent="0.25">
      <c r="A119">
        <v>35</v>
      </c>
      <c r="C119" t="str">
        <f ca="1">OFFSET('336p stat'!$A$1,A119*20,0)</f>
        <v>CUDA ant add CPU_AVX_transp non hash</v>
      </c>
      <c r="D119" s="5">
        <f ca="1">OFFSET('336p trace'!$R$56,(A119-1)*56,0)</f>
        <v>1579.7216000000005</v>
      </c>
      <c r="E119" s="5">
        <f ca="1">OFFSET('336p trace'!$S$56,(A119-1)*56,0)</f>
        <v>1575.8222000000001</v>
      </c>
      <c r="F119" s="5">
        <f ca="1">OFFSET('336p stat'!$H$1,A119*20,0)</f>
        <v>1548.095098</v>
      </c>
      <c r="G119" s="5">
        <f ca="1">OFFSET('336p stat'!$K$1,A119*20,0)</f>
        <v>1541.854106</v>
      </c>
      <c r="H119" s="5">
        <f ca="1">OFFSET('336p stat'!$N$1,A119*20,0)</f>
        <v>266.79956399999998</v>
      </c>
    </row>
    <row r="120" spans="1:8" x14ac:dyDescent="0.25">
      <c r="A120">
        <v>36</v>
      </c>
      <c r="C120" t="str">
        <f ca="1">OFFSET('336p stat'!$A$1,A120*20,0)</f>
        <v>CUDA opt_one_GPU</v>
      </c>
      <c r="D120" s="5">
        <f ca="1">OFFSET('336p trace'!$R$56,(A120-1)*56,0)</f>
        <v>14785.447999999999</v>
      </c>
      <c r="E120" s="5">
        <f ca="1">OFFSET('336p trace'!$S$56,(A120-1)*56,0)</f>
        <v>14775.812000000002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 t="str">
        <f ca="1">OFFSET('336p stat'!$A$1,A121*20,0)</f>
        <v>CUDA opt_one_GPU ant</v>
      </c>
      <c r="D121" s="5">
        <f ca="1">OFFSET('336p trace'!$R$56,(A121-1)*56,0)</f>
        <v>161045.35999999999</v>
      </c>
      <c r="E121" s="5">
        <f ca="1">OFFSET('336p trace'!$S$56,(A121-1)*56,0)</f>
        <v>161035.51999999999</v>
      </c>
      <c r="F121" s="5">
        <f ca="1">OFFSET('336p stat'!$H$1,A121*20,0)</f>
        <v>0</v>
      </c>
      <c r="G121" s="5">
        <f ca="1">OFFSET('336p stat'!$K$1,A121*20,0)</f>
        <v>0</v>
      </c>
      <c r="H121" s="5">
        <f ca="1">OFFSET('336p stat'!$N$1,A121*20,0)</f>
        <v>0</v>
      </c>
    </row>
    <row r="122" spans="1:8" x14ac:dyDescent="0.25">
      <c r="A122">
        <v>38</v>
      </c>
      <c r="C122" t="str">
        <f ca="1">OFFSET('336p stat'!$A$1,A122*20,0)</f>
        <v>CUDA opt_one_GPU ant local</v>
      </c>
      <c r="D122" s="5">
        <f ca="1">OFFSET('336p trace'!$R$56,(A122-1)*56,0)</f>
        <v>8423.6530000000021</v>
      </c>
      <c r="E122" s="5">
        <f ca="1">OFFSET('336p trace'!$S$56,(A122-1)*56,0)</f>
        <v>8412.2148000000016</v>
      </c>
      <c r="F122" s="5">
        <f ca="1">OFFSET('336p stat'!$H$1,A122*20,0)</f>
        <v>0</v>
      </c>
      <c r="G122" s="5">
        <f ca="1">OFFSET('336p stat'!$K$1,A122*20,0)</f>
        <v>0</v>
      </c>
      <c r="H122" s="5">
        <f ca="1">OFFSET('336p stat'!$N$1,A122*20,0)</f>
        <v>0</v>
      </c>
    </row>
    <row r="123" spans="1:8" x14ac:dyDescent="0.25">
      <c r="A123">
        <v>39</v>
      </c>
      <c r="C123" t="str">
        <f ca="1">OFFSET('336p stat'!$A$1,A123*20,0)</f>
        <v>CUDA Const</v>
      </c>
      <c r="D123" s="5">
        <f ca="1">OFFSET('336p trace'!$R$56,(A123-1)*56,0)</f>
        <v>7911.7525999999989</v>
      </c>
      <c r="E123" s="5">
        <f ca="1">OFFSET('336p trace'!$S$56,(A123-1)*56,0)</f>
        <v>7898.8652000000002</v>
      </c>
      <c r="F123" s="5">
        <f ca="1">OFFSET('336p stat'!$H$1,A123*20,0)</f>
        <v>7770.6827540000004</v>
      </c>
      <c r="G123" s="5">
        <f ca="1">OFFSET('336p stat'!$K$1,A123*20,0)</f>
        <v>7738.1108889999996</v>
      </c>
      <c r="H123" s="5">
        <f ca="1">OFFSET('336p stat'!$N$1,A123*20,0)</f>
        <v>358.06048500000003</v>
      </c>
    </row>
    <row r="124" spans="1:8" x14ac:dyDescent="0.25">
      <c r="A124">
        <v>40</v>
      </c>
      <c r="C124" t="str">
        <f ca="1">OFFSET('336p stat'!$A$1,A124*20,0)</f>
        <v>CUDA ant Const</v>
      </c>
      <c r="D124" s="5">
        <f ca="1">OFFSET('336p trace'!$R$56,(A124-1)*56,0)</f>
        <v>2075.1770000000006</v>
      </c>
      <c r="E124" s="5">
        <f ca="1">OFFSET('336p trace'!$S$56,(A124-1)*56,0)</f>
        <v>2061.6228000000001</v>
      </c>
      <c r="F124" s="5">
        <f ca="1">OFFSET('336p stat'!$H$1,A124*20,0)</f>
        <v>2002.2036350000001</v>
      </c>
      <c r="G124" s="5">
        <f ca="1">OFFSET('336p stat'!$K$1,A124*20,0)</f>
        <v>1974.773569</v>
      </c>
      <c r="H124" s="5">
        <f ca="1">OFFSET('336p stat'!$N$1,A124*20,0)</f>
        <v>445.89163600000001</v>
      </c>
    </row>
    <row r="125" spans="1:8" x14ac:dyDescent="0.25">
      <c r="A125">
        <v>41</v>
      </c>
      <c r="C125" t="str">
        <f ca="1">OFFSET('336p stat'!$A$1,A125*20,0)</f>
        <v>CUDA ant par Const</v>
      </c>
      <c r="D125" s="5">
        <f ca="1">OFFSET('336p trace'!$R$56,(A125-1)*56,0)</f>
        <v>2060.5160000000001</v>
      </c>
      <c r="E125" s="5">
        <f ca="1">OFFSET('336p trace'!$S$56,(A125-1)*56,0)</f>
        <v>2046.3763999999996</v>
      </c>
      <c r="F125" s="5">
        <f ca="1">OFFSET('336p stat'!$H$1,A125*20,0)</f>
        <v>1970.100234</v>
      </c>
      <c r="G125" s="5">
        <f ca="1">OFFSET('336p stat'!$K$1,A125*20,0)</f>
        <v>1940.7491970000001</v>
      </c>
      <c r="H125" s="5">
        <f ca="1">OFFSET('336p stat'!$N$1,A125*20,0)</f>
        <v>443.10153200000002</v>
      </c>
    </row>
    <row r="126" spans="1:8" x14ac:dyDescent="0.25">
      <c r="A126">
        <v>42</v>
      </c>
      <c r="C126" t="str">
        <f ca="1">OFFSET('336p stat'!$A$1,A126*20,0)</f>
        <v>CUDA ant add CPU Const</v>
      </c>
      <c r="D126" s="5">
        <f ca="1">OFFSET('336p trace'!$R$56,(A126-1)*56,0)</f>
        <v>2160.0953999999997</v>
      </c>
      <c r="E126" s="5">
        <f ca="1">OFFSET('336p trace'!$S$56,(A126-1)*56,0)</f>
        <v>2146.0228000000006</v>
      </c>
      <c r="F126" s="5">
        <f ca="1">OFFSET('336p stat'!$H$1,A126*20,0)</f>
        <v>2118.448801</v>
      </c>
      <c r="G126" s="5">
        <f ca="1">OFFSET('336p stat'!$K$1,A126*20,0)</f>
        <v>2105.0781449999999</v>
      </c>
      <c r="H126" s="5">
        <f ca="1">OFFSET('336p stat'!$N$1,A126*20,0)</f>
        <v>475.41819600000002</v>
      </c>
    </row>
    <row r="127" spans="1:8" x14ac:dyDescent="0.25">
      <c r="A127">
        <v>43</v>
      </c>
      <c r="C127" t="str">
        <f ca="1">OFFSET('336p stat'!$A$1,A127*20,0)</f>
        <v>CUDA opt Const</v>
      </c>
      <c r="D127" s="5">
        <f ca="1">OFFSET('336p trace'!$R$56,(A127-1)*56,0)</f>
        <v>7928.6786000000002</v>
      </c>
      <c r="E127" s="5">
        <f ca="1">OFFSET('336p trace'!$S$56,(A127-1)*56,0)</f>
        <v>7915.2970000000005</v>
      </c>
      <c r="F127" s="5">
        <f ca="1">OFFSET('336p stat'!$H$1,A127*20,0)</f>
        <v>7771.9261429999997</v>
      </c>
      <c r="G127" s="5">
        <f ca="1">OFFSET('336p stat'!$K$1,A127*20,0)</f>
        <v>7380.7123730000003</v>
      </c>
      <c r="H127" s="5">
        <f ca="1">OFFSET('336p stat'!$N$1,A127*20,0)</f>
        <v>0</v>
      </c>
    </row>
    <row r="128" spans="1:8" x14ac:dyDescent="0.25">
      <c r="A128">
        <v>44</v>
      </c>
      <c r="C128" t="str">
        <f ca="1">OFFSET('336p stat'!$A$1,A128*20,0)</f>
        <v>CUDA opt ant Const</v>
      </c>
      <c r="D128" s="5">
        <f ca="1">OFFSET('336p trace'!$R$56,(A128-1)*56,0)</f>
        <v>2077.5334000000007</v>
      </c>
      <c r="E128" s="5">
        <f ca="1">OFFSET('336p trace'!$S$56,(A128-1)*56,0)</f>
        <v>2064.6823999999997</v>
      </c>
      <c r="F128" s="5">
        <f ca="1">OFFSET('336p stat'!$H$1,A128*20,0)</f>
        <v>1992.2175609999999</v>
      </c>
      <c r="G128" s="5">
        <f ca="1">OFFSET('336p stat'!$K$1,A128*20,0)</f>
        <v>1524.255598</v>
      </c>
      <c r="H128" s="5">
        <f ca="1">OFFSET('336p stat'!$N$1,A128*20,0)</f>
        <v>0</v>
      </c>
    </row>
    <row r="129" spans="1:10" x14ac:dyDescent="0.25">
      <c r="A129">
        <v>45</v>
      </c>
      <c r="C129" t="str">
        <f ca="1">OFFSET('336p stat'!$A$1,A129*20,0)</f>
        <v>CUDA opt ant par Const</v>
      </c>
      <c r="D129" s="5">
        <f ca="1">OFFSET('336p trace'!$R$56,(A129-1)*56,0)</f>
        <v>2034.0686000000005</v>
      </c>
      <c r="E129" s="5">
        <f ca="1">OFFSET('336p trace'!$S$56,(A129-1)*56,0)</f>
        <v>2020.7416000000001</v>
      </c>
      <c r="F129" s="5">
        <f ca="1">OFFSET('336p stat'!$H$1,A129*20,0)</f>
        <v>1952.330457</v>
      </c>
      <c r="G129" s="5">
        <f ca="1">OFFSET('336p stat'!$K$1,A129*20,0)</f>
        <v>1486.179832</v>
      </c>
      <c r="H129" s="5">
        <f ca="1">OFFSET('336p stat'!$N$1,A129*20,0)</f>
        <v>0</v>
      </c>
    </row>
    <row r="130" spans="1:10" x14ac:dyDescent="0.25">
      <c r="A130">
        <v>46</v>
      </c>
      <c r="C130" t="str">
        <f ca="1">OFFSET('336p stat'!$A$1,A130*20,0)</f>
        <v>CUDA ant par global</v>
      </c>
      <c r="D130" s="5">
        <f ca="1">OFFSET('336p trace'!$R$56,(A130-1)*56,0)</f>
        <v>2032.5565999999997</v>
      </c>
      <c r="E130" s="5">
        <f ca="1">OFFSET('336p trace'!$S$56,(A130-1)*56,0)</f>
        <v>2021.9382000000003</v>
      </c>
      <c r="F130" s="5">
        <f ca="1">OFFSET('336p stat'!$H$1,A130*20,0)</f>
        <v>1970.687224</v>
      </c>
      <c r="G130" s="5">
        <f ca="1">OFFSET('336p stat'!$K$1,A130*20,0)</f>
        <v>1941.0753910000001</v>
      </c>
      <c r="H130" s="5">
        <f ca="1">OFFSET('336p stat'!$N$1,A130*20,0)</f>
        <v>437.26936499999999</v>
      </c>
    </row>
    <row r="131" spans="1:10" x14ac:dyDescent="0.25">
      <c r="A131">
        <v>47</v>
      </c>
      <c r="C131" t="str">
        <f ca="1">OFFSET('336p stat'!$A$1,A131*20,0)</f>
        <v>CUDA ant add CPU Time global</v>
      </c>
      <c r="D131" s="5">
        <f ca="1">OFFSET('336p trace'!$R$56,(A131-1)*56,0)</f>
        <v>1981.5154000000007</v>
      </c>
      <c r="E131" s="5">
        <f ca="1">OFFSET('336p trace'!$S$56,(A131-1)*56,0)</f>
        <v>1970.9377999999997</v>
      </c>
      <c r="F131" s="5">
        <f ca="1">OFFSET('336p stat'!$H$1,A131*20,0)</f>
        <v>1939.118013</v>
      </c>
      <c r="G131" s="5">
        <f ca="1">OFFSET('336p stat'!$K$1,A131*20,0)</f>
        <v>1934.104666</v>
      </c>
      <c r="H131" s="5">
        <f ca="1">OFFSET('336p stat'!$N$1,A131*20,0)</f>
        <v>312.18340799999999</v>
      </c>
    </row>
    <row r="132" spans="1:10" x14ac:dyDescent="0.25">
      <c r="A132">
        <v>48</v>
      </c>
      <c r="C132" t="str">
        <f ca="1">OFFSET('336p stat'!$A$1,A132*20,0)</f>
        <v>CUDA opt ant par global</v>
      </c>
      <c r="D132" s="5">
        <f ca="1">OFFSET('336p trace'!$R$56,(A132-1)*56,0)</f>
        <v>2034.4787999999999</v>
      </c>
      <c r="E132" s="5">
        <f ca="1">OFFSET('336p trace'!$S$56,(A132-1)*56,0)</f>
        <v>2023.7960000000007</v>
      </c>
      <c r="F132" s="5">
        <f ca="1">OFFSET('336p stat'!$H$1,A132*20,0)</f>
        <v>1972.428132</v>
      </c>
      <c r="G132" s="5">
        <f ca="1">OFFSET('336p stat'!$K$1,A132*20,0)</f>
        <v>1507.5334989999999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 t="e">
        <f ca="1">OFFSET('336p trace'!$R$56,(A133-1)*56,0)</f>
        <v>#DIV/0!</v>
      </c>
      <c r="E133" s="5" t="e">
        <f ca="1">OFFSET('336p trace'!$S$56,(A133-1)*56,0)</f>
        <v>#DIV/0!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 t="e">
        <f ca="1">OFFSET('336p trace'!$R$56,(A134-1)*56,0)</f>
        <v>#DIV/0!</v>
      </c>
      <c r="E134" s="5" t="e">
        <f ca="1">OFFSET('336p trace'!$S$56,(A134-1)*56,0)</f>
        <v>#DIV/0!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79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78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279.40936803999887</v>
      </c>
      <c r="E139" s="5">
        <f ca="1">OFFSET('336p trace'!$V$56,(A31-1)*56,0)</f>
        <v>278.80897124000063</v>
      </c>
      <c r="F139" s="5">
        <f ca="1">OFFSET('336p stat'!$H$1,A139*20,1)</f>
        <v>319.071887</v>
      </c>
      <c r="G139" s="5">
        <f ca="1">OFFSET('336p stat'!$K$1,A139*20,1)</f>
        <v>301.53563400000002</v>
      </c>
      <c r="H139" s="5">
        <f ca="1">OFFSET('336p stat'!$N$1,A139*20,1)</f>
        <v>0.74866500000000002</v>
      </c>
      <c r="J139" s="5">
        <f ca="1">SUM(D139:H139)</f>
        <v>1179.5745252799998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12.848276639999986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ref="J140:J167" ca="1" si="9">SUM(D140:H140)</f>
        <v>12.848276639999986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81.200855360000716</v>
      </c>
      <c r="E141" s="5">
        <f ca="1">OFFSET('336p trace'!$V$56,(A33-1)*56,0)</f>
        <v>81.54021156000023</v>
      </c>
      <c r="F141" s="5">
        <f ca="1">OFFSET('336p stat'!$H$1,A141*20,1)</f>
        <v>68.856342999999995</v>
      </c>
      <c r="G141" s="5">
        <f ca="1">OFFSET('336p stat'!$K$1,A141*20,1)</f>
        <v>72.594959000000003</v>
      </c>
      <c r="H141" s="5">
        <f ca="1">OFFSET('336p stat'!$N$1,A141*20,1)</f>
        <v>2.3000000000000001E-4</v>
      </c>
      <c r="J141" s="5">
        <f t="shared" ca="1" si="9"/>
        <v>304.19259892000093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50.210716160000501</v>
      </c>
      <c r="E142" s="5">
        <f ca="1">OFFSET('336p trace'!$V$56,(A34-1)*56,0)</f>
        <v>50.895318559999197</v>
      </c>
      <c r="F142" s="5">
        <f ca="1">OFFSET('336p stat'!$H$1,A142*20,1)</f>
        <v>3.2338260000000001</v>
      </c>
      <c r="G142" s="5">
        <f ca="1">OFFSET('336p stat'!$K$1,A142*20,1)</f>
        <v>2.921E-2</v>
      </c>
      <c r="H142" s="5">
        <f ca="1">OFFSET('336p stat'!$N$1,A142*20,1)</f>
        <v>5.4429999999999999E-3</v>
      </c>
      <c r="J142" s="5">
        <f t="shared" ca="1" si="9"/>
        <v>104.3745137199997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10.77234895999992</v>
      </c>
      <c r="E143" s="5">
        <f ca="1">OFFSET('336p trace'!$V$56,(A35-1)*56,0)</f>
        <v>10.338445640000115</v>
      </c>
      <c r="F143" s="5">
        <f ca="1">OFFSET('336p stat'!$H$1,A143*20,1)</f>
        <v>0.62137200000000004</v>
      </c>
      <c r="G143" s="5">
        <f ca="1">OFFSET('336p stat'!$K$1,A143*20,1)</f>
        <v>2.9019E-2</v>
      </c>
      <c r="H143" s="5">
        <f ca="1">OFFSET('336p stat'!$N$1,A143*20,1)</f>
        <v>1.7639999999999999E-3</v>
      </c>
      <c r="J143" s="5">
        <f t="shared" ca="1" si="9"/>
        <v>21.762949600000038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50.455293159999826</v>
      </c>
      <c r="E144" s="5">
        <f ca="1">OFFSET('336p trace'!$V$56,(A36-1)*56,0)</f>
        <v>50.778616039999989</v>
      </c>
      <c r="F144" s="5">
        <f ca="1">OFFSET('336p stat'!$H$1,A144*20,1)</f>
        <v>2.661114</v>
      </c>
      <c r="G144" s="5">
        <f ca="1">OFFSET('336p stat'!$K$1,A144*20,1)</f>
        <v>4.5842000000000001E-2</v>
      </c>
      <c r="H144" s="5">
        <f ca="1">OFFSET('336p stat'!$N$1,A144*20,1)</f>
        <v>9.6559999999999997E-3</v>
      </c>
      <c r="J144" s="5">
        <f t="shared" ca="1" si="9"/>
        <v>103.95052119999981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57.233904000000692</v>
      </c>
      <c r="E145" s="5">
        <f ca="1">OFFSET('336p trace'!$V$56,(A37-1)*56,0)</f>
        <v>52.448473439999951</v>
      </c>
      <c r="F145" s="5">
        <f ca="1">OFFSET('336p stat'!$H$1,A145*20,1)</f>
        <v>35.746865</v>
      </c>
      <c r="G145" s="5">
        <f ca="1">OFFSET('336p stat'!$K$1,A145*20,1)</f>
        <v>33.821083999999999</v>
      </c>
      <c r="H145" s="5">
        <f ca="1">OFFSET('336p stat'!$N$1,A145*20,1)</f>
        <v>13.301258000000001</v>
      </c>
      <c r="J145" s="5">
        <f t="shared" ca="1" si="9"/>
        <v>192.5515844400006</v>
      </c>
    </row>
    <row r="146" spans="1:10" x14ac:dyDescent="0.25">
      <c r="A146">
        <v>8</v>
      </c>
      <c r="C146" t="str">
        <f ca="1">OFFSET('336p stat'!$A$1,A146*20,0)</f>
        <v>CUDA ant add CPU</v>
      </c>
      <c r="D146" s="5">
        <f ca="1">OFFSET('336p trace'!$U$56,(A38-1)*56,0)</f>
        <v>50.414138560000019</v>
      </c>
      <c r="E146" s="5">
        <f ca="1">OFFSET('336p trace'!$V$56,(A38-1)*56,0)</f>
        <v>0</v>
      </c>
      <c r="F146" s="5">
        <f ca="1">OFFSET('336p stat'!$H$1,A146*20,1)</f>
        <v>0</v>
      </c>
      <c r="G146" s="5">
        <f ca="1">OFFSET('336p stat'!$K$1,A146*20,1)</f>
        <v>0</v>
      </c>
      <c r="H146" s="5">
        <f ca="1">OFFSET('336p stat'!$N$1,A146*20,1)</f>
        <v>0</v>
      </c>
      <c r="J146" s="5">
        <f t="shared" ca="1" si="9"/>
        <v>50.414138560000019</v>
      </c>
    </row>
    <row r="147" spans="1:10" x14ac:dyDescent="0.25">
      <c r="A147">
        <v>9</v>
      </c>
      <c r="C147" t="str">
        <f ca="1">OFFSET('336p stat'!$A$1,A147*20,0)</f>
        <v>CUDA ant add CPU non hash</v>
      </c>
      <c r="D147" s="5">
        <f ca="1">OFFSET('336p trace'!$U$56,(A39-1)*56,0)</f>
        <v>129.64313983999972</v>
      </c>
      <c r="E147" s="5">
        <f ca="1">OFFSET('336p trace'!$V$56,(A39-1)*56,0)</f>
        <v>128.67465443999987</v>
      </c>
      <c r="F147" s="5">
        <f ca="1">OFFSET('336p stat'!$H$1,A147*20,1)</f>
        <v>87.403279999999995</v>
      </c>
      <c r="G147" s="5">
        <f ca="1">OFFSET('336p stat'!$K$1,A147*20,1)</f>
        <v>80.471563000000003</v>
      </c>
      <c r="H147" s="5">
        <f ca="1">OFFSET('336p stat'!$N$1,A147*20,1)</f>
        <v>24.748000999999999</v>
      </c>
      <c r="J147" s="5">
        <f t="shared" ca="1" si="9"/>
        <v>450.94063827999958</v>
      </c>
    </row>
    <row r="148" spans="1:10" x14ac:dyDescent="0.25">
      <c r="A148">
        <v>10</v>
      </c>
      <c r="C148" t="str">
        <f ca="1">OFFSET('336p stat'!$A$1,A148*20,0)</f>
        <v>CUDA ant add CPU12</v>
      </c>
      <c r="D148" s="5">
        <f ca="1">OFFSET('336p trace'!$U$56,(A40-1)*56,0)</f>
        <v>3427.6851393599964</v>
      </c>
      <c r="E148" s="5">
        <f ca="1">OFFSET('336p trace'!$V$56,(A40-1)*56,0)</f>
        <v>3462.8229464399988</v>
      </c>
      <c r="F148" s="5">
        <f ca="1">OFFSET('336p stat'!$H$1,A148*20,1)</f>
        <v>3494.8628440000002</v>
      </c>
      <c r="G148" s="5">
        <f ca="1">OFFSET('336p stat'!$K$1,A148*20,1)</f>
        <v>3526.2335680000001</v>
      </c>
      <c r="H148" s="5">
        <f ca="1">OFFSET('336p stat'!$N$1,A148*20,1)</f>
        <v>121.6955</v>
      </c>
      <c r="J148" s="5">
        <f t="shared" ca="1" si="9"/>
        <v>14033.299997799995</v>
      </c>
    </row>
    <row r="149" spans="1:10" x14ac:dyDescent="0.25">
      <c r="A149">
        <v>11</v>
      </c>
      <c r="C149" t="str">
        <f ca="1">OFFSET('336p stat'!$A$1,A149*20,0)</f>
        <v>CUDA opt</v>
      </c>
      <c r="D149" s="5">
        <f ca="1">OFFSET('336p trace'!$U$56,(A41-1)*56,0)</f>
        <v>237.34570916000084</v>
      </c>
      <c r="E149" s="5">
        <f ca="1">OFFSET('336p trace'!$V$56,(A41-1)*56,0)</f>
        <v>0</v>
      </c>
      <c r="F149" s="5">
        <f ca="1">OFFSET('336p stat'!$H$1,A149*20,1)</f>
        <v>0</v>
      </c>
      <c r="G149" s="5">
        <f ca="1">OFFSET('336p stat'!$K$1,A149*20,1)</f>
        <v>0</v>
      </c>
      <c r="H149" s="5">
        <f ca="1">OFFSET('336p stat'!$N$1,A149*20,1)</f>
        <v>0</v>
      </c>
      <c r="J149" s="5">
        <f t="shared" ca="1" si="9"/>
        <v>237.34570916000084</v>
      </c>
    </row>
    <row r="150" spans="1:10" x14ac:dyDescent="0.25">
      <c r="A150">
        <v>12</v>
      </c>
      <c r="C150" t="str">
        <f ca="1">OFFSET('336p stat'!$A$1,A150*20,0)</f>
        <v>CUDA opt Time</v>
      </c>
      <c r="D150" s="5">
        <f ca="1">OFFSET('336p trace'!$U$56,(A42-1)*56,0)</f>
        <v>10.291200640000181</v>
      </c>
      <c r="E150" s="5">
        <f ca="1">OFFSET('336p trace'!$V$56,(A42-1)*56,0)</f>
        <v>9.8959737599999382</v>
      </c>
      <c r="F150" s="5">
        <f ca="1">OFFSET('336p stat'!$H$1,A150*20,1)</f>
        <v>3.0481090000000002</v>
      </c>
      <c r="G150" s="5">
        <f ca="1">OFFSET('336p stat'!$K$1,A150*20,1)</f>
        <v>2.7942000000000002E-2</v>
      </c>
      <c r="H150" s="5">
        <f ca="1">OFFSET('336p stat'!$N$1,A150*20,1)</f>
        <v>0</v>
      </c>
      <c r="J150" s="5">
        <f t="shared" ca="1" si="9"/>
        <v>23.263225400000117</v>
      </c>
    </row>
    <row r="151" spans="1:10" x14ac:dyDescent="0.25">
      <c r="A151">
        <v>13</v>
      </c>
      <c r="C151" t="str">
        <f ca="1">OFFSET('336p stat'!$A$1,A151*20,0)</f>
        <v>CUDA opt non hash</v>
      </c>
      <c r="D151" s="5">
        <f ca="1">OFFSET('336p trace'!$U$56,(A43-1)*56,0)</f>
        <v>53.532841000000047</v>
      </c>
      <c r="E151" s="5">
        <f ca="1">OFFSET('336p trace'!$V$56,(A43-1)*56,0)</f>
        <v>53.159373759999745</v>
      </c>
      <c r="F151" s="5">
        <f ca="1">OFFSET('336p stat'!$H$1,A151*20,1)</f>
        <v>3.3403640000000001</v>
      </c>
      <c r="G151" s="5">
        <f ca="1">OFFSET('336p stat'!$K$1,A151*20,1)</f>
        <v>3.0925999999999999E-2</v>
      </c>
      <c r="H151" s="5">
        <f ca="1">OFFSET('336p stat'!$N$1,A151*20,1)</f>
        <v>0</v>
      </c>
      <c r="J151" s="5">
        <f t="shared" ca="1" si="9"/>
        <v>110.06350475999977</v>
      </c>
    </row>
    <row r="152" spans="1:10" x14ac:dyDescent="0.25">
      <c r="A152">
        <v>14</v>
      </c>
      <c r="C152" t="str">
        <f ca="1">OFFSET('336p stat'!$A$1,A152*20,0)</f>
        <v>CUDA opt ant</v>
      </c>
      <c r="D152" s="5">
        <f ca="1">OFFSET('336p trace'!$U$56,(A44-1)*56,0)</f>
        <v>20.930164960000106</v>
      </c>
      <c r="E152" s="5">
        <f ca="1">OFFSET('336p trace'!$V$56,(A44-1)*56,0)</f>
        <v>19.929198440000118</v>
      </c>
      <c r="F152" s="5">
        <f ca="1">OFFSET('336p stat'!$H$1,A152*20,1)</f>
        <v>7.5453200000000002</v>
      </c>
      <c r="G152" s="5">
        <f ca="1">OFFSET('336p stat'!$K$1,A152*20,1)</f>
        <v>3.1677729999999999</v>
      </c>
      <c r="H152" s="5">
        <f ca="1">OFFSET('336p stat'!$N$1,A152*20,1)</f>
        <v>0</v>
      </c>
      <c r="J152" s="5">
        <f t="shared" ca="1" si="9"/>
        <v>51.57245640000022</v>
      </c>
    </row>
    <row r="153" spans="1:10" x14ac:dyDescent="0.25">
      <c r="A153">
        <v>15</v>
      </c>
      <c r="C153" t="str">
        <f ca="1">OFFSET('336p stat'!$A$1,A153*20,0)</f>
        <v>CUDA opt ant non hash</v>
      </c>
      <c r="D153" s="5">
        <f ca="1">OFFSET('336p trace'!$U$56,(A45-1)*56,0)</f>
        <v>77.857830760000283</v>
      </c>
      <c r="E153" s="5">
        <f ca="1">OFFSET('336p trace'!$V$56,(A45-1)*56,0)</f>
        <v>73.518761639999852</v>
      </c>
      <c r="F153" s="5">
        <f ca="1">OFFSET('336p stat'!$H$1,A153*20,1)</f>
        <v>3.6518969999999999</v>
      </c>
      <c r="G153" s="5">
        <f ca="1">OFFSET('336p stat'!$K$1,A153*20,1)</f>
        <v>1.0940999999999999E-2</v>
      </c>
      <c r="H153" s="5">
        <f ca="1">OFFSET('336p stat'!$N$1,A153*20,1)</f>
        <v>0</v>
      </c>
      <c r="J153" s="5">
        <f t="shared" ca="1" si="9"/>
        <v>155.03943040000013</v>
      </c>
    </row>
    <row r="154" spans="1:10" x14ac:dyDescent="0.25">
      <c r="A154">
        <v>16</v>
      </c>
      <c r="C154" t="str">
        <f ca="1">OFFSET('336p stat'!$A$1,A154*20,0)</f>
        <v>CUDA opt ant par</v>
      </c>
      <c r="D154" s="5">
        <f ca="1">OFFSET('336p trace'!$U$56,(A46-1)*56,0)</f>
        <v>33.121624640000256</v>
      </c>
      <c r="E154" s="5">
        <f ca="1">OFFSET('336p trace'!$V$56,(A46-1)*56,0)</f>
        <v>33.585686759999646</v>
      </c>
      <c r="F154" s="5">
        <f ca="1">OFFSET('336p stat'!$H$1,A154*20,1)</f>
        <v>21.579236999999999</v>
      </c>
      <c r="G154" s="5">
        <f ca="1">OFFSET('336p stat'!$K$1,A154*20,1)</f>
        <v>13.688805</v>
      </c>
      <c r="H154" s="5">
        <f ca="1">OFFSET('336p stat'!$N$1,A154*20,1)</f>
        <v>0</v>
      </c>
      <c r="J154" s="5">
        <f t="shared" ca="1" si="9"/>
        <v>101.9753533999999</v>
      </c>
    </row>
    <row r="155" spans="1:10" x14ac:dyDescent="0.25">
      <c r="A155">
        <v>17</v>
      </c>
      <c r="C155" t="str">
        <f ca="1">OFFSET('336p stat'!$A$1,A155*20,0)</f>
        <v>non CUDA Time</v>
      </c>
      <c r="D155" s="5">
        <f ca="1">OFFSET('336p trace'!$U$56,(A47-1)*56,0)</f>
        <v>686.19285695999815</v>
      </c>
      <c r="E155" s="5">
        <f ca="1">OFFSET('336p trace'!$V$56,(A47-1)*56,0)</f>
        <v>446.21378976000119</v>
      </c>
      <c r="F155" s="5">
        <f ca="1">OFFSET('336p stat'!$H$1,A155*20,1)</f>
        <v>445.93287299999997</v>
      </c>
      <c r="G155" s="5">
        <f ca="1">OFFSET('336p stat'!$K$1,A155*20,1)</f>
        <v>445.02916099999999</v>
      </c>
      <c r="H155" s="5">
        <f ca="1">OFFSET('336p stat'!$N$1,A155*20,1)</f>
        <v>62.736936999999998</v>
      </c>
      <c r="J155" s="5">
        <f t="shared" ca="1" si="9"/>
        <v>2086.1056177199994</v>
      </c>
    </row>
    <row r="156" spans="1:10" x14ac:dyDescent="0.25">
      <c r="A156">
        <v>18</v>
      </c>
      <c r="C156" t="str">
        <f ca="1">OFFSET('336p stat'!$A$1,A156*20,0)</f>
        <v>non CUDA</v>
      </c>
      <c r="D156" s="5">
        <f ca="1">OFFSET('336p trace'!$U$56,(A48-1)*56,0)</f>
        <v>1322.0669984400001</v>
      </c>
      <c r="E156" s="5">
        <f ca="1">OFFSET('336p trace'!$V$56,(A48-1)*56,0)</f>
        <v>0</v>
      </c>
      <c r="F156" s="5">
        <f ca="1">OFFSET('336p stat'!$H$1,A156*20,1)</f>
        <v>0</v>
      </c>
      <c r="G156" s="5">
        <f ca="1">OFFSET('336p stat'!$K$1,A156*20,1)</f>
        <v>0</v>
      </c>
      <c r="H156" s="5">
        <f ca="1">OFFSET('336p stat'!$N$1,A156*20,1)</f>
        <v>0</v>
      </c>
      <c r="J156" s="5">
        <f t="shared" ca="1" si="9"/>
        <v>1322.0669984400001</v>
      </c>
    </row>
    <row r="157" spans="1:10" x14ac:dyDescent="0.25">
      <c r="A157">
        <v>19</v>
      </c>
      <c r="C157" t="str">
        <f ca="1">OFFSET('336p stat'!$A$1,A157*20,0)</f>
        <v>non CUDA non hash</v>
      </c>
      <c r="D157" s="5">
        <f ca="1">OFFSET('336p trace'!$U$56,(A49-1)*56,0)</f>
        <v>232.43250063999972</v>
      </c>
      <c r="E157" s="5">
        <f ca="1">OFFSET('336p trace'!$V$56,(A49-1)*56,0)</f>
        <v>233.47614915999904</v>
      </c>
      <c r="F157" s="5">
        <f ca="1">OFFSET('336p stat'!$H$1,A157*20,1)</f>
        <v>233.30500000000001</v>
      </c>
      <c r="G157" s="5">
        <f ca="1">OFFSET('336p stat'!$K$1,A157*20,1)</f>
        <v>232.45183499999999</v>
      </c>
      <c r="H157" s="5">
        <f ca="1">OFFSET('336p stat'!$N$1,A157*20,1)</f>
        <v>11.701798</v>
      </c>
      <c r="J157" s="5">
        <f t="shared" ca="1" si="9"/>
        <v>943.36728279999886</v>
      </c>
    </row>
    <row r="158" spans="1:10" x14ac:dyDescent="0.25">
      <c r="A158">
        <v>20</v>
      </c>
      <c r="C158" t="str">
        <f ca="1">OFFSET('336p stat'!$A$1,A158*20,0)</f>
        <v>Classic ACO</v>
      </c>
      <c r="D158" s="5">
        <f ca="1">OFFSET('336p trace'!$U$56,(A50-1)*56,0)</f>
        <v>23459.042676000037</v>
      </c>
      <c r="E158" s="5">
        <f ca="1">OFFSET('336p trace'!$V$56,(A50-1)*56,0)</f>
        <v>10888.408064000065</v>
      </c>
      <c r="F158" s="5">
        <f ca="1">OFFSET('336p stat'!$H$1,A158*20,1)</f>
        <v>9664.7164990000001</v>
      </c>
      <c r="G158" s="5">
        <f ca="1">OFFSET('336p stat'!$K$1,A158*20,1)</f>
        <v>9655.8278200000004</v>
      </c>
      <c r="H158" s="5">
        <f ca="1">OFFSET('336p stat'!$N$1,A158*20,1)</f>
        <v>12.560083000000001</v>
      </c>
      <c r="J158" s="5">
        <f t="shared" ca="1" si="9"/>
        <v>53680.555142000099</v>
      </c>
    </row>
    <row r="159" spans="1:10" x14ac:dyDescent="0.25">
      <c r="A159">
        <v>21</v>
      </c>
      <c r="C159" t="str">
        <f ca="1">OFFSET('336p stat'!$A$1,A159*20,0)</f>
        <v>Classic ACO non hash</v>
      </c>
      <c r="D159" s="5">
        <f ca="1">OFFSET('336p trace'!$U$56,(A51-1)*56,0)</f>
        <v>23161.28345600003</v>
      </c>
      <c r="E159" s="5">
        <f ca="1">OFFSET('336p trace'!$V$56,(A51-1)*56,0)</f>
        <v>23150.229504000028</v>
      </c>
      <c r="F159" s="5">
        <f ca="1">OFFSET('336p stat'!$H$1,A159*20,1)</f>
        <v>22753.383034999999</v>
      </c>
      <c r="G159" s="5">
        <f ca="1">OFFSET('336p stat'!$K$1,A159*20,1)</f>
        <v>22731.457557000002</v>
      </c>
      <c r="H159" s="5">
        <f ca="1">OFFSET('336p stat'!$N$1,A159*20,1)</f>
        <v>27.731428000000001</v>
      </c>
      <c r="J159" s="5">
        <f t="shared" ca="1" si="9"/>
        <v>91824.084980000058</v>
      </c>
    </row>
    <row r="160" spans="1:10" x14ac:dyDescent="0.25">
      <c r="A160">
        <v>22</v>
      </c>
      <c r="C160" t="str">
        <f ca="1">OFFSET('336p stat'!$A$1,A160*20,0)</f>
        <v>omp</v>
      </c>
      <c r="D160" s="5">
        <f ca="1">OFFSET('336p trace'!$U$56,(A52-1)*56,0)</f>
        <v>334.1925206400021</v>
      </c>
      <c r="E160" s="5">
        <f ca="1">OFFSET('336p trace'!$V$56,(A52-1)*56,0)</f>
        <v>329.14586900000222</v>
      </c>
      <c r="F160" s="5">
        <f ca="1">OFFSET('336p stat'!$H$1,A160*20,1)</f>
        <v>328.84156999999999</v>
      </c>
      <c r="G160" s="5">
        <f ca="1">OFFSET('336p stat'!$K$1,A160*20,1)</f>
        <v>327.31572599999998</v>
      </c>
      <c r="H160" s="5">
        <f ca="1">OFFSET('336p stat'!$N$1,A160*20,1)</f>
        <v>16.278938</v>
      </c>
      <c r="J160" s="5">
        <f t="shared" ca="1" si="9"/>
        <v>1335.7746236400044</v>
      </c>
    </row>
    <row r="161" spans="1:10" x14ac:dyDescent="0.25">
      <c r="A161">
        <v>23</v>
      </c>
      <c r="C161" t="str">
        <f ca="1">OFFSET('336p stat'!$A$1,A161*20,0)</f>
        <v>omp non hash</v>
      </c>
      <c r="D161" s="5">
        <f ca="1">OFFSET('336p trace'!$U$56,(A53-1)*56,0)</f>
        <v>244.0075489999999</v>
      </c>
      <c r="E161" s="5">
        <f ca="1">OFFSET('336p trace'!$V$56,(A53-1)*56,0)</f>
        <v>200.78452323999977</v>
      </c>
      <c r="F161" s="5">
        <f ca="1">OFFSET('336p stat'!$H$1,A161*20,1)</f>
        <v>200.62598299999999</v>
      </c>
      <c r="G161" s="5">
        <f ca="1">OFFSET('336p stat'!$K$1,A161*20,1)</f>
        <v>200.203416</v>
      </c>
      <c r="H161" s="5">
        <f ca="1">OFFSET('336p stat'!$N$1,A161*20,1)</f>
        <v>16.035844000000001</v>
      </c>
      <c r="J161" s="5">
        <f t="shared" ca="1" si="9"/>
        <v>861.65731523999966</v>
      </c>
    </row>
    <row r="162" spans="1:10" x14ac:dyDescent="0.25">
      <c r="A162">
        <v>24</v>
      </c>
      <c r="C162" t="str">
        <f ca="1">OFFSET('336p stat'!$A$1,A162*20,0)</f>
        <v>non CUDA transp Time</v>
      </c>
      <c r="D162" s="5">
        <f ca="1">OFFSET('336p trace'!$U$56,(A54-1)*56,0)</f>
        <v>470.59041796000042</v>
      </c>
      <c r="E162" s="5">
        <f ca="1">OFFSET('336p trace'!$V$56,(A54-1)*56,0)</f>
        <v>486.43339600000002</v>
      </c>
      <c r="F162" s="5">
        <f ca="1">OFFSET('336p stat'!$H$1,A162*20,1)</f>
        <v>485.92310700000002</v>
      </c>
      <c r="G162" s="5">
        <f ca="1">OFFSET('336p stat'!$K$1,A162*20,1)</f>
        <v>480.49976299999997</v>
      </c>
      <c r="H162" s="5">
        <f ca="1">OFFSET('336p stat'!$N$1,A162*20,1)</f>
        <v>26.913841999999999</v>
      </c>
      <c r="J162" s="5">
        <f t="shared" ca="1" si="9"/>
        <v>1950.3605259600004</v>
      </c>
    </row>
    <row r="163" spans="1:10" x14ac:dyDescent="0.25">
      <c r="A163">
        <v>25</v>
      </c>
      <c r="C163" t="str">
        <f ca="1">OFFSET('336p stat'!$A$1,A163*20,0)</f>
        <v>non CUDA transp</v>
      </c>
      <c r="D163" s="5">
        <f ca="1">OFFSET('336p trace'!$U$56,(A55-1)*56,0)</f>
        <v>1452.225823559997</v>
      </c>
      <c r="E163" s="5">
        <f ca="1">OFFSET('336p trace'!$V$56,(A55-1)*56,0)</f>
        <v>0</v>
      </c>
      <c r="F163" s="5">
        <f ca="1">OFFSET('336p stat'!$H$1,A163*20,1)</f>
        <v>0</v>
      </c>
      <c r="G163" s="5">
        <f ca="1">OFFSET('336p stat'!$K$1,A163*20,1)</f>
        <v>0</v>
      </c>
      <c r="H163" s="5">
        <f ca="1">OFFSET('336p stat'!$N$1,A163*20,1)</f>
        <v>0</v>
      </c>
      <c r="J163" s="5">
        <f t="shared" ca="1" si="9"/>
        <v>1452.225823559997</v>
      </c>
    </row>
    <row r="164" spans="1:10" x14ac:dyDescent="0.25">
      <c r="A164">
        <v>26</v>
      </c>
      <c r="C164" t="str">
        <f ca="1">OFFSET('336p stat'!$A$1,A164*20,0)</f>
        <v>non CUDA transp non hash</v>
      </c>
      <c r="D164" s="5">
        <f ca="1">OFFSET('336p trace'!$U$56,(A56-1)*56,0)</f>
        <v>421.21210704000026</v>
      </c>
      <c r="E164" s="5">
        <f ca="1">OFFSET('336p trace'!$V$56,(A56-1)*56,0)</f>
        <v>418.70115200000009</v>
      </c>
      <c r="F164" s="5">
        <f ca="1">OFFSET('336p stat'!$H$1,A164*20,1)</f>
        <v>418.49921799999998</v>
      </c>
      <c r="G164" s="5">
        <f ca="1">OFFSET('336p stat'!$K$1,A164*20,1)</f>
        <v>414.26831900000002</v>
      </c>
      <c r="H164" s="5">
        <f ca="1">OFFSET('336p stat'!$N$1,A164*20,1)</f>
        <v>43.476999999999997</v>
      </c>
      <c r="J164" s="5">
        <f t="shared" ca="1" si="9"/>
        <v>1716.1577960400004</v>
      </c>
    </row>
    <row r="165" spans="1:10" x14ac:dyDescent="0.25">
      <c r="A165">
        <v>27</v>
      </c>
      <c r="C165" t="str">
        <f ca="1">OFFSET('336p stat'!$A$1,A165*20,0)</f>
        <v>non CUDA transp_AVX Time</v>
      </c>
      <c r="D165" s="5">
        <f ca="1">OFFSET('336p trace'!$U$56,(A57-1)*56,0)</f>
        <v>338.93956100000071</v>
      </c>
      <c r="E165" s="5">
        <f ca="1">OFFSET('336p trace'!$V$56,(A57-1)*56,0)</f>
        <v>326.76823123999884</v>
      </c>
      <c r="F165" s="5">
        <f ca="1">OFFSET('336p stat'!$H$1,A165*20,1)</f>
        <v>326.62339700000001</v>
      </c>
      <c r="G165" s="5">
        <f ca="1">OFFSET('336p stat'!$K$1,A165*20,1)</f>
        <v>323.90734600000002</v>
      </c>
      <c r="H165" s="5">
        <f ca="1">OFFSET('336p stat'!$N$1,A165*20,1)</f>
        <v>57.108908</v>
      </c>
      <c r="J165" s="5">
        <f t="shared" ca="1" si="9"/>
        <v>1373.3474432399994</v>
      </c>
    </row>
    <row r="166" spans="1:10" x14ac:dyDescent="0.25">
      <c r="A166">
        <v>28</v>
      </c>
      <c r="C166" t="str">
        <f ca="1">OFFSET('336p stat'!$A$1,A166*20,0)</f>
        <v>non CUDA transp_AVX</v>
      </c>
      <c r="D166" s="5">
        <f ca="1">OFFSET('336p trace'!$U$56,(A58-1)*56,0)</f>
        <v>399.61521235999948</v>
      </c>
      <c r="E166" s="5">
        <f ca="1">OFFSET('336p trace'!$V$56,(A58-1)*56,0)</f>
        <v>0</v>
      </c>
      <c r="F166" s="5">
        <f ca="1">OFFSET('336p stat'!$H$1,A166*20,1)</f>
        <v>0</v>
      </c>
      <c r="G166" s="5">
        <f ca="1">OFFSET('336p stat'!$K$1,A166*20,1)</f>
        <v>0</v>
      </c>
      <c r="H166" s="5">
        <f ca="1">OFFSET('336p stat'!$N$1,A166*20,1)</f>
        <v>0</v>
      </c>
      <c r="J166" s="5">
        <f t="shared" ca="1" si="9"/>
        <v>399.61521235999948</v>
      </c>
    </row>
    <row r="167" spans="1:10" x14ac:dyDescent="0.25">
      <c r="A167">
        <v>29</v>
      </c>
      <c r="C167" t="str">
        <f ca="1">OFFSET('336p stat'!$A$1,A167*20,0)</f>
        <v>non CUDA transp_AVX non hash</v>
      </c>
      <c r="D167" s="5">
        <f ca="1">OFFSET('336p trace'!$U$56,(A59-1)*56,0)</f>
        <v>231.80558404000064</v>
      </c>
      <c r="E167" s="5">
        <f ca="1">OFFSET('336p trace'!$V$56,(A59-1)*56,0)</f>
        <v>230.54370496000072</v>
      </c>
      <c r="F167" s="5">
        <f ca="1">OFFSET('336p stat'!$H$1,A167*20,1)</f>
        <v>230.44603799999999</v>
      </c>
      <c r="G167" s="5">
        <f ca="1">OFFSET('336p stat'!$K$1,A167*20,1)</f>
        <v>226.668263</v>
      </c>
      <c r="H167" s="5">
        <f ca="1">OFFSET('336p stat'!$N$1,A167*20,1)</f>
        <v>32.182031000000002</v>
      </c>
      <c r="J167" s="5">
        <f t="shared" ca="1" si="9"/>
        <v>951.64562100000148</v>
      </c>
    </row>
    <row r="168" spans="1:10" x14ac:dyDescent="0.25">
      <c r="A168">
        <v>30</v>
      </c>
      <c r="C168" t="str">
        <f ca="1">OFFSET('336p stat'!$A$1,A168*20,0)</f>
        <v>non CUDA transp_AVX_OMP Time</v>
      </c>
      <c r="D168" s="5">
        <f ca="1">OFFSET('336p trace'!$U$56,(A60-1)*56,0)</f>
        <v>225.79058800000033</v>
      </c>
      <c r="E168" s="5">
        <f ca="1">OFFSET('336p trace'!$V$56,(A60-1)*56,0)</f>
        <v>213.84726900000015</v>
      </c>
      <c r="F168" s="5">
        <f ca="1">OFFSET('336p stat'!$H$1,A168*20,1)</f>
        <v>213.776049</v>
      </c>
      <c r="G168" s="5">
        <f ca="1">OFFSET('336p stat'!$K$1,A168*20,1)</f>
        <v>213.18526800000001</v>
      </c>
      <c r="H168" s="5">
        <f ca="1">OFFSET('336p stat'!$N$1,A168*20,1)</f>
        <v>89.337117000000006</v>
      </c>
      <c r="J168" s="5">
        <f t="shared" ref="J168:J188" ca="1" si="10">SUM(D168:H168)</f>
        <v>955.93629100000044</v>
      </c>
    </row>
    <row r="169" spans="1:10" x14ac:dyDescent="0.25">
      <c r="A169">
        <v>31</v>
      </c>
      <c r="C169" t="str">
        <f ca="1">OFFSET('336p stat'!$A$1,A169*20,0)</f>
        <v>non CUDA transp_AVX_OMP</v>
      </c>
      <c r="D169" s="5">
        <f ca="1">OFFSET('336p trace'!$U$56,(A61-1)*56,0)</f>
        <v>187.83301923999923</v>
      </c>
      <c r="E169" s="5">
        <f ca="1">OFFSET('336p trace'!$V$56,(A61-1)*56,0)</f>
        <v>0</v>
      </c>
      <c r="F169" s="5">
        <f ca="1">OFFSET('336p stat'!$H$1,A169*20,1)</f>
        <v>0</v>
      </c>
      <c r="G169" s="5">
        <f ca="1">OFFSET('336p stat'!$K$1,A169*20,1)</f>
        <v>0</v>
      </c>
      <c r="H169" s="5">
        <f ca="1">OFFSET('336p stat'!$N$1,A169*20,1)</f>
        <v>0</v>
      </c>
      <c r="J169" s="5">
        <f t="shared" ca="1" si="10"/>
        <v>187.83301923999923</v>
      </c>
    </row>
    <row r="170" spans="1:10" x14ac:dyDescent="0.25">
      <c r="A170">
        <v>32</v>
      </c>
      <c r="C170" t="str">
        <f ca="1">OFFSET('336p stat'!$A$1,A170*20,0)</f>
        <v>non CUDA transp_AVX_OMP non hash</v>
      </c>
      <c r="D170" s="5">
        <f ca="1">OFFSET('336p trace'!$U$56,(A62-1)*56,0)</f>
        <v>245.94564703999967</v>
      </c>
      <c r="E170" s="5">
        <f ca="1">OFFSET('336p trace'!$V$56,(A62-1)*56,0)</f>
        <v>245.87402356000007</v>
      </c>
      <c r="F170" s="5">
        <f ca="1">OFFSET('336p stat'!$H$1,A170*20,1)</f>
        <v>245.90381099999999</v>
      </c>
      <c r="G170" s="5">
        <f ca="1">OFFSET('336p stat'!$K$1,A170*20,1)</f>
        <v>242.772955</v>
      </c>
      <c r="H170" s="5">
        <f ca="1">OFFSET('336p stat'!$N$1,A170*20,1)</f>
        <v>87.286368999999993</v>
      </c>
      <c r="J170" s="5">
        <f t="shared" ca="1" si="10"/>
        <v>1067.7828055999998</v>
      </c>
    </row>
    <row r="171" spans="1:10" x14ac:dyDescent="0.25">
      <c r="A171">
        <v>33</v>
      </c>
      <c r="C171" t="str">
        <f ca="1">OFFSET('336p stat'!$A$1,A171*20,0)</f>
        <v>CUDA ant add CPU_AVX_transp Time</v>
      </c>
      <c r="D171" s="5">
        <f ca="1">OFFSET('336p trace'!$U$56,(A63-1)*56,0)</f>
        <v>177.13093615999981</v>
      </c>
      <c r="E171" s="5">
        <f ca="1">OFFSET('336p trace'!$V$56,(A63-1)*56,0)</f>
        <v>177.9605414400001</v>
      </c>
      <c r="F171" s="5">
        <f ca="1">OFFSET('336p stat'!$H$1,A171*20,1)</f>
        <v>142.76634200000001</v>
      </c>
      <c r="G171" s="5">
        <f ca="1">OFFSET('336p stat'!$K$1,A171*20,1)</f>
        <v>138.05421699999999</v>
      </c>
      <c r="H171" s="5">
        <f ca="1">OFFSET('336p stat'!$N$1,A171*20,1)</f>
        <v>33.499917000000003</v>
      </c>
      <c r="J171" s="5">
        <f t="shared" ca="1" si="10"/>
        <v>669.41195359999995</v>
      </c>
    </row>
    <row r="172" spans="1:10" x14ac:dyDescent="0.25">
      <c r="A172">
        <v>34</v>
      </c>
      <c r="C172" t="str">
        <f ca="1">OFFSET('336p stat'!$A$1,A172*20,0)</f>
        <v>CUDA ant add CPU_AVX_transp</v>
      </c>
      <c r="D172" s="5">
        <f ca="1">OFFSET('336p trace'!$U$56,(A64-1)*56,0)</f>
        <v>46.27364036000013</v>
      </c>
      <c r="E172" s="5">
        <f ca="1">OFFSET('336p trace'!$V$56,(A64-1)*56,0)</f>
        <v>0</v>
      </c>
      <c r="F172" s="5">
        <f ca="1">OFFSET('336p stat'!$H$1,A172*20,1)</f>
        <v>0</v>
      </c>
      <c r="G172" s="5">
        <f ca="1">OFFSET('336p stat'!$K$1,A172*20,1)</f>
        <v>0</v>
      </c>
      <c r="H172" s="5">
        <f ca="1">OFFSET('336p stat'!$N$1,A172*20,1)</f>
        <v>0</v>
      </c>
      <c r="J172" s="5">
        <f t="shared" ca="1" si="10"/>
        <v>46.27364036000013</v>
      </c>
    </row>
    <row r="173" spans="1:10" x14ac:dyDescent="0.25">
      <c r="A173">
        <v>35</v>
      </c>
      <c r="C173" t="str">
        <f ca="1">OFFSET('336p stat'!$A$1,A173*20,0)</f>
        <v>CUDA ant add CPU_AVX_transp non hash</v>
      </c>
      <c r="D173" s="5">
        <f ca="1">OFFSET('336p trace'!$U$56,(A65-1)*56,0)</f>
        <v>70.859377440000131</v>
      </c>
      <c r="E173" s="5">
        <f ca="1">OFFSET('336p trace'!$V$56,(A65-1)*56,0)</f>
        <v>70.818549159999918</v>
      </c>
      <c r="F173" s="5">
        <f ca="1">OFFSET('336p stat'!$H$1,A173*20,1)</f>
        <v>44.929437999999998</v>
      </c>
      <c r="G173" s="5">
        <f ca="1">OFFSET('336p stat'!$K$1,A173*20,1)</f>
        <v>39.241245999999997</v>
      </c>
      <c r="H173" s="5">
        <f ca="1">OFFSET('336p stat'!$N$1,A173*20,1)</f>
        <v>15.150513</v>
      </c>
      <c r="J173" s="5">
        <f t="shared" ca="1" si="10"/>
        <v>240.99912360000002</v>
      </c>
    </row>
    <row r="174" spans="1:10" x14ac:dyDescent="0.25">
      <c r="A174">
        <v>36</v>
      </c>
      <c r="C174" t="str">
        <f ca="1">OFFSET('336p stat'!$A$1,A174*20,0)</f>
        <v>CUDA opt_one_GPU</v>
      </c>
      <c r="D174" s="5">
        <f ca="1">OFFSET('336p trace'!$U$56,(A66-1)*56,0)</f>
        <v>1028.1728959999932</v>
      </c>
      <c r="E174" s="5">
        <f ca="1">OFFSET('336p trace'!$V$56,(A66-1)*56,0)</f>
        <v>1030.3362560000012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>
        <f t="shared" ca="1" si="10"/>
        <v>2058.5091519999942</v>
      </c>
    </row>
    <row r="175" spans="1:10" x14ac:dyDescent="0.25">
      <c r="A175">
        <v>37</v>
      </c>
      <c r="C175" t="str">
        <f ca="1">OFFSET('336p stat'!$A$1,A175*20,0)</f>
        <v>CUDA opt_one_GPU ant</v>
      </c>
      <c r="D175" s="5">
        <f ca="1">OFFSET('336p trace'!$U$56,(A67-1)*56,0)</f>
        <v>2722.5503999999992</v>
      </c>
      <c r="E175" s="5">
        <f ca="1">OFFSET('336p trace'!$V$56,(A67-1)*56,0)</f>
        <v>2741.5696000000007</v>
      </c>
      <c r="F175" s="5">
        <f ca="1">OFFSET('336p stat'!$H$1,A175*20,1)</f>
        <v>0</v>
      </c>
      <c r="G175" s="5">
        <f ca="1">OFFSET('336p stat'!$K$1,A175*20,1)</f>
        <v>0</v>
      </c>
      <c r="H175" s="5">
        <f ca="1">OFFSET('336p stat'!$N$1,A175*20,1)</f>
        <v>0</v>
      </c>
      <c r="J175" s="5">
        <f t="shared" ca="1" si="10"/>
        <v>5464.12</v>
      </c>
    </row>
    <row r="176" spans="1:10" x14ac:dyDescent="0.25">
      <c r="A176">
        <v>38</v>
      </c>
      <c r="C176" t="str">
        <f ca="1">OFFSET('336p stat'!$A$1,A176*20,0)</f>
        <v>CUDA opt_one_GPU ant local</v>
      </c>
      <c r="D176" s="5">
        <f ca="1">OFFSET('336p trace'!$U$56,(A68-1)*56,0)</f>
        <v>612.048204999993</v>
      </c>
      <c r="E176" s="5">
        <f ca="1">OFFSET('336p trace'!$V$56,(A68-1)*56,0)</f>
        <v>606.79763696000236</v>
      </c>
      <c r="F176" s="5">
        <f ca="1">OFFSET('336p stat'!$H$1,A176*20,1)</f>
        <v>0</v>
      </c>
      <c r="G176" s="5">
        <f ca="1">OFFSET('336p stat'!$K$1,A176*20,1)</f>
        <v>0</v>
      </c>
      <c r="H176" s="5">
        <f ca="1">OFFSET('336p stat'!$N$1,A176*20,1)</f>
        <v>0</v>
      </c>
      <c r="J176" s="5">
        <f t="shared" ca="1" si="10"/>
        <v>1218.8458419599954</v>
      </c>
    </row>
    <row r="177" spans="1:10" x14ac:dyDescent="0.25">
      <c r="A177">
        <v>39</v>
      </c>
      <c r="C177" t="str">
        <f ca="1">OFFSET('336p stat'!$A$1,A177*20,0)</f>
        <v>CUDA Const</v>
      </c>
      <c r="D177" s="5">
        <f ca="1">OFFSET('336p trace'!$U$56,(A69-1)*56,0)</f>
        <v>3572.6790512400034</v>
      </c>
      <c r="E177" s="5">
        <f ca="1">OFFSET('336p trace'!$V$56,(A69-1)*56,0)</f>
        <v>3519.0172729599935</v>
      </c>
      <c r="F177" s="5">
        <f ca="1">OFFSET('336p stat'!$H$1,A177*20,1)</f>
        <v>15.324108000000001</v>
      </c>
      <c r="G177" s="5">
        <f ca="1">OFFSET('336p stat'!$K$1,A177*20,1)</f>
        <v>2.43988</v>
      </c>
      <c r="H177" s="5">
        <f ca="1">OFFSET('336p stat'!$N$1,A177*20,1)</f>
        <v>2.1214E-2</v>
      </c>
      <c r="J177" s="5">
        <f t="shared" ca="1" si="10"/>
        <v>7109.4815261999966</v>
      </c>
    </row>
    <row r="178" spans="1:10" x14ac:dyDescent="0.25">
      <c r="A178">
        <v>40</v>
      </c>
      <c r="C178" t="str">
        <f ca="1">OFFSET('336p stat'!$A$1,A178*20,0)</f>
        <v>CUDA ant Const</v>
      </c>
      <c r="D178" s="5">
        <f ca="1">OFFSET('336p trace'!$U$56,(A70-1)*56,0)</f>
        <v>518.09512899999868</v>
      </c>
      <c r="E178" s="5">
        <f ca="1">OFFSET('336p trace'!$V$56,(A70-1)*56,0)</f>
        <v>508.74625215999998</v>
      </c>
      <c r="F178" s="5">
        <f ca="1">OFFSET('336p stat'!$H$1,A178*20,1)</f>
        <v>0.74841999999999997</v>
      </c>
      <c r="G178" s="5">
        <f ca="1">OFFSET('336p stat'!$K$1,A178*20,1)</f>
        <v>0.25469700000000001</v>
      </c>
      <c r="H178" s="5">
        <f ca="1">OFFSET('336p stat'!$N$1,A178*20,1)</f>
        <v>4.4429999999999999E-3</v>
      </c>
      <c r="J178" s="5">
        <f t="shared" ca="1" si="10"/>
        <v>1027.8489411599987</v>
      </c>
    </row>
    <row r="179" spans="1:10" x14ac:dyDescent="0.25">
      <c r="A179">
        <v>41</v>
      </c>
      <c r="C179" t="str">
        <f ca="1">OFFSET('336p stat'!$A$1,A179*20,0)</f>
        <v>CUDA ant par Const</v>
      </c>
      <c r="D179" s="5">
        <f ca="1">OFFSET('336p trace'!$U$56,(A71-1)*56,0)</f>
        <v>2259.7809320000015</v>
      </c>
      <c r="E179" s="5">
        <f ca="1">OFFSET('336p trace'!$V$56,(A71-1)*56,0)</f>
        <v>2158.5950990399992</v>
      </c>
      <c r="F179" s="5">
        <f ca="1">OFFSET('336p stat'!$H$1,A179*20,1)</f>
        <v>1.7617080000000001</v>
      </c>
      <c r="G179" s="5">
        <f ca="1">OFFSET('336p stat'!$K$1,A179*20,1)</f>
        <v>0.108089</v>
      </c>
      <c r="H179" s="5">
        <f ca="1">OFFSET('336p stat'!$N$1,A179*20,1)</f>
        <v>9.4499999999999998E-4</v>
      </c>
      <c r="J179" s="5">
        <f t="shared" ca="1" si="10"/>
        <v>4420.2467730400012</v>
      </c>
    </row>
    <row r="180" spans="1:10" x14ac:dyDescent="0.25">
      <c r="A180">
        <v>42</v>
      </c>
      <c r="C180" t="str">
        <f ca="1">OFFSET('336p stat'!$A$1,A180*20,0)</f>
        <v>CUDA ant add CPU Const</v>
      </c>
      <c r="D180" s="5">
        <f ca="1">OFFSET('336p trace'!$U$56,(A72-1)*56,0)</f>
        <v>1302.9072768399972</v>
      </c>
      <c r="E180" s="5">
        <f ca="1">OFFSET('336p trace'!$V$56,(A72-1)*56,0)</f>
        <v>1299.6836281599965</v>
      </c>
      <c r="F180" s="5">
        <f ca="1">OFFSET('336p stat'!$H$1,A180*20,1)</f>
        <v>1276.4116670000001</v>
      </c>
      <c r="G180" s="5">
        <f ca="1">OFFSET('336p stat'!$K$1,A180*20,1)</f>
        <v>1218.1151400000001</v>
      </c>
      <c r="H180" s="5">
        <f ca="1">OFFSET('336p stat'!$N$1,A180*20,1)</f>
        <v>1068.4779880000001</v>
      </c>
      <c r="J180" s="5">
        <f t="shared" ca="1" si="10"/>
        <v>6165.5956999999944</v>
      </c>
    </row>
    <row r="181" spans="1:10" x14ac:dyDescent="0.25">
      <c r="A181">
        <v>43</v>
      </c>
      <c r="C181" t="str">
        <f ca="1">OFFSET('336p stat'!$A$1,A181*20,0)</f>
        <v>CUDA opt Const</v>
      </c>
      <c r="D181" s="5">
        <f ca="1">OFFSET('336p trace'!$U$56,(A73-1)*56,0)</f>
        <v>1173.5290360400038</v>
      </c>
      <c r="E181" s="5">
        <f ca="1">OFFSET('336p trace'!$V$56,(A73-1)*56,0)</f>
        <v>1143.1253289999977</v>
      </c>
      <c r="F181" s="5">
        <f ca="1">OFFSET('336p stat'!$H$1,A181*20,1)</f>
        <v>2.9275509999999998</v>
      </c>
      <c r="G181" s="5">
        <f ca="1">OFFSET('336p stat'!$K$1,A181*20,1)</f>
        <v>0.14963899999999999</v>
      </c>
      <c r="H181" s="5">
        <f ca="1">OFFSET('336p stat'!$N$1,A181*20,1)</f>
        <v>0</v>
      </c>
      <c r="J181" s="5">
        <f t="shared" ca="1" si="10"/>
        <v>2319.7315550400021</v>
      </c>
    </row>
    <row r="182" spans="1:10" x14ac:dyDescent="0.25">
      <c r="A182">
        <v>44</v>
      </c>
      <c r="C182" t="str">
        <f ca="1">OFFSET('336p stat'!$A$1,A182*20,0)</f>
        <v>CUDA opt ant Const</v>
      </c>
      <c r="D182" s="5">
        <f ca="1">OFFSET('336p trace'!$U$56,(A74-1)*56,0)</f>
        <v>471.98986244000173</v>
      </c>
      <c r="E182" s="5">
        <f ca="1">OFFSET('336p trace'!$V$56,(A74-1)*56,0)</f>
        <v>466.01281823999858</v>
      </c>
      <c r="F182" s="5">
        <f ca="1">OFFSET('336p stat'!$H$1,A182*20,1)</f>
        <v>10.497076</v>
      </c>
      <c r="G182" s="5">
        <f ca="1">OFFSET('336p stat'!$K$1,A182*20,1)</f>
        <v>5.8434790000000003</v>
      </c>
      <c r="H182" s="5">
        <f ca="1">OFFSET('336p stat'!$N$1,A182*20,1)</f>
        <v>0</v>
      </c>
      <c r="J182" s="5">
        <f t="shared" ca="1" si="10"/>
        <v>954.34323568000036</v>
      </c>
    </row>
    <row r="183" spans="1:10" x14ac:dyDescent="0.25">
      <c r="A183">
        <v>45</v>
      </c>
      <c r="C183" t="str">
        <f ca="1">OFFSET('336p stat'!$A$1,A183*20,0)</f>
        <v>CUDA opt ant par Const</v>
      </c>
      <c r="D183" s="5">
        <f ca="1">OFFSET('336p trace'!$U$56,(A75-1)*56,0)</f>
        <v>151.10387603999999</v>
      </c>
      <c r="E183" s="5">
        <f ca="1">OFFSET('336p trace'!$V$56,(A75-1)*56,0)</f>
        <v>146.80292143999938</v>
      </c>
      <c r="F183" s="5">
        <f ca="1">OFFSET('336p stat'!$H$1,A183*20,1)</f>
        <v>11.996575999999999</v>
      </c>
      <c r="G183" s="5">
        <f ca="1">OFFSET('336p stat'!$K$1,A183*20,1)</f>
        <v>6.415565</v>
      </c>
      <c r="H183" s="5">
        <f ca="1">OFFSET('336p stat'!$N$1,A183*20,1)</f>
        <v>0</v>
      </c>
      <c r="J183" s="5">
        <f t="shared" ca="1" si="10"/>
        <v>316.31893847999936</v>
      </c>
    </row>
    <row r="184" spans="1:10" x14ac:dyDescent="0.25">
      <c r="A184">
        <v>46</v>
      </c>
      <c r="C184" t="str">
        <f ca="1">OFFSET('336p stat'!$A$1,A184*20,0)</f>
        <v>CUDA ant par global</v>
      </c>
      <c r="D184" s="5">
        <f ca="1">OFFSET('336p trace'!$U$56,(A76-1)*56,0)</f>
        <v>57.808482439999842</v>
      </c>
      <c r="E184" s="5">
        <f ca="1">OFFSET('336p trace'!$V$56,(A76-1)*56,0)</f>
        <v>55.383830759999931</v>
      </c>
      <c r="F184" s="5">
        <f ca="1">OFFSET('336p stat'!$H$1,A184*20,1)</f>
        <v>36.416950999999997</v>
      </c>
      <c r="G184" s="5">
        <f ca="1">OFFSET('336p stat'!$K$1,A184*20,1)</f>
        <v>36.127800999999998</v>
      </c>
      <c r="H184" s="5">
        <f ca="1">OFFSET('336p stat'!$N$1,A184*20,1)</f>
        <v>1.829582</v>
      </c>
      <c r="J184" s="5">
        <f t="shared" ca="1" si="10"/>
        <v>187.56664719999975</v>
      </c>
    </row>
    <row r="185" spans="1:10" x14ac:dyDescent="0.25">
      <c r="A185">
        <v>47</v>
      </c>
      <c r="C185" t="str">
        <f ca="1">OFFSET('336p stat'!$A$1,A185*20,0)</f>
        <v>CUDA ant add CPU Time global</v>
      </c>
      <c r="D185" s="5">
        <f ca="1">OFFSET('336p trace'!$U$56,(A77-1)*56,0)</f>
        <v>204.42233683999987</v>
      </c>
      <c r="E185" s="5">
        <f ca="1">OFFSET('336p trace'!$V$56,(A77-1)*56,0)</f>
        <v>202.07994515999997</v>
      </c>
      <c r="F185" s="5">
        <f ca="1">OFFSET('336p stat'!$H$1,A185*20,1)</f>
        <v>108.083932</v>
      </c>
      <c r="G185" s="5">
        <f ca="1">OFFSET('336p stat'!$K$1,A185*20,1)</f>
        <v>94.280831000000006</v>
      </c>
      <c r="H185" s="5">
        <f ca="1">OFFSET('336p stat'!$N$1,A185*20,1)</f>
        <v>11.773808000000001</v>
      </c>
      <c r="J185" s="5">
        <f t="shared" ca="1" si="10"/>
        <v>620.64085299999988</v>
      </c>
    </row>
    <row r="186" spans="1:10" x14ac:dyDescent="0.25">
      <c r="A186">
        <v>48</v>
      </c>
      <c r="C186" t="str">
        <f ca="1">OFFSET('336p stat'!$A$1,A186*20,0)</f>
        <v>CUDA opt ant par global</v>
      </c>
      <c r="D186" s="5">
        <f ca="1">OFFSET('336p trace'!$U$56,(A78-1)*56,0)</f>
        <v>20.577310560000178</v>
      </c>
      <c r="E186" s="5">
        <f ca="1">OFFSET('336p trace'!$V$56,(A78-1)*56,0)</f>
        <v>17.850447999999854</v>
      </c>
      <c r="F186" s="5">
        <f ca="1">OFFSET('336p stat'!$H$1,A186*20,1)</f>
        <v>0.54828399999999999</v>
      </c>
      <c r="G186" s="5">
        <f ca="1">OFFSET('336p stat'!$K$1,A186*20,1)</f>
        <v>6.9380999999999998E-2</v>
      </c>
      <c r="H186" s="5">
        <f ca="1">OFFSET('336p stat'!$N$1,A186*20,1)</f>
        <v>0</v>
      </c>
      <c r="J186" s="5">
        <f t="shared" ca="1" si="10"/>
        <v>39.045423560000032</v>
      </c>
    </row>
    <row r="187" spans="1:10" x14ac:dyDescent="0.25">
      <c r="A187">
        <v>49</v>
      </c>
      <c r="C187">
        <f ca="1">OFFSET('336p stat'!$A$1,A187*20,0)</f>
        <v>0</v>
      </c>
      <c r="D187" s="5" t="e">
        <f ca="1">OFFSET('336p trace'!$U$56,(A79-1)*56,0)</f>
        <v>#DIV/0!</v>
      </c>
      <c r="E187" s="5" t="e">
        <f ca="1">OFFSET('336p trace'!$V$56,(A79-1)*56,0)</f>
        <v>#DIV/0!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 t="e">
        <f t="shared" ca="1" si="10"/>
        <v>#DIV/0!</v>
      </c>
    </row>
    <row r="188" spans="1:10" x14ac:dyDescent="0.25">
      <c r="A188">
        <v>50</v>
      </c>
      <c r="C188">
        <f ca="1">OFFSET('336p stat'!$A$1,A188*20,0)</f>
        <v>0</v>
      </c>
      <c r="D188" s="5" t="e">
        <f ca="1">OFFSET('336p trace'!$U$56,(A80-1)*56,0)</f>
        <v>#DIV/0!</v>
      </c>
      <c r="E188" s="5" t="e">
        <f ca="1">OFFSET('336p trace'!$V$56,(A80-1)*56,0)</f>
        <v>#DIV/0!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  <c r="J188" s="5" t="e">
        <f t="shared" ca="1" si="10"/>
        <v>#DIV/0!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11">$D$192*SQRT(D139)/$E$192</f>
        <v>4.6333120513569117</v>
      </c>
      <c r="E194" s="8">
        <f t="shared" ca="1" si="11"/>
        <v>4.6283313276289677</v>
      </c>
      <c r="F194" s="8">
        <f t="shared" ca="1" si="11"/>
        <v>4.9512555197630421</v>
      </c>
      <c r="G194" s="8">
        <f t="shared" ca="1" si="11"/>
        <v>4.8132718426750012</v>
      </c>
      <c r="H194" s="8">
        <f t="shared" ca="1" si="11"/>
        <v>0.23983625514087731</v>
      </c>
      <c r="J194" s="8">
        <f ca="1">$D$192*SQRT(J139)/$E$192</f>
        <v>9.5199301429324024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12">$D$192*SQRT(D140)/$E$192</f>
        <v>0.99355864990672738</v>
      </c>
      <c r="E195" s="8">
        <f t="shared" ca="1" si="12"/>
        <v>0</v>
      </c>
      <c r="F195" s="8">
        <f t="shared" ca="1" si="12"/>
        <v>0</v>
      </c>
      <c r="G195" s="8">
        <f t="shared" ca="1" si="12"/>
        <v>0</v>
      </c>
      <c r="H195" s="8">
        <f t="shared" ca="1" si="12"/>
        <v>0</v>
      </c>
      <c r="J195" s="8">
        <f t="shared" ref="J195:J243" ca="1" si="13">$D$192*SQRT(J140)/$E$192</f>
        <v>0.99355864990672738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4">$D$192*SQRT(D141)/$E$192</f>
        <v>2.4977638237070323</v>
      </c>
      <c r="E196" s="8">
        <f t="shared" ca="1" si="14"/>
        <v>2.5029777335361851</v>
      </c>
      <c r="F196" s="8">
        <f t="shared" ca="1" si="14"/>
        <v>2.3000805519320404</v>
      </c>
      <c r="G196" s="8">
        <f t="shared" ca="1" si="14"/>
        <v>2.361697671144213</v>
      </c>
      <c r="H196" s="8">
        <f t="shared" ca="1" si="14"/>
        <v>4.2037316755473347E-3</v>
      </c>
      <c r="J196" s="8">
        <f t="shared" ca="1" si="13"/>
        <v>4.8344312757781038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5">$D$192*SQRT(D142)/$E$192</f>
        <v>1.964125694553472</v>
      </c>
      <c r="E197" s="8">
        <f t="shared" ca="1" si="15"/>
        <v>1.9774703829898082</v>
      </c>
      <c r="F197" s="8">
        <f t="shared" ca="1" si="15"/>
        <v>0.49845894437957472</v>
      </c>
      <c r="G197" s="8">
        <f t="shared" ca="1" si="15"/>
        <v>4.7373650059922549E-2</v>
      </c>
      <c r="H197" s="8">
        <f t="shared" ca="1" si="15"/>
        <v>2.044985515841127E-2</v>
      </c>
      <c r="J197" s="8">
        <f t="shared" ca="1" si="13"/>
        <v>2.8318373255070668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6">$D$192*SQRT(D143)/$E$192</f>
        <v>0.90975882259789809</v>
      </c>
      <c r="E198" s="8">
        <f t="shared" ca="1" si="16"/>
        <v>0.89124825689169729</v>
      </c>
      <c r="F198" s="8">
        <f t="shared" ca="1" si="16"/>
        <v>0.21849771967688816</v>
      </c>
      <c r="G198" s="8">
        <f t="shared" ca="1" si="16"/>
        <v>4.7218511285299962E-2</v>
      </c>
      <c r="H198" s="8">
        <f t="shared" ca="1" si="16"/>
        <v>1.1641806045455319E-2</v>
      </c>
      <c r="J198" s="8">
        <f t="shared" ca="1" si="13"/>
        <v>1.2930935556514085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7">$D$192*SQRT(D144)/$E$192</f>
        <v>1.9689035233015117</v>
      </c>
      <c r="E199" s="8">
        <f t="shared" ca="1" si="17"/>
        <v>1.9752019207122289</v>
      </c>
      <c r="F199" s="8">
        <f t="shared" ca="1" si="17"/>
        <v>0.45217110793149973</v>
      </c>
      <c r="G199" s="8">
        <f t="shared" ca="1" si="17"/>
        <v>5.9347557186458823E-2</v>
      </c>
      <c r="H199" s="8">
        <f t="shared" ca="1" si="17"/>
        <v>2.7237653937151048E-2</v>
      </c>
      <c r="J199" s="8">
        <f t="shared" ca="1" si="13"/>
        <v>2.8260796954152556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8">$D$192*SQRT(D145)/$E$192</f>
        <v>2.0969967363179305</v>
      </c>
      <c r="E200" s="8">
        <f t="shared" ca="1" si="18"/>
        <v>2.0074165266187474</v>
      </c>
      <c r="F200" s="8">
        <f t="shared" ca="1" si="18"/>
        <v>1.6572577143220664</v>
      </c>
      <c r="G200" s="8">
        <f t="shared" ca="1" si="18"/>
        <v>1.6119992325953509</v>
      </c>
      <c r="H200" s="8">
        <f t="shared" ca="1" si="18"/>
        <v>1.0109214878792516</v>
      </c>
      <c r="J200" s="8">
        <f t="shared" ca="1" si="13"/>
        <v>3.8463129534261933</v>
      </c>
    </row>
    <row r="201" spans="1:10" x14ac:dyDescent="0.25">
      <c r="A201">
        <v>8</v>
      </c>
      <c r="C201" t="str">
        <f ca="1">OFFSET('336p stat'!$A$1,A201*20,0)</f>
        <v>CUDA ant add CPU</v>
      </c>
      <c r="D201" s="8">
        <f t="shared" ref="D201:H201" ca="1" si="19">$D$192*SQRT(D146)/$E$192</f>
        <v>1.9681003769731669</v>
      </c>
      <c r="E201" s="8">
        <f t="shared" ca="1" si="19"/>
        <v>0</v>
      </c>
      <c r="F201" s="8">
        <f t="shared" ca="1" si="19"/>
        <v>0</v>
      </c>
      <c r="G201" s="8">
        <f t="shared" ca="1" si="19"/>
        <v>0</v>
      </c>
      <c r="H201" s="8">
        <f t="shared" ca="1" si="19"/>
        <v>0</v>
      </c>
      <c r="J201" s="8">
        <f t="shared" ca="1" si="13"/>
        <v>1.9681003769731669</v>
      </c>
    </row>
    <row r="202" spans="1:10" x14ac:dyDescent="0.25">
      <c r="A202">
        <v>9</v>
      </c>
      <c r="C202" t="str">
        <f ca="1">OFFSET('336p stat'!$A$1,A202*20,0)</f>
        <v>CUDA ant add CPU non hash</v>
      </c>
      <c r="D202" s="8">
        <f t="shared" ref="D202:H202" ca="1" si="20">$D$192*SQRT(D147)/$E$192</f>
        <v>3.156064276941593</v>
      </c>
      <c r="E202" s="8">
        <f t="shared" ca="1" si="20"/>
        <v>3.1442536554696203</v>
      </c>
      <c r="F202" s="8">
        <f t="shared" ca="1" si="20"/>
        <v>2.591402865044337</v>
      </c>
      <c r="G202" s="8">
        <f t="shared" ca="1" si="20"/>
        <v>2.4865218938139271</v>
      </c>
      <c r="H202" s="8">
        <f t="shared" ca="1" si="20"/>
        <v>1.3789265436679359</v>
      </c>
      <c r="J202" s="8">
        <f t="shared" ca="1" si="13"/>
        <v>5.8861422952838067</v>
      </c>
    </row>
    <row r="203" spans="1:10" x14ac:dyDescent="0.25">
      <c r="A203">
        <v>10</v>
      </c>
      <c r="C203" t="str">
        <f ca="1">OFFSET('336p stat'!$A$1,A203*20,0)</f>
        <v>CUDA ant add CPU12</v>
      </c>
      <c r="D203" s="8">
        <f t="shared" ref="D203:H203" ca="1" si="21">$D$192*SQRT(D148)/$E$192</f>
        <v>16.22824404016982</v>
      </c>
      <c r="E203" s="8">
        <f t="shared" ca="1" si="21"/>
        <v>16.311211255479403</v>
      </c>
      <c r="F203" s="8">
        <f t="shared" ca="1" si="21"/>
        <v>16.386497552259542</v>
      </c>
      <c r="G203" s="8">
        <f t="shared" ca="1" si="21"/>
        <v>16.459877809284489</v>
      </c>
      <c r="H203" s="8">
        <f t="shared" ca="1" si="21"/>
        <v>3.057794737388368</v>
      </c>
      <c r="J203" s="8">
        <f t="shared" ca="1" si="13"/>
        <v>32.836054961443971</v>
      </c>
    </row>
    <row r="204" spans="1:10" x14ac:dyDescent="0.25">
      <c r="A204">
        <v>11</v>
      </c>
      <c r="C204" t="str">
        <f ca="1">OFFSET('336p stat'!$A$1,A204*20,0)</f>
        <v>CUDA opt</v>
      </c>
      <c r="D204" s="8">
        <f t="shared" ref="D204:H204" ca="1" si="22">$D$192*SQRT(D149)/$E$192</f>
        <v>4.2703331867877923</v>
      </c>
      <c r="E204" s="8">
        <f t="shared" ca="1" si="22"/>
        <v>0</v>
      </c>
      <c r="F204" s="8">
        <f t="shared" ca="1" si="22"/>
        <v>0</v>
      </c>
      <c r="G204" s="8">
        <f t="shared" ca="1" si="22"/>
        <v>0</v>
      </c>
      <c r="H204" s="8">
        <f t="shared" ca="1" si="22"/>
        <v>0</v>
      </c>
      <c r="J204" s="8">
        <f t="shared" ca="1" si="13"/>
        <v>4.2703331867877923</v>
      </c>
    </row>
    <row r="205" spans="1:10" x14ac:dyDescent="0.25">
      <c r="A205">
        <v>12</v>
      </c>
      <c r="C205" t="str">
        <f ca="1">OFFSET('336p stat'!$A$1,A205*20,0)</f>
        <v>CUDA opt Time</v>
      </c>
      <c r="D205" s="8">
        <f t="shared" ref="D205:H205" ca="1" si="23">$D$192*SQRT(D150)/$E$192</f>
        <v>0.88920949588524612</v>
      </c>
      <c r="E205" s="8">
        <f t="shared" ca="1" si="23"/>
        <v>0.87196757733777874</v>
      </c>
      <c r="F205" s="8">
        <f t="shared" ca="1" si="23"/>
        <v>0.48393420078353627</v>
      </c>
      <c r="G205" s="8">
        <f t="shared" ca="1" si="23"/>
        <v>4.6334002028747739E-2</v>
      </c>
      <c r="H205" s="8">
        <f t="shared" ca="1" si="23"/>
        <v>0</v>
      </c>
      <c r="J205" s="8">
        <f t="shared" ca="1" si="13"/>
        <v>1.3369218877454316</v>
      </c>
    </row>
    <row r="206" spans="1:10" x14ac:dyDescent="0.25">
      <c r="A206">
        <v>13</v>
      </c>
      <c r="C206" t="str">
        <f ca="1">OFFSET('336p stat'!$A$1,A206*20,0)</f>
        <v>CUDA opt non hash</v>
      </c>
      <c r="D206" s="8">
        <f t="shared" ref="D206:H206" ca="1" si="24">$D$192*SQRT(D151)/$E$192</f>
        <v>2.028061941783831</v>
      </c>
      <c r="E206" s="8">
        <f t="shared" ca="1" si="24"/>
        <v>2.0209752607907649</v>
      </c>
      <c r="F206" s="8">
        <f t="shared" ca="1" si="24"/>
        <v>0.50660324401645906</v>
      </c>
      <c r="G206" s="8">
        <f t="shared" ca="1" si="24"/>
        <v>4.8745322155054019E-2</v>
      </c>
      <c r="H206" s="8">
        <f t="shared" ca="1" si="24"/>
        <v>0</v>
      </c>
      <c r="J206" s="8">
        <f t="shared" ca="1" si="13"/>
        <v>2.9079888579085549</v>
      </c>
    </row>
    <row r="207" spans="1:10" x14ac:dyDescent="0.25">
      <c r="A207">
        <v>14</v>
      </c>
      <c r="C207" t="str">
        <f ca="1">OFFSET('336p stat'!$A$1,A207*20,0)</f>
        <v>CUDA opt ant</v>
      </c>
      <c r="D207" s="8">
        <f t="shared" ref="D207:H207" ca="1" si="25">$D$192*SQRT(D152)/$E$192</f>
        <v>1.2681113650648856</v>
      </c>
      <c r="E207" s="8">
        <f t="shared" ca="1" si="25"/>
        <v>1.2374167343874451</v>
      </c>
      <c r="F207" s="8">
        <f t="shared" ca="1" si="25"/>
        <v>0.76139479000056198</v>
      </c>
      <c r="G207" s="8">
        <f t="shared" ca="1" si="25"/>
        <v>0.49334200625529545</v>
      </c>
      <c r="H207" s="8">
        <f t="shared" ca="1" si="25"/>
        <v>0</v>
      </c>
      <c r="J207" s="8">
        <f t="shared" ca="1" si="13"/>
        <v>1.9905815658055355</v>
      </c>
    </row>
    <row r="208" spans="1:10" x14ac:dyDescent="0.25">
      <c r="A208">
        <v>15</v>
      </c>
      <c r="C208" t="str">
        <f ca="1">OFFSET('336p stat'!$A$1,A208*20,0)</f>
        <v>CUDA opt ant non hash</v>
      </c>
      <c r="D208" s="8">
        <f t="shared" ref="D208:H208" ca="1" si="26">$D$192*SQRT(D153)/$E$192</f>
        <v>2.4458071986467664</v>
      </c>
      <c r="E208" s="8">
        <f t="shared" ca="1" si="26"/>
        <v>2.3766769856933583</v>
      </c>
      <c r="F208" s="8">
        <f t="shared" ca="1" si="26"/>
        <v>0.52970043449481896</v>
      </c>
      <c r="G208" s="8">
        <f t="shared" ca="1" si="26"/>
        <v>2.8993428772740901E-2</v>
      </c>
      <c r="H208" s="8">
        <f t="shared" ca="1" si="26"/>
        <v>0</v>
      </c>
      <c r="J208" s="8">
        <f t="shared" ca="1" si="13"/>
        <v>3.4513750182344438</v>
      </c>
    </row>
    <row r="209" spans="1:10" x14ac:dyDescent="0.25">
      <c r="A209">
        <v>16</v>
      </c>
      <c r="C209" t="str">
        <f ca="1">OFFSET('336p stat'!$A$1,A209*20,0)</f>
        <v>CUDA opt ant par</v>
      </c>
      <c r="D209" s="8">
        <f t="shared" ref="D209:H209" ca="1" si="27">$D$192*SQRT(D154)/$E$192</f>
        <v>1.5952431364342237</v>
      </c>
      <c r="E209" s="8">
        <f t="shared" ca="1" si="27"/>
        <v>1.6063796204958194</v>
      </c>
      <c r="F209" s="8">
        <f t="shared" ca="1" si="27"/>
        <v>1.2876241443775431</v>
      </c>
      <c r="G209" s="8">
        <f t="shared" ca="1" si="27"/>
        <v>1.0255429126857638</v>
      </c>
      <c r="H209" s="8">
        <f t="shared" ca="1" si="27"/>
        <v>0</v>
      </c>
      <c r="J209" s="8">
        <f t="shared" ca="1" si="13"/>
        <v>2.7991017045525148</v>
      </c>
    </row>
    <row r="210" spans="1:10" x14ac:dyDescent="0.25">
      <c r="A210">
        <v>17</v>
      </c>
      <c r="C210" t="str">
        <f ca="1">OFFSET('336p stat'!$A$1,A210*20,0)</f>
        <v>non CUDA Time</v>
      </c>
      <c r="D210" s="8">
        <f t="shared" ref="D210:H210" ca="1" si="28">$D$192*SQRT(D155)/$E$192</f>
        <v>7.2609620289566701</v>
      </c>
      <c r="E210" s="8">
        <f t="shared" ca="1" si="28"/>
        <v>5.8552111742310711</v>
      </c>
      <c r="F210" s="8">
        <f t="shared" ca="1" si="28"/>
        <v>5.8533677911383633</v>
      </c>
      <c r="G210" s="8">
        <f t="shared" ca="1" si="28"/>
        <v>5.8474336676829424</v>
      </c>
      <c r="H210" s="8">
        <f t="shared" ca="1" si="28"/>
        <v>2.1954963774927982</v>
      </c>
      <c r="J210" s="8">
        <f t="shared" ca="1" si="13"/>
        <v>12.660160615910961</v>
      </c>
    </row>
    <row r="211" spans="1:10" x14ac:dyDescent="0.25">
      <c r="A211">
        <v>18</v>
      </c>
      <c r="C211" t="str">
        <f ca="1">OFFSET('336p stat'!$A$1,A211*20,0)</f>
        <v>non CUDA</v>
      </c>
      <c r="D211" s="8">
        <f t="shared" ref="D211:H211" ca="1" si="29">$D$192*SQRT(D156)/$E$192</f>
        <v>10.078544122250101</v>
      </c>
      <c r="E211" s="8">
        <f t="shared" ca="1" si="29"/>
        <v>0</v>
      </c>
      <c r="F211" s="8">
        <f t="shared" ca="1" si="29"/>
        <v>0</v>
      </c>
      <c r="G211" s="8">
        <f t="shared" ca="1" si="29"/>
        <v>0</v>
      </c>
      <c r="H211" s="8">
        <f t="shared" ca="1" si="29"/>
        <v>0</v>
      </c>
      <c r="J211" s="8">
        <f t="shared" ca="1" si="13"/>
        <v>10.078544122250101</v>
      </c>
    </row>
    <row r="212" spans="1:10" x14ac:dyDescent="0.25">
      <c r="A212">
        <v>19</v>
      </c>
      <c r="C212" t="str">
        <f ca="1">OFFSET('336p stat'!$A$1,A212*20,0)</f>
        <v>non CUDA non hash</v>
      </c>
      <c r="D212" s="8">
        <f t="shared" ref="D212:H212" ca="1" si="30">$D$192*SQRT(D157)/$E$192</f>
        <v>4.2259027306804464</v>
      </c>
      <c r="E212" s="8">
        <f t="shared" ca="1" si="30"/>
        <v>4.2353794980215227</v>
      </c>
      <c r="F212" s="8">
        <f t="shared" ca="1" si="30"/>
        <v>4.2338268457743995</v>
      </c>
      <c r="G212" s="8">
        <f t="shared" ca="1" si="30"/>
        <v>4.2260784879980635</v>
      </c>
      <c r="H212" s="8">
        <f t="shared" ca="1" si="30"/>
        <v>0.9481943597891731</v>
      </c>
      <c r="J212" s="8">
        <f t="shared" ca="1" si="13"/>
        <v>8.5135653560708349</v>
      </c>
    </row>
    <row r="213" spans="1:10" x14ac:dyDescent="0.25">
      <c r="A213">
        <v>20</v>
      </c>
      <c r="C213" t="str">
        <f ca="1">OFFSET('336p stat'!$A$1,A213*20,0)</f>
        <v>Classic ACO</v>
      </c>
      <c r="D213" s="8">
        <f t="shared" ref="D213:H213" ca="1" si="31">$D$192*SQRT(D158)/$E$192</f>
        <v>42.454742572325586</v>
      </c>
      <c r="E213" s="8">
        <f t="shared" ca="1" si="31"/>
        <v>28.923661047198934</v>
      </c>
      <c r="F213" s="8">
        <f t="shared" ca="1" si="31"/>
        <v>27.249944918314384</v>
      </c>
      <c r="G213" s="8">
        <f t="shared" ca="1" si="31"/>
        <v>27.237411093315014</v>
      </c>
      <c r="H213" s="8">
        <f t="shared" ca="1" si="31"/>
        <v>0.98235243016750351</v>
      </c>
      <c r="J213" s="8">
        <f t="shared" ca="1" si="13"/>
        <v>64.221370373654835</v>
      </c>
    </row>
    <row r="214" spans="1:10" x14ac:dyDescent="0.25">
      <c r="A214">
        <v>21</v>
      </c>
      <c r="C214" t="str">
        <f ca="1">OFFSET('336p stat'!$A$1,A214*20,0)</f>
        <v>Classic ACO non hash</v>
      </c>
      <c r="D214" s="8">
        <f t="shared" ref="D214:H214" ca="1" si="32">$D$192*SQRT(D159)/$E$192</f>
        <v>42.18444891771604</v>
      </c>
      <c r="E214" s="8">
        <f t="shared" ca="1" si="32"/>
        <v>42.174381243253947</v>
      </c>
      <c r="F214" s="8">
        <f t="shared" ca="1" si="32"/>
        <v>41.811337282429989</v>
      </c>
      <c r="G214" s="8">
        <f t="shared" ca="1" si="32"/>
        <v>41.791187432512892</v>
      </c>
      <c r="H214" s="8">
        <f t="shared" ca="1" si="32"/>
        <v>1.4596784153011235</v>
      </c>
      <c r="J214" s="8">
        <f t="shared" ca="1" si="13"/>
        <v>83.994214664959898</v>
      </c>
    </row>
    <row r="215" spans="1:10" x14ac:dyDescent="0.25">
      <c r="A215">
        <v>22</v>
      </c>
      <c r="C215" t="str">
        <f ca="1">OFFSET('336p stat'!$A$1,A215*20,0)</f>
        <v>omp</v>
      </c>
      <c r="D215" s="8">
        <f t="shared" ref="D215:H215" ca="1" si="33">$D$192*SQRT(D160)/$E$192</f>
        <v>5.0672161731874672</v>
      </c>
      <c r="E215" s="8">
        <f t="shared" ca="1" si="33"/>
        <v>5.0288105360023421</v>
      </c>
      <c r="F215" s="8">
        <f t="shared" ca="1" si="33"/>
        <v>5.0264854029669674</v>
      </c>
      <c r="G215" s="8">
        <f t="shared" ca="1" si="33"/>
        <v>5.0148102516478135</v>
      </c>
      <c r="H215" s="8">
        <f t="shared" ca="1" si="33"/>
        <v>1.1183663820126211</v>
      </c>
      <c r="J215" s="8">
        <f t="shared" ca="1" si="13"/>
        <v>10.130658215708829</v>
      </c>
    </row>
    <row r="216" spans="1:10" x14ac:dyDescent="0.25">
      <c r="A216">
        <v>23</v>
      </c>
      <c r="C216" t="str">
        <f ca="1">OFFSET('336p stat'!$A$1,A216*20,0)</f>
        <v>omp non hash</v>
      </c>
      <c r="D216" s="8">
        <f t="shared" ref="D216:H216" ca="1" si="34">$D$192*SQRT(D161)/$E$192</f>
        <v>4.3298484967453525</v>
      </c>
      <c r="E216" s="8">
        <f t="shared" ca="1" si="34"/>
        <v>3.9276808029135544</v>
      </c>
      <c r="F216" s="8">
        <f t="shared" ca="1" si="34"/>
        <v>3.9261298406772029</v>
      </c>
      <c r="G216" s="8">
        <f t="shared" ca="1" si="34"/>
        <v>3.9219929701762593</v>
      </c>
      <c r="H216" s="8">
        <f t="shared" ca="1" si="34"/>
        <v>1.1099846693571944</v>
      </c>
      <c r="J216" s="8">
        <f t="shared" ca="1" si="13"/>
        <v>8.1365136787520758</v>
      </c>
    </row>
    <row r="217" spans="1:10" x14ac:dyDescent="0.25">
      <c r="A217">
        <v>24</v>
      </c>
      <c r="C217" t="str">
        <f ca="1">OFFSET('336p stat'!$A$1,A217*20,0)</f>
        <v>non CUDA transp Time</v>
      </c>
      <c r="D217" s="8">
        <f t="shared" ref="D217:H217" ca="1" si="35">$D$192*SQRT(D162)/$E$192</f>
        <v>6.0130194572030735</v>
      </c>
      <c r="E217" s="8">
        <f t="shared" ca="1" si="35"/>
        <v>6.1133992738469161</v>
      </c>
      <c r="F217" s="8">
        <f t="shared" ca="1" si="35"/>
        <v>6.1101918265324526</v>
      </c>
      <c r="G217" s="8">
        <f t="shared" ca="1" si="35"/>
        <v>6.0759985015482014</v>
      </c>
      <c r="H217" s="8">
        <f t="shared" ca="1" si="35"/>
        <v>1.4380001072823323</v>
      </c>
      <c r="J217" s="8">
        <f t="shared" ca="1" si="13"/>
        <v>12.241327539550552</v>
      </c>
    </row>
    <row r="218" spans="1:10" x14ac:dyDescent="0.25">
      <c r="A218">
        <v>25</v>
      </c>
      <c r="C218" t="str">
        <f ca="1">OFFSET('336p stat'!$A$1,A218*20,0)</f>
        <v>non CUDA transp</v>
      </c>
      <c r="D218" s="8">
        <f t="shared" ref="D218:H218" ca="1" si="36">$D$192*SQRT(D163)/$E$192</f>
        <v>10.563021086590791</v>
      </c>
      <c r="E218" s="8">
        <f t="shared" ca="1" si="36"/>
        <v>0</v>
      </c>
      <c r="F218" s="8">
        <f t="shared" ca="1" si="36"/>
        <v>0</v>
      </c>
      <c r="G218" s="8">
        <f t="shared" ca="1" si="36"/>
        <v>0</v>
      </c>
      <c r="H218" s="8">
        <f t="shared" ca="1" si="36"/>
        <v>0</v>
      </c>
      <c r="J218" s="8">
        <f t="shared" ca="1" si="13"/>
        <v>10.563021086590791</v>
      </c>
    </row>
    <row r="219" spans="1:10" x14ac:dyDescent="0.25">
      <c r="A219">
        <v>26</v>
      </c>
      <c r="C219" t="str">
        <f ca="1">OFFSET('336p stat'!$A$1,A219*20,0)</f>
        <v>non CUDA transp non hash</v>
      </c>
      <c r="D219" s="8">
        <f t="shared" ref="D219:H219" ca="1" si="37">$D$192*SQRT(D164)/$E$192</f>
        <v>5.6888108254798997</v>
      </c>
      <c r="E219" s="8">
        <f t="shared" ca="1" si="37"/>
        <v>5.671829238478888</v>
      </c>
      <c r="F219" s="8">
        <f t="shared" ca="1" si="37"/>
        <v>5.6704613496060432</v>
      </c>
      <c r="G219" s="8">
        <f t="shared" ca="1" si="37"/>
        <v>5.6417252224304573</v>
      </c>
      <c r="H219" s="8">
        <f t="shared" ca="1" si="37"/>
        <v>1.8276829221722239</v>
      </c>
      <c r="J219" s="8">
        <f t="shared" ca="1" si="13"/>
        <v>11.482849636973626</v>
      </c>
    </row>
    <row r="220" spans="1:10" x14ac:dyDescent="0.25">
      <c r="A220">
        <v>27</v>
      </c>
      <c r="C220" t="str">
        <f ca="1">OFFSET('336p stat'!$A$1,A220*20,0)</f>
        <v>non CUDA transp_AVX Time</v>
      </c>
      <c r="D220" s="8">
        <f t="shared" ref="D220:H220" ca="1" si="38">$D$192*SQRT(D165)/$E$192</f>
        <v>5.1030779291278758</v>
      </c>
      <c r="E220" s="8">
        <f t="shared" ca="1" si="38"/>
        <v>5.0106144076980801</v>
      </c>
      <c r="F220" s="8">
        <f t="shared" ca="1" si="38"/>
        <v>5.0095038515110462</v>
      </c>
      <c r="G220" s="8">
        <f t="shared" ca="1" si="38"/>
        <v>4.9886319976394331</v>
      </c>
      <c r="H220" s="8">
        <f t="shared" ca="1" si="38"/>
        <v>2.0947056164186888</v>
      </c>
      <c r="J220" s="8">
        <f t="shared" ca="1" si="13"/>
        <v>10.27214830300924</v>
      </c>
    </row>
    <row r="221" spans="1:10" x14ac:dyDescent="0.25">
      <c r="A221">
        <v>28</v>
      </c>
      <c r="C221" t="str">
        <f ca="1">OFFSET('336p stat'!$A$1,A221*20,0)</f>
        <v>non CUDA transp_AVX</v>
      </c>
      <c r="D221" s="8">
        <f t="shared" ref="D221:H221" ca="1" si="39">$D$192*SQRT(D166)/$E$192</f>
        <v>5.5410500806294358</v>
      </c>
      <c r="E221" s="8">
        <f t="shared" ca="1" si="39"/>
        <v>0</v>
      </c>
      <c r="F221" s="8">
        <f t="shared" ca="1" si="39"/>
        <v>0</v>
      </c>
      <c r="G221" s="8">
        <f t="shared" ca="1" si="39"/>
        <v>0</v>
      </c>
      <c r="H221" s="8">
        <f t="shared" ca="1" si="39"/>
        <v>0</v>
      </c>
      <c r="J221" s="8">
        <f t="shared" ca="1" si="13"/>
        <v>5.5410500806294358</v>
      </c>
    </row>
    <row r="222" spans="1:10" x14ac:dyDescent="0.25">
      <c r="A222">
        <v>29</v>
      </c>
      <c r="C222" t="str">
        <f ca="1">OFFSET('336p stat'!$A$1,A222*20,0)</f>
        <v>non CUDA transp_AVX non hash</v>
      </c>
      <c r="D222" s="8">
        <f t="shared" ref="D222:H222" ca="1" si="40">$D$192*SQRT(D167)/$E$192</f>
        <v>4.220199833297154</v>
      </c>
      <c r="E222" s="8">
        <f t="shared" ca="1" si="40"/>
        <v>4.208697416004954</v>
      </c>
      <c r="F222" s="8">
        <f t="shared" ca="1" si="40"/>
        <v>4.2078058405320933</v>
      </c>
      <c r="G222" s="8">
        <f t="shared" ca="1" si="40"/>
        <v>4.1731733708074001</v>
      </c>
      <c r="H222" s="8">
        <f t="shared" ca="1" si="40"/>
        <v>1.5724534351744726</v>
      </c>
      <c r="J222" s="8">
        <f t="shared" ca="1" si="13"/>
        <v>8.5508383420967622</v>
      </c>
    </row>
    <row r="223" spans="1:10" x14ac:dyDescent="0.25">
      <c r="A223">
        <v>30</v>
      </c>
      <c r="C223" t="str">
        <f ca="1">OFFSET('336p stat'!$A$1,A223*20,0)</f>
        <v>non CUDA transp_AVX_OMP Time</v>
      </c>
      <c r="D223" s="8">
        <f t="shared" ref="D223:H223" ca="1" si="41">$D$192*SQRT(D168)/$E$192</f>
        <v>4.165086128427121</v>
      </c>
      <c r="E223" s="8">
        <f t="shared" ca="1" si="41"/>
        <v>4.0534322952046464</v>
      </c>
      <c r="F223" s="8">
        <f t="shared" ca="1" si="41"/>
        <v>4.0527572585547231</v>
      </c>
      <c r="G223" s="8">
        <f t="shared" ca="1" si="41"/>
        <v>4.0471533836730229</v>
      </c>
      <c r="H223" s="8">
        <f t="shared" ca="1" si="41"/>
        <v>2.6199140011351516</v>
      </c>
      <c r="J223" s="8">
        <f t="shared" ca="1" si="13"/>
        <v>8.5700931797800202</v>
      </c>
    </row>
    <row r="224" spans="1:10" x14ac:dyDescent="0.25">
      <c r="A224">
        <v>31</v>
      </c>
      <c r="C224" t="str">
        <f ca="1">OFFSET('336p stat'!$A$1,A224*20,0)</f>
        <v>non CUDA transp_AVX_OMP</v>
      </c>
      <c r="D224" s="8">
        <f t="shared" ref="D224:H224" ca="1" si="42">$D$192*SQRT(D169)/$E$192</f>
        <v>3.798892803732111</v>
      </c>
      <c r="E224" s="8">
        <f t="shared" ca="1" si="42"/>
        <v>0</v>
      </c>
      <c r="F224" s="8">
        <f t="shared" ca="1" si="42"/>
        <v>0</v>
      </c>
      <c r="G224" s="8">
        <f t="shared" ca="1" si="42"/>
        <v>0</v>
      </c>
      <c r="H224" s="8">
        <f t="shared" ca="1" si="42"/>
        <v>0</v>
      </c>
      <c r="J224" s="8">
        <f t="shared" ca="1" si="13"/>
        <v>3.798892803732111</v>
      </c>
    </row>
    <row r="225" spans="1:10" x14ac:dyDescent="0.25">
      <c r="A225">
        <v>32</v>
      </c>
      <c r="C225" t="str">
        <f ca="1">OFFSET('336p stat'!$A$1,A225*20,0)</f>
        <v>non CUDA transp_AVX_OMP non hash</v>
      </c>
      <c r="D225" s="8">
        <f t="shared" ref="D225:H225" ca="1" si="43">$D$192*SQRT(D170)/$E$192</f>
        <v>4.3470100015271704</v>
      </c>
      <c r="E225" s="8">
        <f t="shared" ca="1" si="43"/>
        <v>4.3463769944819468</v>
      </c>
      <c r="F225" s="8">
        <f t="shared" ca="1" si="43"/>
        <v>4.3466402665451849</v>
      </c>
      <c r="G225" s="8">
        <f t="shared" ca="1" si="43"/>
        <v>4.3188808363463789</v>
      </c>
      <c r="H225" s="8">
        <f t="shared" ca="1" si="43"/>
        <v>2.5896691493331732</v>
      </c>
      <c r="J225" s="8">
        <f t="shared" ca="1" si="13"/>
        <v>9.0575873454170548</v>
      </c>
    </row>
    <row r="226" spans="1:10" x14ac:dyDescent="0.25">
      <c r="A226">
        <v>33</v>
      </c>
      <c r="C226" t="str">
        <f ca="1">OFFSET('336p stat'!$A$1,A226*20,0)</f>
        <v>CUDA ant add CPU_AVX_transp Time</v>
      </c>
      <c r="D226" s="8">
        <f t="shared" ref="D226:H226" ca="1" si="44">$D$192*SQRT(D171)/$E$192</f>
        <v>3.6890817403583109</v>
      </c>
      <c r="E226" s="8">
        <f t="shared" ca="1" si="44"/>
        <v>3.6977106863460922</v>
      </c>
      <c r="F226" s="8">
        <f t="shared" ca="1" si="44"/>
        <v>3.3119516283520811</v>
      </c>
      <c r="G226" s="8">
        <f t="shared" ca="1" si="44"/>
        <v>3.2568361335111717</v>
      </c>
      <c r="H226" s="8">
        <f t="shared" ca="1" si="44"/>
        <v>1.6043271558332484</v>
      </c>
      <c r="J226" s="8">
        <f t="shared" ca="1" si="13"/>
        <v>7.1716287703000345</v>
      </c>
    </row>
    <row r="227" spans="1:10" x14ac:dyDescent="0.25">
      <c r="A227">
        <v>34</v>
      </c>
      <c r="C227" t="str">
        <f ca="1">OFFSET('336p stat'!$A$1,A227*20,0)</f>
        <v>CUDA ant add CPU_AVX_transp</v>
      </c>
      <c r="D227" s="8">
        <f t="shared" ref="D227:H227" ca="1" si="45">$D$192*SQRT(D172)/$E$192</f>
        <v>1.8855493459836923</v>
      </c>
      <c r="E227" s="8">
        <f t="shared" ca="1" si="45"/>
        <v>0</v>
      </c>
      <c r="F227" s="8">
        <f t="shared" ca="1" si="45"/>
        <v>0</v>
      </c>
      <c r="G227" s="8">
        <f t="shared" ca="1" si="45"/>
        <v>0</v>
      </c>
      <c r="H227" s="8">
        <f t="shared" ca="1" si="45"/>
        <v>0</v>
      </c>
      <c r="J227" s="8">
        <f t="shared" ca="1" si="13"/>
        <v>1.8855493459836923</v>
      </c>
    </row>
    <row r="228" spans="1:10" x14ac:dyDescent="0.25">
      <c r="A228">
        <v>35</v>
      </c>
      <c r="C228" t="str">
        <f ca="1">OFFSET('336p stat'!$A$1,A228*20,0)</f>
        <v>CUDA ant add CPU_AVX_transp non hash</v>
      </c>
      <c r="D228" s="8">
        <f t="shared" ref="D228:H228" ca="1" si="46">$D$192*SQRT(D173)/$E$192</f>
        <v>2.3332954565314035</v>
      </c>
      <c r="E228" s="8">
        <f t="shared" ca="1" si="46"/>
        <v>2.3326231519602802</v>
      </c>
      <c r="F228" s="8">
        <f t="shared" ca="1" si="46"/>
        <v>1.8579608662229674</v>
      </c>
      <c r="G228" s="8">
        <f t="shared" ca="1" si="46"/>
        <v>1.7363707589889894</v>
      </c>
      <c r="H228" s="8">
        <f t="shared" ca="1" si="46"/>
        <v>1.0789088074605748</v>
      </c>
      <c r="J228" s="8">
        <f t="shared" ca="1" si="13"/>
        <v>4.3030738623029929</v>
      </c>
    </row>
    <row r="229" spans="1:10" x14ac:dyDescent="0.25">
      <c r="A229">
        <v>36</v>
      </c>
      <c r="C229" t="str">
        <f ca="1">OFFSET('336p stat'!$A$1,A229*20,0)</f>
        <v>CUDA opt_one_GPU</v>
      </c>
      <c r="D229" s="8">
        <f t="shared" ref="D229:H229" ca="1" si="47">$D$192*SQRT(D174)/$E$192</f>
        <v>8.8880020221347547</v>
      </c>
      <c r="E229" s="8">
        <f t="shared" ca="1" si="47"/>
        <v>8.8973476509009188</v>
      </c>
      <c r="F229" s="8">
        <f t="shared" ca="1" si="47"/>
        <v>0</v>
      </c>
      <c r="G229" s="8">
        <f t="shared" ca="1" si="47"/>
        <v>0</v>
      </c>
      <c r="H229" s="8">
        <f t="shared" ca="1" si="47"/>
        <v>0</v>
      </c>
      <c r="J229" s="8">
        <f t="shared" ca="1" si="13"/>
        <v>12.576143095816919</v>
      </c>
    </row>
    <row r="230" spans="1:10" x14ac:dyDescent="0.25">
      <c r="A230">
        <v>37</v>
      </c>
      <c r="C230" t="str">
        <f ca="1">OFFSET('336p stat'!$A$1,A230*20,0)</f>
        <v>CUDA opt_one_GPU ant</v>
      </c>
      <c r="D230" s="8">
        <f t="shared" ref="D230:H230" ca="1" si="48">$D$192*SQRT(D175)/$E$192</f>
        <v>14.463021549206095</v>
      </c>
      <c r="E230" s="8">
        <f t="shared" ca="1" si="48"/>
        <v>14.513451536667631</v>
      </c>
      <c r="F230" s="8">
        <f t="shared" ca="1" si="48"/>
        <v>0</v>
      </c>
      <c r="G230" s="8">
        <f t="shared" ca="1" si="48"/>
        <v>0</v>
      </c>
      <c r="H230" s="8">
        <f t="shared" ca="1" si="48"/>
        <v>0</v>
      </c>
      <c r="J230" s="8">
        <f t="shared" ca="1" si="13"/>
        <v>20.489491644255114</v>
      </c>
    </row>
    <row r="231" spans="1:10" x14ac:dyDescent="0.25">
      <c r="A231">
        <v>38</v>
      </c>
      <c r="C231" t="str">
        <f ca="1">OFFSET('336p stat'!$A$1,A231*20,0)</f>
        <v>CUDA opt_one_GPU ant local</v>
      </c>
      <c r="D231" s="8">
        <f t="shared" ref="D231:H231" ca="1" si="49">$D$192*SQRT(D176)/$E$192</f>
        <v>6.8574694812707309</v>
      </c>
      <c r="E231" s="8">
        <f t="shared" ca="1" si="49"/>
        <v>6.8279920945260981</v>
      </c>
      <c r="F231" s="8">
        <f t="shared" ca="1" si="49"/>
        <v>0</v>
      </c>
      <c r="G231" s="8">
        <f t="shared" ca="1" si="49"/>
        <v>0</v>
      </c>
      <c r="H231" s="8">
        <f t="shared" ca="1" si="49"/>
        <v>0</v>
      </c>
      <c r="J231" s="8">
        <f t="shared" ca="1" si="13"/>
        <v>9.6771051316739527</v>
      </c>
    </row>
    <row r="232" spans="1:10" x14ac:dyDescent="0.25">
      <c r="A232">
        <v>39</v>
      </c>
      <c r="C232" t="str">
        <f ca="1">OFFSET('336p stat'!$A$1,A232*20,0)</f>
        <v>CUDA Const</v>
      </c>
      <c r="D232" s="8">
        <f t="shared" ref="D232:H232" ca="1" si="50">$D$192*SQRT(D177)/$E$192</f>
        <v>16.567923130702649</v>
      </c>
      <c r="E232" s="8">
        <f t="shared" ca="1" si="50"/>
        <v>16.443026945062829</v>
      </c>
      <c r="F232" s="8">
        <f t="shared" ca="1" si="50"/>
        <v>1.0850722860049462</v>
      </c>
      <c r="G232" s="8">
        <f t="shared" ca="1" si="50"/>
        <v>0.43296750473909701</v>
      </c>
      <c r="H232" s="8">
        <f t="shared" ca="1" si="50"/>
        <v>4.0372193995372604E-2</v>
      </c>
      <c r="J232" s="8">
        <f t="shared" ca="1" si="13"/>
        <v>23.371685532305925</v>
      </c>
    </row>
    <row r="233" spans="1:10" x14ac:dyDescent="0.25">
      <c r="A233">
        <v>40</v>
      </c>
      <c r="C233" t="str">
        <f ca="1">OFFSET('336p stat'!$A$1,A233*20,0)</f>
        <v>CUDA ant Const</v>
      </c>
      <c r="D233" s="8">
        <f t="shared" ref="D233:H233" ca="1" si="51">$D$192*SQRT(D178)/$E$192</f>
        <v>6.3092222144514691</v>
      </c>
      <c r="E233" s="8">
        <f t="shared" ca="1" si="51"/>
        <v>6.2520390310647542</v>
      </c>
      <c r="F233" s="8">
        <f t="shared" ca="1" si="51"/>
        <v>0.23979700882204516</v>
      </c>
      <c r="G233" s="8">
        <f t="shared" ca="1" si="51"/>
        <v>0.13988881264775965</v>
      </c>
      <c r="H233" s="8">
        <f t="shared" ca="1" si="51"/>
        <v>1.8476054124190049E-2</v>
      </c>
      <c r="J233" s="8">
        <f t="shared" ca="1" si="13"/>
        <v>8.8866017040939216</v>
      </c>
    </row>
    <row r="234" spans="1:10" x14ac:dyDescent="0.25">
      <c r="A234">
        <v>41</v>
      </c>
      <c r="C234" t="str">
        <f ca="1">OFFSET('336p stat'!$A$1,A234*20,0)</f>
        <v>CUDA ant par Const</v>
      </c>
      <c r="D234" s="8">
        <f t="shared" ref="D234:H234" ca="1" si="52">$D$192*SQRT(D179)/$E$192</f>
        <v>13.176626600440041</v>
      </c>
      <c r="E234" s="8">
        <f t="shared" ca="1" si="52"/>
        <v>12.878244393139974</v>
      </c>
      <c r="F234" s="8">
        <f t="shared" ca="1" si="52"/>
        <v>0.36790698424465929</v>
      </c>
      <c r="G234" s="8">
        <f t="shared" ca="1" si="52"/>
        <v>9.1130094085323979E-2</v>
      </c>
      <c r="H234" s="8">
        <f t="shared" ca="1" si="52"/>
        <v>8.5209295267593896E-3</v>
      </c>
      <c r="J234" s="8">
        <f t="shared" ca="1" si="13"/>
        <v>18.428684165349658</v>
      </c>
    </row>
    <row r="235" spans="1:10" x14ac:dyDescent="0.25">
      <c r="A235">
        <v>42</v>
      </c>
      <c r="C235" t="str">
        <f ca="1">OFFSET('336p stat'!$A$1,A235*20,0)</f>
        <v>CUDA ant add CPU Const</v>
      </c>
      <c r="D235" s="8">
        <f t="shared" ref="D235:H235" ca="1" si="53">$D$192*SQRT(D180)/$E$192</f>
        <v>10.005247218043673</v>
      </c>
      <c r="E235" s="8">
        <f t="shared" ca="1" si="53"/>
        <v>9.9928620784432365</v>
      </c>
      <c r="F235" s="8">
        <f t="shared" ca="1" si="53"/>
        <v>9.9029925375587347</v>
      </c>
      <c r="G235" s="8">
        <f t="shared" ca="1" si="53"/>
        <v>9.6742039691377197</v>
      </c>
      <c r="H235" s="8">
        <f t="shared" ca="1" si="53"/>
        <v>9.0605353469878374</v>
      </c>
      <c r="J235" s="8">
        <f t="shared" ca="1" si="13"/>
        <v>21.764995952731066</v>
      </c>
    </row>
    <row r="236" spans="1:10" x14ac:dyDescent="0.25">
      <c r="A236">
        <v>43</v>
      </c>
      <c r="C236" t="str">
        <f ca="1">OFFSET('336p stat'!$A$1,A236*20,0)</f>
        <v>CUDA opt Const</v>
      </c>
      <c r="D236" s="8">
        <f t="shared" ref="D236:H236" ca="1" si="54">$D$192*SQRT(D181)/$E$192</f>
        <v>9.4955032987738761</v>
      </c>
      <c r="E236" s="8">
        <f t="shared" ca="1" si="54"/>
        <v>9.37169169775275</v>
      </c>
      <c r="F236" s="8">
        <f t="shared" ca="1" si="54"/>
        <v>0.47426743345079042</v>
      </c>
      <c r="G236" s="8">
        <f t="shared" ca="1" si="54"/>
        <v>0.10722436126179534</v>
      </c>
      <c r="H236" s="8">
        <f t="shared" ca="1" si="54"/>
        <v>0</v>
      </c>
      <c r="J236" s="8">
        <f t="shared" ca="1" si="13"/>
        <v>13.350266470630219</v>
      </c>
    </row>
    <row r="237" spans="1:10" x14ac:dyDescent="0.25">
      <c r="A237">
        <v>44</v>
      </c>
      <c r="C237" t="str">
        <f ca="1">OFFSET('336p stat'!$A$1,A237*20,0)</f>
        <v>CUDA opt ant Const</v>
      </c>
      <c r="D237" s="8">
        <f t="shared" ref="D237:H237" ca="1" si="55">$D$192*SQRT(D182)/$E$192</f>
        <v>6.0219535958848276</v>
      </c>
      <c r="E237" s="8">
        <f t="shared" ca="1" si="55"/>
        <v>5.9837026038244563</v>
      </c>
      <c r="F237" s="8">
        <f t="shared" ca="1" si="55"/>
        <v>0.89805976595770054</v>
      </c>
      <c r="G237" s="8">
        <f t="shared" ca="1" si="55"/>
        <v>0.67004938514112511</v>
      </c>
      <c r="H237" s="8">
        <f t="shared" ca="1" si="55"/>
        <v>0</v>
      </c>
      <c r="J237" s="8">
        <f t="shared" ca="1" si="13"/>
        <v>8.5629492281436406</v>
      </c>
    </row>
    <row r="238" spans="1:10" x14ac:dyDescent="0.25">
      <c r="A238">
        <v>45</v>
      </c>
      <c r="C238" t="str">
        <f ca="1">OFFSET('336p stat'!$A$1,A238*20,0)</f>
        <v>CUDA opt ant par Const</v>
      </c>
      <c r="D238" s="8">
        <f t="shared" ref="D238:H238" ca="1" si="56">$D$192*SQRT(D183)/$E$192</f>
        <v>3.4072882184965327</v>
      </c>
      <c r="E238" s="8">
        <f t="shared" ca="1" si="56"/>
        <v>3.3584463759420116</v>
      </c>
      <c r="F238" s="8">
        <f t="shared" ca="1" si="56"/>
        <v>0.96006298086740127</v>
      </c>
      <c r="G238" s="8">
        <f t="shared" ca="1" si="56"/>
        <v>0.70208310767315851</v>
      </c>
      <c r="H238" s="8">
        <f t="shared" ca="1" si="56"/>
        <v>0</v>
      </c>
      <c r="J238" s="8">
        <f t="shared" ca="1" si="13"/>
        <v>4.9298495597021326</v>
      </c>
    </row>
    <row r="239" spans="1:10" x14ac:dyDescent="0.25">
      <c r="A239">
        <v>46</v>
      </c>
      <c r="C239" t="str">
        <f ca="1">OFFSET('336p stat'!$A$1,A239*20,0)</f>
        <v>CUDA ant par global</v>
      </c>
      <c r="D239" s="8">
        <f t="shared" ref="D239:H239" ca="1" si="57">$D$192*SQRT(D184)/$E$192</f>
        <v>2.1074964585569456</v>
      </c>
      <c r="E239" s="8">
        <f t="shared" ca="1" si="57"/>
        <v>2.0628258493998746</v>
      </c>
      <c r="F239" s="8">
        <f t="shared" ca="1" si="57"/>
        <v>1.6727184996980211</v>
      </c>
      <c r="G239" s="8">
        <f t="shared" ca="1" si="57"/>
        <v>1.6660645865127797</v>
      </c>
      <c r="H239" s="8">
        <f t="shared" ca="1" si="57"/>
        <v>0.3749272519089536</v>
      </c>
      <c r="J239" s="8">
        <f t="shared" ca="1" si="13"/>
        <v>3.7961981820856479</v>
      </c>
    </row>
    <row r="240" spans="1:10" x14ac:dyDescent="0.25">
      <c r="A240">
        <v>47</v>
      </c>
      <c r="C240" t="str">
        <f ca="1">OFFSET('336p stat'!$A$1,A240*20,0)</f>
        <v>CUDA ant add CPU Time global</v>
      </c>
      <c r="D240" s="8">
        <f t="shared" ref="D240:H240" ca="1" si="58">$D$192*SQRT(D185)/$E$192</f>
        <v>3.963101939654198</v>
      </c>
      <c r="E240" s="8">
        <f t="shared" ca="1" si="58"/>
        <v>3.9403307407542729</v>
      </c>
      <c r="F240" s="8">
        <f t="shared" ca="1" si="58"/>
        <v>2.8817190465803568</v>
      </c>
      <c r="G240" s="8">
        <f t="shared" ca="1" si="58"/>
        <v>2.691428023817839</v>
      </c>
      <c r="H240" s="8">
        <f t="shared" ca="1" si="58"/>
        <v>0.95110736315938582</v>
      </c>
      <c r="J240" s="8">
        <f t="shared" ca="1" si="13"/>
        <v>6.9054382929467977</v>
      </c>
    </row>
    <row r="241" spans="1:10" x14ac:dyDescent="0.25">
      <c r="A241">
        <v>48</v>
      </c>
      <c r="C241" t="str">
        <f ca="1">OFFSET('336p stat'!$A$1,A241*20,0)</f>
        <v>CUDA opt ant par global</v>
      </c>
      <c r="D241" s="8">
        <f t="shared" ref="D241:H241" ca="1" si="59">$D$192*SQRT(D186)/$E$192</f>
        <v>1.257376604262197</v>
      </c>
      <c r="E241" s="8">
        <f t="shared" ca="1" si="59"/>
        <v>1.1711044448451164</v>
      </c>
      <c r="F241" s="8">
        <f t="shared" ca="1" si="59"/>
        <v>0.20524559992360369</v>
      </c>
      <c r="G241" s="8">
        <f t="shared" ca="1" si="59"/>
        <v>7.3011512736006229E-2</v>
      </c>
      <c r="H241" s="8">
        <f t="shared" ca="1" si="59"/>
        <v>0</v>
      </c>
      <c r="J241" s="8">
        <f t="shared" ca="1" si="13"/>
        <v>1.7320329046995391</v>
      </c>
    </row>
    <row r="242" spans="1:10" x14ac:dyDescent="0.25">
      <c r="A242">
        <v>49</v>
      </c>
      <c r="C242">
        <f ca="1">OFFSET('336p stat'!$A$1,A242*20,0)</f>
        <v>0</v>
      </c>
      <c r="D242" s="8" t="e">
        <f t="shared" ref="D242:H242" ca="1" si="60">$D$192*SQRT(D187)/$E$192</f>
        <v>#DIV/0!</v>
      </c>
      <c r="E242" s="8" t="e">
        <f t="shared" ca="1" si="60"/>
        <v>#DIV/0!</v>
      </c>
      <c r="F242" s="8">
        <f t="shared" ca="1" si="60"/>
        <v>0</v>
      </c>
      <c r="G242" s="8">
        <f t="shared" ca="1" si="60"/>
        <v>0</v>
      </c>
      <c r="H242" s="8">
        <f t="shared" ca="1" si="60"/>
        <v>0</v>
      </c>
      <c r="J242" s="8" t="e">
        <f t="shared" ca="1" si="13"/>
        <v>#DIV/0!</v>
      </c>
    </row>
    <row r="243" spans="1:10" x14ac:dyDescent="0.25">
      <c r="A243">
        <v>50</v>
      </c>
      <c r="C243">
        <f ca="1">OFFSET('336p stat'!$A$1,A243*20,0)</f>
        <v>0</v>
      </c>
      <c r="D243" s="8" t="e">
        <f t="shared" ref="D243:H243" ca="1" si="61">$D$192*SQRT(D188)/$E$192</f>
        <v>#DIV/0!</v>
      </c>
      <c r="E243" s="8" t="e">
        <f t="shared" ca="1" si="61"/>
        <v>#DIV/0!</v>
      </c>
      <c r="F243" s="8">
        <f t="shared" ca="1" si="61"/>
        <v>0</v>
      </c>
      <c r="G243" s="8">
        <f t="shared" ca="1" si="61"/>
        <v>0</v>
      </c>
      <c r="H243" s="8">
        <f t="shared" ca="1" si="61"/>
        <v>0</v>
      </c>
      <c r="J243" s="8" t="e">
        <f t="shared" ca="1" si="13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4.3813017900569585E-6</v>
      </c>
      <c r="E248" s="9">
        <f ca="1">POWER(SQRT(E139)/E85,2)</f>
        <v>4.3838145982084828E-6</v>
      </c>
      <c r="F248" s="9">
        <f ca="1">POWER(SQRT(F139)/F85,2)</f>
        <v>5.1213671237740128E-6</v>
      </c>
      <c r="G248" s="9">
        <f ca="1">POWER(SQRT(G139)/G85,2)</f>
        <v>4.877789470369548E-6</v>
      </c>
      <c r="H248" s="9">
        <f ca="1">POWER(SQRT(H139)/H85,2)</f>
        <v>5.7650893663521809E-6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62">POWER(SQRT(D140)/D86,2)</f>
        <v>2.0046232305498127E-7</v>
      </c>
      <c r="E249" s="9" t="e">
        <f t="shared" ca="1" si="62"/>
        <v>#DIV/0!</v>
      </c>
      <c r="F249" s="9" t="e">
        <f t="shared" ca="1" si="62"/>
        <v>#DIV/0!</v>
      </c>
      <c r="G249" s="9" t="e">
        <f t="shared" ca="1" si="62"/>
        <v>#DIV/0!</v>
      </c>
      <c r="H249" s="9" t="e">
        <f t="shared" ca="1" si="62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3">POWER(SQRT(D141)/D87,2)</f>
        <v>4.2128692997599567E-6</v>
      </c>
      <c r="E250" s="9">
        <f t="shared" ca="1" si="63"/>
        <v>4.2404706207310284E-6</v>
      </c>
      <c r="F250" s="9">
        <f t="shared" ca="1" si="63"/>
        <v>3.6669858240953268E-6</v>
      </c>
      <c r="G250" s="9">
        <f t="shared" ca="1" si="63"/>
        <v>3.918252610798299E-6</v>
      </c>
      <c r="H250" s="9">
        <f t="shared" ca="1" si="63"/>
        <v>1.7597562124974783E-9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4">POWER(SQRT(D142)/D88,2)</f>
        <v>1.1098873821888048E-5</v>
      </c>
      <c r="E251" s="9">
        <f t="shared" ca="1" si="64"/>
        <v>1.1367029913037128E-5</v>
      </c>
      <c r="F251" s="9">
        <f t="shared" ca="1" si="64"/>
        <v>7.5521335475333516E-7</v>
      </c>
      <c r="G251" s="9">
        <f t="shared" ca="1" si="64"/>
        <v>7.0143570320768371E-9</v>
      </c>
      <c r="H251" s="9">
        <f t="shared" ca="1" si="64"/>
        <v>2.7201849526718507E-8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5">POWER(SQRT(D143)/D89,2)</f>
        <v>2.506887073161066E-6</v>
      </c>
      <c r="E252" s="9">
        <f t="shared" ca="1" si="65"/>
        <v>2.4315926198362343E-6</v>
      </c>
      <c r="F252" s="9">
        <f t="shared" ca="1" si="65"/>
        <v>1.5240808187958572E-7</v>
      </c>
      <c r="G252" s="9">
        <f t="shared" ca="1" si="65"/>
        <v>7.3145795244579933E-9</v>
      </c>
      <c r="H252" s="9">
        <f t="shared" ca="1" si="65"/>
        <v>9.0639372809956751E-9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6">POWER(SQRT(D144)/D90,2)</f>
        <v>1.6603370347204313E-5</v>
      </c>
      <c r="E253" s="9">
        <f t="shared" ca="1" si="66"/>
        <v>1.6921699386996108E-5</v>
      </c>
      <c r="F253" s="9">
        <f t="shared" ca="1" si="66"/>
        <v>9.3133502266834581E-7</v>
      </c>
      <c r="G253" s="9">
        <f t="shared" ca="1" si="66"/>
        <v>1.6565503981967547E-8</v>
      </c>
      <c r="H253" s="9">
        <f t="shared" ca="1" si="66"/>
        <v>4.8917377903765803E-8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7">POWER(SQRT(D145)/D91,2)</f>
        <v>1.2726735415529963E-5</v>
      </c>
      <c r="E254" s="9">
        <f t="shared" ca="1" si="67"/>
        <v>1.1782830153675359E-5</v>
      </c>
      <c r="F254" s="9">
        <f t="shared" ca="1" si="67"/>
        <v>8.2548180610369911E-6</v>
      </c>
      <c r="G254" s="9">
        <f t="shared" ca="1" si="67"/>
        <v>7.8390444132880605E-6</v>
      </c>
      <c r="H254" s="9">
        <f t="shared" ca="1" si="67"/>
        <v>9.2873623179755971E-5</v>
      </c>
    </row>
    <row r="255" spans="1:10" x14ac:dyDescent="0.25">
      <c r="A255">
        <v>8</v>
      </c>
      <c r="C255" t="str">
        <f ca="1">OFFSET('336p stat'!$A$1,A255*20,0)</f>
        <v>CUDA ant add CPU</v>
      </c>
      <c r="D255" s="9">
        <f t="shared" ref="D255:H255" ca="1" si="68">POWER(SQRT(D146)/D92,2)</f>
        <v>1.118899262542188E-5</v>
      </c>
      <c r="E255" s="9" t="e">
        <f t="shared" ca="1" si="68"/>
        <v>#DIV/0!</v>
      </c>
      <c r="F255" s="9" t="e">
        <f t="shared" ca="1" si="68"/>
        <v>#DIV/0!</v>
      </c>
      <c r="G255" s="9" t="e">
        <f t="shared" ca="1" si="68"/>
        <v>#DIV/0!</v>
      </c>
      <c r="H255" s="9" t="e">
        <f t="shared" ca="1" si="68"/>
        <v>#DIV/0!</v>
      </c>
    </row>
    <row r="256" spans="1:10" x14ac:dyDescent="0.25">
      <c r="A256">
        <v>9</v>
      </c>
      <c r="C256" t="str">
        <f ca="1">OFFSET('336p stat'!$A$1,A256*20,0)</f>
        <v>CUDA ant add CPU non hash</v>
      </c>
      <c r="D256" s="9">
        <f t="shared" ref="D256:H256" ca="1" si="69">POWER(SQRT(D147)/D93,2)</f>
        <v>4.268297062032099E-5</v>
      </c>
      <c r="E256" s="9">
        <f t="shared" ca="1" si="69"/>
        <v>4.2879875796666932E-5</v>
      </c>
      <c r="F256" s="9">
        <f t="shared" ca="1" si="69"/>
        <v>3.0085087761624825E-5</v>
      </c>
      <c r="G256" s="9">
        <f t="shared" ca="1" si="69"/>
        <v>2.7818846154876706E-5</v>
      </c>
      <c r="H256" s="9">
        <f t="shared" ca="1" si="69"/>
        <v>1.7305376026801301E-4</v>
      </c>
    </row>
    <row r="257" spans="1:8" x14ac:dyDescent="0.25">
      <c r="A257">
        <v>10</v>
      </c>
      <c r="C257" t="str">
        <f ca="1">OFFSET('336p stat'!$A$1,A257*20,0)</f>
        <v>CUDA ant add CPU12</v>
      </c>
      <c r="D257" s="9">
        <f t="shared" ref="D257:H257" ca="1" si="70">POWER(SQRT(D148)/D94,2)</f>
        <v>9.1512608083813311E-5</v>
      </c>
      <c r="E257" s="9">
        <f t="shared" ca="1" si="70"/>
        <v>9.3995752055520639E-5</v>
      </c>
      <c r="F257" s="9">
        <f t="shared" ca="1" si="70"/>
        <v>9.5455232878198821E-5</v>
      </c>
      <c r="G257" s="9">
        <f t="shared" ca="1" si="70"/>
        <v>9.9715890856361271E-5</v>
      </c>
      <c r="H257" s="9">
        <f t="shared" ca="1" si="70"/>
        <v>3.1505967733855504E-5</v>
      </c>
    </row>
    <row r="258" spans="1:8" x14ac:dyDescent="0.25">
      <c r="A258">
        <v>11</v>
      </c>
      <c r="C258" t="str">
        <f ca="1">OFFSET('336p stat'!$A$1,A258*20,0)</f>
        <v>CUDA opt</v>
      </c>
      <c r="D258" s="9">
        <f t="shared" ref="D258:H258" ca="1" si="71">POWER(SQRT(D149)/D95,2)</f>
        <v>3.7001986130801671E-6</v>
      </c>
      <c r="E258" s="9" t="e">
        <f t="shared" ca="1" si="71"/>
        <v>#DIV/0!</v>
      </c>
      <c r="F258" s="9" t="e">
        <f t="shared" ca="1" si="71"/>
        <v>#DIV/0!</v>
      </c>
      <c r="G258" s="9" t="e">
        <f t="shared" ca="1" si="71"/>
        <v>#DIV/0!</v>
      </c>
      <c r="H258" s="9" t="e">
        <f t="shared" ca="1" si="71"/>
        <v>#DIV/0!</v>
      </c>
    </row>
    <row r="259" spans="1:8" x14ac:dyDescent="0.25">
      <c r="A259">
        <v>12</v>
      </c>
      <c r="C259" t="str">
        <f ca="1">OFFSET('336p stat'!$A$1,A259*20,0)</f>
        <v>CUDA opt Time</v>
      </c>
      <c r="D259" s="9">
        <f t="shared" ref="D259:H259" ca="1" si="72">POWER(SQRT(D150)/D96,2)</f>
        <v>1.607805388872735E-7</v>
      </c>
      <c r="E259" s="9">
        <f t="shared" ca="1" si="72"/>
        <v>1.5502519501062811E-7</v>
      </c>
      <c r="F259" s="9">
        <f t="shared" ca="1" si="72"/>
        <v>4.8808329490534533E-8</v>
      </c>
      <c r="G259" s="9">
        <f t="shared" ca="1" si="72"/>
        <v>4.9543939756361014E-10</v>
      </c>
      <c r="H259" s="9" t="e">
        <f t="shared" ca="1" si="72"/>
        <v>#DIV/0!</v>
      </c>
    </row>
    <row r="260" spans="1:8" x14ac:dyDescent="0.25">
      <c r="A260">
        <v>13</v>
      </c>
      <c r="C260" t="str">
        <f ca="1">OFFSET('336p stat'!$A$1,A260*20,0)</f>
        <v>CUDA opt non hash</v>
      </c>
      <c r="D260" s="9">
        <f t="shared" ref="D260:H260" ca="1" si="73">POWER(SQRT(D151)/D97,2)</f>
        <v>8.2702144539765162E-6</v>
      </c>
      <c r="E260" s="9">
        <f t="shared" ca="1" si="73"/>
        <v>8.2469049915786215E-6</v>
      </c>
      <c r="F260" s="9">
        <f t="shared" ca="1" si="73"/>
        <v>5.3938060305025851E-7</v>
      </c>
      <c r="G260" s="9">
        <f t="shared" ca="1" si="73"/>
        <v>7.0348950983803873E-9</v>
      </c>
      <c r="H260" s="9" t="e">
        <f t="shared" ca="1" si="73"/>
        <v>#DIV/0!</v>
      </c>
    </row>
    <row r="261" spans="1:8" x14ac:dyDescent="0.25">
      <c r="A261">
        <v>14</v>
      </c>
      <c r="C261" t="str">
        <f ca="1">OFFSET('336p stat'!$A$1,A261*20,0)</f>
        <v>CUDA opt ant</v>
      </c>
      <c r="D261" s="9">
        <f t="shared" ref="D261:H261" ca="1" si="74">POWER(SQRT(D152)/D98,2)</f>
        <v>4.6384356717621525E-6</v>
      </c>
      <c r="E261" s="9">
        <f t="shared" ca="1" si="74"/>
        <v>4.4661653733441954E-6</v>
      </c>
      <c r="F261" s="9">
        <f t="shared" ca="1" si="74"/>
        <v>1.7664259981413084E-6</v>
      </c>
      <c r="G261" s="9">
        <f t="shared" ca="1" si="74"/>
        <v>1.2465246380817129E-6</v>
      </c>
      <c r="H261" s="9" t="e">
        <f t="shared" ca="1" si="74"/>
        <v>#DIV/0!</v>
      </c>
    </row>
    <row r="262" spans="1:8" x14ac:dyDescent="0.25">
      <c r="A262">
        <v>15</v>
      </c>
      <c r="C262" t="str">
        <f ca="1">OFFSET('336p stat'!$A$1,A262*20,0)</f>
        <v>CUDA opt ant non hash</v>
      </c>
      <c r="D262" s="9">
        <f t="shared" ref="D262:H262" ca="1" si="75">POWER(SQRT(D153)/D99,2)</f>
        <v>2.5324229050467368E-5</v>
      </c>
      <c r="E262" s="9">
        <f t="shared" ca="1" si="75"/>
        <v>2.4237403336583843E-5</v>
      </c>
      <c r="F262" s="9">
        <f t="shared" ca="1" si="75"/>
        <v>1.2623396040441743E-6</v>
      </c>
      <c r="G262" s="9">
        <f t="shared" ca="1" si="75"/>
        <v>7.2377036263169578E-9</v>
      </c>
      <c r="H262" s="9" t="e">
        <f t="shared" ca="1" si="75"/>
        <v>#DIV/0!</v>
      </c>
    </row>
    <row r="263" spans="1:8" x14ac:dyDescent="0.25">
      <c r="A263">
        <v>16</v>
      </c>
      <c r="C263" t="str">
        <f ca="1">OFFSET('336p stat'!$A$1,A263*20,0)</f>
        <v>CUDA opt ant par</v>
      </c>
      <c r="D263" s="9">
        <f t="shared" ref="D263:H263" ca="1" si="76">POWER(SQRT(D154)/D100,2)</f>
        <v>7.7053677072629231E-6</v>
      </c>
      <c r="E263" s="9">
        <f t="shared" ca="1" si="76"/>
        <v>7.9019366026487731E-6</v>
      </c>
      <c r="F263" s="9">
        <f t="shared" ca="1" si="76"/>
        <v>5.306068019640656E-6</v>
      </c>
      <c r="G263" s="9">
        <f t="shared" ca="1" si="76"/>
        <v>5.697326726212802E-6</v>
      </c>
      <c r="H263" s="9" t="e">
        <f t="shared" ca="1" si="76"/>
        <v>#DIV/0!</v>
      </c>
    </row>
    <row r="264" spans="1:8" x14ac:dyDescent="0.25">
      <c r="A264">
        <v>17</v>
      </c>
      <c r="C264" t="str">
        <f ca="1">OFFSET('336p stat'!$A$1,A264*20,0)</f>
        <v>non CUDA Time</v>
      </c>
      <c r="D264" s="9">
        <f t="shared" ref="D264:H264" ca="1" si="77">POWER(SQRT(D155)/D101,2)</f>
        <v>4.6542334903870447E-5</v>
      </c>
      <c r="E264" s="9">
        <f t="shared" ca="1" si="77"/>
        <v>3.1107619928494158E-5</v>
      </c>
      <c r="F264" s="9">
        <f t="shared" ca="1" si="77"/>
        <v>3.1090262179795556E-5</v>
      </c>
      <c r="G264" s="9">
        <f t="shared" ca="1" si="77"/>
        <v>3.1117753737859352E-5</v>
      </c>
      <c r="H264" s="9">
        <f t="shared" ca="1" si="77"/>
        <v>7.2217520669634692E-4</v>
      </c>
    </row>
    <row r="265" spans="1:8" x14ac:dyDescent="0.25">
      <c r="A265">
        <v>18</v>
      </c>
      <c r="C265" t="str">
        <f ca="1">OFFSET('336p stat'!$A$1,A265*20,0)</f>
        <v>non CUDA</v>
      </c>
      <c r="D265" s="9">
        <f t="shared" ref="D265:H265" ca="1" si="78">POWER(SQRT(D156)/D102,2)</f>
        <v>9.1991768024681579E-5</v>
      </c>
      <c r="E265" s="9" t="e">
        <f t="shared" ca="1" si="78"/>
        <v>#DIV/0!</v>
      </c>
      <c r="F265" s="9" t="e">
        <f t="shared" ca="1" si="78"/>
        <v>#DIV/0!</v>
      </c>
      <c r="G265" s="9" t="e">
        <f t="shared" ca="1" si="78"/>
        <v>#DIV/0!</v>
      </c>
      <c r="H265" s="9" t="e">
        <f t="shared" ca="1" si="78"/>
        <v>#DIV/0!</v>
      </c>
    </row>
    <row r="266" spans="1:8" x14ac:dyDescent="0.25">
      <c r="A266">
        <v>19</v>
      </c>
      <c r="C266" t="str">
        <f ca="1">OFFSET('336p stat'!$A$1,A266*20,0)</f>
        <v>non CUDA non hash</v>
      </c>
      <c r="D266" s="9">
        <f t="shared" ref="D266:H266" ca="1" si="79">POWER(SQRT(D157)/D103,2)</f>
        <v>1.8958742585804195E-5</v>
      </c>
      <c r="E266" s="9">
        <f t="shared" ca="1" si="79"/>
        <v>1.9079199685509957E-5</v>
      </c>
      <c r="F266" s="9">
        <f t="shared" ca="1" si="79"/>
        <v>1.906663792126111E-5</v>
      </c>
      <c r="G266" s="9">
        <f t="shared" ca="1" si="79"/>
        <v>1.9056775671489328E-5</v>
      </c>
      <c r="H266" s="9">
        <f t="shared" ca="1" si="79"/>
        <v>1.4116399618724332E-4</v>
      </c>
    </row>
    <row r="267" spans="1:8" x14ac:dyDescent="0.25">
      <c r="A267">
        <v>20</v>
      </c>
      <c r="C267" t="str">
        <f ca="1">OFFSET('336p stat'!$A$1,A267*20,0)</f>
        <v>Classic ACO</v>
      </c>
      <c r="D267" s="9">
        <f t="shared" ref="D267:H267" ca="1" si="80">POWER(SQRT(D158)/D104,2)</f>
        <v>9.0267845978882627E-6</v>
      </c>
      <c r="E267" s="9">
        <f t="shared" ca="1" si="80"/>
        <v>5.1324992200957076E-6</v>
      </c>
      <c r="F267" s="9">
        <f t="shared" ca="1" si="80"/>
        <v>4.5824565054958792E-6</v>
      </c>
      <c r="G267" s="9">
        <f t="shared" ca="1" si="80"/>
        <v>4.5811287178085064E-6</v>
      </c>
      <c r="H267" s="9">
        <f t="shared" ca="1" si="80"/>
        <v>1.7509141850336573E-5</v>
      </c>
    </row>
    <row r="268" spans="1:8" x14ac:dyDescent="0.25">
      <c r="A268">
        <v>21</v>
      </c>
      <c r="C268" t="str">
        <f ca="1">OFFSET('336p stat'!$A$1,A268*20,0)</f>
        <v>Classic ACO non hash</v>
      </c>
      <c r="D268" s="9">
        <f t="shared" ref="D268:H268" ca="1" si="81">POWER(SQRT(D159)/D105,2)</f>
        <v>1.1183784818403082E-5</v>
      </c>
      <c r="E268" s="9">
        <f t="shared" ca="1" si="81"/>
        <v>1.1180744801793222E-5</v>
      </c>
      <c r="F268" s="9">
        <f t="shared" ca="1" si="81"/>
        <v>1.1022437477316841E-5</v>
      </c>
      <c r="G268" s="9">
        <f t="shared" ca="1" si="81"/>
        <v>1.101878820288101E-5</v>
      </c>
      <c r="H268" s="9">
        <f t="shared" ca="1" si="81"/>
        <v>3.8406099069980482E-5</v>
      </c>
    </row>
    <row r="269" spans="1:8" x14ac:dyDescent="0.25">
      <c r="A269">
        <v>22</v>
      </c>
      <c r="C269" t="str">
        <f ca="1">OFFSET('336p stat'!$A$1,A269*20,0)</f>
        <v>omp</v>
      </c>
      <c r="D269" s="9">
        <f t="shared" ref="D269:H269" ca="1" si="82">POWER(SQRT(D160)/D106,2)</f>
        <v>2.2203520484094003E-5</v>
      </c>
      <c r="E269" s="9">
        <f t="shared" ca="1" si="82"/>
        <v>2.2597357050537317E-5</v>
      </c>
      <c r="F269" s="9">
        <f t="shared" ca="1" si="82"/>
        <v>2.2578195107006048E-5</v>
      </c>
      <c r="G269" s="9">
        <f t="shared" ca="1" si="82"/>
        <v>2.2538722044839083E-5</v>
      </c>
      <c r="H269" s="9">
        <f t="shared" ca="1" si="82"/>
        <v>1.8892178541444208E-4</v>
      </c>
    </row>
    <row r="270" spans="1:8" x14ac:dyDescent="0.25">
      <c r="A270">
        <v>23</v>
      </c>
      <c r="C270" t="str">
        <f ca="1">OFFSET('336p stat'!$A$1,A270*20,0)</f>
        <v>omp non hash</v>
      </c>
      <c r="D270" s="9">
        <f t="shared" ref="D270:H270" ca="1" si="83">POWER(SQRT(D161)/D107,2)</f>
        <v>1.8729627650684884E-5</v>
      </c>
      <c r="E270" s="9">
        <f t="shared" ca="1" si="83"/>
        <v>1.5982255283574028E-5</v>
      </c>
      <c r="F270" s="9">
        <f t="shared" ca="1" si="83"/>
        <v>1.5970973508055366E-5</v>
      </c>
      <c r="G270" s="9">
        <f t="shared" ca="1" si="83"/>
        <v>1.5987593580704914E-5</v>
      </c>
      <c r="H270" s="9">
        <f t="shared" ca="1" si="83"/>
        <v>1.8910447639803842E-4</v>
      </c>
    </row>
    <row r="271" spans="1:8" x14ac:dyDescent="0.25">
      <c r="A271">
        <v>24</v>
      </c>
      <c r="C271" t="str">
        <f ca="1">OFFSET('336p stat'!$A$1,A271*20,0)</f>
        <v>non CUDA transp Time</v>
      </c>
      <c r="D271" s="9">
        <f t="shared" ref="D271:H271" ca="1" si="84">POWER(SQRT(D162)/D108,2)</f>
        <v>3.0740434602396342E-5</v>
      </c>
      <c r="E271" s="9">
        <f t="shared" ca="1" si="84"/>
        <v>3.2871954242843764E-5</v>
      </c>
      <c r="F271" s="9">
        <f t="shared" ca="1" si="84"/>
        <v>3.2840365317646086E-5</v>
      </c>
      <c r="G271" s="9">
        <f t="shared" ca="1" si="84"/>
        <v>3.2612226975525267E-5</v>
      </c>
      <c r="H271" s="9">
        <f t="shared" ca="1" si="84"/>
        <v>3.9237471243517625E-4</v>
      </c>
    </row>
    <row r="272" spans="1:8" x14ac:dyDescent="0.25">
      <c r="A272">
        <v>25</v>
      </c>
      <c r="C272" t="str">
        <f ca="1">OFFSET('336p stat'!$A$1,A272*20,0)</f>
        <v>non CUDA transp</v>
      </c>
      <c r="D272" s="9">
        <f t="shared" ref="D272:H272" ca="1" si="85">POWER(SQRT(D163)/D109,2)</f>
        <v>9.9375476847372057E-5</v>
      </c>
      <c r="E272" s="9" t="e">
        <f t="shared" ca="1" si="85"/>
        <v>#DIV/0!</v>
      </c>
      <c r="F272" s="9" t="e">
        <f t="shared" ca="1" si="85"/>
        <v>#DIV/0!</v>
      </c>
      <c r="G272" s="9" t="e">
        <f t="shared" ca="1" si="85"/>
        <v>#DIV/0!</v>
      </c>
      <c r="H272" s="9" t="e">
        <f t="shared" ca="1" si="85"/>
        <v>#DIV/0!</v>
      </c>
    </row>
    <row r="273" spans="1:8" x14ac:dyDescent="0.25">
      <c r="A273">
        <v>26</v>
      </c>
      <c r="C273" t="str">
        <f ca="1">OFFSET('336p stat'!$A$1,A273*20,0)</f>
        <v>non CUDA transp non hash</v>
      </c>
      <c r="D273" s="9">
        <f t="shared" ref="D273:H273" ca="1" si="86">POWER(SQRT(D164)/D110,2)</f>
        <v>3.2393701621266321E-5</v>
      </c>
      <c r="E273" s="9">
        <f t="shared" ca="1" si="86"/>
        <v>3.2259855850440083E-5</v>
      </c>
      <c r="F273" s="9">
        <f t="shared" ca="1" si="86"/>
        <v>3.2247533390807012E-5</v>
      </c>
      <c r="G273" s="9">
        <f t="shared" ca="1" si="86"/>
        <v>3.2068840004048177E-5</v>
      </c>
      <c r="H273" s="9">
        <f t="shared" ca="1" si="86"/>
        <v>6.2307033480418642E-4</v>
      </c>
    </row>
    <row r="274" spans="1:8" x14ac:dyDescent="0.25">
      <c r="A274">
        <v>27</v>
      </c>
      <c r="C274" t="str">
        <f ca="1">OFFSET('336p stat'!$A$1,A274*20,0)</f>
        <v>non CUDA transp_AVX Time</v>
      </c>
      <c r="D274" s="9">
        <f t="shared" ref="D274:H274" ca="1" si="87">POWER(SQRT(D165)/D111,2)</f>
        <v>2.0837632470345601E-5</v>
      </c>
      <c r="E274" s="9">
        <f t="shared" ca="1" si="87"/>
        <v>2.0766750548232753E-5</v>
      </c>
      <c r="F274" s="9">
        <f t="shared" ca="1" si="87"/>
        <v>2.075942549473877E-5</v>
      </c>
      <c r="G274" s="9">
        <f t="shared" ca="1" si="87"/>
        <v>2.066684452008999E-5</v>
      </c>
      <c r="H274" s="9">
        <f t="shared" ca="1" si="87"/>
        <v>7.4972618586262459E-4</v>
      </c>
    </row>
    <row r="275" spans="1:8" x14ac:dyDescent="0.25">
      <c r="A275">
        <v>28</v>
      </c>
      <c r="C275" t="str">
        <f ca="1">OFFSET('336p stat'!$A$1,A275*20,0)</f>
        <v>non CUDA transp_AVX</v>
      </c>
      <c r="D275" s="9">
        <f t="shared" ref="D275:H275" ca="1" si="88">POWER(SQRT(D166)/D112,2)</f>
        <v>2.5715980494909209E-5</v>
      </c>
      <c r="E275" s="9" t="e">
        <f t="shared" ca="1" si="88"/>
        <v>#DIV/0!</v>
      </c>
      <c r="F275" s="9" t="e">
        <f t="shared" ca="1" si="88"/>
        <v>#DIV/0!</v>
      </c>
      <c r="G275" s="9" t="e">
        <f t="shared" ca="1" si="88"/>
        <v>#DIV/0!</v>
      </c>
      <c r="H275" s="9" t="e">
        <f t="shared" ca="1" si="88"/>
        <v>#DIV/0!</v>
      </c>
    </row>
    <row r="276" spans="1:8" x14ac:dyDescent="0.25">
      <c r="A276">
        <v>29</v>
      </c>
      <c r="C276" t="str">
        <f ca="1">OFFSET('336p stat'!$A$1,A276*20,0)</f>
        <v>non CUDA transp_AVX non hash</v>
      </c>
      <c r="D276" s="9">
        <f t="shared" ref="D276:H276" ca="1" si="89">POWER(SQRT(D167)/D113,2)</f>
        <v>1.7193200492097265E-5</v>
      </c>
      <c r="E276" s="9">
        <f t="shared" ca="1" si="89"/>
        <v>1.7129858516594571E-5</v>
      </c>
      <c r="F276" s="9">
        <f t="shared" ca="1" si="89"/>
        <v>1.7124242374797167E-5</v>
      </c>
      <c r="G276" s="9">
        <f t="shared" ca="1" si="89"/>
        <v>1.6914541494100509E-5</v>
      </c>
      <c r="H276" s="9">
        <f t="shared" ca="1" si="89"/>
        <v>4.2685400252856438E-4</v>
      </c>
    </row>
    <row r="277" spans="1:8" x14ac:dyDescent="0.25">
      <c r="A277">
        <v>30</v>
      </c>
      <c r="C277" t="str">
        <f ca="1">OFFSET('336p stat'!$A$1,A277*20,0)</f>
        <v>non CUDA transp_AVX_OMP Time</v>
      </c>
      <c r="D277" s="9">
        <f t="shared" ref="D277:H277" ca="1" si="90">POWER(SQRT(D168)/D114,2)</f>
        <v>1.390695240708552E-5</v>
      </c>
      <c r="E277" s="9">
        <f t="shared" ca="1" si="90"/>
        <v>1.3618078672033139E-5</v>
      </c>
      <c r="F277" s="9">
        <f t="shared" ca="1" si="90"/>
        <v>1.3614703647380297E-5</v>
      </c>
      <c r="G277" s="9">
        <f t="shared" ca="1" si="90"/>
        <v>1.3628269960562504E-5</v>
      </c>
      <c r="H277" s="9">
        <f t="shared" ca="1" si="90"/>
        <v>1.1564013057006918E-3</v>
      </c>
    </row>
    <row r="278" spans="1:8" x14ac:dyDescent="0.25">
      <c r="A278">
        <v>31</v>
      </c>
      <c r="C278" t="str">
        <f ca="1">OFFSET('336p stat'!$A$1,A278*20,0)</f>
        <v>non CUDA transp_AVX_OMP</v>
      </c>
      <c r="D278" s="9">
        <f t="shared" ref="D278:H278" ca="1" si="91">POWER(SQRT(D169)/D115,2)</f>
        <v>1.2170610572725587E-5</v>
      </c>
      <c r="E278" s="9" t="e">
        <f t="shared" ca="1" si="91"/>
        <v>#DIV/0!</v>
      </c>
      <c r="F278" s="9" t="e">
        <f t="shared" ca="1" si="91"/>
        <v>#DIV/0!</v>
      </c>
      <c r="G278" s="9" t="e">
        <f t="shared" ca="1" si="91"/>
        <v>#DIV/0!</v>
      </c>
      <c r="H278" s="9" t="e">
        <f t="shared" ca="1" si="91"/>
        <v>#DIV/0!</v>
      </c>
    </row>
    <row r="279" spans="1:8" x14ac:dyDescent="0.25">
      <c r="A279">
        <v>32</v>
      </c>
      <c r="C279" t="str">
        <f ca="1">OFFSET('336p stat'!$A$1,A279*20,0)</f>
        <v>non CUDA transp_AVX_OMP non hash</v>
      </c>
      <c r="D279" s="9">
        <f t="shared" ref="D279:H279" ca="1" si="92">POWER(SQRT(D170)/D116,2)</f>
        <v>1.8225221276810778E-5</v>
      </c>
      <c r="E279" s="9">
        <f t="shared" ca="1" si="92"/>
        <v>1.8254608373129562E-5</v>
      </c>
      <c r="F279" s="9">
        <f t="shared" ca="1" si="92"/>
        <v>1.825843782968687E-5</v>
      </c>
      <c r="G279" s="9">
        <f t="shared" ca="1" si="92"/>
        <v>1.8100157933355731E-5</v>
      </c>
      <c r="H279" s="9">
        <f t="shared" ca="1" si="92"/>
        <v>1.1332284466844516E-3</v>
      </c>
    </row>
    <row r="280" spans="1:8" x14ac:dyDescent="0.25">
      <c r="A280">
        <v>33</v>
      </c>
      <c r="C280" t="str">
        <f ca="1">OFFSET('336p stat'!$A$1,A280*20,0)</f>
        <v>CUDA ant add CPU_AVX_transp Time</v>
      </c>
      <c r="D280" s="9">
        <f t="shared" ref="D280:H280" ca="1" si="93">POWER(SQRT(D171)/D117,2)</f>
        <v>4.7380573697246851E-5</v>
      </c>
      <c r="E280" s="9">
        <f t="shared" ca="1" si="93"/>
        <v>4.8065294059174913E-5</v>
      </c>
      <c r="F280" s="9">
        <f t="shared" ca="1" si="93"/>
        <v>3.9692475866294841E-5</v>
      </c>
      <c r="G280" s="9">
        <f t="shared" ca="1" si="93"/>
        <v>3.8625414926667986E-5</v>
      </c>
      <c r="H280" s="9">
        <f t="shared" ca="1" si="93"/>
        <v>4.1978560989067853E-4</v>
      </c>
    </row>
    <row r="281" spans="1:8" x14ac:dyDescent="0.25">
      <c r="A281">
        <v>34</v>
      </c>
      <c r="C281" t="str">
        <f ca="1">OFFSET('336p stat'!$A$1,A281*20,0)</f>
        <v>CUDA ant add CPU_AVX_transp</v>
      </c>
      <c r="D281" s="9">
        <f t="shared" ref="D281:H281" ca="1" si="94">POWER(SQRT(D172)/D118,2)</f>
        <v>1.2116943172114054E-5</v>
      </c>
      <c r="E281" s="9" t="e">
        <f t="shared" ca="1" si="94"/>
        <v>#DIV/0!</v>
      </c>
      <c r="F281" s="9" t="e">
        <f t="shared" ca="1" si="94"/>
        <v>#DIV/0!</v>
      </c>
      <c r="G281" s="9" t="e">
        <f t="shared" ca="1" si="94"/>
        <v>#DIV/0!</v>
      </c>
      <c r="H281" s="9" t="e">
        <f t="shared" ca="1" si="94"/>
        <v>#DIV/0!</v>
      </c>
    </row>
    <row r="282" spans="1:8" x14ac:dyDescent="0.25">
      <c r="A282">
        <v>35</v>
      </c>
      <c r="C282" t="str">
        <f ca="1">OFFSET('336p stat'!$A$1,A282*20,0)</f>
        <v>CUDA ant add CPU_AVX_transp non hash</v>
      </c>
      <c r="D282" s="9">
        <f t="shared" ref="D282:H282" ca="1" si="95">POWER(SQRT(D173)/D119,2)</f>
        <v>2.8394630365697171E-5</v>
      </c>
      <c r="E282" s="9">
        <f t="shared" ca="1" si="95"/>
        <v>2.851888856872533E-5</v>
      </c>
      <c r="F282" s="9">
        <f t="shared" ca="1" si="95"/>
        <v>1.8747169901984326E-5</v>
      </c>
      <c r="G282" s="9">
        <f t="shared" ca="1" si="95"/>
        <v>1.6506546720512874E-5</v>
      </c>
      <c r="H282" s="9">
        <f t="shared" ca="1" si="95"/>
        <v>2.1284189030213412E-4</v>
      </c>
    </row>
    <row r="283" spans="1:8" x14ac:dyDescent="0.25">
      <c r="A283">
        <v>36</v>
      </c>
      <c r="C283" t="str">
        <f ca="1">OFFSET('336p stat'!$A$1,A283*20,0)</f>
        <v>CUDA opt_one_GPU</v>
      </c>
      <c r="D283" s="9">
        <f t="shared" ref="D283:H283" ca="1" si="96">POWER(SQRT(D174)/D120,2)</f>
        <v>4.7032403672008685E-6</v>
      </c>
      <c r="E283" s="9">
        <f t="shared" ca="1" si="96"/>
        <v>4.7192856892460545E-6</v>
      </c>
      <c r="F283" s="9" t="e">
        <f t="shared" ca="1" si="96"/>
        <v>#DIV/0!</v>
      </c>
      <c r="G283" s="9" t="e">
        <f t="shared" ca="1" si="96"/>
        <v>#DIV/0!</v>
      </c>
      <c r="H283" s="9" t="e">
        <f t="shared" ca="1" si="96"/>
        <v>#DIV/0!</v>
      </c>
    </row>
    <row r="284" spans="1:8" x14ac:dyDescent="0.25">
      <c r="A284">
        <v>37</v>
      </c>
      <c r="C284" t="str">
        <f ca="1">OFFSET('336p stat'!$A$1,A284*20,0)</f>
        <v>CUDA opt_one_GPU ant</v>
      </c>
      <c r="D284" s="9">
        <f t="shared" ref="D284:H284" ca="1" si="97">POWER(SQRT(D175)/D121,2)</f>
        <v>1.0497345588963232E-7</v>
      </c>
      <c r="E284" s="9">
        <f t="shared" ca="1" si="97"/>
        <v>1.0571969846489628E-7</v>
      </c>
      <c r="F284" s="9" t="e">
        <f t="shared" ca="1" si="97"/>
        <v>#DIV/0!</v>
      </c>
      <c r="G284" s="9" t="e">
        <f t="shared" ca="1" si="97"/>
        <v>#DIV/0!</v>
      </c>
      <c r="H284" s="9" t="e">
        <f t="shared" ca="1" si="97"/>
        <v>#DIV/0!</v>
      </c>
    </row>
    <row r="285" spans="1:8" x14ac:dyDescent="0.25">
      <c r="A285">
        <v>38</v>
      </c>
      <c r="C285" t="str">
        <f ca="1">OFFSET('336p stat'!$A$1,A285*20,0)</f>
        <v>CUDA opt_one_GPU ant local</v>
      </c>
      <c r="D285" s="9">
        <f t="shared" ref="D285:H285" ca="1" si="98">POWER(SQRT(D176)/D122,2)</f>
        <v>8.625508187309494E-6</v>
      </c>
      <c r="E285" s="9">
        <f t="shared" ca="1" si="98"/>
        <v>8.574783700246181E-6</v>
      </c>
      <c r="F285" s="9" t="e">
        <f t="shared" ca="1" si="98"/>
        <v>#DIV/0!</v>
      </c>
      <c r="G285" s="9" t="e">
        <f t="shared" ca="1" si="98"/>
        <v>#DIV/0!</v>
      </c>
      <c r="H285" s="9" t="e">
        <f t="shared" ca="1" si="98"/>
        <v>#DIV/0!</v>
      </c>
    </row>
    <row r="286" spans="1:8" x14ac:dyDescent="0.25">
      <c r="A286">
        <v>39</v>
      </c>
      <c r="C286" t="str">
        <f ca="1">OFFSET('336p stat'!$A$1,A286*20,0)</f>
        <v>CUDA Const</v>
      </c>
      <c r="D286" s="9">
        <f t="shared" ref="D286:H286" ca="1" si="99">POWER(SQRT(D177)/D123,2)</f>
        <v>5.7075353049786703E-5</v>
      </c>
      <c r="E286" s="9">
        <f t="shared" ca="1" si="99"/>
        <v>5.6401673983621379E-5</v>
      </c>
      <c r="F286" s="9">
        <f t="shared" ca="1" si="99"/>
        <v>2.5377968061844315E-7</v>
      </c>
      <c r="G286" s="9">
        <f t="shared" ca="1" si="99"/>
        <v>4.0747274886688537E-8</v>
      </c>
      <c r="H286" s="9">
        <f t="shared" ca="1" si="99"/>
        <v>1.6546638290772843E-7</v>
      </c>
    </row>
    <row r="287" spans="1:8" x14ac:dyDescent="0.25">
      <c r="A287">
        <v>40</v>
      </c>
      <c r="C287" t="str">
        <f ca="1">OFFSET('336p stat'!$A$1,A287*20,0)</f>
        <v>CUDA ant Const</v>
      </c>
      <c r="D287" s="9">
        <f t="shared" ref="D287:H287" ca="1" si="100">POWER(SQRT(D178)/D124,2)</f>
        <v>1.2030930516027817E-4</v>
      </c>
      <c r="E287" s="9">
        <f t="shared" ca="1" si="100"/>
        <v>1.1969687324601149E-4</v>
      </c>
      <c r="F287" s="9">
        <f t="shared" ca="1" si="100"/>
        <v>1.8669336931103127E-7</v>
      </c>
      <c r="G287" s="9">
        <f t="shared" ca="1" si="100"/>
        <v>6.5311433772227938E-8</v>
      </c>
      <c r="H287" s="9">
        <f t="shared" ca="1" si="100"/>
        <v>2.2346919333703901E-8</v>
      </c>
    </row>
    <row r="288" spans="1:8" x14ac:dyDescent="0.25">
      <c r="A288">
        <v>41</v>
      </c>
      <c r="C288" t="str">
        <f ca="1">OFFSET('336p stat'!$A$1,A288*20,0)</f>
        <v>CUDA ant par Const</v>
      </c>
      <c r="D288" s="9">
        <f t="shared" ref="D288:H288" ca="1" si="101">POWER(SQRT(D179)/D125,2)</f>
        <v>5.3224839117398169E-4</v>
      </c>
      <c r="E288" s="9">
        <f t="shared" ca="1" si="101"/>
        <v>5.1546614814389452E-4</v>
      </c>
      <c r="F288" s="9">
        <f t="shared" ca="1" si="101"/>
        <v>4.5389696760021651E-7</v>
      </c>
      <c r="G288" s="9">
        <f t="shared" ca="1" si="101"/>
        <v>2.8697407760246801E-8</v>
      </c>
      <c r="H288" s="9">
        <f t="shared" ca="1" si="101"/>
        <v>4.8131046590448603E-9</v>
      </c>
    </row>
    <row r="289" spans="1:8" x14ac:dyDescent="0.25">
      <c r="A289">
        <v>42</v>
      </c>
      <c r="C289" t="str">
        <f ca="1">OFFSET('336p stat'!$A$1,A289*20,0)</f>
        <v>CUDA ant add CPU Const</v>
      </c>
      <c r="D289" s="9">
        <f t="shared" ref="D289:H289" ca="1" si="102">POWER(SQRT(D180)/D126,2)</f>
        <v>2.7923358074448797E-4</v>
      </c>
      <c r="E289" s="9">
        <f t="shared" ca="1" si="102"/>
        <v>2.8220778158047919E-4</v>
      </c>
      <c r="F289" s="9">
        <f t="shared" ca="1" si="102"/>
        <v>2.8441652143020756E-4</v>
      </c>
      <c r="G289" s="9">
        <f t="shared" ca="1" si="102"/>
        <v>2.748855408406843E-4</v>
      </c>
      <c r="H289" s="9">
        <f t="shared" ca="1" si="102"/>
        <v>4.7273088827419494E-3</v>
      </c>
    </row>
    <row r="290" spans="1:8" x14ac:dyDescent="0.25">
      <c r="A290">
        <v>43</v>
      </c>
      <c r="C290" t="str">
        <f ca="1">OFFSET('336p stat'!$A$1,A290*20,0)</f>
        <v>CUDA opt Const</v>
      </c>
      <c r="D290" s="9">
        <f t="shared" ref="D290:H290" ca="1" si="103">POWER(SQRT(D181)/D127,2)</f>
        <v>1.866776016556965E-5</v>
      </c>
      <c r="E290" s="9">
        <f t="shared" ca="1" si="103"/>
        <v>1.8245653263481218E-5</v>
      </c>
      <c r="F290" s="9">
        <f t="shared" ca="1" si="103"/>
        <v>4.8467111732056992E-8</v>
      </c>
      <c r="G290" s="9">
        <f t="shared" ca="1" si="103"/>
        <v>2.7469340637756031E-9</v>
      </c>
      <c r="H290" s="9" t="e">
        <f t="shared" ca="1" si="103"/>
        <v>#DIV/0!</v>
      </c>
    </row>
    <row r="291" spans="1:8" x14ac:dyDescent="0.25">
      <c r="A291">
        <v>44</v>
      </c>
      <c r="C291" t="str">
        <f ca="1">OFFSET('336p stat'!$A$1,A291*20,0)</f>
        <v>CUDA opt ant Const</v>
      </c>
      <c r="D291" s="9">
        <f t="shared" ref="D291:H291" ca="1" si="104">POWER(SQRT(D182)/D128,2)</f>
        <v>1.0935449558933693E-4</v>
      </c>
      <c r="E291" s="9">
        <f t="shared" ca="1" si="104"/>
        <v>1.0931791784301865E-4</v>
      </c>
      <c r="F291" s="9">
        <f t="shared" ca="1" si="104"/>
        <v>2.6448120417237405E-6</v>
      </c>
      <c r="G291" s="9">
        <f t="shared" ca="1" si="104"/>
        <v>2.5151036660262282E-6</v>
      </c>
      <c r="H291" s="9" t="e">
        <f t="shared" ca="1" si="104"/>
        <v>#DIV/0!</v>
      </c>
    </row>
    <row r="292" spans="1:8" x14ac:dyDescent="0.25">
      <c r="A292">
        <v>45</v>
      </c>
      <c r="C292" t="str">
        <f ca="1">OFFSET('336p stat'!$A$1,A292*20,0)</f>
        <v>CUDA opt ant par Const</v>
      </c>
      <c r="D292" s="9">
        <f t="shared" ref="D292:H292" ca="1" si="105">POWER(SQRT(D183)/D129,2)</f>
        <v>3.6521147402089088E-5</v>
      </c>
      <c r="E292" s="9">
        <f t="shared" ca="1" si="105"/>
        <v>3.5951178716694162E-5</v>
      </c>
      <c r="F292" s="9">
        <f t="shared" ca="1" si="105"/>
        <v>3.1473906529834215E-6</v>
      </c>
      <c r="G292" s="9">
        <f t="shared" ca="1" si="105"/>
        <v>2.9046391219779783E-6</v>
      </c>
      <c r="H292" s="9" t="e">
        <f t="shared" ca="1" si="105"/>
        <v>#DIV/0!</v>
      </c>
    </row>
    <row r="293" spans="1:8" x14ac:dyDescent="0.25">
      <c r="A293">
        <v>46</v>
      </c>
      <c r="C293" t="str">
        <f ca="1">OFFSET('336p stat'!$A$1,A293*20,0)</f>
        <v>CUDA ant par global</v>
      </c>
      <c r="D293" s="9">
        <f t="shared" ref="D293:H293" ca="1" si="106">POWER(SQRT(D184)/D130,2)</f>
        <v>1.3992853022406164E-5</v>
      </c>
      <c r="E293" s="9">
        <f t="shared" ca="1" si="106"/>
        <v>1.3547128078689289E-5</v>
      </c>
      <c r="F293" s="9">
        <f t="shared" ca="1" si="106"/>
        <v>9.3770920586276109E-6</v>
      </c>
      <c r="G293" s="9">
        <f t="shared" ca="1" si="106"/>
        <v>9.5886335354110034E-6</v>
      </c>
      <c r="H293" s="9">
        <f t="shared" ca="1" si="106"/>
        <v>9.5687184311869072E-6</v>
      </c>
    </row>
    <row r="294" spans="1:8" x14ac:dyDescent="0.25">
      <c r="A294">
        <v>47</v>
      </c>
      <c r="C294" t="str">
        <f ca="1">OFFSET('336p stat'!$A$1,A294*20,0)</f>
        <v>CUDA ant add CPU Time global</v>
      </c>
      <c r="D294" s="9">
        <f t="shared" ref="D294:H294" ca="1" si="107">POWER(SQRT(D185)/D131,2)</f>
        <v>5.2063510098035479E-5</v>
      </c>
      <c r="E294" s="9">
        <f t="shared" ca="1" si="107"/>
        <v>5.2020842056046425E-5</v>
      </c>
      <c r="F294" s="9">
        <f t="shared" ca="1" si="107"/>
        <v>2.8744360716158459E-5</v>
      </c>
      <c r="G294" s="9">
        <f t="shared" ca="1" si="107"/>
        <v>2.5203650955683012E-5</v>
      </c>
      <c r="H294" s="9">
        <f t="shared" ca="1" si="107"/>
        <v>1.2080845065667269E-4</v>
      </c>
    </row>
    <row r="295" spans="1:8" x14ac:dyDescent="0.25">
      <c r="A295">
        <v>48</v>
      </c>
      <c r="C295" t="str">
        <f ca="1">OFFSET('336p stat'!$A$1,A295*20,0)</f>
        <v>CUDA opt ant par global</v>
      </c>
      <c r="D295" s="9">
        <f t="shared" ref="D295:H295" ca="1" si="108">POWER(SQRT(D186)/D132,2)</f>
        <v>4.9714408290780483E-6</v>
      </c>
      <c r="E295" s="9">
        <f t="shared" ca="1" si="108"/>
        <v>4.3582852742726243E-6</v>
      </c>
      <c r="F295" s="9">
        <f t="shared" ca="1" si="108"/>
        <v>1.409299170612121E-7</v>
      </c>
      <c r="G295" s="9">
        <f t="shared" ca="1" si="108"/>
        <v>3.0528580577411561E-8</v>
      </c>
      <c r="H295" s="9" t="e">
        <f t="shared" ca="1" si="108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9">POWER(SQRT(D187)/D133,2)</f>
        <v>#DIV/0!</v>
      </c>
      <c r="E296" s="9" t="e">
        <f t="shared" ca="1" si="109"/>
        <v>#DIV/0!</v>
      </c>
      <c r="F296" s="9" t="e">
        <f t="shared" ca="1" si="109"/>
        <v>#DIV/0!</v>
      </c>
      <c r="G296" s="9" t="e">
        <f t="shared" ca="1" si="109"/>
        <v>#DIV/0!</v>
      </c>
      <c r="H296" s="9" t="e">
        <f t="shared" ca="1" si="109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10">POWER(SQRT(D188)/D134,2)</f>
        <v>#DIV/0!</v>
      </c>
      <c r="E297" s="9" t="e">
        <f t="shared" ca="1" si="110"/>
        <v>#DIV/0!</v>
      </c>
      <c r="F297" s="9" t="e">
        <f t="shared" ca="1" si="110"/>
        <v>#DIV/0!</v>
      </c>
      <c r="G297" s="9" t="e">
        <f t="shared" ca="1" si="110"/>
        <v>#DIV/0!</v>
      </c>
      <c r="H297" s="9" t="e">
        <f t="shared" ca="1" si="110"/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647" zoomScale="115" zoomScaleNormal="115" workbookViewId="0">
      <selection activeCell="A662" sqref="A662:AN701"/>
    </sheetView>
  </sheetViews>
  <sheetFormatPr defaultRowHeight="15" x14ac:dyDescent="0.25"/>
  <cols>
    <col min="5" max="5" width="27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25.200061000000002</v>
      </c>
      <c r="I2">
        <v>2.2412999999999999E-2</v>
      </c>
      <c r="J2" t="s">
        <v>3</v>
      </c>
      <c r="K2">
        <v>23.528124999999999</v>
      </c>
      <c r="L2">
        <v>2.911E-3</v>
      </c>
      <c r="M2" t="s">
        <v>4</v>
      </c>
      <c r="N2">
        <v>23.479993</v>
      </c>
      <c r="O2">
        <v>3.0300000000000001E-3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50.206232</v>
      </c>
      <c r="I3">
        <v>4.4387999999999997E-2</v>
      </c>
      <c r="J3" t="s">
        <v>3</v>
      </c>
      <c r="K3">
        <v>46.925854000000001</v>
      </c>
      <c r="L3">
        <v>1.2732E-2</v>
      </c>
      <c r="M3" t="s">
        <v>4</v>
      </c>
      <c r="N3">
        <v>46.840108000000001</v>
      </c>
      <c r="O3">
        <v>1.3022000000000001E-2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75.217962999999997</v>
      </c>
      <c r="I4">
        <v>7.8118999999999994E-2</v>
      </c>
      <c r="J4" t="s">
        <v>3</v>
      </c>
      <c r="K4">
        <v>70.328136000000001</v>
      </c>
      <c r="L4">
        <v>2.6799E-2</v>
      </c>
      <c r="M4" t="s">
        <v>4</v>
      </c>
      <c r="N4">
        <v>70.201937000000001</v>
      </c>
      <c r="O4">
        <v>2.8218E-2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100.23701</v>
      </c>
      <c r="I5">
        <v>0.13073000000000001</v>
      </c>
      <c r="J5" t="s">
        <v>3</v>
      </c>
      <c r="K5">
        <v>93.727665000000002</v>
      </c>
      <c r="L5">
        <v>5.0934E-2</v>
      </c>
      <c r="M5" t="s">
        <v>4</v>
      </c>
      <c r="N5">
        <v>93.561654000000004</v>
      </c>
      <c r="O5">
        <v>5.1751999999999999E-2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125.283948</v>
      </c>
      <c r="I6">
        <v>0.174932</v>
      </c>
      <c r="J6" t="s">
        <v>3</v>
      </c>
      <c r="K6">
        <v>117.13418</v>
      </c>
      <c r="L6">
        <v>8.3023E-2</v>
      </c>
      <c r="M6" t="s">
        <v>4</v>
      </c>
      <c r="N6">
        <v>116.92361200000001</v>
      </c>
      <c r="O6">
        <v>8.0003000000000005E-2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150.265694</v>
      </c>
      <c r="I7">
        <v>0.22337499999999999</v>
      </c>
      <c r="J7" t="s">
        <v>3</v>
      </c>
      <c r="K7">
        <v>140.53493700000001</v>
      </c>
      <c r="L7">
        <v>0.12052499999999999</v>
      </c>
      <c r="M7" t="s">
        <v>4</v>
      </c>
      <c r="N7">
        <v>140.28612799999999</v>
      </c>
      <c r="O7">
        <v>0.11763899999999999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175.24362600000001</v>
      </c>
      <c r="I8">
        <v>0.261575</v>
      </c>
      <c r="J8" t="s">
        <v>3</v>
      </c>
      <c r="K8">
        <v>163.93580600000001</v>
      </c>
      <c r="L8">
        <v>0.161966</v>
      </c>
      <c r="M8" t="s">
        <v>4</v>
      </c>
      <c r="N8">
        <v>163.64872199999999</v>
      </c>
      <c r="O8">
        <v>0.15907199999999999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200.27864099999999</v>
      </c>
      <c r="I9">
        <v>0.35315600000000003</v>
      </c>
      <c r="J9" t="s">
        <v>3</v>
      </c>
      <c r="K9">
        <v>187.33285599999999</v>
      </c>
      <c r="L9">
        <v>0.212421</v>
      </c>
      <c r="M9" t="s">
        <v>4</v>
      </c>
      <c r="N9">
        <v>187.00739400000001</v>
      </c>
      <c r="O9">
        <v>0.20982799999999999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225.255672</v>
      </c>
      <c r="I10">
        <v>0.41900300000000001</v>
      </c>
      <c r="J10" t="s">
        <v>3</v>
      </c>
      <c r="K10">
        <v>210.73310499999999</v>
      </c>
      <c r="L10">
        <v>0.26736300000000002</v>
      </c>
      <c r="M10" t="s">
        <v>4</v>
      </c>
      <c r="N10">
        <v>210.36926199999999</v>
      </c>
      <c r="O10">
        <v>0.26433600000000002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250.28240400000001</v>
      </c>
      <c r="I11">
        <v>0.51302499999999995</v>
      </c>
      <c r="J11" t="s">
        <v>3</v>
      </c>
      <c r="K11">
        <v>234.134232</v>
      </c>
      <c r="L11">
        <v>0.33021800000000001</v>
      </c>
      <c r="M11" t="s">
        <v>4</v>
      </c>
      <c r="N11">
        <v>233.72861800000001</v>
      </c>
      <c r="O11">
        <v>0.326735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275.27135600000003</v>
      </c>
      <c r="I12">
        <v>0.594445</v>
      </c>
      <c r="J12" t="s">
        <v>3</v>
      </c>
      <c r="K12">
        <v>257.53239100000002</v>
      </c>
      <c r="L12">
        <v>0.39702799999999999</v>
      </c>
      <c r="M12" t="s">
        <v>4</v>
      </c>
      <c r="N12">
        <v>257.08819599999998</v>
      </c>
      <c r="O12">
        <v>0.39341100000000001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300.29073599999998</v>
      </c>
      <c r="I13">
        <v>0.60908499999999999</v>
      </c>
      <c r="J13" t="s">
        <v>3</v>
      </c>
      <c r="K13">
        <v>280.93124899999998</v>
      </c>
      <c r="L13">
        <v>0.47329100000000002</v>
      </c>
      <c r="M13" t="s">
        <v>4</v>
      </c>
      <c r="N13">
        <v>280.44889000000001</v>
      </c>
      <c r="O13">
        <v>0.46936099999999997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325.29520000000002</v>
      </c>
      <c r="I14">
        <v>0.68337800000000004</v>
      </c>
      <c r="J14" t="s">
        <v>3</v>
      </c>
      <c r="K14">
        <v>304.33306199999998</v>
      </c>
      <c r="L14">
        <v>0.55015499999999995</v>
      </c>
      <c r="M14" t="s">
        <v>4</v>
      </c>
      <c r="N14">
        <v>303.81095399999998</v>
      </c>
      <c r="O14">
        <v>0.54467500000000002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350.27451000000002</v>
      </c>
      <c r="I15">
        <v>0.80294900000000002</v>
      </c>
      <c r="J15" t="s">
        <v>3</v>
      </c>
      <c r="K15">
        <v>327.73368299999998</v>
      </c>
      <c r="L15">
        <v>0.63402899999999995</v>
      </c>
      <c r="M15" t="s">
        <v>4</v>
      </c>
      <c r="N15">
        <v>327.172436</v>
      </c>
      <c r="O15">
        <v>0.62751299999999999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375.27714500000002</v>
      </c>
      <c r="I16">
        <v>0.90970300000000004</v>
      </c>
      <c r="J16" t="s">
        <v>3</v>
      </c>
      <c r="K16">
        <v>351.13467200000002</v>
      </c>
      <c r="L16">
        <v>0.72555199999999997</v>
      </c>
      <c r="M16" t="s">
        <v>4</v>
      </c>
      <c r="N16">
        <v>350.53496699999999</v>
      </c>
      <c r="O16">
        <v>0.71858500000000003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400.26993099999999</v>
      </c>
      <c r="I17">
        <v>1.0119499999999999</v>
      </c>
      <c r="J17" t="s">
        <v>3</v>
      </c>
      <c r="K17">
        <v>374.53787599999998</v>
      </c>
      <c r="L17">
        <v>0.82269800000000004</v>
      </c>
      <c r="M17" t="s">
        <v>4</v>
      </c>
      <c r="N17">
        <v>373.89945999999998</v>
      </c>
      <c r="O17">
        <v>0.81499999999999995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425.27846</v>
      </c>
      <c r="I18">
        <v>1.174641</v>
      </c>
      <c r="J18" t="s">
        <v>3</v>
      </c>
      <c r="K18">
        <v>397.93722400000001</v>
      </c>
      <c r="L18">
        <v>0.92585899999999999</v>
      </c>
      <c r="M18" t="s">
        <v>4</v>
      </c>
      <c r="N18">
        <v>397.26056199999999</v>
      </c>
      <c r="O18">
        <v>0.91835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450.28945900000002</v>
      </c>
      <c r="I19">
        <v>1.3087340000000001</v>
      </c>
      <c r="J19" t="s">
        <v>3</v>
      </c>
      <c r="K19">
        <v>421.34202099999999</v>
      </c>
      <c r="L19">
        <v>1.0339400000000001</v>
      </c>
      <c r="M19" t="s">
        <v>4</v>
      </c>
      <c r="N19">
        <v>420.62510300000002</v>
      </c>
      <c r="O19">
        <v>1.024297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475.28886999999997</v>
      </c>
      <c r="I20">
        <v>1.462909</v>
      </c>
      <c r="J20" t="s">
        <v>3</v>
      </c>
      <c r="K20">
        <v>444.742932</v>
      </c>
      <c r="L20">
        <v>1.151033</v>
      </c>
      <c r="M20" t="s">
        <v>4</v>
      </c>
      <c r="N20">
        <v>443.98763500000001</v>
      </c>
      <c r="O20">
        <v>1.1396040000000001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500.29056300000002</v>
      </c>
      <c r="I21">
        <v>1.5728519999999999</v>
      </c>
      <c r="J21" t="s">
        <v>3</v>
      </c>
      <c r="K21">
        <v>468.143914</v>
      </c>
      <c r="L21">
        <v>1.268284</v>
      </c>
      <c r="M21" t="s">
        <v>4</v>
      </c>
      <c r="N21">
        <v>467.35025100000001</v>
      </c>
      <c r="O21">
        <v>1.256202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303.67125700000003</v>
      </c>
      <c r="I42">
        <v>10.105313000000001</v>
      </c>
      <c r="J42" t="s">
        <v>3</v>
      </c>
      <c r="K42">
        <v>298.66135600000001</v>
      </c>
      <c r="L42">
        <v>9.4214889999999993</v>
      </c>
      <c r="M42" t="s">
        <v>4</v>
      </c>
      <c r="N42">
        <v>98.015474999999995</v>
      </c>
      <c r="O42">
        <v>3.5829369999999998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607.23474999999996</v>
      </c>
      <c r="I43">
        <v>32.960498999999999</v>
      </c>
      <c r="J43" t="s">
        <v>3</v>
      </c>
      <c r="K43">
        <v>597.22877600000004</v>
      </c>
      <c r="L43">
        <v>30.694219</v>
      </c>
      <c r="M43" t="s">
        <v>4</v>
      </c>
      <c r="N43">
        <v>196.06414799999999</v>
      </c>
      <c r="O43">
        <v>15.030919000000001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911.02115100000003</v>
      </c>
      <c r="I44">
        <v>59.723185000000001</v>
      </c>
      <c r="J44" t="s">
        <v>3</v>
      </c>
      <c r="K44">
        <v>896.00964999999997</v>
      </c>
      <c r="L44">
        <v>55.045112000000003</v>
      </c>
      <c r="M44" t="s">
        <v>4</v>
      </c>
      <c r="N44">
        <v>293.92942199999999</v>
      </c>
      <c r="O44">
        <v>30.542128000000002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1214.76342</v>
      </c>
      <c r="I45">
        <v>96.436532999999997</v>
      </c>
      <c r="J45" t="s">
        <v>3</v>
      </c>
      <c r="K45">
        <v>1194.7471089999999</v>
      </c>
      <c r="L45">
        <v>88.251741999999993</v>
      </c>
      <c r="M45" t="s">
        <v>4</v>
      </c>
      <c r="N45">
        <v>391.82788699999998</v>
      </c>
      <c r="O45">
        <v>54.989573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1519.0013960000001</v>
      </c>
      <c r="I46">
        <v>172.03343100000001</v>
      </c>
      <c r="J46" t="s">
        <v>3</v>
      </c>
      <c r="K46">
        <v>1493.9881009999999</v>
      </c>
      <c r="L46">
        <v>158.47049899999999</v>
      </c>
      <c r="M46" t="s">
        <v>4</v>
      </c>
      <c r="N46">
        <v>490.09288900000001</v>
      </c>
      <c r="O46">
        <v>90.488534999999999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1822.670881</v>
      </c>
      <c r="I47">
        <v>228.47121200000001</v>
      </c>
      <c r="J47" t="s">
        <v>3</v>
      </c>
      <c r="K47">
        <v>1792.6717819999999</v>
      </c>
      <c r="L47">
        <v>210.04273499999999</v>
      </c>
      <c r="M47" t="s">
        <v>4</v>
      </c>
      <c r="N47">
        <v>588.01756999999998</v>
      </c>
      <c r="O47">
        <v>125.19563100000001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2126.0982859999999</v>
      </c>
      <c r="I48">
        <v>286.74493999999999</v>
      </c>
      <c r="J48" t="s">
        <v>3</v>
      </c>
      <c r="K48">
        <v>2091.096587</v>
      </c>
      <c r="L48">
        <v>263.53600499999999</v>
      </c>
      <c r="M48" t="s">
        <v>4</v>
      </c>
      <c r="N48">
        <v>685.82966599999997</v>
      </c>
      <c r="O48">
        <v>156.62462500000001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2429.6072709999999</v>
      </c>
      <c r="I49">
        <v>365.31432000000001</v>
      </c>
      <c r="J49" t="s">
        <v>3</v>
      </c>
      <c r="K49">
        <v>2389.5787599999999</v>
      </c>
      <c r="L49">
        <v>335.25276400000001</v>
      </c>
      <c r="M49" t="s">
        <v>4</v>
      </c>
      <c r="N49">
        <v>783.78597300000001</v>
      </c>
      <c r="O49">
        <v>190.95452599999999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2733.7040870000001</v>
      </c>
      <c r="I50">
        <v>459.046088</v>
      </c>
      <c r="J50" t="s">
        <v>3</v>
      </c>
      <c r="K50">
        <v>2688.6656250000001</v>
      </c>
      <c r="L50">
        <v>421.21567499999998</v>
      </c>
      <c r="M50" t="s">
        <v>4</v>
      </c>
      <c r="N50">
        <v>881.94318799999996</v>
      </c>
      <c r="O50">
        <v>238.715563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3038.061377</v>
      </c>
      <c r="I51">
        <v>553.86217199999999</v>
      </c>
      <c r="J51" t="s">
        <v>3</v>
      </c>
      <c r="K51">
        <v>2988.0376419999998</v>
      </c>
      <c r="L51">
        <v>507.90701000000001</v>
      </c>
      <c r="M51" t="s">
        <v>4</v>
      </c>
      <c r="N51">
        <v>980.14173800000003</v>
      </c>
      <c r="O51">
        <v>288.75285100000002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3341.9636329999998</v>
      </c>
      <c r="I52">
        <v>672.63454899999999</v>
      </c>
      <c r="J52" t="s">
        <v>3</v>
      </c>
      <c r="K52">
        <v>3286.9409329999999</v>
      </c>
      <c r="L52">
        <v>616.75300400000003</v>
      </c>
      <c r="M52" t="s">
        <v>4</v>
      </c>
      <c r="N52">
        <v>1078.2047709999999</v>
      </c>
      <c r="O52">
        <v>342.51574099999999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3645.6427829999998</v>
      </c>
      <c r="I53">
        <v>797.63003000000003</v>
      </c>
      <c r="J53" t="s">
        <v>3</v>
      </c>
      <c r="K53">
        <v>3585.622417</v>
      </c>
      <c r="L53">
        <v>731.69048599999996</v>
      </c>
      <c r="M53" t="s">
        <v>4</v>
      </c>
      <c r="N53">
        <v>1176.0446830000001</v>
      </c>
      <c r="O53">
        <v>394.55258800000001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3950.280483</v>
      </c>
      <c r="I54">
        <v>970.68008799999996</v>
      </c>
      <c r="J54" t="s">
        <v>3</v>
      </c>
      <c r="K54">
        <v>3885.2287160000001</v>
      </c>
      <c r="L54">
        <v>893.66474900000003</v>
      </c>
      <c r="M54" t="s">
        <v>4</v>
      </c>
      <c r="N54">
        <v>1274.291663</v>
      </c>
      <c r="O54">
        <v>448.182502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4254.1948339999999</v>
      </c>
      <c r="I55">
        <v>1129.6100309999999</v>
      </c>
      <c r="J55" t="s">
        <v>3</v>
      </c>
      <c r="K55">
        <v>4184.1510250000001</v>
      </c>
      <c r="L55">
        <v>1039.6809430000001</v>
      </c>
      <c r="M55" t="s">
        <v>4</v>
      </c>
      <c r="N55">
        <v>1372.3824609999999</v>
      </c>
      <c r="O55">
        <v>507.21515199999999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4558.3939060000002</v>
      </c>
      <c r="I56">
        <v>1322.0033960000001</v>
      </c>
      <c r="J56" t="s">
        <v>3</v>
      </c>
      <c r="K56">
        <v>4483.3454689999999</v>
      </c>
      <c r="L56">
        <v>1216.2126860000001</v>
      </c>
      <c r="M56" t="s">
        <v>4</v>
      </c>
      <c r="N56">
        <v>1470.4527539999999</v>
      </c>
      <c r="O56">
        <v>584.18717600000002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4862.3736429999999</v>
      </c>
      <c r="I57">
        <v>1478.1704669999999</v>
      </c>
      <c r="J57" t="s">
        <v>3</v>
      </c>
      <c r="K57">
        <v>4782.3185839999996</v>
      </c>
      <c r="L57">
        <v>1356.324429</v>
      </c>
      <c r="M57" t="s">
        <v>4</v>
      </c>
      <c r="N57">
        <v>1568.669656</v>
      </c>
      <c r="O57">
        <v>659.28603099999998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5165.8515230000003</v>
      </c>
      <c r="I58">
        <v>1666.6073349999999</v>
      </c>
      <c r="J58" t="s">
        <v>3</v>
      </c>
      <c r="K58">
        <v>5080.8049019999999</v>
      </c>
      <c r="L58">
        <v>1528.188472</v>
      </c>
      <c r="M58" t="s">
        <v>4</v>
      </c>
      <c r="N58">
        <v>1666.5930129999999</v>
      </c>
      <c r="O58">
        <v>747.00732200000004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5469.2027639999997</v>
      </c>
      <c r="I59">
        <v>1856.5006579999999</v>
      </c>
      <c r="J59" t="s">
        <v>3</v>
      </c>
      <c r="K59">
        <v>5379.1690719999997</v>
      </c>
      <c r="L59">
        <v>1700.5514209999999</v>
      </c>
      <c r="M59" t="s">
        <v>4</v>
      </c>
      <c r="N59">
        <v>1764.582913</v>
      </c>
      <c r="O59">
        <v>833.96641699999998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5772.7333790000002</v>
      </c>
      <c r="I60">
        <v>2098.1681050000002</v>
      </c>
      <c r="J60" t="s">
        <v>3</v>
      </c>
      <c r="K60">
        <v>5677.7040040000002</v>
      </c>
      <c r="L60">
        <v>1922.5380299999999</v>
      </c>
      <c r="M60" t="s">
        <v>4</v>
      </c>
      <c r="N60">
        <v>1862.421396</v>
      </c>
      <c r="O60">
        <v>925.28578700000003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6075.7808009999999</v>
      </c>
      <c r="I61">
        <v>2271.2091380000002</v>
      </c>
      <c r="J61" t="s">
        <v>3</v>
      </c>
      <c r="K61">
        <v>5975.7512989999996</v>
      </c>
      <c r="L61">
        <v>2079.3582839999999</v>
      </c>
      <c r="M61" t="s">
        <v>4</v>
      </c>
      <c r="N61">
        <v>1960.2692850000001</v>
      </c>
      <c r="O61">
        <v>1000.176156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206.65465699999999</v>
      </c>
      <c r="I62">
        <v>0.30575000000000002</v>
      </c>
      <c r="J62" t="s">
        <v>3</v>
      </c>
      <c r="K62">
        <v>204.35704699999999</v>
      </c>
      <c r="L62">
        <v>0.27896700000000002</v>
      </c>
      <c r="M62" t="s">
        <v>4</v>
      </c>
      <c r="N62">
        <v>44.541291999999999</v>
      </c>
      <c r="O62">
        <v>1.4737E-2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413.33692100000002</v>
      </c>
      <c r="I63">
        <v>1.2562519999999999</v>
      </c>
      <c r="J63" t="s">
        <v>3</v>
      </c>
      <c r="K63">
        <v>408.73830099999998</v>
      </c>
      <c r="L63">
        <v>1.135942</v>
      </c>
      <c r="M63" t="s">
        <v>4</v>
      </c>
      <c r="N63">
        <v>89.084648999999999</v>
      </c>
      <c r="O63">
        <v>6.1556E-2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620.015941</v>
      </c>
      <c r="I64">
        <v>2.8056239999999999</v>
      </c>
      <c r="J64" t="s">
        <v>3</v>
      </c>
      <c r="K64">
        <v>613.13003200000003</v>
      </c>
      <c r="L64">
        <v>2.5430329999999999</v>
      </c>
      <c r="M64" t="s">
        <v>4</v>
      </c>
      <c r="N64">
        <v>133.62130999999999</v>
      </c>
      <c r="O64">
        <v>0.131637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826.70725000000004</v>
      </c>
      <c r="I65">
        <v>4.9728940000000001</v>
      </c>
      <c r="J65" t="s">
        <v>3</v>
      </c>
      <c r="K65">
        <v>817.52622899999994</v>
      </c>
      <c r="L65">
        <v>4.5004340000000003</v>
      </c>
      <c r="M65" t="s">
        <v>4</v>
      </c>
      <c r="N65">
        <v>178.155845</v>
      </c>
      <c r="O65">
        <v>0.23116100000000001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1033.412744</v>
      </c>
      <c r="I66">
        <v>7.8927079999999998</v>
      </c>
      <c r="J66" t="s">
        <v>3</v>
      </c>
      <c r="K66">
        <v>1021.936046</v>
      </c>
      <c r="L66">
        <v>7.0529289999999998</v>
      </c>
      <c r="M66" t="s">
        <v>4</v>
      </c>
      <c r="N66">
        <v>222.69307800000001</v>
      </c>
      <c r="O66">
        <v>0.363846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1240.1374800000001</v>
      </c>
      <c r="I67">
        <v>11.353607999999999</v>
      </c>
      <c r="J67" t="s">
        <v>3</v>
      </c>
      <c r="K67">
        <v>1226.356182</v>
      </c>
      <c r="L67">
        <v>10.125693</v>
      </c>
      <c r="M67" t="s">
        <v>4</v>
      </c>
      <c r="N67">
        <v>267.23238099999998</v>
      </c>
      <c r="O67">
        <v>0.52357100000000001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1446.887927</v>
      </c>
      <c r="I68">
        <v>15.271734</v>
      </c>
      <c r="J68" t="s">
        <v>3</v>
      </c>
      <c r="K68">
        <v>1430.795977</v>
      </c>
      <c r="L68">
        <v>13.665209000000001</v>
      </c>
      <c r="M68" t="s">
        <v>4</v>
      </c>
      <c r="N68">
        <v>311.77909799999998</v>
      </c>
      <c r="O68">
        <v>0.70698099999999997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1653.6109550000001</v>
      </c>
      <c r="I69">
        <v>19.723704000000001</v>
      </c>
      <c r="J69" t="s">
        <v>3</v>
      </c>
      <c r="K69">
        <v>1635.2382009999999</v>
      </c>
      <c r="L69">
        <v>17.779782000000001</v>
      </c>
      <c r="M69" t="s">
        <v>4</v>
      </c>
      <c r="N69">
        <v>356.31947600000001</v>
      </c>
      <c r="O69">
        <v>0.92698700000000001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1860.354773</v>
      </c>
      <c r="I70">
        <v>24.917814</v>
      </c>
      <c r="J70" t="s">
        <v>3</v>
      </c>
      <c r="K70">
        <v>1839.6963699999999</v>
      </c>
      <c r="L70">
        <v>22.484777999999999</v>
      </c>
      <c r="M70" t="s">
        <v>4</v>
      </c>
      <c r="N70">
        <v>400.86787299999997</v>
      </c>
      <c r="O70">
        <v>1.1776040000000001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2067.1326319999998</v>
      </c>
      <c r="I71">
        <v>30.596969999999999</v>
      </c>
      <c r="J71" t="s">
        <v>3</v>
      </c>
      <c r="K71">
        <v>2044.158289</v>
      </c>
      <c r="L71">
        <v>27.655619999999999</v>
      </c>
      <c r="M71" t="s">
        <v>4</v>
      </c>
      <c r="N71">
        <v>445.41777999999999</v>
      </c>
      <c r="O71">
        <v>1.437513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2273.8894970000001</v>
      </c>
      <c r="I72">
        <v>36.890763</v>
      </c>
      <c r="J72" t="s">
        <v>3</v>
      </c>
      <c r="K72">
        <v>2248.6211469999998</v>
      </c>
      <c r="L72">
        <v>33.365152999999999</v>
      </c>
      <c r="M72" t="s">
        <v>4</v>
      </c>
      <c r="N72">
        <v>489.96000099999998</v>
      </c>
      <c r="O72">
        <v>1.7234579999999999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2480.6628270000001</v>
      </c>
      <c r="I73">
        <v>43.796959000000001</v>
      </c>
      <c r="J73" t="s">
        <v>3</v>
      </c>
      <c r="K73">
        <v>2453.0895850000002</v>
      </c>
      <c r="L73">
        <v>39.675457000000002</v>
      </c>
      <c r="M73" t="s">
        <v>4</v>
      </c>
      <c r="N73">
        <v>534.50385700000004</v>
      </c>
      <c r="O73">
        <v>2.058843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2687.438247</v>
      </c>
      <c r="I74">
        <v>51.508926000000002</v>
      </c>
      <c r="J74" t="s">
        <v>3</v>
      </c>
      <c r="K74">
        <v>2657.5591159999999</v>
      </c>
      <c r="L74">
        <v>46.542504000000001</v>
      </c>
      <c r="M74" t="s">
        <v>4</v>
      </c>
      <c r="N74">
        <v>579.04496800000004</v>
      </c>
      <c r="O74">
        <v>2.4185989999999999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2894.2155130000001</v>
      </c>
      <c r="I75">
        <v>59.449579999999997</v>
      </c>
      <c r="J75" t="s">
        <v>3</v>
      </c>
      <c r="K75">
        <v>2862.0287939999998</v>
      </c>
      <c r="L75">
        <v>53.812271000000003</v>
      </c>
      <c r="M75" t="s">
        <v>4</v>
      </c>
      <c r="N75">
        <v>623.58745599999997</v>
      </c>
      <c r="O75">
        <v>2.797892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3100.9549659999998</v>
      </c>
      <c r="I76">
        <v>67.390910000000005</v>
      </c>
      <c r="J76" t="s">
        <v>3</v>
      </c>
      <c r="K76">
        <v>3066.472021</v>
      </c>
      <c r="L76">
        <v>60.732951</v>
      </c>
      <c r="M76" t="s">
        <v>4</v>
      </c>
      <c r="N76">
        <v>668.12461299999995</v>
      </c>
      <c r="O76">
        <v>3.1640950000000001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3307.7405469999999</v>
      </c>
      <c r="I77">
        <v>76.077164999999994</v>
      </c>
      <c r="J77" t="s">
        <v>3</v>
      </c>
      <c r="K77">
        <v>3270.9311130000001</v>
      </c>
      <c r="L77">
        <v>68.341920000000002</v>
      </c>
      <c r="M77" t="s">
        <v>4</v>
      </c>
      <c r="N77">
        <v>712.66510400000004</v>
      </c>
      <c r="O77">
        <v>3.5595279999999998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3514.466606</v>
      </c>
      <c r="I78">
        <v>84.690804</v>
      </c>
      <c r="J78" t="s">
        <v>3</v>
      </c>
      <c r="K78">
        <v>3475.373677</v>
      </c>
      <c r="L78">
        <v>76.021726000000001</v>
      </c>
      <c r="M78" t="s">
        <v>4</v>
      </c>
      <c r="N78">
        <v>757.19394</v>
      </c>
      <c r="O78">
        <v>3.9337399999999998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3721.226177</v>
      </c>
      <c r="I79">
        <v>93.769940000000005</v>
      </c>
      <c r="J79" t="s">
        <v>3</v>
      </c>
      <c r="K79">
        <v>3679.8220649999998</v>
      </c>
      <c r="L79">
        <v>84.320333000000005</v>
      </c>
      <c r="M79" t="s">
        <v>4</v>
      </c>
      <c r="N79">
        <v>801.72511699999995</v>
      </c>
      <c r="O79">
        <v>4.3460530000000004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3928.0391460000001</v>
      </c>
      <c r="I80">
        <v>104.187478</v>
      </c>
      <c r="J80" t="s">
        <v>3</v>
      </c>
      <c r="K80">
        <v>3884.280342</v>
      </c>
      <c r="L80">
        <v>93.134384999999995</v>
      </c>
      <c r="M80" t="s">
        <v>4</v>
      </c>
      <c r="N80">
        <v>846.26125500000001</v>
      </c>
      <c r="O80">
        <v>4.7914589999999997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4134.7963769999997</v>
      </c>
      <c r="I81">
        <v>114.428483</v>
      </c>
      <c r="J81" t="s">
        <v>3</v>
      </c>
      <c r="K81">
        <v>4088.7358589999999</v>
      </c>
      <c r="L81">
        <v>102.49349100000001</v>
      </c>
      <c r="M81" t="s">
        <v>4</v>
      </c>
      <c r="N81">
        <v>890.79413899999997</v>
      </c>
      <c r="O81">
        <v>5.270537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185.17392000000001</v>
      </c>
      <c r="I82">
        <v>7.4799999999999997E-3</v>
      </c>
      <c r="J82" t="s">
        <v>3</v>
      </c>
      <c r="K82">
        <v>183.35302999999999</v>
      </c>
      <c r="L82">
        <v>5.1400000000000003E-4</v>
      </c>
      <c r="M82" t="s">
        <v>4</v>
      </c>
      <c r="N82">
        <v>23.435237999999998</v>
      </c>
      <c r="O82">
        <v>1.3100000000000001E-4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370.35171000000003</v>
      </c>
      <c r="I83">
        <v>2.3569E-2</v>
      </c>
      <c r="J83" t="s">
        <v>3</v>
      </c>
      <c r="K83">
        <v>366.736062</v>
      </c>
      <c r="L83">
        <v>1.273E-3</v>
      </c>
      <c r="M83" t="s">
        <v>4</v>
      </c>
      <c r="N83">
        <v>46.867502000000002</v>
      </c>
      <c r="O83">
        <v>1.8799999999999999E-4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555.53995199999997</v>
      </c>
      <c r="I84">
        <v>5.3933000000000002E-2</v>
      </c>
      <c r="J84" t="s">
        <v>3</v>
      </c>
      <c r="K84">
        <v>550.127207</v>
      </c>
      <c r="L84">
        <v>2.2920000000000002E-3</v>
      </c>
      <c r="M84" t="s">
        <v>4</v>
      </c>
      <c r="N84">
        <v>70.301291000000006</v>
      </c>
      <c r="O84">
        <v>3.3799999999999998E-4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740.74892299999999</v>
      </c>
      <c r="I85">
        <v>8.9449000000000001E-2</v>
      </c>
      <c r="J85" t="s">
        <v>3</v>
      </c>
      <c r="K85">
        <v>733.53031399999998</v>
      </c>
      <c r="L85">
        <v>3.4009999999999999E-3</v>
      </c>
      <c r="M85" t="s">
        <v>4</v>
      </c>
      <c r="N85">
        <v>93.736699000000002</v>
      </c>
      <c r="O85">
        <v>3.9899999999999999E-4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925.950333</v>
      </c>
      <c r="I86">
        <v>0.13087099999999999</v>
      </c>
      <c r="J86" t="s">
        <v>3</v>
      </c>
      <c r="K86">
        <v>916.93724999999995</v>
      </c>
      <c r="L86">
        <v>5.0330000000000001E-3</v>
      </c>
      <c r="M86" t="s">
        <v>4</v>
      </c>
      <c r="N86">
        <v>117.16761</v>
      </c>
      <c r="O86">
        <v>5.5999999999999995E-4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1111.139692</v>
      </c>
      <c r="I87">
        <v>0.17391499999999999</v>
      </c>
      <c r="J87" t="s">
        <v>3</v>
      </c>
      <c r="K87">
        <v>1100.3564260000001</v>
      </c>
      <c r="L87">
        <v>6.862E-3</v>
      </c>
      <c r="M87" t="s">
        <v>4</v>
      </c>
      <c r="N87">
        <v>140.60093900000001</v>
      </c>
      <c r="O87">
        <v>6.29E-4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1296.3474900000001</v>
      </c>
      <c r="I88">
        <v>0.23055500000000001</v>
      </c>
      <c r="J88" t="s">
        <v>3</v>
      </c>
      <c r="K88">
        <v>1283.78125</v>
      </c>
      <c r="L88">
        <v>8.9560000000000004E-3</v>
      </c>
      <c r="M88" t="s">
        <v>4</v>
      </c>
      <c r="N88">
        <v>164.03609800000001</v>
      </c>
      <c r="O88">
        <v>6.8099999999999996E-4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1481.5762130000001</v>
      </c>
      <c r="I89">
        <v>0.32086199999999998</v>
      </c>
      <c r="J89" t="s">
        <v>3</v>
      </c>
      <c r="K89">
        <v>1467.2105979999999</v>
      </c>
      <c r="L89">
        <v>1.1707E-2</v>
      </c>
      <c r="M89" t="s">
        <v>4</v>
      </c>
      <c r="N89">
        <v>187.46715399999999</v>
      </c>
      <c r="O89">
        <v>7.94E-4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1666.80708</v>
      </c>
      <c r="I90">
        <v>0.39565699999999998</v>
      </c>
      <c r="J90" t="s">
        <v>3</v>
      </c>
      <c r="K90">
        <v>1650.648657</v>
      </c>
      <c r="L90">
        <v>1.3738999999999999E-2</v>
      </c>
      <c r="M90" t="s">
        <v>4</v>
      </c>
      <c r="N90">
        <v>210.901545</v>
      </c>
      <c r="O90">
        <v>7.7099999999999998E-4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1852.067151</v>
      </c>
      <c r="I91">
        <v>0.49776500000000001</v>
      </c>
      <c r="J91" t="s">
        <v>3</v>
      </c>
      <c r="K91">
        <v>1834.0894949999999</v>
      </c>
      <c r="L91">
        <v>1.6378E-2</v>
      </c>
      <c r="M91" t="s">
        <v>4</v>
      </c>
      <c r="N91">
        <v>234.33723699999999</v>
      </c>
      <c r="O91">
        <v>9.3599999999999998E-4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2037.291567</v>
      </c>
      <c r="I92">
        <v>0.60471200000000003</v>
      </c>
      <c r="J92" t="s">
        <v>3</v>
      </c>
      <c r="K92">
        <v>2017.5302710000001</v>
      </c>
      <c r="L92">
        <v>1.9227000000000001E-2</v>
      </c>
      <c r="M92" t="s">
        <v>4</v>
      </c>
      <c r="N92">
        <v>257.77125799999999</v>
      </c>
      <c r="O92">
        <v>1.145E-3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2222.5217189999998</v>
      </c>
      <c r="I93">
        <v>0.72491899999999998</v>
      </c>
      <c r="J93" t="s">
        <v>3</v>
      </c>
      <c r="K93">
        <v>2200.9789890000002</v>
      </c>
      <c r="L93">
        <v>2.351E-2</v>
      </c>
      <c r="M93" t="s">
        <v>4</v>
      </c>
      <c r="N93">
        <v>281.20790299999999</v>
      </c>
      <c r="O93">
        <v>1.428E-3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2407.7558739999999</v>
      </c>
      <c r="I94">
        <v>0.81493899999999997</v>
      </c>
      <c r="J94" t="s">
        <v>3</v>
      </c>
      <c r="K94">
        <v>2384.4344970000002</v>
      </c>
      <c r="L94">
        <v>2.6603999999999999E-2</v>
      </c>
      <c r="M94" t="s">
        <v>4</v>
      </c>
      <c r="N94">
        <v>304.64264500000002</v>
      </c>
      <c r="O94">
        <v>1.2960000000000001E-3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2592.9901369999998</v>
      </c>
      <c r="I95">
        <v>0.95086300000000001</v>
      </c>
      <c r="J95" t="s">
        <v>3</v>
      </c>
      <c r="K95">
        <v>2567.8931790000001</v>
      </c>
      <c r="L95">
        <v>2.8223999999999999E-2</v>
      </c>
      <c r="M95" t="s">
        <v>4</v>
      </c>
      <c r="N95">
        <v>328.07624099999998</v>
      </c>
      <c r="O95">
        <v>1.482E-3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2778.2290720000001</v>
      </c>
      <c r="I96">
        <v>1.062338</v>
      </c>
      <c r="J96" t="s">
        <v>3</v>
      </c>
      <c r="K96">
        <v>2751.3538960000001</v>
      </c>
      <c r="L96">
        <v>3.0633000000000001E-2</v>
      </c>
      <c r="M96" t="s">
        <v>4</v>
      </c>
      <c r="N96">
        <v>351.511033</v>
      </c>
      <c r="O96">
        <v>1.637E-3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2963.4930909999998</v>
      </c>
      <c r="I97">
        <v>1.1194440000000001</v>
      </c>
      <c r="J97" t="s">
        <v>3</v>
      </c>
      <c r="K97">
        <v>2934.821328</v>
      </c>
      <c r="L97">
        <v>3.1512999999999999E-2</v>
      </c>
      <c r="M97" t="s">
        <v>4</v>
      </c>
      <c r="N97">
        <v>374.94595900000002</v>
      </c>
      <c r="O97">
        <v>1.776E-3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3148.742651</v>
      </c>
      <c r="I98">
        <v>1.233921</v>
      </c>
      <c r="J98" t="s">
        <v>3</v>
      </c>
      <c r="K98">
        <v>3118.2931450000001</v>
      </c>
      <c r="L98">
        <v>3.4389999999999997E-2</v>
      </c>
      <c r="M98" t="s">
        <v>4</v>
      </c>
      <c r="N98">
        <v>398.38182999999998</v>
      </c>
      <c r="O98">
        <v>1.879E-3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3334.0145560000001</v>
      </c>
      <c r="I99">
        <v>1.3894880000000001</v>
      </c>
      <c r="J99" t="s">
        <v>3</v>
      </c>
      <c r="K99">
        <v>3301.7678129999999</v>
      </c>
      <c r="L99">
        <v>3.9181000000000001E-2</v>
      </c>
      <c r="M99" t="s">
        <v>4</v>
      </c>
      <c r="N99">
        <v>421.81757199999998</v>
      </c>
      <c r="O99">
        <v>2.1410000000000001E-3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3519.2834859999998</v>
      </c>
      <c r="I100">
        <v>1.5489649999999999</v>
      </c>
      <c r="J100" t="s">
        <v>3</v>
      </c>
      <c r="K100">
        <v>3485.2405960000001</v>
      </c>
      <c r="L100">
        <v>4.3848999999999999E-2</v>
      </c>
      <c r="M100" t="s">
        <v>4</v>
      </c>
      <c r="N100">
        <v>445.252364</v>
      </c>
      <c r="O100">
        <v>2.6159999999999998E-3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3704.554365</v>
      </c>
      <c r="I101">
        <v>1.729849</v>
      </c>
      <c r="J101" t="s">
        <v>3</v>
      </c>
      <c r="K101">
        <v>3668.7192140000002</v>
      </c>
      <c r="L101">
        <v>4.7466000000000001E-2</v>
      </c>
      <c r="M101" t="s">
        <v>4</v>
      </c>
      <c r="N101">
        <v>468.68633899999998</v>
      </c>
      <c r="O101">
        <v>2.7409999999999999E-3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173.97120899999999</v>
      </c>
      <c r="I102">
        <v>1.3041000000000001E-2</v>
      </c>
      <c r="J102" t="s">
        <v>3</v>
      </c>
      <c r="K102">
        <v>171.679427</v>
      </c>
      <c r="L102">
        <v>1.2880000000000001E-3</v>
      </c>
      <c r="M102" t="s">
        <v>4</v>
      </c>
      <c r="N102">
        <v>48.545718000000001</v>
      </c>
      <c r="O102">
        <v>9.8400000000000007E-4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347.92316499999998</v>
      </c>
      <c r="I103">
        <v>3.7184000000000002E-2</v>
      </c>
      <c r="J103" t="s">
        <v>3</v>
      </c>
      <c r="K103">
        <v>343.38201800000002</v>
      </c>
      <c r="L103">
        <v>3.3679999999999999E-3</v>
      </c>
      <c r="M103" t="s">
        <v>4</v>
      </c>
      <c r="N103">
        <v>97.088741999999996</v>
      </c>
      <c r="O103">
        <v>2.1480000000000002E-3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521.88203999999996</v>
      </c>
      <c r="I104">
        <v>6.6336999999999993E-2</v>
      </c>
      <c r="J104" t="s">
        <v>3</v>
      </c>
      <c r="K104">
        <v>515.07771700000001</v>
      </c>
      <c r="L104">
        <v>5.2680000000000001E-3</v>
      </c>
      <c r="M104" t="s">
        <v>4</v>
      </c>
      <c r="N104">
        <v>145.62434200000001</v>
      </c>
      <c r="O104">
        <v>3.225E-3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695.85501599999998</v>
      </c>
      <c r="I105">
        <v>0.11057500000000001</v>
      </c>
      <c r="J105" t="s">
        <v>3</v>
      </c>
      <c r="K105">
        <v>686.779088</v>
      </c>
      <c r="L105">
        <v>7.9670000000000001E-3</v>
      </c>
      <c r="M105" t="s">
        <v>4</v>
      </c>
      <c r="N105">
        <v>194.166372</v>
      </c>
      <c r="O105">
        <v>5.0270000000000002E-3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869.81669299999999</v>
      </c>
      <c r="I106">
        <v>0.17157800000000001</v>
      </c>
      <c r="J106" t="s">
        <v>3</v>
      </c>
      <c r="K106">
        <v>858.47889599999996</v>
      </c>
      <c r="L106">
        <v>9.4669999999999997E-3</v>
      </c>
      <c r="M106" t="s">
        <v>4</v>
      </c>
      <c r="N106">
        <v>242.70802499999999</v>
      </c>
      <c r="O106">
        <v>5.2300000000000003E-3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1043.77124</v>
      </c>
      <c r="I107">
        <v>0.205514</v>
      </c>
      <c r="J107" t="s">
        <v>3</v>
      </c>
      <c r="K107">
        <v>1030.1765600000001</v>
      </c>
      <c r="L107">
        <v>1.2171E-2</v>
      </c>
      <c r="M107" t="s">
        <v>4</v>
      </c>
      <c r="N107">
        <v>291.24656800000002</v>
      </c>
      <c r="O107">
        <v>6.5279999999999999E-3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1217.7656300000001</v>
      </c>
      <c r="I108">
        <v>0.34328599999999998</v>
      </c>
      <c r="J108" t="s">
        <v>3</v>
      </c>
      <c r="K108">
        <v>1201.871936</v>
      </c>
      <c r="L108">
        <v>1.7933999999999999E-2</v>
      </c>
      <c r="M108" t="s">
        <v>4</v>
      </c>
      <c r="N108">
        <v>339.782961</v>
      </c>
      <c r="O108">
        <v>9.2110000000000004E-3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1391.723225</v>
      </c>
      <c r="I109">
        <v>0.40124900000000002</v>
      </c>
      <c r="J109" t="s">
        <v>3</v>
      </c>
      <c r="K109">
        <v>1373.571555</v>
      </c>
      <c r="L109">
        <v>2.0195999999999999E-2</v>
      </c>
      <c r="M109" t="s">
        <v>4</v>
      </c>
      <c r="N109">
        <v>388.32494000000003</v>
      </c>
      <c r="O109">
        <v>1.0727E-2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1565.6892849999999</v>
      </c>
      <c r="I110">
        <v>0.44387700000000002</v>
      </c>
      <c r="J110" t="s">
        <v>3</v>
      </c>
      <c r="K110">
        <v>1545.2730100000001</v>
      </c>
      <c r="L110">
        <v>2.317E-2</v>
      </c>
      <c r="M110" t="s">
        <v>4</v>
      </c>
      <c r="N110">
        <v>436.86542400000002</v>
      </c>
      <c r="O110">
        <v>1.2238000000000001E-2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1739.672705</v>
      </c>
      <c r="I111">
        <v>0.51482499999999998</v>
      </c>
      <c r="J111" t="s">
        <v>3</v>
      </c>
      <c r="K111">
        <v>1716.9726439999999</v>
      </c>
      <c r="L111">
        <v>2.7087E-2</v>
      </c>
      <c r="M111" t="s">
        <v>4</v>
      </c>
      <c r="N111">
        <v>485.40748500000001</v>
      </c>
      <c r="O111">
        <v>1.4923000000000001E-2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1913.6448780000001</v>
      </c>
      <c r="I112">
        <v>0.58648400000000001</v>
      </c>
      <c r="J112" t="s">
        <v>3</v>
      </c>
      <c r="K112">
        <v>1888.667876</v>
      </c>
      <c r="L112">
        <v>3.2979000000000001E-2</v>
      </c>
      <c r="M112" t="s">
        <v>4</v>
      </c>
      <c r="N112">
        <v>533.94037000000003</v>
      </c>
      <c r="O112">
        <v>1.9446000000000001E-2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2087.6143459999998</v>
      </c>
      <c r="I113">
        <v>0.634795</v>
      </c>
      <c r="J113" t="s">
        <v>3</v>
      </c>
      <c r="K113">
        <v>2060.3668899999998</v>
      </c>
      <c r="L113">
        <v>3.4963000000000001E-2</v>
      </c>
      <c r="M113" t="s">
        <v>4</v>
      </c>
      <c r="N113">
        <v>582.47911899999997</v>
      </c>
      <c r="O113">
        <v>1.9713999999999999E-2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2261.6052690000001</v>
      </c>
      <c r="I114">
        <v>0.68059000000000003</v>
      </c>
      <c r="J114" t="s">
        <v>3</v>
      </c>
      <c r="K114">
        <v>2232.0691409999999</v>
      </c>
      <c r="L114">
        <v>3.6653999999999999E-2</v>
      </c>
      <c r="M114" t="s">
        <v>4</v>
      </c>
      <c r="N114">
        <v>631.02159200000006</v>
      </c>
      <c r="O114">
        <v>2.0215E-2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2435.5786870000002</v>
      </c>
      <c r="I115">
        <v>0.72912399999999999</v>
      </c>
      <c r="J115" t="s">
        <v>3</v>
      </c>
      <c r="K115">
        <v>2403.7720899999999</v>
      </c>
      <c r="L115">
        <v>3.9876000000000002E-2</v>
      </c>
      <c r="M115" t="s">
        <v>4</v>
      </c>
      <c r="N115">
        <v>679.56590200000005</v>
      </c>
      <c r="O115">
        <v>2.2016999999999998E-2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2609.539561</v>
      </c>
      <c r="I116">
        <v>0.80084100000000003</v>
      </c>
      <c r="J116" t="s">
        <v>3</v>
      </c>
      <c r="K116">
        <v>2575.4744380000002</v>
      </c>
      <c r="L116">
        <v>4.3456000000000002E-2</v>
      </c>
      <c r="M116" t="s">
        <v>4</v>
      </c>
      <c r="N116">
        <v>728.10604899999998</v>
      </c>
      <c r="O116">
        <v>2.3036999999999998E-2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2783.4894920000002</v>
      </c>
      <c r="I117">
        <v>0.88246500000000005</v>
      </c>
      <c r="J117" t="s">
        <v>3</v>
      </c>
      <c r="K117">
        <v>2747.1670949999998</v>
      </c>
      <c r="L117">
        <v>4.4696E-2</v>
      </c>
      <c r="M117" t="s">
        <v>4</v>
      </c>
      <c r="N117">
        <v>776.63876700000003</v>
      </c>
      <c r="O117">
        <v>2.4004000000000001E-2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2957.4645799999998</v>
      </c>
      <c r="I118">
        <v>0.94675100000000001</v>
      </c>
      <c r="J118" t="s">
        <v>3</v>
      </c>
      <c r="K118">
        <v>2918.8705960000002</v>
      </c>
      <c r="L118">
        <v>5.0069000000000002E-2</v>
      </c>
      <c r="M118" t="s">
        <v>4</v>
      </c>
      <c r="N118">
        <v>825.18203700000004</v>
      </c>
      <c r="O118">
        <v>2.5403999999999999E-2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3131.4541410000002</v>
      </c>
      <c r="I119">
        <v>1.082527</v>
      </c>
      <c r="J119" t="s">
        <v>3</v>
      </c>
      <c r="K119">
        <v>3090.566421</v>
      </c>
      <c r="L119">
        <v>5.1528999999999998E-2</v>
      </c>
      <c r="M119" t="s">
        <v>4</v>
      </c>
      <c r="N119">
        <v>873.71551399999998</v>
      </c>
      <c r="O119">
        <v>2.6605E-2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3305.4383499999999</v>
      </c>
      <c r="I120">
        <v>1.2064870000000001</v>
      </c>
      <c r="J120" t="s">
        <v>3</v>
      </c>
      <c r="K120">
        <v>3262.2620019999999</v>
      </c>
      <c r="L120">
        <v>5.3495000000000001E-2</v>
      </c>
      <c r="M120" t="s">
        <v>4</v>
      </c>
      <c r="N120">
        <v>922.24884199999997</v>
      </c>
      <c r="O120">
        <v>2.7636999999999998E-2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3479.3966110000001</v>
      </c>
      <c r="I121">
        <v>1.3293280000000001</v>
      </c>
      <c r="J121" t="s">
        <v>3</v>
      </c>
      <c r="K121">
        <v>3433.958408</v>
      </c>
      <c r="L121">
        <v>5.7472000000000002E-2</v>
      </c>
      <c r="M121" t="s">
        <v>4</v>
      </c>
      <c r="N121">
        <v>970.78633400000001</v>
      </c>
      <c r="O121">
        <v>2.9727E-2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213.69675000000001</v>
      </c>
      <c r="I122">
        <v>1.1235219999999999</v>
      </c>
      <c r="J122" t="s">
        <v>3</v>
      </c>
      <c r="K122">
        <v>213.353577</v>
      </c>
      <c r="L122">
        <v>1.018519</v>
      </c>
      <c r="M122" t="s">
        <v>4</v>
      </c>
      <c r="N122">
        <v>40.508588000000003</v>
      </c>
      <c r="O122">
        <v>0.45732899999999999</v>
      </c>
      <c r="P122" t="s">
        <v>5</v>
      </c>
      <c r="Q122">
        <v>0.70542199999999999</v>
      </c>
      <c r="R122">
        <v>5.8900000000000003E-3</v>
      </c>
      <c r="S122" t="s">
        <v>6</v>
      </c>
      <c r="T122">
        <v>160.77511100000001</v>
      </c>
      <c r="U122">
        <v>1.1249E-2</v>
      </c>
      <c r="V122" t="s">
        <v>7</v>
      </c>
      <c r="W122">
        <v>0.41144199999999997</v>
      </c>
      <c r="X122">
        <v>1.0625000000000001E-2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0.182479</v>
      </c>
      <c r="AG122">
        <v>8.1000000000000004E-5</v>
      </c>
      <c r="AH122" t="s">
        <v>11</v>
      </c>
      <c r="AI122">
        <v>0.81645599999999996</v>
      </c>
      <c r="AJ122">
        <v>2.0599999999999999E-4</v>
      </c>
      <c r="AK122" t="s">
        <v>12</v>
      </c>
      <c r="AL122">
        <v>0</v>
      </c>
      <c r="AM122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427.27017599999999</v>
      </c>
      <c r="I123">
        <v>2.9448259999999999</v>
      </c>
      <c r="J123" t="s">
        <v>3</v>
      </c>
      <c r="K123">
        <v>426.582606</v>
      </c>
      <c r="L123">
        <v>2.7341319999999998</v>
      </c>
      <c r="M123" t="s">
        <v>4</v>
      </c>
      <c r="N123">
        <v>80.943990999999997</v>
      </c>
      <c r="O123">
        <v>1.5458719999999999</v>
      </c>
      <c r="P123" t="s">
        <v>5</v>
      </c>
      <c r="Q123">
        <v>1.412936</v>
      </c>
      <c r="R123">
        <v>1.4735E-2</v>
      </c>
      <c r="S123" t="s">
        <v>6</v>
      </c>
      <c r="T123">
        <v>321.567318</v>
      </c>
      <c r="U123">
        <v>3.4734000000000001E-2</v>
      </c>
      <c r="V123" t="s">
        <v>7</v>
      </c>
      <c r="W123">
        <v>0.81275399999999998</v>
      </c>
      <c r="X123">
        <v>2.9225999999999999E-2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0.177726</v>
      </c>
      <c r="AG123">
        <v>3.6999999999999998E-5</v>
      </c>
      <c r="AH123" t="s">
        <v>11</v>
      </c>
      <c r="AI123">
        <v>0.82156200000000001</v>
      </c>
      <c r="AJ123">
        <v>2.03E-4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640.99042699999995</v>
      </c>
      <c r="I124">
        <v>6.8416740000000003</v>
      </c>
      <c r="J124" t="s">
        <v>3</v>
      </c>
      <c r="K124">
        <v>639.94845599999996</v>
      </c>
      <c r="L124">
        <v>6.3283019999999999</v>
      </c>
      <c r="M124" t="s">
        <v>4</v>
      </c>
      <c r="N124">
        <v>121.43271300000001</v>
      </c>
      <c r="O124">
        <v>3.3703660000000002</v>
      </c>
      <c r="P124" t="s">
        <v>5</v>
      </c>
      <c r="Q124">
        <v>2.12758</v>
      </c>
      <c r="R124">
        <v>3.3716000000000003E-2</v>
      </c>
      <c r="S124" t="s">
        <v>6</v>
      </c>
      <c r="T124">
        <v>482.382812</v>
      </c>
      <c r="U124">
        <v>8.2366999999999996E-2</v>
      </c>
      <c r="V124" t="s">
        <v>7</v>
      </c>
      <c r="W124">
        <v>1.2254879999999999</v>
      </c>
      <c r="X124">
        <v>6.7660999999999999E-2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0.17619499999999999</v>
      </c>
      <c r="AG124">
        <v>4.6999999999999997E-5</v>
      </c>
      <c r="AH124" t="s">
        <v>11</v>
      </c>
      <c r="AI124">
        <v>0.82530099999999995</v>
      </c>
      <c r="AJ124">
        <v>2.0799999999999999E-4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854.56861000000004</v>
      </c>
      <c r="I125">
        <v>12.531903</v>
      </c>
      <c r="J125" t="s">
        <v>3</v>
      </c>
      <c r="K125">
        <v>853.17222500000003</v>
      </c>
      <c r="L125">
        <v>11.488808000000001</v>
      </c>
      <c r="M125" t="s">
        <v>4</v>
      </c>
      <c r="N125">
        <v>161.843763</v>
      </c>
      <c r="O125">
        <v>5.307995</v>
      </c>
      <c r="P125" t="s">
        <v>5</v>
      </c>
      <c r="Q125">
        <v>2.828036</v>
      </c>
      <c r="R125">
        <v>5.8569999999999997E-2</v>
      </c>
      <c r="S125" t="s">
        <v>6</v>
      </c>
      <c r="T125">
        <v>643.17661399999997</v>
      </c>
      <c r="U125">
        <v>0.14294100000000001</v>
      </c>
      <c r="V125" t="s">
        <v>7</v>
      </c>
      <c r="W125">
        <v>1.602746</v>
      </c>
      <c r="X125">
        <v>0.12067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0.17601600000000001</v>
      </c>
      <c r="AG125">
        <v>4.6E-5</v>
      </c>
      <c r="AH125" t="s">
        <v>11</v>
      </c>
      <c r="AI125">
        <v>0.82856799999999997</v>
      </c>
      <c r="AJ125">
        <v>2.1499999999999999E-4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1068.305576</v>
      </c>
      <c r="I126">
        <v>17.101977000000002</v>
      </c>
      <c r="J126" t="s">
        <v>3</v>
      </c>
      <c r="K126">
        <v>1066.5245649999999</v>
      </c>
      <c r="L126">
        <v>15.659038000000001</v>
      </c>
      <c r="M126" t="s">
        <v>4</v>
      </c>
      <c r="N126">
        <v>202.243235</v>
      </c>
      <c r="O126">
        <v>7.6613910000000001</v>
      </c>
      <c r="P126" t="s">
        <v>5</v>
      </c>
      <c r="Q126">
        <v>3.5392739999999998</v>
      </c>
      <c r="R126">
        <v>8.3475999999999995E-2</v>
      </c>
      <c r="S126" t="s">
        <v>6</v>
      </c>
      <c r="T126">
        <v>804.00721299999998</v>
      </c>
      <c r="U126">
        <v>0.199932</v>
      </c>
      <c r="V126" t="s">
        <v>7</v>
      </c>
      <c r="W126">
        <v>2.0108860000000002</v>
      </c>
      <c r="X126">
        <v>0.179313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0.17471400000000001</v>
      </c>
      <c r="AG126">
        <v>7.3999999999999996E-5</v>
      </c>
      <c r="AH126" t="s">
        <v>11</v>
      </c>
      <c r="AI126">
        <v>0.83083200000000001</v>
      </c>
      <c r="AJ126">
        <v>1.76E-4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1282.023357</v>
      </c>
      <c r="I127">
        <v>24.327967000000001</v>
      </c>
      <c r="J127" t="s">
        <v>3</v>
      </c>
      <c r="K127">
        <v>1279.889709</v>
      </c>
      <c r="L127">
        <v>22.203612</v>
      </c>
      <c r="M127" t="s">
        <v>4</v>
      </c>
      <c r="N127">
        <v>242.732315</v>
      </c>
      <c r="O127">
        <v>10.458923</v>
      </c>
      <c r="P127" t="s">
        <v>5</v>
      </c>
      <c r="Q127">
        <v>4.2456360000000002</v>
      </c>
      <c r="R127">
        <v>0.11207</v>
      </c>
      <c r="S127" t="s">
        <v>6</v>
      </c>
      <c r="T127">
        <v>964.82119299999999</v>
      </c>
      <c r="U127">
        <v>0.26297799999999999</v>
      </c>
      <c r="V127" t="s">
        <v>7</v>
      </c>
      <c r="W127">
        <v>2.3996819999999999</v>
      </c>
      <c r="X127">
        <v>0.23457600000000001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0.173487</v>
      </c>
      <c r="AG127">
        <v>1E-4</v>
      </c>
      <c r="AH127" t="s">
        <v>11</v>
      </c>
      <c r="AI127">
        <v>0.83335499999999996</v>
      </c>
      <c r="AJ127">
        <v>1.3999999999999999E-4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1495.573997</v>
      </c>
      <c r="I128">
        <v>33.470281</v>
      </c>
      <c r="J128" t="s">
        <v>3</v>
      </c>
      <c r="K128">
        <v>1493.1003760000001</v>
      </c>
      <c r="L128">
        <v>31.139699</v>
      </c>
      <c r="M128" t="s">
        <v>4</v>
      </c>
      <c r="N128">
        <v>283.28796</v>
      </c>
      <c r="O128">
        <v>14.555847999999999</v>
      </c>
      <c r="P128" t="s">
        <v>5</v>
      </c>
      <c r="Q128">
        <v>4.9300480000000002</v>
      </c>
      <c r="R128">
        <v>0.14110500000000001</v>
      </c>
      <c r="S128" t="s">
        <v>6</v>
      </c>
      <c r="T128">
        <v>1125.6113399999999</v>
      </c>
      <c r="U128">
        <v>0.33999600000000002</v>
      </c>
      <c r="V128" t="s">
        <v>7</v>
      </c>
      <c r="W128">
        <v>2.753514</v>
      </c>
      <c r="X128">
        <v>0.30388599999999999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0.17277699999999999</v>
      </c>
      <c r="AG128">
        <v>1.08E-4</v>
      </c>
      <c r="AH128" t="s">
        <v>11</v>
      </c>
      <c r="AI128">
        <v>0.834256</v>
      </c>
      <c r="AJ128">
        <v>1.25E-4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1709.426125</v>
      </c>
      <c r="I129">
        <v>42.191214000000002</v>
      </c>
      <c r="J129" t="s">
        <v>3</v>
      </c>
      <c r="K129">
        <v>1706.6046289999999</v>
      </c>
      <c r="L129">
        <v>38.917907</v>
      </c>
      <c r="M129" t="s">
        <v>4</v>
      </c>
      <c r="N129">
        <v>323.89560399999999</v>
      </c>
      <c r="O129">
        <v>18.920062999999999</v>
      </c>
      <c r="P129" t="s">
        <v>5</v>
      </c>
      <c r="Q129">
        <v>5.6280039999999998</v>
      </c>
      <c r="R129">
        <v>0.18302599999999999</v>
      </c>
      <c r="S129" t="s">
        <v>6</v>
      </c>
      <c r="T129">
        <v>1286.4383620000001</v>
      </c>
      <c r="U129">
        <v>0.45680900000000002</v>
      </c>
      <c r="V129" t="s">
        <v>7</v>
      </c>
      <c r="W129">
        <v>3.1384099999999999</v>
      </c>
      <c r="X129">
        <v>0.40079799999999999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0.17258399999999999</v>
      </c>
      <c r="AG129">
        <v>1.08E-4</v>
      </c>
      <c r="AH129" t="s">
        <v>11</v>
      </c>
      <c r="AI129">
        <v>0.835588</v>
      </c>
      <c r="AJ129">
        <v>9.2E-5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1923.2373459999999</v>
      </c>
      <c r="I130">
        <v>47.866162000000003</v>
      </c>
      <c r="J130" t="s">
        <v>3</v>
      </c>
      <c r="K130">
        <v>1920.075503</v>
      </c>
      <c r="L130">
        <v>43.982075999999999</v>
      </c>
      <c r="M130" t="s">
        <v>4</v>
      </c>
      <c r="N130">
        <v>364.50289199999997</v>
      </c>
      <c r="O130">
        <v>22.818187999999999</v>
      </c>
      <c r="P130" t="s">
        <v>5</v>
      </c>
      <c r="Q130">
        <v>6.328913</v>
      </c>
      <c r="R130">
        <v>0.229771</v>
      </c>
      <c r="S130" t="s">
        <v>6</v>
      </c>
      <c r="T130">
        <v>1447.2583279999999</v>
      </c>
      <c r="U130">
        <v>0.56278799999999995</v>
      </c>
      <c r="V130" t="s">
        <v>7</v>
      </c>
      <c r="W130">
        <v>3.5223439999999999</v>
      </c>
      <c r="X130">
        <v>0.477545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0.17235300000000001</v>
      </c>
      <c r="AG130">
        <v>1.06E-4</v>
      </c>
      <c r="AH130" t="s">
        <v>11</v>
      </c>
      <c r="AI130">
        <v>0.83600699999999994</v>
      </c>
      <c r="AJ130">
        <v>9.0000000000000006E-5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2137.1179790000001</v>
      </c>
      <c r="I131">
        <v>60.336463999999999</v>
      </c>
      <c r="J131" t="s">
        <v>3</v>
      </c>
      <c r="K131">
        <v>2133.5931350000001</v>
      </c>
      <c r="L131">
        <v>55.205916999999999</v>
      </c>
      <c r="M131" t="s">
        <v>4</v>
      </c>
      <c r="N131">
        <v>405.15328799999997</v>
      </c>
      <c r="O131">
        <v>29.368497999999999</v>
      </c>
      <c r="P131" t="s">
        <v>5</v>
      </c>
      <c r="Q131">
        <v>7.029369</v>
      </c>
      <c r="R131">
        <v>0.28046100000000002</v>
      </c>
      <c r="S131" t="s">
        <v>6</v>
      </c>
      <c r="T131">
        <v>1608.085454</v>
      </c>
      <c r="U131">
        <v>0.67206500000000002</v>
      </c>
      <c r="V131" t="s">
        <v>7</v>
      </c>
      <c r="W131">
        <v>3.90516</v>
      </c>
      <c r="X131">
        <v>0.58126699999999998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0.17083499999999999</v>
      </c>
      <c r="AG131">
        <v>1.26E-4</v>
      </c>
      <c r="AH131" t="s">
        <v>11</v>
      </c>
      <c r="AI131">
        <v>0.83637700000000004</v>
      </c>
      <c r="AJ131">
        <v>8.7999999999999998E-5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2350.8218900000002</v>
      </c>
      <c r="I132">
        <v>76.864080999999999</v>
      </c>
      <c r="J132" t="s">
        <v>3</v>
      </c>
      <c r="K132">
        <v>2346.9744089999999</v>
      </c>
      <c r="L132">
        <v>70.411631</v>
      </c>
      <c r="M132" t="s">
        <v>4</v>
      </c>
      <c r="N132">
        <v>445.61935899999997</v>
      </c>
      <c r="O132">
        <v>36.454421000000004</v>
      </c>
      <c r="P132" t="s">
        <v>5</v>
      </c>
      <c r="Q132">
        <v>7.7163370000000002</v>
      </c>
      <c r="R132">
        <v>0.32990399999999998</v>
      </c>
      <c r="S132" t="s">
        <v>6</v>
      </c>
      <c r="T132">
        <v>1768.919553</v>
      </c>
      <c r="U132">
        <v>0.78300599999999998</v>
      </c>
      <c r="V132" t="s">
        <v>7</v>
      </c>
      <c r="W132">
        <v>4.2863319999999998</v>
      </c>
      <c r="X132">
        <v>0.68649000000000004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0.17077200000000001</v>
      </c>
      <c r="AG132">
        <v>1.2799999999999999E-4</v>
      </c>
      <c r="AH132" t="s">
        <v>11</v>
      </c>
      <c r="AI132">
        <v>0.83668600000000004</v>
      </c>
      <c r="AJ132">
        <v>8.2000000000000001E-5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2564.6946039999998</v>
      </c>
      <c r="I133">
        <v>89.115571000000003</v>
      </c>
      <c r="J133" t="s">
        <v>3</v>
      </c>
      <c r="K133">
        <v>2560.4826859999998</v>
      </c>
      <c r="L133">
        <v>81.906424999999999</v>
      </c>
      <c r="M133" t="s">
        <v>4</v>
      </c>
      <c r="N133">
        <v>486.26923799999997</v>
      </c>
      <c r="O133">
        <v>43.632533000000002</v>
      </c>
      <c r="P133" t="s">
        <v>5</v>
      </c>
      <c r="Q133">
        <v>8.4245490000000007</v>
      </c>
      <c r="R133">
        <v>0.38186700000000001</v>
      </c>
      <c r="S133" t="s">
        <v>6</v>
      </c>
      <c r="T133">
        <v>1929.75585</v>
      </c>
      <c r="U133">
        <v>0.90471999999999997</v>
      </c>
      <c r="V133" t="s">
        <v>7</v>
      </c>
      <c r="W133">
        <v>4.6654260000000001</v>
      </c>
      <c r="X133">
        <v>0.80287799999999998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0.16919500000000001</v>
      </c>
      <c r="AG133">
        <v>1.3799999999999999E-4</v>
      </c>
      <c r="AH133" t="s">
        <v>11</v>
      </c>
      <c r="AI133">
        <v>0.83682100000000004</v>
      </c>
      <c r="AJ133">
        <v>8.2000000000000001E-5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2778.526265</v>
      </c>
      <c r="I134">
        <v>102.273492</v>
      </c>
      <c r="J134" t="s">
        <v>3</v>
      </c>
      <c r="K134">
        <v>2773.9721920000002</v>
      </c>
      <c r="L134">
        <v>93.918513000000004</v>
      </c>
      <c r="M134" t="s">
        <v>4</v>
      </c>
      <c r="N134">
        <v>526.82069000000001</v>
      </c>
      <c r="O134">
        <v>51.759841000000002</v>
      </c>
      <c r="P134" t="s">
        <v>5</v>
      </c>
      <c r="Q134">
        <v>9.1338910000000002</v>
      </c>
      <c r="R134">
        <v>0.41385699999999997</v>
      </c>
      <c r="S134" t="s">
        <v>6</v>
      </c>
      <c r="T134">
        <v>2090.6016749999999</v>
      </c>
      <c r="U134">
        <v>0.97643500000000005</v>
      </c>
      <c r="V134" t="s">
        <v>7</v>
      </c>
      <c r="W134">
        <v>5.0531319999999997</v>
      </c>
      <c r="X134">
        <v>0.87701799999999996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0.168576</v>
      </c>
      <c r="AG134">
        <v>1.45E-4</v>
      </c>
      <c r="AH134" t="s">
        <v>11</v>
      </c>
      <c r="AI134">
        <v>0.837507</v>
      </c>
      <c r="AJ134">
        <v>1E-4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2992.3947560000001</v>
      </c>
      <c r="I135">
        <v>110.173383</v>
      </c>
      <c r="J135" t="s">
        <v>3</v>
      </c>
      <c r="K135">
        <v>2987.452432</v>
      </c>
      <c r="L135">
        <v>100.773861</v>
      </c>
      <c r="M135" t="s">
        <v>4</v>
      </c>
      <c r="N135">
        <v>567.30213600000002</v>
      </c>
      <c r="O135">
        <v>59.028824999999998</v>
      </c>
      <c r="P135" t="s">
        <v>5</v>
      </c>
      <c r="Q135">
        <v>9.8595590000000009</v>
      </c>
      <c r="R135">
        <v>0.47587400000000002</v>
      </c>
      <c r="S135" t="s">
        <v>6</v>
      </c>
      <c r="T135">
        <v>2251.4709029999999</v>
      </c>
      <c r="U135">
        <v>1.108857</v>
      </c>
      <c r="V135" t="s">
        <v>7</v>
      </c>
      <c r="W135">
        <v>5.4601759999999997</v>
      </c>
      <c r="X135">
        <v>1.00115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0.167988</v>
      </c>
      <c r="AG135">
        <v>1.4999999999999999E-4</v>
      </c>
      <c r="AH135" t="s">
        <v>11</v>
      </c>
      <c r="AI135">
        <v>0.83816800000000002</v>
      </c>
      <c r="AJ135">
        <v>1.18E-4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3206.3842970000001</v>
      </c>
      <c r="I136">
        <v>124.77745299999999</v>
      </c>
      <c r="J136" t="s">
        <v>3</v>
      </c>
      <c r="K136">
        <v>3201.1053860000002</v>
      </c>
      <c r="L136">
        <v>114.360816</v>
      </c>
      <c r="M136" t="s">
        <v>4</v>
      </c>
      <c r="N136">
        <v>607.93996000000004</v>
      </c>
      <c r="O136">
        <v>65.896371000000002</v>
      </c>
      <c r="P136" t="s">
        <v>5</v>
      </c>
      <c r="Q136">
        <v>10.560714000000001</v>
      </c>
      <c r="R136">
        <v>0.54974299999999998</v>
      </c>
      <c r="S136" t="s">
        <v>6</v>
      </c>
      <c r="T136">
        <v>2412.3229980000001</v>
      </c>
      <c r="U136">
        <v>1.287544</v>
      </c>
      <c r="V136" t="s">
        <v>7</v>
      </c>
      <c r="W136">
        <v>5.845186</v>
      </c>
      <c r="X136">
        <v>1.1569290000000001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0.16739499999999999</v>
      </c>
      <c r="AG136">
        <v>1.54E-4</v>
      </c>
      <c r="AH136" t="s">
        <v>11</v>
      </c>
      <c r="AI136">
        <v>0.83866799999999997</v>
      </c>
      <c r="AJ136">
        <v>1.06E-4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3420.1534769999998</v>
      </c>
      <c r="I137">
        <v>143.20905400000001</v>
      </c>
      <c r="J137" t="s">
        <v>3</v>
      </c>
      <c r="K137">
        <v>3414.5249709999998</v>
      </c>
      <c r="L137">
        <v>130.895646</v>
      </c>
      <c r="M137" t="s">
        <v>4</v>
      </c>
      <c r="N137">
        <v>648.42537500000003</v>
      </c>
      <c r="O137">
        <v>75.255948000000004</v>
      </c>
      <c r="P137" t="s">
        <v>5</v>
      </c>
      <c r="Q137">
        <v>11.271852000000001</v>
      </c>
      <c r="R137">
        <v>0.64777200000000001</v>
      </c>
      <c r="S137" t="s">
        <v>6</v>
      </c>
      <c r="T137">
        <v>2573.186123</v>
      </c>
      <c r="U137">
        <v>1.4633160000000001</v>
      </c>
      <c r="V137" t="s">
        <v>7</v>
      </c>
      <c r="W137">
        <v>6.2421720000000001</v>
      </c>
      <c r="X137">
        <v>1.3155760000000001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0.16688900000000001</v>
      </c>
      <c r="AG137">
        <v>1.54E-4</v>
      </c>
      <c r="AH137" t="s">
        <v>11</v>
      </c>
      <c r="AI137">
        <v>0.83867599999999998</v>
      </c>
      <c r="AJ137">
        <v>1.06E-4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3633.8348339999998</v>
      </c>
      <c r="I138">
        <v>159.65279200000001</v>
      </c>
      <c r="J138" t="s">
        <v>3</v>
      </c>
      <c r="K138">
        <v>3627.8561770000001</v>
      </c>
      <c r="L138">
        <v>145.80123</v>
      </c>
      <c r="M138" t="s">
        <v>4</v>
      </c>
      <c r="N138">
        <v>688.921063</v>
      </c>
      <c r="O138">
        <v>84.308858000000001</v>
      </c>
      <c r="P138" t="s">
        <v>5</v>
      </c>
      <c r="Q138">
        <v>11.968366</v>
      </c>
      <c r="R138">
        <v>0.720136</v>
      </c>
      <c r="S138" t="s">
        <v>6</v>
      </c>
      <c r="T138">
        <v>2734.0398879999998</v>
      </c>
      <c r="U138">
        <v>1.6447590000000001</v>
      </c>
      <c r="V138" t="s">
        <v>7</v>
      </c>
      <c r="W138">
        <v>6.6206160000000001</v>
      </c>
      <c r="X138">
        <v>1.471465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0.16605400000000001</v>
      </c>
      <c r="AG138">
        <v>1.5100000000000001E-4</v>
      </c>
      <c r="AH138" t="s">
        <v>11</v>
      </c>
      <c r="AI138">
        <v>0.83887800000000001</v>
      </c>
      <c r="AJ138">
        <v>1.03E-4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3847.546362</v>
      </c>
      <c r="I139">
        <v>178.16859099999999</v>
      </c>
      <c r="J139" t="s">
        <v>3</v>
      </c>
      <c r="K139">
        <v>3841.2179980000001</v>
      </c>
      <c r="L139">
        <v>162.75205</v>
      </c>
      <c r="M139" t="s">
        <v>4</v>
      </c>
      <c r="N139">
        <v>729.44679299999996</v>
      </c>
      <c r="O139">
        <v>94.419602999999995</v>
      </c>
      <c r="P139" t="s">
        <v>5</v>
      </c>
      <c r="Q139">
        <v>12.66752</v>
      </c>
      <c r="R139">
        <v>0.790601</v>
      </c>
      <c r="S139" t="s">
        <v>6</v>
      </c>
      <c r="T139">
        <v>2894.8889650000001</v>
      </c>
      <c r="U139">
        <v>1.8134410000000001</v>
      </c>
      <c r="V139" t="s">
        <v>7</v>
      </c>
      <c r="W139">
        <v>6.9965900000000003</v>
      </c>
      <c r="X139">
        <v>1.6082639999999999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0.16454099999999999</v>
      </c>
      <c r="AG139">
        <v>1.6799999999999999E-4</v>
      </c>
      <c r="AH139" t="s">
        <v>11</v>
      </c>
      <c r="AI139">
        <v>0.83939900000000001</v>
      </c>
      <c r="AJ139">
        <v>8.6000000000000003E-5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4061.4891360000001</v>
      </c>
      <c r="I140">
        <v>189.53975299999999</v>
      </c>
      <c r="J140" t="s">
        <v>3</v>
      </c>
      <c r="K140">
        <v>4054.835591</v>
      </c>
      <c r="L140">
        <v>172.44350299999999</v>
      </c>
      <c r="M140" t="s">
        <v>4</v>
      </c>
      <c r="N140">
        <v>770.01551500000005</v>
      </c>
      <c r="O140">
        <v>104.222576</v>
      </c>
      <c r="P140" t="s">
        <v>5</v>
      </c>
      <c r="Q140">
        <v>13.380236</v>
      </c>
      <c r="R140">
        <v>0.86134200000000005</v>
      </c>
      <c r="S140" t="s">
        <v>6</v>
      </c>
      <c r="T140">
        <v>3055.7624850000002</v>
      </c>
      <c r="U140">
        <v>1.9281219999999999</v>
      </c>
      <c r="V140" t="s">
        <v>7</v>
      </c>
      <c r="W140">
        <v>7.38347</v>
      </c>
      <c r="X140">
        <v>1.6975739999999999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0.163996</v>
      </c>
      <c r="AG140">
        <v>1.6799999999999999E-4</v>
      </c>
      <c r="AH140" t="s">
        <v>11</v>
      </c>
      <c r="AI140">
        <v>0.83947000000000005</v>
      </c>
      <c r="AJ140">
        <v>8.6000000000000003E-5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4275.3127539999996</v>
      </c>
      <c r="I141">
        <v>205.89094399999999</v>
      </c>
      <c r="J141" t="s">
        <v>3</v>
      </c>
      <c r="K141">
        <v>4268.280479</v>
      </c>
      <c r="L141">
        <v>186.54844199999999</v>
      </c>
      <c r="M141" t="s">
        <v>4</v>
      </c>
      <c r="N141">
        <v>810.51663599999995</v>
      </c>
      <c r="O141">
        <v>115.52051899999999</v>
      </c>
      <c r="P141" t="s">
        <v>5</v>
      </c>
      <c r="Q141">
        <v>14.099143</v>
      </c>
      <c r="R141">
        <v>0.94236699999999995</v>
      </c>
      <c r="S141" t="s">
        <v>6</v>
      </c>
      <c r="T141">
        <v>3216.6377389999998</v>
      </c>
      <c r="U141">
        <v>2.0776650000000001</v>
      </c>
      <c r="V141" t="s">
        <v>7</v>
      </c>
      <c r="W141">
        <v>7.7718550000000004</v>
      </c>
      <c r="X141">
        <v>1.8297380000000001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0.16265399999999999</v>
      </c>
      <c r="AG141">
        <v>1.66E-4</v>
      </c>
      <c r="AH141" t="s">
        <v>11</v>
      </c>
      <c r="AI141">
        <v>0.83952199999999999</v>
      </c>
      <c r="AJ141">
        <v>8.5000000000000006E-5</v>
      </c>
      <c r="AK141" t="s">
        <v>12</v>
      </c>
      <c r="AL141">
        <v>0</v>
      </c>
      <c r="AM141">
        <v>0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175.76808600000001</v>
      </c>
      <c r="I162">
        <v>0.77598999999999996</v>
      </c>
      <c r="J162" t="s">
        <v>3</v>
      </c>
      <c r="K162">
        <v>175.41332700000001</v>
      </c>
      <c r="L162">
        <v>0.76583199999999996</v>
      </c>
      <c r="M162" t="s">
        <v>4</v>
      </c>
      <c r="N162">
        <v>40.036166000000001</v>
      </c>
      <c r="O162">
        <v>0.20604</v>
      </c>
      <c r="P162" t="s">
        <v>5</v>
      </c>
      <c r="Q162">
        <v>0.71887400000000001</v>
      </c>
      <c r="R162">
        <v>5.8900000000000003E-3</v>
      </c>
      <c r="S162" t="s">
        <v>6</v>
      </c>
      <c r="T162">
        <v>123.386273</v>
      </c>
      <c r="U162">
        <v>8.7779999999999993E-3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0.179594</v>
      </c>
      <c r="AG162">
        <v>9.7E-5</v>
      </c>
      <c r="AH162" t="s">
        <v>11</v>
      </c>
      <c r="AI162">
        <v>0.81474100000000005</v>
      </c>
      <c r="AJ162">
        <v>1.3899999999999999E-4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351.46378099999998</v>
      </c>
      <c r="I163">
        <v>2.342403</v>
      </c>
      <c r="J163" t="s">
        <v>3</v>
      </c>
      <c r="K163">
        <v>350.74054000000001</v>
      </c>
      <c r="L163">
        <v>2.1829779999999999</v>
      </c>
      <c r="M163" t="s">
        <v>4</v>
      </c>
      <c r="N163">
        <v>80.163169999999994</v>
      </c>
      <c r="O163">
        <v>0.73599899999999996</v>
      </c>
      <c r="P163" t="s">
        <v>5</v>
      </c>
      <c r="Q163">
        <v>1.4330160000000001</v>
      </c>
      <c r="R163">
        <v>1.6534E-2</v>
      </c>
      <c r="S163" t="s">
        <v>6</v>
      </c>
      <c r="T163">
        <v>246.79687899999999</v>
      </c>
      <c r="U163">
        <v>2.4707E-2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0.17316500000000001</v>
      </c>
      <c r="AG163">
        <v>1.45E-4</v>
      </c>
      <c r="AH163" t="s">
        <v>11</v>
      </c>
      <c r="AI163">
        <v>0.82121</v>
      </c>
      <c r="AJ163">
        <v>1.6200000000000001E-4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526.97058700000002</v>
      </c>
      <c r="I164">
        <v>4.4675010000000004</v>
      </c>
      <c r="J164" t="s">
        <v>3</v>
      </c>
      <c r="K164">
        <v>525.89551800000004</v>
      </c>
      <c r="L164">
        <v>4.045115</v>
      </c>
      <c r="M164" t="s">
        <v>4</v>
      </c>
      <c r="N164">
        <v>120.20871</v>
      </c>
      <c r="O164">
        <v>1.1165909999999999</v>
      </c>
      <c r="P164" t="s">
        <v>5</v>
      </c>
      <c r="Q164">
        <v>2.1431279999999999</v>
      </c>
      <c r="R164">
        <v>3.7461000000000001E-2</v>
      </c>
      <c r="S164" t="s">
        <v>6</v>
      </c>
      <c r="T164">
        <v>370.184708</v>
      </c>
      <c r="U164">
        <v>5.3499999999999999E-2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0.17208300000000001</v>
      </c>
      <c r="AG164">
        <v>1.45E-4</v>
      </c>
      <c r="AH164" t="s">
        <v>11</v>
      </c>
      <c r="AI164">
        <v>0.82722399999999996</v>
      </c>
      <c r="AJ164">
        <v>1.3999999999999999E-4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702.78591400000005</v>
      </c>
      <c r="I165">
        <v>8.0304029999999997</v>
      </c>
      <c r="J165" t="s">
        <v>3</v>
      </c>
      <c r="K165">
        <v>701.33591899999999</v>
      </c>
      <c r="L165">
        <v>7.2145159999999997</v>
      </c>
      <c r="M165" t="s">
        <v>4</v>
      </c>
      <c r="N165">
        <v>160.378578</v>
      </c>
      <c r="O165">
        <v>2.2759510000000001</v>
      </c>
      <c r="P165" t="s">
        <v>5</v>
      </c>
      <c r="Q165">
        <v>2.8630640000000001</v>
      </c>
      <c r="R165">
        <v>5.7820000000000003E-2</v>
      </c>
      <c r="S165" t="s">
        <v>6</v>
      </c>
      <c r="T165">
        <v>493.59140600000001</v>
      </c>
      <c r="U165">
        <v>8.3697999999999995E-2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0.17160400000000001</v>
      </c>
      <c r="AG165">
        <v>1.55E-4</v>
      </c>
      <c r="AH165" t="s">
        <v>11</v>
      </c>
      <c r="AI165">
        <v>0.830511</v>
      </c>
      <c r="AJ165">
        <v>1.17E-4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878.168677</v>
      </c>
      <c r="I166">
        <v>12.903354999999999</v>
      </c>
      <c r="J166" t="s">
        <v>3</v>
      </c>
      <c r="K166">
        <v>876.36917500000004</v>
      </c>
      <c r="L166">
        <v>11.768463000000001</v>
      </c>
      <c r="M166" t="s">
        <v>4</v>
      </c>
      <c r="N166">
        <v>200.47876099999999</v>
      </c>
      <c r="O166">
        <v>4.4863660000000003</v>
      </c>
      <c r="P166" t="s">
        <v>5</v>
      </c>
      <c r="Q166">
        <v>3.5537540000000001</v>
      </c>
      <c r="R166">
        <v>8.6757000000000001E-2</v>
      </c>
      <c r="S166" t="s">
        <v>6</v>
      </c>
      <c r="T166">
        <v>616.95764499999996</v>
      </c>
      <c r="U166">
        <v>0.12880800000000001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0.17013600000000001</v>
      </c>
      <c r="AG166">
        <v>1.6899999999999999E-4</v>
      </c>
      <c r="AH166" t="s">
        <v>11</v>
      </c>
      <c r="AI166">
        <v>0.83238000000000001</v>
      </c>
      <c r="AJ166">
        <v>9.8999999999999994E-5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1053.4701339999999</v>
      </c>
      <c r="I167">
        <v>16.830446999999999</v>
      </c>
      <c r="J167" t="s">
        <v>3</v>
      </c>
      <c r="K167">
        <v>1051.3123000000001</v>
      </c>
      <c r="L167">
        <v>15.252105999999999</v>
      </c>
      <c r="M167" t="s">
        <v>4</v>
      </c>
      <c r="N167">
        <v>240.42692600000001</v>
      </c>
      <c r="O167">
        <v>5.446383</v>
      </c>
      <c r="P167" t="s">
        <v>5</v>
      </c>
      <c r="Q167">
        <v>4.2440540000000002</v>
      </c>
      <c r="R167">
        <v>0.11984</v>
      </c>
      <c r="S167" t="s">
        <v>6</v>
      </c>
      <c r="T167">
        <v>740.32817399999999</v>
      </c>
      <c r="U167">
        <v>0.191665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0.168571</v>
      </c>
      <c r="AG167">
        <v>1.7699999999999999E-4</v>
      </c>
      <c r="AH167" t="s">
        <v>11</v>
      </c>
      <c r="AI167">
        <v>0.83269800000000005</v>
      </c>
      <c r="AJ167">
        <v>1E-4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1229.004097</v>
      </c>
      <c r="I168">
        <v>21.006633000000001</v>
      </c>
      <c r="J168" t="s">
        <v>3</v>
      </c>
      <c r="K168">
        <v>1226.4867380000001</v>
      </c>
      <c r="L168">
        <v>18.895866000000002</v>
      </c>
      <c r="M168" t="s">
        <v>4</v>
      </c>
      <c r="N168">
        <v>280.554033</v>
      </c>
      <c r="O168">
        <v>7.0248059999999999</v>
      </c>
      <c r="P168" t="s">
        <v>5</v>
      </c>
      <c r="Q168">
        <v>4.9423120000000003</v>
      </c>
      <c r="R168">
        <v>0.15062700000000001</v>
      </c>
      <c r="S168" t="s">
        <v>6</v>
      </c>
      <c r="T168">
        <v>863.70313399999998</v>
      </c>
      <c r="U168">
        <v>0.24318899999999999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0.16855899999999999</v>
      </c>
      <c r="AG168">
        <v>1.76E-4</v>
      </c>
      <c r="AH168" t="s">
        <v>11</v>
      </c>
      <c r="AI168">
        <v>0.83355000000000001</v>
      </c>
      <c r="AJ168">
        <v>8.3999999999999995E-5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1404.5213329999999</v>
      </c>
      <c r="I169">
        <v>25.656760999999999</v>
      </c>
      <c r="J169" t="s">
        <v>3</v>
      </c>
      <c r="K169">
        <v>1401.6261400000001</v>
      </c>
      <c r="L169">
        <v>22.878046999999999</v>
      </c>
      <c r="M169" t="s">
        <v>4</v>
      </c>
      <c r="N169">
        <v>320.59093000000001</v>
      </c>
      <c r="O169">
        <v>8.8505889999999994</v>
      </c>
      <c r="P169" t="s">
        <v>5</v>
      </c>
      <c r="Q169">
        <v>5.6541980000000001</v>
      </c>
      <c r="R169">
        <v>0.19375300000000001</v>
      </c>
      <c r="S169" t="s">
        <v>6</v>
      </c>
      <c r="T169">
        <v>987.09769200000005</v>
      </c>
      <c r="U169">
        <v>0.30802800000000002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0.167517</v>
      </c>
      <c r="AG169">
        <v>1.8200000000000001E-4</v>
      </c>
      <c r="AH169" t="s">
        <v>11</v>
      </c>
      <c r="AI169">
        <v>0.83408499999999997</v>
      </c>
      <c r="AJ169">
        <v>6.3999999999999997E-5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1579.926978</v>
      </c>
      <c r="I170">
        <v>31.708750999999999</v>
      </c>
      <c r="J170" t="s">
        <v>3</v>
      </c>
      <c r="K170">
        <v>1576.6850509999999</v>
      </c>
      <c r="L170">
        <v>28.442647999999998</v>
      </c>
      <c r="M170" t="s">
        <v>4</v>
      </c>
      <c r="N170">
        <v>360.70573000000002</v>
      </c>
      <c r="O170">
        <v>10.812613000000001</v>
      </c>
      <c r="P170" t="s">
        <v>5</v>
      </c>
      <c r="Q170">
        <v>6.3445900000000002</v>
      </c>
      <c r="R170">
        <v>0.235871</v>
      </c>
      <c r="S170" t="s">
        <v>6</v>
      </c>
      <c r="T170">
        <v>1110.4573339999999</v>
      </c>
      <c r="U170">
        <v>0.37588700000000003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0.16645699999999999</v>
      </c>
      <c r="AG170">
        <v>1.92E-4</v>
      </c>
      <c r="AH170" t="s">
        <v>11</v>
      </c>
      <c r="AI170">
        <v>0.83426400000000001</v>
      </c>
      <c r="AJ170">
        <v>6.0999999999999999E-5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1755.3564699999999</v>
      </c>
      <c r="I171">
        <v>40.223565000000001</v>
      </c>
      <c r="J171" t="s">
        <v>3</v>
      </c>
      <c r="K171">
        <v>1751.7495019999999</v>
      </c>
      <c r="L171">
        <v>35.725637999999996</v>
      </c>
      <c r="M171" t="s">
        <v>4</v>
      </c>
      <c r="N171">
        <v>400.68879299999998</v>
      </c>
      <c r="O171">
        <v>12.087081</v>
      </c>
      <c r="P171" t="s">
        <v>5</v>
      </c>
      <c r="Q171">
        <v>7.0489459999999999</v>
      </c>
      <c r="R171">
        <v>0.29070600000000002</v>
      </c>
      <c r="S171" t="s">
        <v>6</v>
      </c>
      <c r="T171">
        <v>1233.8308939999999</v>
      </c>
      <c r="U171">
        <v>0.46479199999999998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0.165157</v>
      </c>
      <c r="AG171">
        <v>1.9000000000000001E-4</v>
      </c>
      <c r="AH171" t="s">
        <v>11</v>
      </c>
      <c r="AI171">
        <v>0.83545400000000003</v>
      </c>
      <c r="AJ171">
        <v>2.6999999999999999E-5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1930.592202</v>
      </c>
      <c r="I172">
        <v>47.923318000000002</v>
      </c>
      <c r="J172" t="s">
        <v>3</v>
      </c>
      <c r="K172">
        <v>1926.6330809999999</v>
      </c>
      <c r="L172">
        <v>42.744728000000002</v>
      </c>
      <c r="M172" t="s">
        <v>4</v>
      </c>
      <c r="N172">
        <v>440.63180499999999</v>
      </c>
      <c r="O172">
        <v>13.718147999999999</v>
      </c>
      <c r="P172" t="s">
        <v>5</v>
      </c>
      <c r="Q172">
        <v>7.7352369999999997</v>
      </c>
      <c r="R172">
        <v>0.33739599999999997</v>
      </c>
      <c r="S172" t="s">
        <v>6</v>
      </c>
      <c r="T172">
        <v>1357.1944430000001</v>
      </c>
      <c r="U172">
        <v>0.53134099999999995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0.16433700000000001</v>
      </c>
      <c r="AG172">
        <v>1.9599999999999999E-4</v>
      </c>
      <c r="AH172" t="s">
        <v>11</v>
      </c>
      <c r="AI172">
        <v>0.83584999999999998</v>
      </c>
      <c r="AJ172">
        <v>2.5000000000000001E-5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2105.8868210000001</v>
      </c>
      <c r="I173">
        <v>57.380291</v>
      </c>
      <c r="J173" t="s">
        <v>3</v>
      </c>
      <c r="K173">
        <v>2101.5889400000001</v>
      </c>
      <c r="L173">
        <v>51.682684000000002</v>
      </c>
      <c r="M173" t="s">
        <v>4</v>
      </c>
      <c r="N173">
        <v>480.62981400000001</v>
      </c>
      <c r="O173">
        <v>16.433163</v>
      </c>
      <c r="P173" t="s">
        <v>5</v>
      </c>
      <c r="Q173">
        <v>8.4156549999999992</v>
      </c>
      <c r="R173">
        <v>0.38941900000000002</v>
      </c>
      <c r="S173" t="s">
        <v>6</v>
      </c>
      <c r="T173">
        <v>1480.5660230000001</v>
      </c>
      <c r="U173">
        <v>0.632911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0.16398699999999999</v>
      </c>
      <c r="AG173">
        <v>1.9000000000000001E-4</v>
      </c>
      <c r="AH173" t="s">
        <v>11</v>
      </c>
      <c r="AI173">
        <v>0.83596899999999996</v>
      </c>
      <c r="AJ173">
        <v>2.4000000000000001E-5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2281.2681739999998</v>
      </c>
      <c r="I174">
        <v>67.199803000000003</v>
      </c>
      <c r="J174" t="s">
        <v>3</v>
      </c>
      <c r="K174">
        <v>2276.6392679999999</v>
      </c>
      <c r="L174">
        <v>60.603341999999998</v>
      </c>
      <c r="M174" t="s">
        <v>4</v>
      </c>
      <c r="N174">
        <v>520.68514400000004</v>
      </c>
      <c r="O174">
        <v>19.506515</v>
      </c>
      <c r="P174" t="s">
        <v>5</v>
      </c>
      <c r="Q174">
        <v>9.1009890000000002</v>
      </c>
      <c r="R174">
        <v>0.43838100000000002</v>
      </c>
      <c r="S174" t="s">
        <v>6</v>
      </c>
      <c r="T174">
        <v>1603.9336940000001</v>
      </c>
      <c r="U174">
        <v>0.70458600000000005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0.163965</v>
      </c>
      <c r="AG174">
        <v>1.9000000000000001E-4</v>
      </c>
      <c r="AH174" t="s">
        <v>11</v>
      </c>
      <c r="AI174">
        <v>0.83619699999999997</v>
      </c>
      <c r="AJ174">
        <v>2.1999999999999999E-5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2456.5849659999999</v>
      </c>
      <c r="I175">
        <v>78.418740999999997</v>
      </c>
      <c r="J175" t="s">
        <v>3</v>
      </c>
      <c r="K175">
        <v>2451.6180960000002</v>
      </c>
      <c r="L175">
        <v>70.999173999999996</v>
      </c>
      <c r="M175" t="s">
        <v>4</v>
      </c>
      <c r="N175">
        <v>560.66526499999998</v>
      </c>
      <c r="O175">
        <v>21.894601999999999</v>
      </c>
      <c r="P175" t="s">
        <v>5</v>
      </c>
      <c r="Q175">
        <v>9.7874839999999992</v>
      </c>
      <c r="R175">
        <v>0.47665200000000002</v>
      </c>
      <c r="S175" t="s">
        <v>6</v>
      </c>
      <c r="T175">
        <v>1727.295298</v>
      </c>
      <c r="U175">
        <v>0.78365700000000005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0.16369700000000001</v>
      </c>
      <c r="AG175">
        <v>1.85E-4</v>
      </c>
      <c r="AH175" t="s">
        <v>11</v>
      </c>
      <c r="AI175">
        <v>0.83685600000000004</v>
      </c>
      <c r="AJ175">
        <v>3.6000000000000001E-5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2632.0843260000001</v>
      </c>
      <c r="I176">
        <v>85.493748999999994</v>
      </c>
      <c r="J176" t="s">
        <v>3</v>
      </c>
      <c r="K176">
        <v>2626.7672360000001</v>
      </c>
      <c r="L176">
        <v>77.332661999999999</v>
      </c>
      <c r="M176" t="s">
        <v>4</v>
      </c>
      <c r="N176">
        <v>600.65020300000003</v>
      </c>
      <c r="O176">
        <v>24.943875999999999</v>
      </c>
      <c r="P176" t="s">
        <v>5</v>
      </c>
      <c r="Q176">
        <v>10.492894</v>
      </c>
      <c r="R176">
        <v>0.50953800000000005</v>
      </c>
      <c r="S176" t="s">
        <v>6</v>
      </c>
      <c r="T176">
        <v>1850.6866359999999</v>
      </c>
      <c r="U176">
        <v>0.83332200000000001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0.16369700000000001</v>
      </c>
      <c r="AG176">
        <v>1.85E-4</v>
      </c>
      <c r="AH176" t="s">
        <v>11</v>
      </c>
      <c r="AI176">
        <v>0.83713199999999999</v>
      </c>
      <c r="AJ176">
        <v>3.3000000000000003E-5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2807.454248</v>
      </c>
      <c r="I177">
        <v>98.267249000000007</v>
      </c>
      <c r="J177" t="s">
        <v>3</v>
      </c>
      <c r="K177">
        <v>2801.795474</v>
      </c>
      <c r="L177">
        <v>88.923430999999994</v>
      </c>
      <c r="M177" t="s">
        <v>4</v>
      </c>
      <c r="N177">
        <v>640.67962299999999</v>
      </c>
      <c r="O177">
        <v>27.942207</v>
      </c>
      <c r="P177" t="s">
        <v>5</v>
      </c>
      <c r="Q177">
        <v>11.186306</v>
      </c>
      <c r="R177">
        <v>0.57384000000000002</v>
      </c>
      <c r="S177" t="s">
        <v>6</v>
      </c>
      <c r="T177">
        <v>1974.04937</v>
      </c>
      <c r="U177">
        <v>0.93048200000000003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0.16278300000000001</v>
      </c>
      <c r="AG177">
        <v>1.8699999999999999E-4</v>
      </c>
      <c r="AH177" t="s">
        <v>11</v>
      </c>
      <c r="AI177">
        <v>0.83724600000000005</v>
      </c>
      <c r="AJ177">
        <v>3.1000000000000001E-5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2983.05231</v>
      </c>
      <c r="I178">
        <v>107.45635900000001</v>
      </c>
      <c r="J178" t="s">
        <v>3</v>
      </c>
      <c r="K178">
        <v>2977.035132</v>
      </c>
      <c r="L178">
        <v>97.140504000000007</v>
      </c>
      <c r="M178" t="s">
        <v>4</v>
      </c>
      <c r="N178">
        <v>680.68168700000001</v>
      </c>
      <c r="O178">
        <v>30.616516000000001</v>
      </c>
      <c r="P178" t="s">
        <v>5</v>
      </c>
      <c r="Q178">
        <v>11.893103</v>
      </c>
      <c r="R178">
        <v>0.63844999999999996</v>
      </c>
      <c r="S178" t="s">
        <v>6</v>
      </c>
      <c r="T178">
        <v>2097.4425879999999</v>
      </c>
      <c r="U178">
        <v>1.0466070000000001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0.16272300000000001</v>
      </c>
      <c r="AG178">
        <v>1.8900000000000001E-4</v>
      </c>
      <c r="AH178" t="s">
        <v>11</v>
      </c>
      <c r="AI178">
        <v>0.83728800000000003</v>
      </c>
      <c r="AJ178">
        <v>3.1000000000000001E-5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3158.4638770000001</v>
      </c>
      <c r="I179">
        <v>121.165606</v>
      </c>
      <c r="J179" t="s">
        <v>3</v>
      </c>
      <c r="K179">
        <v>3152.1250540000001</v>
      </c>
      <c r="L179">
        <v>109.27861900000001</v>
      </c>
      <c r="M179" t="s">
        <v>4</v>
      </c>
      <c r="N179">
        <v>720.822272</v>
      </c>
      <c r="O179">
        <v>33.339613999999997</v>
      </c>
      <c r="P179" t="s">
        <v>5</v>
      </c>
      <c r="Q179">
        <v>12.576025</v>
      </c>
      <c r="R179">
        <v>0.70437300000000003</v>
      </c>
      <c r="S179" t="s">
        <v>6</v>
      </c>
      <c r="T179">
        <v>2220.790825</v>
      </c>
      <c r="U179">
        <v>1.136266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0.16272200000000001</v>
      </c>
      <c r="AG179">
        <v>1.8900000000000001E-4</v>
      </c>
      <c r="AH179" t="s">
        <v>11</v>
      </c>
      <c r="AI179">
        <v>0.83734799999999998</v>
      </c>
      <c r="AJ179">
        <v>3.0000000000000001E-5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3333.9397509999999</v>
      </c>
      <c r="I180">
        <v>136.68753799999999</v>
      </c>
      <c r="J180" t="s">
        <v>3</v>
      </c>
      <c r="K180">
        <v>3327.2458299999998</v>
      </c>
      <c r="L180">
        <v>123.081014</v>
      </c>
      <c r="M180" t="s">
        <v>4</v>
      </c>
      <c r="N180">
        <v>760.81160199999999</v>
      </c>
      <c r="O180">
        <v>36.292222000000002</v>
      </c>
      <c r="P180" t="s">
        <v>5</v>
      </c>
      <c r="Q180">
        <v>13.269555</v>
      </c>
      <c r="R180">
        <v>0.76522500000000004</v>
      </c>
      <c r="S180" t="s">
        <v>6</v>
      </c>
      <c r="T180">
        <v>2344.1692330000001</v>
      </c>
      <c r="U180">
        <v>1.2792140000000001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0.16144700000000001</v>
      </c>
      <c r="AG180">
        <v>1.8699999999999999E-4</v>
      </c>
      <c r="AH180" t="s">
        <v>11</v>
      </c>
      <c r="AI180">
        <v>0.83739200000000003</v>
      </c>
      <c r="AJ180">
        <v>3.0000000000000001E-5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3509.558853</v>
      </c>
      <c r="I181">
        <v>156.811252</v>
      </c>
      <c r="J181" t="s">
        <v>3</v>
      </c>
      <c r="K181">
        <v>3502.5273099999999</v>
      </c>
      <c r="L181">
        <v>141.725639</v>
      </c>
      <c r="M181" t="s">
        <v>4</v>
      </c>
      <c r="N181">
        <v>800.99995799999999</v>
      </c>
      <c r="O181">
        <v>42.522531000000001</v>
      </c>
      <c r="P181" t="s">
        <v>5</v>
      </c>
      <c r="Q181">
        <v>13.970958</v>
      </c>
      <c r="R181">
        <v>0.82739399999999996</v>
      </c>
      <c r="S181" t="s">
        <v>6</v>
      </c>
      <c r="T181">
        <v>2467.5488479999999</v>
      </c>
      <c r="U181">
        <v>1.382334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0.16084100000000001</v>
      </c>
      <c r="AG181">
        <v>1.85E-4</v>
      </c>
      <c r="AH181" t="s">
        <v>11</v>
      </c>
      <c r="AI181">
        <v>0.83740300000000001</v>
      </c>
      <c r="AJ181">
        <v>3.0000000000000001E-5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590.20730800000001</v>
      </c>
      <c r="I182">
        <v>84.762716999999995</v>
      </c>
      <c r="J182" t="s">
        <v>3</v>
      </c>
      <c r="K182">
        <v>580.60875199999998</v>
      </c>
      <c r="L182">
        <v>81.733144999999993</v>
      </c>
      <c r="M182" t="s">
        <v>4</v>
      </c>
      <c r="N182">
        <v>171.99112199999999</v>
      </c>
      <c r="O182">
        <v>17.435804000000001</v>
      </c>
      <c r="P182" t="s">
        <v>5</v>
      </c>
      <c r="Q182">
        <v>346.54508199999998</v>
      </c>
      <c r="R182">
        <v>37.586286999999999</v>
      </c>
      <c r="S182" t="s">
        <v>6</v>
      </c>
      <c r="T182">
        <v>578.21217000000001</v>
      </c>
      <c r="U182">
        <v>81.568154000000007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0.17932000000000001</v>
      </c>
      <c r="AG182">
        <v>8.1000000000000004E-5</v>
      </c>
      <c r="AH182" t="s">
        <v>11</v>
      </c>
      <c r="AI182">
        <v>0.81500799999999995</v>
      </c>
      <c r="AJ182">
        <v>1.6799999999999999E-4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1179.6842549999999</v>
      </c>
      <c r="I183">
        <v>286.46674100000001</v>
      </c>
      <c r="J183" t="s">
        <v>3</v>
      </c>
      <c r="K183">
        <v>1160.5063889999999</v>
      </c>
      <c r="L183">
        <v>273.69891799999999</v>
      </c>
      <c r="M183" t="s">
        <v>4</v>
      </c>
      <c r="N183">
        <v>343.74051800000001</v>
      </c>
      <c r="O183">
        <v>60.938670999999999</v>
      </c>
      <c r="P183" t="s">
        <v>5</v>
      </c>
      <c r="Q183">
        <v>692.68623400000001</v>
      </c>
      <c r="R183">
        <v>103.995513</v>
      </c>
      <c r="S183" t="s">
        <v>6</v>
      </c>
      <c r="T183">
        <v>1156.009871</v>
      </c>
      <c r="U183">
        <v>278.11972400000002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0.175788</v>
      </c>
      <c r="AG183">
        <v>1.12E-4</v>
      </c>
      <c r="AH183" t="s">
        <v>11</v>
      </c>
      <c r="AI183">
        <v>0.821407</v>
      </c>
      <c r="AJ183">
        <v>1.8200000000000001E-4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1768.6563180000001</v>
      </c>
      <c r="I184">
        <v>589.21613500000001</v>
      </c>
      <c r="J184" t="s">
        <v>3</v>
      </c>
      <c r="K184">
        <v>1739.8404029999999</v>
      </c>
      <c r="L184">
        <v>560.06977900000004</v>
      </c>
      <c r="M184" t="s">
        <v>4</v>
      </c>
      <c r="N184">
        <v>515.58728900000006</v>
      </c>
      <c r="O184">
        <v>123.772462</v>
      </c>
      <c r="P184" t="s">
        <v>5</v>
      </c>
      <c r="Q184">
        <v>1038.183806</v>
      </c>
      <c r="R184">
        <v>203.96318600000001</v>
      </c>
      <c r="S184" t="s">
        <v>6</v>
      </c>
      <c r="T184">
        <v>1733.190513</v>
      </c>
      <c r="U184">
        <v>575.42778399999997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0.17380999999999999</v>
      </c>
      <c r="AG184">
        <v>1E-4</v>
      </c>
      <c r="AH184" t="s">
        <v>11</v>
      </c>
      <c r="AI184">
        <v>0.82434300000000005</v>
      </c>
      <c r="AJ184">
        <v>1.76E-4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2357.3583349999999</v>
      </c>
      <c r="I185">
        <v>1012.780255</v>
      </c>
      <c r="J185" t="s">
        <v>3</v>
      </c>
      <c r="K185">
        <v>2318.9468510000002</v>
      </c>
      <c r="L185">
        <v>963.81589899999994</v>
      </c>
      <c r="M185" t="s">
        <v>4</v>
      </c>
      <c r="N185">
        <v>687.37670300000002</v>
      </c>
      <c r="O185">
        <v>201.68923599999999</v>
      </c>
      <c r="P185" t="s">
        <v>5</v>
      </c>
      <c r="Q185">
        <v>1383.5290580000001</v>
      </c>
      <c r="R185">
        <v>343.64419400000003</v>
      </c>
      <c r="S185" t="s">
        <v>6</v>
      </c>
      <c r="T185">
        <v>2310.104155</v>
      </c>
      <c r="U185">
        <v>975.93009500000005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0.17305100000000001</v>
      </c>
      <c r="AG185">
        <v>1.0399999999999999E-4</v>
      </c>
      <c r="AH185" t="s">
        <v>11</v>
      </c>
      <c r="AI185">
        <v>0.82914399999999999</v>
      </c>
      <c r="AJ185">
        <v>2.1000000000000001E-4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2945.8004099999998</v>
      </c>
      <c r="I186">
        <v>1486.9970080000001</v>
      </c>
      <c r="J186" t="s">
        <v>3</v>
      </c>
      <c r="K186">
        <v>2897.8112940000001</v>
      </c>
      <c r="L186">
        <v>1415.4589209999999</v>
      </c>
      <c r="M186" t="s">
        <v>4</v>
      </c>
      <c r="N186">
        <v>859.03506100000004</v>
      </c>
      <c r="O186">
        <v>292.95302800000002</v>
      </c>
      <c r="P186" t="s">
        <v>5</v>
      </c>
      <c r="Q186">
        <v>1728.8325440000001</v>
      </c>
      <c r="R186">
        <v>503.02165000000002</v>
      </c>
      <c r="S186" t="s">
        <v>6</v>
      </c>
      <c r="T186">
        <v>2886.8909960000001</v>
      </c>
      <c r="U186">
        <v>1439.9935109999999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0.172378</v>
      </c>
      <c r="AG186">
        <v>1.16E-4</v>
      </c>
      <c r="AH186" t="s">
        <v>11</v>
      </c>
      <c r="AI186">
        <v>0.83134300000000005</v>
      </c>
      <c r="AJ186">
        <v>1.83E-4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3534.4375730000002</v>
      </c>
      <c r="I187">
        <v>2104.7585690000001</v>
      </c>
      <c r="J187" t="s">
        <v>3</v>
      </c>
      <c r="K187">
        <v>3476.875845</v>
      </c>
      <c r="L187">
        <v>2004.86922</v>
      </c>
      <c r="M187" t="s">
        <v>4</v>
      </c>
      <c r="N187">
        <v>1030.7281849999999</v>
      </c>
      <c r="O187">
        <v>403.03237300000001</v>
      </c>
      <c r="P187" t="s">
        <v>5</v>
      </c>
      <c r="Q187">
        <v>2074.378232</v>
      </c>
      <c r="R187">
        <v>709.46964200000002</v>
      </c>
      <c r="S187" t="s">
        <v>6</v>
      </c>
      <c r="T187">
        <v>3463.7597169999999</v>
      </c>
      <c r="U187">
        <v>2021.983088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0.172316</v>
      </c>
      <c r="AG187">
        <v>1.15E-4</v>
      </c>
      <c r="AH187" t="s">
        <v>11</v>
      </c>
      <c r="AI187">
        <v>0.83434200000000003</v>
      </c>
      <c r="AJ187">
        <v>1.66E-4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4123.3864990000002</v>
      </c>
      <c r="I188">
        <v>2844.9051770000001</v>
      </c>
      <c r="J188" t="s">
        <v>3</v>
      </c>
      <c r="K188">
        <v>4056.2110109999999</v>
      </c>
      <c r="L188">
        <v>2709.3092200000001</v>
      </c>
      <c r="M188" t="s">
        <v>4</v>
      </c>
      <c r="N188">
        <v>1202.0286229999999</v>
      </c>
      <c r="O188">
        <v>522.25284199999999</v>
      </c>
      <c r="P188" t="s">
        <v>5</v>
      </c>
      <c r="Q188">
        <v>2420.2960939999998</v>
      </c>
      <c r="R188">
        <v>954.69648900000004</v>
      </c>
      <c r="S188" t="s">
        <v>6</v>
      </c>
      <c r="T188">
        <v>4040.848735</v>
      </c>
      <c r="U188">
        <v>2715.208075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0.171574</v>
      </c>
      <c r="AG188">
        <v>1.2E-4</v>
      </c>
      <c r="AH188" t="s">
        <v>11</v>
      </c>
      <c r="AI188">
        <v>0.835314</v>
      </c>
      <c r="AJ188">
        <v>1.36E-4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4711.4484179999999</v>
      </c>
      <c r="I189">
        <v>3597.6668089999998</v>
      </c>
      <c r="J189" t="s">
        <v>3</v>
      </c>
      <c r="K189">
        <v>4634.7063959999996</v>
      </c>
      <c r="L189">
        <v>3426.027955</v>
      </c>
      <c r="M189" t="s">
        <v>4</v>
      </c>
      <c r="N189">
        <v>1373.3116769999999</v>
      </c>
      <c r="O189">
        <v>657.55994299999998</v>
      </c>
      <c r="P189" t="s">
        <v>5</v>
      </c>
      <c r="Q189">
        <v>2765.908062</v>
      </c>
      <c r="R189">
        <v>1188.425238</v>
      </c>
      <c r="S189" t="s">
        <v>6</v>
      </c>
      <c r="T189">
        <v>4617.5056539999996</v>
      </c>
      <c r="U189">
        <v>3487.2503019999999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0.171321</v>
      </c>
      <c r="AG189">
        <v>1.21E-4</v>
      </c>
      <c r="AH189" t="s">
        <v>11</v>
      </c>
      <c r="AI189">
        <v>0.835947</v>
      </c>
      <c r="AJ189">
        <v>1.1900000000000001E-4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5300.6734960000003</v>
      </c>
      <c r="I190">
        <v>4412.8208519999998</v>
      </c>
      <c r="J190" t="s">
        <v>3</v>
      </c>
      <c r="K190">
        <v>5214.2962889999999</v>
      </c>
      <c r="L190">
        <v>4194.974252</v>
      </c>
      <c r="M190" t="s">
        <v>4</v>
      </c>
      <c r="N190">
        <v>1544.7876389999999</v>
      </c>
      <c r="O190">
        <v>796.56037500000002</v>
      </c>
      <c r="P190" t="s">
        <v>5</v>
      </c>
      <c r="Q190">
        <v>3111.946743</v>
      </c>
      <c r="R190">
        <v>1463.801189</v>
      </c>
      <c r="S190" t="s">
        <v>6</v>
      </c>
      <c r="T190">
        <v>5194.8600100000003</v>
      </c>
      <c r="U190">
        <v>4273.4833740000004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0.17069899999999999</v>
      </c>
      <c r="AG190">
        <v>1.3100000000000001E-4</v>
      </c>
      <c r="AH190" t="s">
        <v>11</v>
      </c>
      <c r="AI190">
        <v>0.83611199999999997</v>
      </c>
      <c r="AJ190">
        <v>1.17E-4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5889.862959</v>
      </c>
      <c r="I191">
        <v>5310.4604740000004</v>
      </c>
      <c r="J191" t="s">
        <v>3</v>
      </c>
      <c r="K191">
        <v>5793.8928999999998</v>
      </c>
      <c r="L191">
        <v>5051.7695130000002</v>
      </c>
      <c r="M191" t="s">
        <v>4</v>
      </c>
      <c r="N191">
        <v>1716.0937300000001</v>
      </c>
      <c r="O191">
        <v>932.70041100000003</v>
      </c>
      <c r="P191" t="s">
        <v>5</v>
      </c>
      <c r="Q191">
        <v>3458.4935890000002</v>
      </c>
      <c r="R191">
        <v>1844.387559</v>
      </c>
      <c r="S191" t="s">
        <v>6</v>
      </c>
      <c r="T191">
        <v>5772.4907910000002</v>
      </c>
      <c r="U191">
        <v>5172.988018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0.17039299999999999</v>
      </c>
      <c r="AG191">
        <v>1.36E-4</v>
      </c>
      <c r="AH191" t="s">
        <v>11</v>
      </c>
      <c r="AI191">
        <v>0.83686099999999997</v>
      </c>
      <c r="AJ191">
        <v>1.05E-4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6478.3104389999999</v>
      </c>
      <c r="I192">
        <v>6401.6321619999999</v>
      </c>
      <c r="J192" t="s">
        <v>3</v>
      </c>
      <c r="K192">
        <v>6372.7782520000001</v>
      </c>
      <c r="L192">
        <v>6082.305464</v>
      </c>
      <c r="M192" t="s">
        <v>4</v>
      </c>
      <c r="N192">
        <v>1887.175784</v>
      </c>
      <c r="O192">
        <v>1087.7823269999999</v>
      </c>
      <c r="P192" t="s">
        <v>5</v>
      </c>
      <c r="Q192">
        <v>3804.7142530000001</v>
      </c>
      <c r="R192">
        <v>2271.2243840000001</v>
      </c>
      <c r="S192" t="s">
        <v>6</v>
      </c>
      <c r="T192">
        <v>6349.3674119999996</v>
      </c>
      <c r="U192">
        <v>6223.3217780000004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0.169965</v>
      </c>
      <c r="AG192">
        <v>1.37E-4</v>
      </c>
      <c r="AH192" t="s">
        <v>11</v>
      </c>
      <c r="AI192">
        <v>0.83745400000000003</v>
      </c>
      <c r="AJ192">
        <v>8.7000000000000001E-5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7067.3231740000001</v>
      </c>
      <c r="I193">
        <v>7790.0319120000004</v>
      </c>
      <c r="J193" t="s">
        <v>3</v>
      </c>
      <c r="K193">
        <v>6952.2023049999998</v>
      </c>
      <c r="L193">
        <v>7398.8742750000001</v>
      </c>
      <c r="M193" t="s">
        <v>4</v>
      </c>
      <c r="N193">
        <v>2058.2497629999998</v>
      </c>
      <c r="O193">
        <v>1253.409257</v>
      </c>
      <c r="P193" t="s">
        <v>5</v>
      </c>
      <c r="Q193">
        <v>4151.192935</v>
      </c>
      <c r="R193">
        <v>2867.6570470000001</v>
      </c>
      <c r="S193" t="s">
        <v>6</v>
      </c>
      <c r="T193">
        <v>6926.7505469999996</v>
      </c>
      <c r="U193">
        <v>7580.5457249999999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0.16861200000000001</v>
      </c>
      <c r="AG193">
        <v>1.56E-4</v>
      </c>
      <c r="AH193" t="s">
        <v>11</v>
      </c>
      <c r="AI193">
        <v>0.83837399999999995</v>
      </c>
      <c r="AJ193">
        <v>1.05E-4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7656.7781050000003</v>
      </c>
      <c r="I194">
        <v>9191.1004919999996</v>
      </c>
      <c r="J194" t="s">
        <v>3</v>
      </c>
      <c r="K194">
        <v>7532.0912699999999</v>
      </c>
      <c r="L194">
        <v>8734.297251</v>
      </c>
      <c r="M194" t="s">
        <v>4</v>
      </c>
      <c r="N194">
        <v>2229.6357520000001</v>
      </c>
      <c r="O194">
        <v>1431.5240960000001</v>
      </c>
      <c r="P194" t="s">
        <v>5</v>
      </c>
      <c r="Q194">
        <v>4498.0464650000004</v>
      </c>
      <c r="R194">
        <v>3430.3508040000002</v>
      </c>
      <c r="S194" t="s">
        <v>6</v>
      </c>
      <c r="T194">
        <v>7504.5606449999996</v>
      </c>
      <c r="U194">
        <v>8944.7265779999998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0.167161</v>
      </c>
      <c r="AG194">
        <v>1.7200000000000001E-4</v>
      </c>
      <c r="AH194" t="s">
        <v>11</v>
      </c>
      <c r="AI194">
        <v>0.83868500000000001</v>
      </c>
      <c r="AJ194">
        <v>9.7E-5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8246.2532809999993</v>
      </c>
      <c r="I195">
        <v>10816.369076000001</v>
      </c>
      <c r="J195" t="s">
        <v>3</v>
      </c>
      <c r="K195">
        <v>8112.0238669999999</v>
      </c>
      <c r="L195">
        <v>10290.687136</v>
      </c>
      <c r="M195" t="s">
        <v>4</v>
      </c>
      <c r="N195">
        <v>2400.9326120000001</v>
      </c>
      <c r="O195">
        <v>1604.7799660000001</v>
      </c>
      <c r="P195" t="s">
        <v>5</v>
      </c>
      <c r="Q195">
        <v>4844.9880569999996</v>
      </c>
      <c r="R195">
        <v>4132.4601940000002</v>
      </c>
      <c r="S195" t="s">
        <v>6</v>
      </c>
      <c r="T195">
        <v>8082.316973</v>
      </c>
      <c r="U195">
        <v>10520.193719999999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0.16696800000000001</v>
      </c>
      <c r="AG195">
        <v>1.6899999999999999E-4</v>
      </c>
      <c r="AH195" t="s">
        <v>11</v>
      </c>
      <c r="AI195">
        <v>0.83964399999999995</v>
      </c>
      <c r="AJ195">
        <v>1.08E-4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8835.7822660000002</v>
      </c>
      <c r="I196">
        <v>12627.121036</v>
      </c>
      <c r="J196" t="s">
        <v>3</v>
      </c>
      <c r="K196">
        <v>8691.9972269999998</v>
      </c>
      <c r="L196">
        <v>12022.125459000001</v>
      </c>
      <c r="M196" t="s">
        <v>4</v>
      </c>
      <c r="N196">
        <v>2572.2225490000001</v>
      </c>
      <c r="O196">
        <v>1783.1172329999999</v>
      </c>
      <c r="P196" t="s">
        <v>5</v>
      </c>
      <c r="Q196">
        <v>5191.8712109999997</v>
      </c>
      <c r="R196">
        <v>4930.9916739999999</v>
      </c>
      <c r="S196" t="s">
        <v>6</v>
      </c>
      <c r="T196">
        <v>8660.4230270000007</v>
      </c>
      <c r="U196">
        <v>12330.79178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0.164852</v>
      </c>
      <c r="AG196">
        <v>1.83E-4</v>
      </c>
      <c r="AH196" t="s">
        <v>11</v>
      </c>
      <c r="AI196">
        <v>0.83969400000000005</v>
      </c>
      <c r="AJ196">
        <v>1.08E-4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9427.1300780000001</v>
      </c>
      <c r="I197">
        <v>14800.869291000001</v>
      </c>
      <c r="J197" t="s">
        <v>3</v>
      </c>
      <c r="K197">
        <v>9273.7762299999995</v>
      </c>
      <c r="L197">
        <v>14102.299964</v>
      </c>
      <c r="M197" t="s">
        <v>4</v>
      </c>
      <c r="N197">
        <v>2743.682871</v>
      </c>
      <c r="O197">
        <v>1977.933518</v>
      </c>
      <c r="P197" t="s">
        <v>5</v>
      </c>
      <c r="Q197">
        <v>5540.4194729999999</v>
      </c>
      <c r="R197">
        <v>5872.7762140000004</v>
      </c>
      <c r="S197" t="s">
        <v>6</v>
      </c>
      <c r="T197">
        <v>9240.0170309999994</v>
      </c>
      <c r="U197">
        <v>14456.394908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0.16467899999999999</v>
      </c>
      <c r="AG197">
        <v>1.8200000000000001E-4</v>
      </c>
      <c r="AH197" t="s">
        <v>11</v>
      </c>
      <c r="AI197">
        <v>0.839808</v>
      </c>
      <c r="AJ197">
        <v>1.07E-4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10018.653378999999</v>
      </c>
      <c r="I198">
        <v>16989.219495000001</v>
      </c>
      <c r="J198" t="s">
        <v>3</v>
      </c>
      <c r="K198">
        <v>9855.7139449999995</v>
      </c>
      <c r="L198">
        <v>16200.751050000001</v>
      </c>
      <c r="M198" t="s">
        <v>4</v>
      </c>
      <c r="N198">
        <v>2915.36958</v>
      </c>
      <c r="O198">
        <v>2201.5382890000001</v>
      </c>
      <c r="P198" t="s">
        <v>5</v>
      </c>
      <c r="Q198">
        <v>5888.7201169999998</v>
      </c>
      <c r="R198">
        <v>6711.9049590000004</v>
      </c>
      <c r="S198" t="s">
        <v>6</v>
      </c>
      <c r="T198">
        <v>9819.7620900000002</v>
      </c>
      <c r="U198">
        <v>16582.201379999999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0.163355</v>
      </c>
      <c r="AG198">
        <v>1.7899999999999999E-4</v>
      </c>
      <c r="AH198" t="s">
        <v>11</v>
      </c>
      <c r="AI198">
        <v>0.84063299999999996</v>
      </c>
      <c r="AJ198">
        <v>1.02E-4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10608.611074</v>
      </c>
      <c r="I199">
        <v>18754.99713</v>
      </c>
      <c r="J199" t="s">
        <v>3</v>
      </c>
      <c r="K199">
        <v>10436.071797000001</v>
      </c>
      <c r="L199">
        <v>17872.368512000001</v>
      </c>
      <c r="M199" t="s">
        <v>4</v>
      </c>
      <c r="N199">
        <v>3087.554189</v>
      </c>
      <c r="O199">
        <v>2472.8157099999999</v>
      </c>
      <c r="P199" t="s">
        <v>5</v>
      </c>
      <c r="Q199">
        <v>6234.9286620000003</v>
      </c>
      <c r="R199">
        <v>7183.4713469999997</v>
      </c>
      <c r="S199" t="s">
        <v>6</v>
      </c>
      <c r="T199">
        <v>10398.041523</v>
      </c>
      <c r="U199">
        <v>18293.722536000001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0.16222500000000001</v>
      </c>
      <c r="AG199">
        <v>1.76E-4</v>
      </c>
      <c r="AH199" t="s">
        <v>11</v>
      </c>
      <c r="AI199">
        <v>0.84097100000000002</v>
      </c>
      <c r="AJ199">
        <v>1.05E-4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11198.633086</v>
      </c>
      <c r="I200">
        <v>21005.240408000001</v>
      </c>
      <c r="J200" t="s">
        <v>3</v>
      </c>
      <c r="K200">
        <v>11016.492891</v>
      </c>
      <c r="L200">
        <v>20019.202824</v>
      </c>
      <c r="M200" t="s">
        <v>4</v>
      </c>
      <c r="N200">
        <v>3259.7400339999999</v>
      </c>
      <c r="O200">
        <v>2721.7674910000001</v>
      </c>
      <c r="P200" t="s">
        <v>5</v>
      </c>
      <c r="Q200">
        <v>6581.3471870000003</v>
      </c>
      <c r="R200">
        <v>7991.2579050000004</v>
      </c>
      <c r="S200" t="s">
        <v>6</v>
      </c>
      <c r="T200">
        <v>10976.3225</v>
      </c>
      <c r="U200">
        <v>20543.734214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0.161882</v>
      </c>
      <c r="AG200">
        <v>1.7699999999999999E-4</v>
      </c>
      <c r="AH200" t="s">
        <v>11</v>
      </c>
      <c r="AI200">
        <v>0.84111599999999997</v>
      </c>
      <c r="AJ200">
        <v>1.03E-4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11787.503065999999</v>
      </c>
      <c r="I201">
        <v>22637.586442</v>
      </c>
      <c r="J201" t="s">
        <v>3</v>
      </c>
      <c r="K201">
        <v>11595.761387</v>
      </c>
      <c r="L201">
        <v>21567.597377999999</v>
      </c>
      <c r="M201" t="s">
        <v>4</v>
      </c>
      <c r="N201">
        <v>3431.8177150000001</v>
      </c>
      <c r="O201">
        <v>2973.972769</v>
      </c>
      <c r="P201" t="s">
        <v>5</v>
      </c>
      <c r="Q201">
        <v>6926.4626070000004</v>
      </c>
      <c r="R201">
        <v>8442.3499090000005</v>
      </c>
      <c r="S201" t="s">
        <v>6</v>
      </c>
      <c r="T201">
        <v>11553.398047000001</v>
      </c>
      <c r="U201">
        <v>22110.208517999999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0.16040299999999999</v>
      </c>
      <c r="AG201">
        <v>1.63E-4</v>
      </c>
      <c r="AH201" t="s">
        <v>11</v>
      </c>
      <c r="AI201">
        <v>0.84113800000000005</v>
      </c>
      <c r="AJ201">
        <v>1.03E-4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17.652843000000001</v>
      </c>
      <c r="I222">
        <v>3.4084999999999997E-2</v>
      </c>
      <c r="J222" t="s">
        <v>3</v>
      </c>
      <c r="K222">
        <v>3.8415999999999999E-2</v>
      </c>
      <c r="L222">
        <v>1.1E-5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35.171258000000002</v>
      </c>
      <c r="I223">
        <v>6.5173999999999996E-2</v>
      </c>
      <c r="J223" t="s">
        <v>3</v>
      </c>
      <c r="K223">
        <v>7.6874999999999999E-2</v>
      </c>
      <c r="L223">
        <v>2.0000000000000002E-5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52.655659</v>
      </c>
      <c r="I224">
        <v>0.111426</v>
      </c>
      <c r="J224" t="s">
        <v>3</v>
      </c>
      <c r="K224">
        <v>0.115551</v>
      </c>
      <c r="L224">
        <v>3.0000000000000001E-5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70.149686000000003</v>
      </c>
      <c r="I225">
        <v>0.18992700000000001</v>
      </c>
      <c r="J225" t="s">
        <v>3</v>
      </c>
      <c r="K225">
        <v>0.15537000000000001</v>
      </c>
      <c r="L225">
        <v>3.6999999999999998E-5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87.647024999999999</v>
      </c>
      <c r="I226">
        <v>0.28158899999999998</v>
      </c>
      <c r="J226" t="s">
        <v>3</v>
      </c>
      <c r="K226">
        <v>0.19488900000000001</v>
      </c>
      <c r="L226">
        <v>5.1999999999999997E-5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105.146989</v>
      </c>
      <c r="I227">
        <v>0.35789300000000002</v>
      </c>
      <c r="J227" t="s">
        <v>3</v>
      </c>
      <c r="K227">
        <v>0.234511</v>
      </c>
      <c r="L227">
        <v>5.8999999999999998E-5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122.63247</v>
      </c>
      <c r="I228">
        <v>0.44837399999999999</v>
      </c>
      <c r="J228" t="s">
        <v>3</v>
      </c>
      <c r="K228">
        <v>0.27400400000000003</v>
      </c>
      <c r="L228">
        <v>6.7000000000000002E-5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140.09791899999999</v>
      </c>
      <c r="I229">
        <v>0.53248700000000004</v>
      </c>
      <c r="J229" t="s">
        <v>3</v>
      </c>
      <c r="K229">
        <v>0.312996</v>
      </c>
      <c r="L229">
        <v>7.7999999999999999E-5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157.56141299999999</v>
      </c>
      <c r="I230">
        <v>0.62480400000000003</v>
      </c>
      <c r="J230" t="s">
        <v>3</v>
      </c>
      <c r="K230">
        <v>0.35191</v>
      </c>
      <c r="L230">
        <v>9.2999999999999997E-5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175.021581</v>
      </c>
      <c r="I231">
        <v>0.70877999999999997</v>
      </c>
      <c r="J231" t="s">
        <v>3</v>
      </c>
      <c r="K231">
        <v>0.39161200000000002</v>
      </c>
      <c r="L231">
        <v>1.01E-4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192.50192200000001</v>
      </c>
      <c r="I232">
        <v>0.802234</v>
      </c>
      <c r="J232" t="s">
        <v>3</v>
      </c>
      <c r="K232">
        <v>0.43117</v>
      </c>
      <c r="L232">
        <v>1.2400000000000001E-4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210.001542</v>
      </c>
      <c r="I233">
        <v>0.92883899999999997</v>
      </c>
      <c r="J233" t="s">
        <v>3</v>
      </c>
      <c r="K233">
        <v>0.47153200000000001</v>
      </c>
      <c r="L233">
        <v>1.44E-4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227.49418800000001</v>
      </c>
      <c r="I234">
        <v>1.0439400000000001</v>
      </c>
      <c r="J234" t="s">
        <v>3</v>
      </c>
      <c r="K234">
        <v>0.51092599999999999</v>
      </c>
      <c r="L234">
        <v>1.5799999999999999E-4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244.99686500000001</v>
      </c>
      <c r="I235">
        <v>1.1761680000000001</v>
      </c>
      <c r="J235" t="s">
        <v>3</v>
      </c>
      <c r="K235">
        <v>0.55060100000000001</v>
      </c>
      <c r="L235">
        <v>1.9000000000000001E-4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262.49490600000001</v>
      </c>
      <c r="I236">
        <v>1.3473850000000001</v>
      </c>
      <c r="J236" t="s">
        <v>3</v>
      </c>
      <c r="K236">
        <v>0.59004500000000004</v>
      </c>
      <c r="L236">
        <v>2.04E-4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279.98759799999999</v>
      </c>
      <c r="I237">
        <v>1.5037959999999999</v>
      </c>
      <c r="J237" t="s">
        <v>3</v>
      </c>
      <c r="K237">
        <v>0.63020799999999999</v>
      </c>
      <c r="L237">
        <v>2.3000000000000001E-4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297.459585</v>
      </c>
      <c r="I238">
        <v>1.6821109999999999</v>
      </c>
      <c r="J238" t="s">
        <v>3</v>
      </c>
      <c r="K238">
        <v>0.67036799999999996</v>
      </c>
      <c r="L238">
        <v>2.61E-4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314.91646700000001</v>
      </c>
      <c r="I239">
        <v>1.847154</v>
      </c>
      <c r="J239" t="s">
        <v>3</v>
      </c>
      <c r="K239">
        <v>0.71053299999999997</v>
      </c>
      <c r="L239">
        <v>2.99E-4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332.39536900000002</v>
      </c>
      <c r="I240">
        <v>2.0391330000000001</v>
      </c>
      <c r="J240" t="s">
        <v>3</v>
      </c>
      <c r="K240">
        <v>0.75054399999999999</v>
      </c>
      <c r="L240">
        <v>3.3E-4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349.86550099999999</v>
      </c>
      <c r="I241">
        <v>2.2331759999999998</v>
      </c>
      <c r="J241" t="s">
        <v>3</v>
      </c>
      <c r="K241">
        <v>0.78972699999999996</v>
      </c>
      <c r="L241">
        <v>3.7399999999999998E-4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17.411443999999999</v>
      </c>
      <c r="I242">
        <v>1.643E-2</v>
      </c>
      <c r="J242" t="s">
        <v>3</v>
      </c>
      <c r="K242">
        <v>3.7897E-2</v>
      </c>
      <c r="L242">
        <v>6.9999999999999999E-6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34.811385000000001</v>
      </c>
      <c r="I243">
        <v>3.4944000000000003E-2</v>
      </c>
      <c r="J243" t="s">
        <v>3</v>
      </c>
      <c r="K243">
        <v>7.6539999999999997E-2</v>
      </c>
      <c r="L243">
        <v>2.0999999999999999E-5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52.196271000000003</v>
      </c>
      <c r="I244">
        <v>7.6079999999999995E-2</v>
      </c>
      <c r="J244" t="s">
        <v>3</v>
      </c>
      <c r="K244">
        <v>0.115839</v>
      </c>
      <c r="L244">
        <v>3.4E-5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69.565122000000002</v>
      </c>
      <c r="I245">
        <v>0.109335</v>
      </c>
      <c r="J245" t="s">
        <v>3</v>
      </c>
      <c r="K245">
        <v>0.155912</v>
      </c>
      <c r="L245">
        <v>4.8999999999999998E-5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86.935036999999994</v>
      </c>
      <c r="I246">
        <v>0.15115100000000001</v>
      </c>
      <c r="J246" t="s">
        <v>3</v>
      </c>
      <c r="K246">
        <v>0.195188</v>
      </c>
      <c r="L246">
        <v>5.8999999999999998E-5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104.308151</v>
      </c>
      <c r="I247">
        <v>0.19167100000000001</v>
      </c>
      <c r="J247" t="s">
        <v>3</v>
      </c>
      <c r="K247">
        <v>0.23566100000000001</v>
      </c>
      <c r="L247">
        <v>7.4999999999999993E-5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121.669482</v>
      </c>
      <c r="I248">
        <v>0.23481399999999999</v>
      </c>
      <c r="J248" t="s">
        <v>3</v>
      </c>
      <c r="K248">
        <v>0.27578399999999997</v>
      </c>
      <c r="L248">
        <v>8.7999999999999998E-5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139.029878</v>
      </c>
      <c r="I249">
        <v>0.299093</v>
      </c>
      <c r="J249" t="s">
        <v>3</v>
      </c>
      <c r="K249">
        <v>0.31528699999999998</v>
      </c>
      <c r="L249">
        <v>9.7E-5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156.376147</v>
      </c>
      <c r="I250">
        <v>0.33819399999999999</v>
      </c>
      <c r="J250" t="s">
        <v>3</v>
      </c>
      <c r="K250">
        <v>0.35505399999999998</v>
      </c>
      <c r="L250">
        <v>1.11E-4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173.74836500000001</v>
      </c>
      <c r="I251">
        <v>0.38385999999999998</v>
      </c>
      <c r="J251" t="s">
        <v>3</v>
      </c>
      <c r="K251">
        <v>0.39493699999999998</v>
      </c>
      <c r="L251">
        <v>1.25E-4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191.14199400000001</v>
      </c>
      <c r="I252">
        <v>0.45364700000000002</v>
      </c>
      <c r="J252" t="s">
        <v>3</v>
      </c>
      <c r="K252">
        <v>0.44987300000000002</v>
      </c>
      <c r="L252">
        <v>1.1276E-2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208.489217</v>
      </c>
      <c r="I253">
        <v>0.49221999999999999</v>
      </c>
      <c r="J253" t="s">
        <v>3</v>
      </c>
      <c r="K253">
        <v>0.489672</v>
      </c>
      <c r="L253">
        <v>1.1358999999999999E-2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225.84325999999999</v>
      </c>
      <c r="I254">
        <v>0.54881899999999995</v>
      </c>
      <c r="J254" t="s">
        <v>3</v>
      </c>
      <c r="K254">
        <v>0.52990300000000001</v>
      </c>
      <c r="L254">
        <v>1.1304E-2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243.19818900000001</v>
      </c>
      <c r="I255">
        <v>0.59585500000000002</v>
      </c>
      <c r="J255" t="s">
        <v>3</v>
      </c>
      <c r="K255">
        <v>0.56959099999999996</v>
      </c>
      <c r="L255">
        <v>1.1306999999999999E-2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260.52613500000001</v>
      </c>
      <c r="I256">
        <v>0.63716700000000004</v>
      </c>
      <c r="J256" t="s">
        <v>3</v>
      </c>
      <c r="K256">
        <v>0.60983399999999999</v>
      </c>
      <c r="L256">
        <v>1.1297E-2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277.89157799999998</v>
      </c>
      <c r="I257">
        <v>0.735541</v>
      </c>
      <c r="J257" t="s">
        <v>3</v>
      </c>
      <c r="K257">
        <v>0.64993100000000004</v>
      </c>
      <c r="L257">
        <v>1.1256E-2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295.23992600000003</v>
      </c>
      <c r="I258">
        <v>0.792161</v>
      </c>
      <c r="J258" t="s">
        <v>3</v>
      </c>
      <c r="K258">
        <v>0.69067400000000001</v>
      </c>
      <c r="L258">
        <v>1.1247E-2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312.60875099999998</v>
      </c>
      <c r="I259">
        <v>0.83004800000000001</v>
      </c>
      <c r="J259" t="s">
        <v>3</v>
      </c>
      <c r="K259">
        <v>0.73092599999999996</v>
      </c>
      <c r="L259">
        <v>1.1304E-2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329.95544799999999</v>
      </c>
      <c r="I260">
        <v>0.85192999999999997</v>
      </c>
      <c r="J260" t="s">
        <v>3</v>
      </c>
      <c r="K260">
        <v>0.77098</v>
      </c>
      <c r="L260">
        <v>1.1292E-2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347.29677299999997</v>
      </c>
      <c r="I261">
        <v>0.89914099999999997</v>
      </c>
      <c r="J261" t="s">
        <v>3</v>
      </c>
      <c r="K261">
        <v>0.81074000000000002</v>
      </c>
      <c r="L261">
        <v>1.1402000000000001E-2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209.02174299999999</v>
      </c>
      <c r="I262">
        <v>0.111169</v>
      </c>
      <c r="J262" t="s">
        <v>3</v>
      </c>
      <c r="K262">
        <v>161.30104</v>
      </c>
      <c r="L262">
        <v>5.9970999999999997E-2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418.46127100000001</v>
      </c>
      <c r="I263">
        <v>0.42569600000000002</v>
      </c>
      <c r="J263" t="s">
        <v>3</v>
      </c>
      <c r="K263">
        <v>322.584767</v>
      </c>
      <c r="L263">
        <v>0.23156599999999999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627.88946399999998</v>
      </c>
      <c r="I264">
        <v>0.95396099999999995</v>
      </c>
      <c r="J264" t="s">
        <v>3</v>
      </c>
      <c r="K264">
        <v>483.87274500000001</v>
      </c>
      <c r="L264">
        <v>0.51219599999999998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837.351405</v>
      </c>
      <c r="I265">
        <v>1.641133</v>
      </c>
      <c r="J265" t="s">
        <v>3</v>
      </c>
      <c r="K265">
        <v>645.18338500000004</v>
      </c>
      <c r="L265">
        <v>0.88458099999999995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1046.8370560000001</v>
      </c>
      <c r="I266">
        <v>2.4697879999999999</v>
      </c>
      <c r="J266" t="s">
        <v>3</v>
      </c>
      <c r="K266">
        <v>806.50474399999996</v>
      </c>
      <c r="L266">
        <v>1.3205849999999999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1256.325979</v>
      </c>
      <c r="I267">
        <v>3.4293849999999999</v>
      </c>
      <c r="J267" t="s">
        <v>3</v>
      </c>
      <c r="K267">
        <v>967.836229</v>
      </c>
      <c r="L267">
        <v>1.8566780000000001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1465.815642</v>
      </c>
      <c r="I268">
        <v>4.5880979999999996</v>
      </c>
      <c r="J268" t="s">
        <v>3</v>
      </c>
      <c r="K268">
        <v>1129.165769</v>
      </c>
      <c r="L268">
        <v>2.4784839999999999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1675.319866</v>
      </c>
      <c r="I269">
        <v>5.9370719999999997</v>
      </c>
      <c r="J269" t="s">
        <v>3</v>
      </c>
      <c r="K269">
        <v>1290.5055179999999</v>
      </c>
      <c r="L269">
        <v>3.213276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1884.8445389999999</v>
      </c>
      <c r="I270">
        <v>7.4157739999999999</v>
      </c>
      <c r="J270" t="s">
        <v>3</v>
      </c>
      <c r="K270">
        <v>1451.8554300000001</v>
      </c>
      <c r="L270">
        <v>4.0613789999999996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2094.353979</v>
      </c>
      <c r="I271">
        <v>9.036467</v>
      </c>
      <c r="J271" t="s">
        <v>3</v>
      </c>
      <c r="K271">
        <v>1613.200891</v>
      </c>
      <c r="L271">
        <v>5.0094060000000002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2303.8848779999998</v>
      </c>
      <c r="I272">
        <v>10.795449</v>
      </c>
      <c r="J272" t="s">
        <v>3</v>
      </c>
      <c r="K272">
        <v>1774.5573139999999</v>
      </c>
      <c r="L272">
        <v>6.0407700000000002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2513.4091990000002</v>
      </c>
      <c r="I273">
        <v>12.780079000000001</v>
      </c>
      <c r="J273" t="s">
        <v>3</v>
      </c>
      <c r="K273">
        <v>1935.9184720000001</v>
      </c>
      <c r="L273">
        <v>7.1886789999999996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2722.9424170000002</v>
      </c>
      <c r="I274">
        <v>14.832981999999999</v>
      </c>
      <c r="J274" t="s">
        <v>3</v>
      </c>
      <c r="K274">
        <v>2097.2814159999998</v>
      </c>
      <c r="L274">
        <v>8.4243220000000001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2932.4943699999999</v>
      </c>
      <c r="I275">
        <v>17.288540999999999</v>
      </c>
      <c r="J275" t="s">
        <v>3</v>
      </c>
      <c r="K275">
        <v>2258.6475730000002</v>
      </c>
      <c r="L275">
        <v>9.7426560000000002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3142.0381929999999</v>
      </c>
      <c r="I276">
        <v>19.701727999999999</v>
      </c>
      <c r="J276" t="s">
        <v>3</v>
      </c>
      <c r="K276">
        <v>2420.0184180000001</v>
      </c>
      <c r="L276">
        <v>11.16638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3351.6023730000002</v>
      </c>
      <c r="I277">
        <v>22.200703000000001</v>
      </c>
      <c r="J277" t="s">
        <v>3</v>
      </c>
      <c r="K277">
        <v>2581.3944529999999</v>
      </c>
      <c r="L277">
        <v>12.702541999999999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3561.162695</v>
      </c>
      <c r="I278">
        <v>25.084522</v>
      </c>
      <c r="J278" t="s">
        <v>3</v>
      </c>
      <c r="K278">
        <v>2742.7734129999999</v>
      </c>
      <c r="L278">
        <v>14.344204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3770.7185549999999</v>
      </c>
      <c r="I279">
        <v>28.278195</v>
      </c>
      <c r="J279" t="s">
        <v>3</v>
      </c>
      <c r="K279">
        <v>2904.1559379999999</v>
      </c>
      <c r="L279">
        <v>16.108505999999998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3980.274375</v>
      </c>
      <c r="I280">
        <v>31.655315000000002</v>
      </c>
      <c r="J280" t="s">
        <v>3</v>
      </c>
      <c r="K280">
        <v>3065.5438089999998</v>
      </c>
      <c r="L280">
        <v>17.954978000000001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4189.8148730000003</v>
      </c>
      <c r="I281">
        <v>35.234552999999998</v>
      </c>
      <c r="J281" t="s">
        <v>3</v>
      </c>
      <c r="K281">
        <v>3226.9289549999999</v>
      </c>
      <c r="L281">
        <v>19.898613999999998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174.01397499999999</v>
      </c>
      <c r="I282">
        <v>7.7920000000000003E-3</v>
      </c>
      <c r="J282" t="s">
        <v>3</v>
      </c>
      <c r="K282">
        <v>124.07894</v>
      </c>
      <c r="L282">
        <v>5.6899999999999995E-4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348.558763</v>
      </c>
      <c r="I283">
        <v>3.2917000000000002E-2</v>
      </c>
      <c r="J283" t="s">
        <v>3</v>
      </c>
      <c r="K283">
        <v>248.15383600000001</v>
      </c>
      <c r="L283">
        <v>1.4890000000000001E-3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523.10882600000002</v>
      </c>
      <c r="I284">
        <v>7.8911999999999996E-2</v>
      </c>
      <c r="J284" t="s">
        <v>3</v>
      </c>
      <c r="K284">
        <v>372.23265400000003</v>
      </c>
      <c r="L284">
        <v>2.2980000000000001E-3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697.64114900000004</v>
      </c>
      <c r="I285">
        <v>0.15318300000000001</v>
      </c>
      <c r="J285" t="s">
        <v>3</v>
      </c>
      <c r="K285">
        <v>496.30955399999999</v>
      </c>
      <c r="L285">
        <v>3.078E-3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872.16650800000002</v>
      </c>
      <c r="I286">
        <v>0.231378</v>
      </c>
      <c r="J286" t="s">
        <v>3</v>
      </c>
      <c r="K286">
        <v>620.38570200000004</v>
      </c>
      <c r="L286">
        <v>4.0070000000000001E-3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1046.6843019999999</v>
      </c>
      <c r="I287">
        <v>0.31783299999999998</v>
      </c>
      <c r="J287" t="s">
        <v>3</v>
      </c>
      <c r="K287">
        <v>744.45748700000001</v>
      </c>
      <c r="L287">
        <v>5.2639999999999996E-3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1221.215344</v>
      </c>
      <c r="I288">
        <v>0.397374</v>
      </c>
      <c r="J288" t="s">
        <v>3</v>
      </c>
      <c r="K288">
        <v>868.52590099999998</v>
      </c>
      <c r="L288">
        <v>5.8599999999999998E-3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1395.7339870000001</v>
      </c>
      <c r="I289">
        <v>0.49010500000000001</v>
      </c>
      <c r="J289" t="s">
        <v>3</v>
      </c>
      <c r="K289">
        <v>992.59279400000003</v>
      </c>
      <c r="L289">
        <v>7.8530000000000006E-3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1570.2588720000001</v>
      </c>
      <c r="I290">
        <v>0.63291699999999995</v>
      </c>
      <c r="J290" t="s">
        <v>3</v>
      </c>
      <c r="K290">
        <v>1116.666172</v>
      </c>
      <c r="L290">
        <v>9.7230000000000007E-3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1744.7912739999999</v>
      </c>
      <c r="I291">
        <v>0.763436</v>
      </c>
      <c r="J291" t="s">
        <v>3</v>
      </c>
      <c r="K291">
        <v>1240.7356400000001</v>
      </c>
      <c r="L291">
        <v>1.0761E-2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1919.326384</v>
      </c>
      <c r="I292">
        <v>0.88007500000000005</v>
      </c>
      <c r="J292" t="s">
        <v>3</v>
      </c>
      <c r="K292">
        <v>1364.8105740000001</v>
      </c>
      <c r="L292">
        <v>1.2737999999999999E-2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2093.8607910000001</v>
      </c>
      <c r="I293">
        <v>1.028265</v>
      </c>
      <c r="J293" t="s">
        <v>3</v>
      </c>
      <c r="K293">
        <v>1488.888674</v>
      </c>
      <c r="L293">
        <v>1.4852000000000001E-2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2268.4072070000002</v>
      </c>
      <c r="I294">
        <v>1.184129</v>
      </c>
      <c r="J294" t="s">
        <v>3</v>
      </c>
      <c r="K294">
        <v>1612.9592869999999</v>
      </c>
      <c r="L294">
        <v>1.6966999999999999E-2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2442.9478610000001</v>
      </c>
      <c r="I295">
        <v>1.4128480000000001</v>
      </c>
      <c r="J295" t="s">
        <v>3</v>
      </c>
      <c r="K295">
        <v>1737.0375320000001</v>
      </c>
      <c r="L295">
        <v>1.8792E-2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2617.4838669999999</v>
      </c>
      <c r="I296">
        <v>1.5958669999999999</v>
      </c>
      <c r="J296" t="s">
        <v>3</v>
      </c>
      <c r="K296">
        <v>1861.1106540000001</v>
      </c>
      <c r="L296">
        <v>1.9241999999999999E-2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2792.016196</v>
      </c>
      <c r="I297">
        <v>1.7192480000000001</v>
      </c>
      <c r="J297" t="s">
        <v>3</v>
      </c>
      <c r="K297">
        <v>1985.1882539999999</v>
      </c>
      <c r="L297">
        <v>2.1623E-2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2966.5474410000002</v>
      </c>
      <c r="I298">
        <v>1.881046</v>
      </c>
      <c r="J298" t="s">
        <v>3</v>
      </c>
      <c r="K298">
        <v>2109.2683689999999</v>
      </c>
      <c r="L298">
        <v>2.384E-2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3141.0641059999998</v>
      </c>
      <c r="I299">
        <v>2.073655</v>
      </c>
      <c r="J299" t="s">
        <v>3</v>
      </c>
      <c r="K299">
        <v>2233.3409179999999</v>
      </c>
      <c r="L299">
        <v>2.3795E-2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3315.5907179999999</v>
      </c>
      <c r="I300">
        <v>2.3356599999999998</v>
      </c>
      <c r="J300" t="s">
        <v>3</v>
      </c>
      <c r="K300">
        <v>2357.4154149999999</v>
      </c>
      <c r="L300">
        <v>2.4898E-2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3490.1349559999999</v>
      </c>
      <c r="I301">
        <v>2.631157</v>
      </c>
      <c r="J301" t="s">
        <v>3</v>
      </c>
      <c r="K301">
        <v>2481.4913769999998</v>
      </c>
      <c r="L301">
        <v>2.6138999999999999E-2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185.28855300000001</v>
      </c>
      <c r="I302">
        <v>8.515E-3</v>
      </c>
      <c r="J302" t="s">
        <v>3</v>
      </c>
      <c r="K302">
        <v>160.38946200000001</v>
      </c>
      <c r="L302">
        <v>3.48E-4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370.80970000000002</v>
      </c>
      <c r="I303">
        <v>3.0016000000000001E-2</v>
      </c>
      <c r="J303" t="s">
        <v>3</v>
      </c>
      <c r="K303">
        <v>320.79130600000002</v>
      </c>
      <c r="L303">
        <v>9.9099999999999991E-4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556.32174199999997</v>
      </c>
      <c r="I304">
        <v>6.0768999999999997E-2</v>
      </c>
      <c r="J304" t="s">
        <v>3</v>
      </c>
      <c r="K304">
        <v>481.20727699999998</v>
      </c>
      <c r="L304">
        <v>1.9620000000000002E-3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741.82241499999998</v>
      </c>
      <c r="I305">
        <v>9.8958000000000004E-2</v>
      </c>
      <c r="J305" t="s">
        <v>3</v>
      </c>
      <c r="K305">
        <v>641.62865599999998</v>
      </c>
      <c r="L305">
        <v>3.31E-3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927.37734999999998</v>
      </c>
      <c r="I306">
        <v>0.215202</v>
      </c>
      <c r="J306" t="s">
        <v>3</v>
      </c>
      <c r="K306">
        <v>802.06064500000002</v>
      </c>
      <c r="L306">
        <v>4.901E-3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1112.9342409999999</v>
      </c>
      <c r="I307">
        <v>0.30508400000000002</v>
      </c>
      <c r="J307" t="s">
        <v>3</v>
      </c>
      <c r="K307">
        <v>962.49474999999995</v>
      </c>
      <c r="L307">
        <v>6.8500000000000002E-3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1298.502266</v>
      </c>
      <c r="I308">
        <v>0.389094</v>
      </c>
      <c r="J308" t="s">
        <v>3</v>
      </c>
      <c r="K308">
        <v>1122.941018</v>
      </c>
      <c r="L308">
        <v>9.5989999999999999E-3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1484.070747</v>
      </c>
      <c r="I309">
        <v>0.49682500000000002</v>
      </c>
      <c r="J309" t="s">
        <v>3</v>
      </c>
      <c r="K309">
        <v>1283.389392</v>
      </c>
      <c r="L309">
        <v>1.1823E-2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1669.6466600000001</v>
      </c>
      <c r="I310">
        <v>0.587233</v>
      </c>
      <c r="J310" t="s">
        <v>3</v>
      </c>
      <c r="K310">
        <v>1443.84304</v>
      </c>
      <c r="L310">
        <v>1.5406E-2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1855.1922219999999</v>
      </c>
      <c r="I311">
        <v>0.68606500000000004</v>
      </c>
      <c r="J311" t="s">
        <v>3</v>
      </c>
      <c r="K311">
        <v>1604.302449</v>
      </c>
      <c r="L311">
        <v>1.8723E-2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2040.7669780000001</v>
      </c>
      <c r="I312">
        <v>0.831098</v>
      </c>
      <c r="J312" t="s">
        <v>3</v>
      </c>
      <c r="K312">
        <v>1764.765269</v>
      </c>
      <c r="L312">
        <v>2.2619E-2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2226.359868</v>
      </c>
      <c r="I313">
        <v>0.96208899999999997</v>
      </c>
      <c r="J313" t="s">
        <v>3</v>
      </c>
      <c r="K313">
        <v>1925.236672</v>
      </c>
      <c r="L313">
        <v>2.7302E-2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2411.9262990000002</v>
      </c>
      <c r="I314">
        <v>1.113996</v>
      </c>
      <c r="J314" t="s">
        <v>3</v>
      </c>
      <c r="K314">
        <v>2085.7083400000001</v>
      </c>
      <c r="L314">
        <v>3.1328000000000002E-2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2597.4950589999999</v>
      </c>
      <c r="I315">
        <v>1.249838</v>
      </c>
      <c r="J315" t="s">
        <v>3</v>
      </c>
      <c r="K315">
        <v>2246.1822360000001</v>
      </c>
      <c r="L315">
        <v>3.6159999999999998E-2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2783.0828320000001</v>
      </c>
      <c r="I316">
        <v>1.410426</v>
      </c>
      <c r="J316" t="s">
        <v>3</v>
      </c>
      <c r="K316">
        <v>2406.6613179999999</v>
      </c>
      <c r="L316">
        <v>3.9572000000000003E-2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2968.6739499999999</v>
      </c>
      <c r="I317">
        <v>1.6107389999999999</v>
      </c>
      <c r="J317" t="s">
        <v>3</v>
      </c>
      <c r="K317">
        <v>2567.1400100000001</v>
      </c>
      <c r="L317">
        <v>4.3187999999999997E-2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3154.26791</v>
      </c>
      <c r="I318">
        <v>1.819037</v>
      </c>
      <c r="J318" t="s">
        <v>3</v>
      </c>
      <c r="K318">
        <v>2727.6221919999998</v>
      </c>
      <c r="L318">
        <v>4.8615999999999999E-2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3339.85043</v>
      </c>
      <c r="I319">
        <v>2.0087389999999998</v>
      </c>
      <c r="J319" t="s">
        <v>3</v>
      </c>
      <c r="K319">
        <v>2888.1088279999999</v>
      </c>
      <c r="L319">
        <v>5.4181E-2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3525.4496479999998</v>
      </c>
      <c r="I320">
        <v>2.2000690000000001</v>
      </c>
      <c r="J320" t="s">
        <v>3</v>
      </c>
      <c r="K320">
        <v>3048.601909</v>
      </c>
      <c r="L320">
        <v>5.7874000000000002E-2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3711.0540820000001</v>
      </c>
      <c r="I321">
        <v>2.404655</v>
      </c>
      <c r="J321" t="s">
        <v>3</v>
      </c>
      <c r="K321">
        <v>3209.1005030000001</v>
      </c>
      <c r="L321">
        <v>6.3170000000000004E-2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388.39747699999998</v>
      </c>
      <c r="I322">
        <v>179.42500699999999</v>
      </c>
      <c r="J322" t="s">
        <v>3</v>
      </c>
      <c r="K322">
        <v>387.83235500000001</v>
      </c>
      <c r="L322">
        <v>179.008951</v>
      </c>
      <c r="M322" t="s">
        <v>4</v>
      </c>
      <c r="N322">
        <v>36.277819999999998</v>
      </c>
      <c r="O322">
        <v>8.0982610000000008</v>
      </c>
      <c r="P322" t="s">
        <v>5</v>
      </c>
      <c r="Q322">
        <v>35.941026000000001</v>
      </c>
      <c r="R322">
        <v>2.8198249999999998</v>
      </c>
      <c r="S322" t="s">
        <v>6</v>
      </c>
      <c r="T322">
        <v>13.054408</v>
      </c>
      <c r="U322">
        <v>0.265094</v>
      </c>
      <c r="V322" t="s">
        <v>7</v>
      </c>
      <c r="W322">
        <v>9.8904300000000003</v>
      </c>
      <c r="X322">
        <v>0.517482</v>
      </c>
      <c r="Y322" t="s">
        <v>8</v>
      </c>
      <c r="Z322">
        <v>11.545868</v>
      </c>
      <c r="AA322">
        <v>0.39746599999999999</v>
      </c>
      <c r="AB322" t="s">
        <v>9</v>
      </c>
      <c r="AC322">
        <v>314.57683600000001</v>
      </c>
      <c r="AD322">
        <v>93.610094000000004</v>
      </c>
      <c r="AE322" t="s">
        <v>10</v>
      </c>
      <c r="AF322">
        <v>0.17935799999999999</v>
      </c>
      <c r="AG322">
        <v>8.1000000000000004E-5</v>
      </c>
      <c r="AH322" t="s">
        <v>11</v>
      </c>
      <c r="AI322">
        <v>0.81603899999999996</v>
      </c>
      <c r="AJ322">
        <v>1.54E-4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774.09698700000001</v>
      </c>
      <c r="I323">
        <v>395.40884799999998</v>
      </c>
      <c r="J323" t="s">
        <v>3</v>
      </c>
      <c r="K323">
        <v>772.96426499999995</v>
      </c>
      <c r="L323">
        <v>393.89352500000001</v>
      </c>
      <c r="M323" t="s">
        <v>4</v>
      </c>
      <c r="N323">
        <v>72.159294000000003</v>
      </c>
      <c r="O323">
        <v>19.958515999999999</v>
      </c>
      <c r="P323" t="s">
        <v>5</v>
      </c>
      <c r="Q323">
        <v>71.569462000000001</v>
      </c>
      <c r="R323">
        <v>4.980219</v>
      </c>
      <c r="S323" t="s">
        <v>6</v>
      </c>
      <c r="T323">
        <v>25.992432999999998</v>
      </c>
      <c r="U323">
        <v>0.49148199999999997</v>
      </c>
      <c r="V323" t="s">
        <v>7</v>
      </c>
      <c r="W323">
        <v>19.67623</v>
      </c>
      <c r="X323">
        <v>0.62548800000000004</v>
      </c>
      <c r="Y323" t="s">
        <v>8</v>
      </c>
      <c r="Z323">
        <v>23.000073</v>
      </c>
      <c r="AA323">
        <v>1.029075</v>
      </c>
      <c r="AB323" t="s">
        <v>9</v>
      </c>
      <c r="AC323">
        <v>627.18221300000005</v>
      </c>
      <c r="AD323">
        <v>202.03654299999999</v>
      </c>
      <c r="AE323" t="s">
        <v>10</v>
      </c>
      <c r="AF323">
        <v>0.17669899999999999</v>
      </c>
      <c r="AG323">
        <v>5.8E-5</v>
      </c>
      <c r="AH323" t="s">
        <v>11</v>
      </c>
      <c r="AI323">
        <v>0.82172500000000004</v>
      </c>
      <c r="AJ323">
        <v>1.63E-4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1158.0530249999999</v>
      </c>
      <c r="I324">
        <v>571.85422000000005</v>
      </c>
      <c r="J324" t="s">
        <v>3</v>
      </c>
      <c r="K324">
        <v>1156.353398</v>
      </c>
      <c r="L324">
        <v>569.74077299999999</v>
      </c>
      <c r="M324" t="s">
        <v>4</v>
      </c>
      <c r="N324">
        <v>107.59625800000001</v>
      </c>
      <c r="O324">
        <v>37.222296</v>
      </c>
      <c r="P324" t="s">
        <v>5</v>
      </c>
      <c r="Q324">
        <v>107.07370299999999</v>
      </c>
      <c r="R324">
        <v>6.5715170000000001</v>
      </c>
      <c r="S324" t="s">
        <v>6</v>
      </c>
      <c r="T324">
        <v>38.936087000000001</v>
      </c>
      <c r="U324">
        <v>0.71047199999999999</v>
      </c>
      <c r="V324" t="s">
        <v>7</v>
      </c>
      <c r="W324">
        <v>29.442454999999999</v>
      </c>
      <c r="X324">
        <v>0.758135</v>
      </c>
      <c r="Y324" t="s">
        <v>8</v>
      </c>
      <c r="Z324">
        <v>34.326360000000001</v>
      </c>
      <c r="AA324">
        <v>1.415902</v>
      </c>
      <c r="AB324" t="s">
        <v>9</v>
      </c>
      <c r="AC324">
        <v>938.60511199999996</v>
      </c>
      <c r="AD324">
        <v>272.72206299999999</v>
      </c>
      <c r="AE324" t="s">
        <v>10</v>
      </c>
      <c r="AF324">
        <v>0.17474500000000001</v>
      </c>
      <c r="AG324">
        <v>7.6000000000000004E-5</v>
      </c>
      <c r="AH324" t="s">
        <v>11</v>
      </c>
      <c r="AI324">
        <v>0.82443299999999997</v>
      </c>
      <c r="AJ324">
        <v>1.6100000000000001E-4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1540.0635789999999</v>
      </c>
      <c r="I325">
        <v>738.43348600000002</v>
      </c>
      <c r="J325" t="s">
        <v>3</v>
      </c>
      <c r="K325">
        <v>1537.801213</v>
      </c>
      <c r="L325">
        <v>735.64295900000002</v>
      </c>
      <c r="M325" t="s">
        <v>4</v>
      </c>
      <c r="N325">
        <v>142.60243600000001</v>
      </c>
      <c r="O325">
        <v>52.988813</v>
      </c>
      <c r="P325" t="s">
        <v>5</v>
      </c>
      <c r="Q325">
        <v>142.42419200000001</v>
      </c>
      <c r="R325">
        <v>8.1189160000000005</v>
      </c>
      <c r="S325" t="s">
        <v>6</v>
      </c>
      <c r="T325">
        <v>51.893687999999997</v>
      </c>
      <c r="U325">
        <v>1.014008</v>
      </c>
      <c r="V325" t="s">
        <v>7</v>
      </c>
      <c r="W325">
        <v>39.088199000000003</v>
      </c>
      <c r="X325">
        <v>0.78717199999999998</v>
      </c>
      <c r="Y325" t="s">
        <v>8</v>
      </c>
      <c r="Z325">
        <v>45.660001999999999</v>
      </c>
      <c r="AA325">
        <v>1.8770309999999999</v>
      </c>
      <c r="AB325" t="s">
        <v>9</v>
      </c>
      <c r="AC325">
        <v>1248.712415</v>
      </c>
      <c r="AD325">
        <v>338.56868200000002</v>
      </c>
      <c r="AE325" t="s">
        <v>10</v>
      </c>
      <c r="AF325">
        <v>0.17436199999999999</v>
      </c>
      <c r="AG325">
        <v>7.3999999999999996E-5</v>
      </c>
      <c r="AH325" t="s">
        <v>11</v>
      </c>
      <c r="AI325">
        <v>0.82703099999999996</v>
      </c>
      <c r="AJ325">
        <v>1.47E-4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1923.875898</v>
      </c>
      <c r="I326">
        <v>990.47273700000005</v>
      </c>
      <c r="J326" t="s">
        <v>3</v>
      </c>
      <c r="K326">
        <v>1921.0511939999999</v>
      </c>
      <c r="L326">
        <v>987.06681000000003</v>
      </c>
      <c r="M326" t="s">
        <v>4</v>
      </c>
      <c r="N326">
        <v>178.03103200000001</v>
      </c>
      <c r="O326">
        <v>75.569542999999996</v>
      </c>
      <c r="P326" t="s">
        <v>5</v>
      </c>
      <c r="Q326">
        <v>177.778245</v>
      </c>
      <c r="R326">
        <v>11.089736</v>
      </c>
      <c r="S326" t="s">
        <v>6</v>
      </c>
      <c r="T326">
        <v>64.793211999999997</v>
      </c>
      <c r="U326">
        <v>1.3852660000000001</v>
      </c>
      <c r="V326" t="s">
        <v>7</v>
      </c>
      <c r="W326">
        <v>48.779888999999997</v>
      </c>
      <c r="X326">
        <v>0.94253399999999998</v>
      </c>
      <c r="Y326" t="s">
        <v>8</v>
      </c>
      <c r="Z326">
        <v>57.005853999999999</v>
      </c>
      <c r="AA326">
        <v>2.5391149999999998</v>
      </c>
      <c r="AB326" t="s">
        <v>9</v>
      </c>
      <c r="AC326">
        <v>1560.1696609999999</v>
      </c>
      <c r="AD326">
        <v>433.39167300000003</v>
      </c>
      <c r="AE326" t="s">
        <v>10</v>
      </c>
      <c r="AF326">
        <v>0.17417299999999999</v>
      </c>
      <c r="AG326">
        <v>7.3999999999999996E-5</v>
      </c>
      <c r="AH326" t="s">
        <v>11</v>
      </c>
      <c r="AI326">
        <v>0.82992500000000002</v>
      </c>
      <c r="AJ326">
        <v>1.4899999999999999E-4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2306.1314550000002</v>
      </c>
      <c r="I327">
        <v>1349.6737889999999</v>
      </c>
      <c r="J327" t="s">
        <v>3</v>
      </c>
      <c r="K327">
        <v>2302.6955760000001</v>
      </c>
      <c r="L327">
        <v>1345.333308</v>
      </c>
      <c r="M327" t="s">
        <v>4</v>
      </c>
      <c r="N327">
        <v>212.92327900000001</v>
      </c>
      <c r="O327">
        <v>104.506973</v>
      </c>
      <c r="P327" t="s">
        <v>5</v>
      </c>
      <c r="Q327">
        <v>213.080107</v>
      </c>
      <c r="R327">
        <v>15.077593</v>
      </c>
      <c r="S327" t="s">
        <v>6</v>
      </c>
      <c r="T327">
        <v>77.629890000000003</v>
      </c>
      <c r="U327">
        <v>1.8341069999999999</v>
      </c>
      <c r="V327" t="s">
        <v>7</v>
      </c>
      <c r="W327">
        <v>58.526128</v>
      </c>
      <c r="X327">
        <v>1.226353</v>
      </c>
      <c r="Y327" t="s">
        <v>8</v>
      </c>
      <c r="Z327">
        <v>68.327147999999994</v>
      </c>
      <c r="AA327">
        <v>3.2822990000000001</v>
      </c>
      <c r="AB327" t="s">
        <v>9</v>
      </c>
      <c r="AC327">
        <v>1870.6296139999999</v>
      </c>
      <c r="AD327">
        <v>580.02506700000004</v>
      </c>
      <c r="AE327" t="s">
        <v>10</v>
      </c>
      <c r="AF327">
        <v>0.17308200000000001</v>
      </c>
      <c r="AG327">
        <v>8.6000000000000003E-5</v>
      </c>
      <c r="AH327" t="s">
        <v>11</v>
      </c>
      <c r="AI327">
        <v>0.83142799999999994</v>
      </c>
      <c r="AJ327">
        <v>1.17E-4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2688.9276559999998</v>
      </c>
      <c r="I328">
        <v>1820.652482</v>
      </c>
      <c r="J328" t="s">
        <v>3</v>
      </c>
      <c r="K328">
        <v>2684.918604</v>
      </c>
      <c r="L328">
        <v>1813.7951640000001</v>
      </c>
      <c r="M328" t="s">
        <v>4</v>
      </c>
      <c r="N328">
        <v>247.97840199999999</v>
      </c>
      <c r="O328">
        <v>135.85412099999999</v>
      </c>
      <c r="P328" t="s">
        <v>5</v>
      </c>
      <c r="Q328">
        <v>248.38982999999999</v>
      </c>
      <c r="R328">
        <v>20.171232</v>
      </c>
      <c r="S328" t="s">
        <v>6</v>
      </c>
      <c r="T328">
        <v>90.524343999999999</v>
      </c>
      <c r="U328">
        <v>2.550916</v>
      </c>
      <c r="V328" t="s">
        <v>7</v>
      </c>
      <c r="W328">
        <v>68.196171000000007</v>
      </c>
      <c r="X328">
        <v>1.464253</v>
      </c>
      <c r="Y328" t="s">
        <v>8</v>
      </c>
      <c r="Z328">
        <v>79.666309999999996</v>
      </c>
      <c r="AA328">
        <v>4.1741429999999999</v>
      </c>
      <c r="AB328" t="s">
        <v>9</v>
      </c>
      <c r="AC328">
        <v>2181.4754539999999</v>
      </c>
      <c r="AD328">
        <v>776.23313700000006</v>
      </c>
      <c r="AE328" t="s">
        <v>10</v>
      </c>
      <c r="AF328">
        <v>0.172124</v>
      </c>
      <c r="AG328">
        <v>1.05E-4</v>
      </c>
      <c r="AH328" t="s">
        <v>11</v>
      </c>
      <c r="AI328">
        <v>0.83284199999999997</v>
      </c>
      <c r="AJ328">
        <v>1.3100000000000001E-4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3071.124961</v>
      </c>
      <c r="I329">
        <v>2404.625802</v>
      </c>
      <c r="J329" t="s">
        <v>3</v>
      </c>
      <c r="K329">
        <v>3066.5555129999998</v>
      </c>
      <c r="L329">
        <v>2395.8509709999998</v>
      </c>
      <c r="M329" t="s">
        <v>4</v>
      </c>
      <c r="N329">
        <v>282.99339500000002</v>
      </c>
      <c r="O329">
        <v>172.87904599999999</v>
      </c>
      <c r="P329" t="s">
        <v>5</v>
      </c>
      <c r="Q329">
        <v>283.66156599999999</v>
      </c>
      <c r="R329">
        <v>25.806072</v>
      </c>
      <c r="S329" t="s">
        <v>6</v>
      </c>
      <c r="T329">
        <v>103.385555</v>
      </c>
      <c r="U329">
        <v>3.1200519999999998</v>
      </c>
      <c r="V329" t="s">
        <v>7</v>
      </c>
      <c r="W329">
        <v>77.890679000000006</v>
      </c>
      <c r="X329">
        <v>1.6685840000000001</v>
      </c>
      <c r="Y329" t="s">
        <v>8</v>
      </c>
      <c r="Z329">
        <v>91.006525999999994</v>
      </c>
      <c r="AA329">
        <v>5.4882</v>
      </c>
      <c r="AB329" t="s">
        <v>9</v>
      </c>
      <c r="AC329">
        <v>2491.7426559999999</v>
      </c>
      <c r="AD329">
        <v>1031.0972919999999</v>
      </c>
      <c r="AE329" t="s">
        <v>10</v>
      </c>
      <c r="AF329">
        <v>0.17114099999999999</v>
      </c>
      <c r="AG329">
        <v>1.16E-4</v>
      </c>
      <c r="AH329" t="s">
        <v>11</v>
      </c>
      <c r="AI329">
        <v>0.83408000000000004</v>
      </c>
      <c r="AJ329">
        <v>1.11E-4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3453.1538329999998</v>
      </c>
      <c r="I330">
        <v>3141.2118959999998</v>
      </c>
      <c r="J330" t="s">
        <v>3</v>
      </c>
      <c r="K330">
        <v>3448.023608</v>
      </c>
      <c r="L330">
        <v>3129.80915</v>
      </c>
      <c r="M330" t="s">
        <v>4</v>
      </c>
      <c r="N330">
        <v>318.08604300000002</v>
      </c>
      <c r="O330">
        <v>224.19942399999999</v>
      </c>
      <c r="P330" t="s">
        <v>5</v>
      </c>
      <c r="Q330">
        <v>318.88689099999999</v>
      </c>
      <c r="R330">
        <v>32.718938000000001</v>
      </c>
      <c r="S330" t="s">
        <v>6</v>
      </c>
      <c r="T330">
        <v>116.234731</v>
      </c>
      <c r="U330">
        <v>3.7395489999999998</v>
      </c>
      <c r="V330" t="s">
        <v>7</v>
      </c>
      <c r="W330">
        <v>87.593231000000003</v>
      </c>
      <c r="X330">
        <v>2.2264849999999998</v>
      </c>
      <c r="Y330" t="s">
        <v>8</v>
      </c>
      <c r="Z330">
        <v>102.30226500000001</v>
      </c>
      <c r="AA330">
        <v>6.8180870000000002</v>
      </c>
      <c r="AB330" t="s">
        <v>9</v>
      </c>
      <c r="AC330">
        <v>2801.800103</v>
      </c>
      <c r="AD330">
        <v>1331.993997</v>
      </c>
      <c r="AE330" t="s">
        <v>10</v>
      </c>
      <c r="AF330">
        <v>0.170514</v>
      </c>
      <c r="AG330">
        <v>1.26E-4</v>
      </c>
      <c r="AH330" t="s">
        <v>11</v>
      </c>
      <c r="AI330">
        <v>0.83557899999999996</v>
      </c>
      <c r="AJ330">
        <v>1.1400000000000001E-4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3834.4733059999999</v>
      </c>
      <c r="I331">
        <v>3845.8111800000001</v>
      </c>
      <c r="J331" t="s">
        <v>3</v>
      </c>
      <c r="K331">
        <v>3828.7728710000001</v>
      </c>
      <c r="L331">
        <v>3832.400521</v>
      </c>
      <c r="M331" t="s">
        <v>4</v>
      </c>
      <c r="N331">
        <v>352.95075500000002</v>
      </c>
      <c r="O331">
        <v>268.55011999999999</v>
      </c>
      <c r="P331" t="s">
        <v>5</v>
      </c>
      <c r="Q331">
        <v>354.11111499999998</v>
      </c>
      <c r="R331">
        <v>40.500028</v>
      </c>
      <c r="S331" t="s">
        <v>6</v>
      </c>
      <c r="T331">
        <v>129.06565900000001</v>
      </c>
      <c r="U331">
        <v>4.2988660000000003</v>
      </c>
      <c r="V331" t="s">
        <v>7</v>
      </c>
      <c r="W331">
        <v>97.255499999999998</v>
      </c>
      <c r="X331">
        <v>2.5802849999999999</v>
      </c>
      <c r="Y331" t="s">
        <v>8</v>
      </c>
      <c r="Z331">
        <v>113.678161</v>
      </c>
      <c r="AA331">
        <v>9.0782190000000007</v>
      </c>
      <c r="AB331" t="s">
        <v>9</v>
      </c>
      <c r="AC331">
        <v>3111.3771240000001</v>
      </c>
      <c r="AD331">
        <v>1634.6320840000001</v>
      </c>
      <c r="AE331" t="s">
        <v>10</v>
      </c>
      <c r="AF331">
        <v>0.16931299999999999</v>
      </c>
      <c r="AG331">
        <v>1.4100000000000001E-4</v>
      </c>
      <c r="AH331" t="s">
        <v>11</v>
      </c>
      <c r="AI331">
        <v>0.83568299999999995</v>
      </c>
      <c r="AJ331">
        <v>1.1400000000000001E-4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4217.9904589999996</v>
      </c>
      <c r="I332">
        <v>4842.6349639999999</v>
      </c>
      <c r="J332" t="s">
        <v>3</v>
      </c>
      <c r="K332">
        <v>4211.726396</v>
      </c>
      <c r="L332">
        <v>4827.6326820000004</v>
      </c>
      <c r="M332" t="s">
        <v>4</v>
      </c>
      <c r="N332">
        <v>388.18393400000002</v>
      </c>
      <c r="O332">
        <v>329.24914000000001</v>
      </c>
      <c r="P332" t="s">
        <v>5</v>
      </c>
      <c r="Q332">
        <v>389.30633899999998</v>
      </c>
      <c r="R332">
        <v>48.968091999999999</v>
      </c>
      <c r="S332" t="s">
        <v>6</v>
      </c>
      <c r="T332">
        <v>141.992074</v>
      </c>
      <c r="U332">
        <v>5.0265529999999998</v>
      </c>
      <c r="V332" t="s">
        <v>7</v>
      </c>
      <c r="W332">
        <v>106.893709</v>
      </c>
      <c r="X332">
        <v>2.7918479999999999</v>
      </c>
      <c r="Y332" t="s">
        <v>8</v>
      </c>
      <c r="Z332">
        <v>124.982865</v>
      </c>
      <c r="AA332">
        <v>10.859715</v>
      </c>
      <c r="AB332" t="s">
        <v>9</v>
      </c>
      <c r="AC332">
        <v>3422.8270950000001</v>
      </c>
      <c r="AD332">
        <v>2083.6928499999999</v>
      </c>
      <c r="AE332" t="s">
        <v>10</v>
      </c>
      <c r="AF332">
        <v>0.16931099999999999</v>
      </c>
      <c r="AG332">
        <v>1.4100000000000001E-4</v>
      </c>
      <c r="AH332" t="s">
        <v>11</v>
      </c>
      <c r="AI332">
        <v>0.836592</v>
      </c>
      <c r="AJ332">
        <v>9.8999999999999994E-5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4602.1954489999998</v>
      </c>
      <c r="I333">
        <v>5860.3216739999998</v>
      </c>
      <c r="J333" t="s">
        <v>3</v>
      </c>
      <c r="K333">
        <v>4595.3651369999998</v>
      </c>
      <c r="L333">
        <v>5842.6491400000004</v>
      </c>
      <c r="M333" t="s">
        <v>4</v>
      </c>
      <c r="N333">
        <v>423.278864</v>
      </c>
      <c r="O333">
        <v>395.57870200000002</v>
      </c>
      <c r="P333" t="s">
        <v>5</v>
      </c>
      <c r="Q333">
        <v>424.64358800000002</v>
      </c>
      <c r="R333">
        <v>56.682577999999999</v>
      </c>
      <c r="S333" t="s">
        <v>6</v>
      </c>
      <c r="T333">
        <v>154.94170700000001</v>
      </c>
      <c r="U333">
        <v>5.9475179999999996</v>
      </c>
      <c r="V333" t="s">
        <v>7</v>
      </c>
      <c r="W333">
        <v>116.59823900000001</v>
      </c>
      <c r="X333">
        <v>3.1281940000000001</v>
      </c>
      <c r="Y333" t="s">
        <v>8</v>
      </c>
      <c r="Z333">
        <v>136.336904</v>
      </c>
      <c r="AA333">
        <v>12.433776</v>
      </c>
      <c r="AB333" t="s">
        <v>9</v>
      </c>
      <c r="AC333">
        <v>3734.9285500000001</v>
      </c>
      <c r="AD333">
        <v>2524.9175110000001</v>
      </c>
      <c r="AE333" t="s">
        <v>10</v>
      </c>
      <c r="AF333">
        <v>0.169211</v>
      </c>
      <c r="AG333">
        <v>1.3999999999999999E-4</v>
      </c>
      <c r="AH333" t="s">
        <v>11</v>
      </c>
      <c r="AI333">
        <v>0.83709</v>
      </c>
      <c r="AJ333">
        <v>9.0000000000000006E-5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4984.5363090000001</v>
      </c>
      <c r="I334">
        <v>6850.2582819999998</v>
      </c>
      <c r="J334" t="s">
        <v>3</v>
      </c>
      <c r="K334">
        <v>4977.121846</v>
      </c>
      <c r="L334">
        <v>6827.7143960000003</v>
      </c>
      <c r="M334" t="s">
        <v>4</v>
      </c>
      <c r="N334">
        <v>458.49291299999999</v>
      </c>
      <c r="O334">
        <v>470.20957199999998</v>
      </c>
      <c r="P334" t="s">
        <v>5</v>
      </c>
      <c r="Q334">
        <v>459.87372299999998</v>
      </c>
      <c r="R334">
        <v>64.279801000000006</v>
      </c>
      <c r="S334" t="s">
        <v>6</v>
      </c>
      <c r="T334">
        <v>167.92943199999999</v>
      </c>
      <c r="U334">
        <v>6.8501700000000003</v>
      </c>
      <c r="V334" t="s">
        <v>7</v>
      </c>
      <c r="W334">
        <v>126.264535</v>
      </c>
      <c r="X334">
        <v>3.6737320000000002</v>
      </c>
      <c r="Y334" t="s">
        <v>8</v>
      </c>
      <c r="Z334">
        <v>147.567691</v>
      </c>
      <c r="AA334">
        <v>13.441307</v>
      </c>
      <c r="AB334" t="s">
        <v>9</v>
      </c>
      <c r="AC334">
        <v>4045.1485939999998</v>
      </c>
      <c r="AD334">
        <v>2921.2369840000001</v>
      </c>
      <c r="AE334" t="s">
        <v>10</v>
      </c>
      <c r="AF334">
        <v>0.16892799999999999</v>
      </c>
      <c r="AG334">
        <v>1.3899999999999999E-4</v>
      </c>
      <c r="AH334" t="s">
        <v>11</v>
      </c>
      <c r="AI334">
        <v>0.837395</v>
      </c>
      <c r="AJ334">
        <v>8.5000000000000006E-5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5367.046104</v>
      </c>
      <c r="I335">
        <v>8041.9371220000003</v>
      </c>
      <c r="J335" t="s">
        <v>3</v>
      </c>
      <c r="K335">
        <v>5359.064824</v>
      </c>
      <c r="L335">
        <v>8014.0688749999999</v>
      </c>
      <c r="M335" t="s">
        <v>4</v>
      </c>
      <c r="N335">
        <v>493.56313299999999</v>
      </c>
      <c r="O335">
        <v>543.56332299999997</v>
      </c>
      <c r="P335" t="s">
        <v>5</v>
      </c>
      <c r="Q335">
        <v>495.15628700000002</v>
      </c>
      <c r="R335">
        <v>72.056324000000004</v>
      </c>
      <c r="S335" t="s">
        <v>6</v>
      </c>
      <c r="T335">
        <v>180.95259100000001</v>
      </c>
      <c r="U335">
        <v>7.9761499999999996</v>
      </c>
      <c r="V335" t="s">
        <v>7</v>
      </c>
      <c r="W335">
        <v>135.88404299999999</v>
      </c>
      <c r="X335">
        <v>3.6764410000000001</v>
      </c>
      <c r="Y335" t="s">
        <v>8</v>
      </c>
      <c r="Z335">
        <v>158.81807800000001</v>
      </c>
      <c r="AA335">
        <v>15.503881</v>
      </c>
      <c r="AB335" t="s">
        <v>9</v>
      </c>
      <c r="AC335">
        <v>4355.8418259999999</v>
      </c>
      <c r="AD335">
        <v>3463.1912670000002</v>
      </c>
      <c r="AE335" t="s">
        <v>10</v>
      </c>
      <c r="AF335">
        <v>0.16675200000000001</v>
      </c>
      <c r="AG335">
        <v>1.5300000000000001E-4</v>
      </c>
      <c r="AH335" t="s">
        <v>11</v>
      </c>
      <c r="AI335">
        <v>0.83813099999999996</v>
      </c>
      <c r="AJ335">
        <v>1.02E-4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5749.9996680000004</v>
      </c>
      <c r="I336">
        <v>9074.4097139999994</v>
      </c>
      <c r="J336" t="s">
        <v>3</v>
      </c>
      <c r="K336">
        <v>5741.460967</v>
      </c>
      <c r="L336">
        <v>9043.9126460000007</v>
      </c>
      <c r="M336" t="s">
        <v>4</v>
      </c>
      <c r="N336">
        <v>528.89553999999998</v>
      </c>
      <c r="O336">
        <v>623.26373699999999</v>
      </c>
      <c r="P336" t="s">
        <v>5</v>
      </c>
      <c r="Q336">
        <v>530.53212799999994</v>
      </c>
      <c r="R336">
        <v>81.343974000000003</v>
      </c>
      <c r="S336" t="s">
        <v>6</v>
      </c>
      <c r="T336">
        <v>193.88988900000001</v>
      </c>
      <c r="U336">
        <v>9.1831499999999995</v>
      </c>
      <c r="V336" t="s">
        <v>7</v>
      </c>
      <c r="W336">
        <v>145.51897500000001</v>
      </c>
      <c r="X336">
        <v>3.9968129999999999</v>
      </c>
      <c r="Y336" t="s">
        <v>8</v>
      </c>
      <c r="Z336">
        <v>170.11314999999999</v>
      </c>
      <c r="AA336">
        <v>16.936558000000002</v>
      </c>
      <c r="AB336" t="s">
        <v>9</v>
      </c>
      <c r="AC336">
        <v>4666.7475489999997</v>
      </c>
      <c r="AD336">
        <v>3879.8316410000002</v>
      </c>
      <c r="AE336" t="s">
        <v>10</v>
      </c>
      <c r="AF336">
        <v>0.16675100000000001</v>
      </c>
      <c r="AG336">
        <v>1.5300000000000001E-4</v>
      </c>
      <c r="AH336" t="s">
        <v>11</v>
      </c>
      <c r="AI336">
        <v>0.838916</v>
      </c>
      <c r="AJ336">
        <v>7.8999999999999996E-5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6132.7762009999997</v>
      </c>
      <c r="I337">
        <v>10286.856535000001</v>
      </c>
      <c r="J337" t="s">
        <v>3</v>
      </c>
      <c r="K337">
        <v>6123.6773050000002</v>
      </c>
      <c r="L337">
        <v>10251.694566</v>
      </c>
      <c r="M337" t="s">
        <v>4</v>
      </c>
      <c r="N337">
        <v>563.87630100000001</v>
      </c>
      <c r="O337">
        <v>698.06936800000005</v>
      </c>
      <c r="P337" t="s">
        <v>5</v>
      </c>
      <c r="Q337">
        <v>565.87858300000005</v>
      </c>
      <c r="R337">
        <v>88.164473999999998</v>
      </c>
      <c r="S337" t="s">
        <v>6</v>
      </c>
      <c r="T337">
        <v>206.79683</v>
      </c>
      <c r="U337">
        <v>10.083133999999999</v>
      </c>
      <c r="V337" t="s">
        <v>7</v>
      </c>
      <c r="W337">
        <v>155.13394099999999</v>
      </c>
      <c r="X337">
        <v>4.4186519999999998</v>
      </c>
      <c r="Y337" t="s">
        <v>8</v>
      </c>
      <c r="Z337">
        <v>181.431029</v>
      </c>
      <c r="AA337">
        <v>18.057323</v>
      </c>
      <c r="AB337" t="s">
        <v>9</v>
      </c>
      <c r="AC337">
        <v>4977.8904789999997</v>
      </c>
      <c r="AD337">
        <v>4437.4790359999997</v>
      </c>
      <c r="AE337" t="s">
        <v>10</v>
      </c>
      <c r="AF337">
        <v>0.16674800000000001</v>
      </c>
      <c r="AG337">
        <v>1.5300000000000001E-4</v>
      </c>
      <c r="AH337" t="s">
        <v>11</v>
      </c>
      <c r="AI337">
        <v>0.838974</v>
      </c>
      <c r="AJ337">
        <v>7.7999999999999999E-5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6517.0472360000003</v>
      </c>
      <c r="I338">
        <v>11570.265245000001</v>
      </c>
      <c r="J338" t="s">
        <v>3</v>
      </c>
      <c r="K338">
        <v>6507.3735740000002</v>
      </c>
      <c r="L338">
        <v>11528.150546999999</v>
      </c>
      <c r="M338" t="s">
        <v>4</v>
      </c>
      <c r="N338">
        <v>599.13358900000003</v>
      </c>
      <c r="O338">
        <v>770.97172399999999</v>
      </c>
      <c r="P338" t="s">
        <v>5</v>
      </c>
      <c r="Q338">
        <v>601.51163499999996</v>
      </c>
      <c r="R338">
        <v>101.054536</v>
      </c>
      <c r="S338" t="s">
        <v>6</v>
      </c>
      <c r="T338">
        <v>219.88976600000001</v>
      </c>
      <c r="U338">
        <v>12.541133</v>
      </c>
      <c r="V338" t="s">
        <v>7</v>
      </c>
      <c r="W338">
        <v>164.85725299999999</v>
      </c>
      <c r="X338">
        <v>4.9910269999999999</v>
      </c>
      <c r="Y338" t="s">
        <v>8</v>
      </c>
      <c r="Z338">
        <v>192.73154099999999</v>
      </c>
      <c r="AA338">
        <v>20.222173000000002</v>
      </c>
      <c r="AB338" t="s">
        <v>9</v>
      </c>
      <c r="AC338">
        <v>5289.9818850000001</v>
      </c>
      <c r="AD338">
        <v>5000.6346599999997</v>
      </c>
      <c r="AE338" t="s">
        <v>10</v>
      </c>
      <c r="AF338">
        <v>0.16633800000000001</v>
      </c>
      <c r="AG338">
        <v>1.5100000000000001E-4</v>
      </c>
      <c r="AH338" t="s">
        <v>11</v>
      </c>
      <c r="AI338">
        <v>0.83897699999999997</v>
      </c>
      <c r="AJ338">
        <v>7.7999999999999999E-5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6899.5157230000004</v>
      </c>
      <c r="I339">
        <v>12818.842893999999</v>
      </c>
      <c r="J339" t="s">
        <v>3</v>
      </c>
      <c r="K339">
        <v>6889.2836429999998</v>
      </c>
      <c r="L339">
        <v>12773.208143</v>
      </c>
      <c r="M339" t="s">
        <v>4</v>
      </c>
      <c r="N339">
        <v>634.256711</v>
      </c>
      <c r="O339">
        <v>852.35423000000003</v>
      </c>
      <c r="P339" t="s">
        <v>5</v>
      </c>
      <c r="Q339">
        <v>636.85530600000004</v>
      </c>
      <c r="R339">
        <v>107.35092299999999</v>
      </c>
      <c r="S339" t="s">
        <v>6</v>
      </c>
      <c r="T339">
        <v>232.80578700000001</v>
      </c>
      <c r="U339">
        <v>13.571536999999999</v>
      </c>
      <c r="V339" t="s">
        <v>7</v>
      </c>
      <c r="W339">
        <v>174.51508200000001</v>
      </c>
      <c r="X339">
        <v>5.1005919999999998</v>
      </c>
      <c r="Y339" t="s">
        <v>8</v>
      </c>
      <c r="Z339">
        <v>203.99205699999999</v>
      </c>
      <c r="AA339">
        <v>21.737828</v>
      </c>
      <c r="AB339" t="s">
        <v>9</v>
      </c>
      <c r="AC339">
        <v>5600.7149019999997</v>
      </c>
      <c r="AD339">
        <v>5575.422724</v>
      </c>
      <c r="AE339" t="s">
        <v>10</v>
      </c>
      <c r="AF339">
        <v>0.165876</v>
      </c>
      <c r="AG339">
        <v>1.5100000000000001E-4</v>
      </c>
      <c r="AH339" t="s">
        <v>11</v>
      </c>
      <c r="AI339">
        <v>0.83898799999999996</v>
      </c>
      <c r="AJ339">
        <v>7.7999999999999999E-5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7282.2863770000004</v>
      </c>
      <c r="I340">
        <v>14063.573209</v>
      </c>
      <c r="J340" t="s">
        <v>3</v>
      </c>
      <c r="K340">
        <v>7271.4897360000004</v>
      </c>
      <c r="L340">
        <v>14016.413145</v>
      </c>
      <c r="M340" t="s">
        <v>4</v>
      </c>
      <c r="N340">
        <v>669.36134200000004</v>
      </c>
      <c r="O340">
        <v>936.12339899999995</v>
      </c>
      <c r="P340" t="s">
        <v>5</v>
      </c>
      <c r="Q340">
        <v>672.32335599999999</v>
      </c>
      <c r="R340">
        <v>117.820098</v>
      </c>
      <c r="S340" t="s">
        <v>6</v>
      </c>
      <c r="T340">
        <v>245.725403</v>
      </c>
      <c r="U340">
        <v>14.557396000000001</v>
      </c>
      <c r="V340" t="s">
        <v>7</v>
      </c>
      <c r="W340">
        <v>184.262809</v>
      </c>
      <c r="X340">
        <v>5.5747049999999998</v>
      </c>
      <c r="Y340" t="s">
        <v>8</v>
      </c>
      <c r="Z340">
        <v>215.28535500000001</v>
      </c>
      <c r="AA340">
        <v>23.825990000000001</v>
      </c>
      <c r="AB340" t="s">
        <v>9</v>
      </c>
      <c r="AC340">
        <v>5911.6266699999996</v>
      </c>
      <c r="AD340">
        <v>6121.3204960000003</v>
      </c>
      <c r="AE340" t="s">
        <v>10</v>
      </c>
      <c r="AF340">
        <v>0.16544400000000001</v>
      </c>
      <c r="AG340">
        <v>1.5300000000000001E-4</v>
      </c>
      <c r="AH340" t="s">
        <v>11</v>
      </c>
      <c r="AI340">
        <v>0.83931900000000004</v>
      </c>
      <c r="AJ340">
        <v>8.2000000000000001E-5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7665.8646090000002</v>
      </c>
      <c r="I341">
        <v>15351.827020000001</v>
      </c>
      <c r="J341" t="s">
        <v>3</v>
      </c>
      <c r="K341">
        <v>7654.4973239999999</v>
      </c>
      <c r="L341">
        <v>15300.240589999999</v>
      </c>
      <c r="M341" t="s">
        <v>4</v>
      </c>
      <c r="N341">
        <v>704.50741900000003</v>
      </c>
      <c r="O341">
        <v>1016.24431</v>
      </c>
      <c r="P341" t="s">
        <v>5</v>
      </c>
      <c r="Q341">
        <v>707.81650500000001</v>
      </c>
      <c r="R341">
        <v>130.47482500000001</v>
      </c>
      <c r="S341" t="s">
        <v>6</v>
      </c>
      <c r="T341">
        <v>258.68582900000001</v>
      </c>
      <c r="U341">
        <v>16.126576</v>
      </c>
      <c r="V341" t="s">
        <v>7</v>
      </c>
      <c r="W341">
        <v>193.929554</v>
      </c>
      <c r="X341">
        <v>6.0540209999999997</v>
      </c>
      <c r="Y341" t="s">
        <v>8</v>
      </c>
      <c r="Z341">
        <v>226.63247999999999</v>
      </c>
      <c r="AA341">
        <v>26.737216</v>
      </c>
      <c r="AB341" t="s">
        <v>9</v>
      </c>
      <c r="AC341">
        <v>6223.2804690000003</v>
      </c>
      <c r="AD341">
        <v>6673.3890220000003</v>
      </c>
      <c r="AE341" t="s">
        <v>10</v>
      </c>
      <c r="AF341">
        <v>0.16489200000000001</v>
      </c>
      <c r="AG341">
        <v>1.54E-4</v>
      </c>
      <c r="AH341" t="s">
        <v>11</v>
      </c>
      <c r="AI341">
        <v>0.83998300000000004</v>
      </c>
      <c r="AJ341">
        <v>1E-4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0.18049299999999999</v>
      </c>
      <c r="AG342">
        <v>9.1000000000000003E-5</v>
      </c>
      <c r="AH342" t="s">
        <v>11</v>
      </c>
      <c r="AI342">
        <v>0.81340999999999997</v>
      </c>
      <c r="AJ342">
        <v>1.2E-4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0.17621100000000001</v>
      </c>
      <c r="AG343">
        <v>7.3999999999999996E-5</v>
      </c>
      <c r="AH343" t="s">
        <v>11</v>
      </c>
      <c r="AI343">
        <v>0.82111000000000001</v>
      </c>
      <c r="AJ343">
        <v>1.5200000000000001E-4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0.17431199999999999</v>
      </c>
      <c r="AG344">
        <v>8.7999999999999998E-5</v>
      </c>
      <c r="AH344" t="s">
        <v>11</v>
      </c>
      <c r="AI344">
        <v>0.82572199999999996</v>
      </c>
      <c r="AJ344">
        <v>1.37E-4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0.17362900000000001</v>
      </c>
      <c r="AG345">
        <v>1E-4</v>
      </c>
      <c r="AH345" t="s">
        <v>11</v>
      </c>
      <c r="AI345">
        <v>0.827843</v>
      </c>
      <c r="AJ345">
        <v>1.21E-4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0.17136899999999999</v>
      </c>
      <c r="AG346">
        <v>1.2899999999999999E-4</v>
      </c>
      <c r="AH346" t="s">
        <v>11</v>
      </c>
      <c r="AI346">
        <v>0.82985500000000001</v>
      </c>
      <c r="AJ346">
        <v>9.2E-5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0.17136499999999999</v>
      </c>
      <c r="AG347">
        <v>1.2899999999999999E-4</v>
      </c>
      <c r="AH347" t="s">
        <v>11</v>
      </c>
      <c r="AI347">
        <v>0.83191700000000002</v>
      </c>
      <c r="AJ347">
        <v>6.2000000000000003E-5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0.17085600000000001</v>
      </c>
      <c r="AG348">
        <v>1.3300000000000001E-4</v>
      </c>
      <c r="AH348" t="s">
        <v>11</v>
      </c>
      <c r="AI348">
        <v>0.83323000000000003</v>
      </c>
      <c r="AJ348">
        <v>4.6E-5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0.169325</v>
      </c>
      <c r="AG349">
        <v>1.4799999999999999E-4</v>
      </c>
      <c r="AH349" t="s">
        <v>11</v>
      </c>
      <c r="AI349">
        <v>0.83340800000000004</v>
      </c>
      <c r="AJ349">
        <v>4.3999999999999999E-5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0.16843</v>
      </c>
      <c r="AG350">
        <v>1.54E-4</v>
      </c>
      <c r="AH350" t="s">
        <v>11</v>
      </c>
      <c r="AI350">
        <v>0.83470100000000003</v>
      </c>
      <c r="AJ350">
        <v>5.1999999999999997E-5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0.16769000000000001</v>
      </c>
      <c r="AG351">
        <v>1.5200000000000001E-4</v>
      </c>
      <c r="AH351" t="s">
        <v>11</v>
      </c>
      <c r="AI351">
        <v>0.83524600000000004</v>
      </c>
      <c r="AJ351">
        <v>3.6000000000000001E-5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0.16639200000000001</v>
      </c>
      <c r="AG352">
        <v>1.5300000000000001E-4</v>
      </c>
      <c r="AH352" t="s">
        <v>11</v>
      </c>
      <c r="AI352">
        <v>0.83574199999999998</v>
      </c>
      <c r="AJ352">
        <v>2.8E-5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0.16572300000000001</v>
      </c>
      <c r="AG353">
        <v>1.56E-4</v>
      </c>
      <c r="AH353" t="s">
        <v>11</v>
      </c>
      <c r="AI353">
        <v>0.83597299999999997</v>
      </c>
      <c r="AJ353">
        <v>2.6999999999999999E-5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0.165411</v>
      </c>
      <c r="AG354">
        <v>1.54E-4</v>
      </c>
      <c r="AH354" t="s">
        <v>11</v>
      </c>
      <c r="AI354">
        <v>0.83598300000000003</v>
      </c>
      <c r="AJ354">
        <v>2.6999999999999999E-5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0.16399900000000001</v>
      </c>
      <c r="AG355">
        <v>1.63E-4</v>
      </c>
      <c r="AH355" t="s">
        <v>11</v>
      </c>
      <c r="AI355">
        <v>0.83697200000000005</v>
      </c>
      <c r="AJ355">
        <v>3.6999999999999998E-5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0.163053</v>
      </c>
      <c r="AG356">
        <v>1.56E-4</v>
      </c>
      <c r="AH356" t="s">
        <v>11</v>
      </c>
      <c r="AI356">
        <v>0.83698099999999998</v>
      </c>
      <c r="AJ356">
        <v>3.6999999999999998E-5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0.16245799999999999</v>
      </c>
      <c r="AG357">
        <v>1.6000000000000001E-4</v>
      </c>
      <c r="AH357" t="s">
        <v>11</v>
      </c>
      <c r="AI357">
        <v>0.83760900000000005</v>
      </c>
      <c r="AJ357">
        <v>4.6999999999999997E-5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0.16179099999999999</v>
      </c>
      <c r="AG358">
        <v>1.6699999999999999E-4</v>
      </c>
      <c r="AH358" t="s">
        <v>11</v>
      </c>
      <c r="AI358">
        <v>0.83811100000000005</v>
      </c>
      <c r="AJ358">
        <v>5.8E-5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0.16166700000000001</v>
      </c>
      <c r="AG359">
        <v>1.66E-4</v>
      </c>
      <c r="AH359" t="s">
        <v>11</v>
      </c>
      <c r="AI359">
        <v>0.83881399999999995</v>
      </c>
      <c r="AJ359">
        <v>6.6000000000000005E-5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0.16166700000000001</v>
      </c>
      <c r="AG360">
        <v>1.66E-4</v>
      </c>
      <c r="AH360" t="s">
        <v>11</v>
      </c>
      <c r="AI360">
        <v>0.83884400000000003</v>
      </c>
      <c r="AJ360">
        <v>6.4999999999999994E-5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0.16022800000000001</v>
      </c>
      <c r="AG361">
        <v>1.5300000000000001E-4</v>
      </c>
      <c r="AH361" t="s">
        <v>11</v>
      </c>
      <c r="AI361">
        <v>0.83892100000000003</v>
      </c>
      <c r="AJ361">
        <v>6.4999999999999994E-5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366.16329999999999</v>
      </c>
      <c r="I362">
        <v>118.80267499999999</v>
      </c>
      <c r="J362" t="s">
        <v>3</v>
      </c>
      <c r="K362">
        <v>365.56168600000001</v>
      </c>
      <c r="L362">
        <v>117.87714099999999</v>
      </c>
      <c r="M362" t="s">
        <v>4</v>
      </c>
      <c r="N362">
        <v>36.355334999999997</v>
      </c>
      <c r="O362">
        <v>7.491352</v>
      </c>
      <c r="P362" t="s">
        <v>5</v>
      </c>
      <c r="Q362">
        <v>0</v>
      </c>
      <c r="R362">
        <v>0</v>
      </c>
      <c r="S362" t="s">
        <v>6</v>
      </c>
      <c r="T362">
        <v>13.231515999999999</v>
      </c>
      <c r="U362">
        <v>1.863548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0.18309900000000001</v>
      </c>
      <c r="AD362">
        <v>7.8999999999999996E-5</v>
      </c>
      <c r="AE362" t="s">
        <v>10</v>
      </c>
      <c r="AF362">
        <v>0</v>
      </c>
      <c r="AG362">
        <v>0</v>
      </c>
      <c r="AH362" t="s">
        <v>11</v>
      </c>
      <c r="AI362">
        <v>0.815724</v>
      </c>
      <c r="AJ362">
        <v>1.54E-4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731.85507199999995</v>
      </c>
      <c r="I363">
        <v>460.140018</v>
      </c>
      <c r="J363" t="s">
        <v>3</v>
      </c>
      <c r="K363">
        <v>730.679259</v>
      </c>
      <c r="L363">
        <v>457.35263200000003</v>
      </c>
      <c r="M363" t="s">
        <v>4</v>
      </c>
      <c r="N363">
        <v>72.495911000000007</v>
      </c>
      <c r="O363">
        <v>29.8307</v>
      </c>
      <c r="P363" t="s">
        <v>5</v>
      </c>
      <c r="Q363">
        <v>0</v>
      </c>
      <c r="R363">
        <v>0</v>
      </c>
      <c r="S363" t="s">
        <v>6</v>
      </c>
      <c r="T363">
        <v>26.282271999999999</v>
      </c>
      <c r="U363">
        <v>2.3889170000000002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0.17689199999999999</v>
      </c>
      <c r="AD363">
        <v>7.2000000000000002E-5</v>
      </c>
      <c r="AE363" t="s">
        <v>10</v>
      </c>
      <c r="AF363">
        <v>0</v>
      </c>
      <c r="AG363">
        <v>0</v>
      </c>
      <c r="AH363" t="s">
        <v>11</v>
      </c>
      <c r="AI363">
        <v>0.82193700000000003</v>
      </c>
      <c r="AJ363">
        <v>1.74E-4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1097.8714600000001</v>
      </c>
      <c r="I364">
        <v>952.74940400000003</v>
      </c>
      <c r="J364" t="s">
        <v>3</v>
      </c>
      <c r="K364">
        <v>1096.124053</v>
      </c>
      <c r="L364">
        <v>948.82633099999998</v>
      </c>
      <c r="M364" t="s">
        <v>4</v>
      </c>
      <c r="N364">
        <v>108.689061</v>
      </c>
      <c r="O364">
        <v>53.305354999999999</v>
      </c>
      <c r="P364" t="s">
        <v>5</v>
      </c>
      <c r="Q364">
        <v>0</v>
      </c>
      <c r="R364">
        <v>0</v>
      </c>
      <c r="S364" t="s">
        <v>6</v>
      </c>
      <c r="T364">
        <v>39.297451000000002</v>
      </c>
      <c r="U364">
        <v>2.6415600000000001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0.17521600000000001</v>
      </c>
      <c r="AD364">
        <v>6.7000000000000002E-5</v>
      </c>
      <c r="AE364" t="s">
        <v>10</v>
      </c>
      <c r="AF364">
        <v>0</v>
      </c>
      <c r="AG364">
        <v>0</v>
      </c>
      <c r="AH364" t="s">
        <v>11</v>
      </c>
      <c r="AI364">
        <v>0.82834600000000003</v>
      </c>
      <c r="AJ364">
        <v>1.18E-4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1463.4742550000001</v>
      </c>
      <c r="I365">
        <v>1475.6489140000001</v>
      </c>
      <c r="J365" t="s">
        <v>3</v>
      </c>
      <c r="K365">
        <v>1461.1411250000001</v>
      </c>
      <c r="L365">
        <v>1466.9098750000001</v>
      </c>
      <c r="M365" t="s">
        <v>4</v>
      </c>
      <c r="N365">
        <v>144.78988799999999</v>
      </c>
      <c r="O365">
        <v>78.248519999999999</v>
      </c>
      <c r="P365" t="s">
        <v>5</v>
      </c>
      <c r="Q365">
        <v>0</v>
      </c>
      <c r="R365">
        <v>0</v>
      </c>
      <c r="S365" t="s">
        <v>6</v>
      </c>
      <c r="T365">
        <v>52.391804</v>
      </c>
      <c r="U365">
        <v>3.2518690000000001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0.174956</v>
      </c>
      <c r="AD365">
        <v>6.4999999999999994E-5</v>
      </c>
      <c r="AE365" t="s">
        <v>10</v>
      </c>
      <c r="AF365">
        <v>0</v>
      </c>
      <c r="AG365">
        <v>0</v>
      </c>
      <c r="AH365" t="s">
        <v>11</v>
      </c>
      <c r="AI365">
        <v>0.83086700000000002</v>
      </c>
      <c r="AJ365">
        <v>8.5000000000000006E-5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1832.714285</v>
      </c>
      <c r="I366">
        <v>2006.7856870000001</v>
      </c>
      <c r="J366" t="s">
        <v>3</v>
      </c>
      <c r="K366">
        <v>1829.8051049999999</v>
      </c>
      <c r="L366">
        <v>1996.4187830000001</v>
      </c>
      <c r="M366" t="s">
        <v>4</v>
      </c>
      <c r="N366">
        <v>182.12312700000001</v>
      </c>
      <c r="O366">
        <v>108.482668</v>
      </c>
      <c r="P366" t="s">
        <v>5</v>
      </c>
      <c r="Q366">
        <v>0</v>
      </c>
      <c r="R366">
        <v>0</v>
      </c>
      <c r="S366" t="s">
        <v>6</v>
      </c>
      <c r="T366">
        <v>66.034869999999998</v>
      </c>
      <c r="U366">
        <v>8.0331969999999995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0.17412</v>
      </c>
      <c r="AD366">
        <v>6.8999999999999997E-5</v>
      </c>
      <c r="AE366" t="s">
        <v>10</v>
      </c>
      <c r="AF366">
        <v>0</v>
      </c>
      <c r="AG366">
        <v>0</v>
      </c>
      <c r="AH366" t="s">
        <v>11</v>
      </c>
      <c r="AI366">
        <v>0.831071</v>
      </c>
      <c r="AJ366">
        <v>8.5000000000000006E-5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2198.9988090000002</v>
      </c>
      <c r="I367">
        <v>2504.798914</v>
      </c>
      <c r="J367" t="s">
        <v>3</v>
      </c>
      <c r="K367">
        <v>2195.512886</v>
      </c>
      <c r="L367">
        <v>2493.4404970000001</v>
      </c>
      <c r="M367" t="s">
        <v>4</v>
      </c>
      <c r="N367">
        <v>218.64835099999999</v>
      </c>
      <c r="O367">
        <v>130.37540999999999</v>
      </c>
      <c r="P367" t="s">
        <v>5</v>
      </c>
      <c r="Q367">
        <v>0</v>
      </c>
      <c r="R367">
        <v>0</v>
      </c>
      <c r="S367" t="s">
        <v>6</v>
      </c>
      <c r="T367">
        <v>79.166053000000005</v>
      </c>
      <c r="U367">
        <v>8.2475260000000006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0.171573</v>
      </c>
      <c r="AD367">
        <v>1.22E-4</v>
      </c>
      <c r="AE367" t="s">
        <v>10</v>
      </c>
      <c r="AF367">
        <v>0</v>
      </c>
      <c r="AG367">
        <v>0</v>
      </c>
      <c r="AH367" t="s">
        <v>11</v>
      </c>
      <c r="AI367">
        <v>0.83233199999999996</v>
      </c>
      <c r="AJ367">
        <v>7.3999999999999996E-5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2564.6811429999998</v>
      </c>
      <c r="I368">
        <v>3239.1170229999998</v>
      </c>
      <c r="J368" t="s">
        <v>3</v>
      </c>
      <c r="K368">
        <v>2560.6196140000002</v>
      </c>
      <c r="L368">
        <v>3225.6073449999999</v>
      </c>
      <c r="M368" t="s">
        <v>4</v>
      </c>
      <c r="N368">
        <v>255.32146399999999</v>
      </c>
      <c r="O368">
        <v>165.77497199999999</v>
      </c>
      <c r="P368" t="s">
        <v>5</v>
      </c>
      <c r="Q368">
        <v>0</v>
      </c>
      <c r="R368">
        <v>0</v>
      </c>
      <c r="S368" t="s">
        <v>6</v>
      </c>
      <c r="T368">
        <v>92.344144</v>
      </c>
      <c r="U368">
        <v>9.4085920000000005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0.170464</v>
      </c>
      <c r="AD368">
        <v>1.37E-4</v>
      </c>
      <c r="AE368" t="s">
        <v>10</v>
      </c>
      <c r="AF368">
        <v>0</v>
      </c>
      <c r="AG368">
        <v>0</v>
      </c>
      <c r="AH368" t="s">
        <v>11</v>
      </c>
      <c r="AI368">
        <v>0.83251799999999998</v>
      </c>
      <c r="AJ368">
        <v>7.4999999999999993E-5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2928.1647560000001</v>
      </c>
      <c r="I369">
        <v>3721.7037540000001</v>
      </c>
      <c r="J369" t="s">
        <v>3</v>
      </c>
      <c r="K369">
        <v>2923.5325630000002</v>
      </c>
      <c r="L369">
        <v>3706.3742710000001</v>
      </c>
      <c r="M369" t="s">
        <v>4</v>
      </c>
      <c r="N369">
        <v>291.30541399999998</v>
      </c>
      <c r="O369">
        <v>192.67068699999999</v>
      </c>
      <c r="P369" t="s">
        <v>5</v>
      </c>
      <c r="Q369">
        <v>0</v>
      </c>
      <c r="R369">
        <v>0</v>
      </c>
      <c r="S369" t="s">
        <v>6</v>
      </c>
      <c r="T369">
        <v>105.377661</v>
      </c>
      <c r="U369">
        <v>9.9553689999999992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0.17039699999999999</v>
      </c>
      <c r="AD369">
        <v>1.36E-4</v>
      </c>
      <c r="AE369" t="s">
        <v>10</v>
      </c>
      <c r="AF369">
        <v>0</v>
      </c>
      <c r="AG369">
        <v>0</v>
      </c>
      <c r="AH369" t="s">
        <v>11</v>
      </c>
      <c r="AI369">
        <v>0.83489599999999997</v>
      </c>
      <c r="AJ369">
        <v>3.8000000000000002E-5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3292.957222</v>
      </c>
      <c r="I370">
        <v>4478.8586729999997</v>
      </c>
      <c r="J370" t="s">
        <v>3</v>
      </c>
      <c r="K370">
        <v>3287.7355080000002</v>
      </c>
      <c r="L370">
        <v>4461.2405529999996</v>
      </c>
      <c r="M370" t="s">
        <v>4</v>
      </c>
      <c r="N370">
        <v>327.76333699999998</v>
      </c>
      <c r="O370">
        <v>235.760873</v>
      </c>
      <c r="P370" t="s">
        <v>5</v>
      </c>
      <c r="Q370">
        <v>0</v>
      </c>
      <c r="R370">
        <v>0</v>
      </c>
      <c r="S370" t="s">
        <v>6</v>
      </c>
      <c r="T370">
        <v>118.43251600000001</v>
      </c>
      <c r="U370">
        <v>10.351850000000001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0.16968900000000001</v>
      </c>
      <c r="AD370">
        <v>1.36E-4</v>
      </c>
      <c r="AE370" t="s">
        <v>10</v>
      </c>
      <c r="AF370">
        <v>0</v>
      </c>
      <c r="AG370">
        <v>0</v>
      </c>
      <c r="AH370" t="s">
        <v>11</v>
      </c>
      <c r="AI370">
        <v>0.836642</v>
      </c>
      <c r="AJ370">
        <v>5.8999999999999998E-5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3657.9822170000002</v>
      </c>
      <c r="I371">
        <v>5578.6034609999997</v>
      </c>
      <c r="J371" t="s">
        <v>3</v>
      </c>
      <c r="K371">
        <v>3652.1839989999999</v>
      </c>
      <c r="L371">
        <v>5555.2249899999997</v>
      </c>
      <c r="M371" t="s">
        <v>4</v>
      </c>
      <c r="N371">
        <v>363.76734299999998</v>
      </c>
      <c r="O371">
        <v>287.469763</v>
      </c>
      <c r="P371" t="s">
        <v>5</v>
      </c>
      <c r="Q371">
        <v>0</v>
      </c>
      <c r="R371">
        <v>0</v>
      </c>
      <c r="S371" t="s">
        <v>6</v>
      </c>
      <c r="T371">
        <v>131.62467699999999</v>
      </c>
      <c r="U371">
        <v>14.985163999999999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0.168849</v>
      </c>
      <c r="AD371">
        <v>1.4799999999999999E-4</v>
      </c>
      <c r="AE371" t="s">
        <v>10</v>
      </c>
      <c r="AF371">
        <v>0</v>
      </c>
      <c r="AG371">
        <v>0</v>
      </c>
      <c r="AH371" t="s">
        <v>11</v>
      </c>
      <c r="AI371">
        <v>0.83715799999999996</v>
      </c>
      <c r="AJ371">
        <v>4.8999999999999998E-5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4025.6059420000001</v>
      </c>
      <c r="I372">
        <v>6825.1438749999998</v>
      </c>
      <c r="J372" t="s">
        <v>3</v>
      </c>
      <c r="K372">
        <v>4019.231538</v>
      </c>
      <c r="L372">
        <v>6798.032588</v>
      </c>
      <c r="M372" t="s">
        <v>4</v>
      </c>
      <c r="N372">
        <v>400.25133499999998</v>
      </c>
      <c r="O372">
        <v>348.84893699999998</v>
      </c>
      <c r="P372" t="s">
        <v>5</v>
      </c>
      <c r="Q372">
        <v>0</v>
      </c>
      <c r="R372">
        <v>0</v>
      </c>
      <c r="S372" t="s">
        <v>6</v>
      </c>
      <c r="T372">
        <v>144.83877699999999</v>
      </c>
      <c r="U372">
        <v>15.457219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0.168849</v>
      </c>
      <c r="AD372">
        <v>1.4799999999999999E-4</v>
      </c>
      <c r="AE372" t="s">
        <v>10</v>
      </c>
      <c r="AF372">
        <v>0</v>
      </c>
      <c r="AG372">
        <v>0</v>
      </c>
      <c r="AH372" t="s">
        <v>11</v>
      </c>
      <c r="AI372">
        <v>0.83741200000000005</v>
      </c>
      <c r="AJ372">
        <v>4.8999999999999998E-5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4390.8296870000004</v>
      </c>
      <c r="I373">
        <v>7757.7789860000003</v>
      </c>
      <c r="J373" t="s">
        <v>3</v>
      </c>
      <c r="K373">
        <v>4383.8681930000002</v>
      </c>
      <c r="L373">
        <v>7727.9604790000003</v>
      </c>
      <c r="M373" t="s">
        <v>4</v>
      </c>
      <c r="N373">
        <v>436.63967700000001</v>
      </c>
      <c r="O373">
        <v>405.75268499999999</v>
      </c>
      <c r="P373" t="s">
        <v>5</v>
      </c>
      <c r="Q373">
        <v>0</v>
      </c>
      <c r="R373">
        <v>0</v>
      </c>
      <c r="S373" t="s">
        <v>6</v>
      </c>
      <c r="T373">
        <v>157.99026799999999</v>
      </c>
      <c r="U373">
        <v>16.295835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0.168849</v>
      </c>
      <c r="AD373">
        <v>1.4799999999999999E-4</v>
      </c>
      <c r="AE373" t="s">
        <v>10</v>
      </c>
      <c r="AF373">
        <v>0</v>
      </c>
      <c r="AG373">
        <v>0</v>
      </c>
      <c r="AH373" t="s">
        <v>11</v>
      </c>
      <c r="AI373">
        <v>0.83894599999999997</v>
      </c>
      <c r="AJ373">
        <v>7.1000000000000005E-5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4755.4228709999998</v>
      </c>
      <c r="I374">
        <v>9060.1722150000005</v>
      </c>
      <c r="J374" t="s">
        <v>3</v>
      </c>
      <c r="K374">
        <v>4747.877031</v>
      </c>
      <c r="L374">
        <v>9026.093707</v>
      </c>
      <c r="M374" t="s">
        <v>4</v>
      </c>
      <c r="N374">
        <v>473.08757600000001</v>
      </c>
      <c r="O374">
        <v>475.22503799999998</v>
      </c>
      <c r="P374" t="s">
        <v>5</v>
      </c>
      <c r="Q374">
        <v>0</v>
      </c>
      <c r="R374">
        <v>0</v>
      </c>
      <c r="S374" t="s">
        <v>6</v>
      </c>
      <c r="T374">
        <v>171.15438399999999</v>
      </c>
      <c r="U374">
        <v>18.438807000000001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0.168848</v>
      </c>
      <c r="AD374">
        <v>1.4799999999999999E-4</v>
      </c>
      <c r="AE374" t="s">
        <v>10</v>
      </c>
      <c r="AF374">
        <v>0</v>
      </c>
      <c r="AG374">
        <v>0</v>
      </c>
      <c r="AH374" t="s">
        <v>11</v>
      </c>
      <c r="AI374">
        <v>0.83967999999999998</v>
      </c>
      <c r="AJ374">
        <v>7.8999999999999996E-5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5119.1652050000002</v>
      </c>
      <c r="I375">
        <v>10346.588581</v>
      </c>
      <c r="J375" t="s">
        <v>3</v>
      </c>
      <c r="K375">
        <v>5111.0477149999997</v>
      </c>
      <c r="L375">
        <v>10307.729764</v>
      </c>
      <c r="M375" t="s">
        <v>4</v>
      </c>
      <c r="N375">
        <v>508.65167200000002</v>
      </c>
      <c r="O375">
        <v>547.82736999999997</v>
      </c>
      <c r="P375" t="s">
        <v>5</v>
      </c>
      <c r="Q375">
        <v>0</v>
      </c>
      <c r="R375">
        <v>0</v>
      </c>
      <c r="S375" t="s">
        <v>6</v>
      </c>
      <c r="T375">
        <v>184.214618</v>
      </c>
      <c r="U375">
        <v>19.889568000000001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0.167321</v>
      </c>
      <c r="AD375">
        <v>1.56E-4</v>
      </c>
      <c r="AE375" t="s">
        <v>10</v>
      </c>
      <c r="AF375">
        <v>0</v>
      </c>
      <c r="AG375">
        <v>0</v>
      </c>
      <c r="AH375" t="s">
        <v>11</v>
      </c>
      <c r="AI375">
        <v>0.83967999999999998</v>
      </c>
      <c r="AJ375">
        <v>7.8999999999999996E-5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5483.74377</v>
      </c>
      <c r="I376">
        <v>11952.196964999999</v>
      </c>
      <c r="J376" t="s">
        <v>3</v>
      </c>
      <c r="K376">
        <v>5475.0424510000003</v>
      </c>
      <c r="L376">
        <v>11907.212232</v>
      </c>
      <c r="M376" t="s">
        <v>4</v>
      </c>
      <c r="N376">
        <v>544.61422500000003</v>
      </c>
      <c r="O376">
        <v>604.96892700000001</v>
      </c>
      <c r="P376" t="s">
        <v>5</v>
      </c>
      <c r="Q376">
        <v>0</v>
      </c>
      <c r="R376">
        <v>0</v>
      </c>
      <c r="S376" t="s">
        <v>6</v>
      </c>
      <c r="T376">
        <v>197.527389</v>
      </c>
      <c r="U376">
        <v>24.346356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0.16641800000000001</v>
      </c>
      <c r="AD376">
        <v>1.5699999999999999E-4</v>
      </c>
      <c r="AE376" t="s">
        <v>10</v>
      </c>
      <c r="AF376">
        <v>0</v>
      </c>
      <c r="AG376">
        <v>0</v>
      </c>
      <c r="AH376" t="s">
        <v>11</v>
      </c>
      <c r="AI376">
        <v>0.83968200000000004</v>
      </c>
      <c r="AJ376">
        <v>7.8999999999999996E-5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5849.1299220000001</v>
      </c>
      <c r="I377">
        <v>13437.982629</v>
      </c>
      <c r="J377" t="s">
        <v>3</v>
      </c>
      <c r="K377">
        <v>5839.8471970000001</v>
      </c>
      <c r="L377">
        <v>13387.34274</v>
      </c>
      <c r="M377" t="s">
        <v>4</v>
      </c>
      <c r="N377">
        <v>581.25840100000005</v>
      </c>
      <c r="O377">
        <v>703.04741000000001</v>
      </c>
      <c r="P377" t="s">
        <v>5</v>
      </c>
      <c r="Q377">
        <v>0</v>
      </c>
      <c r="R377">
        <v>0</v>
      </c>
      <c r="S377" t="s">
        <v>6</v>
      </c>
      <c r="T377">
        <v>210.77693300000001</v>
      </c>
      <c r="U377">
        <v>29.384858999999999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0.16414000000000001</v>
      </c>
      <c r="AD377">
        <v>1.6799999999999999E-4</v>
      </c>
      <c r="AE377" t="s">
        <v>10</v>
      </c>
      <c r="AF377">
        <v>0</v>
      </c>
      <c r="AG377">
        <v>0</v>
      </c>
      <c r="AH377" t="s">
        <v>11</v>
      </c>
      <c r="AI377">
        <v>0.83975699999999998</v>
      </c>
      <c r="AJ377">
        <v>7.7999999999999999E-5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6215.46958</v>
      </c>
      <c r="I378">
        <v>14825.301061</v>
      </c>
      <c r="J378" t="s">
        <v>3</v>
      </c>
      <c r="K378">
        <v>6205.6051559999996</v>
      </c>
      <c r="L378">
        <v>14773.214656</v>
      </c>
      <c r="M378" t="s">
        <v>4</v>
      </c>
      <c r="N378">
        <v>617.705691</v>
      </c>
      <c r="O378">
        <v>797.94507699999997</v>
      </c>
      <c r="P378" t="s">
        <v>5</v>
      </c>
      <c r="Q378">
        <v>0</v>
      </c>
      <c r="R378">
        <v>0</v>
      </c>
      <c r="S378" t="s">
        <v>6</v>
      </c>
      <c r="T378">
        <v>223.970303</v>
      </c>
      <c r="U378">
        <v>30.867125000000001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0.16384799999999999</v>
      </c>
      <c r="AD378">
        <v>1.64E-4</v>
      </c>
      <c r="AE378" t="s">
        <v>10</v>
      </c>
      <c r="AF378">
        <v>0</v>
      </c>
      <c r="AG378">
        <v>0</v>
      </c>
      <c r="AH378" t="s">
        <v>11</v>
      </c>
      <c r="AI378">
        <v>0.83977100000000005</v>
      </c>
      <c r="AJ378">
        <v>7.7999999999999999E-5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6580.0660349999998</v>
      </c>
      <c r="I379">
        <v>16479.615755999999</v>
      </c>
      <c r="J379" t="s">
        <v>3</v>
      </c>
      <c r="K379">
        <v>6569.6281250000002</v>
      </c>
      <c r="L379">
        <v>16423.272086000001</v>
      </c>
      <c r="M379" t="s">
        <v>4</v>
      </c>
      <c r="N379">
        <v>653.65330600000004</v>
      </c>
      <c r="O379">
        <v>906.11054200000001</v>
      </c>
      <c r="P379" t="s">
        <v>5</v>
      </c>
      <c r="Q379">
        <v>0</v>
      </c>
      <c r="R379">
        <v>0</v>
      </c>
      <c r="S379" t="s">
        <v>6</v>
      </c>
      <c r="T379">
        <v>237.39380399999999</v>
      </c>
      <c r="U379">
        <v>35.218524000000002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0.161966</v>
      </c>
      <c r="AD379">
        <v>1.55E-4</v>
      </c>
      <c r="AE379" t="s">
        <v>10</v>
      </c>
      <c r="AF379">
        <v>0</v>
      </c>
      <c r="AG379">
        <v>0</v>
      </c>
      <c r="AH379" t="s">
        <v>11</v>
      </c>
      <c r="AI379">
        <v>0.83979199999999998</v>
      </c>
      <c r="AJ379">
        <v>7.7999999999999999E-5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6943.8977150000001</v>
      </c>
      <c r="I380">
        <v>18377.813526000002</v>
      </c>
      <c r="J380" t="s">
        <v>3</v>
      </c>
      <c r="K380">
        <v>6932.8724899999997</v>
      </c>
      <c r="L380">
        <v>18310.657369</v>
      </c>
      <c r="M380" t="s">
        <v>4</v>
      </c>
      <c r="N380">
        <v>689.58591100000001</v>
      </c>
      <c r="O380">
        <v>1014.285749</v>
      </c>
      <c r="P380" t="s">
        <v>5</v>
      </c>
      <c r="Q380">
        <v>0</v>
      </c>
      <c r="R380">
        <v>0</v>
      </c>
      <c r="S380" t="s">
        <v>6</v>
      </c>
      <c r="T380">
        <v>250.465034</v>
      </c>
      <c r="U380">
        <v>37.276721999999999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0.16139899999999999</v>
      </c>
      <c r="AD380">
        <v>1.5200000000000001E-4</v>
      </c>
      <c r="AE380" t="s">
        <v>10</v>
      </c>
      <c r="AF380">
        <v>0</v>
      </c>
      <c r="AG380">
        <v>0</v>
      </c>
      <c r="AH380" t="s">
        <v>11</v>
      </c>
      <c r="AI380">
        <v>0.83984300000000001</v>
      </c>
      <c r="AJ380">
        <v>7.7999999999999999E-5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7307.9064259999996</v>
      </c>
      <c r="I381">
        <v>20696.861186999999</v>
      </c>
      <c r="J381" t="s">
        <v>3</v>
      </c>
      <c r="K381">
        <v>7296.2551270000004</v>
      </c>
      <c r="L381">
        <v>20594.703587</v>
      </c>
      <c r="M381" t="s">
        <v>4</v>
      </c>
      <c r="N381">
        <v>725.62079200000005</v>
      </c>
      <c r="O381">
        <v>1161.505574</v>
      </c>
      <c r="P381" t="s">
        <v>5</v>
      </c>
      <c r="Q381">
        <v>0</v>
      </c>
      <c r="R381">
        <v>0</v>
      </c>
      <c r="S381" t="s">
        <v>6</v>
      </c>
      <c r="T381">
        <v>263.85509200000001</v>
      </c>
      <c r="U381">
        <v>45.865566999999999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0.160803</v>
      </c>
      <c r="AD381">
        <v>1.4899999999999999E-4</v>
      </c>
      <c r="AE381" t="s">
        <v>10</v>
      </c>
      <c r="AF381">
        <v>0</v>
      </c>
      <c r="AG381">
        <v>0</v>
      </c>
      <c r="AH381" t="s">
        <v>11</v>
      </c>
      <c r="AI381">
        <v>0.83988200000000002</v>
      </c>
      <c r="AJ381">
        <v>7.7000000000000001E-5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4588.0371880000002</v>
      </c>
      <c r="I382">
        <v>3828.824181</v>
      </c>
      <c r="J382" t="s">
        <v>3</v>
      </c>
      <c r="K382">
        <v>4586.5911130000004</v>
      </c>
      <c r="L382">
        <v>3825.0777159999998</v>
      </c>
      <c r="M382" t="s">
        <v>4</v>
      </c>
      <c r="N382">
        <v>85.738397000000006</v>
      </c>
      <c r="O382">
        <v>5.8484020000000001</v>
      </c>
      <c r="P382" t="s">
        <v>5</v>
      </c>
      <c r="Q382">
        <v>100.605693</v>
      </c>
      <c r="R382">
        <v>37.026736999999997</v>
      </c>
      <c r="S382" t="s">
        <v>6</v>
      </c>
      <c r="T382">
        <v>61.354393999999999</v>
      </c>
      <c r="U382">
        <v>6.2370200000000002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0.18129300000000001</v>
      </c>
      <c r="AG382">
        <v>8.3999999999999995E-5</v>
      </c>
      <c r="AH382" t="s">
        <v>11</v>
      </c>
      <c r="AI382">
        <v>0.81288499999999997</v>
      </c>
      <c r="AJ382">
        <v>1.26E-4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9166.5760160000009</v>
      </c>
      <c r="I383">
        <v>11050.955561999999</v>
      </c>
      <c r="J383" t="s">
        <v>3</v>
      </c>
      <c r="K383">
        <v>9163.6941019999995</v>
      </c>
      <c r="L383">
        <v>11045.322582999999</v>
      </c>
      <c r="M383" t="s">
        <v>4</v>
      </c>
      <c r="N383">
        <v>171.03239099999999</v>
      </c>
      <c r="O383">
        <v>9.6528329999999993</v>
      </c>
      <c r="P383" t="s">
        <v>5</v>
      </c>
      <c r="Q383">
        <v>201.909896</v>
      </c>
      <c r="R383">
        <v>117.86606</v>
      </c>
      <c r="S383" t="s">
        <v>6</v>
      </c>
      <c r="T383">
        <v>122.532616</v>
      </c>
      <c r="U383">
        <v>13.744821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0.17747099999999999</v>
      </c>
      <c r="AG383">
        <v>7.2999999999999999E-5</v>
      </c>
      <c r="AH383" t="s">
        <v>11</v>
      </c>
      <c r="AI383">
        <v>0.82192500000000002</v>
      </c>
      <c r="AJ383">
        <v>1.6100000000000001E-4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13743.760722999999</v>
      </c>
      <c r="I384">
        <v>20327.515652999999</v>
      </c>
      <c r="J384" t="s">
        <v>3</v>
      </c>
      <c r="K384">
        <v>13739.446776999999</v>
      </c>
      <c r="L384">
        <v>20313.416086000001</v>
      </c>
      <c r="M384" t="s">
        <v>4</v>
      </c>
      <c r="N384">
        <v>256.32890900000001</v>
      </c>
      <c r="O384">
        <v>14.338284</v>
      </c>
      <c r="P384" t="s">
        <v>5</v>
      </c>
      <c r="Q384">
        <v>302.18061899999998</v>
      </c>
      <c r="R384">
        <v>223.12587600000001</v>
      </c>
      <c r="S384" t="s">
        <v>6</v>
      </c>
      <c r="T384">
        <v>183.41910999999999</v>
      </c>
      <c r="U384">
        <v>17.727001000000001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0.175154</v>
      </c>
      <c r="AG384">
        <v>1.01E-4</v>
      </c>
      <c r="AH384" t="s">
        <v>11</v>
      </c>
      <c r="AI384">
        <v>0.82741900000000002</v>
      </c>
      <c r="AJ384">
        <v>1.2400000000000001E-4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18323.554843999998</v>
      </c>
      <c r="I385">
        <v>33824.920187999996</v>
      </c>
      <c r="J385" t="s">
        <v>3</v>
      </c>
      <c r="K385">
        <v>18317.801016000001</v>
      </c>
      <c r="L385">
        <v>33802.236023999998</v>
      </c>
      <c r="M385" t="s">
        <v>4</v>
      </c>
      <c r="N385">
        <v>342.27342299999998</v>
      </c>
      <c r="O385">
        <v>36.462774000000003</v>
      </c>
      <c r="P385" t="s">
        <v>5</v>
      </c>
      <c r="Q385">
        <v>401.68819500000001</v>
      </c>
      <c r="R385">
        <v>330.50143200000002</v>
      </c>
      <c r="S385" t="s">
        <v>6</v>
      </c>
      <c r="T385">
        <v>244.371195</v>
      </c>
      <c r="U385">
        <v>22.513753999999999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0.17382900000000001</v>
      </c>
      <c r="AG385">
        <v>1.12E-4</v>
      </c>
      <c r="AH385" t="s">
        <v>11</v>
      </c>
      <c r="AI385">
        <v>0.82976300000000003</v>
      </c>
      <c r="AJ385">
        <v>1.01E-4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22900.323711000001</v>
      </c>
      <c r="I386">
        <v>50836.255828000001</v>
      </c>
      <c r="J386" t="s">
        <v>3</v>
      </c>
      <c r="K386">
        <v>22893.140780999998</v>
      </c>
      <c r="L386">
        <v>50796.416058000003</v>
      </c>
      <c r="M386" t="s">
        <v>4</v>
      </c>
      <c r="N386">
        <v>427.60404399999999</v>
      </c>
      <c r="O386">
        <v>39.495170000000002</v>
      </c>
      <c r="P386" t="s">
        <v>5</v>
      </c>
      <c r="Q386">
        <v>500.84262799999999</v>
      </c>
      <c r="R386">
        <v>472.93383399999999</v>
      </c>
      <c r="S386" t="s">
        <v>6</v>
      </c>
      <c r="T386">
        <v>305.9375</v>
      </c>
      <c r="U386">
        <v>47.436217999999997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0.17228299999999999</v>
      </c>
      <c r="AG386">
        <v>1.2899999999999999E-4</v>
      </c>
      <c r="AH386" t="s">
        <v>11</v>
      </c>
      <c r="AI386">
        <v>0.83173600000000003</v>
      </c>
      <c r="AJ386">
        <v>6.4999999999999994E-5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27476.985977</v>
      </c>
      <c r="I387">
        <v>71191.808833000003</v>
      </c>
      <c r="J387" t="s">
        <v>3</v>
      </c>
      <c r="K387">
        <v>27468.384219</v>
      </c>
      <c r="L387">
        <v>71141.488429999998</v>
      </c>
      <c r="M387" t="s">
        <v>4</v>
      </c>
      <c r="N387">
        <v>512.97680500000001</v>
      </c>
      <c r="O387">
        <v>50.43</v>
      </c>
      <c r="P387" t="s">
        <v>5</v>
      </c>
      <c r="Q387">
        <v>598.68515600000001</v>
      </c>
      <c r="R387">
        <v>575.886887</v>
      </c>
      <c r="S387" t="s">
        <v>6</v>
      </c>
      <c r="T387">
        <v>366.95754099999999</v>
      </c>
      <c r="U387">
        <v>62.119335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0.170684</v>
      </c>
      <c r="AG387">
        <v>1.46E-4</v>
      </c>
      <c r="AH387" t="s">
        <v>11</v>
      </c>
      <c r="AI387">
        <v>0.83398799999999995</v>
      </c>
      <c r="AJ387">
        <v>6.2000000000000003E-5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32053.323594000001</v>
      </c>
      <c r="I388">
        <v>102870.882239</v>
      </c>
      <c r="J388" t="s">
        <v>3</v>
      </c>
      <c r="K388">
        <v>32043.306992000002</v>
      </c>
      <c r="L388">
        <v>102802.11613900001</v>
      </c>
      <c r="M388" t="s">
        <v>4</v>
      </c>
      <c r="N388">
        <v>598.33186000000001</v>
      </c>
      <c r="O388">
        <v>65.501279999999994</v>
      </c>
      <c r="P388" t="s">
        <v>5</v>
      </c>
      <c r="Q388">
        <v>696.92797099999996</v>
      </c>
      <c r="R388">
        <v>773.64867600000002</v>
      </c>
      <c r="S388" t="s">
        <v>6</v>
      </c>
      <c r="T388">
        <v>428.34690399999999</v>
      </c>
      <c r="U388">
        <v>90.719729999999998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0.169512</v>
      </c>
      <c r="AG388">
        <v>1.5799999999999999E-4</v>
      </c>
      <c r="AH388" t="s">
        <v>11</v>
      </c>
      <c r="AI388">
        <v>0.83446100000000001</v>
      </c>
      <c r="AJ388">
        <v>5.8999999999999998E-5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36634.957655999999</v>
      </c>
      <c r="I389">
        <v>143132.510408</v>
      </c>
      <c r="J389" t="s">
        <v>3</v>
      </c>
      <c r="K389">
        <v>36623.524141000002</v>
      </c>
      <c r="L389">
        <v>143050.84215300001</v>
      </c>
      <c r="M389" t="s">
        <v>4</v>
      </c>
      <c r="N389">
        <v>683.78463599999998</v>
      </c>
      <c r="O389">
        <v>93.439184999999995</v>
      </c>
      <c r="P389" t="s">
        <v>5</v>
      </c>
      <c r="Q389">
        <v>795.31480799999997</v>
      </c>
      <c r="R389">
        <v>874.68253600000003</v>
      </c>
      <c r="S389" t="s">
        <v>6</v>
      </c>
      <c r="T389">
        <v>489.81626799999998</v>
      </c>
      <c r="U389">
        <v>114.80971700000001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0.168685</v>
      </c>
      <c r="AG389">
        <v>1.7000000000000001E-4</v>
      </c>
      <c r="AH389" t="s">
        <v>11</v>
      </c>
      <c r="AI389">
        <v>0.83470200000000006</v>
      </c>
      <c r="AJ389">
        <v>5.8E-5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41221.660312</v>
      </c>
      <c r="I390">
        <v>184434.05317200001</v>
      </c>
      <c r="J390" t="s">
        <v>3</v>
      </c>
      <c r="K390">
        <v>41208.805233999999</v>
      </c>
      <c r="L390">
        <v>184345.517292</v>
      </c>
      <c r="M390" t="s">
        <v>4</v>
      </c>
      <c r="N390">
        <v>769.11742100000004</v>
      </c>
      <c r="O390">
        <v>104.546952</v>
      </c>
      <c r="P390" t="s">
        <v>5</v>
      </c>
      <c r="Q390">
        <v>893.71691999999996</v>
      </c>
      <c r="R390">
        <v>942.86353999999994</v>
      </c>
      <c r="S390" t="s">
        <v>6</v>
      </c>
      <c r="T390">
        <v>550.984467</v>
      </c>
      <c r="U390">
        <v>127.81161899999999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0.16813</v>
      </c>
      <c r="AG390">
        <v>1.74E-4</v>
      </c>
      <c r="AH390" t="s">
        <v>11</v>
      </c>
      <c r="AI390">
        <v>0.83515700000000004</v>
      </c>
      <c r="AJ390">
        <v>6.0999999999999999E-5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45809.192030999999</v>
      </c>
      <c r="I391">
        <v>244472.84035700001</v>
      </c>
      <c r="J391" t="s">
        <v>3</v>
      </c>
      <c r="K391">
        <v>45794.916641000003</v>
      </c>
      <c r="L391">
        <v>244373.14947500001</v>
      </c>
      <c r="M391" t="s">
        <v>4</v>
      </c>
      <c r="N391">
        <v>854.45754899999997</v>
      </c>
      <c r="O391">
        <v>111.813283</v>
      </c>
      <c r="P391" t="s">
        <v>5</v>
      </c>
      <c r="Q391">
        <v>992.61013100000002</v>
      </c>
      <c r="R391">
        <v>1171.284028</v>
      </c>
      <c r="S391" t="s">
        <v>6</v>
      </c>
      <c r="T391">
        <v>612.35378500000002</v>
      </c>
      <c r="U391">
        <v>181.20568599999999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0.16767499999999999</v>
      </c>
      <c r="AG391">
        <v>1.74E-4</v>
      </c>
      <c r="AH391" t="s">
        <v>11</v>
      </c>
      <c r="AI391">
        <v>0.835318</v>
      </c>
      <c r="AJ391">
        <v>6.0000000000000002E-5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50398.641172000003</v>
      </c>
      <c r="I392">
        <v>313490.62240200001</v>
      </c>
      <c r="J392" t="s">
        <v>3</v>
      </c>
      <c r="K392">
        <v>50382.955234000001</v>
      </c>
      <c r="L392">
        <v>313375.24252700002</v>
      </c>
      <c r="M392" t="s">
        <v>4</v>
      </c>
      <c r="N392">
        <v>940.301918</v>
      </c>
      <c r="O392">
        <v>167.989529</v>
      </c>
      <c r="P392" t="s">
        <v>5</v>
      </c>
      <c r="Q392">
        <v>1091.6632099999999</v>
      </c>
      <c r="R392">
        <v>1354.118514</v>
      </c>
      <c r="S392" t="s">
        <v>6</v>
      </c>
      <c r="T392">
        <v>673.73834999999997</v>
      </c>
      <c r="U392">
        <v>237.56638799999999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0.166823</v>
      </c>
      <c r="AG392">
        <v>1.7200000000000001E-4</v>
      </c>
      <c r="AH392" t="s">
        <v>11</v>
      </c>
      <c r="AI392">
        <v>0.835893</v>
      </c>
      <c r="AJ392">
        <v>5.3999999999999998E-5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54982.614140999998</v>
      </c>
      <c r="I393">
        <v>380679.366293</v>
      </c>
      <c r="J393" t="s">
        <v>3</v>
      </c>
      <c r="K393">
        <v>54965.483672000002</v>
      </c>
      <c r="L393">
        <v>380517.43677600002</v>
      </c>
      <c r="M393" t="s">
        <v>4</v>
      </c>
      <c r="N393">
        <v>1025.6431709999999</v>
      </c>
      <c r="O393">
        <v>191.90980300000001</v>
      </c>
      <c r="P393" t="s">
        <v>5</v>
      </c>
      <c r="Q393">
        <v>1190.2861210000001</v>
      </c>
      <c r="R393">
        <v>1437.057364</v>
      </c>
      <c r="S393" t="s">
        <v>6</v>
      </c>
      <c r="T393">
        <v>734.69243400000005</v>
      </c>
      <c r="U393">
        <v>260.88569999999999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0.16636000000000001</v>
      </c>
      <c r="AG393">
        <v>1.66E-4</v>
      </c>
      <c r="AH393" t="s">
        <v>11</v>
      </c>
      <c r="AI393">
        <v>0.836592</v>
      </c>
      <c r="AJ393">
        <v>4.6E-5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59571.968281000001</v>
      </c>
      <c r="I394">
        <v>456248.36655699997</v>
      </c>
      <c r="J394" t="s">
        <v>3</v>
      </c>
      <c r="K394">
        <v>59553.412031</v>
      </c>
      <c r="L394">
        <v>456024.05537999998</v>
      </c>
      <c r="M394" t="s">
        <v>4</v>
      </c>
      <c r="N394">
        <v>1111.089485</v>
      </c>
      <c r="O394">
        <v>231.81083699999999</v>
      </c>
      <c r="P394" t="s">
        <v>5</v>
      </c>
      <c r="Q394">
        <v>1289.757537</v>
      </c>
      <c r="R394">
        <v>1665.1777990000001</v>
      </c>
      <c r="S394" t="s">
        <v>6</v>
      </c>
      <c r="T394">
        <v>796.24502399999994</v>
      </c>
      <c r="U394">
        <v>350.47964899999999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0.16601099999999999</v>
      </c>
      <c r="AG394">
        <v>1.63E-4</v>
      </c>
      <c r="AH394" t="s">
        <v>11</v>
      </c>
      <c r="AI394">
        <v>0.836785</v>
      </c>
      <c r="AJ394">
        <v>4.5000000000000003E-5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64156.411797000001</v>
      </c>
      <c r="I395">
        <v>531441.92212899996</v>
      </c>
      <c r="J395" t="s">
        <v>3</v>
      </c>
      <c r="K395">
        <v>64136.433828000001</v>
      </c>
      <c r="L395">
        <v>531187.49041700002</v>
      </c>
      <c r="M395" t="s">
        <v>4</v>
      </c>
      <c r="N395">
        <v>1197.1996509999999</v>
      </c>
      <c r="O395">
        <v>275.59668099999999</v>
      </c>
      <c r="P395" t="s">
        <v>5</v>
      </c>
      <c r="Q395">
        <v>1389.9643309999999</v>
      </c>
      <c r="R395">
        <v>2113.2727410000002</v>
      </c>
      <c r="S395" t="s">
        <v>6</v>
      </c>
      <c r="T395">
        <v>858.07121199999995</v>
      </c>
      <c r="U395">
        <v>530.10500300000001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0.165212</v>
      </c>
      <c r="AG395">
        <v>1.6799999999999999E-4</v>
      </c>
      <c r="AH395" t="s">
        <v>11</v>
      </c>
      <c r="AI395">
        <v>0.83760100000000004</v>
      </c>
      <c r="AJ395">
        <v>6.3E-5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68737.404374999998</v>
      </c>
      <c r="I396">
        <v>615680.08659600001</v>
      </c>
      <c r="J396" t="s">
        <v>3</v>
      </c>
      <c r="K396">
        <v>68716.020311999993</v>
      </c>
      <c r="L396">
        <v>615404.54393799999</v>
      </c>
      <c r="M396" t="s">
        <v>4</v>
      </c>
      <c r="N396">
        <v>1282.9060770000001</v>
      </c>
      <c r="O396">
        <v>313.78612600000002</v>
      </c>
      <c r="P396" t="s">
        <v>5</v>
      </c>
      <c r="Q396">
        <v>1488.9302170000001</v>
      </c>
      <c r="R396">
        <v>2286.150877</v>
      </c>
      <c r="S396" t="s">
        <v>6</v>
      </c>
      <c r="T396">
        <v>918.87695599999995</v>
      </c>
      <c r="U396">
        <v>577.84901400000001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0.16450000000000001</v>
      </c>
      <c r="AG396">
        <v>1.7200000000000001E-4</v>
      </c>
      <c r="AH396" t="s">
        <v>11</v>
      </c>
      <c r="AI396">
        <v>0.837642</v>
      </c>
      <c r="AJ396">
        <v>6.3E-5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73324.385781000004</v>
      </c>
      <c r="I397">
        <v>701496.05815000006</v>
      </c>
      <c r="J397" t="s">
        <v>3</v>
      </c>
      <c r="K397">
        <v>73301.581405999998</v>
      </c>
      <c r="L397">
        <v>701184.56079400005</v>
      </c>
      <c r="M397" t="s">
        <v>4</v>
      </c>
      <c r="N397">
        <v>1368.065771</v>
      </c>
      <c r="O397">
        <v>332.45216399999998</v>
      </c>
      <c r="P397" t="s">
        <v>5</v>
      </c>
      <c r="Q397">
        <v>1589.1549709999999</v>
      </c>
      <c r="R397">
        <v>2582.269749</v>
      </c>
      <c r="S397" t="s">
        <v>6</v>
      </c>
      <c r="T397">
        <v>980.46164099999999</v>
      </c>
      <c r="U397">
        <v>677.64206300000001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0.164272</v>
      </c>
      <c r="AG397">
        <v>1.6899999999999999E-4</v>
      </c>
      <c r="AH397" t="s">
        <v>11</v>
      </c>
      <c r="AI397">
        <v>0.83770100000000003</v>
      </c>
      <c r="AJ397">
        <v>6.3E-5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77917.928436999995</v>
      </c>
      <c r="I398">
        <v>820678.24749900005</v>
      </c>
      <c r="J398" t="s">
        <v>3</v>
      </c>
      <c r="K398">
        <v>77893.710156000001</v>
      </c>
      <c r="L398">
        <v>820346.600584</v>
      </c>
      <c r="M398" t="s">
        <v>4</v>
      </c>
      <c r="N398">
        <v>1454.011467</v>
      </c>
      <c r="O398">
        <v>359.59364199999999</v>
      </c>
      <c r="P398" t="s">
        <v>5</v>
      </c>
      <c r="Q398">
        <v>1689.577783</v>
      </c>
      <c r="R398">
        <v>2788.6592649999998</v>
      </c>
      <c r="S398" t="s">
        <v>6</v>
      </c>
      <c r="T398">
        <v>1041.766926</v>
      </c>
      <c r="U398">
        <v>751.09846600000003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0.16308400000000001</v>
      </c>
      <c r="AG398">
        <v>1.6899999999999999E-4</v>
      </c>
      <c r="AH398" t="s">
        <v>11</v>
      </c>
      <c r="AI398">
        <v>0.83820099999999997</v>
      </c>
      <c r="AJ398">
        <v>4.3999999999999999E-5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82511.018750000003</v>
      </c>
      <c r="I399">
        <v>942446.23613199999</v>
      </c>
      <c r="J399" t="s">
        <v>3</v>
      </c>
      <c r="K399">
        <v>82485.383593999999</v>
      </c>
      <c r="L399">
        <v>942083.34643499996</v>
      </c>
      <c r="M399" t="s">
        <v>4</v>
      </c>
      <c r="N399">
        <v>1539.3775419999999</v>
      </c>
      <c r="O399">
        <v>388.87868400000002</v>
      </c>
      <c r="P399" t="s">
        <v>5</v>
      </c>
      <c r="Q399">
        <v>1790.680439</v>
      </c>
      <c r="R399">
        <v>3063.511786</v>
      </c>
      <c r="S399" t="s">
        <v>6</v>
      </c>
      <c r="T399">
        <v>1103.5217970000001</v>
      </c>
      <c r="U399">
        <v>807.81710499999997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0.16270899999999999</v>
      </c>
      <c r="AG399">
        <v>1.64E-4</v>
      </c>
      <c r="AH399" t="s">
        <v>11</v>
      </c>
      <c r="AI399">
        <v>0.83822200000000002</v>
      </c>
      <c r="AJ399">
        <v>4.3999999999999999E-5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87106.960781000002</v>
      </c>
      <c r="I400">
        <v>1050200.7417870001</v>
      </c>
      <c r="J400" t="s">
        <v>3</v>
      </c>
      <c r="K400">
        <v>87079.894218999994</v>
      </c>
      <c r="L400">
        <v>1049773.384384</v>
      </c>
      <c r="M400" t="s">
        <v>4</v>
      </c>
      <c r="N400">
        <v>1625.0745509999999</v>
      </c>
      <c r="O400">
        <v>432.30813799999999</v>
      </c>
      <c r="P400" t="s">
        <v>5</v>
      </c>
      <c r="Q400">
        <v>1893.3320389999999</v>
      </c>
      <c r="R400">
        <v>3351.660523</v>
      </c>
      <c r="S400" t="s">
        <v>6</v>
      </c>
      <c r="T400">
        <v>1165.18291</v>
      </c>
      <c r="U400">
        <v>866.12780299999997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0.16187399999999999</v>
      </c>
      <c r="AG400">
        <v>1.6000000000000001E-4</v>
      </c>
      <c r="AH400" t="s">
        <v>11</v>
      </c>
      <c r="AI400">
        <v>0.83874499999999996</v>
      </c>
      <c r="AJ400">
        <v>4.8999999999999998E-5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91697.424218999993</v>
      </c>
      <c r="I401">
        <v>1135328.9567160001</v>
      </c>
      <c r="J401" t="s">
        <v>3</v>
      </c>
      <c r="K401">
        <v>91668.887344000002</v>
      </c>
      <c r="L401">
        <v>1134849.39656</v>
      </c>
      <c r="M401" t="s">
        <v>4</v>
      </c>
      <c r="N401">
        <v>1710.9617189999999</v>
      </c>
      <c r="O401">
        <v>510.93051600000001</v>
      </c>
      <c r="P401" t="s">
        <v>5</v>
      </c>
      <c r="Q401">
        <v>1996.750063</v>
      </c>
      <c r="R401">
        <v>3551.1530809999999</v>
      </c>
      <c r="S401" t="s">
        <v>6</v>
      </c>
      <c r="T401">
        <v>1226.830903</v>
      </c>
      <c r="U401">
        <v>919.45548499999995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0.16089500000000001</v>
      </c>
      <c r="AG401">
        <v>1.6100000000000001E-4</v>
      </c>
      <c r="AH401" t="s">
        <v>11</v>
      </c>
      <c r="AI401">
        <v>0.83936100000000002</v>
      </c>
      <c r="AJ401">
        <v>5.8999999999999998E-5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4557.191084</v>
      </c>
      <c r="I402">
        <v>6605.3193309999997</v>
      </c>
      <c r="J402" t="s">
        <v>3</v>
      </c>
      <c r="K402">
        <v>4555.7463280000002</v>
      </c>
      <c r="L402">
        <v>6603.4736220000004</v>
      </c>
      <c r="M402" t="s">
        <v>4</v>
      </c>
      <c r="N402">
        <v>85.646975999999995</v>
      </c>
      <c r="O402">
        <v>4.7277630000000004</v>
      </c>
      <c r="P402" t="s">
        <v>5</v>
      </c>
      <c r="Q402">
        <v>0</v>
      </c>
      <c r="R402">
        <v>0</v>
      </c>
      <c r="S402" t="s">
        <v>6</v>
      </c>
      <c r="T402">
        <v>62.545774000000002</v>
      </c>
      <c r="U402">
        <v>7.9376569999999997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0.181505</v>
      </c>
      <c r="AG402">
        <v>9.5000000000000005E-5</v>
      </c>
      <c r="AH402" t="s">
        <v>11</v>
      </c>
      <c r="AI402">
        <v>0.815778</v>
      </c>
      <c r="AJ402">
        <v>1.36E-4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9115.5688480000008</v>
      </c>
      <c r="I403">
        <v>22180.761512000001</v>
      </c>
      <c r="J403" t="s">
        <v>3</v>
      </c>
      <c r="K403">
        <v>9112.7027930000004</v>
      </c>
      <c r="L403">
        <v>22176.234983999999</v>
      </c>
      <c r="M403" t="s">
        <v>4</v>
      </c>
      <c r="N403">
        <v>171.41811999999999</v>
      </c>
      <c r="O403">
        <v>13.195038</v>
      </c>
      <c r="P403" t="s">
        <v>5</v>
      </c>
      <c r="Q403">
        <v>0</v>
      </c>
      <c r="R403">
        <v>0</v>
      </c>
      <c r="S403" t="s">
        <v>6</v>
      </c>
      <c r="T403">
        <v>124.72296299999999</v>
      </c>
      <c r="U403">
        <v>16.995771000000001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0.17804200000000001</v>
      </c>
      <c r="AG403">
        <v>6.3999999999999997E-5</v>
      </c>
      <c r="AH403" t="s">
        <v>11</v>
      </c>
      <c r="AI403">
        <v>0.82056099999999998</v>
      </c>
      <c r="AJ403">
        <v>1.64E-4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13667.603671999999</v>
      </c>
      <c r="I404">
        <v>41440.672296999997</v>
      </c>
      <c r="J404" t="s">
        <v>3</v>
      </c>
      <c r="K404">
        <v>13663.327461000001</v>
      </c>
      <c r="L404">
        <v>41431.818135000001</v>
      </c>
      <c r="M404" t="s">
        <v>4</v>
      </c>
      <c r="N404">
        <v>256.89861300000001</v>
      </c>
      <c r="O404">
        <v>19.270568000000001</v>
      </c>
      <c r="P404" t="s">
        <v>5</v>
      </c>
      <c r="Q404">
        <v>0</v>
      </c>
      <c r="R404">
        <v>0</v>
      </c>
      <c r="S404" t="s">
        <v>6</v>
      </c>
      <c r="T404">
        <v>186.898709</v>
      </c>
      <c r="U404">
        <v>30.083549000000001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0.17635899999999999</v>
      </c>
      <c r="AG404">
        <v>7.3999999999999996E-5</v>
      </c>
      <c r="AH404" t="s">
        <v>11</v>
      </c>
      <c r="AI404">
        <v>0.82502600000000004</v>
      </c>
      <c r="AJ404">
        <v>1.4200000000000001E-4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18228.032343999999</v>
      </c>
      <c r="I405">
        <v>65210.326252999999</v>
      </c>
      <c r="J405" t="s">
        <v>3</v>
      </c>
      <c r="K405">
        <v>18222.342031</v>
      </c>
      <c r="L405">
        <v>65195.616639</v>
      </c>
      <c r="M405" t="s">
        <v>4</v>
      </c>
      <c r="N405">
        <v>342.167463</v>
      </c>
      <c r="O405">
        <v>23.914531</v>
      </c>
      <c r="P405" t="s">
        <v>5</v>
      </c>
      <c r="Q405">
        <v>0</v>
      </c>
      <c r="R405">
        <v>0</v>
      </c>
      <c r="S405" t="s">
        <v>6</v>
      </c>
      <c r="T405">
        <v>249.074792</v>
      </c>
      <c r="U405">
        <v>43.459155000000003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0.17496900000000001</v>
      </c>
      <c r="AG405">
        <v>9.2E-5</v>
      </c>
      <c r="AH405" t="s">
        <v>11</v>
      </c>
      <c r="AI405">
        <v>0.82927899999999999</v>
      </c>
      <c r="AJ405">
        <v>9.8999999999999994E-5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22788.858828</v>
      </c>
      <c r="I406">
        <v>103858.847798</v>
      </c>
      <c r="J406" t="s">
        <v>3</v>
      </c>
      <c r="K406">
        <v>22781.746445000001</v>
      </c>
      <c r="L406">
        <v>103830.593054</v>
      </c>
      <c r="M406" t="s">
        <v>4</v>
      </c>
      <c r="N406">
        <v>427.68550399999998</v>
      </c>
      <c r="O406">
        <v>30.945723999999998</v>
      </c>
      <c r="P406" t="s">
        <v>5</v>
      </c>
      <c r="Q406">
        <v>0</v>
      </c>
      <c r="R406">
        <v>0</v>
      </c>
      <c r="S406" t="s">
        <v>6</v>
      </c>
      <c r="T406">
        <v>312.00557099999997</v>
      </c>
      <c r="U406">
        <v>78.079717000000002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0.174068</v>
      </c>
      <c r="AG406">
        <v>1.05E-4</v>
      </c>
      <c r="AH406" t="s">
        <v>11</v>
      </c>
      <c r="AI406">
        <v>0.83182900000000004</v>
      </c>
      <c r="AJ406">
        <v>7.7999999999999999E-5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27345.771602000001</v>
      </c>
      <c r="I407">
        <v>138990.30310700001</v>
      </c>
      <c r="J407" t="s">
        <v>3</v>
      </c>
      <c r="K407">
        <v>27337.233945</v>
      </c>
      <c r="L407">
        <v>138954.20332999999</v>
      </c>
      <c r="M407" t="s">
        <v>4</v>
      </c>
      <c r="N407">
        <v>513.89155800000003</v>
      </c>
      <c r="O407">
        <v>49.786965000000002</v>
      </c>
      <c r="P407" t="s">
        <v>5</v>
      </c>
      <c r="Q407">
        <v>0</v>
      </c>
      <c r="R407">
        <v>0</v>
      </c>
      <c r="S407" t="s">
        <v>6</v>
      </c>
      <c r="T407">
        <v>374.52569099999999</v>
      </c>
      <c r="U407">
        <v>97.028339000000003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0.17111799999999999</v>
      </c>
      <c r="AG407">
        <v>1.47E-4</v>
      </c>
      <c r="AH407" t="s">
        <v>11</v>
      </c>
      <c r="AI407">
        <v>0.83244300000000004</v>
      </c>
      <c r="AJ407">
        <v>6.7000000000000002E-5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31902.144061999999</v>
      </c>
      <c r="I408">
        <v>183728.01629199999</v>
      </c>
      <c r="J408" t="s">
        <v>3</v>
      </c>
      <c r="K408">
        <v>31892.181210999999</v>
      </c>
      <c r="L408">
        <v>183692.171394</v>
      </c>
      <c r="M408" t="s">
        <v>4</v>
      </c>
      <c r="N408">
        <v>599.83062500000005</v>
      </c>
      <c r="O408">
        <v>72.721587999999997</v>
      </c>
      <c r="P408" t="s">
        <v>5</v>
      </c>
      <c r="Q408">
        <v>0</v>
      </c>
      <c r="R408">
        <v>0</v>
      </c>
      <c r="S408" t="s">
        <v>6</v>
      </c>
      <c r="T408">
        <v>437.39228100000003</v>
      </c>
      <c r="U408">
        <v>146.504411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0.169792</v>
      </c>
      <c r="AG408">
        <v>1.5799999999999999E-4</v>
      </c>
      <c r="AH408" t="s">
        <v>11</v>
      </c>
      <c r="AI408">
        <v>0.83376300000000003</v>
      </c>
      <c r="AJ408">
        <v>3.8000000000000002E-5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36453.872733999997</v>
      </c>
      <c r="I409">
        <v>238618.56377000001</v>
      </c>
      <c r="J409" t="s">
        <v>3</v>
      </c>
      <c r="K409">
        <v>36442.495234000002</v>
      </c>
      <c r="L409">
        <v>238556.86532800001</v>
      </c>
      <c r="M409" t="s">
        <v>4</v>
      </c>
      <c r="N409">
        <v>685.41569500000003</v>
      </c>
      <c r="O409">
        <v>94.908128000000005</v>
      </c>
      <c r="P409" t="s">
        <v>5</v>
      </c>
      <c r="Q409">
        <v>0</v>
      </c>
      <c r="R409">
        <v>0</v>
      </c>
      <c r="S409" t="s">
        <v>6</v>
      </c>
      <c r="T409">
        <v>500.013957</v>
      </c>
      <c r="U409">
        <v>202.483383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0.16908100000000001</v>
      </c>
      <c r="AG409">
        <v>1.64E-4</v>
      </c>
      <c r="AH409" t="s">
        <v>11</v>
      </c>
      <c r="AI409">
        <v>0.834866</v>
      </c>
      <c r="AJ409">
        <v>2.5000000000000001E-5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41006.907421999997</v>
      </c>
      <c r="I410">
        <v>301357.51662399998</v>
      </c>
      <c r="J410" t="s">
        <v>3</v>
      </c>
      <c r="K410">
        <v>40994.120780999998</v>
      </c>
      <c r="L410">
        <v>301268.12702299998</v>
      </c>
      <c r="M410" t="s">
        <v>4</v>
      </c>
      <c r="N410">
        <v>771.479153</v>
      </c>
      <c r="O410">
        <v>134.85514499999999</v>
      </c>
      <c r="P410" t="s">
        <v>5</v>
      </c>
      <c r="Q410">
        <v>0</v>
      </c>
      <c r="R410">
        <v>0</v>
      </c>
      <c r="S410" t="s">
        <v>6</v>
      </c>
      <c r="T410">
        <v>562.69998499999997</v>
      </c>
      <c r="U410">
        <v>255.71630999999999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0.16889499999999999</v>
      </c>
      <c r="AG410">
        <v>1.6200000000000001E-4</v>
      </c>
      <c r="AH410" t="s">
        <v>11</v>
      </c>
      <c r="AI410">
        <v>0.83518700000000001</v>
      </c>
      <c r="AJ410">
        <v>2.4000000000000001E-5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45562.745469000001</v>
      </c>
      <c r="I411">
        <v>368920.44752699998</v>
      </c>
      <c r="J411" t="s">
        <v>3</v>
      </c>
      <c r="K411">
        <v>45548.534609000002</v>
      </c>
      <c r="L411">
        <v>368792.69056900003</v>
      </c>
      <c r="M411" t="s">
        <v>4</v>
      </c>
      <c r="N411">
        <v>857.80045500000006</v>
      </c>
      <c r="O411">
        <v>209.744775</v>
      </c>
      <c r="P411" t="s">
        <v>5</v>
      </c>
      <c r="Q411">
        <v>0</v>
      </c>
      <c r="R411">
        <v>0</v>
      </c>
      <c r="S411" t="s">
        <v>6</v>
      </c>
      <c r="T411">
        <v>625.62572799999998</v>
      </c>
      <c r="U411">
        <v>343.83188799999999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0.16888700000000001</v>
      </c>
      <c r="AG411">
        <v>1.6200000000000001E-4</v>
      </c>
      <c r="AH411" t="s">
        <v>11</v>
      </c>
      <c r="AI411">
        <v>0.83544700000000005</v>
      </c>
      <c r="AJ411">
        <v>2.1999999999999999E-5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50128.168984000004</v>
      </c>
      <c r="I412">
        <v>459658.44178400002</v>
      </c>
      <c r="J412" t="s">
        <v>3</v>
      </c>
      <c r="K412">
        <v>50112.550780999998</v>
      </c>
      <c r="L412">
        <v>459496.70818199997</v>
      </c>
      <c r="M412" t="s">
        <v>4</v>
      </c>
      <c r="N412">
        <v>943.867931</v>
      </c>
      <c r="O412">
        <v>249.96894599999999</v>
      </c>
      <c r="P412" t="s">
        <v>5</v>
      </c>
      <c r="Q412">
        <v>0</v>
      </c>
      <c r="R412">
        <v>0</v>
      </c>
      <c r="S412" t="s">
        <v>6</v>
      </c>
      <c r="T412">
        <v>688.65630099999998</v>
      </c>
      <c r="U412">
        <v>442.86789800000003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0.168877</v>
      </c>
      <c r="AG412">
        <v>1.6100000000000001E-4</v>
      </c>
      <c r="AH412" t="s">
        <v>11</v>
      </c>
      <c r="AI412">
        <v>0.83647899999999997</v>
      </c>
      <c r="AJ412">
        <v>4.1999999999999998E-5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54692.504219000002</v>
      </c>
      <c r="I413">
        <v>563023.96303400001</v>
      </c>
      <c r="J413" t="s">
        <v>3</v>
      </c>
      <c r="K413">
        <v>54675.465078000001</v>
      </c>
      <c r="L413">
        <v>562818.13189299998</v>
      </c>
      <c r="M413" t="s">
        <v>4</v>
      </c>
      <c r="N413">
        <v>1030.374714</v>
      </c>
      <c r="O413">
        <v>336.79964100000001</v>
      </c>
      <c r="P413" t="s">
        <v>5</v>
      </c>
      <c r="Q413">
        <v>0</v>
      </c>
      <c r="R413">
        <v>0</v>
      </c>
      <c r="S413" t="s">
        <v>6</v>
      </c>
      <c r="T413">
        <v>751.10752000000002</v>
      </c>
      <c r="U413">
        <v>516.37790099999995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0.16800200000000001</v>
      </c>
      <c r="AG413">
        <v>1.6100000000000001E-4</v>
      </c>
      <c r="AH413" t="s">
        <v>11</v>
      </c>
      <c r="AI413">
        <v>0.83667100000000005</v>
      </c>
      <c r="AJ413">
        <v>3.8999999999999999E-5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59254.601172000002</v>
      </c>
      <c r="I414">
        <v>657588.68788900005</v>
      </c>
      <c r="J414" t="s">
        <v>3</v>
      </c>
      <c r="K414">
        <v>59236.128046999998</v>
      </c>
      <c r="L414">
        <v>657322.16385100002</v>
      </c>
      <c r="M414" t="s">
        <v>4</v>
      </c>
      <c r="N414">
        <v>1116.6383229999999</v>
      </c>
      <c r="O414">
        <v>417.78428600000001</v>
      </c>
      <c r="P414" t="s">
        <v>5</v>
      </c>
      <c r="Q414">
        <v>0</v>
      </c>
      <c r="R414">
        <v>0</v>
      </c>
      <c r="S414" t="s">
        <v>6</v>
      </c>
      <c r="T414">
        <v>814.031158</v>
      </c>
      <c r="U414">
        <v>576.96666900000002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0.167438</v>
      </c>
      <c r="AG414">
        <v>1.6200000000000001E-4</v>
      </c>
      <c r="AH414" t="s">
        <v>11</v>
      </c>
      <c r="AI414">
        <v>0.83683099999999999</v>
      </c>
      <c r="AJ414">
        <v>3.6999999999999998E-5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63809.077108999998</v>
      </c>
      <c r="I415">
        <v>756545.04957100004</v>
      </c>
      <c r="J415" t="s">
        <v>3</v>
      </c>
      <c r="K415">
        <v>63789.189687999999</v>
      </c>
      <c r="L415">
        <v>756235.27317499998</v>
      </c>
      <c r="M415" t="s">
        <v>4</v>
      </c>
      <c r="N415">
        <v>1202.4416189999999</v>
      </c>
      <c r="O415">
        <v>503.553517</v>
      </c>
      <c r="P415" t="s">
        <v>5</v>
      </c>
      <c r="Q415">
        <v>0</v>
      </c>
      <c r="R415">
        <v>0</v>
      </c>
      <c r="S415" t="s">
        <v>6</v>
      </c>
      <c r="T415">
        <v>876.68655799999999</v>
      </c>
      <c r="U415">
        <v>671.88647900000001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0.16663</v>
      </c>
      <c r="AG415">
        <v>1.6799999999999999E-4</v>
      </c>
      <c r="AH415" t="s">
        <v>11</v>
      </c>
      <c r="AI415">
        <v>0.836924</v>
      </c>
      <c r="AJ415">
        <v>3.6000000000000001E-5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68362.902499999997</v>
      </c>
      <c r="I416">
        <v>868159.78197899996</v>
      </c>
      <c r="J416" t="s">
        <v>3</v>
      </c>
      <c r="K416">
        <v>68341.594687000004</v>
      </c>
      <c r="L416">
        <v>867813.42584399995</v>
      </c>
      <c r="M416" t="s">
        <v>4</v>
      </c>
      <c r="N416">
        <v>1288.6766749999999</v>
      </c>
      <c r="O416">
        <v>584.79300899999998</v>
      </c>
      <c r="P416" t="s">
        <v>5</v>
      </c>
      <c r="Q416">
        <v>0</v>
      </c>
      <c r="R416">
        <v>0</v>
      </c>
      <c r="S416" t="s">
        <v>6</v>
      </c>
      <c r="T416">
        <v>939.33428100000003</v>
      </c>
      <c r="U416">
        <v>795.896165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0.16623599999999999</v>
      </c>
      <c r="AG416">
        <v>1.75E-4</v>
      </c>
      <c r="AH416" t="s">
        <v>11</v>
      </c>
      <c r="AI416">
        <v>0.83693300000000004</v>
      </c>
      <c r="AJ416">
        <v>3.6000000000000001E-5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72920.882343999998</v>
      </c>
      <c r="I417">
        <v>994860.04689100001</v>
      </c>
      <c r="J417" t="s">
        <v>3</v>
      </c>
      <c r="K417">
        <v>72898.155312999996</v>
      </c>
      <c r="L417">
        <v>994466.31136499997</v>
      </c>
      <c r="M417" t="s">
        <v>4</v>
      </c>
      <c r="N417">
        <v>1374.672761</v>
      </c>
      <c r="O417">
        <v>643.89785400000005</v>
      </c>
      <c r="P417" t="s">
        <v>5</v>
      </c>
      <c r="Q417">
        <v>0</v>
      </c>
      <c r="R417">
        <v>0</v>
      </c>
      <c r="S417" t="s">
        <v>6</v>
      </c>
      <c r="T417">
        <v>1001.627666</v>
      </c>
      <c r="U417">
        <v>904.21580200000005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0.165771</v>
      </c>
      <c r="AG417">
        <v>1.74E-4</v>
      </c>
      <c r="AH417" t="s">
        <v>11</v>
      </c>
      <c r="AI417">
        <v>0.83756799999999998</v>
      </c>
      <c r="AJ417">
        <v>5.5000000000000002E-5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77477.376875000002</v>
      </c>
      <c r="I418">
        <v>1125543.665358</v>
      </c>
      <c r="J418" t="s">
        <v>3</v>
      </c>
      <c r="K418">
        <v>77453.237500000003</v>
      </c>
      <c r="L418">
        <v>1125082.3360880001</v>
      </c>
      <c r="M418" t="s">
        <v>4</v>
      </c>
      <c r="N418">
        <v>1460.454514</v>
      </c>
      <c r="O418">
        <v>703.53821000000005</v>
      </c>
      <c r="P418" t="s">
        <v>5</v>
      </c>
      <c r="Q418">
        <v>0</v>
      </c>
      <c r="R418">
        <v>0</v>
      </c>
      <c r="S418" t="s">
        <v>6</v>
      </c>
      <c r="T418">
        <v>1064.007554</v>
      </c>
      <c r="U418">
        <v>991.81593399999997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0.165186</v>
      </c>
      <c r="AG418">
        <v>1.76E-4</v>
      </c>
      <c r="AH418" t="s">
        <v>11</v>
      </c>
      <c r="AI418">
        <v>0.83758299999999997</v>
      </c>
      <c r="AJ418">
        <v>5.5000000000000002E-5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82044.072499999995</v>
      </c>
      <c r="I419">
        <v>1270519.2774390001</v>
      </c>
      <c r="J419" t="s">
        <v>3</v>
      </c>
      <c r="K419">
        <v>82018.520311999993</v>
      </c>
      <c r="L419">
        <v>1270000.7333810001</v>
      </c>
      <c r="M419" t="s">
        <v>4</v>
      </c>
      <c r="N419">
        <v>1546.2302709999999</v>
      </c>
      <c r="O419">
        <v>752.51807399999996</v>
      </c>
      <c r="P419" t="s">
        <v>5</v>
      </c>
      <c r="Q419">
        <v>0</v>
      </c>
      <c r="R419">
        <v>0</v>
      </c>
      <c r="S419" t="s">
        <v>6</v>
      </c>
      <c r="T419">
        <v>1126.903262</v>
      </c>
      <c r="U419">
        <v>1083.642063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0.164825</v>
      </c>
      <c r="AG419">
        <v>1.73E-4</v>
      </c>
      <c r="AH419" t="s">
        <v>11</v>
      </c>
      <c r="AI419">
        <v>0.83760500000000004</v>
      </c>
      <c r="AJ419">
        <v>5.5000000000000002E-5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86607.885469000001</v>
      </c>
      <c r="I420">
        <v>1392627.902709</v>
      </c>
      <c r="J420" t="s">
        <v>3</v>
      </c>
      <c r="K420">
        <v>86580.923594000007</v>
      </c>
      <c r="L420">
        <v>1392070.601645</v>
      </c>
      <c r="M420" t="s">
        <v>4</v>
      </c>
      <c r="N420">
        <v>1631.823989</v>
      </c>
      <c r="O420">
        <v>781.73721</v>
      </c>
      <c r="P420" t="s">
        <v>5</v>
      </c>
      <c r="Q420">
        <v>0</v>
      </c>
      <c r="R420">
        <v>0</v>
      </c>
      <c r="S420" t="s">
        <v>6</v>
      </c>
      <c r="T420">
        <v>1190.260125</v>
      </c>
      <c r="U420">
        <v>1157.079808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0.16375100000000001</v>
      </c>
      <c r="AG420">
        <v>1.7000000000000001E-4</v>
      </c>
      <c r="AH420" t="s">
        <v>11</v>
      </c>
      <c r="AI420">
        <v>0.83772899999999995</v>
      </c>
      <c r="AJ420">
        <v>5.3999999999999998E-5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91167.286561999994</v>
      </c>
      <c r="I421">
        <v>1528293.2003840001</v>
      </c>
      <c r="J421" t="s">
        <v>3</v>
      </c>
      <c r="K421">
        <v>91138.905624999999</v>
      </c>
      <c r="L421">
        <v>1527661.152856</v>
      </c>
      <c r="M421" t="s">
        <v>4</v>
      </c>
      <c r="N421">
        <v>1717.302813</v>
      </c>
      <c r="O421">
        <v>824.90338499999996</v>
      </c>
      <c r="P421" t="s">
        <v>5</v>
      </c>
      <c r="Q421">
        <v>0</v>
      </c>
      <c r="R421">
        <v>0</v>
      </c>
      <c r="S421" t="s">
        <v>6</v>
      </c>
      <c r="T421">
        <v>1253.004138</v>
      </c>
      <c r="U421">
        <v>1244.5537449999999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0.16305</v>
      </c>
      <c r="AG421">
        <v>1.7200000000000001E-4</v>
      </c>
      <c r="AH421" t="s">
        <v>11</v>
      </c>
      <c r="AI421">
        <v>0.83842000000000005</v>
      </c>
      <c r="AJ421">
        <v>5.1999999999999997E-5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391.331594</v>
      </c>
      <c r="I422">
        <v>11.683258</v>
      </c>
      <c r="J422" t="s">
        <v>3</v>
      </c>
      <c r="K422">
        <v>390.74068499999998</v>
      </c>
      <c r="L422">
        <v>11.687417999999999</v>
      </c>
      <c r="M422" t="s">
        <v>4</v>
      </c>
      <c r="N422">
        <v>38.739739999999998</v>
      </c>
      <c r="O422">
        <v>0.82097799999999999</v>
      </c>
      <c r="P422" t="s">
        <v>5</v>
      </c>
      <c r="Q422">
        <v>35.510874000000001</v>
      </c>
      <c r="R422">
        <v>0.68608000000000002</v>
      </c>
      <c r="S422" t="s">
        <v>6</v>
      </c>
      <c r="T422">
        <v>12.968287</v>
      </c>
      <c r="U422">
        <v>7.5145000000000003E-2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0.179254</v>
      </c>
      <c r="AG422">
        <v>0</v>
      </c>
      <c r="AH422" t="s">
        <v>11</v>
      </c>
      <c r="AI422">
        <v>0.83697600000000005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781.95835599999998</v>
      </c>
      <c r="I423">
        <v>27.445072</v>
      </c>
      <c r="J423" t="s">
        <v>3</v>
      </c>
      <c r="K423">
        <v>780.78830600000003</v>
      </c>
      <c r="L423">
        <v>27.42595</v>
      </c>
      <c r="M423" t="s">
        <v>4</v>
      </c>
      <c r="N423">
        <v>77.291335000000004</v>
      </c>
      <c r="O423">
        <v>1.6517729999999999</v>
      </c>
      <c r="P423" t="s">
        <v>5</v>
      </c>
      <c r="Q423">
        <v>70.904484999999994</v>
      </c>
      <c r="R423">
        <v>1.246985</v>
      </c>
      <c r="S423" t="s">
        <v>6</v>
      </c>
      <c r="T423">
        <v>26.007055999999999</v>
      </c>
      <c r="U423">
        <v>0.22417200000000001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0.179254</v>
      </c>
      <c r="AG423">
        <v>0</v>
      </c>
      <c r="AH423" t="s">
        <v>11</v>
      </c>
      <c r="AI423">
        <v>0.83697600000000005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1172.688789</v>
      </c>
      <c r="I424">
        <v>68.100605999999999</v>
      </c>
      <c r="J424" t="s">
        <v>3</v>
      </c>
      <c r="K424">
        <v>1170.945471</v>
      </c>
      <c r="L424">
        <v>68.052515999999997</v>
      </c>
      <c r="M424" t="s">
        <v>4</v>
      </c>
      <c r="N424">
        <v>115.76697</v>
      </c>
      <c r="O424">
        <v>2.6541570000000001</v>
      </c>
      <c r="P424" t="s">
        <v>5</v>
      </c>
      <c r="Q424">
        <v>106.20780000000001</v>
      </c>
      <c r="R424">
        <v>1.852868</v>
      </c>
      <c r="S424" t="s">
        <v>6</v>
      </c>
      <c r="T424">
        <v>38.954531000000003</v>
      </c>
      <c r="U424">
        <v>0.33800000000000002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0.179254</v>
      </c>
      <c r="AG424">
        <v>0</v>
      </c>
      <c r="AH424" t="s">
        <v>11</v>
      </c>
      <c r="AI424">
        <v>0.83697600000000005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1563.0537039999999</v>
      </c>
      <c r="I425">
        <v>112.06159700000001</v>
      </c>
      <c r="J425" t="s">
        <v>3</v>
      </c>
      <c r="K425">
        <v>1560.724246</v>
      </c>
      <c r="L425">
        <v>111.85942</v>
      </c>
      <c r="M425" t="s">
        <v>4</v>
      </c>
      <c r="N425">
        <v>154.718592</v>
      </c>
      <c r="O425">
        <v>5.2221729999999997</v>
      </c>
      <c r="P425" t="s">
        <v>5</v>
      </c>
      <c r="Q425">
        <v>141.494057</v>
      </c>
      <c r="R425">
        <v>2.3627280000000002</v>
      </c>
      <c r="S425" t="s">
        <v>6</v>
      </c>
      <c r="T425">
        <v>51.906815999999999</v>
      </c>
      <c r="U425">
        <v>0.420041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0.17897199999999999</v>
      </c>
      <c r="AG425">
        <v>0</v>
      </c>
      <c r="AH425" t="s">
        <v>11</v>
      </c>
      <c r="AI425">
        <v>0.83697600000000005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1954.1607670000001</v>
      </c>
      <c r="I426">
        <v>181.75437299999999</v>
      </c>
      <c r="J426" t="s">
        <v>3</v>
      </c>
      <c r="K426">
        <v>1951.2574729999999</v>
      </c>
      <c r="L426">
        <v>181.05031099999999</v>
      </c>
      <c r="M426" t="s">
        <v>4</v>
      </c>
      <c r="N426">
        <v>193.37938700000001</v>
      </c>
      <c r="O426">
        <v>9.333558</v>
      </c>
      <c r="P426" t="s">
        <v>5</v>
      </c>
      <c r="Q426">
        <v>176.887136</v>
      </c>
      <c r="R426">
        <v>3.53335</v>
      </c>
      <c r="S426" t="s">
        <v>6</v>
      </c>
      <c r="T426">
        <v>64.834633999999994</v>
      </c>
      <c r="U426">
        <v>0.503807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0.17897199999999999</v>
      </c>
      <c r="AG426">
        <v>0</v>
      </c>
      <c r="AH426" t="s">
        <v>11</v>
      </c>
      <c r="AI426">
        <v>0.83697600000000005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2344.6557320000002</v>
      </c>
      <c r="I427">
        <v>251.372737</v>
      </c>
      <c r="J427" t="s">
        <v>3</v>
      </c>
      <c r="K427">
        <v>2341.1759809999999</v>
      </c>
      <c r="L427">
        <v>250.25142500000001</v>
      </c>
      <c r="M427" t="s">
        <v>4</v>
      </c>
      <c r="N427">
        <v>231.90426299999999</v>
      </c>
      <c r="O427">
        <v>13.224356</v>
      </c>
      <c r="P427" t="s">
        <v>5</v>
      </c>
      <c r="Q427">
        <v>212.250271</v>
      </c>
      <c r="R427">
        <v>4.2507650000000003</v>
      </c>
      <c r="S427" t="s">
        <v>6</v>
      </c>
      <c r="T427">
        <v>77.806353999999999</v>
      </c>
      <c r="U427">
        <v>0.62210699999999997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0.17897199999999999</v>
      </c>
      <c r="AG427">
        <v>0</v>
      </c>
      <c r="AH427" t="s">
        <v>11</v>
      </c>
      <c r="AI427">
        <v>0.83697600000000005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2735.6753130000002</v>
      </c>
      <c r="I428">
        <v>337.81513899999999</v>
      </c>
      <c r="J428" t="s">
        <v>3</v>
      </c>
      <c r="K428">
        <v>2731.6150440000001</v>
      </c>
      <c r="L428">
        <v>336.09847400000001</v>
      </c>
      <c r="M428" t="s">
        <v>4</v>
      </c>
      <c r="N428">
        <v>270.60133999999999</v>
      </c>
      <c r="O428">
        <v>17.020377</v>
      </c>
      <c r="P428" t="s">
        <v>5</v>
      </c>
      <c r="Q428">
        <v>247.646028</v>
      </c>
      <c r="R428">
        <v>4.9368949999999998</v>
      </c>
      <c r="S428" t="s">
        <v>6</v>
      </c>
      <c r="T428">
        <v>90.817134999999993</v>
      </c>
      <c r="U428">
        <v>0.76333200000000001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0.17897199999999999</v>
      </c>
      <c r="AG428">
        <v>0</v>
      </c>
      <c r="AH428" t="s">
        <v>11</v>
      </c>
      <c r="AI428">
        <v>0.83697600000000005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3126.1909380000002</v>
      </c>
      <c r="I429">
        <v>379.73971799999998</v>
      </c>
      <c r="J429" t="s">
        <v>3</v>
      </c>
      <c r="K429">
        <v>3121.5506930000001</v>
      </c>
      <c r="L429">
        <v>377.07946700000002</v>
      </c>
      <c r="M429" t="s">
        <v>4</v>
      </c>
      <c r="N429">
        <v>309.18800399999998</v>
      </c>
      <c r="O429">
        <v>18.779596000000002</v>
      </c>
      <c r="P429" t="s">
        <v>5</v>
      </c>
      <c r="Q429">
        <v>282.97605800000002</v>
      </c>
      <c r="R429">
        <v>5.5311199999999996</v>
      </c>
      <c r="S429" t="s">
        <v>6</v>
      </c>
      <c r="T429">
        <v>103.754716</v>
      </c>
      <c r="U429">
        <v>0.80803999999999998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0.17897199999999999</v>
      </c>
      <c r="AG429">
        <v>0</v>
      </c>
      <c r="AH429" t="s">
        <v>11</v>
      </c>
      <c r="AI429">
        <v>0.85243400000000003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3515.8028169999998</v>
      </c>
      <c r="I430">
        <v>456.714406</v>
      </c>
      <c r="J430" t="s">
        <v>3</v>
      </c>
      <c r="K430">
        <v>3510.5857080000001</v>
      </c>
      <c r="L430">
        <v>453.38854700000002</v>
      </c>
      <c r="M430" t="s">
        <v>4</v>
      </c>
      <c r="N430">
        <v>347.70989400000002</v>
      </c>
      <c r="O430">
        <v>21.852712</v>
      </c>
      <c r="P430" t="s">
        <v>5</v>
      </c>
      <c r="Q430">
        <v>318.21980000000002</v>
      </c>
      <c r="R430">
        <v>5.7215090000000002</v>
      </c>
      <c r="S430" t="s">
        <v>6</v>
      </c>
      <c r="T430">
        <v>116.71958100000001</v>
      </c>
      <c r="U430">
        <v>0.85106300000000001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0.17884900000000001</v>
      </c>
      <c r="AG430">
        <v>0</v>
      </c>
      <c r="AH430" t="s">
        <v>11</v>
      </c>
      <c r="AI430">
        <v>0.85243400000000003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3906.1512699999998</v>
      </c>
      <c r="I431">
        <v>503.76631600000002</v>
      </c>
      <c r="J431" t="s">
        <v>3</v>
      </c>
      <c r="K431">
        <v>3900.3592920000001</v>
      </c>
      <c r="L431">
        <v>499.72020300000003</v>
      </c>
      <c r="M431" t="s">
        <v>4</v>
      </c>
      <c r="N431">
        <v>386.150687</v>
      </c>
      <c r="O431">
        <v>25.557442999999999</v>
      </c>
      <c r="P431" t="s">
        <v>5</v>
      </c>
      <c r="Q431">
        <v>353.545165</v>
      </c>
      <c r="R431">
        <v>5.8577360000000001</v>
      </c>
      <c r="S431" t="s">
        <v>6</v>
      </c>
      <c r="T431">
        <v>129.666797</v>
      </c>
      <c r="U431">
        <v>0.91313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0.16142200000000001</v>
      </c>
      <c r="AG431">
        <v>0</v>
      </c>
      <c r="AH431" t="s">
        <v>11</v>
      </c>
      <c r="AI431">
        <v>0.85243400000000003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4296.4176660000003</v>
      </c>
      <c r="I432">
        <v>539.45449699999995</v>
      </c>
      <c r="J432" t="s">
        <v>3</v>
      </c>
      <c r="K432">
        <v>4290.0530570000001</v>
      </c>
      <c r="L432">
        <v>534.97034499999995</v>
      </c>
      <c r="M432" t="s">
        <v>4</v>
      </c>
      <c r="N432">
        <v>424.77428200000003</v>
      </c>
      <c r="O432">
        <v>27.113906</v>
      </c>
      <c r="P432" t="s">
        <v>5</v>
      </c>
      <c r="Q432">
        <v>388.83600100000001</v>
      </c>
      <c r="R432">
        <v>5.8923810000000003</v>
      </c>
      <c r="S432" t="s">
        <v>6</v>
      </c>
      <c r="T432">
        <v>142.66273200000001</v>
      </c>
      <c r="U432">
        <v>0.96083499999999999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0.16142200000000001</v>
      </c>
      <c r="AG432">
        <v>0</v>
      </c>
      <c r="AH432" t="s">
        <v>11</v>
      </c>
      <c r="AI432">
        <v>0.85243400000000003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4687.0479690000002</v>
      </c>
      <c r="I433">
        <v>571.28550099999995</v>
      </c>
      <c r="J433" t="s">
        <v>3</v>
      </c>
      <c r="K433">
        <v>4680.1009469999999</v>
      </c>
      <c r="L433">
        <v>566.31242599999996</v>
      </c>
      <c r="M433" t="s">
        <v>4</v>
      </c>
      <c r="N433">
        <v>463.31981300000001</v>
      </c>
      <c r="O433">
        <v>30.034846000000002</v>
      </c>
      <c r="P433" t="s">
        <v>5</v>
      </c>
      <c r="Q433">
        <v>424.207244</v>
      </c>
      <c r="R433">
        <v>6.2726420000000003</v>
      </c>
      <c r="S433" t="s">
        <v>6</v>
      </c>
      <c r="T433">
        <v>155.700729</v>
      </c>
      <c r="U433">
        <v>1.0418289999999999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0.16142200000000001</v>
      </c>
      <c r="AG433">
        <v>0</v>
      </c>
      <c r="AH433" t="s">
        <v>11</v>
      </c>
      <c r="AI433">
        <v>0.85243400000000003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5076.9298049999998</v>
      </c>
      <c r="I434">
        <v>644.97027600000001</v>
      </c>
      <c r="J434" t="s">
        <v>3</v>
      </c>
      <c r="K434">
        <v>5069.411787</v>
      </c>
      <c r="L434">
        <v>639.55750699999999</v>
      </c>
      <c r="M434" t="s">
        <v>4</v>
      </c>
      <c r="N434">
        <v>501.65501399999999</v>
      </c>
      <c r="O434">
        <v>32.342359999999999</v>
      </c>
      <c r="P434" t="s">
        <v>5</v>
      </c>
      <c r="Q434">
        <v>459.43859400000002</v>
      </c>
      <c r="R434">
        <v>6.5989230000000001</v>
      </c>
      <c r="S434" t="s">
        <v>6</v>
      </c>
      <c r="T434">
        <v>168.71588700000001</v>
      </c>
      <c r="U434">
        <v>1.1783870000000001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0.16142200000000001</v>
      </c>
      <c r="AG434">
        <v>0</v>
      </c>
      <c r="AH434" t="s">
        <v>11</v>
      </c>
      <c r="AI434">
        <v>0.85243400000000003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5467.290215</v>
      </c>
      <c r="I435">
        <v>692.553629</v>
      </c>
      <c r="J435" t="s">
        <v>3</v>
      </c>
      <c r="K435">
        <v>5459.1891409999998</v>
      </c>
      <c r="L435">
        <v>686.81255899999996</v>
      </c>
      <c r="M435" t="s">
        <v>4</v>
      </c>
      <c r="N435">
        <v>540.26011200000005</v>
      </c>
      <c r="O435">
        <v>36.608421999999997</v>
      </c>
      <c r="P435" t="s">
        <v>5</v>
      </c>
      <c r="Q435">
        <v>494.80342100000001</v>
      </c>
      <c r="R435">
        <v>7.352627</v>
      </c>
      <c r="S435" t="s">
        <v>6</v>
      </c>
      <c r="T435">
        <v>181.768338</v>
      </c>
      <c r="U435">
        <v>1.4981040000000001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0.16142200000000001</v>
      </c>
      <c r="AG435">
        <v>0</v>
      </c>
      <c r="AH435" t="s">
        <v>11</v>
      </c>
      <c r="AI435">
        <v>0.85243400000000003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5858.421738</v>
      </c>
      <c r="I436">
        <v>784.28816099999995</v>
      </c>
      <c r="J436" t="s">
        <v>3</v>
      </c>
      <c r="K436">
        <v>5849.7479000000003</v>
      </c>
      <c r="L436">
        <v>778.21727199999998</v>
      </c>
      <c r="M436" t="s">
        <v>4</v>
      </c>
      <c r="N436">
        <v>578.93903</v>
      </c>
      <c r="O436">
        <v>41.178209000000003</v>
      </c>
      <c r="P436" t="s">
        <v>5</v>
      </c>
      <c r="Q436">
        <v>530.12278600000002</v>
      </c>
      <c r="R436">
        <v>7.6357699999999999</v>
      </c>
      <c r="S436" t="s">
        <v>6</v>
      </c>
      <c r="T436">
        <v>194.80696699999999</v>
      </c>
      <c r="U436">
        <v>1.45679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0.16142200000000001</v>
      </c>
      <c r="AG436">
        <v>0</v>
      </c>
      <c r="AH436" t="s">
        <v>11</v>
      </c>
      <c r="AI436">
        <v>0.85243400000000003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6248.6929790000004</v>
      </c>
      <c r="I437">
        <v>902.41959999999995</v>
      </c>
      <c r="J437" t="s">
        <v>3</v>
      </c>
      <c r="K437">
        <v>6239.4469529999997</v>
      </c>
      <c r="L437">
        <v>895.74484500000005</v>
      </c>
      <c r="M437" t="s">
        <v>4</v>
      </c>
      <c r="N437">
        <v>617.66959699999995</v>
      </c>
      <c r="O437">
        <v>47.334688</v>
      </c>
      <c r="P437" t="s">
        <v>5</v>
      </c>
      <c r="Q437">
        <v>565.48452099999997</v>
      </c>
      <c r="R437">
        <v>7.8746169999999998</v>
      </c>
      <c r="S437" t="s">
        <v>6</v>
      </c>
      <c r="T437">
        <v>207.86067399999999</v>
      </c>
      <c r="U437">
        <v>1.5169680000000001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0.16142200000000001</v>
      </c>
      <c r="AG437">
        <v>0</v>
      </c>
      <c r="AH437" t="s">
        <v>11</v>
      </c>
      <c r="AI437">
        <v>0.85243400000000003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6639.1244340000003</v>
      </c>
      <c r="I438">
        <v>1020.05315</v>
      </c>
      <c r="J438" t="s">
        <v>3</v>
      </c>
      <c r="K438">
        <v>6629.2969430000003</v>
      </c>
      <c r="L438">
        <v>1011.883</v>
      </c>
      <c r="M438" t="s">
        <v>4</v>
      </c>
      <c r="N438">
        <v>656.345865</v>
      </c>
      <c r="O438">
        <v>53.607165999999999</v>
      </c>
      <c r="P438" t="s">
        <v>5</v>
      </c>
      <c r="Q438">
        <v>600.72260100000005</v>
      </c>
      <c r="R438">
        <v>8.6575740000000003</v>
      </c>
      <c r="S438" t="s">
        <v>6</v>
      </c>
      <c r="T438">
        <v>220.86330599999999</v>
      </c>
      <c r="U438">
        <v>1.615594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0.16142200000000001</v>
      </c>
      <c r="AG438">
        <v>0</v>
      </c>
      <c r="AH438" t="s">
        <v>11</v>
      </c>
      <c r="AI438">
        <v>0.85243400000000003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7029.5304589999996</v>
      </c>
      <c r="I439">
        <v>1132.798763</v>
      </c>
      <c r="J439" t="s">
        <v>3</v>
      </c>
      <c r="K439">
        <v>7019.1171290000002</v>
      </c>
      <c r="L439">
        <v>1123.6297569999999</v>
      </c>
      <c r="M439" t="s">
        <v>4</v>
      </c>
      <c r="N439">
        <v>694.97942</v>
      </c>
      <c r="O439">
        <v>54.936521999999997</v>
      </c>
      <c r="P439" t="s">
        <v>5</v>
      </c>
      <c r="Q439">
        <v>636.11790800000006</v>
      </c>
      <c r="R439">
        <v>9.4172729999999998</v>
      </c>
      <c r="S439" t="s">
        <v>6</v>
      </c>
      <c r="T439">
        <v>233.87519499999999</v>
      </c>
      <c r="U439">
        <v>1.7627520000000001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0.16142200000000001</v>
      </c>
      <c r="AG439">
        <v>0</v>
      </c>
      <c r="AH439" t="s">
        <v>11</v>
      </c>
      <c r="AI439">
        <v>0.85243400000000003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7420.6057810000002</v>
      </c>
      <c r="I440">
        <v>1175.3889300000001</v>
      </c>
      <c r="J440" t="s">
        <v>3</v>
      </c>
      <c r="K440">
        <v>7409.601592</v>
      </c>
      <c r="L440">
        <v>1164.9029929999999</v>
      </c>
      <c r="M440" t="s">
        <v>4</v>
      </c>
      <c r="N440">
        <v>733.49872100000005</v>
      </c>
      <c r="O440">
        <v>58.083775000000003</v>
      </c>
      <c r="P440" t="s">
        <v>5</v>
      </c>
      <c r="Q440">
        <v>671.48029399999996</v>
      </c>
      <c r="R440">
        <v>9.3705730000000003</v>
      </c>
      <c r="S440" t="s">
        <v>6</v>
      </c>
      <c r="T440">
        <v>246.88000500000001</v>
      </c>
      <c r="U440">
        <v>1.7816730000000001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0.16142200000000001</v>
      </c>
      <c r="AG440">
        <v>0</v>
      </c>
      <c r="AH440" t="s">
        <v>11</v>
      </c>
      <c r="AI440">
        <v>0.85243400000000003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7811.1198240000003</v>
      </c>
      <c r="I441">
        <v>1240.6988180000001</v>
      </c>
      <c r="J441" t="s">
        <v>3</v>
      </c>
      <c r="K441">
        <v>7799.5373929999996</v>
      </c>
      <c r="L441">
        <v>1229.125018</v>
      </c>
      <c r="M441" t="s">
        <v>4</v>
      </c>
      <c r="N441">
        <v>772.09117600000002</v>
      </c>
      <c r="O441">
        <v>58.290253999999997</v>
      </c>
      <c r="P441" t="s">
        <v>5</v>
      </c>
      <c r="Q441">
        <v>706.84578599999998</v>
      </c>
      <c r="R441">
        <v>10.173878</v>
      </c>
      <c r="S441" t="s">
        <v>6</v>
      </c>
      <c r="T441">
        <v>259.90638999999999</v>
      </c>
      <c r="U441">
        <v>1.8608579999999999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0.16142200000000001</v>
      </c>
      <c r="AG441">
        <v>0</v>
      </c>
      <c r="AH441" t="s">
        <v>11</v>
      </c>
      <c r="AI441">
        <v>0.85243400000000003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367.83604000000003</v>
      </c>
      <c r="I442">
        <v>15.829822999999999</v>
      </c>
      <c r="J442" t="s">
        <v>3</v>
      </c>
      <c r="K442">
        <v>367.25630999999998</v>
      </c>
      <c r="L442">
        <v>15.794854000000001</v>
      </c>
      <c r="M442" t="s">
        <v>4</v>
      </c>
      <c r="N442">
        <v>38.253436000000001</v>
      </c>
      <c r="O442">
        <v>1.0409390000000001</v>
      </c>
      <c r="P442" t="s">
        <v>5</v>
      </c>
      <c r="Q442">
        <v>0</v>
      </c>
      <c r="R442">
        <v>0</v>
      </c>
      <c r="S442" t="s">
        <v>6</v>
      </c>
      <c r="T442">
        <v>12.931924</v>
      </c>
      <c r="U442">
        <v>5.7210999999999998E-2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0.179254</v>
      </c>
      <c r="AG442">
        <v>0</v>
      </c>
      <c r="AH442" t="s">
        <v>11</v>
      </c>
      <c r="AI442">
        <v>0.83697600000000005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735.82259599999998</v>
      </c>
      <c r="I443">
        <v>59.202843000000001</v>
      </c>
      <c r="J443" t="s">
        <v>3</v>
      </c>
      <c r="K443">
        <v>734.66402000000005</v>
      </c>
      <c r="L443">
        <v>59.137779999999999</v>
      </c>
      <c r="M443" t="s">
        <v>4</v>
      </c>
      <c r="N443">
        <v>76.579127</v>
      </c>
      <c r="O443">
        <v>3.4658009999999999</v>
      </c>
      <c r="P443" t="s">
        <v>5</v>
      </c>
      <c r="Q443">
        <v>0</v>
      </c>
      <c r="R443">
        <v>0</v>
      </c>
      <c r="S443" t="s">
        <v>6</v>
      </c>
      <c r="T443">
        <v>25.856846999999998</v>
      </c>
      <c r="U443">
        <v>0.10631599999999999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0.179254</v>
      </c>
      <c r="AG443">
        <v>0</v>
      </c>
      <c r="AH443" t="s">
        <v>11</v>
      </c>
      <c r="AI443">
        <v>0.83697600000000005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1103.9902320000001</v>
      </c>
      <c r="I444">
        <v>117.078205</v>
      </c>
      <c r="J444" t="s">
        <v>3</v>
      </c>
      <c r="K444">
        <v>1102.235146</v>
      </c>
      <c r="L444">
        <v>117.032055</v>
      </c>
      <c r="M444" t="s">
        <v>4</v>
      </c>
      <c r="N444">
        <v>114.93432900000001</v>
      </c>
      <c r="O444">
        <v>7.5409560000000004</v>
      </c>
      <c r="P444" t="s">
        <v>5</v>
      </c>
      <c r="Q444">
        <v>0</v>
      </c>
      <c r="R444">
        <v>0</v>
      </c>
      <c r="S444" t="s">
        <v>6</v>
      </c>
      <c r="T444">
        <v>38.833371</v>
      </c>
      <c r="U444">
        <v>0.26950600000000002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0.179254</v>
      </c>
      <c r="AG444">
        <v>0</v>
      </c>
      <c r="AH444" t="s">
        <v>11</v>
      </c>
      <c r="AI444">
        <v>0.83697600000000005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1472.5324390000001</v>
      </c>
      <c r="I445">
        <v>236.22045199999999</v>
      </c>
      <c r="J445" t="s">
        <v>3</v>
      </c>
      <c r="K445">
        <v>1470.2080350000001</v>
      </c>
      <c r="L445">
        <v>235.748074</v>
      </c>
      <c r="M445" t="s">
        <v>4</v>
      </c>
      <c r="N445">
        <v>153.22486499999999</v>
      </c>
      <c r="O445">
        <v>14.891527</v>
      </c>
      <c r="P445" t="s">
        <v>5</v>
      </c>
      <c r="Q445">
        <v>0</v>
      </c>
      <c r="R445">
        <v>0</v>
      </c>
      <c r="S445" t="s">
        <v>6</v>
      </c>
      <c r="T445">
        <v>51.804462999999998</v>
      </c>
      <c r="U445">
        <v>0.45704600000000001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0.17897199999999999</v>
      </c>
      <c r="AG445">
        <v>0</v>
      </c>
      <c r="AH445" t="s">
        <v>11</v>
      </c>
      <c r="AI445">
        <v>0.83697600000000005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1840.9959449999999</v>
      </c>
      <c r="I446">
        <v>355.42819900000001</v>
      </c>
      <c r="J446" t="s">
        <v>3</v>
      </c>
      <c r="K446">
        <v>1838.093079</v>
      </c>
      <c r="L446">
        <v>354.45901199999997</v>
      </c>
      <c r="M446" t="s">
        <v>4</v>
      </c>
      <c r="N446">
        <v>191.665357</v>
      </c>
      <c r="O446">
        <v>21.228414000000001</v>
      </c>
      <c r="P446" t="s">
        <v>5</v>
      </c>
      <c r="Q446">
        <v>0</v>
      </c>
      <c r="R446">
        <v>0</v>
      </c>
      <c r="S446" t="s">
        <v>6</v>
      </c>
      <c r="T446">
        <v>64.780259999999998</v>
      </c>
      <c r="U446">
        <v>0.67286999999999997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0.17897199999999999</v>
      </c>
      <c r="AG446">
        <v>0</v>
      </c>
      <c r="AH446" t="s">
        <v>11</v>
      </c>
      <c r="AI446">
        <v>0.83697600000000005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2208.977202</v>
      </c>
      <c r="I447">
        <v>463.50324000000001</v>
      </c>
      <c r="J447" t="s">
        <v>3</v>
      </c>
      <c r="K447">
        <v>2205.4961960000001</v>
      </c>
      <c r="L447">
        <v>462.15013099999999</v>
      </c>
      <c r="M447" t="s">
        <v>4</v>
      </c>
      <c r="N447">
        <v>230.04899499999999</v>
      </c>
      <c r="O447">
        <v>30.655363000000001</v>
      </c>
      <c r="P447" t="s">
        <v>5</v>
      </c>
      <c r="Q447">
        <v>0</v>
      </c>
      <c r="R447">
        <v>0</v>
      </c>
      <c r="S447" t="s">
        <v>6</v>
      </c>
      <c r="T447">
        <v>77.741518999999997</v>
      </c>
      <c r="U447">
        <v>0.92982799999999999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0.17897199999999999</v>
      </c>
      <c r="AG447">
        <v>0</v>
      </c>
      <c r="AH447" t="s">
        <v>11</v>
      </c>
      <c r="AI447">
        <v>0.83697600000000005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2576.366387</v>
      </c>
      <c r="I448">
        <v>548.21545300000002</v>
      </c>
      <c r="J448" t="s">
        <v>3</v>
      </c>
      <c r="K448">
        <v>2572.3073680000002</v>
      </c>
      <c r="L448">
        <v>546.38139699999999</v>
      </c>
      <c r="M448" t="s">
        <v>4</v>
      </c>
      <c r="N448">
        <v>268.293475</v>
      </c>
      <c r="O448">
        <v>38.840913999999998</v>
      </c>
      <c r="P448" t="s">
        <v>5</v>
      </c>
      <c r="Q448">
        <v>0</v>
      </c>
      <c r="R448">
        <v>0</v>
      </c>
      <c r="S448" t="s">
        <v>6</v>
      </c>
      <c r="T448">
        <v>90.629625000000004</v>
      </c>
      <c r="U448">
        <v>1.139486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0.17897199999999999</v>
      </c>
      <c r="AG448">
        <v>0</v>
      </c>
      <c r="AH448" t="s">
        <v>11</v>
      </c>
      <c r="AI448">
        <v>0.83697600000000005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2944.0959079999998</v>
      </c>
      <c r="I449">
        <v>646.63788699999998</v>
      </c>
      <c r="J449" t="s">
        <v>3</v>
      </c>
      <c r="K449">
        <v>2939.4635400000002</v>
      </c>
      <c r="L449">
        <v>644.45190300000002</v>
      </c>
      <c r="M449" t="s">
        <v>4</v>
      </c>
      <c r="N449">
        <v>306.52227699999997</v>
      </c>
      <c r="O449">
        <v>46.923687000000001</v>
      </c>
      <c r="P449" t="s">
        <v>5</v>
      </c>
      <c r="Q449">
        <v>0</v>
      </c>
      <c r="R449">
        <v>0</v>
      </c>
      <c r="S449" t="s">
        <v>6</v>
      </c>
      <c r="T449">
        <v>103.535473</v>
      </c>
      <c r="U449">
        <v>1.301572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0.17897199999999999</v>
      </c>
      <c r="AG449">
        <v>0</v>
      </c>
      <c r="AH449" t="s">
        <v>11</v>
      </c>
      <c r="AI449">
        <v>0.85243400000000003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3312.2575590000001</v>
      </c>
      <c r="I450">
        <v>749.62128900000005</v>
      </c>
      <c r="J450" t="s">
        <v>3</v>
      </c>
      <c r="K450">
        <v>3307.0457419999998</v>
      </c>
      <c r="L450">
        <v>747.53520500000002</v>
      </c>
      <c r="M450" t="s">
        <v>4</v>
      </c>
      <c r="N450">
        <v>344.82284399999998</v>
      </c>
      <c r="O450">
        <v>52.266741000000003</v>
      </c>
      <c r="P450" t="s">
        <v>5</v>
      </c>
      <c r="Q450">
        <v>0</v>
      </c>
      <c r="R450">
        <v>0</v>
      </c>
      <c r="S450" t="s">
        <v>6</v>
      </c>
      <c r="T450">
        <v>116.365118</v>
      </c>
      <c r="U450">
        <v>1.4030499999999999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0.17884900000000001</v>
      </c>
      <c r="AG450">
        <v>0</v>
      </c>
      <c r="AH450" t="s">
        <v>11</v>
      </c>
      <c r="AI450">
        <v>0.85243400000000003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3679.3314310000001</v>
      </c>
      <c r="I451">
        <v>834.97444399999995</v>
      </c>
      <c r="J451" t="s">
        <v>3</v>
      </c>
      <c r="K451">
        <v>3673.5467239999998</v>
      </c>
      <c r="L451">
        <v>832.30761800000005</v>
      </c>
      <c r="M451" t="s">
        <v>4</v>
      </c>
      <c r="N451">
        <v>382.91069599999997</v>
      </c>
      <c r="O451">
        <v>57.637220999999997</v>
      </c>
      <c r="P451" t="s">
        <v>5</v>
      </c>
      <c r="Q451">
        <v>0</v>
      </c>
      <c r="R451">
        <v>0</v>
      </c>
      <c r="S451" t="s">
        <v>6</v>
      </c>
      <c r="T451">
        <v>129.24363399999999</v>
      </c>
      <c r="U451">
        <v>1.6928609999999999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0.16142200000000001</v>
      </c>
      <c r="AG451">
        <v>0</v>
      </c>
      <c r="AH451" t="s">
        <v>11</v>
      </c>
      <c r="AI451">
        <v>0.85243400000000003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4046.338945</v>
      </c>
      <c r="I452">
        <v>906.94748400000003</v>
      </c>
      <c r="J452" t="s">
        <v>3</v>
      </c>
      <c r="K452">
        <v>4039.9766020000002</v>
      </c>
      <c r="L452">
        <v>904.06157800000005</v>
      </c>
      <c r="M452" t="s">
        <v>4</v>
      </c>
      <c r="N452">
        <v>420.79786999999999</v>
      </c>
      <c r="O452">
        <v>60.775750000000002</v>
      </c>
      <c r="P452" t="s">
        <v>5</v>
      </c>
      <c r="Q452">
        <v>0</v>
      </c>
      <c r="R452">
        <v>0</v>
      </c>
      <c r="S452" t="s">
        <v>6</v>
      </c>
      <c r="T452">
        <v>142.20278999999999</v>
      </c>
      <c r="U452">
        <v>1.827868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0.16142200000000001</v>
      </c>
      <c r="AG452">
        <v>0</v>
      </c>
      <c r="AH452" t="s">
        <v>11</v>
      </c>
      <c r="AI452">
        <v>0.85243400000000003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4413.9513280000001</v>
      </c>
      <c r="I453">
        <v>964.31017799999995</v>
      </c>
      <c r="J453" t="s">
        <v>3</v>
      </c>
      <c r="K453">
        <v>4407.0100199999997</v>
      </c>
      <c r="L453">
        <v>961.02466700000002</v>
      </c>
      <c r="M453" t="s">
        <v>4</v>
      </c>
      <c r="N453">
        <v>458.92190799999997</v>
      </c>
      <c r="O453">
        <v>65.352165999999997</v>
      </c>
      <c r="P453" t="s">
        <v>5</v>
      </c>
      <c r="Q453">
        <v>0</v>
      </c>
      <c r="R453">
        <v>0</v>
      </c>
      <c r="S453" t="s">
        <v>6</v>
      </c>
      <c r="T453">
        <v>155.12318500000001</v>
      </c>
      <c r="U453">
        <v>1.8723829999999999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0.16142200000000001</v>
      </c>
      <c r="AG453">
        <v>0</v>
      </c>
      <c r="AH453" t="s">
        <v>11</v>
      </c>
      <c r="AI453">
        <v>0.85243400000000003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4782.1519630000003</v>
      </c>
      <c r="I454">
        <v>1084.1889679999999</v>
      </c>
      <c r="J454" t="s">
        <v>3</v>
      </c>
      <c r="K454">
        <v>4774.6312600000001</v>
      </c>
      <c r="L454">
        <v>1080.8284140000001</v>
      </c>
      <c r="M454" t="s">
        <v>4</v>
      </c>
      <c r="N454">
        <v>497.13394799999998</v>
      </c>
      <c r="O454">
        <v>69.055351000000002</v>
      </c>
      <c r="P454" t="s">
        <v>5</v>
      </c>
      <c r="Q454">
        <v>0</v>
      </c>
      <c r="R454">
        <v>0</v>
      </c>
      <c r="S454" t="s">
        <v>6</v>
      </c>
      <c r="T454">
        <v>168.14587299999999</v>
      </c>
      <c r="U454">
        <v>2.0644770000000001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0.16142200000000001</v>
      </c>
      <c r="AG454">
        <v>0</v>
      </c>
      <c r="AH454" t="s">
        <v>11</v>
      </c>
      <c r="AI454">
        <v>0.85243400000000003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5149.0179589999998</v>
      </c>
      <c r="I455">
        <v>1205.7316310000001</v>
      </c>
      <c r="J455" t="s">
        <v>3</v>
      </c>
      <c r="K455">
        <v>5140.9212500000003</v>
      </c>
      <c r="L455">
        <v>1202.223622</v>
      </c>
      <c r="M455" t="s">
        <v>4</v>
      </c>
      <c r="N455">
        <v>535.18462599999998</v>
      </c>
      <c r="O455">
        <v>74.061648000000005</v>
      </c>
      <c r="P455" t="s">
        <v>5</v>
      </c>
      <c r="Q455">
        <v>0</v>
      </c>
      <c r="R455">
        <v>0</v>
      </c>
      <c r="S455" t="s">
        <v>6</v>
      </c>
      <c r="T455">
        <v>181.14837199999999</v>
      </c>
      <c r="U455">
        <v>2.4262549999999998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0.16142200000000001</v>
      </c>
      <c r="AG455">
        <v>0</v>
      </c>
      <c r="AH455" t="s">
        <v>11</v>
      </c>
      <c r="AI455">
        <v>0.85243400000000003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5516.2081740000003</v>
      </c>
      <c r="I456">
        <v>1319.08071</v>
      </c>
      <c r="J456" t="s">
        <v>3</v>
      </c>
      <c r="K456">
        <v>5507.533281</v>
      </c>
      <c r="L456">
        <v>1314.9767509999999</v>
      </c>
      <c r="M456" t="s">
        <v>4</v>
      </c>
      <c r="N456">
        <v>573.36686299999997</v>
      </c>
      <c r="O456">
        <v>80.205965000000006</v>
      </c>
      <c r="P456" t="s">
        <v>5</v>
      </c>
      <c r="Q456">
        <v>0</v>
      </c>
      <c r="R456">
        <v>0</v>
      </c>
      <c r="S456" t="s">
        <v>6</v>
      </c>
      <c r="T456">
        <v>194.13672700000001</v>
      </c>
      <c r="U456">
        <v>2.571094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0.16142200000000001</v>
      </c>
      <c r="AG456">
        <v>0</v>
      </c>
      <c r="AH456" t="s">
        <v>11</v>
      </c>
      <c r="AI456">
        <v>0.85243400000000003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5883.6565529999998</v>
      </c>
      <c r="I457">
        <v>1433.963375</v>
      </c>
      <c r="J457" t="s">
        <v>3</v>
      </c>
      <c r="K457">
        <v>5874.4136909999997</v>
      </c>
      <c r="L457">
        <v>1429.401167</v>
      </c>
      <c r="M457" t="s">
        <v>4</v>
      </c>
      <c r="N457">
        <v>611.62372800000003</v>
      </c>
      <c r="O457">
        <v>85.217395999999994</v>
      </c>
      <c r="P457" t="s">
        <v>5</v>
      </c>
      <c r="Q457">
        <v>0</v>
      </c>
      <c r="R457">
        <v>0</v>
      </c>
      <c r="S457" t="s">
        <v>6</v>
      </c>
      <c r="T457">
        <v>207.11949799999999</v>
      </c>
      <c r="U457">
        <v>2.5168240000000002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0.16142200000000001</v>
      </c>
      <c r="AG457">
        <v>0</v>
      </c>
      <c r="AH457" t="s">
        <v>11</v>
      </c>
      <c r="AI457">
        <v>0.85243400000000003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6250.8902930000004</v>
      </c>
      <c r="I458">
        <v>1528.250442</v>
      </c>
      <c r="J458" t="s">
        <v>3</v>
      </c>
      <c r="K458">
        <v>6241.0746879999997</v>
      </c>
      <c r="L458">
        <v>1523.01746</v>
      </c>
      <c r="M458" t="s">
        <v>4</v>
      </c>
      <c r="N458">
        <v>649.772516</v>
      </c>
      <c r="O458">
        <v>88.766242000000005</v>
      </c>
      <c r="P458" t="s">
        <v>5</v>
      </c>
      <c r="Q458">
        <v>0</v>
      </c>
      <c r="R458">
        <v>0</v>
      </c>
      <c r="S458" t="s">
        <v>6</v>
      </c>
      <c r="T458">
        <v>220.055441</v>
      </c>
      <c r="U458">
        <v>2.703284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0.16142200000000001</v>
      </c>
      <c r="AG458">
        <v>0</v>
      </c>
      <c r="AH458" t="s">
        <v>11</v>
      </c>
      <c r="AI458">
        <v>0.85243400000000003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6618.6029689999996</v>
      </c>
      <c r="I459">
        <v>1659.2736420000001</v>
      </c>
      <c r="J459" t="s">
        <v>3</v>
      </c>
      <c r="K459">
        <v>6608.2207129999997</v>
      </c>
      <c r="L459">
        <v>1653.571308</v>
      </c>
      <c r="M459" t="s">
        <v>4</v>
      </c>
      <c r="N459">
        <v>688.01919899999996</v>
      </c>
      <c r="O459">
        <v>92.958538000000004</v>
      </c>
      <c r="P459" t="s">
        <v>5</v>
      </c>
      <c r="Q459">
        <v>0</v>
      </c>
      <c r="R459">
        <v>0</v>
      </c>
      <c r="S459" t="s">
        <v>6</v>
      </c>
      <c r="T459">
        <v>233.024629</v>
      </c>
      <c r="U459">
        <v>2.9024359999999998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0.16142200000000001</v>
      </c>
      <c r="AG459">
        <v>0</v>
      </c>
      <c r="AH459" t="s">
        <v>11</v>
      </c>
      <c r="AI459">
        <v>0.85243400000000003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6985.8539650000002</v>
      </c>
      <c r="I460">
        <v>1782.945262</v>
      </c>
      <c r="J460" t="s">
        <v>3</v>
      </c>
      <c r="K460">
        <v>6974.8988090000003</v>
      </c>
      <c r="L460">
        <v>1776.5426990000001</v>
      </c>
      <c r="M460" t="s">
        <v>4</v>
      </c>
      <c r="N460">
        <v>726.06833400000005</v>
      </c>
      <c r="O460">
        <v>96.736239999999995</v>
      </c>
      <c r="P460" t="s">
        <v>5</v>
      </c>
      <c r="Q460">
        <v>0</v>
      </c>
      <c r="R460">
        <v>0</v>
      </c>
      <c r="S460" t="s">
        <v>6</v>
      </c>
      <c r="T460">
        <v>245.97154599999999</v>
      </c>
      <c r="U460">
        <v>3.0287609999999998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0.16142200000000001</v>
      </c>
      <c r="AG460">
        <v>0</v>
      </c>
      <c r="AH460" t="s">
        <v>11</v>
      </c>
      <c r="AI460">
        <v>0.85243400000000003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7353.0079489999998</v>
      </c>
      <c r="I461">
        <v>1887.600117</v>
      </c>
      <c r="J461" t="s">
        <v>3</v>
      </c>
      <c r="K461">
        <v>7341.4694730000001</v>
      </c>
      <c r="L461">
        <v>1879.997478</v>
      </c>
      <c r="M461" t="s">
        <v>4</v>
      </c>
      <c r="N461">
        <v>763.964474</v>
      </c>
      <c r="O461">
        <v>101.759255</v>
      </c>
      <c r="P461" t="s">
        <v>5</v>
      </c>
      <c r="Q461">
        <v>0</v>
      </c>
      <c r="R461">
        <v>0</v>
      </c>
      <c r="S461" t="s">
        <v>6</v>
      </c>
      <c r="T461">
        <v>258.88589100000002</v>
      </c>
      <c r="U461">
        <v>3.177165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0.16142200000000001</v>
      </c>
      <c r="AG461">
        <v>0</v>
      </c>
      <c r="AH461" t="s">
        <v>11</v>
      </c>
      <c r="AI461">
        <v>0.85243400000000003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373.16401300000001</v>
      </c>
      <c r="I462">
        <v>48.534117000000002</v>
      </c>
      <c r="J462" t="s">
        <v>3</v>
      </c>
      <c r="K462">
        <v>372.380315</v>
      </c>
      <c r="L462">
        <v>48.042214999999999</v>
      </c>
      <c r="M462" t="s">
        <v>4</v>
      </c>
      <c r="N462">
        <v>26.481172000000001</v>
      </c>
      <c r="O462">
        <v>0.43979299999999999</v>
      </c>
      <c r="P462" t="s">
        <v>5</v>
      </c>
      <c r="Q462">
        <v>33.641694000000001</v>
      </c>
      <c r="R462">
        <v>0.66008500000000003</v>
      </c>
      <c r="S462" t="s">
        <v>6</v>
      </c>
      <c r="T462">
        <v>12.542154999999999</v>
      </c>
      <c r="U462">
        <v>6.6064999999999999E-2</v>
      </c>
      <c r="V462" t="s">
        <v>7</v>
      </c>
      <c r="W462">
        <v>8.6423819999999996</v>
      </c>
      <c r="X462">
        <v>8.4141999999999995E-2</v>
      </c>
      <c r="Y462" t="s">
        <v>8</v>
      </c>
      <c r="Z462">
        <v>10.941108</v>
      </c>
      <c r="AA462">
        <v>0.13095999999999999</v>
      </c>
      <c r="AB462" t="s">
        <v>9</v>
      </c>
      <c r="AC462">
        <v>311.25376199999999</v>
      </c>
      <c r="AD462">
        <v>32.270882</v>
      </c>
      <c r="AE462" t="s">
        <v>10</v>
      </c>
      <c r="AF462">
        <v>0.18215100000000001</v>
      </c>
      <c r="AG462">
        <v>7.7999999999999999E-5</v>
      </c>
      <c r="AH462" t="s">
        <v>11</v>
      </c>
      <c r="AI462">
        <v>0.81515899999999997</v>
      </c>
      <c r="AJ462">
        <v>1.44E-4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747.01205900000002</v>
      </c>
      <c r="I463">
        <v>205.96993599999999</v>
      </c>
      <c r="J463" t="s">
        <v>3</v>
      </c>
      <c r="K463">
        <v>745.43857200000002</v>
      </c>
      <c r="L463">
        <v>203.96037799999999</v>
      </c>
      <c r="M463" t="s">
        <v>4</v>
      </c>
      <c r="N463">
        <v>52.992418999999998</v>
      </c>
      <c r="O463">
        <v>1.608001</v>
      </c>
      <c r="P463" t="s">
        <v>5</v>
      </c>
      <c r="Q463">
        <v>67.401392999999999</v>
      </c>
      <c r="R463">
        <v>2.8409900000000001</v>
      </c>
      <c r="S463" t="s">
        <v>6</v>
      </c>
      <c r="T463">
        <v>25.193432000000001</v>
      </c>
      <c r="U463">
        <v>0.29009499999999999</v>
      </c>
      <c r="V463" t="s">
        <v>7</v>
      </c>
      <c r="W463">
        <v>17.293778</v>
      </c>
      <c r="X463">
        <v>0.31214799999999998</v>
      </c>
      <c r="Y463" t="s">
        <v>8</v>
      </c>
      <c r="Z463">
        <v>21.880863999999999</v>
      </c>
      <c r="AA463">
        <v>0.49865300000000001</v>
      </c>
      <c r="AB463" t="s">
        <v>9</v>
      </c>
      <c r="AC463">
        <v>623.00145799999996</v>
      </c>
      <c r="AD463">
        <v>134.224335</v>
      </c>
      <c r="AE463" t="s">
        <v>10</v>
      </c>
      <c r="AF463">
        <v>0.178119</v>
      </c>
      <c r="AG463">
        <v>4.8999999999999998E-5</v>
      </c>
      <c r="AH463" t="s">
        <v>11</v>
      </c>
      <c r="AI463">
        <v>0.81980200000000003</v>
      </c>
      <c r="AJ463">
        <v>1.54E-4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1120.918621</v>
      </c>
      <c r="I464">
        <v>447.27665500000001</v>
      </c>
      <c r="J464" t="s">
        <v>3</v>
      </c>
      <c r="K464">
        <v>1118.5495169999999</v>
      </c>
      <c r="L464">
        <v>442.854331</v>
      </c>
      <c r="M464" t="s">
        <v>4</v>
      </c>
      <c r="N464">
        <v>79.514487000000003</v>
      </c>
      <c r="O464">
        <v>3.7010770000000002</v>
      </c>
      <c r="P464" t="s">
        <v>5</v>
      </c>
      <c r="Q464">
        <v>101.081794</v>
      </c>
      <c r="R464">
        <v>5.569153</v>
      </c>
      <c r="S464" t="s">
        <v>6</v>
      </c>
      <c r="T464">
        <v>37.785651999999999</v>
      </c>
      <c r="U464">
        <v>0.546987</v>
      </c>
      <c r="V464" t="s">
        <v>7</v>
      </c>
      <c r="W464">
        <v>25.916626000000001</v>
      </c>
      <c r="X464">
        <v>0.59617500000000001</v>
      </c>
      <c r="Y464" t="s">
        <v>8</v>
      </c>
      <c r="Z464">
        <v>32.820864999999998</v>
      </c>
      <c r="AA464">
        <v>0.90679100000000001</v>
      </c>
      <c r="AB464" t="s">
        <v>9</v>
      </c>
      <c r="AC464">
        <v>934.90604099999996</v>
      </c>
      <c r="AD464">
        <v>291.92714799999999</v>
      </c>
      <c r="AE464" t="s">
        <v>10</v>
      </c>
      <c r="AF464">
        <v>0.17710300000000001</v>
      </c>
      <c r="AG464">
        <v>4.8000000000000001E-5</v>
      </c>
      <c r="AH464" t="s">
        <v>11</v>
      </c>
      <c r="AI464">
        <v>0.82522700000000004</v>
      </c>
      <c r="AJ464">
        <v>1.4100000000000001E-4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1494.0078269999999</v>
      </c>
      <c r="I465">
        <v>821.14301699999999</v>
      </c>
      <c r="J465" t="s">
        <v>3</v>
      </c>
      <c r="K465">
        <v>1490.8483940000001</v>
      </c>
      <c r="L465">
        <v>812.53425700000003</v>
      </c>
      <c r="M465" t="s">
        <v>4</v>
      </c>
      <c r="N465">
        <v>105.981443</v>
      </c>
      <c r="O465">
        <v>6.4531970000000003</v>
      </c>
      <c r="P465" t="s">
        <v>5</v>
      </c>
      <c r="Q465">
        <v>134.763733</v>
      </c>
      <c r="R465">
        <v>10.546156999999999</v>
      </c>
      <c r="S465" t="s">
        <v>6</v>
      </c>
      <c r="T465">
        <v>50.413356999999998</v>
      </c>
      <c r="U465">
        <v>1.2802880000000001</v>
      </c>
      <c r="V465" t="s">
        <v>7</v>
      </c>
      <c r="W465">
        <v>34.504524000000004</v>
      </c>
      <c r="X465">
        <v>0.96912100000000001</v>
      </c>
      <c r="Y465" t="s">
        <v>8</v>
      </c>
      <c r="Z465">
        <v>43.775579999999998</v>
      </c>
      <c r="AA465">
        <v>1.575958</v>
      </c>
      <c r="AB465" t="s">
        <v>9</v>
      </c>
      <c r="AC465">
        <v>1246.098103</v>
      </c>
      <c r="AD465">
        <v>530.80797299999995</v>
      </c>
      <c r="AE465" t="s">
        <v>10</v>
      </c>
      <c r="AF465">
        <v>0.17552200000000001</v>
      </c>
      <c r="AG465">
        <v>7.2000000000000002E-5</v>
      </c>
      <c r="AH465" t="s">
        <v>11</v>
      </c>
      <c r="AI465">
        <v>0.82733900000000005</v>
      </c>
      <c r="AJ465">
        <v>1.27E-4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1866.9647749999999</v>
      </c>
      <c r="I466">
        <v>1223.5072090000001</v>
      </c>
      <c r="J466" t="s">
        <v>3</v>
      </c>
      <c r="K466">
        <v>1863.010266</v>
      </c>
      <c r="L466">
        <v>1210.0350619999999</v>
      </c>
      <c r="M466" t="s">
        <v>4</v>
      </c>
      <c r="N466">
        <v>132.38404399999999</v>
      </c>
      <c r="O466">
        <v>9.7550559999999997</v>
      </c>
      <c r="P466" t="s">
        <v>5</v>
      </c>
      <c r="Q466">
        <v>168.34845799999999</v>
      </c>
      <c r="R466">
        <v>15.533559</v>
      </c>
      <c r="S466" t="s">
        <v>6</v>
      </c>
      <c r="T466">
        <v>62.992978999999998</v>
      </c>
      <c r="U466">
        <v>1.6120399999999999</v>
      </c>
      <c r="V466" t="s">
        <v>7</v>
      </c>
      <c r="W466">
        <v>43.119781000000003</v>
      </c>
      <c r="X466">
        <v>1.5078940000000001</v>
      </c>
      <c r="Y466" t="s">
        <v>8</v>
      </c>
      <c r="Z466">
        <v>54.693299000000003</v>
      </c>
      <c r="AA466">
        <v>2.3327279999999999</v>
      </c>
      <c r="AB466" t="s">
        <v>9</v>
      </c>
      <c r="AC466">
        <v>1557.2985060000001</v>
      </c>
      <c r="AD466">
        <v>793.76523799999995</v>
      </c>
      <c r="AE466" t="s">
        <v>10</v>
      </c>
      <c r="AF466">
        <v>0.17430699999999999</v>
      </c>
      <c r="AG466">
        <v>9.6000000000000002E-5</v>
      </c>
      <c r="AH466" t="s">
        <v>11</v>
      </c>
      <c r="AI466">
        <v>0.829793</v>
      </c>
      <c r="AJ466">
        <v>9.7999999999999997E-5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2238.8967379999999</v>
      </c>
      <c r="I467">
        <v>1690.2814410000001</v>
      </c>
      <c r="J467" t="s">
        <v>3</v>
      </c>
      <c r="K467">
        <v>2234.1586229999998</v>
      </c>
      <c r="L467">
        <v>1671.871662</v>
      </c>
      <c r="M467" t="s">
        <v>4</v>
      </c>
      <c r="N467">
        <v>158.74275700000001</v>
      </c>
      <c r="O467">
        <v>13.819851999999999</v>
      </c>
      <c r="P467" t="s">
        <v>5</v>
      </c>
      <c r="Q467">
        <v>201.878207</v>
      </c>
      <c r="R467">
        <v>22.274349999999998</v>
      </c>
      <c r="S467" t="s">
        <v>6</v>
      </c>
      <c r="T467">
        <v>75.489688999999998</v>
      </c>
      <c r="U467">
        <v>1.9592799999999999</v>
      </c>
      <c r="V467" t="s">
        <v>7</v>
      </c>
      <c r="W467">
        <v>51.749462999999999</v>
      </c>
      <c r="X467">
        <v>2.5190760000000001</v>
      </c>
      <c r="Y467" t="s">
        <v>8</v>
      </c>
      <c r="Z467">
        <v>65.616382000000002</v>
      </c>
      <c r="AA467">
        <v>3.2517100000000001</v>
      </c>
      <c r="AB467" t="s">
        <v>9</v>
      </c>
      <c r="AC467">
        <v>1867.5903860000001</v>
      </c>
      <c r="AD467">
        <v>1088.703792</v>
      </c>
      <c r="AE467" t="s">
        <v>10</v>
      </c>
      <c r="AF467">
        <v>0.17421700000000001</v>
      </c>
      <c r="AG467">
        <v>9.5000000000000005E-5</v>
      </c>
      <c r="AH467" t="s">
        <v>11</v>
      </c>
      <c r="AI467">
        <v>0.83181000000000005</v>
      </c>
      <c r="AJ467">
        <v>6.0000000000000002E-5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2611.4089359999998</v>
      </c>
      <c r="I468">
        <v>2292.5772259999999</v>
      </c>
      <c r="J468" t="s">
        <v>3</v>
      </c>
      <c r="K468">
        <v>2605.8877779999998</v>
      </c>
      <c r="L468">
        <v>2266.9103730000002</v>
      </c>
      <c r="M468" t="s">
        <v>4</v>
      </c>
      <c r="N468">
        <v>185.20548700000001</v>
      </c>
      <c r="O468">
        <v>18.910288999999999</v>
      </c>
      <c r="P468" t="s">
        <v>5</v>
      </c>
      <c r="Q468">
        <v>235.38944000000001</v>
      </c>
      <c r="R468">
        <v>30.123419999999999</v>
      </c>
      <c r="S468" t="s">
        <v>6</v>
      </c>
      <c r="T468">
        <v>88.033968999999999</v>
      </c>
      <c r="U468">
        <v>2.449576</v>
      </c>
      <c r="V468" t="s">
        <v>7</v>
      </c>
      <c r="W468">
        <v>60.349083</v>
      </c>
      <c r="X468">
        <v>3.1913390000000001</v>
      </c>
      <c r="Y468" t="s">
        <v>8</v>
      </c>
      <c r="Z468">
        <v>76.508874000000006</v>
      </c>
      <c r="AA468">
        <v>4.6248290000000001</v>
      </c>
      <c r="AB468" t="s">
        <v>9</v>
      </c>
      <c r="AC468">
        <v>2178.3248389999999</v>
      </c>
      <c r="AD468">
        <v>1467.668107</v>
      </c>
      <c r="AE468" t="s">
        <v>10</v>
      </c>
      <c r="AF468">
        <v>0.17411399999999999</v>
      </c>
      <c r="AG468">
        <v>9.5000000000000005E-5</v>
      </c>
      <c r="AH468" t="s">
        <v>11</v>
      </c>
      <c r="AI468">
        <v>0.83331</v>
      </c>
      <c r="AJ468">
        <v>3.8000000000000002E-5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2983.8626420000001</v>
      </c>
      <c r="I469">
        <v>3021.2126290000001</v>
      </c>
      <c r="J469" t="s">
        <v>3</v>
      </c>
      <c r="K469">
        <v>2977.5527000000002</v>
      </c>
      <c r="L469">
        <v>2987.735224</v>
      </c>
      <c r="M469" t="s">
        <v>4</v>
      </c>
      <c r="N469">
        <v>211.62878000000001</v>
      </c>
      <c r="O469">
        <v>23.451072</v>
      </c>
      <c r="P469" t="s">
        <v>5</v>
      </c>
      <c r="Q469">
        <v>268.93805700000001</v>
      </c>
      <c r="R469">
        <v>39.675874</v>
      </c>
      <c r="S469" t="s">
        <v>6</v>
      </c>
      <c r="T469">
        <v>100.621049</v>
      </c>
      <c r="U469">
        <v>3.1418409999999999</v>
      </c>
      <c r="V469" t="s">
        <v>7</v>
      </c>
      <c r="W469">
        <v>68.941349000000002</v>
      </c>
      <c r="X469">
        <v>4.1144679999999996</v>
      </c>
      <c r="Y469" t="s">
        <v>8</v>
      </c>
      <c r="Z469">
        <v>87.428224999999998</v>
      </c>
      <c r="AA469">
        <v>6.1925100000000004</v>
      </c>
      <c r="AB469" t="s">
        <v>9</v>
      </c>
      <c r="AC469">
        <v>2488.9235159999998</v>
      </c>
      <c r="AD469">
        <v>1947.874237</v>
      </c>
      <c r="AE469" t="s">
        <v>10</v>
      </c>
      <c r="AF469">
        <v>0.17236000000000001</v>
      </c>
      <c r="AG469">
        <v>1.21E-4</v>
      </c>
      <c r="AH469" t="s">
        <v>11</v>
      </c>
      <c r="AI469">
        <v>0.83427300000000004</v>
      </c>
      <c r="AJ469">
        <v>1.7E-5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3356.7242329999999</v>
      </c>
      <c r="I470">
        <v>3833.0226480000001</v>
      </c>
      <c r="J470" t="s">
        <v>3</v>
      </c>
      <c r="K470">
        <v>3349.6307959999999</v>
      </c>
      <c r="L470">
        <v>3789.1938970000001</v>
      </c>
      <c r="M470" t="s">
        <v>4</v>
      </c>
      <c r="N470">
        <v>237.97819100000001</v>
      </c>
      <c r="O470">
        <v>30.110989</v>
      </c>
      <c r="P470" t="s">
        <v>5</v>
      </c>
      <c r="Q470">
        <v>302.57269300000002</v>
      </c>
      <c r="R470">
        <v>53.061157999999999</v>
      </c>
      <c r="S470" t="s">
        <v>6</v>
      </c>
      <c r="T470">
        <v>113.24749799999999</v>
      </c>
      <c r="U470">
        <v>4.6185689999999999</v>
      </c>
      <c r="V470" t="s">
        <v>7</v>
      </c>
      <c r="W470">
        <v>77.565827999999996</v>
      </c>
      <c r="X470">
        <v>5.2809039999999996</v>
      </c>
      <c r="Y470" t="s">
        <v>8</v>
      </c>
      <c r="Z470">
        <v>98.372202000000001</v>
      </c>
      <c r="AA470">
        <v>7.717676</v>
      </c>
      <c r="AB470" t="s">
        <v>9</v>
      </c>
      <c r="AC470">
        <v>2799.9196830000001</v>
      </c>
      <c r="AD470">
        <v>2447.3042540000001</v>
      </c>
      <c r="AE470" t="s">
        <v>10</v>
      </c>
      <c r="AF470">
        <v>0.17174</v>
      </c>
      <c r="AG470">
        <v>1.3100000000000001E-4</v>
      </c>
      <c r="AH470" t="s">
        <v>11</v>
      </c>
      <c r="AI470">
        <v>0.83489000000000002</v>
      </c>
      <c r="AJ470">
        <v>1.1E-5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3727.74397</v>
      </c>
      <c r="I471">
        <v>4307.6437690000002</v>
      </c>
      <c r="J471" t="s">
        <v>3</v>
      </c>
      <c r="K471">
        <v>3719.860498</v>
      </c>
      <c r="L471">
        <v>4255.8769940000002</v>
      </c>
      <c r="M471" t="s">
        <v>4</v>
      </c>
      <c r="N471">
        <v>264.32167199999998</v>
      </c>
      <c r="O471">
        <v>35.496616000000003</v>
      </c>
      <c r="P471" t="s">
        <v>5</v>
      </c>
      <c r="Q471">
        <v>335.957447</v>
      </c>
      <c r="R471">
        <v>58.046551999999998</v>
      </c>
      <c r="S471" t="s">
        <v>6</v>
      </c>
      <c r="T471">
        <v>125.7526</v>
      </c>
      <c r="U471">
        <v>5.1432019999999996</v>
      </c>
      <c r="V471" t="s">
        <v>7</v>
      </c>
      <c r="W471">
        <v>86.149062000000001</v>
      </c>
      <c r="X471">
        <v>5.7625729999999997</v>
      </c>
      <c r="Y471" t="s">
        <v>8</v>
      </c>
      <c r="Z471">
        <v>109.221405</v>
      </c>
      <c r="AA471">
        <v>8.3790460000000007</v>
      </c>
      <c r="AB471" t="s">
        <v>9</v>
      </c>
      <c r="AC471">
        <v>3109.3314700000001</v>
      </c>
      <c r="AD471">
        <v>2746.9011249999999</v>
      </c>
      <c r="AE471" t="s">
        <v>10</v>
      </c>
      <c r="AF471">
        <v>0.170573</v>
      </c>
      <c r="AG471">
        <v>1.44E-4</v>
      </c>
      <c r="AH471" t="s">
        <v>11</v>
      </c>
      <c r="AI471">
        <v>0.83580600000000005</v>
      </c>
      <c r="AJ471">
        <v>3.1999999999999999E-5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4098.5991210000002</v>
      </c>
      <c r="I472">
        <v>4805.1645559999997</v>
      </c>
      <c r="J472" t="s">
        <v>3</v>
      </c>
      <c r="K472">
        <v>4089.9335160000001</v>
      </c>
      <c r="L472">
        <v>4746.5139170000002</v>
      </c>
      <c r="M472" t="s">
        <v>4</v>
      </c>
      <c r="N472">
        <v>290.57978500000002</v>
      </c>
      <c r="O472">
        <v>40.617280999999998</v>
      </c>
      <c r="P472" t="s">
        <v>5</v>
      </c>
      <c r="Q472">
        <v>369.26838400000003</v>
      </c>
      <c r="R472">
        <v>62.812153000000002</v>
      </c>
      <c r="S472" t="s">
        <v>6</v>
      </c>
      <c r="T472">
        <v>138.27253899999999</v>
      </c>
      <c r="U472">
        <v>5.54331</v>
      </c>
      <c r="V472" t="s">
        <v>7</v>
      </c>
      <c r="W472">
        <v>94.730339999999998</v>
      </c>
      <c r="X472">
        <v>6.1476069999999998</v>
      </c>
      <c r="Y472" t="s">
        <v>8</v>
      </c>
      <c r="Z472">
        <v>120.05043499999999</v>
      </c>
      <c r="AA472">
        <v>9.1967390000000009</v>
      </c>
      <c r="AB472" t="s">
        <v>9</v>
      </c>
      <c r="AC472">
        <v>3418.7588230000001</v>
      </c>
      <c r="AD472">
        <v>3067.4956400000001</v>
      </c>
      <c r="AE472" t="s">
        <v>10</v>
      </c>
      <c r="AF472">
        <v>0.16744999999999999</v>
      </c>
      <c r="AG472">
        <v>1.7000000000000001E-4</v>
      </c>
      <c r="AH472" t="s">
        <v>11</v>
      </c>
      <c r="AI472">
        <v>0.83598399999999995</v>
      </c>
      <c r="AJ472">
        <v>3.1999999999999999E-5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4469.5773049999998</v>
      </c>
      <c r="I473">
        <v>5235.0312389999999</v>
      </c>
      <c r="J473" t="s">
        <v>3</v>
      </c>
      <c r="K473">
        <v>4460.1425589999999</v>
      </c>
      <c r="L473">
        <v>5169.9626289999997</v>
      </c>
      <c r="M473" t="s">
        <v>4</v>
      </c>
      <c r="N473">
        <v>316.87620500000003</v>
      </c>
      <c r="O473">
        <v>45.736899000000001</v>
      </c>
      <c r="P473" t="s">
        <v>5</v>
      </c>
      <c r="Q473">
        <v>402.64775400000002</v>
      </c>
      <c r="R473">
        <v>67.658664000000002</v>
      </c>
      <c r="S473" t="s">
        <v>6</v>
      </c>
      <c r="T473">
        <v>150.82522900000001</v>
      </c>
      <c r="U473">
        <v>5.8860419999999998</v>
      </c>
      <c r="V473" t="s">
        <v>7</v>
      </c>
      <c r="W473">
        <v>103.312861</v>
      </c>
      <c r="X473">
        <v>6.5102080000000004</v>
      </c>
      <c r="Y473" t="s">
        <v>8</v>
      </c>
      <c r="Z473">
        <v>130.92027100000001</v>
      </c>
      <c r="AA473">
        <v>9.9967690000000005</v>
      </c>
      <c r="AB473" t="s">
        <v>9</v>
      </c>
      <c r="AC473">
        <v>3728.2069630000001</v>
      </c>
      <c r="AD473">
        <v>3325.3982209999999</v>
      </c>
      <c r="AE473" t="s">
        <v>10</v>
      </c>
      <c r="AF473">
        <v>0.166217</v>
      </c>
      <c r="AG473">
        <v>1.7899999999999999E-4</v>
      </c>
      <c r="AH473" t="s">
        <v>11</v>
      </c>
      <c r="AI473">
        <v>0.836063</v>
      </c>
      <c r="AJ473">
        <v>3.1999999999999999E-5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4840.5644920000004</v>
      </c>
      <c r="I474">
        <v>5647.3861209999995</v>
      </c>
      <c r="J474" t="s">
        <v>3</v>
      </c>
      <c r="K474">
        <v>4830.3507419999996</v>
      </c>
      <c r="L474">
        <v>5574.427592</v>
      </c>
      <c r="M474" t="s">
        <v>4</v>
      </c>
      <c r="N474">
        <v>343.16867400000001</v>
      </c>
      <c r="O474">
        <v>50.138967000000001</v>
      </c>
      <c r="P474" t="s">
        <v>5</v>
      </c>
      <c r="Q474">
        <v>436.02610199999998</v>
      </c>
      <c r="R474">
        <v>70.963054</v>
      </c>
      <c r="S474" t="s">
        <v>6</v>
      </c>
      <c r="T474">
        <v>163.365431</v>
      </c>
      <c r="U474">
        <v>6.153619</v>
      </c>
      <c r="V474" t="s">
        <v>7</v>
      </c>
      <c r="W474">
        <v>111.91801700000001</v>
      </c>
      <c r="X474">
        <v>6.7577720000000001</v>
      </c>
      <c r="Y474" t="s">
        <v>8</v>
      </c>
      <c r="Z474">
        <v>141.74219299999999</v>
      </c>
      <c r="AA474">
        <v>10.640439000000001</v>
      </c>
      <c r="AB474" t="s">
        <v>9</v>
      </c>
      <c r="AC474">
        <v>4037.6718649999998</v>
      </c>
      <c r="AD474">
        <v>3590.3252470000002</v>
      </c>
      <c r="AE474" t="s">
        <v>10</v>
      </c>
      <c r="AF474">
        <v>0.16589899999999999</v>
      </c>
      <c r="AG474">
        <v>1.8599999999999999E-4</v>
      </c>
      <c r="AH474" t="s">
        <v>11</v>
      </c>
      <c r="AI474">
        <v>0.83714599999999995</v>
      </c>
      <c r="AJ474">
        <v>4.5000000000000003E-5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5212.4544919999998</v>
      </c>
      <c r="I475">
        <v>6285.7908310000003</v>
      </c>
      <c r="J475" t="s">
        <v>3</v>
      </c>
      <c r="K475">
        <v>5201.4524119999996</v>
      </c>
      <c r="L475">
        <v>6202.493305</v>
      </c>
      <c r="M475" t="s">
        <v>4</v>
      </c>
      <c r="N475">
        <v>369.50245000000001</v>
      </c>
      <c r="O475">
        <v>58.178052999999998</v>
      </c>
      <c r="P475" t="s">
        <v>5</v>
      </c>
      <c r="Q475">
        <v>469.51271700000001</v>
      </c>
      <c r="R475">
        <v>76.102457999999999</v>
      </c>
      <c r="S475" t="s">
        <v>6</v>
      </c>
      <c r="T475">
        <v>175.95470800000001</v>
      </c>
      <c r="U475">
        <v>6.6677229999999996</v>
      </c>
      <c r="V475" t="s">
        <v>7</v>
      </c>
      <c r="W475">
        <v>120.536441</v>
      </c>
      <c r="X475">
        <v>7.068543</v>
      </c>
      <c r="Y475" t="s">
        <v>8</v>
      </c>
      <c r="Z475">
        <v>152.60817</v>
      </c>
      <c r="AA475">
        <v>11.507274000000001</v>
      </c>
      <c r="AB475" t="s">
        <v>9</v>
      </c>
      <c r="AC475">
        <v>4348.082324</v>
      </c>
      <c r="AD475">
        <v>3985.2833249999999</v>
      </c>
      <c r="AE475" t="s">
        <v>10</v>
      </c>
      <c r="AF475">
        <v>0.16558100000000001</v>
      </c>
      <c r="AG475">
        <v>1.83E-4</v>
      </c>
      <c r="AH475" t="s">
        <v>11</v>
      </c>
      <c r="AI475">
        <v>0.83733900000000006</v>
      </c>
      <c r="AJ475">
        <v>4.3999999999999999E-5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5584.7943359999999</v>
      </c>
      <c r="I476">
        <v>7132.3481780000002</v>
      </c>
      <c r="J476" t="s">
        <v>3</v>
      </c>
      <c r="K476">
        <v>5573.0119340000001</v>
      </c>
      <c r="L476">
        <v>7038.6727140000003</v>
      </c>
      <c r="M476" t="s">
        <v>4</v>
      </c>
      <c r="N476">
        <v>395.87098500000002</v>
      </c>
      <c r="O476">
        <v>65.330127000000005</v>
      </c>
      <c r="P476" t="s">
        <v>5</v>
      </c>
      <c r="Q476">
        <v>503.016885</v>
      </c>
      <c r="R476">
        <v>85.934853000000004</v>
      </c>
      <c r="S476" t="s">
        <v>6</v>
      </c>
      <c r="T476">
        <v>188.548631</v>
      </c>
      <c r="U476">
        <v>7.411187</v>
      </c>
      <c r="V476" t="s">
        <v>7</v>
      </c>
      <c r="W476">
        <v>129.16844499999999</v>
      </c>
      <c r="X476">
        <v>7.8769119999999999</v>
      </c>
      <c r="Y476" t="s">
        <v>8</v>
      </c>
      <c r="Z476">
        <v>163.45659499999999</v>
      </c>
      <c r="AA476">
        <v>13.105235</v>
      </c>
      <c r="AB476" t="s">
        <v>9</v>
      </c>
      <c r="AC476">
        <v>4658.9644340000004</v>
      </c>
      <c r="AD476">
        <v>4525.547705</v>
      </c>
      <c r="AE476" t="s">
        <v>10</v>
      </c>
      <c r="AF476">
        <v>0.16458800000000001</v>
      </c>
      <c r="AG476">
        <v>1.8100000000000001E-4</v>
      </c>
      <c r="AH476" t="s">
        <v>11</v>
      </c>
      <c r="AI476">
        <v>0.83749499999999999</v>
      </c>
      <c r="AJ476">
        <v>4.3000000000000002E-5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5957.4388280000003</v>
      </c>
      <c r="I477">
        <v>8096.0913179999998</v>
      </c>
      <c r="J477" t="s">
        <v>3</v>
      </c>
      <c r="K477">
        <v>5944.875</v>
      </c>
      <c r="L477">
        <v>7988.0158389999997</v>
      </c>
      <c r="M477" t="s">
        <v>4</v>
      </c>
      <c r="N477">
        <v>422.27799299999998</v>
      </c>
      <c r="O477">
        <v>74.811150999999995</v>
      </c>
      <c r="P477" t="s">
        <v>5</v>
      </c>
      <c r="Q477">
        <v>536.65850799999998</v>
      </c>
      <c r="R477">
        <v>98.338262</v>
      </c>
      <c r="S477" t="s">
        <v>6</v>
      </c>
      <c r="T477">
        <v>201.13526200000001</v>
      </c>
      <c r="U477">
        <v>8.4297970000000007</v>
      </c>
      <c r="V477" t="s">
        <v>7</v>
      </c>
      <c r="W477">
        <v>137.787937</v>
      </c>
      <c r="X477">
        <v>8.9536230000000003</v>
      </c>
      <c r="Y477" t="s">
        <v>8</v>
      </c>
      <c r="Z477">
        <v>174.335487</v>
      </c>
      <c r="AA477">
        <v>15.026673000000001</v>
      </c>
      <c r="AB477" t="s">
        <v>9</v>
      </c>
      <c r="AC477">
        <v>4970.0801949999995</v>
      </c>
      <c r="AD477">
        <v>5117.2785629999998</v>
      </c>
      <c r="AE477" t="s">
        <v>10</v>
      </c>
      <c r="AF477">
        <v>0.16458800000000001</v>
      </c>
      <c r="AG477">
        <v>1.8100000000000001E-4</v>
      </c>
      <c r="AH477" t="s">
        <v>11</v>
      </c>
      <c r="AI477">
        <v>0.83753599999999995</v>
      </c>
      <c r="AJ477">
        <v>4.3000000000000002E-5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6331.075605</v>
      </c>
      <c r="I478">
        <v>9505.3873220000005</v>
      </c>
      <c r="J478" t="s">
        <v>3</v>
      </c>
      <c r="K478">
        <v>6317.7274319999997</v>
      </c>
      <c r="L478">
        <v>9379.1964179999995</v>
      </c>
      <c r="M478" t="s">
        <v>4</v>
      </c>
      <c r="N478">
        <v>448.63695100000001</v>
      </c>
      <c r="O478">
        <v>85.301423</v>
      </c>
      <c r="P478" t="s">
        <v>5</v>
      </c>
      <c r="Q478">
        <v>570.51700900000003</v>
      </c>
      <c r="R478">
        <v>115.78784899999999</v>
      </c>
      <c r="S478" t="s">
        <v>6</v>
      </c>
      <c r="T478">
        <v>213.806017</v>
      </c>
      <c r="U478">
        <v>9.6989590000000003</v>
      </c>
      <c r="V478" t="s">
        <v>7</v>
      </c>
      <c r="W478">
        <v>146.42817299999999</v>
      </c>
      <c r="X478">
        <v>10.652377</v>
      </c>
      <c r="Y478" t="s">
        <v>8</v>
      </c>
      <c r="Z478">
        <v>185.27544</v>
      </c>
      <c r="AA478">
        <v>17.815214000000001</v>
      </c>
      <c r="AB478" t="s">
        <v>9</v>
      </c>
      <c r="AC478">
        <v>5282.038896</v>
      </c>
      <c r="AD478">
        <v>5998.5358070000002</v>
      </c>
      <c r="AE478" t="s">
        <v>10</v>
      </c>
      <c r="AF478">
        <v>0.16369900000000001</v>
      </c>
      <c r="AG478">
        <v>1.8599999999999999E-4</v>
      </c>
      <c r="AH478" t="s">
        <v>11</v>
      </c>
      <c r="AI478">
        <v>0.837592</v>
      </c>
      <c r="AJ478">
        <v>4.1999999999999998E-5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6703.7620120000001</v>
      </c>
      <c r="I479">
        <v>10589.03397</v>
      </c>
      <c r="J479" t="s">
        <v>3</v>
      </c>
      <c r="K479">
        <v>6689.6227829999998</v>
      </c>
      <c r="L479">
        <v>10449.461873</v>
      </c>
      <c r="M479" t="s">
        <v>4</v>
      </c>
      <c r="N479">
        <v>474.99940600000002</v>
      </c>
      <c r="O479">
        <v>94.334447999999995</v>
      </c>
      <c r="P479" t="s">
        <v>5</v>
      </c>
      <c r="Q479">
        <v>604.25377200000003</v>
      </c>
      <c r="R479">
        <v>128.200402</v>
      </c>
      <c r="S479" t="s">
        <v>6</v>
      </c>
      <c r="T479">
        <v>226.41177099999999</v>
      </c>
      <c r="U479">
        <v>10.761627000000001</v>
      </c>
      <c r="V479" t="s">
        <v>7</v>
      </c>
      <c r="W479">
        <v>154.97820899999999</v>
      </c>
      <c r="X479">
        <v>11.660242</v>
      </c>
      <c r="Y479" t="s">
        <v>8</v>
      </c>
      <c r="Z479">
        <v>196.23411200000001</v>
      </c>
      <c r="AA479">
        <v>20.015774</v>
      </c>
      <c r="AB479" t="s">
        <v>9</v>
      </c>
      <c r="AC479">
        <v>5593.1724119999999</v>
      </c>
      <c r="AD479">
        <v>6685.3353740000002</v>
      </c>
      <c r="AE479" t="s">
        <v>10</v>
      </c>
      <c r="AF479">
        <v>0.16290099999999999</v>
      </c>
      <c r="AG479">
        <v>1.8100000000000001E-4</v>
      </c>
      <c r="AH479" t="s">
        <v>11</v>
      </c>
      <c r="AI479">
        <v>0.83767400000000003</v>
      </c>
      <c r="AJ479">
        <v>4.1999999999999998E-5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7075.8099320000001</v>
      </c>
      <c r="I480">
        <v>11867.988724999999</v>
      </c>
      <c r="J480" t="s">
        <v>3</v>
      </c>
      <c r="K480">
        <v>7060.8904199999997</v>
      </c>
      <c r="L480">
        <v>11711.238385000001</v>
      </c>
      <c r="M480" t="s">
        <v>4</v>
      </c>
      <c r="N480">
        <v>501.347126</v>
      </c>
      <c r="O480">
        <v>105.22987500000001</v>
      </c>
      <c r="P480" t="s">
        <v>5</v>
      </c>
      <c r="Q480">
        <v>637.94383100000005</v>
      </c>
      <c r="R480">
        <v>142.94311200000001</v>
      </c>
      <c r="S480" t="s">
        <v>6</v>
      </c>
      <c r="T480">
        <v>239.01956899999999</v>
      </c>
      <c r="U480">
        <v>11.870354000000001</v>
      </c>
      <c r="V480" t="s">
        <v>7</v>
      </c>
      <c r="W480">
        <v>163.59035600000001</v>
      </c>
      <c r="X480">
        <v>12.943375</v>
      </c>
      <c r="Y480" t="s">
        <v>8</v>
      </c>
      <c r="Z480">
        <v>207.09583499999999</v>
      </c>
      <c r="AA480">
        <v>22.546265999999999</v>
      </c>
      <c r="AB480" t="s">
        <v>9</v>
      </c>
      <c r="AC480">
        <v>5903.7445209999996</v>
      </c>
      <c r="AD480">
        <v>7491.7379190000001</v>
      </c>
      <c r="AE480" t="s">
        <v>10</v>
      </c>
      <c r="AF480">
        <v>0.16237099999999999</v>
      </c>
      <c r="AG480">
        <v>1.8000000000000001E-4</v>
      </c>
      <c r="AH480" t="s">
        <v>11</v>
      </c>
      <c r="AI480">
        <v>0.83784199999999998</v>
      </c>
      <c r="AJ480">
        <v>4.1999999999999998E-5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7448.2859470000003</v>
      </c>
      <c r="I481">
        <v>12840.520323999999</v>
      </c>
      <c r="J481" t="s">
        <v>3</v>
      </c>
      <c r="K481">
        <v>7432.5902830000005</v>
      </c>
      <c r="L481">
        <v>12671.281585999999</v>
      </c>
      <c r="M481" t="s">
        <v>4</v>
      </c>
      <c r="N481">
        <v>527.70224199999996</v>
      </c>
      <c r="O481">
        <v>113.42124</v>
      </c>
      <c r="P481" t="s">
        <v>5</v>
      </c>
      <c r="Q481">
        <v>671.66990599999997</v>
      </c>
      <c r="R481">
        <v>153.997917</v>
      </c>
      <c r="S481" t="s">
        <v>6</v>
      </c>
      <c r="T481">
        <v>251.601519</v>
      </c>
      <c r="U481">
        <v>12.576115</v>
      </c>
      <c r="V481" t="s">
        <v>7</v>
      </c>
      <c r="W481">
        <v>172.217861</v>
      </c>
      <c r="X481">
        <v>14.206657</v>
      </c>
      <c r="Y481" t="s">
        <v>8</v>
      </c>
      <c r="Z481">
        <v>217.99950699999999</v>
      </c>
      <c r="AA481">
        <v>24.409607000000001</v>
      </c>
      <c r="AB481" t="s">
        <v>9</v>
      </c>
      <c r="AC481">
        <v>6214.719951</v>
      </c>
      <c r="AD481">
        <v>8108.9459639999995</v>
      </c>
      <c r="AE481" t="s">
        <v>10</v>
      </c>
      <c r="AF481">
        <v>0.161216</v>
      </c>
      <c r="AG481">
        <v>1.8699999999999999E-4</v>
      </c>
      <c r="AH481" t="s">
        <v>11</v>
      </c>
      <c r="AI481">
        <v>0.83785600000000005</v>
      </c>
      <c r="AJ481">
        <v>4.1999999999999998E-5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347.13691699999998</v>
      </c>
      <c r="I502">
        <v>8.6171679999999995</v>
      </c>
      <c r="J502" t="s">
        <v>3</v>
      </c>
      <c r="K502">
        <v>346.39407499999999</v>
      </c>
      <c r="L502">
        <v>8.4966039999999996</v>
      </c>
      <c r="M502" t="s">
        <v>4</v>
      </c>
      <c r="N502">
        <v>25.909269999999999</v>
      </c>
      <c r="O502">
        <v>0.23693700000000001</v>
      </c>
      <c r="P502" t="s">
        <v>5</v>
      </c>
      <c r="Q502">
        <v>0</v>
      </c>
      <c r="R502">
        <v>0</v>
      </c>
      <c r="S502" t="s">
        <v>6</v>
      </c>
      <c r="T502">
        <v>12.38902</v>
      </c>
      <c r="U502">
        <v>1.9724999999999999E-2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0.18045800000000001</v>
      </c>
      <c r="AD502">
        <v>6.4999999999999994E-5</v>
      </c>
      <c r="AE502" t="s">
        <v>10</v>
      </c>
      <c r="AF502">
        <v>0</v>
      </c>
      <c r="AG502">
        <v>0</v>
      </c>
      <c r="AH502" t="s">
        <v>11</v>
      </c>
      <c r="AI502">
        <v>0.81594599999999995</v>
      </c>
      <c r="AJ502">
        <v>1.56E-4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693.519226</v>
      </c>
      <c r="I503">
        <v>29.084122000000001</v>
      </c>
      <c r="J503" t="s">
        <v>3</v>
      </c>
      <c r="K503">
        <v>692.04380600000002</v>
      </c>
      <c r="L503">
        <v>28.735202999999998</v>
      </c>
      <c r="M503" t="s">
        <v>4</v>
      </c>
      <c r="N503">
        <v>51.704932999999997</v>
      </c>
      <c r="O503">
        <v>0.73407199999999995</v>
      </c>
      <c r="P503" t="s">
        <v>5</v>
      </c>
      <c r="Q503">
        <v>0</v>
      </c>
      <c r="R503">
        <v>0</v>
      </c>
      <c r="S503" t="s">
        <v>6</v>
      </c>
      <c r="T503">
        <v>24.769732999999999</v>
      </c>
      <c r="U503">
        <v>5.4098E-2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0.17757100000000001</v>
      </c>
      <c r="AD503">
        <v>5.3999999999999998E-5</v>
      </c>
      <c r="AE503" t="s">
        <v>10</v>
      </c>
      <c r="AF503">
        <v>0</v>
      </c>
      <c r="AG503">
        <v>0</v>
      </c>
      <c r="AH503" t="s">
        <v>11</v>
      </c>
      <c r="AI503">
        <v>0.82164499999999996</v>
      </c>
      <c r="AJ503">
        <v>2.1100000000000001E-4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1040.2607399999999</v>
      </c>
      <c r="I504">
        <v>74.255302</v>
      </c>
      <c r="J504" t="s">
        <v>3</v>
      </c>
      <c r="K504">
        <v>1038.044539</v>
      </c>
      <c r="L504">
        <v>73.298647000000003</v>
      </c>
      <c r="M504" t="s">
        <v>4</v>
      </c>
      <c r="N504">
        <v>77.568984999999998</v>
      </c>
      <c r="O504">
        <v>1.5559769999999999</v>
      </c>
      <c r="P504" t="s">
        <v>5</v>
      </c>
      <c r="Q504">
        <v>0</v>
      </c>
      <c r="R504">
        <v>0</v>
      </c>
      <c r="S504" t="s">
        <v>6</v>
      </c>
      <c r="T504">
        <v>37.203394000000003</v>
      </c>
      <c r="U504">
        <v>0.16486500000000001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0.17463500000000001</v>
      </c>
      <c r="AD504">
        <v>8.6000000000000003E-5</v>
      </c>
      <c r="AE504" t="s">
        <v>10</v>
      </c>
      <c r="AF504">
        <v>0</v>
      </c>
      <c r="AG504">
        <v>0</v>
      </c>
      <c r="AH504" t="s">
        <v>11</v>
      </c>
      <c r="AI504">
        <v>0.826183</v>
      </c>
      <c r="AJ504">
        <v>1.94E-4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1386.614609</v>
      </c>
      <c r="I505">
        <v>118.168318</v>
      </c>
      <c r="J505" t="s">
        <v>3</v>
      </c>
      <c r="K505">
        <v>1383.6676150000001</v>
      </c>
      <c r="L505">
        <v>116.445555</v>
      </c>
      <c r="M505" t="s">
        <v>4</v>
      </c>
      <c r="N505">
        <v>103.408682</v>
      </c>
      <c r="O505">
        <v>2.740526</v>
      </c>
      <c r="P505" t="s">
        <v>5</v>
      </c>
      <c r="Q505">
        <v>0</v>
      </c>
      <c r="R505">
        <v>0</v>
      </c>
      <c r="S505" t="s">
        <v>6</v>
      </c>
      <c r="T505">
        <v>49.573799999999999</v>
      </c>
      <c r="U505">
        <v>0.196772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0.172681</v>
      </c>
      <c r="AD505">
        <v>1.16E-4</v>
      </c>
      <c r="AE505" t="s">
        <v>10</v>
      </c>
      <c r="AF505">
        <v>0</v>
      </c>
      <c r="AG505">
        <v>0</v>
      </c>
      <c r="AH505" t="s">
        <v>11</v>
      </c>
      <c r="AI505">
        <v>0.82843199999999995</v>
      </c>
      <c r="AJ505">
        <v>1.6899999999999999E-4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1733.5498170000001</v>
      </c>
      <c r="I506">
        <v>170.331324</v>
      </c>
      <c r="J506" t="s">
        <v>3</v>
      </c>
      <c r="K506">
        <v>1729.8653389999999</v>
      </c>
      <c r="L506">
        <v>167.84000599999999</v>
      </c>
      <c r="M506" t="s">
        <v>4</v>
      </c>
      <c r="N506">
        <v>129.34850299999999</v>
      </c>
      <c r="O506">
        <v>4.1231749999999998</v>
      </c>
      <c r="P506" t="s">
        <v>5</v>
      </c>
      <c r="Q506">
        <v>0</v>
      </c>
      <c r="R506">
        <v>0</v>
      </c>
      <c r="S506" t="s">
        <v>6</v>
      </c>
      <c r="T506">
        <v>61.977947</v>
      </c>
      <c r="U506">
        <v>0.25405800000000001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0.17063300000000001</v>
      </c>
      <c r="AD506">
        <v>1.3899999999999999E-4</v>
      </c>
      <c r="AE506" t="s">
        <v>10</v>
      </c>
      <c r="AF506">
        <v>0</v>
      </c>
      <c r="AG506">
        <v>0</v>
      </c>
      <c r="AH506" t="s">
        <v>11</v>
      </c>
      <c r="AI506">
        <v>0.82974199999999998</v>
      </c>
      <c r="AJ506">
        <v>1.44E-4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2080.4718160000002</v>
      </c>
      <c r="I507">
        <v>241.880458</v>
      </c>
      <c r="J507" t="s">
        <v>3</v>
      </c>
      <c r="K507">
        <v>2076.0472220000001</v>
      </c>
      <c r="L507">
        <v>238.130607</v>
      </c>
      <c r="M507" t="s">
        <v>4</v>
      </c>
      <c r="N507">
        <v>155.36336399999999</v>
      </c>
      <c r="O507">
        <v>5.87514</v>
      </c>
      <c r="P507" t="s">
        <v>5</v>
      </c>
      <c r="Q507">
        <v>0</v>
      </c>
      <c r="R507">
        <v>0</v>
      </c>
      <c r="S507" t="s">
        <v>6</v>
      </c>
      <c r="T507">
        <v>74.362874000000005</v>
      </c>
      <c r="U507">
        <v>0.33990799999999999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0.17059299999999999</v>
      </c>
      <c r="AD507">
        <v>1.3899999999999999E-4</v>
      </c>
      <c r="AE507" t="s">
        <v>10</v>
      </c>
      <c r="AF507">
        <v>0</v>
      </c>
      <c r="AG507">
        <v>0</v>
      </c>
      <c r="AH507" t="s">
        <v>11</v>
      </c>
      <c r="AI507">
        <v>0.83141100000000001</v>
      </c>
      <c r="AJ507">
        <v>1.2799999999999999E-4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2427.079307</v>
      </c>
      <c r="I508">
        <v>305.786314</v>
      </c>
      <c r="J508" t="s">
        <v>3</v>
      </c>
      <c r="K508">
        <v>2421.9198390000001</v>
      </c>
      <c r="L508">
        <v>301.00158199999998</v>
      </c>
      <c r="M508" t="s">
        <v>4</v>
      </c>
      <c r="N508">
        <v>181.34114199999999</v>
      </c>
      <c r="O508">
        <v>7.8622810000000003</v>
      </c>
      <c r="P508" t="s">
        <v>5</v>
      </c>
      <c r="Q508">
        <v>0</v>
      </c>
      <c r="R508">
        <v>0</v>
      </c>
      <c r="S508" t="s">
        <v>6</v>
      </c>
      <c r="T508">
        <v>86.782004000000001</v>
      </c>
      <c r="U508">
        <v>0.44281700000000002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0.170545</v>
      </c>
      <c r="AD508">
        <v>1.3799999999999999E-4</v>
      </c>
      <c r="AE508" t="s">
        <v>10</v>
      </c>
      <c r="AF508">
        <v>0</v>
      </c>
      <c r="AG508">
        <v>0</v>
      </c>
      <c r="AH508" t="s">
        <v>11</v>
      </c>
      <c r="AI508">
        <v>0.83294000000000001</v>
      </c>
      <c r="AJ508">
        <v>1.03E-4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2773.7301510000002</v>
      </c>
      <c r="I509">
        <v>400.08249699999999</v>
      </c>
      <c r="J509" t="s">
        <v>3</v>
      </c>
      <c r="K509">
        <v>2767.8335790000001</v>
      </c>
      <c r="L509">
        <v>393.62626</v>
      </c>
      <c r="M509" t="s">
        <v>4</v>
      </c>
      <c r="N509">
        <v>207.283119</v>
      </c>
      <c r="O509">
        <v>10.035964</v>
      </c>
      <c r="P509" t="s">
        <v>5</v>
      </c>
      <c r="Q509">
        <v>0</v>
      </c>
      <c r="R509">
        <v>0</v>
      </c>
      <c r="S509" t="s">
        <v>6</v>
      </c>
      <c r="T509">
        <v>99.178026000000003</v>
      </c>
      <c r="U509">
        <v>0.50838000000000005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0.167269</v>
      </c>
      <c r="AD509">
        <v>1.6899999999999999E-4</v>
      </c>
      <c r="AE509" t="s">
        <v>10</v>
      </c>
      <c r="AF509">
        <v>0</v>
      </c>
      <c r="AG509">
        <v>0</v>
      </c>
      <c r="AH509" t="s">
        <v>11</v>
      </c>
      <c r="AI509">
        <v>0.83446600000000004</v>
      </c>
      <c r="AJ509">
        <v>6.9999999999999994E-5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3120.3329389999999</v>
      </c>
      <c r="I510">
        <v>517.34020199999998</v>
      </c>
      <c r="J510" t="s">
        <v>3</v>
      </c>
      <c r="K510">
        <v>3113.6986379999998</v>
      </c>
      <c r="L510">
        <v>508.88958400000001</v>
      </c>
      <c r="M510" t="s">
        <v>4</v>
      </c>
      <c r="N510">
        <v>233.22357500000001</v>
      </c>
      <c r="O510">
        <v>12.402202000000001</v>
      </c>
      <c r="P510" t="s">
        <v>5</v>
      </c>
      <c r="Q510">
        <v>0</v>
      </c>
      <c r="R510">
        <v>0</v>
      </c>
      <c r="S510" t="s">
        <v>6</v>
      </c>
      <c r="T510">
        <v>111.61460099999999</v>
      </c>
      <c r="U510">
        <v>0.613541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0.16725300000000001</v>
      </c>
      <c r="AD510">
        <v>1.6899999999999999E-4</v>
      </c>
      <c r="AE510" t="s">
        <v>10</v>
      </c>
      <c r="AF510">
        <v>0</v>
      </c>
      <c r="AG510">
        <v>0</v>
      </c>
      <c r="AH510" t="s">
        <v>11</v>
      </c>
      <c r="AI510">
        <v>0.835758</v>
      </c>
      <c r="AJ510">
        <v>4.5000000000000003E-5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3466.427866</v>
      </c>
      <c r="I511">
        <v>618.81219399999998</v>
      </c>
      <c r="J511" t="s">
        <v>3</v>
      </c>
      <c r="K511">
        <v>3459.061299</v>
      </c>
      <c r="L511">
        <v>608.62793599999998</v>
      </c>
      <c r="M511" t="s">
        <v>4</v>
      </c>
      <c r="N511">
        <v>259.14265999999998</v>
      </c>
      <c r="O511">
        <v>14.982849</v>
      </c>
      <c r="P511" t="s">
        <v>5</v>
      </c>
      <c r="Q511">
        <v>0</v>
      </c>
      <c r="R511">
        <v>0</v>
      </c>
      <c r="S511" t="s">
        <v>6</v>
      </c>
      <c r="T511">
        <v>124.00047000000001</v>
      </c>
      <c r="U511">
        <v>0.74154500000000001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0.167102</v>
      </c>
      <c r="AD511">
        <v>1.7200000000000001E-4</v>
      </c>
      <c r="AE511" t="s">
        <v>10</v>
      </c>
      <c r="AF511">
        <v>0</v>
      </c>
      <c r="AG511">
        <v>0</v>
      </c>
      <c r="AH511" t="s">
        <v>11</v>
      </c>
      <c r="AI511">
        <v>0.83592200000000005</v>
      </c>
      <c r="AJ511">
        <v>3.8999999999999999E-5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3812.7792770000001</v>
      </c>
      <c r="I512">
        <v>743.26385700000003</v>
      </c>
      <c r="J512" t="s">
        <v>3</v>
      </c>
      <c r="K512">
        <v>3804.6579390000002</v>
      </c>
      <c r="L512">
        <v>730.235184</v>
      </c>
      <c r="M512" t="s">
        <v>4</v>
      </c>
      <c r="N512">
        <v>284.99786599999999</v>
      </c>
      <c r="O512">
        <v>17.831892</v>
      </c>
      <c r="P512" t="s">
        <v>5</v>
      </c>
      <c r="Q512">
        <v>0</v>
      </c>
      <c r="R512">
        <v>0</v>
      </c>
      <c r="S512" t="s">
        <v>6</v>
      </c>
      <c r="T512">
        <v>136.40392299999999</v>
      </c>
      <c r="U512">
        <v>0.89183199999999996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0.166934</v>
      </c>
      <c r="AD512">
        <v>1.7000000000000001E-4</v>
      </c>
      <c r="AE512" t="s">
        <v>10</v>
      </c>
      <c r="AF512">
        <v>0</v>
      </c>
      <c r="AG512">
        <v>0</v>
      </c>
      <c r="AH512" t="s">
        <v>11</v>
      </c>
      <c r="AI512">
        <v>0.83653599999999995</v>
      </c>
      <c r="AJ512">
        <v>5.3999999999999998E-5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4159.9442870000003</v>
      </c>
      <c r="I513">
        <v>884.84376099999997</v>
      </c>
      <c r="J513" t="s">
        <v>3</v>
      </c>
      <c r="K513">
        <v>4151.0754200000001</v>
      </c>
      <c r="L513">
        <v>869.19071499999995</v>
      </c>
      <c r="M513" t="s">
        <v>4</v>
      </c>
      <c r="N513">
        <v>311.03447699999998</v>
      </c>
      <c r="O513">
        <v>21.936616999999998</v>
      </c>
      <c r="P513" t="s">
        <v>5</v>
      </c>
      <c r="Q513">
        <v>0</v>
      </c>
      <c r="R513">
        <v>0</v>
      </c>
      <c r="S513" t="s">
        <v>6</v>
      </c>
      <c r="T513">
        <v>148.87424100000001</v>
      </c>
      <c r="U513">
        <v>1.0709249999999999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0.16639499999999999</v>
      </c>
      <c r="AD513">
        <v>1.7200000000000001E-4</v>
      </c>
      <c r="AE513" t="s">
        <v>10</v>
      </c>
      <c r="AF513">
        <v>0</v>
      </c>
      <c r="AG513">
        <v>0</v>
      </c>
      <c r="AH513" t="s">
        <v>11</v>
      </c>
      <c r="AI513">
        <v>0.83658699999999997</v>
      </c>
      <c r="AJ513">
        <v>5.3999999999999998E-5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4506.4203809999999</v>
      </c>
      <c r="I514">
        <v>1036.9041110000001</v>
      </c>
      <c r="J514" t="s">
        <v>3</v>
      </c>
      <c r="K514">
        <v>4496.8135940000002</v>
      </c>
      <c r="L514">
        <v>1019.047281</v>
      </c>
      <c r="M514" t="s">
        <v>4</v>
      </c>
      <c r="N514">
        <v>336.945021</v>
      </c>
      <c r="O514">
        <v>26.067923</v>
      </c>
      <c r="P514" t="s">
        <v>5</v>
      </c>
      <c r="Q514">
        <v>0</v>
      </c>
      <c r="R514">
        <v>0</v>
      </c>
      <c r="S514" t="s">
        <v>6</v>
      </c>
      <c r="T514">
        <v>161.324442</v>
      </c>
      <c r="U514">
        <v>1.2101729999999999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0.165827</v>
      </c>
      <c r="AD514">
        <v>1.7100000000000001E-4</v>
      </c>
      <c r="AE514" t="s">
        <v>10</v>
      </c>
      <c r="AF514">
        <v>0</v>
      </c>
      <c r="AG514">
        <v>0</v>
      </c>
      <c r="AH514" t="s">
        <v>11</v>
      </c>
      <c r="AI514">
        <v>0.83711100000000005</v>
      </c>
      <c r="AJ514">
        <v>4.1E-5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4853.2368260000003</v>
      </c>
      <c r="I515">
        <v>1206.821228</v>
      </c>
      <c r="J515" t="s">
        <v>3</v>
      </c>
      <c r="K515">
        <v>4842.8899899999997</v>
      </c>
      <c r="L515">
        <v>1185.8999819999999</v>
      </c>
      <c r="M515" t="s">
        <v>4</v>
      </c>
      <c r="N515">
        <v>362.86887899999999</v>
      </c>
      <c r="O515">
        <v>30.991088000000001</v>
      </c>
      <c r="P515" t="s">
        <v>5</v>
      </c>
      <c r="Q515">
        <v>0</v>
      </c>
      <c r="R515">
        <v>0</v>
      </c>
      <c r="S515" t="s">
        <v>6</v>
      </c>
      <c r="T515">
        <v>173.766875</v>
      </c>
      <c r="U515">
        <v>1.410812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0.164857</v>
      </c>
      <c r="AD515">
        <v>1.75E-4</v>
      </c>
      <c r="AE515" t="s">
        <v>10</v>
      </c>
      <c r="AF515">
        <v>0</v>
      </c>
      <c r="AG515">
        <v>0</v>
      </c>
      <c r="AH515" t="s">
        <v>11</v>
      </c>
      <c r="AI515">
        <v>0.83717900000000001</v>
      </c>
      <c r="AJ515">
        <v>4.1E-5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5199.4129199999998</v>
      </c>
      <c r="I516">
        <v>1346.027998</v>
      </c>
      <c r="J516" t="s">
        <v>3</v>
      </c>
      <c r="K516">
        <v>5188.3287300000002</v>
      </c>
      <c r="L516">
        <v>1322.135961</v>
      </c>
      <c r="M516" t="s">
        <v>4</v>
      </c>
      <c r="N516">
        <v>388.75312400000001</v>
      </c>
      <c r="O516">
        <v>35.062502000000002</v>
      </c>
      <c r="P516" t="s">
        <v>5</v>
      </c>
      <c r="Q516">
        <v>0</v>
      </c>
      <c r="R516">
        <v>0</v>
      </c>
      <c r="S516" t="s">
        <v>6</v>
      </c>
      <c r="T516">
        <v>186.21696700000001</v>
      </c>
      <c r="U516">
        <v>1.637221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0.16375100000000001</v>
      </c>
      <c r="AD516">
        <v>1.7100000000000001E-4</v>
      </c>
      <c r="AE516" t="s">
        <v>10</v>
      </c>
      <c r="AF516">
        <v>0</v>
      </c>
      <c r="AG516">
        <v>0</v>
      </c>
      <c r="AH516" t="s">
        <v>11</v>
      </c>
      <c r="AI516">
        <v>0.83721500000000004</v>
      </c>
      <c r="AJ516">
        <v>4.1E-5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5545.5804790000002</v>
      </c>
      <c r="I517">
        <v>1516.735555</v>
      </c>
      <c r="J517" t="s">
        <v>3</v>
      </c>
      <c r="K517">
        <v>5533.7533979999998</v>
      </c>
      <c r="L517">
        <v>1488.616313</v>
      </c>
      <c r="M517" t="s">
        <v>4</v>
      </c>
      <c r="N517">
        <v>414.62752899999998</v>
      </c>
      <c r="O517">
        <v>39.806269</v>
      </c>
      <c r="P517" t="s">
        <v>5</v>
      </c>
      <c r="Q517">
        <v>0</v>
      </c>
      <c r="R517">
        <v>0</v>
      </c>
      <c r="S517" t="s">
        <v>6</v>
      </c>
      <c r="T517">
        <v>198.71571900000001</v>
      </c>
      <c r="U517">
        <v>1.876733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0.16298499999999999</v>
      </c>
      <c r="AD517">
        <v>1.75E-4</v>
      </c>
      <c r="AE517" t="s">
        <v>10</v>
      </c>
      <c r="AF517">
        <v>0</v>
      </c>
      <c r="AG517">
        <v>0</v>
      </c>
      <c r="AH517" t="s">
        <v>11</v>
      </c>
      <c r="AI517">
        <v>0.837287</v>
      </c>
      <c r="AJ517">
        <v>4.1E-5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5892.0408109999998</v>
      </c>
      <c r="I518">
        <v>1732.6099340000001</v>
      </c>
      <c r="J518" t="s">
        <v>3</v>
      </c>
      <c r="K518">
        <v>5879.4778610000003</v>
      </c>
      <c r="L518">
        <v>1700.613752</v>
      </c>
      <c r="M518" t="s">
        <v>4</v>
      </c>
      <c r="N518">
        <v>440.57990599999999</v>
      </c>
      <c r="O518">
        <v>45.508802000000003</v>
      </c>
      <c r="P518" t="s">
        <v>5</v>
      </c>
      <c r="Q518">
        <v>0</v>
      </c>
      <c r="R518">
        <v>0</v>
      </c>
      <c r="S518" t="s">
        <v>6</v>
      </c>
      <c r="T518">
        <v>211.207616</v>
      </c>
      <c r="U518">
        <v>2.1605029999999998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0.16273000000000001</v>
      </c>
      <c r="AD518">
        <v>1.76E-4</v>
      </c>
      <c r="AE518" t="s">
        <v>10</v>
      </c>
      <c r="AF518">
        <v>0</v>
      </c>
      <c r="AG518">
        <v>0</v>
      </c>
      <c r="AH518" t="s">
        <v>11</v>
      </c>
      <c r="AI518">
        <v>0.83745999999999998</v>
      </c>
      <c r="AJ518">
        <v>4.0000000000000003E-5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6238.4813770000001</v>
      </c>
      <c r="I519">
        <v>1908.002573</v>
      </c>
      <c r="J519" t="s">
        <v>3</v>
      </c>
      <c r="K519">
        <v>6225.1832709999999</v>
      </c>
      <c r="L519">
        <v>1872.3001850000001</v>
      </c>
      <c r="M519" t="s">
        <v>4</v>
      </c>
      <c r="N519">
        <v>466.504345</v>
      </c>
      <c r="O519">
        <v>51.345528999999999</v>
      </c>
      <c r="P519" t="s">
        <v>5</v>
      </c>
      <c r="Q519">
        <v>0</v>
      </c>
      <c r="R519">
        <v>0</v>
      </c>
      <c r="S519" t="s">
        <v>6</v>
      </c>
      <c r="T519">
        <v>223.65219099999999</v>
      </c>
      <c r="U519">
        <v>2.383569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0.16192200000000001</v>
      </c>
      <c r="AD519">
        <v>1.6699999999999999E-4</v>
      </c>
      <c r="AE519" t="s">
        <v>10</v>
      </c>
      <c r="AF519">
        <v>0</v>
      </c>
      <c r="AG519">
        <v>0</v>
      </c>
      <c r="AH519" t="s">
        <v>11</v>
      </c>
      <c r="AI519">
        <v>0.83746799999999999</v>
      </c>
      <c r="AJ519">
        <v>4.0000000000000003E-5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6584.9852929999997</v>
      </c>
      <c r="I520">
        <v>2060.0057750000001</v>
      </c>
      <c r="J520" t="s">
        <v>3</v>
      </c>
      <c r="K520">
        <v>6570.9548539999996</v>
      </c>
      <c r="L520">
        <v>2021.6297810000001</v>
      </c>
      <c r="M520" t="s">
        <v>4</v>
      </c>
      <c r="N520">
        <v>492.35284999999999</v>
      </c>
      <c r="O520">
        <v>55.594717000000003</v>
      </c>
      <c r="P520" t="s">
        <v>5</v>
      </c>
      <c r="Q520">
        <v>0</v>
      </c>
      <c r="R520">
        <v>0</v>
      </c>
      <c r="S520" t="s">
        <v>6</v>
      </c>
      <c r="T520">
        <v>236.07540800000001</v>
      </c>
      <c r="U520">
        <v>2.439235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0.16132099999999999</v>
      </c>
      <c r="AD520">
        <v>1.65E-4</v>
      </c>
      <c r="AE520" t="s">
        <v>10</v>
      </c>
      <c r="AF520">
        <v>0</v>
      </c>
      <c r="AG520">
        <v>0</v>
      </c>
      <c r="AH520" t="s">
        <v>11</v>
      </c>
      <c r="AI520">
        <v>0.83764300000000003</v>
      </c>
      <c r="AJ520">
        <v>3.6000000000000001E-5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6931.8618749999996</v>
      </c>
      <c r="I521">
        <v>2338.9994959999999</v>
      </c>
      <c r="J521" t="s">
        <v>3</v>
      </c>
      <c r="K521">
        <v>6917.0833590000002</v>
      </c>
      <c r="L521">
        <v>2294.6051980000002</v>
      </c>
      <c r="M521" t="s">
        <v>4</v>
      </c>
      <c r="N521">
        <v>518.29141800000002</v>
      </c>
      <c r="O521">
        <v>62.825042000000003</v>
      </c>
      <c r="P521" t="s">
        <v>5</v>
      </c>
      <c r="Q521">
        <v>0</v>
      </c>
      <c r="R521">
        <v>0</v>
      </c>
      <c r="S521" t="s">
        <v>6</v>
      </c>
      <c r="T521">
        <v>248.546188</v>
      </c>
      <c r="U521">
        <v>2.72011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0.161138</v>
      </c>
      <c r="AD521">
        <v>1.6200000000000001E-4</v>
      </c>
      <c r="AE521" t="s">
        <v>10</v>
      </c>
      <c r="AF521">
        <v>0</v>
      </c>
      <c r="AG521">
        <v>0</v>
      </c>
      <c r="AH521" t="s">
        <v>11</v>
      </c>
      <c r="AI521">
        <v>0.83766600000000002</v>
      </c>
      <c r="AJ521">
        <v>3.6000000000000001E-5</v>
      </c>
      <c r="AK521" t="s">
        <v>12</v>
      </c>
      <c r="AL521">
        <v>0</v>
      </c>
      <c r="AM521">
        <v>0</v>
      </c>
    </row>
    <row r="522" spans="1:39" x14ac:dyDescent="0.25">
      <c r="A522" t="s">
        <v>163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372.05911900000001</v>
      </c>
      <c r="I522">
        <v>9.8620389999999993</v>
      </c>
      <c r="J522" t="s">
        <v>3</v>
      </c>
      <c r="K522">
        <v>371.370903</v>
      </c>
      <c r="L522">
        <v>9.6879589999999993</v>
      </c>
      <c r="M522" t="s">
        <v>4</v>
      </c>
      <c r="N522">
        <v>26.555230000000002</v>
      </c>
      <c r="O522">
        <v>0.447438</v>
      </c>
      <c r="P522" t="s">
        <v>5</v>
      </c>
      <c r="Q522">
        <v>34.794398999999999</v>
      </c>
      <c r="R522">
        <v>0.187747</v>
      </c>
      <c r="S522" t="s">
        <v>6</v>
      </c>
      <c r="T522">
        <v>14.103806000000001</v>
      </c>
      <c r="U522">
        <v>2.5520000000000001E-2</v>
      </c>
      <c r="V522" t="s">
        <v>7</v>
      </c>
      <c r="W522">
        <v>8.4945550000000001</v>
      </c>
      <c r="X522">
        <v>3.4376999999999998E-2</v>
      </c>
      <c r="Y522" t="s">
        <v>8</v>
      </c>
      <c r="Z522">
        <v>10.714487999999999</v>
      </c>
      <c r="AA522">
        <v>4.564E-2</v>
      </c>
      <c r="AB522" t="s">
        <v>9</v>
      </c>
      <c r="AC522">
        <v>309.03997700000002</v>
      </c>
      <c r="AD522">
        <v>5.9375749999999998</v>
      </c>
      <c r="AE522" t="s">
        <v>10</v>
      </c>
      <c r="AF522">
        <v>0.18270700000000001</v>
      </c>
      <c r="AG522">
        <v>9.7E-5</v>
      </c>
      <c r="AH522" t="s">
        <v>11</v>
      </c>
      <c r="AI522">
        <v>0.81489100000000003</v>
      </c>
      <c r="AJ522">
        <v>1.85E-4</v>
      </c>
      <c r="AK522" t="s">
        <v>12</v>
      </c>
      <c r="AL522">
        <v>0</v>
      </c>
      <c r="AM522">
        <v>0</v>
      </c>
    </row>
    <row r="523" spans="1:39" x14ac:dyDescent="0.25">
      <c r="A523" t="s">
        <v>163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743.507158</v>
      </c>
      <c r="I523">
        <v>32.493741</v>
      </c>
      <c r="J523" t="s">
        <v>3</v>
      </c>
      <c r="K523">
        <v>742.144452</v>
      </c>
      <c r="L523">
        <v>31.862151000000001</v>
      </c>
      <c r="M523" t="s">
        <v>4</v>
      </c>
      <c r="N523">
        <v>53.030560000000001</v>
      </c>
      <c r="O523">
        <v>1.5753280000000001</v>
      </c>
      <c r="P523" t="s">
        <v>5</v>
      </c>
      <c r="Q523">
        <v>69.598231999999996</v>
      </c>
      <c r="R523">
        <v>0.66125999999999996</v>
      </c>
      <c r="S523" t="s">
        <v>6</v>
      </c>
      <c r="T523">
        <v>28.20112</v>
      </c>
      <c r="U523">
        <v>5.0567000000000001E-2</v>
      </c>
      <c r="V523" t="s">
        <v>7</v>
      </c>
      <c r="W523">
        <v>16.973972</v>
      </c>
      <c r="X523">
        <v>0.115393</v>
      </c>
      <c r="Y523" t="s">
        <v>8</v>
      </c>
      <c r="Z523">
        <v>21.457849</v>
      </c>
      <c r="AA523">
        <v>0.197604</v>
      </c>
      <c r="AB523" t="s">
        <v>9</v>
      </c>
      <c r="AC523">
        <v>617.55853500000001</v>
      </c>
      <c r="AD523">
        <v>17.915006999999999</v>
      </c>
      <c r="AE523" t="s">
        <v>10</v>
      </c>
      <c r="AF523">
        <v>0.17633599999999999</v>
      </c>
      <c r="AG523">
        <v>8.1000000000000004E-5</v>
      </c>
      <c r="AH523" t="s">
        <v>11</v>
      </c>
      <c r="AI523">
        <v>0.82170200000000004</v>
      </c>
      <c r="AJ523">
        <v>2.1000000000000001E-4</v>
      </c>
      <c r="AK523" t="s">
        <v>12</v>
      </c>
      <c r="AL523">
        <v>0</v>
      </c>
      <c r="AM523">
        <v>0</v>
      </c>
    </row>
    <row r="524" spans="1:39" x14ac:dyDescent="0.25">
      <c r="A524" t="s">
        <v>163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1115.1869429999999</v>
      </c>
      <c r="I524">
        <v>66.522848999999994</v>
      </c>
      <c r="J524" t="s">
        <v>3</v>
      </c>
      <c r="K524">
        <v>1113.1223339999999</v>
      </c>
      <c r="L524">
        <v>65.022323999999998</v>
      </c>
      <c r="M524" t="s">
        <v>4</v>
      </c>
      <c r="N524">
        <v>79.549521999999996</v>
      </c>
      <c r="O524">
        <v>3.2711329999999998</v>
      </c>
      <c r="P524" t="s">
        <v>5</v>
      </c>
      <c r="Q524">
        <v>104.463441</v>
      </c>
      <c r="R524">
        <v>0.94135100000000005</v>
      </c>
      <c r="S524" t="s">
        <v>6</v>
      </c>
      <c r="T524">
        <v>42.305872000000001</v>
      </c>
      <c r="U524">
        <v>8.9467000000000005E-2</v>
      </c>
      <c r="V524" t="s">
        <v>7</v>
      </c>
      <c r="W524">
        <v>25.498156999999999</v>
      </c>
      <c r="X524">
        <v>0.16442399999999999</v>
      </c>
      <c r="Y524" t="s">
        <v>8</v>
      </c>
      <c r="Z524">
        <v>32.202283000000001</v>
      </c>
      <c r="AA524">
        <v>0.24682999999999999</v>
      </c>
      <c r="AB524" t="s">
        <v>9</v>
      </c>
      <c r="AC524">
        <v>926.16862900000001</v>
      </c>
      <c r="AD524">
        <v>36.656221000000002</v>
      </c>
      <c r="AE524" t="s">
        <v>10</v>
      </c>
      <c r="AF524">
        <v>0.17551</v>
      </c>
      <c r="AG524">
        <v>7.7000000000000001E-5</v>
      </c>
      <c r="AH524" t="s">
        <v>11</v>
      </c>
      <c r="AI524">
        <v>0.82647199999999998</v>
      </c>
      <c r="AJ524">
        <v>1.6699999999999999E-4</v>
      </c>
      <c r="AK524" t="s">
        <v>12</v>
      </c>
      <c r="AL524">
        <v>0</v>
      </c>
      <c r="AM524">
        <v>0</v>
      </c>
    </row>
    <row r="525" spans="1:39" x14ac:dyDescent="0.25">
      <c r="A525" t="s">
        <v>163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1487.252285</v>
      </c>
      <c r="I525">
        <v>112.701373</v>
      </c>
      <c r="J525" t="s">
        <v>3</v>
      </c>
      <c r="K525">
        <v>1484.5090110000001</v>
      </c>
      <c r="L525">
        <v>110.25313</v>
      </c>
      <c r="M525" t="s">
        <v>4</v>
      </c>
      <c r="N525">
        <v>106.07129</v>
      </c>
      <c r="O525">
        <v>5.4823310000000003</v>
      </c>
      <c r="P525" t="s">
        <v>5</v>
      </c>
      <c r="Q525">
        <v>139.36869999999999</v>
      </c>
      <c r="R525">
        <v>1.209921</v>
      </c>
      <c r="S525" t="s">
        <v>6</v>
      </c>
      <c r="T525">
        <v>56.457639</v>
      </c>
      <c r="U525">
        <v>0.14805699999999999</v>
      </c>
      <c r="V525" t="s">
        <v>7</v>
      </c>
      <c r="W525">
        <v>34.022008999999997</v>
      </c>
      <c r="X525">
        <v>0.196515</v>
      </c>
      <c r="Y525" t="s">
        <v>8</v>
      </c>
      <c r="Z525">
        <v>42.943528000000001</v>
      </c>
      <c r="AA525">
        <v>0.31955899999999998</v>
      </c>
      <c r="AB525" t="s">
        <v>9</v>
      </c>
      <c r="AC525">
        <v>1235.182644</v>
      </c>
      <c r="AD525">
        <v>61.802979000000001</v>
      </c>
      <c r="AE525" t="s">
        <v>10</v>
      </c>
      <c r="AF525">
        <v>0.17360500000000001</v>
      </c>
      <c r="AG525">
        <v>9.1000000000000003E-5</v>
      </c>
      <c r="AH525" t="s">
        <v>11</v>
      </c>
      <c r="AI525">
        <v>0.82873600000000003</v>
      </c>
      <c r="AJ525">
        <v>1.6100000000000001E-4</v>
      </c>
      <c r="AK525" t="s">
        <v>12</v>
      </c>
      <c r="AL525">
        <v>0</v>
      </c>
      <c r="AM525">
        <v>0</v>
      </c>
    </row>
    <row r="526" spans="1:39" x14ac:dyDescent="0.25">
      <c r="A526" t="s">
        <v>163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1859.2461109999999</v>
      </c>
      <c r="I526">
        <v>167.71345099999999</v>
      </c>
      <c r="J526" t="s">
        <v>3</v>
      </c>
      <c r="K526">
        <v>1855.812903</v>
      </c>
      <c r="L526">
        <v>164.07109</v>
      </c>
      <c r="M526" t="s">
        <v>4</v>
      </c>
      <c r="N526">
        <v>132.64449999999999</v>
      </c>
      <c r="O526">
        <v>7.3266710000000002</v>
      </c>
      <c r="P526" t="s">
        <v>5</v>
      </c>
      <c r="Q526">
        <v>174.238055</v>
      </c>
      <c r="R526">
        <v>1.6722030000000001</v>
      </c>
      <c r="S526" t="s">
        <v>6</v>
      </c>
      <c r="T526">
        <v>70.541269999999997</v>
      </c>
      <c r="U526">
        <v>0.16378300000000001</v>
      </c>
      <c r="V526" t="s">
        <v>7</v>
      </c>
      <c r="W526">
        <v>42.614381999999999</v>
      </c>
      <c r="X526">
        <v>0.33860299999999999</v>
      </c>
      <c r="Y526" t="s">
        <v>8</v>
      </c>
      <c r="Z526">
        <v>53.650212000000003</v>
      </c>
      <c r="AA526">
        <v>0.37462699999999999</v>
      </c>
      <c r="AB526" t="s">
        <v>9</v>
      </c>
      <c r="AC526">
        <v>1544.0838819999999</v>
      </c>
      <c r="AD526">
        <v>92.109532999999999</v>
      </c>
      <c r="AE526" t="s">
        <v>10</v>
      </c>
      <c r="AF526">
        <v>0.17233699999999999</v>
      </c>
      <c r="AG526">
        <v>1.13E-4</v>
      </c>
      <c r="AH526" t="s">
        <v>11</v>
      </c>
      <c r="AI526">
        <v>0.83068600000000004</v>
      </c>
      <c r="AJ526">
        <v>1.4999999999999999E-4</v>
      </c>
      <c r="AK526" t="s">
        <v>12</v>
      </c>
      <c r="AL526">
        <v>0</v>
      </c>
      <c r="AM526">
        <v>0</v>
      </c>
    </row>
    <row r="527" spans="1:39" x14ac:dyDescent="0.25">
      <c r="A527" t="s">
        <v>163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2230.7734230000001</v>
      </c>
      <c r="I527">
        <v>237.946808</v>
      </c>
      <c r="J527" t="s">
        <v>3</v>
      </c>
      <c r="K527">
        <v>2226.657373</v>
      </c>
      <c r="L527">
        <v>232.578609</v>
      </c>
      <c r="M527" t="s">
        <v>4</v>
      </c>
      <c r="N527">
        <v>159.19304299999999</v>
      </c>
      <c r="O527">
        <v>10.131463999999999</v>
      </c>
      <c r="P527" t="s">
        <v>5</v>
      </c>
      <c r="Q527">
        <v>209.136797</v>
      </c>
      <c r="R527">
        <v>2.3982510000000001</v>
      </c>
      <c r="S527" t="s">
        <v>6</v>
      </c>
      <c r="T527">
        <v>84.639596999999995</v>
      </c>
      <c r="U527">
        <v>0.207959</v>
      </c>
      <c r="V527" t="s">
        <v>7</v>
      </c>
      <c r="W527">
        <v>51.169282000000003</v>
      </c>
      <c r="X527">
        <v>0.51113399999999998</v>
      </c>
      <c r="Y527" t="s">
        <v>8</v>
      </c>
      <c r="Z527">
        <v>64.403904999999995</v>
      </c>
      <c r="AA527">
        <v>0.48389300000000002</v>
      </c>
      <c r="AB527" t="s">
        <v>9</v>
      </c>
      <c r="AC527">
        <v>1852.554836</v>
      </c>
      <c r="AD527">
        <v>128.227183</v>
      </c>
      <c r="AE527" t="s">
        <v>10</v>
      </c>
      <c r="AF527">
        <v>0.17076</v>
      </c>
      <c r="AG527">
        <v>1.4799999999999999E-4</v>
      </c>
      <c r="AH527" t="s">
        <v>11</v>
      </c>
      <c r="AI527">
        <v>0.83307699999999996</v>
      </c>
      <c r="AJ527">
        <v>1.02E-4</v>
      </c>
      <c r="AK527" t="s">
        <v>12</v>
      </c>
      <c r="AL527">
        <v>0</v>
      </c>
      <c r="AM527">
        <v>0</v>
      </c>
    </row>
    <row r="528" spans="1:39" x14ac:dyDescent="0.25">
      <c r="A528" t="s">
        <v>163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2602.3407229999998</v>
      </c>
      <c r="I528">
        <v>313.492369</v>
      </c>
      <c r="J528" t="s">
        <v>3</v>
      </c>
      <c r="K528">
        <v>2597.5445800000002</v>
      </c>
      <c r="L528">
        <v>306.22272800000002</v>
      </c>
      <c r="M528" t="s">
        <v>4</v>
      </c>
      <c r="N528">
        <v>185.753254</v>
      </c>
      <c r="O528">
        <v>13.118631000000001</v>
      </c>
      <c r="P528" t="s">
        <v>5</v>
      </c>
      <c r="Q528">
        <v>243.92207999999999</v>
      </c>
      <c r="R528">
        <v>2.9215339999999999</v>
      </c>
      <c r="S528" t="s">
        <v>6</v>
      </c>
      <c r="T528">
        <v>98.735911000000002</v>
      </c>
      <c r="U528">
        <v>0.249996</v>
      </c>
      <c r="V528" t="s">
        <v>7</v>
      </c>
      <c r="W528">
        <v>59.684573999999998</v>
      </c>
      <c r="X528">
        <v>0.63914000000000004</v>
      </c>
      <c r="Y528" t="s">
        <v>8</v>
      </c>
      <c r="Z528">
        <v>75.083869000000007</v>
      </c>
      <c r="AA528">
        <v>0.54847999999999997</v>
      </c>
      <c r="AB528" t="s">
        <v>9</v>
      </c>
      <c r="AC528">
        <v>2161.1317629999999</v>
      </c>
      <c r="AD528">
        <v>167.85983899999999</v>
      </c>
      <c r="AE528" t="s">
        <v>10</v>
      </c>
      <c r="AF528">
        <v>0.16989099999999999</v>
      </c>
      <c r="AG528">
        <v>1.5899999999999999E-4</v>
      </c>
      <c r="AH528" t="s">
        <v>11</v>
      </c>
      <c r="AI528">
        <v>0.83491099999999996</v>
      </c>
      <c r="AJ528">
        <v>9.7E-5</v>
      </c>
      <c r="AK528" t="s">
        <v>12</v>
      </c>
      <c r="AL528">
        <v>0</v>
      </c>
      <c r="AM528">
        <v>0</v>
      </c>
    </row>
    <row r="529" spans="1:39" x14ac:dyDescent="0.25">
      <c r="A529" t="s">
        <v>163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2973.5417630000002</v>
      </c>
      <c r="I529">
        <v>411.346563</v>
      </c>
      <c r="J529" t="s">
        <v>3</v>
      </c>
      <c r="K529">
        <v>2968.0651320000002</v>
      </c>
      <c r="L529">
        <v>401.62175500000001</v>
      </c>
      <c r="M529" t="s">
        <v>4</v>
      </c>
      <c r="N529">
        <v>212.25493800000001</v>
      </c>
      <c r="O529">
        <v>16.596923</v>
      </c>
      <c r="P529" t="s">
        <v>5</v>
      </c>
      <c r="Q529">
        <v>278.621442</v>
      </c>
      <c r="R529">
        <v>3.6642389999999998</v>
      </c>
      <c r="S529" t="s">
        <v>6</v>
      </c>
      <c r="T529">
        <v>112.811488</v>
      </c>
      <c r="U529">
        <v>0.29559099999999999</v>
      </c>
      <c r="V529" t="s">
        <v>7</v>
      </c>
      <c r="W529">
        <v>68.191000000000003</v>
      </c>
      <c r="X529">
        <v>0.77454999999999996</v>
      </c>
      <c r="Y529" t="s">
        <v>8</v>
      </c>
      <c r="Z529">
        <v>85.769199999999998</v>
      </c>
      <c r="AA529">
        <v>0.63801600000000003</v>
      </c>
      <c r="AB529" t="s">
        <v>9</v>
      </c>
      <c r="AC529">
        <v>2469.372476</v>
      </c>
      <c r="AD529">
        <v>219.60914600000001</v>
      </c>
      <c r="AE529" t="s">
        <v>10</v>
      </c>
      <c r="AF529">
        <v>0.16869899999999999</v>
      </c>
      <c r="AG529">
        <v>1.7100000000000001E-4</v>
      </c>
      <c r="AH529" t="s">
        <v>11</v>
      </c>
      <c r="AI529">
        <v>0.83535499999999996</v>
      </c>
      <c r="AJ529">
        <v>8.2999999999999998E-5</v>
      </c>
      <c r="AK529" t="s">
        <v>12</v>
      </c>
      <c r="AL529">
        <v>0</v>
      </c>
      <c r="AM529">
        <v>0</v>
      </c>
    </row>
    <row r="530" spans="1:39" x14ac:dyDescent="0.25">
      <c r="A530" t="s">
        <v>163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3345.2539550000001</v>
      </c>
      <c r="I530">
        <v>545.72889899999996</v>
      </c>
      <c r="J530" t="s">
        <v>3</v>
      </c>
      <c r="K530">
        <v>3339.100684</v>
      </c>
      <c r="L530">
        <v>533.15193399999998</v>
      </c>
      <c r="M530" t="s">
        <v>4</v>
      </c>
      <c r="N530">
        <v>238.693433</v>
      </c>
      <c r="O530">
        <v>20.604078000000001</v>
      </c>
      <c r="P530" t="s">
        <v>5</v>
      </c>
      <c r="Q530">
        <v>313.35979400000002</v>
      </c>
      <c r="R530">
        <v>4.862463</v>
      </c>
      <c r="S530" t="s">
        <v>6</v>
      </c>
      <c r="T530">
        <v>126.877955</v>
      </c>
      <c r="U530">
        <v>0.321772</v>
      </c>
      <c r="V530" t="s">
        <v>7</v>
      </c>
      <c r="W530">
        <v>76.749030000000005</v>
      </c>
      <c r="X530">
        <v>0.96181899999999998</v>
      </c>
      <c r="Y530" t="s">
        <v>8</v>
      </c>
      <c r="Z530">
        <v>96.502724000000001</v>
      </c>
      <c r="AA530">
        <v>0.90216099999999999</v>
      </c>
      <c r="AB530" t="s">
        <v>9</v>
      </c>
      <c r="AC530">
        <v>2778.1297070000001</v>
      </c>
      <c r="AD530">
        <v>293.37213400000002</v>
      </c>
      <c r="AE530" t="s">
        <v>10</v>
      </c>
      <c r="AF530">
        <v>0.168076</v>
      </c>
      <c r="AG530">
        <v>1.7699999999999999E-4</v>
      </c>
      <c r="AH530" t="s">
        <v>11</v>
      </c>
      <c r="AI530">
        <v>0.83592100000000003</v>
      </c>
      <c r="AJ530">
        <v>8.7999999999999998E-5</v>
      </c>
      <c r="AK530" t="s">
        <v>12</v>
      </c>
      <c r="AL530">
        <v>0</v>
      </c>
      <c r="AM530">
        <v>0</v>
      </c>
    </row>
    <row r="531" spans="1:39" x14ac:dyDescent="0.25">
      <c r="A531" t="s">
        <v>163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3716.9582519999999</v>
      </c>
      <c r="I531">
        <v>688.05861700000003</v>
      </c>
      <c r="J531" t="s">
        <v>3</v>
      </c>
      <c r="K531">
        <v>3710.1379149999998</v>
      </c>
      <c r="L531">
        <v>672.72694300000001</v>
      </c>
      <c r="M531" t="s">
        <v>4</v>
      </c>
      <c r="N531">
        <v>265.02126800000002</v>
      </c>
      <c r="O531">
        <v>24.579778999999998</v>
      </c>
      <c r="P531" t="s">
        <v>5</v>
      </c>
      <c r="Q531">
        <v>348.04482400000001</v>
      </c>
      <c r="R531">
        <v>6.0641489999999996</v>
      </c>
      <c r="S531" t="s">
        <v>6</v>
      </c>
      <c r="T531">
        <v>140.96860599999999</v>
      </c>
      <c r="U531">
        <v>0.39173000000000002</v>
      </c>
      <c r="V531" t="s">
        <v>7</v>
      </c>
      <c r="W531">
        <v>85.298921000000007</v>
      </c>
      <c r="X531">
        <v>1.206375</v>
      </c>
      <c r="Y531" t="s">
        <v>8</v>
      </c>
      <c r="Z531">
        <v>107.201441</v>
      </c>
      <c r="AA531">
        <v>1.1896789999999999</v>
      </c>
      <c r="AB531" t="s">
        <v>9</v>
      </c>
      <c r="AC531">
        <v>3087.0528079999999</v>
      </c>
      <c r="AD531">
        <v>374.15760499999999</v>
      </c>
      <c r="AE531" t="s">
        <v>10</v>
      </c>
      <c r="AF531">
        <v>0.16758400000000001</v>
      </c>
      <c r="AG531">
        <v>1.7899999999999999E-4</v>
      </c>
      <c r="AH531" t="s">
        <v>11</v>
      </c>
      <c r="AI531">
        <v>0.83718599999999999</v>
      </c>
      <c r="AJ531">
        <v>8.2000000000000001E-5</v>
      </c>
      <c r="AK531" t="s">
        <v>12</v>
      </c>
      <c r="AL531">
        <v>0</v>
      </c>
      <c r="AM531">
        <v>0</v>
      </c>
    </row>
    <row r="532" spans="1:39" x14ac:dyDescent="0.25">
      <c r="A532" t="s">
        <v>163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4088.6565479999999</v>
      </c>
      <c r="I532">
        <v>850.68604400000004</v>
      </c>
      <c r="J532" t="s">
        <v>3</v>
      </c>
      <c r="K532">
        <v>4081.1662500000002</v>
      </c>
      <c r="L532">
        <v>832.48845700000004</v>
      </c>
      <c r="M532" t="s">
        <v>4</v>
      </c>
      <c r="N532">
        <v>291.37987700000002</v>
      </c>
      <c r="O532">
        <v>28.990945</v>
      </c>
      <c r="P532" t="s">
        <v>5</v>
      </c>
      <c r="Q532">
        <v>382.81451099999998</v>
      </c>
      <c r="R532">
        <v>7.2739140000000004</v>
      </c>
      <c r="S532" t="s">
        <v>6</v>
      </c>
      <c r="T532">
        <v>155.10292699999999</v>
      </c>
      <c r="U532">
        <v>0.52808999999999995</v>
      </c>
      <c r="V532" t="s">
        <v>7</v>
      </c>
      <c r="W532">
        <v>93.863157999999999</v>
      </c>
      <c r="X532">
        <v>1.4866470000000001</v>
      </c>
      <c r="Y532" t="s">
        <v>8</v>
      </c>
      <c r="Z532">
        <v>117.91783</v>
      </c>
      <c r="AA532">
        <v>1.484103</v>
      </c>
      <c r="AB532" t="s">
        <v>9</v>
      </c>
      <c r="AC532">
        <v>3395.8484079999998</v>
      </c>
      <c r="AD532">
        <v>467.03997900000002</v>
      </c>
      <c r="AE532" t="s">
        <v>10</v>
      </c>
      <c r="AF532">
        <v>0.16758400000000001</v>
      </c>
      <c r="AG532">
        <v>1.7899999999999999E-4</v>
      </c>
      <c r="AH532" t="s">
        <v>11</v>
      </c>
      <c r="AI532">
        <v>0.83776899999999999</v>
      </c>
      <c r="AJ532">
        <v>6.7000000000000002E-5</v>
      </c>
      <c r="AK532" t="s">
        <v>12</v>
      </c>
      <c r="AL532">
        <v>0</v>
      </c>
      <c r="AM532">
        <v>0</v>
      </c>
    </row>
    <row r="533" spans="1:39" x14ac:dyDescent="0.25">
      <c r="A533" t="s">
        <v>163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4459.8558890000004</v>
      </c>
      <c r="I533">
        <v>1008.598008</v>
      </c>
      <c r="J533" t="s">
        <v>3</v>
      </c>
      <c r="K533">
        <v>4451.686377</v>
      </c>
      <c r="L533">
        <v>986.067139</v>
      </c>
      <c r="M533" t="s">
        <v>4</v>
      </c>
      <c r="N533">
        <v>317.750293</v>
      </c>
      <c r="O533">
        <v>34.142865999999998</v>
      </c>
      <c r="P533" t="s">
        <v>5</v>
      </c>
      <c r="Q533">
        <v>417.49945400000001</v>
      </c>
      <c r="R533">
        <v>8.9966810000000006</v>
      </c>
      <c r="S533" t="s">
        <v>6</v>
      </c>
      <c r="T533">
        <v>169.21570299999999</v>
      </c>
      <c r="U533">
        <v>0.74412100000000003</v>
      </c>
      <c r="V533" t="s">
        <v>7</v>
      </c>
      <c r="W533">
        <v>102.386843</v>
      </c>
      <c r="X533">
        <v>1.8305819999999999</v>
      </c>
      <c r="Y533" t="s">
        <v>8</v>
      </c>
      <c r="Z533">
        <v>128.60939999999999</v>
      </c>
      <c r="AA533">
        <v>1.7772300000000001</v>
      </c>
      <c r="AB533" t="s">
        <v>9</v>
      </c>
      <c r="AC533">
        <v>3704.201489</v>
      </c>
      <c r="AD533">
        <v>552.08194200000003</v>
      </c>
      <c r="AE533" t="s">
        <v>10</v>
      </c>
      <c r="AF533">
        <v>0.16741700000000001</v>
      </c>
      <c r="AG533">
        <v>1.83E-4</v>
      </c>
      <c r="AH533" t="s">
        <v>11</v>
      </c>
      <c r="AI533">
        <v>0.83787699999999998</v>
      </c>
      <c r="AJ533">
        <v>6.6000000000000005E-5</v>
      </c>
      <c r="AK533" t="s">
        <v>12</v>
      </c>
      <c r="AL533">
        <v>0</v>
      </c>
      <c r="AM533">
        <v>0</v>
      </c>
    </row>
    <row r="534" spans="1:39" x14ac:dyDescent="0.25">
      <c r="A534" t="s">
        <v>163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4831.5592969999998</v>
      </c>
      <c r="I534">
        <v>1199.775911</v>
      </c>
      <c r="J534" t="s">
        <v>3</v>
      </c>
      <c r="K534">
        <v>4822.71749</v>
      </c>
      <c r="L534">
        <v>1173.4249319999999</v>
      </c>
      <c r="M534" t="s">
        <v>4</v>
      </c>
      <c r="N534">
        <v>344.09514200000001</v>
      </c>
      <c r="O534">
        <v>39.427574</v>
      </c>
      <c r="P534" t="s">
        <v>5</v>
      </c>
      <c r="Q534">
        <v>452.23494499999998</v>
      </c>
      <c r="R534">
        <v>11.091792999999999</v>
      </c>
      <c r="S534" t="s">
        <v>6</v>
      </c>
      <c r="T534">
        <v>183.303845</v>
      </c>
      <c r="U534">
        <v>0.86867700000000003</v>
      </c>
      <c r="V534" t="s">
        <v>7</v>
      </c>
      <c r="W534">
        <v>110.956159</v>
      </c>
      <c r="X534">
        <v>2.3165330000000002</v>
      </c>
      <c r="Y534" t="s">
        <v>8</v>
      </c>
      <c r="Z534">
        <v>139.297526</v>
      </c>
      <c r="AA534">
        <v>2.2821289999999999</v>
      </c>
      <c r="AB534" t="s">
        <v>9</v>
      </c>
      <c r="AC534">
        <v>4013.0381739999998</v>
      </c>
      <c r="AD534">
        <v>659.42916600000001</v>
      </c>
      <c r="AE534" t="s">
        <v>10</v>
      </c>
      <c r="AF534">
        <v>0.16625599999999999</v>
      </c>
      <c r="AG534">
        <v>1.84E-4</v>
      </c>
      <c r="AH534" t="s">
        <v>11</v>
      </c>
      <c r="AI534">
        <v>0.83787699999999998</v>
      </c>
      <c r="AJ534">
        <v>6.6000000000000005E-5</v>
      </c>
      <c r="AK534" t="s">
        <v>12</v>
      </c>
      <c r="AL534">
        <v>0</v>
      </c>
      <c r="AM534">
        <v>0</v>
      </c>
    </row>
    <row r="535" spans="1:39" x14ac:dyDescent="0.25">
      <c r="A535" t="s">
        <v>163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5203.235557</v>
      </c>
      <c r="I535">
        <v>1369.9468710000001</v>
      </c>
      <c r="J535" t="s">
        <v>3</v>
      </c>
      <c r="K535">
        <v>5193.7149509999999</v>
      </c>
      <c r="L535">
        <v>1339.8431439999999</v>
      </c>
      <c r="M535" t="s">
        <v>4</v>
      </c>
      <c r="N535">
        <v>370.47424000000001</v>
      </c>
      <c r="O535">
        <v>44.352559999999997</v>
      </c>
      <c r="P535" t="s">
        <v>5</v>
      </c>
      <c r="Q535">
        <v>486.95396799999997</v>
      </c>
      <c r="R535">
        <v>12.446445000000001</v>
      </c>
      <c r="S535" t="s">
        <v>6</v>
      </c>
      <c r="T535">
        <v>197.378727</v>
      </c>
      <c r="U535">
        <v>1.0583929999999999</v>
      </c>
      <c r="V535" t="s">
        <v>7</v>
      </c>
      <c r="W535">
        <v>119.48427100000001</v>
      </c>
      <c r="X535">
        <v>2.5949309999999999</v>
      </c>
      <c r="Y535" t="s">
        <v>8</v>
      </c>
      <c r="Z535">
        <v>150.01100700000001</v>
      </c>
      <c r="AA535">
        <v>2.6328130000000001</v>
      </c>
      <c r="AB535" t="s">
        <v>9</v>
      </c>
      <c r="AC535">
        <v>4322.0570509999998</v>
      </c>
      <c r="AD535">
        <v>756.54870600000004</v>
      </c>
      <c r="AE535" t="s">
        <v>10</v>
      </c>
      <c r="AF535">
        <v>0.16289899999999999</v>
      </c>
      <c r="AG535">
        <v>2.1800000000000001E-4</v>
      </c>
      <c r="AH535" t="s">
        <v>11</v>
      </c>
      <c r="AI535">
        <v>0.83874700000000002</v>
      </c>
      <c r="AJ535">
        <v>5.8E-5</v>
      </c>
      <c r="AK535" t="s">
        <v>12</v>
      </c>
      <c r="AL535">
        <v>0</v>
      </c>
      <c r="AM535">
        <v>0</v>
      </c>
    </row>
    <row r="536" spans="1:39" x14ac:dyDescent="0.25">
      <c r="A536" t="s">
        <v>163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5574.7552930000002</v>
      </c>
      <c r="I536">
        <v>1561.663988</v>
      </c>
      <c r="J536" t="s">
        <v>3</v>
      </c>
      <c r="K536">
        <v>5564.5541599999997</v>
      </c>
      <c r="L536">
        <v>1527.1142319999999</v>
      </c>
      <c r="M536" t="s">
        <v>4</v>
      </c>
      <c r="N536">
        <v>396.90544899999998</v>
      </c>
      <c r="O536">
        <v>49.475487000000001</v>
      </c>
      <c r="P536" t="s">
        <v>5</v>
      </c>
      <c r="Q536">
        <v>521.73648900000001</v>
      </c>
      <c r="R536">
        <v>13.735493999999999</v>
      </c>
      <c r="S536" t="s">
        <v>6</v>
      </c>
      <c r="T536">
        <v>211.50266500000001</v>
      </c>
      <c r="U536">
        <v>1.3039989999999999</v>
      </c>
      <c r="V536" t="s">
        <v>7</v>
      </c>
      <c r="W536">
        <v>128.034007</v>
      </c>
      <c r="X536">
        <v>2.739169</v>
      </c>
      <c r="Y536" t="s">
        <v>8</v>
      </c>
      <c r="Z536">
        <v>160.689594</v>
      </c>
      <c r="AA536">
        <v>2.9176950000000001</v>
      </c>
      <c r="AB536" t="s">
        <v>9</v>
      </c>
      <c r="AC536">
        <v>4630.9067189999996</v>
      </c>
      <c r="AD536">
        <v>866.21463400000005</v>
      </c>
      <c r="AE536" t="s">
        <v>10</v>
      </c>
      <c r="AF536">
        <v>0.16242100000000001</v>
      </c>
      <c r="AG536">
        <v>2.1000000000000001E-4</v>
      </c>
      <c r="AH536" t="s">
        <v>11</v>
      </c>
      <c r="AI536">
        <v>0.83936299999999997</v>
      </c>
      <c r="AJ536">
        <v>6.3999999999999997E-5</v>
      </c>
      <c r="AK536" t="s">
        <v>12</v>
      </c>
      <c r="AL536">
        <v>0</v>
      </c>
      <c r="AM536">
        <v>0</v>
      </c>
    </row>
    <row r="537" spans="1:39" x14ac:dyDescent="0.25">
      <c r="A537" t="s">
        <v>163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5946.4272270000001</v>
      </c>
      <c r="I537">
        <v>1743.2490439999999</v>
      </c>
      <c r="J537" t="s">
        <v>3</v>
      </c>
      <c r="K537">
        <v>5935.5440719999997</v>
      </c>
      <c r="L537">
        <v>1704.9576750000001</v>
      </c>
      <c r="M537" t="s">
        <v>4</v>
      </c>
      <c r="N537">
        <v>423.28930400000002</v>
      </c>
      <c r="O537">
        <v>55.109481000000002</v>
      </c>
      <c r="P537" t="s">
        <v>5</v>
      </c>
      <c r="Q537">
        <v>556.57827499999996</v>
      </c>
      <c r="R537">
        <v>15.623116</v>
      </c>
      <c r="S537" t="s">
        <v>6</v>
      </c>
      <c r="T537">
        <v>225.63685699999999</v>
      </c>
      <c r="U537">
        <v>1.662423</v>
      </c>
      <c r="V537" t="s">
        <v>7</v>
      </c>
      <c r="W537">
        <v>136.53372300000001</v>
      </c>
      <c r="X537">
        <v>3.0272510000000001</v>
      </c>
      <c r="Y537" t="s">
        <v>8</v>
      </c>
      <c r="Z537">
        <v>171.37112300000001</v>
      </c>
      <c r="AA537">
        <v>3.2133409999999998</v>
      </c>
      <c r="AB537" t="s">
        <v>9</v>
      </c>
      <c r="AC537">
        <v>4939.9672360000004</v>
      </c>
      <c r="AD537">
        <v>963.14209500000004</v>
      </c>
      <c r="AE537" t="s">
        <v>10</v>
      </c>
      <c r="AF537">
        <v>0.16226699999999999</v>
      </c>
      <c r="AG537">
        <v>2.1100000000000001E-4</v>
      </c>
      <c r="AH537" t="s">
        <v>11</v>
      </c>
      <c r="AI537">
        <v>0.83940599999999999</v>
      </c>
      <c r="AJ537">
        <v>6.3E-5</v>
      </c>
      <c r="AK537" t="s">
        <v>12</v>
      </c>
      <c r="AL537">
        <v>0</v>
      </c>
      <c r="AM537">
        <v>0</v>
      </c>
    </row>
    <row r="538" spans="1:39" x14ac:dyDescent="0.25">
      <c r="A538" t="s">
        <v>163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6318.0426660000003</v>
      </c>
      <c r="I538">
        <v>1904.1923139999999</v>
      </c>
      <c r="J538" t="s">
        <v>3</v>
      </c>
      <c r="K538">
        <v>6306.4826169999997</v>
      </c>
      <c r="L538">
        <v>1861.624773</v>
      </c>
      <c r="M538" t="s">
        <v>4</v>
      </c>
      <c r="N538">
        <v>449.69102400000003</v>
      </c>
      <c r="O538">
        <v>62.494855000000001</v>
      </c>
      <c r="P538" t="s">
        <v>5</v>
      </c>
      <c r="Q538">
        <v>591.47931300000005</v>
      </c>
      <c r="R538">
        <v>17.582682999999999</v>
      </c>
      <c r="S538" t="s">
        <v>6</v>
      </c>
      <c r="T538">
        <v>239.762101</v>
      </c>
      <c r="U538">
        <v>1.8215239999999999</v>
      </c>
      <c r="V538" t="s">
        <v>7</v>
      </c>
      <c r="W538">
        <v>145.06559200000001</v>
      </c>
      <c r="X538">
        <v>3.395985</v>
      </c>
      <c r="Y538" t="s">
        <v>8</v>
      </c>
      <c r="Z538">
        <v>182.08217400000001</v>
      </c>
      <c r="AA538">
        <v>3.5210729999999999</v>
      </c>
      <c r="AB538" t="s">
        <v>9</v>
      </c>
      <c r="AC538">
        <v>5248.9055269999999</v>
      </c>
      <c r="AD538">
        <v>1041.4971840000001</v>
      </c>
      <c r="AE538" t="s">
        <v>10</v>
      </c>
      <c r="AF538">
        <v>0.16226699999999999</v>
      </c>
      <c r="AG538">
        <v>2.1100000000000001E-4</v>
      </c>
      <c r="AH538" t="s">
        <v>11</v>
      </c>
      <c r="AI538">
        <v>0.83946100000000001</v>
      </c>
      <c r="AJ538">
        <v>6.3E-5</v>
      </c>
      <c r="AK538" t="s">
        <v>12</v>
      </c>
      <c r="AL538">
        <v>0</v>
      </c>
      <c r="AM538">
        <v>0</v>
      </c>
    </row>
    <row r="539" spans="1:39" x14ac:dyDescent="0.25">
      <c r="A539" t="s">
        <v>163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6691.0436719999998</v>
      </c>
      <c r="I539">
        <v>2099.3939380000002</v>
      </c>
      <c r="J539" t="s">
        <v>3</v>
      </c>
      <c r="K539">
        <v>6678.8085639999999</v>
      </c>
      <c r="L539">
        <v>2052.5844969999998</v>
      </c>
      <c r="M539" t="s">
        <v>4</v>
      </c>
      <c r="N539">
        <v>476.22834999999998</v>
      </c>
      <c r="O539">
        <v>69.778361000000004</v>
      </c>
      <c r="P539" t="s">
        <v>5</v>
      </c>
      <c r="Q539">
        <v>626.44174799999996</v>
      </c>
      <c r="R539">
        <v>19.539054</v>
      </c>
      <c r="S539" t="s">
        <v>6</v>
      </c>
      <c r="T539">
        <v>253.89919</v>
      </c>
      <c r="U539">
        <v>2.0903299999999998</v>
      </c>
      <c r="V539" t="s">
        <v>7</v>
      </c>
      <c r="W539">
        <v>153.60540599999999</v>
      </c>
      <c r="X539">
        <v>3.7348140000000001</v>
      </c>
      <c r="Y539" t="s">
        <v>8</v>
      </c>
      <c r="Z539">
        <v>192.82252500000001</v>
      </c>
      <c r="AA539">
        <v>3.9006530000000001</v>
      </c>
      <c r="AB539" t="s">
        <v>9</v>
      </c>
      <c r="AC539">
        <v>5559.0168359999998</v>
      </c>
      <c r="AD539">
        <v>1142.8150820000001</v>
      </c>
      <c r="AE539" t="s">
        <v>10</v>
      </c>
      <c r="AF539">
        <v>0.16165399999999999</v>
      </c>
      <c r="AG539">
        <v>2.0900000000000001E-4</v>
      </c>
      <c r="AH539" t="s">
        <v>11</v>
      </c>
      <c r="AI539">
        <v>0.83967400000000003</v>
      </c>
      <c r="AJ539">
        <v>6.3999999999999997E-5</v>
      </c>
      <c r="AK539" t="s">
        <v>12</v>
      </c>
      <c r="AL539">
        <v>0</v>
      </c>
      <c r="AM539">
        <v>0</v>
      </c>
    </row>
    <row r="540" spans="1:39" x14ac:dyDescent="0.25">
      <c r="A540" t="s">
        <v>163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7063.3931050000001</v>
      </c>
      <c r="I540">
        <v>2301.8307840000002</v>
      </c>
      <c r="J540" t="s">
        <v>3</v>
      </c>
      <c r="K540">
        <v>7050.4819820000002</v>
      </c>
      <c r="L540">
        <v>2250.650099</v>
      </c>
      <c r="M540" t="s">
        <v>4</v>
      </c>
      <c r="N540">
        <v>502.77605699999998</v>
      </c>
      <c r="O540">
        <v>77.775367000000003</v>
      </c>
      <c r="P540" t="s">
        <v>5</v>
      </c>
      <c r="Q540">
        <v>661.37277500000005</v>
      </c>
      <c r="R540">
        <v>21.953690999999999</v>
      </c>
      <c r="S540" t="s">
        <v>6</v>
      </c>
      <c r="T540">
        <v>267.97205400000001</v>
      </c>
      <c r="U540">
        <v>2.3123140000000002</v>
      </c>
      <c r="V540" t="s">
        <v>7</v>
      </c>
      <c r="W540">
        <v>162.13733999999999</v>
      </c>
      <c r="X540">
        <v>4.0538350000000003</v>
      </c>
      <c r="Y540" t="s">
        <v>8</v>
      </c>
      <c r="Z540">
        <v>203.55712800000001</v>
      </c>
      <c r="AA540">
        <v>4.4944240000000004</v>
      </c>
      <c r="AB540" t="s">
        <v>9</v>
      </c>
      <c r="AC540">
        <v>5868.5096480000002</v>
      </c>
      <c r="AD540">
        <v>1246.286883</v>
      </c>
      <c r="AE540" t="s">
        <v>10</v>
      </c>
      <c r="AF540">
        <v>0.161326</v>
      </c>
      <c r="AG540">
        <v>2.04E-4</v>
      </c>
      <c r="AH540" t="s">
        <v>11</v>
      </c>
      <c r="AI540">
        <v>0.84028400000000003</v>
      </c>
      <c r="AJ540">
        <v>7.7000000000000001E-5</v>
      </c>
      <c r="AK540" t="s">
        <v>12</v>
      </c>
      <c r="AL540">
        <v>0</v>
      </c>
      <c r="AM540">
        <v>0</v>
      </c>
    </row>
    <row r="541" spans="1:39" x14ac:dyDescent="0.25">
      <c r="A541" t="s">
        <v>163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7435.8821879999996</v>
      </c>
      <c r="I541">
        <v>2519.665958</v>
      </c>
      <c r="J541" t="s">
        <v>3</v>
      </c>
      <c r="K541">
        <v>7422.2767089999998</v>
      </c>
      <c r="L541">
        <v>2462.9749109999998</v>
      </c>
      <c r="M541" t="s">
        <v>4</v>
      </c>
      <c r="N541">
        <v>529.388959</v>
      </c>
      <c r="O541">
        <v>86.168272000000002</v>
      </c>
      <c r="P541" t="s">
        <v>5</v>
      </c>
      <c r="Q541">
        <v>696.33807899999999</v>
      </c>
      <c r="R541">
        <v>24.818318000000001</v>
      </c>
      <c r="S541" t="s">
        <v>6</v>
      </c>
      <c r="T541">
        <v>282.04256199999998</v>
      </c>
      <c r="U541">
        <v>2.4385110000000001</v>
      </c>
      <c r="V541" t="s">
        <v>7</v>
      </c>
      <c r="W541">
        <v>170.65846400000001</v>
      </c>
      <c r="X541">
        <v>4.4720709999999997</v>
      </c>
      <c r="Y541" t="s">
        <v>8</v>
      </c>
      <c r="Z541">
        <v>214.347925</v>
      </c>
      <c r="AA541">
        <v>5.3691779999999998</v>
      </c>
      <c r="AB541" t="s">
        <v>9</v>
      </c>
      <c r="AC541">
        <v>6178.0215820000003</v>
      </c>
      <c r="AD541">
        <v>1364.706735</v>
      </c>
      <c r="AE541" t="s">
        <v>10</v>
      </c>
      <c r="AF541">
        <v>0.161326</v>
      </c>
      <c r="AG541">
        <v>2.04E-4</v>
      </c>
      <c r="AH541" t="s">
        <v>11</v>
      </c>
      <c r="AI541">
        <v>0.840337</v>
      </c>
      <c r="AJ541">
        <v>7.6000000000000004E-5</v>
      </c>
      <c r="AK541" t="s">
        <v>12</v>
      </c>
      <c r="AL541">
        <v>0</v>
      </c>
      <c r="AM541">
        <v>0</v>
      </c>
    </row>
    <row r="542" spans="1:39" x14ac:dyDescent="0.25">
      <c r="A542" t="s">
        <v>164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357.52024699999998</v>
      </c>
      <c r="I562">
        <v>46.633107000000003</v>
      </c>
      <c r="J562" t="s">
        <v>3</v>
      </c>
      <c r="K562">
        <v>356.77489300000002</v>
      </c>
      <c r="L562">
        <v>46.032209999999999</v>
      </c>
      <c r="M562" t="s">
        <v>4</v>
      </c>
      <c r="N562">
        <v>27.414774000000001</v>
      </c>
      <c r="O562">
        <v>0.60826599999999997</v>
      </c>
      <c r="P562" t="s">
        <v>5</v>
      </c>
      <c r="Q562">
        <v>0</v>
      </c>
      <c r="R562">
        <v>0</v>
      </c>
      <c r="S562" t="s">
        <v>6</v>
      </c>
      <c r="T562">
        <v>14.323339000000001</v>
      </c>
      <c r="U562">
        <v>0.11067399999999999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0.18152299999999999</v>
      </c>
      <c r="AD562">
        <v>1.18E-4</v>
      </c>
      <c r="AE562" t="s">
        <v>10</v>
      </c>
      <c r="AF562">
        <v>0</v>
      </c>
      <c r="AG562">
        <v>0</v>
      </c>
      <c r="AH562" t="s">
        <v>11</v>
      </c>
      <c r="AI562">
        <v>0.81317799999999996</v>
      </c>
      <c r="AJ562">
        <v>1.25E-4</v>
      </c>
      <c r="AK562" t="s">
        <v>12</v>
      </c>
      <c r="AL562">
        <v>0</v>
      </c>
      <c r="AM562">
        <v>0</v>
      </c>
    </row>
    <row r="563" spans="1:39" x14ac:dyDescent="0.25">
      <c r="A563" t="s">
        <v>165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715.15019199999995</v>
      </c>
      <c r="I563">
        <v>193.44234299999999</v>
      </c>
      <c r="J563" t="s">
        <v>3</v>
      </c>
      <c r="K563">
        <v>713.64905999999996</v>
      </c>
      <c r="L563">
        <v>191.055172</v>
      </c>
      <c r="M563" t="s">
        <v>4</v>
      </c>
      <c r="N563">
        <v>55.010392000000003</v>
      </c>
      <c r="O563">
        <v>2.3996249999999999</v>
      </c>
      <c r="P563" t="s">
        <v>5</v>
      </c>
      <c r="Q563">
        <v>0</v>
      </c>
      <c r="R563">
        <v>0</v>
      </c>
      <c r="S563" t="s">
        <v>6</v>
      </c>
      <c r="T563">
        <v>28.641939000000001</v>
      </c>
      <c r="U563">
        <v>0.45910800000000002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0.177091</v>
      </c>
      <c r="AD563">
        <v>8.2999999999999998E-5</v>
      </c>
      <c r="AE563" t="s">
        <v>10</v>
      </c>
      <c r="AF563">
        <v>0</v>
      </c>
      <c r="AG563">
        <v>0</v>
      </c>
      <c r="AH563" t="s">
        <v>11</v>
      </c>
      <c r="AI563">
        <v>0.82006400000000002</v>
      </c>
      <c r="AJ563">
        <v>1.6000000000000001E-4</v>
      </c>
      <c r="AK563" t="s">
        <v>12</v>
      </c>
      <c r="AL563">
        <v>0</v>
      </c>
      <c r="AM563">
        <v>0</v>
      </c>
    </row>
    <row r="564" spans="1:39" x14ac:dyDescent="0.25">
      <c r="A564" t="s">
        <v>165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1072.7986229999999</v>
      </c>
      <c r="I564">
        <v>407.93748599999998</v>
      </c>
      <c r="J564" t="s">
        <v>3</v>
      </c>
      <c r="K564">
        <v>1070.5420429999999</v>
      </c>
      <c r="L564">
        <v>402.49351799999999</v>
      </c>
      <c r="M564" t="s">
        <v>4</v>
      </c>
      <c r="N564">
        <v>82.661927000000006</v>
      </c>
      <c r="O564">
        <v>5.0314079999999999</v>
      </c>
      <c r="P564" t="s">
        <v>5</v>
      </c>
      <c r="Q564">
        <v>0</v>
      </c>
      <c r="R564">
        <v>0</v>
      </c>
      <c r="S564" t="s">
        <v>6</v>
      </c>
      <c r="T564">
        <v>42.931252999999998</v>
      </c>
      <c r="U564">
        <v>0.79081699999999999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0.17579600000000001</v>
      </c>
      <c r="AD564">
        <v>7.4999999999999993E-5</v>
      </c>
      <c r="AE564" t="s">
        <v>10</v>
      </c>
      <c r="AF564">
        <v>0</v>
      </c>
      <c r="AG564">
        <v>0</v>
      </c>
      <c r="AH564" t="s">
        <v>11</v>
      </c>
      <c r="AI564">
        <v>0.82588399999999995</v>
      </c>
      <c r="AJ564">
        <v>1.4999999999999999E-4</v>
      </c>
      <c r="AK564" t="s">
        <v>12</v>
      </c>
      <c r="AL564">
        <v>0</v>
      </c>
      <c r="AM564">
        <v>0</v>
      </c>
    </row>
    <row r="565" spans="1:39" x14ac:dyDescent="0.25">
      <c r="A565" t="s">
        <v>165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1429.994236</v>
      </c>
      <c r="I565">
        <v>603.72865100000001</v>
      </c>
      <c r="J565" t="s">
        <v>3</v>
      </c>
      <c r="K565">
        <v>1426.9854170000001</v>
      </c>
      <c r="L565">
        <v>595.16190500000005</v>
      </c>
      <c r="M565" t="s">
        <v>4</v>
      </c>
      <c r="N565">
        <v>110.291248</v>
      </c>
      <c r="O565">
        <v>7.7605659999999999</v>
      </c>
      <c r="P565" t="s">
        <v>5</v>
      </c>
      <c r="Q565">
        <v>0</v>
      </c>
      <c r="R565">
        <v>0</v>
      </c>
      <c r="S565" t="s">
        <v>6</v>
      </c>
      <c r="T565">
        <v>57.217095999999998</v>
      </c>
      <c r="U565">
        <v>1.0656650000000001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0.17250199999999999</v>
      </c>
      <c r="AD565">
        <v>1.2999999999999999E-4</v>
      </c>
      <c r="AE565" t="s">
        <v>10</v>
      </c>
      <c r="AF565">
        <v>0</v>
      </c>
      <c r="AG565">
        <v>0</v>
      </c>
      <c r="AH565" t="s">
        <v>11</v>
      </c>
      <c r="AI565">
        <v>0.82783899999999999</v>
      </c>
      <c r="AJ565">
        <v>1.4100000000000001E-4</v>
      </c>
      <c r="AK565" t="s">
        <v>12</v>
      </c>
      <c r="AL565">
        <v>0</v>
      </c>
      <c r="AM565">
        <v>0</v>
      </c>
    </row>
    <row r="566" spans="1:39" x14ac:dyDescent="0.25">
      <c r="A566" t="s">
        <v>165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1786.7129809999999</v>
      </c>
      <c r="I566">
        <v>856.404045</v>
      </c>
      <c r="J566" t="s">
        <v>3</v>
      </c>
      <c r="K566">
        <v>1782.9618479999999</v>
      </c>
      <c r="L566">
        <v>844.34335899999996</v>
      </c>
      <c r="M566" t="s">
        <v>4</v>
      </c>
      <c r="N566">
        <v>137.87715299999999</v>
      </c>
      <c r="O566">
        <v>10.698410000000001</v>
      </c>
      <c r="P566" t="s">
        <v>5</v>
      </c>
      <c r="Q566">
        <v>0</v>
      </c>
      <c r="R566">
        <v>0</v>
      </c>
      <c r="S566" t="s">
        <v>6</v>
      </c>
      <c r="T566">
        <v>71.529482999999999</v>
      </c>
      <c r="U566">
        <v>1.540273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0.17176900000000001</v>
      </c>
      <c r="AD566">
        <v>1.3999999999999999E-4</v>
      </c>
      <c r="AE566" t="s">
        <v>10</v>
      </c>
      <c r="AF566">
        <v>0</v>
      </c>
      <c r="AG566">
        <v>0</v>
      </c>
      <c r="AH566" t="s">
        <v>11</v>
      </c>
      <c r="AI566">
        <v>0.83001100000000005</v>
      </c>
      <c r="AJ566">
        <v>1.26E-4</v>
      </c>
      <c r="AK566" t="s">
        <v>12</v>
      </c>
      <c r="AL566">
        <v>0</v>
      </c>
      <c r="AM566">
        <v>0</v>
      </c>
    </row>
    <row r="567" spans="1:39" x14ac:dyDescent="0.25">
      <c r="A567" t="s">
        <v>165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2142.9527050000002</v>
      </c>
      <c r="I567">
        <v>1116.174242</v>
      </c>
      <c r="J567" t="s">
        <v>3</v>
      </c>
      <c r="K567">
        <v>2138.4609959999998</v>
      </c>
      <c r="L567">
        <v>1101.0809380000001</v>
      </c>
      <c r="M567" t="s">
        <v>4</v>
      </c>
      <c r="N567">
        <v>165.31224</v>
      </c>
      <c r="O567">
        <v>13.992176000000001</v>
      </c>
      <c r="P567" t="s">
        <v>5</v>
      </c>
      <c r="Q567">
        <v>0</v>
      </c>
      <c r="R567">
        <v>0</v>
      </c>
      <c r="S567" t="s">
        <v>6</v>
      </c>
      <c r="T567">
        <v>85.754251999999994</v>
      </c>
      <c r="U567">
        <v>1.7721450000000001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0.170569</v>
      </c>
      <c r="AD567">
        <v>1.54E-4</v>
      </c>
      <c r="AE567" t="s">
        <v>10</v>
      </c>
      <c r="AF567">
        <v>0</v>
      </c>
      <c r="AG567">
        <v>0</v>
      </c>
      <c r="AH567" t="s">
        <v>11</v>
      </c>
      <c r="AI567">
        <v>0.83262999999999998</v>
      </c>
      <c r="AJ567">
        <v>1.25E-4</v>
      </c>
      <c r="AK567" t="s">
        <v>12</v>
      </c>
      <c r="AL567">
        <v>0</v>
      </c>
      <c r="AM567">
        <v>0</v>
      </c>
    </row>
    <row r="568" spans="1:39" x14ac:dyDescent="0.25">
      <c r="A568" t="s">
        <v>165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2500.2419380000001</v>
      </c>
      <c r="I568">
        <v>1500.157052</v>
      </c>
      <c r="J568" t="s">
        <v>3</v>
      </c>
      <c r="K568">
        <v>2495.0017969999999</v>
      </c>
      <c r="L568">
        <v>1479.743326</v>
      </c>
      <c r="M568" t="s">
        <v>4</v>
      </c>
      <c r="N568">
        <v>192.95822699999999</v>
      </c>
      <c r="O568">
        <v>18.833829999999999</v>
      </c>
      <c r="P568" t="s">
        <v>5</v>
      </c>
      <c r="Q568">
        <v>0</v>
      </c>
      <c r="R568">
        <v>0</v>
      </c>
      <c r="S568" t="s">
        <v>6</v>
      </c>
      <c r="T568">
        <v>100.000276</v>
      </c>
      <c r="U568">
        <v>2.243233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0.16997899999999999</v>
      </c>
      <c r="AD568">
        <v>1.6100000000000001E-4</v>
      </c>
      <c r="AE568" t="s">
        <v>10</v>
      </c>
      <c r="AF568">
        <v>0</v>
      </c>
      <c r="AG568">
        <v>0</v>
      </c>
      <c r="AH568" t="s">
        <v>11</v>
      </c>
      <c r="AI568">
        <v>0.83462800000000004</v>
      </c>
      <c r="AJ568">
        <v>8.7000000000000001E-5</v>
      </c>
      <c r="AK568" t="s">
        <v>12</v>
      </c>
      <c r="AL568">
        <v>0</v>
      </c>
      <c r="AM568">
        <v>0</v>
      </c>
    </row>
    <row r="569" spans="1:39" x14ac:dyDescent="0.25">
      <c r="A569" t="s">
        <v>165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2858.469834</v>
      </c>
      <c r="I569">
        <v>2150.8433300000002</v>
      </c>
      <c r="J569" t="s">
        <v>3</v>
      </c>
      <c r="K569">
        <v>2852.4815140000001</v>
      </c>
      <c r="L569">
        <v>2122.0988769999999</v>
      </c>
      <c r="M569" t="s">
        <v>4</v>
      </c>
      <c r="N569">
        <v>220.745811</v>
      </c>
      <c r="O569">
        <v>25.349115000000001</v>
      </c>
      <c r="P569" t="s">
        <v>5</v>
      </c>
      <c r="Q569">
        <v>0</v>
      </c>
      <c r="R569">
        <v>0</v>
      </c>
      <c r="S569" t="s">
        <v>6</v>
      </c>
      <c r="T569">
        <v>114.266012</v>
      </c>
      <c r="U569">
        <v>3.3740830000000002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0.16936699999999999</v>
      </c>
      <c r="AD569">
        <v>1.6899999999999999E-4</v>
      </c>
      <c r="AE569" t="s">
        <v>10</v>
      </c>
      <c r="AF569">
        <v>0</v>
      </c>
      <c r="AG569">
        <v>0</v>
      </c>
      <c r="AH569" t="s">
        <v>11</v>
      </c>
      <c r="AI569">
        <v>0.83498799999999995</v>
      </c>
      <c r="AJ569">
        <v>7.7999999999999999E-5</v>
      </c>
      <c r="AK569" t="s">
        <v>12</v>
      </c>
      <c r="AL569">
        <v>0</v>
      </c>
      <c r="AM569">
        <v>0</v>
      </c>
    </row>
    <row r="570" spans="1:39" x14ac:dyDescent="0.25">
      <c r="A570" t="s">
        <v>165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3217.231123</v>
      </c>
      <c r="I570">
        <v>2945.2512710000001</v>
      </c>
      <c r="J570" t="s">
        <v>3</v>
      </c>
      <c r="K570">
        <v>3210.490605</v>
      </c>
      <c r="L570">
        <v>2906.929944</v>
      </c>
      <c r="M570" t="s">
        <v>4</v>
      </c>
      <c r="N570">
        <v>248.37119200000001</v>
      </c>
      <c r="O570">
        <v>32.878864</v>
      </c>
      <c r="P570" t="s">
        <v>5</v>
      </c>
      <c r="Q570">
        <v>0</v>
      </c>
      <c r="R570">
        <v>0</v>
      </c>
      <c r="S570" t="s">
        <v>6</v>
      </c>
      <c r="T570">
        <v>128.61275000000001</v>
      </c>
      <c r="U570">
        <v>4.9036369999999998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0.168845</v>
      </c>
      <c r="AD570">
        <v>1.73E-4</v>
      </c>
      <c r="AE570" t="s">
        <v>10</v>
      </c>
      <c r="AF570">
        <v>0</v>
      </c>
      <c r="AG570">
        <v>0</v>
      </c>
      <c r="AH570" t="s">
        <v>11</v>
      </c>
      <c r="AI570">
        <v>0.83576899999999998</v>
      </c>
      <c r="AJ570">
        <v>6.8999999999999997E-5</v>
      </c>
      <c r="AK570" t="s">
        <v>12</v>
      </c>
      <c r="AL570">
        <v>0</v>
      </c>
      <c r="AM570">
        <v>0</v>
      </c>
    </row>
    <row r="571" spans="1:39" x14ac:dyDescent="0.25">
      <c r="A571" t="s">
        <v>165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3575.4550049999998</v>
      </c>
      <c r="I571">
        <v>3638.9269789999998</v>
      </c>
      <c r="J571" t="s">
        <v>3</v>
      </c>
      <c r="K571">
        <v>3567.9746190000001</v>
      </c>
      <c r="L571">
        <v>3592.421707</v>
      </c>
      <c r="M571" t="s">
        <v>4</v>
      </c>
      <c r="N571">
        <v>275.987818</v>
      </c>
      <c r="O571">
        <v>39.685147000000001</v>
      </c>
      <c r="P571" t="s">
        <v>5</v>
      </c>
      <c r="Q571">
        <v>0</v>
      </c>
      <c r="R571">
        <v>0</v>
      </c>
      <c r="S571" t="s">
        <v>6</v>
      </c>
      <c r="T571">
        <v>142.95138900000001</v>
      </c>
      <c r="U571">
        <v>6.191986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0.168845</v>
      </c>
      <c r="AD571">
        <v>1.73E-4</v>
      </c>
      <c r="AE571" t="s">
        <v>10</v>
      </c>
      <c r="AF571">
        <v>0</v>
      </c>
      <c r="AG571">
        <v>0</v>
      </c>
      <c r="AH571" t="s">
        <v>11</v>
      </c>
      <c r="AI571">
        <v>0.83655000000000002</v>
      </c>
      <c r="AJ571">
        <v>5.3000000000000001E-5</v>
      </c>
      <c r="AK571" t="s">
        <v>12</v>
      </c>
      <c r="AL571">
        <v>0</v>
      </c>
      <c r="AM571">
        <v>0</v>
      </c>
    </row>
    <row r="572" spans="1:39" x14ac:dyDescent="0.25">
      <c r="A572" t="s">
        <v>165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3932.2889500000001</v>
      </c>
      <c r="I572">
        <v>4063.6863680000001</v>
      </c>
      <c r="J572" t="s">
        <v>3</v>
      </c>
      <c r="K572">
        <v>3924.0616110000001</v>
      </c>
      <c r="L572">
        <v>4011.3469500000001</v>
      </c>
      <c r="M572" t="s">
        <v>4</v>
      </c>
      <c r="N572">
        <v>303.48992900000002</v>
      </c>
      <c r="O572">
        <v>45.920827000000003</v>
      </c>
      <c r="P572" t="s">
        <v>5</v>
      </c>
      <c r="Q572">
        <v>0</v>
      </c>
      <c r="R572">
        <v>0</v>
      </c>
      <c r="S572" t="s">
        <v>6</v>
      </c>
      <c r="T572">
        <v>157.272176</v>
      </c>
      <c r="U572">
        <v>6.4783660000000003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0.168318</v>
      </c>
      <c r="AD572">
        <v>1.76E-4</v>
      </c>
      <c r="AE572" t="s">
        <v>10</v>
      </c>
      <c r="AF572">
        <v>0</v>
      </c>
      <c r="AG572">
        <v>0</v>
      </c>
      <c r="AH572" t="s">
        <v>11</v>
      </c>
      <c r="AI572">
        <v>0.83698300000000003</v>
      </c>
      <c r="AJ572">
        <v>3.6999999999999998E-5</v>
      </c>
      <c r="AK572" t="s">
        <v>12</v>
      </c>
      <c r="AL572">
        <v>0</v>
      </c>
      <c r="AM572">
        <v>0</v>
      </c>
    </row>
    <row r="573" spans="1:39" x14ac:dyDescent="0.25">
      <c r="A573" t="s">
        <v>165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4290.4975979999999</v>
      </c>
      <c r="I573">
        <v>4594.0681450000002</v>
      </c>
      <c r="J573" t="s">
        <v>3</v>
      </c>
      <c r="K573">
        <v>4281.5150979999999</v>
      </c>
      <c r="L573">
        <v>4535.4783379999999</v>
      </c>
      <c r="M573" t="s">
        <v>4</v>
      </c>
      <c r="N573">
        <v>331.12165599999997</v>
      </c>
      <c r="O573">
        <v>52.536555999999997</v>
      </c>
      <c r="P573" t="s">
        <v>5</v>
      </c>
      <c r="Q573">
        <v>0</v>
      </c>
      <c r="R573">
        <v>0</v>
      </c>
      <c r="S573" t="s">
        <v>6</v>
      </c>
      <c r="T573">
        <v>171.63686000000001</v>
      </c>
      <c r="U573">
        <v>7.2102729999999999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0.16830999999999999</v>
      </c>
      <c r="AD573">
        <v>1.76E-4</v>
      </c>
      <c r="AE573" t="s">
        <v>10</v>
      </c>
      <c r="AF573">
        <v>0</v>
      </c>
      <c r="AG573">
        <v>0</v>
      </c>
      <c r="AH573" t="s">
        <v>11</v>
      </c>
      <c r="AI573">
        <v>0.83720799999999995</v>
      </c>
      <c r="AJ573">
        <v>3.4999999999999997E-5</v>
      </c>
      <c r="AK573" t="s">
        <v>12</v>
      </c>
      <c r="AL573">
        <v>0</v>
      </c>
      <c r="AM573">
        <v>0</v>
      </c>
    </row>
    <row r="574" spans="1:39" x14ac:dyDescent="0.25">
      <c r="A574" t="s">
        <v>165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4648.0140819999997</v>
      </c>
      <c r="I574">
        <v>5370.1361470000002</v>
      </c>
      <c r="J574" t="s">
        <v>3</v>
      </c>
      <c r="K574">
        <v>4638.2858200000001</v>
      </c>
      <c r="L574">
        <v>5302.1811280000002</v>
      </c>
      <c r="M574" t="s">
        <v>4</v>
      </c>
      <c r="N574">
        <v>358.64209199999999</v>
      </c>
      <c r="O574">
        <v>60.422186000000004</v>
      </c>
      <c r="P574" t="s">
        <v>5</v>
      </c>
      <c r="Q574">
        <v>0</v>
      </c>
      <c r="R574">
        <v>0</v>
      </c>
      <c r="S574" t="s">
        <v>6</v>
      </c>
      <c r="T574">
        <v>185.94376800000001</v>
      </c>
      <c r="U574">
        <v>8.16221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0.16750899999999999</v>
      </c>
      <c r="AD574">
        <v>1.73E-4</v>
      </c>
      <c r="AE574" t="s">
        <v>10</v>
      </c>
      <c r="AF574">
        <v>0</v>
      </c>
      <c r="AG574">
        <v>0</v>
      </c>
      <c r="AH574" t="s">
        <v>11</v>
      </c>
      <c r="AI574">
        <v>0.837426</v>
      </c>
      <c r="AJ574">
        <v>3.3000000000000003E-5</v>
      </c>
      <c r="AK574" t="s">
        <v>12</v>
      </c>
      <c r="AL574">
        <v>0</v>
      </c>
      <c r="AM574">
        <v>0</v>
      </c>
    </row>
    <row r="575" spans="1:39" x14ac:dyDescent="0.25">
      <c r="A575" t="s">
        <v>165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5003.2822850000002</v>
      </c>
      <c r="I575">
        <v>6079.6651300000003</v>
      </c>
      <c r="J575" t="s">
        <v>3</v>
      </c>
      <c r="K575">
        <v>4992.8126270000002</v>
      </c>
      <c r="L575">
        <v>6002.6726939999999</v>
      </c>
      <c r="M575" t="s">
        <v>4</v>
      </c>
      <c r="N575">
        <v>385.92622999999998</v>
      </c>
      <c r="O575">
        <v>68.852063000000001</v>
      </c>
      <c r="P575" t="s">
        <v>5</v>
      </c>
      <c r="Q575">
        <v>0</v>
      </c>
      <c r="R575">
        <v>0</v>
      </c>
      <c r="S575" t="s">
        <v>6</v>
      </c>
      <c r="T575">
        <v>200.20570900000001</v>
      </c>
      <c r="U575">
        <v>8.8489540000000009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0.16622899999999999</v>
      </c>
      <c r="AD575">
        <v>1.74E-4</v>
      </c>
      <c r="AE575" t="s">
        <v>10</v>
      </c>
      <c r="AF575">
        <v>0</v>
      </c>
      <c r="AG575">
        <v>0</v>
      </c>
      <c r="AH575" t="s">
        <v>11</v>
      </c>
      <c r="AI575">
        <v>0.83743500000000004</v>
      </c>
      <c r="AJ575">
        <v>3.3000000000000003E-5</v>
      </c>
      <c r="AK575" t="s">
        <v>12</v>
      </c>
      <c r="AL575">
        <v>0</v>
      </c>
      <c r="AM575">
        <v>0</v>
      </c>
    </row>
    <row r="576" spans="1:39" x14ac:dyDescent="0.25">
      <c r="A576" t="s">
        <v>165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5360.5249119999999</v>
      </c>
      <c r="I576">
        <v>7239.1461909999998</v>
      </c>
      <c r="J576" t="s">
        <v>3</v>
      </c>
      <c r="K576">
        <v>5349.3169239999997</v>
      </c>
      <c r="L576">
        <v>7149.5665179999996</v>
      </c>
      <c r="M576" t="s">
        <v>4</v>
      </c>
      <c r="N576">
        <v>413.262317</v>
      </c>
      <c r="O576">
        <v>79.162875999999997</v>
      </c>
      <c r="P576" t="s">
        <v>5</v>
      </c>
      <c r="Q576">
        <v>0</v>
      </c>
      <c r="R576">
        <v>0</v>
      </c>
      <c r="S576" t="s">
        <v>6</v>
      </c>
      <c r="T576">
        <v>214.530609</v>
      </c>
      <c r="U576">
        <v>10.810948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0.16570599999999999</v>
      </c>
      <c r="AD576">
        <v>1.6799999999999999E-4</v>
      </c>
      <c r="AE576" t="s">
        <v>10</v>
      </c>
      <c r="AF576">
        <v>0</v>
      </c>
      <c r="AG576">
        <v>0</v>
      </c>
      <c r="AH576" t="s">
        <v>11</v>
      </c>
      <c r="AI576">
        <v>0.83754099999999998</v>
      </c>
      <c r="AJ576">
        <v>3.4E-5</v>
      </c>
      <c r="AK576" t="s">
        <v>12</v>
      </c>
      <c r="AL576">
        <v>0</v>
      </c>
      <c r="AM576">
        <v>0</v>
      </c>
    </row>
    <row r="577" spans="1:39" x14ac:dyDescent="0.25">
      <c r="A577" t="s">
        <v>165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5716.626064</v>
      </c>
      <c r="I577">
        <v>7924.2599799999998</v>
      </c>
      <c r="J577" t="s">
        <v>3</v>
      </c>
      <c r="K577">
        <v>5704.6748049999997</v>
      </c>
      <c r="L577">
        <v>7825.7245329999996</v>
      </c>
      <c r="M577" t="s">
        <v>4</v>
      </c>
      <c r="N577">
        <v>440.79965600000003</v>
      </c>
      <c r="O577">
        <v>87.113834999999995</v>
      </c>
      <c r="P577" t="s">
        <v>5</v>
      </c>
      <c r="Q577">
        <v>0</v>
      </c>
      <c r="R577">
        <v>0</v>
      </c>
      <c r="S577" t="s">
        <v>6</v>
      </c>
      <c r="T577">
        <v>228.820426</v>
      </c>
      <c r="U577">
        <v>11.609432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0.16570499999999999</v>
      </c>
      <c r="AD577">
        <v>1.6799999999999999E-4</v>
      </c>
      <c r="AE577" t="s">
        <v>10</v>
      </c>
      <c r="AF577">
        <v>0</v>
      </c>
      <c r="AG577">
        <v>0</v>
      </c>
      <c r="AH577" t="s">
        <v>11</v>
      </c>
      <c r="AI577">
        <v>0.83757999999999999</v>
      </c>
      <c r="AJ577">
        <v>3.4E-5</v>
      </c>
      <c r="AK577" t="s">
        <v>12</v>
      </c>
      <c r="AL577">
        <v>0</v>
      </c>
      <c r="AM577">
        <v>0</v>
      </c>
    </row>
    <row r="578" spans="1:39" x14ac:dyDescent="0.25">
      <c r="A578" t="s">
        <v>165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6073.6196190000001</v>
      </c>
      <c r="I578">
        <v>8765.7932049999999</v>
      </c>
      <c r="J578" t="s">
        <v>3</v>
      </c>
      <c r="K578">
        <v>6060.9253710000003</v>
      </c>
      <c r="L578">
        <v>8655.4641609999999</v>
      </c>
      <c r="M578" t="s">
        <v>4</v>
      </c>
      <c r="N578">
        <v>468.41242899999997</v>
      </c>
      <c r="O578">
        <v>95.783034000000001</v>
      </c>
      <c r="P578" t="s">
        <v>5</v>
      </c>
      <c r="Q578">
        <v>0</v>
      </c>
      <c r="R578">
        <v>0</v>
      </c>
      <c r="S578" t="s">
        <v>6</v>
      </c>
      <c r="T578">
        <v>243.166483</v>
      </c>
      <c r="U578">
        <v>12.307071000000001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0.165691</v>
      </c>
      <c r="AD578">
        <v>1.6799999999999999E-4</v>
      </c>
      <c r="AE578" t="s">
        <v>10</v>
      </c>
      <c r="AF578">
        <v>0</v>
      </c>
      <c r="AG578">
        <v>0</v>
      </c>
      <c r="AH578" t="s">
        <v>11</v>
      </c>
      <c r="AI578">
        <v>0.83765800000000001</v>
      </c>
      <c r="AJ578">
        <v>3.4E-5</v>
      </c>
      <c r="AK578" t="s">
        <v>12</v>
      </c>
      <c r="AL578">
        <v>0</v>
      </c>
      <c r="AM578">
        <v>0</v>
      </c>
    </row>
    <row r="579" spans="1:39" x14ac:dyDescent="0.25">
      <c r="A579" t="s">
        <v>165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6431.3531739999999</v>
      </c>
      <c r="I579">
        <v>9711.5265529999997</v>
      </c>
      <c r="J579" t="s">
        <v>3</v>
      </c>
      <c r="K579">
        <v>6417.8894339999997</v>
      </c>
      <c r="L579">
        <v>9588.4959760000002</v>
      </c>
      <c r="M579" t="s">
        <v>4</v>
      </c>
      <c r="N579">
        <v>496.13444800000002</v>
      </c>
      <c r="O579">
        <v>105.433266</v>
      </c>
      <c r="P579" t="s">
        <v>5</v>
      </c>
      <c r="Q579">
        <v>0</v>
      </c>
      <c r="R579">
        <v>0</v>
      </c>
      <c r="S579" t="s">
        <v>6</v>
      </c>
      <c r="T579">
        <v>257.46953000000002</v>
      </c>
      <c r="U579">
        <v>13.327653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0.163911</v>
      </c>
      <c r="AD579">
        <v>1.7200000000000001E-4</v>
      </c>
      <c r="AE579" t="s">
        <v>10</v>
      </c>
      <c r="AF579">
        <v>0</v>
      </c>
      <c r="AG579">
        <v>0</v>
      </c>
      <c r="AH579" t="s">
        <v>11</v>
      </c>
      <c r="AI579">
        <v>0.83766600000000002</v>
      </c>
      <c r="AJ579">
        <v>3.4E-5</v>
      </c>
      <c r="AK579" t="s">
        <v>12</v>
      </c>
      <c r="AL579">
        <v>0</v>
      </c>
      <c r="AM579">
        <v>0</v>
      </c>
    </row>
    <row r="580" spans="1:39" x14ac:dyDescent="0.25">
      <c r="A580" t="s">
        <v>165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6788.6082319999996</v>
      </c>
      <c r="I580">
        <v>10789.429796</v>
      </c>
      <c r="J580" t="s">
        <v>3</v>
      </c>
      <c r="K580">
        <v>6774.3991310000001</v>
      </c>
      <c r="L580">
        <v>10652.722457</v>
      </c>
      <c r="M580" t="s">
        <v>4</v>
      </c>
      <c r="N580">
        <v>523.72589700000003</v>
      </c>
      <c r="O580">
        <v>118.263942</v>
      </c>
      <c r="P580" t="s">
        <v>5</v>
      </c>
      <c r="Q580">
        <v>0</v>
      </c>
      <c r="R580">
        <v>0</v>
      </c>
      <c r="S580" t="s">
        <v>6</v>
      </c>
      <c r="T580">
        <v>271.740858</v>
      </c>
      <c r="U580">
        <v>14.420128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0.163911</v>
      </c>
      <c r="AD580">
        <v>1.7200000000000001E-4</v>
      </c>
      <c r="AE580" t="s">
        <v>10</v>
      </c>
      <c r="AF580">
        <v>0</v>
      </c>
      <c r="AG580">
        <v>0</v>
      </c>
      <c r="AH580" t="s">
        <v>11</v>
      </c>
      <c r="AI580">
        <v>0.83767800000000003</v>
      </c>
      <c r="AJ580">
        <v>3.4E-5</v>
      </c>
      <c r="AK580" t="s">
        <v>12</v>
      </c>
      <c r="AL580">
        <v>0</v>
      </c>
      <c r="AM580">
        <v>0</v>
      </c>
    </row>
    <row r="581" spans="1:39" x14ac:dyDescent="0.25">
      <c r="A581" t="s">
        <v>165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7145.7281050000001</v>
      </c>
      <c r="I581">
        <v>11756.41279</v>
      </c>
      <c r="J581" t="s">
        <v>3</v>
      </c>
      <c r="K581">
        <v>7130.7772949999999</v>
      </c>
      <c r="L581">
        <v>11608.219902000001</v>
      </c>
      <c r="M581" t="s">
        <v>4</v>
      </c>
      <c r="N581">
        <v>551.19692899999995</v>
      </c>
      <c r="O581">
        <v>126.468842</v>
      </c>
      <c r="P581" t="s">
        <v>5</v>
      </c>
      <c r="Q581">
        <v>0</v>
      </c>
      <c r="R581">
        <v>0</v>
      </c>
      <c r="S581" t="s">
        <v>6</v>
      </c>
      <c r="T581">
        <v>286.02100899999999</v>
      </c>
      <c r="U581">
        <v>15.764673999999999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0.16353599999999999</v>
      </c>
      <c r="AD581">
        <v>1.6799999999999999E-4</v>
      </c>
      <c r="AE581" t="s">
        <v>10</v>
      </c>
      <c r="AF581">
        <v>0</v>
      </c>
      <c r="AG581">
        <v>0</v>
      </c>
      <c r="AH581" t="s">
        <v>11</v>
      </c>
      <c r="AI581">
        <v>0.837731</v>
      </c>
      <c r="AJ581">
        <v>3.4E-5</v>
      </c>
      <c r="AK581" t="s">
        <v>12</v>
      </c>
      <c r="AL581">
        <v>0</v>
      </c>
      <c r="AM581">
        <v>0</v>
      </c>
    </row>
    <row r="582" spans="1:39" x14ac:dyDescent="0.25">
      <c r="A582" t="s">
        <v>166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381.30894999999998</v>
      </c>
      <c r="I582">
        <v>111.562726</v>
      </c>
      <c r="J582" t="s">
        <v>3</v>
      </c>
      <c r="K582">
        <v>380.59011199999998</v>
      </c>
      <c r="L582">
        <v>110.767785</v>
      </c>
      <c r="M582" t="s">
        <v>4</v>
      </c>
      <c r="N582">
        <v>27.231016</v>
      </c>
      <c r="O582">
        <v>0.56262400000000001</v>
      </c>
      <c r="P582" t="s">
        <v>5</v>
      </c>
      <c r="Q582">
        <v>36.010710000000003</v>
      </c>
      <c r="R582">
        <v>1.9318340000000001</v>
      </c>
      <c r="S582" t="s">
        <v>6</v>
      </c>
      <c r="T582">
        <v>14.453465</v>
      </c>
      <c r="U582">
        <v>0.164516</v>
      </c>
      <c r="V582" t="s">
        <v>7</v>
      </c>
      <c r="W582">
        <v>8.8377750000000006</v>
      </c>
      <c r="X582">
        <v>0.197438</v>
      </c>
      <c r="Y582" t="s">
        <v>8</v>
      </c>
      <c r="Z582">
        <v>11.187825999999999</v>
      </c>
      <c r="AA582">
        <v>0.276779</v>
      </c>
      <c r="AB582" t="s">
        <v>9</v>
      </c>
      <c r="AC582">
        <v>316.318332</v>
      </c>
      <c r="AD582">
        <v>73.743987000000004</v>
      </c>
      <c r="AE582" t="s">
        <v>10</v>
      </c>
      <c r="AF582">
        <v>0.18165200000000001</v>
      </c>
      <c r="AG582">
        <v>8.7999999999999998E-5</v>
      </c>
      <c r="AH582" t="s">
        <v>11</v>
      </c>
      <c r="AI582">
        <v>0.815419</v>
      </c>
      <c r="AJ582">
        <v>1.2899999999999999E-4</v>
      </c>
      <c r="AK582" t="s">
        <v>12</v>
      </c>
      <c r="AL582">
        <v>0</v>
      </c>
      <c r="AM582">
        <v>0</v>
      </c>
    </row>
    <row r="583" spans="1:39" x14ac:dyDescent="0.25">
      <c r="A583" t="s">
        <v>166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761.93124499999999</v>
      </c>
      <c r="I583">
        <v>416.12372399999998</v>
      </c>
      <c r="J583" t="s">
        <v>3</v>
      </c>
      <c r="K583">
        <v>760.49831900000004</v>
      </c>
      <c r="L583">
        <v>412.93384600000002</v>
      </c>
      <c r="M583" t="s">
        <v>4</v>
      </c>
      <c r="N583">
        <v>54.397150000000003</v>
      </c>
      <c r="O583">
        <v>2.678776</v>
      </c>
      <c r="P583" t="s">
        <v>5</v>
      </c>
      <c r="Q583">
        <v>71.961646999999999</v>
      </c>
      <c r="R583">
        <v>6.5503070000000001</v>
      </c>
      <c r="S583" t="s">
        <v>6</v>
      </c>
      <c r="T583">
        <v>28.887953</v>
      </c>
      <c r="U583">
        <v>0.63587099999999996</v>
      </c>
      <c r="V583" t="s">
        <v>7</v>
      </c>
      <c r="W583">
        <v>17.649913000000002</v>
      </c>
      <c r="X583">
        <v>0.58763200000000004</v>
      </c>
      <c r="Y583" t="s">
        <v>8</v>
      </c>
      <c r="Z583">
        <v>22.344308000000002</v>
      </c>
      <c r="AA583">
        <v>0.93165399999999998</v>
      </c>
      <c r="AB583" t="s">
        <v>9</v>
      </c>
      <c r="AC583">
        <v>632.07851600000004</v>
      </c>
      <c r="AD583">
        <v>268.40961099999998</v>
      </c>
      <c r="AE583" t="s">
        <v>10</v>
      </c>
      <c r="AF583">
        <v>0.17902499999999999</v>
      </c>
      <c r="AG583">
        <v>4.3000000000000002E-5</v>
      </c>
      <c r="AH583" t="s">
        <v>11</v>
      </c>
      <c r="AI583">
        <v>0.82033900000000004</v>
      </c>
      <c r="AJ583">
        <v>1.85E-4</v>
      </c>
      <c r="AK583" t="s">
        <v>12</v>
      </c>
      <c r="AL583">
        <v>0</v>
      </c>
      <c r="AM583">
        <v>0</v>
      </c>
    </row>
    <row r="584" spans="1:39" x14ac:dyDescent="0.25">
      <c r="A584" t="s">
        <v>166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1143.0512349999999</v>
      </c>
      <c r="I584">
        <v>942.68890399999998</v>
      </c>
      <c r="J584" t="s">
        <v>3</v>
      </c>
      <c r="K584">
        <v>1140.897612</v>
      </c>
      <c r="L584">
        <v>936.08434999999997</v>
      </c>
      <c r="M584" t="s">
        <v>4</v>
      </c>
      <c r="N584">
        <v>81.596646000000007</v>
      </c>
      <c r="O584">
        <v>5.3281090000000004</v>
      </c>
      <c r="P584" t="s">
        <v>5</v>
      </c>
      <c r="Q584">
        <v>108.05251699999999</v>
      </c>
      <c r="R584">
        <v>15.152448</v>
      </c>
      <c r="S584" t="s">
        <v>6</v>
      </c>
      <c r="T584">
        <v>43.396247000000002</v>
      </c>
      <c r="U584">
        <v>1.506375</v>
      </c>
      <c r="V584" t="s">
        <v>7</v>
      </c>
      <c r="W584">
        <v>26.518829</v>
      </c>
      <c r="X584">
        <v>1.4833099999999999</v>
      </c>
      <c r="Y584" t="s">
        <v>8</v>
      </c>
      <c r="Z584">
        <v>33.527416000000002</v>
      </c>
      <c r="AA584">
        <v>1.993476</v>
      </c>
      <c r="AB584" t="s">
        <v>9</v>
      </c>
      <c r="AC584">
        <v>948.13642300000004</v>
      </c>
      <c r="AD584">
        <v>611.79937700000005</v>
      </c>
      <c r="AE584" t="s">
        <v>10</v>
      </c>
      <c r="AF584">
        <v>0.17665400000000001</v>
      </c>
      <c r="AG584">
        <v>6.3999999999999997E-5</v>
      </c>
      <c r="AH584" t="s">
        <v>11</v>
      </c>
      <c r="AI584">
        <v>0.82259700000000002</v>
      </c>
      <c r="AJ584">
        <v>1.92E-4</v>
      </c>
      <c r="AK584" t="s">
        <v>12</v>
      </c>
      <c r="AL584">
        <v>0</v>
      </c>
      <c r="AM584">
        <v>0</v>
      </c>
    </row>
    <row r="585" spans="1:39" x14ac:dyDescent="0.25">
      <c r="A585" t="s">
        <v>166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1524.1779489999999</v>
      </c>
      <c r="I585">
        <v>1703.41005</v>
      </c>
      <c r="J585" t="s">
        <v>3</v>
      </c>
      <c r="K585">
        <v>1521.3031269999999</v>
      </c>
      <c r="L585">
        <v>1691.372296</v>
      </c>
      <c r="M585" t="s">
        <v>4</v>
      </c>
      <c r="N585">
        <v>108.986709</v>
      </c>
      <c r="O585">
        <v>9.7612760000000005</v>
      </c>
      <c r="P585" t="s">
        <v>5</v>
      </c>
      <c r="Q585">
        <v>144.099816</v>
      </c>
      <c r="R585">
        <v>27.973198</v>
      </c>
      <c r="S585" t="s">
        <v>6</v>
      </c>
      <c r="T585">
        <v>57.851998999999999</v>
      </c>
      <c r="U585">
        <v>2.7103769999999998</v>
      </c>
      <c r="V585" t="s">
        <v>7</v>
      </c>
      <c r="W585">
        <v>35.359119</v>
      </c>
      <c r="X585">
        <v>2.7177769999999999</v>
      </c>
      <c r="Y585" t="s">
        <v>8</v>
      </c>
      <c r="Z585">
        <v>44.760722000000001</v>
      </c>
      <c r="AA585">
        <v>3.6470199999999999</v>
      </c>
      <c r="AB585" t="s">
        <v>9</v>
      </c>
      <c r="AC585">
        <v>1264.096458</v>
      </c>
      <c r="AD585">
        <v>1095.1954539999999</v>
      </c>
      <c r="AE585" t="s">
        <v>10</v>
      </c>
      <c r="AF585">
        <v>0.17571800000000001</v>
      </c>
      <c r="AG585">
        <v>7.2999999999999999E-5</v>
      </c>
      <c r="AH585" t="s">
        <v>11</v>
      </c>
      <c r="AI585">
        <v>0.82566600000000001</v>
      </c>
      <c r="AJ585">
        <v>1.65E-4</v>
      </c>
      <c r="AK585" t="s">
        <v>12</v>
      </c>
      <c r="AL585">
        <v>0</v>
      </c>
      <c r="AM585">
        <v>0</v>
      </c>
    </row>
    <row r="586" spans="1:39" x14ac:dyDescent="0.25">
      <c r="A586" t="s">
        <v>166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1905.1544040000001</v>
      </c>
      <c r="I586">
        <v>2488.1802710000002</v>
      </c>
      <c r="J586" t="s">
        <v>3</v>
      </c>
      <c r="K586">
        <v>1901.5618750000001</v>
      </c>
      <c r="L586">
        <v>2470.520184</v>
      </c>
      <c r="M586" t="s">
        <v>4</v>
      </c>
      <c r="N586">
        <v>136.12907100000001</v>
      </c>
      <c r="O586">
        <v>13.325638</v>
      </c>
      <c r="P586" t="s">
        <v>5</v>
      </c>
      <c r="Q586">
        <v>180.20281199999999</v>
      </c>
      <c r="R586">
        <v>41.116450999999998</v>
      </c>
      <c r="S586" t="s">
        <v>6</v>
      </c>
      <c r="T586">
        <v>72.321209999999994</v>
      </c>
      <c r="U586">
        <v>3.8712620000000002</v>
      </c>
      <c r="V586" t="s">
        <v>7</v>
      </c>
      <c r="W586">
        <v>44.236688999999998</v>
      </c>
      <c r="X586">
        <v>3.8499539999999999</v>
      </c>
      <c r="Y586" t="s">
        <v>8</v>
      </c>
      <c r="Z586">
        <v>55.977818999999997</v>
      </c>
      <c r="AA586">
        <v>5.590319</v>
      </c>
      <c r="AB586" t="s">
        <v>9</v>
      </c>
      <c r="AC586">
        <v>1580.1108059999999</v>
      </c>
      <c r="AD586">
        <v>1595.9818600000001</v>
      </c>
      <c r="AE586" t="s">
        <v>10</v>
      </c>
      <c r="AF586">
        <v>0.174454</v>
      </c>
      <c r="AG586">
        <v>9.7E-5</v>
      </c>
      <c r="AH586" t="s">
        <v>11</v>
      </c>
      <c r="AI586">
        <v>0.82864199999999999</v>
      </c>
      <c r="AJ586">
        <v>1.3899999999999999E-4</v>
      </c>
      <c r="AK586" t="s">
        <v>12</v>
      </c>
      <c r="AL586">
        <v>0</v>
      </c>
      <c r="AM586">
        <v>0</v>
      </c>
    </row>
    <row r="587" spans="1:39" x14ac:dyDescent="0.25">
      <c r="A587" t="s">
        <v>166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2287.1513479999999</v>
      </c>
      <c r="I587">
        <v>3678.5616949999999</v>
      </c>
      <c r="J587" t="s">
        <v>3</v>
      </c>
      <c r="K587">
        <v>2282.834961</v>
      </c>
      <c r="L587">
        <v>3652.7134590000001</v>
      </c>
      <c r="M587" t="s">
        <v>4</v>
      </c>
      <c r="N587">
        <v>163.37191100000001</v>
      </c>
      <c r="O587">
        <v>18.333359999999999</v>
      </c>
      <c r="P587" t="s">
        <v>5</v>
      </c>
      <c r="Q587">
        <v>216.46195800000001</v>
      </c>
      <c r="R587">
        <v>62.294238999999997</v>
      </c>
      <c r="S587" t="s">
        <v>6</v>
      </c>
      <c r="T587">
        <v>86.829446000000004</v>
      </c>
      <c r="U587">
        <v>6.0766910000000003</v>
      </c>
      <c r="V587" t="s">
        <v>7</v>
      </c>
      <c r="W587">
        <v>53.156807000000001</v>
      </c>
      <c r="X587">
        <v>5.7758250000000002</v>
      </c>
      <c r="Y587" t="s">
        <v>8</v>
      </c>
      <c r="Z587">
        <v>67.251311999999999</v>
      </c>
      <c r="AA587">
        <v>8.3339580000000009</v>
      </c>
      <c r="AB587" t="s">
        <v>9</v>
      </c>
      <c r="AC587">
        <v>1896.8836209999999</v>
      </c>
      <c r="AD587">
        <v>2360.0871310000002</v>
      </c>
      <c r="AE587" t="s">
        <v>10</v>
      </c>
      <c r="AF587">
        <v>0.17371300000000001</v>
      </c>
      <c r="AG587">
        <v>1.1E-4</v>
      </c>
      <c r="AH587" t="s">
        <v>11</v>
      </c>
      <c r="AI587">
        <v>0.832237</v>
      </c>
      <c r="AJ587">
        <v>8.2999999999999998E-5</v>
      </c>
      <c r="AK587" t="s">
        <v>12</v>
      </c>
      <c r="AL587">
        <v>0</v>
      </c>
      <c r="AM587">
        <v>0</v>
      </c>
    </row>
    <row r="588" spans="1:39" x14ac:dyDescent="0.25">
      <c r="A588" t="s">
        <v>166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2669.599976</v>
      </c>
      <c r="I588">
        <v>4973.4954680000001</v>
      </c>
      <c r="J588" t="s">
        <v>3</v>
      </c>
      <c r="K588">
        <v>2664.556274</v>
      </c>
      <c r="L588">
        <v>4938.830782</v>
      </c>
      <c r="M588" t="s">
        <v>4</v>
      </c>
      <c r="N588">
        <v>190.699547</v>
      </c>
      <c r="O588">
        <v>23.514164999999998</v>
      </c>
      <c r="P588" t="s">
        <v>5</v>
      </c>
      <c r="Q588">
        <v>252.61865</v>
      </c>
      <c r="R588">
        <v>84.144122999999993</v>
      </c>
      <c r="S588" t="s">
        <v>6</v>
      </c>
      <c r="T588">
        <v>101.29544</v>
      </c>
      <c r="U588">
        <v>8.1259209999999999</v>
      </c>
      <c r="V588" t="s">
        <v>7</v>
      </c>
      <c r="W588">
        <v>62.051726000000002</v>
      </c>
      <c r="X588">
        <v>7.8014859999999997</v>
      </c>
      <c r="Y588" t="s">
        <v>8</v>
      </c>
      <c r="Z588">
        <v>78.500039000000001</v>
      </c>
      <c r="AA588">
        <v>11.160676</v>
      </c>
      <c r="AB588" t="s">
        <v>9</v>
      </c>
      <c r="AC588">
        <v>2214.0811819999999</v>
      </c>
      <c r="AD588">
        <v>3204.7873460000001</v>
      </c>
      <c r="AE588" t="s">
        <v>10</v>
      </c>
      <c r="AF588">
        <v>0.17161399999999999</v>
      </c>
      <c r="AG588">
        <v>1.2799999999999999E-4</v>
      </c>
      <c r="AH588" t="s">
        <v>11</v>
      </c>
      <c r="AI588">
        <v>0.83285299999999995</v>
      </c>
      <c r="AJ588">
        <v>7.2000000000000002E-5</v>
      </c>
      <c r="AK588" t="s">
        <v>12</v>
      </c>
      <c r="AL588">
        <v>0</v>
      </c>
      <c r="AM588">
        <v>0</v>
      </c>
    </row>
    <row r="589" spans="1:39" x14ac:dyDescent="0.25">
      <c r="A589" t="s">
        <v>166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3051.0671870000001</v>
      </c>
      <c r="I589">
        <v>6547.6506820000004</v>
      </c>
      <c r="J589" t="s">
        <v>3</v>
      </c>
      <c r="K589">
        <v>3045.3042679999999</v>
      </c>
      <c r="L589">
        <v>6502.6258129999997</v>
      </c>
      <c r="M589" t="s">
        <v>4</v>
      </c>
      <c r="N589">
        <v>217.85378800000001</v>
      </c>
      <c r="O589">
        <v>30.986736000000001</v>
      </c>
      <c r="P589" t="s">
        <v>5</v>
      </c>
      <c r="Q589">
        <v>288.63457</v>
      </c>
      <c r="R589">
        <v>110.29472699999999</v>
      </c>
      <c r="S589" t="s">
        <v>6</v>
      </c>
      <c r="T589">
        <v>115.782094</v>
      </c>
      <c r="U589">
        <v>10.368653999999999</v>
      </c>
      <c r="V589" t="s">
        <v>7</v>
      </c>
      <c r="W589">
        <v>70.909105999999994</v>
      </c>
      <c r="X589">
        <v>10.270263999999999</v>
      </c>
      <c r="Y589" t="s">
        <v>8</v>
      </c>
      <c r="Z589">
        <v>89.685737000000003</v>
      </c>
      <c r="AA589">
        <v>14.546309000000001</v>
      </c>
      <c r="AB589" t="s">
        <v>9</v>
      </c>
      <c r="AC589">
        <v>2530.5332709999998</v>
      </c>
      <c r="AD589">
        <v>4221.1314819999998</v>
      </c>
      <c r="AE589" t="s">
        <v>10</v>
      </c>
      <c r="AF589">
        <v>0.17116500000000001</v>
      </c>
      <c r="AG589">
        <v>1.3100000000000001E-4</v>
      </c>
      <c r="AH589" t="s">
        <v>11</v>
      </c>
      <c r="AI589">
        <v>0.83370699999999998</v>
      </c>
      <c r="AJ589">
        <v>5.8999999999999998E-5</v>
      </c>
      <c r="AK589" t="s">
        <v>12</v>
      </c>
      <c r="AL589">
        <v>0</v>
      </c>
      <c r="AM589">
        <v>0</v>
      </c>
    </row>
    <row r="590" spans="1:39" x14ac:dyDescent="0.25">
      <c r="A590" t="s">
        <v>166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3432.9474220000002</v>
      </c>
      <c r="I590">
        <v>8322.0543710000002</v>
      </c>
      <c r="J590" t="s">
        <v>3</v>
      </c>
      <c r="K590">
        <v>3426.466938</v>
      </c>
      <c r="L590">
        <v>8265.1163560000005</v>
      </c>
      <c r="M590" t="s">
        <v>4</v>
      </c>
      <c r="N590">
        <v>245.07530199999999</v>
      </c>
      <c r="O590">
        <v>37.237287999999999</v>
      </c>
      <c r="P590" t="s">
        <v>5</v>
      </c>
      <c r="Q590">
        <v>324.71196500000002</v>
      </c>
      <c r="R590">
        <v>139.36330899999999</v>
      </c>
      <c r="S590" t="s">
        <v>6</v>
      </c>
      <c r="T590">
        <v>130.27596600000001</v>
      </c>
      <c r="U590">
        <v>13.053001999999999</v>
      </c>
      <c r="V590" t="s">
        <v>7</v>
      </c>
      <c r="W590">
        <v>79.847238000000004</v>
      </c>
      <c r="X590">
        <v>13.125413</v>
      </c>
      <c r="Y590" t="s">
        <v>8</v>
      </c>
      <c r="Z590">
        <v>100.870181</v>
      </c>
      <c r="AA590">
        <v>18.121573000000001</v>
      </c>
      <c r="AB590" t="s">
        <v>9</v>
      </c>
      <c r="AC590">
        <v>2847.258311</v>
      </c>
      <c r="AD590">
        <v>5396.6595170000001</v>
      </c>
      <c r="AE590" t="s">
        <v>10</v>
      </c>
      <c r="AF590">
        <v>0.170595</v>
      </c>
      <c r="AG590">
        <v>1.3200000000000001E-4</v>
      </c>
      <c r="AH590" t="s">
        <v>11</v>
      </c>
      <c r="AI590">
        <v>0.83489599999999997</v>
      </c>
      <c r="AJ590">
        <v>3.3000000000000003E-5</v>
      </c>
      <c r="AK590" t="s">
        <v>12</v>
      </c>
      <c r="AL590">
        <v>0</v>
      </c>
      <c r="AM590">
        <v>0</v>
      </c>
    </row>
    <row r="591" spans="1:39" x14ac:dyDescent="0.25">
      <c r="A591" t="s">
        <v>166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3815.502583</v>
      </c>
      <c r="I591">
        <v>10806.942389</v>
      </c>
      <c r="J591" t="s">
        <v>3</v>
      </c>
      <c r="K591">
        <v>3808.2913920000001</v>
      </c>
      <c r="L591">
        <v>10735.766512</v>
      </c>
      <c r="M591" t="s">
        <v>4</v>
      </c>
      <c r="N591">
        <v>272.41216600000001</v>
      </c>
      <c r="O591">
        <v>46.383256000000003</v>
      </c>
      <c r="P591" t="s">
        <v>5</v>
      </c>
      <c r="Q591">
        <v>360.88581399999998</v>
      </c>
      <c r="R591">
        <v>188.26430500000001</v>
      </c>
      <c r="S591" t="s">
        <v>6</v>
      </c>
      <c r="T591">
        <v>144.85344599999999</v>
      </c>
      <c r="U591">
        <v>17.450672999999998</v>
      </c>
      <c r="V591" t="s">
        <v>7</v>
      </c>
      <c r="W591">
        <v>88.792544000000007</v>
      </c>
      <c r="X591">
        <v>18.004394000000001</v>
      </c>
      <c r="Y591" t="s">
        <v>8</v>
      </c>
      <c r="Z591">
        <v>112.091655</v>
      </c>
      <c r="AA591">
        <v>23.874682</v>
      </c>
      <c r="AB591" t="s">
        <v>9</v>
      </c>
      <c r="AC591">
        <v>3164.4235450000001</v>
      </c>
      <c r="AD591">
        <v>6980.3668969999999</v>
      </c>
      <c r="AE591" t="s">
        <v>10</v>
      </c>
      <c r="AF591">
        <v>0.16986899999999999</v>
      </c>
      <c r="AG591">
        <v>1.44E-4</v>
      </c>
      <c r="AH591" t="s">
        <v>11</v>
      </c>
      <c r="AI591">
        <v>0.835507</v>
      </c>
      <c r="AJ591">
        <v>2.4000000000000001E-5</v>
      </c>
      <c r="AK591" t="s">
        <v>12</v>
      </c>
      <c r="AL591">
        <v>0</v>
      </c>
      <c r="AM591">
        <v>0</v>
      </c>
    </row>
    <row r="592" spans="1:39" x14ac:dyDescent="0.25">
      <c r="A592" t="s">
        <v>166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4197.1382860000003</v>
      </c>
      <c r="I592">
        <v>13111.509796</v>
      </c>
      <c r="J592" t="s">
        <v>3</v>
      </c>
      <c r="K592">
        <v>4189.2025979999999</v>
      </c>
      <c r="L592">
        <v>13023.141970999999</v>
      </c>
      <c r="M592" t="s">
        <v>4</v>
      </c>
      <c r="N592">
        <v>299.74190900000002</v>
      </c>
      <c r="O592">
        <v>55.670653999999999</v>
      </c>
      <c r="P592" t="s">
        <v>5</v>
      </c>
      <c r="Q592">
        <v>396.98952100000002</v>
      </c>
      <c r="R592">
        <v>229.39307700000001</v>
      </c>
      <c r="S592" t="s">
        <v>6</v>
      </c>
      <c r="T592">
        <v>159.41912500000001</v>
      </c>
      <c r="U592">
        <v>21.467219</v>
      </c>
      <c r="V592" t="s">
        <v>7</v>
      </c>
      <c r="W592">
        <v>97.682953999999995</v>
      </c>
      <c r="X592">
        <v>21.868079000000002</v>
      </c>
      <c r="Y592" t="s">
        <v>8</v>
      </c>
      <c r="Z592">
        <v>123.307424</v>
      </c>
      <c r="AA592">
        <v>28.839646999999999</v>
      </c>
      <c r="AB592" t="s">
        <v>9</v>
      </c>
      <c r="AC592">
        <v>3480.742651</v>
      </c>
      <c r="AD592">
        <v>8461.0846529999999</v>
      </c>
      <c r="AE592" t="s">
        <v>10</v>
      </c>
      <c r="AF592">
        <v>0.16930000000000001</v>
      </c>
      <c r="AG592">
        <v>1.44E-4</v>
      </c>
      <c r="AH592" t="s">
        <v>11</v>
      </c>
      <c r="AI592">
        <v>0.83583399999999997</v>
      </c>
      <c r="AJ592">
        <v>2.1999999999999999E-5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166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4578.4832809999998</v>
      </c>
      <c r="I593">
        <v>15821.882713999999</v>
      </c>
      <c r="J593" t="s">
        <v>3</v>
      </c>
      <c r="K593">
        <v>4569.8256449999999</v>
      </c>
      <c r="L593">
        <v>15716.669678</v>
      </c>
      <c r="M593" t="s">
        <v>4</v>
      </c>
      <c r="N593">
        <v>327.00505099999998</v>
      </c>
      <c r="O593">
        <v>66.481433999999993</v>
      </c>
      <c r="P593" t="s">
        <v>5</v>
      </c>
      <c r="Q593">
        <v>433.06504000000001</v>
      </c>
      <c r="R593">
        <v>275.45284700000002</v>
      </c>
      <c r="S593" t="s">
        <v>6</v>
      </c>
      <c r="T593">
        <v>173.93667600000001</v>
      </c>
      <c r="U593">
        <v>25.447634000000001</v>
      </c>
      <c r="V593" t="s">
        <v>7</v>
      </c>
      <c r="W593">
        <v>106.574957</v>
      </c>
      <c r="X593">
        <v>26.309149999999999</v>
      </c>
      <c r="Y593" t="s">
        <v>8</v>
      </c>
      <c r="Z593">
        <v>134.52734100000001</v>
      </c>
      <c r="AA593">
        <v>34.567605999999998</v>
      </c>
      <c r="AB593" t="s">
        <v>9</v>
      </c>
      <c r="AC593">
        <v>3796.8907129999998</v>
      </c>
      <c r="AD593">
        <v>10225.161238999999</v>
      </c>
      <c r="AE593" t="s">
        <v>10</v>
      </c>
      <c r="AF593">
        <v>0.16905400000000001</v>
      </c>
      <c r="AG593">
        <v>1.4200000000000001E-4</v>
      </c>
      <c r="AH593" t="s">
        <v>11</v>
      </c>
      <c r="AI593">
        <v>0.83591400000000005</v>
      </c>
      <c r="AJ593">
        <v>2.1999999999999999E-5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166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4961.4950680000002</v>
      </c>
      <c r="I594">
        <v>19285.795692</v>
      </c>
      <c r="J594" t="s">
        <v>3</v>
      </c>
      <c r="K594">
        <v>4952.1111129999999</v>
      </c>
      <c r="L594">
        <v>19159.492963000001</v>
      </c>
      <c r="M594" t="s">
        <v>4</v>
      </c>
      <c r="N594">
        <v>354.474287</v>
      </c>
      <c r="O594">
        <v>80.879534000000007</v>
      </c>
      <c r="P594" t="s">
        <v>5</v>
      </c>
      <c r="Q594">
        <v>469.26822399999998</v>
      </c>
      <c r="R594">
        <v>334.88863800000001</v>
      </c>
      <c r="S594" t="s">
        <v>6</v>
      </c>
      <c r="T594">
        <v>188.48452599999999</v>
      </c>
      <c r="U594">
        <v>30.293032</v>
      </c>
      <c r="V594" t="s">
        <v>7</v>
      </c>
      <c r="W594">
        <v>115.532454</v>
      </c>
      <c r="X594">
        <v>32.096446999999998</v>
      </c>
      <c r="Y594" t="s">
        <v>8</v>
      </c>
      <c r="Z594">
        <v>145.74699799999999</v>
      </c>
      <c r="AA594">
        <v>42.164721</v>
      </c>
      <c r="AB594" t="s">
        <v>9</v>
      </c>
      <c r="AC594">
        <v>4114.3639110000004</v>
      </c>
      <c r="AD594">
        <v>12449.769689999999</v>
      </c>
      <c r="AE594" t="s">
        <v>10</v>
      </c>
      <c r="AF594">
        <v>0.167795</v>
      </c>
      <c r="AG594">
        <v>1.56E-4</v>
      </c>
      <c r="AH594" t="s">
        <v>11</v>
      </c>
      <c r="AI594">
        <v>0.83623400000000003</v>
      </c>
      <c r="AJ594">
        <v>1.8E-5</v>
      </c>
      <c r="AK594" t="s">
        <v>12</v>
      </c>
      <c r="AL594">
        <v>0</v>
      </c>
      <c r="AM594">
        <v>0</v>
      </c>
    </row>
    <row r="595" spans="1:39" x14ac:dyDescent="0.25">
      <c r="A595" t="s">
        <v>166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5343.8015820000001</v>
      </c>
      <c r="I595">
        <v>23229.007614999999</v>
      </c>
      <c r="J595" t="s">
        <v>3</v>
      </c>
      <c r="K595">
        <v>5333.698574</v>
      </c>
      <c r="L595">
        <v>23074.318216</v>
      </c>
      <c r="M595" t="s">
        <v>4</v>
      </c>
      <c r="N595">
        <v>381.77321799999999</v>
      </c>
      <c r="O595">
        <v>94.300083999999998</v>
      </c>
      <c r="P595" t="s">
        <v>5</v>
      </c>
      <c r="Q595">
        <v>505.453011</v>
      </c>
      <c r="R595">
        <v>406.96566100000001</v>
      </c>
      <c r="S595" t="s">
        <v>6</v>
      </c>
      <c r="T595">
        <v>203.029099</v>
      </c>
      <c r="U595">
        <v>36.055478000000001</v>
      </c>
      <c r="V595" t="s">
        <v>7</v>
      </c>
      <c r="W595">
        <v>124.481629</v>
      </c>
      <c r="X595">
        <v>38.785809999999998</v>
      </c>
      <c r="Y595" t="s">
        <v>8</v>
      </c>
      <c r="Z595">
        <v>156.95841300000001</v>
      </c>
      <c r="AA595">
        <v>51.764665999999998</v>
      </c>
      <c r="AB595" t="s">
        <v>9</v>
      </c>
      <c r="AC595">
        <v>4431.4987010000004</v>
      </c>
      <c r="AD595">
        <v>14978.984355000001</v>
      </c>
      <c r="AE595" t="s">
        <v>10</v>
      </c>
      <c r="AF595">
        <v>0.16659599999999999</v>
      </c>
      <c r="AG595">
        <v>1.5799999999999999E-4</v>
      </c>
      <c r="AH595" t="s">
        <v>11</v>
      </c>
      <c r="AI595">
        <v>0.83649700000000005</v>
      </c>
      <c r="AJ595">
        <v>1.5999999999999999E-5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166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5724.2898930000001</v>
      </c>
      <c r="I596">
        <v>25984.209655999999</v>
      </c>
      <c r="J596" t="s">
        <v>3</v>
      </c>
      <c r="K596">
        <v>5713.4691210000001</v>
      </c>
      <c r="L596">
        <v>25808.806602000001</v>
      </c>
      <c r="M596" t="s">
        <v>4</v>
      </c>
      <c r="N596">
        <v>409.07665300000002</v>
      </c>
      <c r="O596">
        <v>104.904173</v>
      </c>
      <c r="P596" t="s">
        <v>5</v>
      </c>
      <c r="Q596">
        <v>541.32340199999999</v>
      </c>
      <c r="R596">
        <v>451.28216400000002</v>
      </c>
      <c r="S596" t="s">
        <v>6</v>
      </c>
      <c r="T596">
        <v>217.449849</v>
      </c>
      <c r="U596">
        <v>39.931367999999999</v>
      </c>
      <c r="V596" t="s">
        <v>7</v>
      </c>
      <c r="W596">
        <v>133.30072000000001</v>
      </c>
      <c r="X596">
        <v>42.321542000000001</v>
      </c>
      <c r="Y596" t="s">
        <v>8</v>
      </c>
      <c r="Z596">
        <v>168.05559400000001</v>
      </c>
      <c r="AA596">
        <v>57.388784999999999</v>
      </c>
      <c r="AB596" t="s">
        <v>9</v>
      </c>
      <c r="AC596">
        <v>4747.2456739999998</v>
      </c>
      <c r="AD596">
        <v>16775.311926999999</v>
      </c>
      <c r="AE596" t="s">
        <v>10</v>
      </c>
      <c r="AF596">
        <v>0.16511600000000001</v>
      </c>
      <c r="AG596">
        <v>2.0799999999999999E-4</v>
      </c>
      <c r="AH596" t="s">
        <v>11</v>
      </c>
      <c r="AI596">
        <v>0.83734900000000001</v>
      </c>
      <c r="AJ596">
        <v>3.4E-5</v>
      </c>
      <c r="AK596" t="s">
        <v>12</v>
      </c>
      <c r="AL596">
        <v>0</v>
      </c>
      <c r="AM596">
        <v>0</v>
      </c>
    </row>
    <row r="597" spans="1:39" x14ac:dyDescent="0.25">
      <c r="A597" t="s">
        <v>166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6104.125986</v>
      </c>
      <c r="I597">
        <v>28646.586455000001</v>
      </c>
      <c r="J597" t="s">
        <v>3</v>
      </c>
      <c r="K597">
        <v>6092.5867580000004</v>
      </c>
      <c r="L597">
        <v>28452.165701999998</v>
      </c>
      <c r="M597" t="s">
        <v>4</v>
      </c>
      <c r="N597">
        <v>436.27432299999998</v>
      </c>
      <c r="O597">
        <v>116.987285</v>
      </c>
      <c r="P597" t="s">
        <v>5</v>
      </c>
      <c r="Q597">
        <v>577.25973099999999</v>
      </c>
      <c r="R597">
        <v>494.51345600000002</v>
      </c>
      <c r="S597" t="s">
        <v>6</v>
      </c>
      <c r="T597">
        <v>231.894295</v>
      </c>
      <c r="U597">
        <v>43.864398000000001</v>
      </c>
      <c r="V597" t="s">
        <v>7</v>
      </c>
      <c r="W597">
        <v>142.10343599999999</v>
      </c>
      <c r="X597">
        <v>46.153945999999998</v>
      </c>
      <c r="Y597" t="s">
        <v>8</v>
      </c>
      <c r="Z597">
        <v>179.16358500000001</v>
      </c>
      <c r="AA597">
        <v>63.040412000000003</v>
      </c>
      <c r="AB597" t="s">
        <v>9</v>
      </c>
      <c r="AC597">
        <v>5062.4191700000001</v>
      </c>
      <c r="AD597">
        <v>18477.864405</v>
      </c>
      <c r="AE597" t="s">
        <v>10</v>
      </c>
      <c r="AF597">
        <v>0.16511400000000001</v>
      </c>
      <c r="AG597">
        <v>2.0799999999999999E-4</v>
      </c>
      <c r="AH597" t="s">
        <v>11</v>
      </c>
      <c r="AI597">
        <v>0.83823199999999998</v>
      </c>
      <c r="AJ597">
        <v>4.3999999999999999E-5</v>
      </c>
      <c r="AK597" t="s">
        <v>12</v>
      </c>
      <c r="AL597">
        <v>0</v>
      </c>
      <c r="AM597">
        <v>0</v>
      </c>
    </row>
    <row r="598" spans="1:39" x14ac:dyDescent="0.25">
      <c r="A598" t="s">
        <v>166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6484.7412990000003</v>
      </c>
      <c r="I598">
        <v>31444.549145000001</v>
      </c>
      <c r="J598" t="s">
        <v>3</v>
      </c>
      <c r="K598">
        <v>6472.485635</v>
      </c>
      <c r="L598">
        <v>31228.641321999999</v>
      </c>
      <c r="M598" t="s">
        <v>4</v>
      </c>
      <c r="N598">
        <v>463.46994000000001</v>
      </c>
      <c r="O598">
        <v>128.655484</v>
      </c>
      <c r="P598" t="s">
        <v>5</v>
      </c>
      <c r="Q598">
        <v>613.17982400000005</v>
      </c>
      <c r="R598">
        <v>538.648368</v>
      </c>
      <c r="S598" t="s">
        <v>6</v>
      </c>
      <c r="T598">
        <v>246.31992299999999</v>
      </c>
      <c r="U598">
        <v>47.914662</v>
      </c>
      <c r="V598" t="s">
        <v>7</v>
      </c>
      <c r="W598">
        <v>150.892931</v>
      </c>
      <c r="X598">
        <v>49.759580999999997</v>
      </c>
      <c r="Y598" t="s">
        <v>8</v>
      </c>
      <c r="Z598">
        <v>190.263464</v>
      </c>
      <c r="AA598">
        <v>68.845562999999999</v>
      </c>
      <c r="AB598" t="s">
        <v>9</v>
      </c>
      <c r="AC598">
        <v>5378.3665920000003</v>
      </c>
      <c r="AD598">
        <v>20270.685654000001</v>
      </c>
      <c r="AE598" t="s">
        <v>10</v>
      </c>
      <c r="AF598">
        <v>0.163911</v>
      </c>
      <c r="AG598">
        <v>2.13E-4</v>
      </c>
      <c r="AH598" t="s">
        <v>11</v>
      </c>
      <c r="AI598">
        <v>0.83823199999999998</v>
      </c>
      <c r="AJ598">
        <v>4.3999999999999999E-5</v>
      </c>
      <c r="AK598" t="s">
        <v>12</v>
      </c>
      <c r="AL598">
        <v>0</v>
      </c>
      <c r="AM598">
        <v>0</v>
      </c>
    </row>
    <row r="599" spans="1:39" x14ac:dyDescent="0.25">
      <c r="A599" t="s">
        <v>166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6867.1657709999999</v>
      </c>
      <c r="I599">
        <v>34854.767666</v>
      </c>
      <c r="J599" t="s">
        <v>3</v>
      </c>
      <c r="K599">
        <v>6854.1940530000002</v>
      </c>
      <c r="L599">
        <v>34615.147622999997</v>
      </c>
      <c r="M599" t="s">
        <v>4</v>
      </c>
      <c r="N599">
        <v>490.88995699999998</v>
      </c>
      <c r="O599">
        <v>142.51962900000001</v>
      </c>
      <c r="P599" t="s">
        <v>5</v>
      </c>
      <c r="Q599">
        <v>649.43415000000005</v>
      </c>
      <c r="R599">
        <v>588.51344300000005</v>
      </c>
      <c r="S599" t="s">
        <v>6</v>
      </c>
      <c r="T599">
        <v>260.835173</v>
      </c>
      <c r="U599">
        <v>51.908171000000003</v>
      </c>
      <c r="V599" t="s">
        <v>7</v>
      </c>
      <c r="W599">
        <v>159.81383199999999</v>
      </c>
      <c r="X599">
        <v>54.329053000000002</v>
      </c>
      <c r="Y599" t="s">
        <v>8</v>
      </c>
      <c r="Z599">
        <v>201.458279</v>
      </c>
      <c r="AA599">
        <v>75.248966999999993</v>
      </c>
      <c r="AB599" t="s">
        <v>9</v>
      </c>
      <c r="AC599">
        <v>5695.5634280000004</v>
      </c>
      <c r="AD599">
        <v>22488.998532000001</v>
      </c>
      <c r="AE599" t="s">
        <v>10</v>
      </c>
      <c r="AF599">
        <v>0.163326</v>
      </c>
      <c r="AG599">
        <v>2.13E-4</v>
      </c>
      <c r="AH599" t="s">
        <v>11</v>
      </c>
      <c r="AI599">
        <v>0.83827300000000005</v>
      </c>
      <c r="AJ599">
        <v>4.3999999999999999E-5</v>
      </c>
      <c r="AK599" t="s">
        <v>12</v>
      </c>
      <c r="AL599">
        <v>0</v>
      </c>
      <c r="AM599">
        <v>0</v>
      </c>
    </row>
    <row r="600" spans="1:39" x14ac:dyDescent="0.25">
      <c r="A600" t="s">
        <v>166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7248.193115</v>
      </c>
      <c r="I600">
        <v>38424.848676000001</v>
      </c>
      <c r="J600" t="s">
        <v>3</v>
      </c>
      <c r="K600">
        <v>7234.4984279999999</v>
      </c>
      <c r="L600">
        <v>38161.931101000002</v>
      </c>
      <c r="M600" t="s">
        <v>4</v>
      </c>
      <c r="N600">
        <v>518.05771600000003</v>
      </c>
      <c r="O600">
        <v>155.49943500000001</v>
      </c>
      <c r="P600" t="s">
        <v>5</v>
      </c>
      <c r="Q600">
        <v>685.46682999999996</v>
      </c>
      <c r="R600">
        <v>642.35525500000006</v>
      </c>
      <c r="S600" t="s">
        <v>6</v>
      </c>
      <c r="T600">
        <v>275.25307400000003</v>
      </c>
      <c r="U600">
        <v>56.579701</v>
      </c>
      <c r="V600" t="s">
        <v>7</v>
      </c>
      <c r="W600">
        <v>168.622905</v>
      </c>
      <c r="X600">
        <v>58.924630000000001</v>
      </c>
      <c r="Y600" t="s">
        <v>8</v>
      </c>
      <c r="Z600">
        <v>212.613947</v>
      </c>
      <c r="AA600">
        <v>82.116304</v>
      </c>
      <c r="AB600" t="s">
        <v>9</v>
      </c>
      <c r="AC600">
        <v>6011.8398539999998</v>
      </c>
      <c r="AD600">
        <v>24818.267995999999</v>
      </c>
      <c r="AE600" t="s">
        <v>10</v>
      </c>
      <c r="AF600">
        <v>0.163325</v>
      </c>
      <c r="AG600">
        <v>2.13E-4</v>
      </c>
      <c r="AH600" t="s">
        <v>11</v>
      </c>
      <c r="AI600">
        <v>0.83832300000000004</v>
      </c>
      <c r="AJ600">
        <v>4.3999999999999999E-5</v>
      </c>
      <c r="AK600" t="s">
        <v>12</v>
      </c>
      <c r="AL600">
        <v>0</v>
      </c>
      <c r="AM600">
        <v>0</v>
      </c>
    </row>
    <row r="601" spans="1:39" x14ac:dyDescent="0.25">
      <c r="A601" t="s">
        <v>166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7628.6761720000004</v>
      </c>
      <c r="I601">
        <v>41565.132991999999</v>
      </c>
      <c r="J601" t="s">
        <v>3</v>
      </c>
      <c r="K601">
        <v>7614.2663869999997</v>
      </c>
      <c r="L601">
        <v>41276.427251000001</v>
      </c>
      <c r="M601" t="s">
        <v>4</v>
      </c>
      <c r="N601">
        <v>545.23086999999998</v>
      </c>
      <c r="O601">
        <v>172.60028399999999</v>
      </c>
      <c r="P601" t="s">
        <v>5</v>
      </c>
      <c r="Q601">
        <v>721.45934699999998</v>
      </c>
      <c r="R601">
        <v>681.17520200000001</v>
      </c>
      <c r="S601" t="s">
        <v>6</v>
      </c>
      <c r="T601">
        <v>289.65641199999999</v>
      </c>
      <c r="U601">
        <v>60.347650000000002</v>
      </c>
      <c r="V601" t="s">
        <v>7</v>
      </c>
      <c r="W601">
        <v>177.42198099999999</v>
      </c>
      <c r="X601">
        <v>62.022140999999998</v>
      </c>
      <c r="Y601" t="s">
        <v>8</v>
      </c>
      <c r="Z601">
        <v>223.75177500000001</v>
      </c>
      <c r="AA601">
        <v>86.743807000000004</v>
      </c>
      <c r="AB601" t="s">
        <v>9</v>
      </c>
      <c r="AC601">
        <v>6327.6127930000002</v>
      </c>
      <c r="AD601">
        <v>26859.444963000002</v>
      </c>
      <c r="AE601" t="s">
        <v>10</v>
      </c>
      <c r="AF601">
        <v>0.16254099999999999</v>
      </c>
      <c r="AG601">
        <v>2.12E-4</v>
      </c>
      <c r="AH601" t="s">
        <v>11</v>
      </c>
      <c r="AI601">
        <v>0.83835999999999999</v>
      </c>
      <c r="AJ601">
        <v>4.3999999999999999E-5</v>
      </c>
      <c r="AK601" t="s">
        <v>12</v>
      </c>
      <c r="AL601">
        <v>0</v>
      </c>
      <c r="AM601">
        <v>0</v>
      </c>
    </row>
    <row r="602" spans="1:39" x14ac:dyDescent="0.25">
      <c r="A602" t="s">
        <v>167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167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167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167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167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167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167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167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167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167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167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167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167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167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167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167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167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167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167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167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168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352.39813400000003</v>
      </c>
      <c r="I622">
        <v>8.9301940000000002</v>
      </c>
      <c r="J622" t="s">
        <v>3</v>
      </c>
      <c r="K622">
        <v>351.70883800000001</v>
      </c>
      <c r="L622">
        <v>8.7507739999999998</v>
      </c>
      <c r="M622" t="s">
        <v>4</v>
      </c>
      <c r="N622">
        <v>27.092032</v>
      </c>
      <c r="O622">
        <v>0.49511500000000003</v>
      </c>
      <c r="P622" t="s">
        <v>5</v>
      </c>
      <c r="Q622">
        <v>0</v>
      </c>
      <c r="R622">
        <v>0</v>
      </c>
      <c r="S622" t="s">
        <v>6</v>
      </c>
      <c r="T622">
        <v>14.096983</v>
      </c>
      <c r="U622">
        <v>2.1676999999999998E-2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0.18393300000000001</v>
      </c>
      <c r="AD622">
        <v>6.6000000000000005E-5</v>
      </c>
      <c r="AE622" t="s">
        <v>10</v>
      </c>
      <c r="AF622">
        <v>0</v>
      </c>
      <c r="AG622">
        <v>0</v>
      </c>
      <c r="AH622" t="s">
        <v>11</v>
      </c>
      <c r="AI622">
        <v>0.81516900000000003</v>
      </c>
      <c r="AJ622">
        <v>1.7699999999999999E-4</v>
      </c>
      <c r="AK622" t="s">
        <v>12</v>
      </c>
      <c r="AL622">
        <v>0</v>
      </c>
      <c r="AM622">
        <v>0</v>
      </c>
    </row>
    <row r="623" spans="1:39" x14ac:dyDescent="0.25">
      <c r="A623" t="s">
        <v>168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703.75063699999998</v>
      </c>
      <c r="I623">
        <v>30.806349999999998</v>
      </c>
      <c r="J623" t="s">
        <v>3</v>
      </c>
      <c r="K623">
        <v>702.38199699999996</v>
      </c>
      <c r="L623">
        <v>30.142507999999999</v>
      </c>
      <c r="M623" t="s">
        <v>4</v>
      </c>
      <c r="N623">
        <v>54.099530999999999</v>
      </c>
      <c r="O623">
        <v>1.720272</v>
      </c>
      <c r="P623" t="s">
        <v>5</v>
      </c>
      <c r="Q623">
        <v>0</v>
      </c>
      <c r="R623">
        <v>0</v>
      </c>
      <c r="S623" t="s">
        <v>6</v>
      </c>
      <c r="T623">
        <v>28.216086000000001</v>
      </c>
      <c r="U623">
        <v>7.0882000000000001E-2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0.17685000000000001</v>
      </c>
      <c r="AD623">
        <v>1.05E-4</v>
      </c>
      <c r="AE623" t="s">
        <v>10</v>
      </c>
      <c r="AF623">
        <v>0</v>
      </c>
      <c r="AG623">
        <v>0</v>
      </c>
      <c r="AH623" t="s">
        <v>11</v>
      </c>
      <c r="AI623">
        <v>0.82125499999999996</v>
      </c>
      <c r="AJ623">
        <v>2.0799999999999999E-4</v>
      </c>
      <c r="AK623" t="s">
        <v>12</v>
      </c>
      <c r="AL623">
        <v>0</v>
      </c>
      <c r="AM623">
        <v>0</v>
      </c>
    </row>
    <row r="624" spans="1:39" x14ac:dyDescent="0.25">
      <c r="A624" t="s">
        <v>168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1055.991528</v>
      </c>
      <c r="I624">
        <v>80.455528000000001</v>
      </c>
      <c r="J624" t="s">
        <v>3</v>
      </c>
      <c r="K624">
        <v>1053.9354639999999</v>
      </c>
      <c r="L624">
        <v>78.774527000000006</v>
      </c>
      <c r="M624" t="s">
        <v>4</v>
      </c>
      <c r="N624">
        <v>81.352033000000006</v>
      </c>
      <c r="O624">
        <v>4.4981669999999996</v>
      </c>
      <c r="P624" t="s">
        <v>5</v>
      </c>
      <c r="Q624">
        <v>0</v>
      </c>
      <c r="R624">
        <v>0</v>
      </c>
      <c r="S624" t="s">
        <v>6</v>
      </c>
      <c r="T624">
        <v>42.295169000000001</v>
      </c>
      <c r="U624">
        <v>0.11876299999999999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0.175235</v>
      </c>
      <c r="AD624">
        <v>1.01E-4</v>
      </c>
      <c r="AE624" t="s">
        <v>10</v>
      </c>
      <c r="AF624">
        <v>0</v>
      </c>
      <c r="AG624">
        <v>0</v>
      </c>
      <c r="AH624" t="s">
        <v>11</v>
      </c>
      <c r="AI624">
        <v>0.82428599999999996</v>
      </c>
      <c r="AJ624">
        <v>1.9000000000000001E-4</v>
      </c>
      <c r="AK624" t="s">
        <v>12</v>
      </c>
      <c r="AL624">
        <v>0</v>
      </c>
      <c r="AM624">
        <v>0</v>
      </c>
    </row>
    <row r="625" spans="1:39" x14ac:dyDescent="0.25">
      <c r="A625" t="s">
        <v>168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1407.7633519999999</v>
      </c>
      <c r="I625">
        <v>110.129666</v>
      </c>
      <c r="J625" t="s">
        <v>3</v>
      </c>
      <c r="K625">
        <v>1405.0284569999999</v>
      </c>
      <c r="L625">
        <v>107.590425</v>
      </c>
      <c r="M625" t="s">
        <v>4</v>
      </c>
      <c r="N625">
        <v>108.362331</v>
      </c>
      <c r="O625">
        <v>5.893364</v>
      </c>
      <c r="P625" t="s">
        <v>5</v>
      </c>
      <c r="Q625">
        <v>0</v>
      </c>
      <c r="R625">
        <v>0</v>
      </c>
      <c r="S625" t="s">
        <v>6</v>
      </c>
      <c r="T625">
        <v>56.415216000000001</v>
      </c>
      <c r="U625">
        <v>0.14290900000000001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0.17466599999999999</v>
      </c>
      <c r="AD625">
        <v>9.7E-5</v>
      </c>
      <c r="AE625" t="s">
        <v>10</v>
      </c>
      <c r="AF625">
        <v>0</v>
      </c>
      <c r="AG625">
        <v>0</v>
      </c>
      <c r="AH625" t="s">
        <v>11</v>
      </c>
      <c r="AI625">
        <v>0.82757000000000003</v>
      </c>
      <c r="AJ625">
        <v>1.6000000000000001E-4</v>
      </c>
      <c r="AK625" t="s">
        <v>12</v>
      </c>
      <c r="AL625">
        <v>0</v>
      </c>
      <c r="AM625">
        <v>0</v>
      </c>
    </row>
    <row r="626" spans="1:39" x14ac:dyDescent="0.25">
      <c r="A626" t="s">
        <v>168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1759.2034719999999</v>
      </c>
      <c r="I626">
        <v>159.754426</v>
      </c>
      <c r="J626" t="s">
        <v>3</v>
      </c>
      <c r="K626">
        <v>1755.7893140000001</v>
      </c>
      <c r="L626">
        <v>156.03960499999999</v>
      </c>
      <c r="M626" t="s">
        <v>4</v>
      </c>
      <c r="N626">
        <v>135.31970100000001</v>
      </c>
      <c r="O626">
        <v>7.850619</v>
      </c>
      <c r="P626" t="s">
        <v>5</v>
      </c>
      <c r="Q626">
        <v>0</v>
      </c>
      <c r="R626">
        <v>0</v>
      </c>
      <c r="S626" t="s">
        <v>6</v>
      </c>
      <c r="T626">
        <v>70.491675999999998</v>
      </c>
      <c r="U626">
        <v>0.183334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0.17282700000000001</v>
      </c>
      <c r="AD626">
        <v>1.1900000000000001E-4</v>
      </c>
      <c r="AE626" t="s">
        <v>10</v>
      </c>
      <c r="AF626">
        <v>0</v>
      </c>
      <c r="AG626">
        <v>0</v>
      </c>
      <c r="AH626" t="s">
        <v>11</v>
      </c>
      <c r="AI626">
        <v>0.83078300000000005</v>
      </c>
      <c r="AJ626">
        <v>1.08E-4</v>
      </c>
      <c r="AK626" t="s">
        <v>12</v>
      </c>
      <c r="AL626">
        <v>0</v>
      </c>
      <c r="AM626">
        <v>0</v>
      </c>
    </row>
    <row r="627" spans="1:39" x14ac:dyDescent="0.25">
      <c r="A627" t="s">
        <v>168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2109.8648929999999</v>
      </c>
      <c r="I627">
        <v>194.56764899999999</v>
      </c>
      <c r="J627" t="s">
        <v>3</v>
      </c>
      <c r="K627">
        <v>2105.7806099999998</v>
      </c>
      <c r="L627">
        <v>189.698183</v>
      </c>
      <c r="M627" t="s">
        <v>4</v>
      </c>
      <c r="N627">
        <v>162.19305</v>
      </c>
      <c r="O627">
        <v>9.5449730000000006</v>
      </c>
      <c r="P627" t="s">
        <v>5</v>
      </c>
      <c r="Q627">
        <v>0</v>
      </c>
      <c r="R627">
        <v>0</v>
      </c>
      <c r="S627" t="s">
        <v>6</v>
      </c>
      <c r="T627">
        <v>84.526625999999993</v>
      </c>
      <c r="U627">
        <v>0.216969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0.17071800000000001</v>
      </c>
      <c r="AD627">
        <v>1.4899999999999999E-4</v>
      </c>
      <c r="AE627" t="s">
        <v>10</v>
      </c>
      <c r="AF627">
        <v>0</v>
      </c>
      <c r="AG627">
        <v>0</v>
      </c>
      <c r="AH627" t="s">
        <v>11</v>
      </c>
      <c r="AI627">
        <v>0.83336200000000005</v>
      </c>
      <c r="AJ627">
        <v>7.1000000000000005E-5</v>
      </c>
      <c r="AK627" t="s">
        <v>12</v>
      </c>
      <c r="AL627">
        <v>0</v>
      </c>
      <c r="AM627">
        <v>0</v>
      </c>
    </row>
    <row r="628" spans="1:39" x14ac:dyDescent="0.25">
      <c r="A628" t="s">
        <v>168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2461.321895</v>
      </c>
      <c r="I628">
        <v>230.17680100000001</v>
      </c>
      <c r="J628" t="s">
        <v>3</v>
      </c>
      <c r="K628">
        <v>2456.5578609999998</v>
      </c>
      <c r="L628">
        <v>224.359894</v>
      </c>
      <c r="M628" t="s">
        <v>4</v>
      </c>
      <c r="N628">
        <v>189.17965100000001</v>
      </c>
      <c r="O628">
        <v>11.602497</v>
      </c>
      <c r="P628" t="s">
        <v>5</v>
      </c>
      <c r="Q628">
        <v>0</v>
      </c>
      <c r="R628">
        <v>0</v>
      </c>
      <c r="S628" t="s">
        <v>6</v>
      </c>
      <c r="T628">
        <v>98.564695</v>
      </c>
      <c r="U628">
        <v>0.24651600000000001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0.17027999999999999</v>
      </c>
      <c r="AD628">
        <v>1.4799999999999999E-4</v>
      </c>
      <c r="AE628" t="s">
        <v>10</v>
      </c>
      <c r="AF628">
        <v>0</v>
      </c>
      <c r="AG628">
        <v>0</v>
      </c>
      <c r="AH628" t="s">
        <v>11</v>
      </c>
      <c r="AI628">
        <v>0.83403799999999995</v>
      </c>
      <c r="AJ628">
        <v>6.7999999999999999E-5</v>
      </c>
      <c r="AK628" t="s">
        <v>12</v>
      </c>
      <c r="AL628">
        <v>0</v>
      </c>
      <c r="AM628">
        <v>0</v>
      </c>
    </row>
    <row r="629" spans="1:39" x14ac:dyDescent="0.25">
      <c r="A629" t="s">
        <v>168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2812.7159670000001</v>
      </c>
      <c r="I629">
        <v>324.57515999999998</v>
      </c>
      <c r="J629" t="s">
        <v>3</v>
      </c>
      <c r="K629">
        <v>2807.2755710000001</v>
      </c>
      <c r="L629">
        <v>316.717173</v>
      </c>
      <c r="M629" t="s">
        <v>4</v>
      </c>
      <c r="N629">
        <v>216.132971</v>
      </c>
      <c r="O629">
        <v>14.506214999999999</v>
      </c>
      <c r="P629" t="s">
        <v>5</v>
      </c>
      <c r="Q629">
        <v>0</v>
      </c>
      <c r="R629">
        <v>0</v>
      </c>
      <c r="S629" t="s">
        <v>6</v>
      </c>
      <c r="T629">
        <v>112.612737</v>
      </c>
      <c r="U629">
        <v>0.33768700000000001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0.16908799999999999</v>
      </c>
      <c r="AD629">
        <v>1.63E-4</v>
      </c>
      <c r="AE629" t="s">
        <v>10</v>
      </c>
      <c r="AF629">
        <v>0</v>
      </c>
      <c r="AG629">
        <v>0</v>
      </c>
      <c r="AH629" t="s">
        <v>11</v>
      </c>
      <c r="AI629">
        <v>0.83504299999999998</v>
      </c>
      <c r="AJ629">
        <v>7.2999999999999999E-5</v>
      </c>
      <c r="AK629" t="s">
        <v>12</v>
      </c>
      <c r="AL629">
        <v>0</v>
      </c>
      <c r="AM629">
        <v>0</v>
      </c>
    </row>
    <row r="630" spans="1:39" x14ac:dyDescent="0.25">
      <c r="A630" t="s">
        <v>168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3163.838315</v>
      </c>
      <c r="I630">
        <v>420.60060600000003</v>
      </c>
      <c r="J630" t="s">
        <v>3</v>
      </c>
      <c r="K630">
        <v>3157.7228129999999</v>
      </c>
      <c r="L630">
        <v>410.88145100000003</v>
      </c>
      <c r="M630" t="s">
        <v>4</v>
      </c>
      <c r="N630">
        <v>243.038163</v>
      </c>
      <c r="O630">
        <v>17.559584999999998</v>
      </c>
      <c r="P630" t="s">
        <v>5</v>
      </c>
      <c r="Q630">
        <v>0</v>
      </c>
      <c r="R630">
        <v>0</v>
      </c>
      <c r="S630" t="s">
        <v>6</v>
      </c>
      <c r="T630">
        <v>126.67628000000001</v>
      </c>
      <c r="U630">
        <v>0.43216300000000002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0.16880600000000001</v>
      </c>
      <c r="AD630">
        <v>1.6100000000000001E-4</v>
      </c>
      <c r="AE630" t="s">
        <v>10</v>
      </c>
      <c r="AF630">
        <v>0</v>
      </c>
      <c r="AG630">
        <v>0</v>
      </c>
      <c r="AH630" t="s">
        <v>11</v>
      </c>
      <c r="AI630">
        <v>0.83538100000000004</v>
      </c>
      <c r="AJ630">
        <v>6.7999999999999999E-5</v>
      </c>
      <c r="AK630" t="s">
        <v>12</v>
      </c>
      <c r="AL630">
        <v>0</v>
      </c>
      <c r="AM630">
        <v>0</v>
      </c>
    </row>
    <row r="631" spans="1:39" x14ac:dyDescent="0.25">
      <c r="A631" t="s">
        <v>168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3516.2879349999998</v>
      </c>
      <c r="I631">
        <v>518.73644899999999</v>
      </c>
      <c r="J631" t="s">
        <v>3</v>
      </c>
      <c r="K631">
        <v>3509.4877390000001</v>
      </c>
      <c r="L631">
        <v>506.98568699999998</v>
      </c>
      <c r="M631" t="s">
        <v>4</v>
      </c>
      <c r="N631">
        <v>270.02195899999998</v>
      </c>
      <c r="O631">
        <v>20.696059999999999</v>
      </c>
      <c r="P631" t="s">
        <v>5</v>
      </c>
      <c r="Q631">
        <v>0</v>
      </c>
      <c r="R631">
        <v>0</v>
      </c>
      <c r="S631" t="s">
        <v>6</v>
      </c>
      <c r="T631">
        <v>140.792878</v>
      </c>
      <c r="U631">
        <v>0.49806299999999998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0.16778899999999999</v>
      </c>
      <c r="AD631">
        <v>1.66E-4</v>
      </c>
      <c r="AE631" t="s">
        <v>10</v>
      </c>
      <c r="AF631">
        <v>0</v>
      </c>
      <c r="AG631">
        <v>0</v>
      </c>
      <c r="AH631" t="s">
        <v>11</v>
      </c>
      <c r="AI631">
        <v>0.83565900000000004</v>
      </c>
      <c r="AJ631">
        <v>6.7000000000000002E-5</v>
      </c>
      <c r="AK631" t="s">
        <v>12</v>
      </c>
      <c r="AL631">
        <v>0</v>
      </c>
      <c r="AM631">
        <v>0</v>
      </c>
    </row>
    <row r="632" spans="1:39" x14ac:dyDescent="0.25">
      <c r="A632" t="s">
        <v>168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3868.1617679999999</v>
      </c>
      <c r="I632">
        <v>645.79852200000005</v>
      </c>
      <c r="J632" t="s">
        <v>3</v>
      </c>
      <c r="K632">
        <v>3860.6859570000001</v>
      </c>
      <c r="L632">
        <v>631.03709200000003</v>
      </c>
      <c r="M632" t="s">
        <v>4</v>
      </c>
      <c r="N632">
        <v>296.89846</v>
      </c>
      <c r="O632">
        <v>25.181079</v>
      </c>
      <c r="P632" t="s">
        <v>5</v>
      </c>
      <c r="Q632">
        <v>0</v>
      </c>
      <c r="R632">
        <v>0</v>
      </c>
      <c r="S632" t="s">
        <v>6</v>
      </c>
      <c r="T632">
        <v>154.90895699999999</v>
      </c>
      <c r="U632">
        <v>0.65057399999999999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0.16650400000000001</v>
      </c>
      <c r="AD632">
        <v>1.7799999999999999E-4</v>
      </c>
      <c r="AE632" t="s">
        <v>10</v>
      </c>
      <c r="AF632">
        <v>0</v>
      </c>
      <c r="AG632">
        <v>0</v>
      </c>
      <c r="AH632" t="s">
        <v>11</v>
      </c>
      <c r="AI632">
        <v>0.83601099999999995</v>
      </c>
      <c r="AJ632">
        <v>6.4999999999999994E-5</v>
      </c>
      <c r="AK632" t="s">
        <v>12</v>
      </c>
      <c r="AL632">
        <v>0</v>
      </c>
      <c r="AM632">
        <v>0</v>
      </c>
    </row>
    <row r="633" spans="1:39" x14ac:dyDescent="0.25">
      <c r="A633" t="s">
        <v>168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4219.9435940000003</v>
      </c>
      <c r="I633">
        <v>797.97481200000004</v>
      </c>
      <c r="J633" t="s">
        <v>3</v>
      </c>
      <c r="K633">
        <v>4211.7802339999998</v>
      </c>
      <c r="L633">
        <v>779.78229399999998</v>
      </c>
      <c r="M633" t="s">
        <v>4</v>
      </c>
      <c r="N633">
        <v>323.87816500000002</v>
      </c>
      <c r="O633">
        <v>30.619095999999999</v>
      </c>
      <c r="P633" t="s">
        <v>5</v>
      </c>
      <c r="Q633">
        <v>0</v>
      </c>
      <c r="R633">
        <v>0</v>
      </c>
      <c r="S633" t="s">
        <v>6</v>
      </c>
      <c r="T633">
        <v>169.02553</v>
      </c>
      <c r="U633">
        <v>0.74503799999999998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0.16625499999999999</v>
      </c>
      <c r="AD633">
        <v>1.8000000000000001E-4</v>
      </c>
      <c r="AE633" t="s">
        <v>10</v>
      </c>
      <c r="AF633">
        <v>0</v>
      </c>
      <c r="AG633">
        <v>0</v>
      </c>
      <c r="AH633" t="s">
        <v>11</v>
      </c>
      <c r="AI633">
        <v>0.83629900000000001</v>
      </c>
      <c r="AJ633">
        <v>5.3999999999999998E-5</v>
      </c>
      <c r="AK633" t="s">
        <v>12</v>
      </c>
      <c r="AL633">
        <v>0</v>
      </c>
      <c r="AM633">
        <v>0</v>
      </c>
    </row>
    <row r="634" spans="1:39" x14ac:dyDescent="0.25">
      <c r="A634" t="s">
        <v>168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4572.2131840000002</v>
      </c>
      <c r="I634">
        <v>927.82427700000005</v>
      </c>
      <c r="J634" t="s">
        <v>3</v>
      </c>
      <c r="K634">
        <v>4563.3641209999996</v>
      </c>
      <c r="L634">
        <v>907.30008699999996</v>
      </c>
      <c r="M634" t="s">
        <v>4</v>
      </c>
      <c r="N634">
        <v>350.77862699999997</v>
      </c>
      <c r="O634">
        <v>34.788550000000001</v>
      </c>
      <c r="P634" t="s">
        <v>5</v>
      </c>
      <c r="Q634">
        <v>0</v>
      </c>
      <c r="R634">
        <v>0</v>
      </c>
      <c r="S634" t="s">
        <v>6</v>
      </c>
      <c r="T634">
        <v>183.21396100000001</v>
      </c>
      <c r="U634">
        <v>0.85625200000000001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0.165356</v>
      </c>
      <c r="AD634">
        <v>1.9599999999999999E-4</v>
      </c>
      <c r="AE634" t="s">
        <v>10</v>
      </c>
      <c r="AF634">
        <v>0</v>
      </c>
      <c r="AG634">
        <v>0</v>
      </c>
      <c r="AH634" t="s">
        <v>11</v>
      </c>
      <c r="AI634">
        <v>0.83695699999999995</v>
      </c>
      <c r="AJ634">
        <v>3.4E-5</v>
      </c>
      <c r="AK634" t="s">
        <v>12</v>
      </c>
      <c r="AL634">
        <v>0</v>
      </c>
      <c r="AM634">
        <v>0</v>
      </c>
    </row>
    <row r="635" spans="1:39" x14ac:dyDescent="0.25">
      <c r="A635" t="s">
        <v>168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4924.1784669999997</v>
      </c>
      <c r="I635">
        <v>1135.040125</v>
      </c>
      <c r="J635" t="s">
        <v>3</v>
      </c>
      <c r="K635">
        <v>4914.6527930000002</v>
      </c>
      <c r="L635">
        <v>1109.939196</v>
      </c>
      <c r="M635" t="s">
        <v>4</v>
      </c>
      <c r="N635">
        <v>377.824208</v>
      </c>
      <c r="O635">
        <v>40.367932000000003</v>
      </c>
      <c r="P635" t="s">
        <v>5</v>
      </c>
      <c r="Q635">
        <v>0</v>
      </c>
      <c r="R635">
        <v>0</v>
      </c>
      <c r="S635" t="s">
        <v>6</v>
      </c>
      <c r="T635">
        <v>197.32844499999999</v>
      </c>
      <c r="U635">
        <v>1.041917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0.165188</v>
      </c>
      <c r="AD635">
        <v>2.0100000000000001E-4</v>
      </c>
      <c r="AE635" t="s">
        <v>10</v>
      </c>
      <c r="AF635">
        <v>0</v>
      </c>
      <c r="AG635">
        <v>0</v>
      </c>
      <c r="AH635" t="s">
        <v>11</v>
      </c>
      <c r="AI635">
        <v>0.83710499999999999</v>
      </c>
      <c r="AJ635">
        <v>3.3000000000000003E-5</v>
      </c>
      <c r="AK635" t="s">
        <v>12</v>
      </c>
      <c r="AL635">
        <v>0</v>
      </c>
      <c r="AM635">
        <v>0</v>
      </c>
    </row>
    <row r="636" spans="1:39" x14ac:dyDescent="0.25">
      <c r="A636" t="s">
        <v>168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5275.78251</v>
      </c>
      <c r="I636">
        <v>1359.6870240000001</v>
      </c>
      <c r="J636" t="s">
        <v>3</v>
      </c>
      <c r="K636">
        <v>5265.5731450000003</v>
      </c>
      <c r="L636">
        <v>1328.973929</v>
      </c>
      <c r="M636" t="s">
        <v>4</v>
      </c>
      <c r="N636">
        <v>404.79895900000002</v>
      </c>
      <c r="O636">
        <v>46.399048000000001</v>
      </c>
      <c r="P636" t="s">
        <v>5</v>
      </c>
      <c r="Q636">
        <v>0</v>
      </c>
      <c r="R636">
        <v>0</v>
      </c>
      <c r="S636" t="s">
        <v>6</v>
      </c>
      <c r="T636">
        <v>211.45220499999999</v>
      </c>
      <c r="U636">
        <v>1.286991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0.164905</v>
      </c>
      <c r="AD636">
        <v>2.0699999999999999E-4</v>
      </c>
      <c r="AE636" t="s">
        <v>10</v>
      </c>
      <c r="AF636">
        <v>0</v>
      </c>
      <c r="AG636">
        <v>0</v>
      </c>
      <c r="AH636" t="s">
        <v>11</v>
      </c>
      <c r="AI636">
        <v>0.83751299999999995</v>
      </c>
      <c r="AJ636">
        <v>2.6999999999999999E-5</v>
      </c>
      <c r="AK636" t="s">
        <v>12</v>
      </c>
      <c r="AL636">
        <v>0</v>
      </c>
      <c r="AM636">
        <v>0</v>
      </c>
    </row>
    <row r="637" spans="1:39" x14ac:dyDescent="0.25">
      <c r="A637" t="s">
        <v>168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5627.797646</v>
      </c>
      <c r="I637">
        <v>1569.207764</v>
      </c>
      <c r="J637" t="s">
        <v>3</v>
      </c>
      <c r="K637">
        <v>5616.9030759999996</v>
      </c>
      <c r="L637">
        <v>1534.233896</v>
      </c>
      <c r="M637" t="s">
        <v>4</v>
      </c>
      <c r="N637">
        <v>431.75291499999997</v>
      </c>
      <c r="O637">
        <v>51.928350000000002</v>
      </c>
      <c r="P637" t="s">
        <v>5</v>
      </c>
      <c r="Q637">
        <v>0</v>
      </c>
      <c r="R637">
        <v>0</v>
      </c>
      <c r="S637" t="s">
        <v>6</v>
      </c>
      <c r="T637">
        <v>225.59887800000001</v>
      </c>
      <c r="U637">
        <v>1.5014460000000001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0.164904</v>
      </c>
      <c r="AD637">
        <v>2.0699999999999999E-4</v>
      </c>
      <c r="AE637" t="s">
        <v>10</v>
      </c>
      <c r="AF637">
        <v>0</v>
      </c>
      <c r="AG637">
        <v>0</v>
      </c>
      <c r="AH637" t="s">
        <v>11</v>
      </c>
      <c r="AI637">
        <v>0.83755800000000002</v>
      </c>
      <c r="AJ637">
        <v>2.5999999999999998E-5</v>
      </c>
      <c r="AK637" t="s">
        <v>12</v>
      </c>
      <c r="AL637">
        <v>0</v>
      </c>
      <c r="AM637">
        <v>0</v>
      </c>
    </row>
    <row r="638" spans="1:39" x14ac:dyDescent="0.25">
      <c r="A638" t="s">
        <v>168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5978.6867380000003</v>
      </c>
      <c r="I638">
        <v>1719.7974610000001</v>
      </c>
      <c r="J638" t="s">
        <v>3</v>
      </c>
      <c r="K638">
        <v>5967.1177729999999</v>
      </c>
      <c r="L638">
        <v>1680.823901</v>
      </c>
      <c r="M638" t="s">
        <v>4</v>
      </c>
      <c r="N638">
        <v>458.69490999999999</v>
      </c>
      <c r="O638">
        <v>58.816254000000001</v>
      </c>
      <c r="P638" t="s">
        <v>5</v>
      </c>
      <c r="Q638">
        <v>0</v>
      </c>
      <c r="R638">
        <v>0</v>
      </c>
      <c r="S638" t="s">
        <v>6</v>
      </c>
      <c r="T638">
        <v>239.68556699999999</v>
      </c>
      <c r="U638">
        <v>1.5415939999999999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0.16324</v>
      </c>
      <c r="AD638">
        <v>2.05E-4</v>
      </c>
      <c r="AE638" t="s">
        <v>10</v>
      </c>
      <c r="AF638">
        <v>0</v>
      </c>
      <c r="AG638">
        <v>0</v>
      </c>
      <c r="AH638" t="s">
        <v>11</v>
      </c>
      <c r="AI638">
        <v>0.83760299999999999</v>
      </c>
      <c r="AJ638">
        <v>2.5999999999999998E-5</v>
      </c>
      <c r="AK638" t="s">
        <v>12</v>
      </c>
      <c r="AL638">
        <v>0</v>
      </c>
      <c r="AM638">
        <v>0</v>
      </c>
    </row>
    <row r="639" spans="1:39" x14ac:dyDescent="0.25">
      <c r="A639" t="s">
        <v>168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6330.8626370000002</v>
      </c>
      <c r="I639">
        <v>1974.730701</v>
      </c>
      <c r="J639" t="s">
        <v>3</v>
      </c>
      <c r="K639">
        <v>6318.6154489999999</v>
      </c>
      <c r="L639">
        <v>1929.68028</v>
      </c>
      <c r="M639" t="s">
        <v>4</v>
      </c>
      <c r="N639">
        <v>485.75297399999999</v>
      </c>
      <c r="O639">
        <v>65.360650000000007</v>
      </c>
      <c r="P639" t="s">
        <v>5</v>
      </c>
      <c r="Q639">
        <v>0</v>
      </c>
      <c r="R639">
        <v>0</v>
      </c>
      <c r="S639" t="s">
        <v>6</v>
      </c>
      <c r="T639">
        <v>253.76133100000001</v>
      </c>
      <c r="U639">
        <v>1.75674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0.163239</v>
      </c>
      <c r="AD639">
        <v>2.05E-4</v>
      </c>
      <c r="AE639" t="s">
        <v>10</v>
      </c>
      <c r="AF639">
        <v>0</v>
      </c>
      <c r="AG639">
        <v>0</v>
      </c>
      <c r="AH639" t="s">
        <v>11</v>
      </c>
      <c r="AI639">
        <v>0.83765699999999998</v>
      </c>
      <c r="AJ639">
        <v>2.5999999999999998E-5</v>
      </c>
      <c r="AK639" t="s">
        <v>12</v>
      </c>
      <c r="AL639">
        <v>0</v>
      </c>
      <c r="AM639">
        <v>0</v>
      </c>
    </row>
    <row r="640" spans="1:39" x14ac:dyDescent="0.25">
      <c r="A640" t="s">
        <v>168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6682.8533790000001</v>
      </c>
      <c r="I640">
        <v>2304.368136</v>
      </c>
      <c r="J640" t="s">
        <v>3</v>
      </c>
      <c r="K640">
        <v>6669.9277730000003</v>
      </c>
      <c r="L640">
        <v>2252.8325169999998</v>
      </c>
      <c r="M640" t="s">
        <v>4</v>
      </c>
      <c r="N640">
        <v>512.74843299999998</v>
      </c>
      <c r="O640">
        <v>70.682980000000001</v>
      </c>
      <c r="P640" t="s">
        <v>5</v>
      </c>
      <c r="Q640">
        <v>0</v>
      </c>
      <c r="R640">
        <v>0</v>
      </c>
      <c r="S640" t="s">
        <v>6</v>
      </c>
      <c r="T640">
        <v>267.82677899999999</v>
      </c>
      <c r="U640">
        <v>2.0510649999999999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0.162603</v>
      </c>
      <c r="AD640">
        <v>1.9900000000000001E-4</v>
      </c>
      <c r="AE640" t="s">
        <v>10</v>
      </c>
      <c r="AF640">
        <v>0</v>
      </c>
      <c r="AG640">
        <v>0</v>
      </c>
      <c r="AH640" t="s">
        <v>11</v>
      </c>
      <c r="AI640">
        <v>0.83766799999999997</v>
      </c>
      <c r="AJ640">
        <v>2.5999999999999998E-5</v>
      </c>
      <c r="AK640" t="s">
        <v>12</v>
      </c>
      <c r="AL640">
        <v>0</v>
      </c>
      <c r="AM640">
        <v>0</v>
      </c>
    </row>
    <row r="641" spans="1:39" x14ac:dyDescent="0.25">
      <c r="A641" t="s">
        <v>168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7034.5570799999996</v>
      </c>
      <c r="I641">
        <v>2490.5694469999999</v>
      </c>
      <c r="J641" t="s">
        <v>3</v>
      </c>
      <c r="K641">
        <v>7020.9546190000001</v>
      </c>
      <c r="L641">
        <v>2434.735232</v>
      </c>
      <c r="M641" t="s">
        <v>4</v>
      </c>
      <c r="N641">
        <v>539.77314200000001</v>
      </c>
      <c r="O641">
        <v>75.029697999999996</v>
      </c>
      <c r="P641" t="s">
        <v>5</v>
      </c>
      <c r="Q641">
        <v>0</v>
      </c>
      <c r="R641">
        <v>0</v>
      </c>
      <c r="S641" t="s">
        <v>6</v>
      </c>
      <c r="T641">
        <v>281.898348</v>
      </c>
      <c r="U641">
        <v>2.199776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0.162102</v>
      </c>
      <c r="AD641">
        <v>1.9599999999999999E-4</v>
      </c>
      <c r="AE641" t="s">
        <v>10</v>
      </c>
      <c r="AF641">
        <v>0</v>
      </c>
      <c r="AG641">
        <v>0</v>
      </c>
      <c r="AH641" t="s">
        <v>11</v>
      </c>
      <c r="AI641">
        <v>0.83790900000000001</v>
      </c>
      <c r="AJ641">
        <v>2.4000000000000001E-5</v>
      </c>
      <c r="AK641" t="s">
        <v>12</v>
      </c>
      <c r="AL641">
        <v>0</v>
      </c>
      <c r="AM641">
        <v>0</v>
      </c>
    </row>
    <row r="642" spans="1:39" x14ac:dyDescent="0.25">
      <c r="A642" t="s">
        <v>169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197.47786500000001</v>
      </c>
      <c r="I642">
        <v>1011.781835</v>
      </c>
      <c r="J642" t="s">
        <v>3</v>
      </c>
      <c r="K642">
        <v>197.030551</v>
      </c>
      <c r="L642">
        <v>1011.7117919999999</v>
      </c>
      <c r="M642" t="s">
        <v>4</v>
      </c>
      <c r="N642">
        <v>28.610652000000002</v>
      </c>
      <c r="O642">
        <v>0.39943200000000001</v>
      </c>
      <c r="P642" t="s">
        <v>5</v>
      </c>
      <c r="Q642">
        <v>0.755722</v>
      </c>
      <c r="R642">
        <v>7.4029999999999999E-3</v>
      </c>
      <c r="S642" t="s">
        <v>6</v>
      </c>
      <c r="T642">
        <v>159.66123099999999</v>
      </c>
      <c r="U642">
        <v>956.86621300000002</v>
      </c>
      <c r="V642" t="s">
        <v>7</v>
      </c>
      <c r="W642">
        <v>0.35924</v>
      </c>
      <c r="X642">
        <v>7.6540000000000002E-3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0.179536</v>
      </c>
      <c r="AG642">
        <v>7.6000000000000004E-5</v>
      </c>
      <c r="AH642" t="s">
        <v>11</v>
      </c>
      <c r="AI642">
        <v>0.81420999999999999</v>
      </c>
      <c r="AJ642">
        <v>1.37E-4</v>
      </c>
      <c r="AK642" t="s">
        <v>12</v>
      </c>
      <c r="AL642">
        <v>0</v>
      </c>
      <c r="AM642">
        <v>0</v>
      </c>
    </row>
    <row r="643" spans="1:39" x14ac:dyDescent="0.25">
      <c r="A643" t="s">
        <v>169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390.601427</v>
      </c>
      <c r="I643">
        <v>1138.823985</v>
      </c>
      <c r="J643" t="s">
        <v>3</v>
      </c>
      <c r="K643">
        <v>389.73478799999998</v>
      </c>
      <c r="L643">
        <v>1139.832553</v>
      </c>
      <c r="M643" t="s">
        <v>4</v>
      </c>
      <c r="N643">
        <v>57.323613999999999</v>
      </c>
      <c r="O643">
        <v>1.762397</v>
      </c>
      <c r="P643" t="s">
        <v>5</v>
      </c>
      <c r="Q643">
        <v>1.4785619999999999</v>
      </c>
      <c r="R643">
        <v>2.0084000000000001E-2</v>
      </c>
      <c r="S643" t="s">
        <v>6</v>
      </c>
      <c r="T643">
        <v>315.13530800000001</v>
      </c>
      <c r="U643">
        <v>1067.1913179999999</v>
      </c>
      <c r="V643" t="s">
        <v>7</v>
      </c>
      <c r="W643">
        <v>0.70046200000000003</v>
      </c>
      <c r="X643">
        <v>2.7177E-2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0.17655199999999999</v>
      </c>
      <c r="AG643">
        <v>7.6000000000000004E-5</v>
      </c>
      <c r="AH643" t="s">
        <v>11</v>
      </c>
      <c r="AI643">
        <v>0.81981499999999996</v>
      </c>
      <c r="AJ643">
        <v>1.5300000000000001E-4</v>
      </c>
      <c r="AK643" t="s">
        <v>12</v>
      </c>
      <c r="AL643">
        <v>0</v>
      </c>
      <c r="AM643">
        <v>0</v>
      </c>
    </row>
    <row r="644" spans="1:39" x14ac:dyDescent="0.25">
      <c r="A644" t="s">
        <v>169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583.59410400000002</v>
      </c>
      <c r="I644">
        <v>1157.353717</v>
      </c>
      <c r="J644" t="s">
        <v>3</v>
      </c>
      <c r="K644">
        <v>582.36026000000004</v>
      </c>
      <c r="L644">
        <v>1160.09881</v>
      </c>
      <c r="M644" t="s">
        <v>4</v>
      </c>
      <c r="N644">
        <v>86.209534000000005</v>
      </c>
      <c r="O644">
        <v>4.5221390000000001</v>
      </c>
      <c r="P644" t="s">
        <v>5</v>
      </c>
      <c r="Q644">
        <v>2.2086380000000001</v>
      </c>
      <c r="R644">
        <v>4.2348999999999998E-2</v>
      </c>
      <c r="S644" t="s">
        <v>6</v>
      </c>
      <c r="T644">
        <v>470.36992099999998</v>
      </c>
      <c r="U644">
        <v>1067.628925</v>
      </c>
      <c r="V644" t="s">
        <v>7</v>
      </c>
      <c r="W644">
        <v>1.0432140000000001</v>
      </c>
      <c r="X644">
        <v>5.9629000000000001E-2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0.17442199999999999</v>
      </c>
      <c r="AG644">
        <v>8.3999999999999995E-5</v>
      </c>
      <c r="AH644" t="s">
        <v>11</v>
      </c>
      <c r="AI644">
        <v>0.82341600000000004</v>
      </c>
      <c r="AJ644">
        <v>1.56E-4</v>
      </c>
      <c r="AK644" t="s">
        <v>12</v>
      </c>
      <c r="AL644">
        <v>0</v>
      </c>
      <c r="AM644">
        <v>0</v>
      </c>
    </row>
    <row r="645" spans="1:39" x14ac:dyDescent="0.25">
      <c r="A645" t="s">
        <v>169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776.95003799999995</v>
      </c>
      <c r="I645">
        <v>1181.749221</v>
      </c>
      <c r="J645" t="s">
        <v>3</v>
      </c>
      <c r="K645">
        <v>775.30466200000001</v>
      </c>
      <c r="L645">
        <v>1183.143028</v>
      </c>
      <c r="M645" t="s">
        <v>4</v>
      </c>
      <c r="N645">
        <v>115.223263</v>
      </c>
      <c r="O645">
        <v>7.8750999999999998</v>
      </c>
      <c r="P645" t="s">
        <v>5</v>
      </c>
      <c r="Q645">
        <v>2.9507439999999998</v>
      </c>
      <c r="R645">
        <v>7.2400000000000006E-2</v>
      </c>
      <c r="S645" t="s">
        <v>6</v>
      </c>
      <c r="T645">
        <v>625.61161700000002</v>
      </c>
      <c r="U645">
        <v>1068.327331</v>
      </c>
      <c r="V645" t="s">
        <v>7</v>
      </c>
      <c r="W645">
        <v>1.3865540000000001</v>
      </c>
      <c r="X645">
        <v>9.7359000000000001E-2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0.17378299999999999</v>
      </c>
      <c r="AG645">
        <v>9.0000000000000006E-5</v>
      </c>
      <c r="AH645" t="s">
        <v>11</v>
      </c>
      <c r="AI645">
        <v>0.82561099999999998</v>
      </c>
      <c r="AJ645">
        <v>1.54E-4</v>
      </c>
      <c r="AK645" t="s">
        <v>12</v>
      </c>
      <c r="AL645">
        <v>0</v>
      </c>
      <c r="AM645">
        <v>0</v>
      </c>
    </row>
    <row r="646" spans="1:39" x14ac:dyDescent="0.25">
      <c r="A646" t="s">
        <v>169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970.11873400000002</v>
      </c>
      <c r="I646">
        <v>1199.0591320000001</v>
      </c>
      <c r="J646" t="s">
        <v>3</v>
      </c>
      <c r="K646">
        <v>968.07455600000003</v>
      </c>
      <c r="L646">
        <v>1201.287595</v>
      </c>
      <c r="M646" t="s">
        <v>4</v>
      </c>
      <c r="N646">
        <v>144.06414699999999</v>
      </c>
      <c r="O646">
        <v>11.877720999999999</v>
      </c>
      <c r="P646" t="s">
        <v>5</v>
      </c>
      <c r="Q646">
        <v>3.7098559999999998</v>
      </c>
      <c r="R646">
        <v>0.122527</v>
      </c>
      <c r="S646" t="s">
        <v>6</v>
      </c>
      <c r="T646">
        <v>780.86607300000003</v>
      </c>
      <c r="U646">
        <v>1068.107704</v>
      </c>
      <c r="V646" t="s">
        <v>7</v>
      </c>
      <c r="W646">
        <v>1.7418020000000001</v>
      </c>
      <c r="X646">
        <v>0.155524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0.17313000000000001</v>
      </c>
      <c r="AG646">
        <v>1.03E-4</v>
      </c>
      <c r="AH646" t="s">
        <v>11</v>
      </c>
      <c r="AI646">
        <v>0.82930899999999996</v>
      </c>
      <c r="AJ646">
        <v>1.07E-4</v>
      </c>
      <c r="AK646" t="s">
        <v>12</v>
      </c>
      <c r="AL646">
        <v>0</v>
      </c>
      <c r="AM646">
        <v>0</v>
      </c>
    </row>
    <row r="647" spans="1:39" x14ac:dyDescent="0.25">
      <c r="A647" t="s">
        <v>169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1163.6276660000001</v>
      </c>
      <c r="I647">
        <v>1228.254801</v>
      </c>
      <c r="J647" t="s">
        <v>3</v>
      </c>
      <c r="K647">
        <v>1161.192673</v>
      </c>
      <c r="L647">
        <v>1229.228807</v>
      </c>
      <c r="M647" t="s">
        <v>4</v>
      </c>
      <c r="N647">
        <v>173.067881</v>
      </c>
      <c r="O647">
        <v>20.581251999999999</v>
      </c>
      <c r="P647" t="s">
        <v>5</v>
      </c>
      <c r="Q647">
        <v>4.468756</v>
      </c>
      <c r="R647">
        <v>0.16858500000000001</v>
      </c>
      <c r="S647" t="s">
        <v>6</v>
      </c>
      <c r="T647">
        <v>936.13148200000001</v>
      </c>
      <c r="U647">
        <v>1067.5313570000001</v>
      </c>
      <c r="V647" t="s">
        <v>7</v>
      </c>
      <c r="W647">
        <v>2.1026639999999999</v>
      </c>
      <c r="X647">
        <v>0.21557399999999999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0.17225199999999999</v>
      </c>
      <c r="AG647">
        <v>1.1900000000000001E-4</v>
      </c>
      <c r="AH647" t="s">
        <v>11</v>
      </c>
      <c r="AI647">
        <v>0.83001499999999995</v>
      </c>
      <c r="AJ647">
        <v>9.7E-5</v>
      </c>
      <c r="AK647" t="s">
        <v>12</v>
      </c>
      <c r="AL647">
        <v>0</v>
      </c>
      <c r="AM647">
        <v>0</v>
      </c>
    </row>
    <row r="648" spans="1:39" x14ac:dyDescent="0.25">
      <c r="A648" t="s">
        <v>169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1356.841416</v>
      </c>
      <c r="I648">
        <v>1272.670175</v>
      </c>
      <c r="J648" t="s">
        <v>3</v>
      </c>
      <c r="K648">
        <v>1354.072883</v>
      </c>
      <c r="L648">
        <v>1272.093971</v>
      </c>
      <c r="M648" t="s">
        <v>4</v>
      </c>
      <c r="N648">
        <v>202.04334299999999</v>
      </c>
      <c r="O648">
        <v>30.503592000000001</v>
      </c>
      <c r="P648" t="s">
        <v>5</v>
      </c>
      <c r="Q648">
        <v>5.2070920000000003</v>
      </c>
      <c r="R648">
        <v>0.22770699999999999</v>
      </c>
      <c r="S648" t="s">
        <v>6</v>
      </c>
      <c r="T648">
        <v>1091.4008349999999</v>
      </c>
      <c r="U648">
        <v>1066.8046079999999</v>
      </c>
      <c r="V648" t="s">
        <v>7</v>
      </c>
      <c r="W648">
        <v>2.4576380000000002</v>
      </c>
      <c r="X648">
        <v>0.28517300000000001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0.17221600000000001</v>
      </c>
      <c r="AG648">
        <v>1.1900000000000001E-4</v>
      </c>
      <c r="AH648" t="s">
        <v>11</v>
      </c>
      <c r="AI648">
        <v>0.83125599999999999</v>
      </c>
      <c r="AJ648">
        <v>7.2000000000000002E-5</v>
      </c>
      <c r="AK648" t="s">
        <v>12</v>
      </c>
      <c r="AL648">
        <v>0</v>
      </c>
      <c r="AM648">
        <v>0</v>
      </c>
    </row>
    <row r="649" spans="1:39" x14ac:dyDescent="0.25">
      <c r="A649" t="s">
        <v>169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1550.4816430000001</v>
      </c>
      <c r="I649">
        <v>1308.38886</v>
      </c>
      <c r="J649" t="s">
        <v>3</v>
      </c>
      <c r="K649">
        <v>1547.401077</v>
      </c>
      <c r="L649">
        <v>1309.5591589999999</v>
      </c>
      <c r="M649" t="s">
        <v>4</v>
      </c>
      <c r="N649">
        <v>231.07788400000001</v>
      </c>
      <c r="O649">
        <v>34.934302000000002</v>
      </c>
      <c r="P649" t="s">
        <v>5</v>
      </c>
      <c r="Q649">
        <v>5.9479119999999996</v>
      </c>
      <c r="R649">
        <v>0.264905</v>
      </c>
      <c r="S649" t="s">
        <v>6</v>
      </c>
      <c r="T649">
        <v>1246.677441</v>
      </c>
      <c r="U649">
        <v>1068.089455</v>
      </c>
      <c r="V649" t="s">
        <v>7</v>
      </c>
      <c r="W649">
        <v>2.824176</v>
      </c>
      <c r="X649">
        <v>0.35412500000000002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0.16988500000000001</v>
      </c>
      <c r="AG649">
        <v>1.4799999999999999E-4</v>
      </c>
      <c r="AH649" t="s">
        <v>11</v>
      </c>
      <c r="AI649">
        <v>0.83235000000000003</v>
      </c>
      <c r="AJ649">
        <v>5.7000000000000003E-5</v>
      </c>
      <c r="AK649" t="s">
        <v>12</v>
      </c>
      <c r="AL649">
        <v>0</v>
      </c>
      <c r="AM649">
        <v>0</v>
      </c>
    </row>
    <row r="650" spans="1:39" x14ac:dyDescent="0.25">
      <c r="A650" t="s">
        <v>169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1743.380498</v>
      </c>
      <c r="I650">
        <v>1333.442393</v>
      </c>
      <c r="J650" t="s">
        <v>3</v>
      </c>
      <c r="K650">
        <v>1739.975046</v>
      </c>
      <c r="L650">
        <v>1339.006122</v>
      </c>
      <c r="M650" t="s">
        <v>4</v>
      </c>
      <c r="N650">
        <v>259.93398500000001</v>
      </c>
      <c r="O650">
        <v>37.340156</v>
      </c>
      <c r="P650" t="s">
        <v>5</v>
      </c>
      <c r="Q650">
        <v>6.6923459999999997</v>
      </c>
      <c r="R650">
        <v>0.31241099999999999</v>
      </c>
      <c r="S650" t="s">
        <v>6</v>
      </c>
      <c r="T650">
        <v>1401.9356150000001</v>
      </c>
      <c r="U650">
        <v>1068.9549959999999</v>
      </c>
      <c r="V650" t="s">
        <v>7</v>
      </c>
      <c r="W650">
        <v>3.1690040000000002</v>
      </c>
      <c r="X650">
        <v>0.40661199999999997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0.166851</v>
      </c>
      <c r="AG650">
        <v>2.13E-4</v>
      </c>
      <c r="AH650" t="s">
        <v>11</v>
      </c>
      <c r="AI650">
        <v>0.83266799999999996</v>
      </c>
      <c r="AJ650">
        <v>5.3999999999999998E-5</v>
      </c>
      <c r="AK650" t="s">
        <v>12</v>
      </c>
      <c r="AL650">
        <v>0</v>
      </c>
      <c r="AM650">
        <v>0</v>
      </c>
    </row>
    <row r="651" spans="1:39" x14ac:dyDescent="0.25">
      <c r="A651" t="s">
        <v>169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1936.7253250000001</v>
      </c>
      <c r="I651">
        <v>1354.96931</v>
      </c>
      <c r="J651" t="s">
        <v>3</v>
      </c>
      <c r="K651">
        <v>1932.9318430000001</v>
      </c>
      <c r="L651">
        <v>1357.946989</v>
      </c>
      <c r="M651" t="s">
        <v>4</v>
      </c>
      <c r="N651">
        <v>288.85250100000002</v>
      </c>
      <c r="O651">
        <v>41.693446999999999</v>
      </c>
      <c r="P651" t="s">
        <v>5</v>
      </c>
      <c r="Q651">
        <v>7.442977</v>
      </c>
      <c r="R651">
        <v>0.38633899999999999</v>
      </c>
      <c r="S651" t="s">
        <v>6</v>
      </c>
      <c r="T651">
        <v>1557.2070120000001</v>
      </c>
      <c r="U651">
        <v>1070.3809659999999</v>
      </c>
      <c r="V651" t="s">
        <v>7</v>
      </c>
      <c r="W651">
        <v>3.5268920000000001</v>
      </c>
      <c r="X651">
        <v>0.47918500000000003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0.166047</v>
      </c>
      <c r="AG651">
        <v>2.3699999999999999E-4</v>
      </c>
      <c r="AH651" t="s">
        <v>11</v>
      </c>
      <c r="AI651">
        <v>0.83394699999999999</v>
      </c>
      <c r="AJ651">
        <v>3.1000000000000001E-5</v>
      </c>
      <c r="AK651" t="s">
        <v>12</v>
      </c>
      <c r="AL651">
        <v>0</v>
      </c>
      <c r="AM651">
        <v>0</v>
      </c>
    </row>
    <row r="652" spans="1:39" x14ac:dyDescent="0.25">
      <c r="A652" t="s">
        <v>169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2129.595444</v>
      </c>
      <c r="I652">
        <v>1373.830858</v>
      </c>
      <c r="J652" t="s">
        <v>3</v>
      </c>
      <c r="K652">
        <v>2125.5325290000001</v>
      </c>
      <c r="L652">
        <v>1382.431409</v>
      </c>
      <c r="M652" t="s">
        <v>4</v>
      </c>
      <c r="N652">
        <v>317.87964299999999</v>
      </c>
      <c r="O652">
        <v>44.731824000000003</v>
      </c>
      <c r="P652" t="s">
        <v>5</v>
      </c>
      <c r="Q652">
        <v>8.1566369999999999</v>
      </c>
      <c r="R652">
        <v>0.46228000000000002</v>
      </c>
      <c r="S652" t="s">
        <v>6</v>
      </c>
      <c r="T652">
        <v>1712.4519749999999</v>
      </c>
      <c r="U652">
        <v>1070.276981</v>
      </c>
      <c r="V652" t="s">
        <v>7</v>
      </c>
      <c r="W652">
        <v>3.8553060000000001</v>
      </c>
      <c r="X652">
        <v>0.58485500000000001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0.16586200000000001</v>
      </c>
      <c r="AG652">
        <v>2.34E-4</v>
      </c>
      <c r="AH652" t="s">
        <v>11</v>
      </c>
      <c r="AI652">
        <v>0.83509100000000003</v>
      </c>
      <c r="AJ652">
        <v>9.0000000000000002E-6</v>
      </c>
      <c r="AK652" t="s">
        <v>12</v>
      </c>
      <c r="AL652">
        <v>0</v>
      </c>
      <c r="AM652">
        <v>0</v>
      </c>
    </row>
    <row r="653" spans="1:39" x14ac:dyDescent="0.25">
      <c r="A653" t="s">
        <v>169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2322.647939</v>
      </c>
      <c r="I653">
        <v>1417.695551</v>
      </c>
      <c r="J653" t="s">
        <v>3</v>
      </c>
      <c r="K653">
        <v>2318.256406</v>
      </c>
      <c r="L653">
        <v>1426.081561</v>
      </c>
      <c r="M653" t="s">
        <v>4</v>
      </c>
      <c r="N653">
        <v>346.85672399999999</v>
      </c>
      <c r="O653">
        <v>50.479483000000002</v>
      </c>
      <c r="P653" t="s">
        <v>5</v>
      </c>
      <c r="Q653">
        <v>8.8888929999999995</v>
      </c>
      <c r="R653">
        <v>0.52305100000000004</v>
      </c>
      <c r="S653" t="s">
        <v>6</v>
      </c>
      <c r="T653">
        <v>1867.712002</v>
      </c>
      <c r="U653">
        <v>1071.2929329999999</v>
      </c>
      <c r="V653" t="s">
        <v>7</v>
      </c>
      <c r="W653">
        <v>4.2029719999999999</v>
      </c>
      <c r="X653">
        <v>0.66298299999999999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0.16508700000000001</v>
      </c>
      <c r="AG653">
        <v>2.34E-4</v>
      </c>
      <c r="AH653" t="s">
        <v>11</v>
      </c>
      <c r="AI653">
        <v>0.83528899999999995</v>
      </c>
      <c r="AJ653">
        <v>7.9999999999999996E-6</v>
      </c>
      <c r="AK653" t="s">
        <v>12</v>
      </c>
      <c r="AL653">
        <v>0</v>
      </c>
      <c r="AM653">
        <v>0</v>
      </c>
    </row>
    <row r="654" spans="1:39" x14ac:dyDescent="0.25">
      <c r="A654" t="s">
        <v>169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2515.67022</v>
      </c>
      <c r="I654">
        <v>1451.2297900000001</v>
      </c>
      <c r="J654" t="s">
        <v>3</v>
      </c>
      <c r="K654">
        <v>2510.8825879999999</v>
      </c>
      <c r="L654">
        <v>1459.888852</v>
      </c>
      <c r="M654" t="s">
        <v>4</v>
      </c>
      <c r="N654">
        <v>375.68863599999997</v>
      </c>
      <c r="O654">
        <v>56.717120000000001</v>
      </c>
      <c r="P654" t="s">
        <v>5</v>
      </c>
      <c r="Q654">
        <v>9.6297669999999993</v>
      </c>
      <c r="R654">
        <v>0.62654100000000001</v>
      </c>
      <c r="S654" t="s">
        <v>6</v>
      </c>
      <c r="T654">
        <v>2022.9705859999999</v>
      </c>
      <c r="U654">
        <v>1071.485831</v>
      </c>
      <c r="V654" t="s">
        <v>7</v>
      </c>
      <c r="W654">
        <v>4.543088</v>
      </c>
      <c r="X654">
        <v>0.74980899999999995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0.16366900000000001</v>
      </c>
      <c r="AG654">
        <v>2.4000000000000001E-4</v>
      </c>
      <c r="AH654" t="s">
        <v>11</v>
      </c>
      <c r="AI654">
        <v>0.83552800000000005</v>
      </c>
      <c r="AJ654">
        <v>6.9999999999999999E-6</v>
      </c>
      <c r="AK654" t="s">
        <v>12</v>
      </c>
      <c r="AL654">
        <v>0</v>
      </c>
      <c r="AM654">
        <v>0</v>
      </c>
    </row>
    <row r="655" spans="1:39" x14ac:dyDescent="0.25">
      <c r="A655" t="s">
        <v>169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2708.7135450000001</v>
      </c>
      <c r="I655">
        <v>1482.672067</v>
      </c>
      <c r="J655" t="s">
        <v>3</v>
      </c>
      <c r="K655">
        <v>2703.444551</v>
      </c>
      <c r="L655">
        <v>1488.487627</v>
      </c>
      <c r="M655" t="s">
        <v>4</v>
      </c>
      <c r="N655">
        <v>404.44000499999999</v>
      </c>
      <c r="O655">
        <v>59.528793999999998</v>
      </c>
      <c r="P655" t="s">
        <v>5</v>
      </c>
      <c r="Q655">
        <v>10.361962999999999</v>
      </c>
      <c r="R655">
        <v>0.71535499999999996</v>
      </c>
      <c r="S655" t="s">
        <v>6</v>
      </c>
      <c r="T655">
        <v>2178.2452589999998</v>
      </c>
      <c r="U655">
        <v>1072.408692</v>
      </c>
      <c r="V655" t="s">
        <v>7</v>
      </c>
      <c r="W655">
        <v>4.8987860000000003</v>
      </c>
      <c r="X655">
        <v>0.85258299999999998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0.16317899999999999</v>
      </c>
      <c r="AG655">
        <v>2.4399999999999999E-4</v>
      </c>
      <c r="AH655" t="s">
        <v>11</v>
      </c>
      <c r="AI655">
        <v>0.83568399999999998</v>
      </c>
      <c r="AJ655">
        <v>3.9999999999999998E-6</v>
      </c>
      <c r="AK655" t="s">
        <v>12</v>
      </c>
      <c r="AL655">
        <v>0</v>
      </c>
      <c r="AM655">
        <v>0</v>
      </c>
    </row>
    <row r="656" spans="1:39" x14ac:dyDescent="0.25">
      <c r="A656" t="s">
        <v>169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2901.969595</v>
      </c>
      <c r="I656">
        <v>1537.155728</v>
      </c>
      <c r="J656" t="s">
        <v>3</v>
      </c>
      <c r="K656">
        <v>2896.4235939999999</v>
      </c>
      <c r="L656">
        <v>1535.142928</v>
      </c>
      <c r="M656" t="s">
        <v>4</v>
      </c>
      <c r="N656">
        <v>433.40768200000002</v>
      </c>
      <c r="O656">
        <v>66.067060999999995</v>
      </c>
      <c r="P656" t="s">
        <v>5</v>
      </c>
      <c r="Q656">
        <v>11.091691000000001</v>
      </c>
      <c r="R656">
        <v>0.83696800000000005</v>
      </c>
      <c r="S656" t="s">
        <v>6</v>
      </c>
      <c r="T656">
        <v>2333.5228080000002</v>
      </c>
      <c r="U656">
        <v>1074.908369</v>
      </c>
      <c r="V656" t="s">
        <v>7</v>
      </c>
      <c r="W656">
        <v>5.2524459999999999</v>
      </c>
      <c r="X656">
        <v>1.0172129999999999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0.16304399999999999</v>
      </c>
      <c r="AG656">
        <v>2.4699999999999999E-4</v>
      </c>
      <c r="AH656" t="s">
        <v>11</v>
      </c>
      <c r="AI656">
        <v>0.836727</v>
      </c>
      <c r="AJ656">
        <v>3.0000000000000001E-5</v>
      </c>
      <c r="AK656" t="s">
        <v>12</v>
      </c>
      <c r="AL656">
        <v>0</v>
      </c>
      <c r="AM656">
        <v>0</v>
      </c>
    </row>
    <row r="657" spans="1:39" x14ac:dyDescent="0.25">
      <c r="A657" t="s">
        <v>169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3095.2343209999999</v>
      </c>
      <c r="I657">
        <v>1573.908013</v>
      </c>
      <c r="J657" t="s">
        <v>3</v>
      </c>
      <c r="K657">
        <v>3089.2517720000001</v>
      </c>
      <c r="L657">
        <v>1570.0948989999999</v>
      </c>
      <c r="M657" t="s">
        <v>4</v>
      </c>
      <c r="N657">
        <v>462.37829299999999</v>
      </c>
      <c r="O657">
        <v>71.926963000000001</v>
      </c>
      <c r="P657" t="s">
        <v>5</v>
      </c>
      <c r="Q657">
        <v>11.838873</v>
      </c>
      <c r="R657">
        <v>0.92949000000000004</v>
      </c>
      <c r="S657" t="s">
        <v>6</v>
      </c>
      <c r="T657">
        <v>2488.8084279999998</v>
      </c>
      <c r="U657">
        <v>1074.943002</v>
      </c>
      <c r="V657" t="s">
        <v>7</v>
      </c>
      <c r="W657">
        <v>5.6172000000000004</v>
      </c>
      <c r="X657">
        <v>1.1548389999999999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0.16248299999999999</v>
      </c>
      <c r="AG657">
        <v>2.4499999999999999E-4</v>
      </c>
      <c r="AH657" t="s">
        <v>11</v>
      </c>
      <c r="AI657">
        <v>0.83675699999999997</v>
      </c>
      <c r="AJ657">
        <v>3.0000000000000001E-5</v>
      </c>
      <c r="AK657" t="s">
        <v>12</v>
      </c>
      <c r="AL657">
        <v>0</v>
      </c>
      <c r="AM657">
        <v>0</v>
      </c>
    </row>
    <row r="658" spans="1:39" x14ac:dyDescent="0.25">
      <c r="A658" t="s">
        <v>169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3288.8285209999999</v>
      </c>
      <c r="I658">
        <v>1623.5831169999999</v>
      </c>
      <c r="J658" t="s">
        <v>3</v>
      </c>
      <c r="K658">
        <v>3282.3910449999998</v>
      </c>
      <c r="L658">
        <v>1615.7050819999999</v>
      </c>
      <c r="M658" t="s">
        <v>4</v>
      </c>
      <c r="N658">
        <v>491.38543499999997</v>
      </c>
      <c r="O658">
        <v>82.323849999999993</v>
      </c>
      <c r="P658" t="s">
        <v>5</v>
      </c>
      <c r="Q658">
        <v>12.616014</v>
      </c>
      <c r="R658">
        <v>1.0686180000000001</v>
      </c>
      <c r="S658" t="s">
        <v>6</v>
      </c>
      <c r="T658">
        <v>2644.1292429999999</v>
      </c>
      <c r="U658">
        <v>1074.967365</v>
      </c>
      <c r="V658" t="s">
        <v>7</v>
      </c>
      <c r="W658">
        <v>6.0036420000000001</v>
      </c>
      <c r="X658">
        <v>1.2843690000000001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0.160691</v>
      </c>
      <c r="AG658">
        <v>2.3599999999999999E-4</v>
      </c>
      <c r="AH658" t="s">
        <v>11</v>
      </c>
      <c r="AI658">
        <v>0.83697299999999997</v>
      </c>
      <c r="AJ658">
        <v>2.8E-5</v>
      </c>
      <c r="AK658" t="s">
        <v>12</v>
      </c>
      <c r="AL658">
        <v>0</v>
      </c>
      <c r="AM658">
        <v>0</v>
      </c>
    </row>
    <row r="659" spans="1:39" x14ac:dyDescent="0.25">
      <c r="A659" t="s">
        <v>169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3482.2349760000002</v>
      </c>
      <c r="I659">
        <v>1702.4752149999999</v>
      </c>
      <c r="J659" t="s">
        <v>3</v>
      </c>
      <c r="K659">
        <v>3475.4010210000001</v>
      </c>
      <c r="L659">
        <v>1690.277108</v>
      </c>
      <c r="M659" t="s">
        <v>4</v>
      </c>
      <c r="N659">
        <v>520.383692</v>
      </c>
      <c r="O659">
        <v>96.859444999999994</v>
      </c>
      <c r="P659" t="s">
        <v>5</v>
      </c>
      <c r="Q659">
        <v>13.372864</v>
      </c>
      <c r="R659">
        <v>1.219986</v>
      </c>
      <c r="S659" t="s">
        <v>6</v>
      </c>
      <c r="T659">
        <v>2799.4208010000002</v>
      </c>
      <c r="U659">
        <v>1076.2072129999999</v>
      </c>
      <c r="V659" t="s">
        <v>7</v>
      </c>
      <c r="W659">
        <v>6.3653339999999998</v>
      </c>
      <c r="X659">
        <v>1.431924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0.160691</v>
      </c>
      <c r="AG659">
        <v>2.3599999999999999E-4</v>
      </c>
      <c r="AH659" t="s">
        <v>11</v>
      </c>
      <c r="AI659">
        <v>0.837449</v>
      </c>
      <c r="AJ659">
        <v>3.6999999999999998E-5</v>
      </c>
      <c r="AK659" t="s">
        <v>12</v>
      </c>
      <c r="AL659">
        <v>0</v>
      </c>
      <c r="AM659">
        <v>0</v>
      </c>
    </row>
    <row r="660" spans="1:39" x14ac:dyDescent="0.25">
      <c r="A660" t="s">
        <v>169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3675.2809809999999</v>
      </c>
      <c r="I660">
        <v>1762.082187</v>
      </c>
      <c r="J660" t="s">
        <v>3</v>
      </c>
      <c r="K660">
        <v>3668.044351</v>
      </c>
      <c r="L660">
        <v>1745.35916</v>
      </c>
      <c r="M660" t="s">
        <v>4</v>
      </c>
      <c r="N660">
        <v>549.02162599999997</v>
      </c>
      <c r="O660">
        <v>101.561695</v>
      </c>
      <c r="P660" t="s">
        <v>5</v>
      </c>
      <c r="Q660">
        <v>14.117787999999999</v>
      </c>
      <c r="R660">
        <v>1.3504389999999999</v>
      </c>
      <c r="S660" t="s">
        <v>6</v>
      </c>
      <c r="T660">
        <v>2954.7032669999999</v>
      </c>
      <c r="U660">
        <v>1076.7157669999999</v>
      </c>
      <c r="V660" t="s">
        <v>7</v>
      </c>
      <c r="W660">
        <v>6.7150660000000002</v>
      </c>
      <c r="X660">
        <v>1.5906750000000001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0.15934999999999999</v>
      </c>
      <c r="AG660">
        <v>2.3499999999999999E-4</v>
      </c>
      <c r="AH660" t="s">
        <v>11</v>
      </c>
      <c r="AI660">
        <v>0.83811999999999998</v>
      </c>
      <c r="AJ660">
        <v>5.5999999999999999E-5</v>
      </c>
      <c r="AK660" t="s">
        <v>12</v>
      </c>
      <c r="AL660">
        <v>0</v>
      </c>
      <c r="AM660">
        <v>0</v>
      </c>
    </row>
    <row r="661" spans="1:39" x14ac:dyDescent="0.25">
      <c r="A661" t="s">
        <v>169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3868.247578</v>
      </c>
      <c r="I661">
        <v>1798.5442909999999</v>
      </c>
      <c r="J661" t="s">
        <v>3</v>
      </c>
      <c r="K661">
        <v>3860.6519779999999</v>
      </c>
      <c r="L661">
        <v>1780.090919</v>
      </c>
      <c r="M661" t="s">
        <v>4</v>
      </c>
      <c r="N661">
        <v>577.85583899999995</v>
      </c>
      <c r="O661">
        <v>107.841623</v>
      </c>
      <c r="P661" t="s">
        <v>5</v>
      </c>
      <c r="Q661">
        <v>14.841974</v>
      </c>
      <c r="R661">
        <v>1.490848</v>
      </c>
      <c r="S661" t="s">
        <v>6</v>
      </c>
      <c r="T661">
        <v>3109.969321</v>
      </c>
      <c r="U661">
        <v>1076.46875</v>
      </c>
      <c r="V661" t="s">
        <v>7</v>
      </c>
      <c r="W661">
        <v>7.0507330000000001</v>
      </c>
      <c r="X661">
        <v>1.7637400000000001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0.15851899999999999</v>
      </c>
      <c r="AG661">
        <v>2.24E-4</v>
      </c>
      <c r="AH661" t="s">
        <v>11</v>
      </c>
      <c r="AI661">
        <v>0.83816000000000002</v>
      </c>
      <c r="AJ661">
        <v>5.5999999999999999E-5</v>
      </c>
      <c r="AK661" t="s">
        <v>12</v>
      </c>
      <c r="AL661">
        <v>0</v>
      </c>
      <c r="AM661">
        <v>0</v>
      </c>
    </row>
    <row r="662" spans="1:39" x14ac:dyDescent="0.25">
      <c r="A662" t="s">
        <v>169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194.40869499999999</v>
      </c>
      <c r="I662">
        <v>1.0485709999999999</v>
      </c>
      <c r="J662" t="s">
        <v>3</v>
      </c>
      <c r="K662">
        <v>193.98481200000001</v>
      </c>
      <c r="L662">
        <v>1.0103139999999999</v>
      </c>
      <c r="M662" t="s">
        <v>4</v>
      </c>
      <c r="N662">
        <v>29.327587999999999</v>
      </c>
      <c r="O662">
        <v>0.25176799999999999</v>
      </c>
      <c r="P662" t="s">
        <v>5</v>
      </c>
      <c r="Q662">
        <v>0.75631999999999999</v>
      </c>
      <c r="R662">
        <v>7.162E-3</v>
      </c>
      <c r="S662" t="s">
        <v>6</v>
      </c>
      <c r="T662">
        <v>155.24108799999999</v>
      </c>
      <c r="U662">
        <v>4.6150000000000002E-3</v>
      </c>
      <c r="V662" t="s">
        <v>7</v>
      </c>
      <c r="W662">
        <v>0.34561599999999998</v>
      </c>
      <c r="X662">
        <v>4.8339999999999998E-3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0.18332699999999999</v>
      </c>
      <c r="AG662">
        <v>1.15E-4</v>
      </c>
      <c r="AH662" t="s">
        <v>11</v>
      </c>
      <c r="AI662">
        <v>0.81218900000000005</v>
      </c>
      <c r="AJ662">
        <v>1.05E-4</v>
      </c>
      <c r="AK662" t="s">
        <v>12</v>
      </c>
      <c r="AL662">
        <v>0</v>
      </c>
      <c r="AM662">
        <v>0</v>
      </c>
    </row>
    <row r="663" spans="1:39" x14ac:dyDescent="0.25">
      <c r="A663" t="s">
        <v>169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388.66557899999998</v>
      </c>
      <c r="I663">
        <v>2.0734110000000001</v>
      </c>
      <c r="J663" t="s">
        <v>3</v>
      </c>
      <c r="K663">
        <v>387.82384500000001</v>
      </c>
      <c r="L663">
        <v>2.0982620000000001</v>
      </c>
      <c r="M663" t="s">
        <v>4</v>
      </c>
      <c r="N663">
        <v>58.711880000000001</v>
      </c>
      <c r="O663">
        <v>0.68628400000000001</v>
      </c>
      <c r="P663" t="s">
        <v>5</v>
      </c>
      <c r="Q663">
        <v>1.484704</v>
      </c>
      <c r="R663">
        <v>1.0871E-2</v>
      </c>
      <c r="S663" t="s">
        <v>6</v>
      </c>
      <c r="T663">
        <v>310.46256099999999</v>
      </c>
      <c r="U663">
        <v>1.2215E-2</v>
      </c>
      <c r="V663" t="s">
        <v>7</v>
      </c>
      <c r="W663">
        <v>0.68096000000000001</v>
      </c>
      <c r="X663">
        <v>1.1738999999999999E-2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0.178204</v>
      </c>
      <c r="AG663">
        <v>5.5000000000000002E-5</v>
      </c>
      <c r="AH663" t="s">
        <v>11</v>
      </c>
      <c r="AI663">
        <v>0.82081700000000002</v>
      </c>
      <c r="AJ663">
        <v>1.6000000000000001E-4</v>
      </c>
      <c r="AK663" t="s">
        <v>12</v>
      </c>
      <c r="AL663">
        <v>0</v>
      </c>
      <c r="AM663">
        <v>0</v>
      </c>
    </row>
    <row r="664" spans="1:39" x14ac:dyDescent="0.25">
      <c r="A664" t="s">
        <v>169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583.01270399999999</v>
      </c>
      <c r="I664">
        <v>3.740866</v>
      </c>
      <c r="J664" t="s">
        <v>3</v>
      </c>
      <c r="K664">
        <v>581.76507000000004</v>
      </c>
      <c r="L664">
        <v>3.688936</v>
      </c>
      <c r="M664" t="s">
        <v>4</v>
      </c>
      <c r="N664">
        <v>88.167204999999996</v>
      </c>
      <c r="O664">
        <v>1.2963979999999999</v>
      </c>
      <c r="P664" t="s">
        <v>5</v>
      </c>
      <c r="Q664">
        <v>2.2308880000000002</v>
      </c>
      <c r="R664">
        <v>3.2960000000000003E-2</v>
      </c>
      <c r="S664" t="s">
        <v>6</v>
      </c>
      <c r="T664">
        <v>465.68325599999997</v>
      </c>
      <c r="U664">
        <v>2.8055E-2</v>
      </c>
      <c r="V664" t="s">
        <v>7</v>
      </c>
      <c r="W664">
        <v>1.006586</v>
      </c>
      <c r="X664">
        <v>2.5180999999999999E-2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0.17510500000000001</v>
      </c>
      <c r="AG664">
        <v>8.1000000000000004E-5</v>
      </c>
      <c r="AH664" t="s">
        <v>11</v>
      </c>
      <c r="AI664">
        <v>0.82499999999999996</v>
      </c>
      <c r="AJ664">
        <v>1.4799999999999999E-4</v>
      </c>
      <c r="AK664" t="s">
        <v>12</v>
      </c>
      <c r="AL664">
        <v>0</v>
      </c>
      <c r="AM664">
        <v>0</v>
      </c>
    </row>
    <row r="665" spans="1:39" x14ac:dyDescent="0.25">
      <c r="A665" t="s">
        <v>169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777.30076199999996</v>
      </c>
      <c r="I665">
        <v>5.2431229999999998</v>
      </c>
      <c r="J665" t="s">
        <v>3</v>
      </c>
      <c r="K665">
        <v>775.66700300000002</v>
      </c>
      <c r="L665">
        <v>5.1646369999999999</v>
      </c>
      <c r="M665" t="s">
        <v>4</v>
      </c>
      <c r="N665">
        <v>117.623272</v>
      </c>
      <c r="O665">
        <v>1.757101</v>
      </c>
      <c r="P665" t="s">
        <v>5</v>
      </c>
      <c r="Q665">
        <v>2.964852</v>
      </c>
      <c r="R665">
        <v>3.8422999999999999E-2</v>
      </c>
      <c r="S665" t="s">
        <v>6</v>
      </c>
      <c r="T665">
        <v>620.91423299999997</v>
      </c>
      <c r="U665">
        <v>3.8587999999999997E-2</v>
      </c>
      <c r="V665" t="s">
        <v>7</v>
      </c>
      <c r="W665">
        <v>1.33504</v>
      </c>
      <c r="X665">
        <v>3.5663E-2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0.17363400000000001</v>
      </c>
      <c r="AG665">
        <v>9.5000000000000005E-5</v>
      </c>
      <c r="AH665" t="s">
        <v>11</v>
      </c>
      <c r="AI665">
        <v>0.82882599999999995</v>
      </c>
      <c r="AJ665">
        <v>1.21E-4</v>
      </c>
      <c r="AK665" t="s">
        <v>12</v>
      </c>
      <c r="AL665">
        <v>0</v>
      </c>
      <c r="AM665">
        <v>0</v>
      </c>
    </row>
    <row r="666" spans="1:39" x14ac:dyDescent="0.25">
      <c r="A666" t="s">
        <v>169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971.63072599999998</v>
      </c>
      <c r="I666">
        <v>6.2630369999999997</v>
      </c>
      <c r="J666" t="s">
        <v>3</v>
      </c>
      <c r="K666">
        <v>969.55000600000005</v>
      </c>
      <c r="L666">
        <v>6.2538809999999998</v>
      </c>
      <c r="M666" t="s">
        <v>4</v>
      </c>
      <c r="N666">
        <v>147.06529900000001</v>
      </c>
      <c r="O666">
        <v>2.103748</v>
      </c>
      <c r="P666" t="s">
        <v>5</v>
      </c>
      <c r="Q666">
        <v>3.6989079999999999</v>
      </c>
      <c r="R666">
        <v>4.4257999999999999E-2</v>
      </c>
      <c r="S666" t="s">
        <v>6</v>
      </c>
      <c r="T666">
        <v>776.13678700000003</v>
      </c>
      <c r="U666">
        <v>4.8786000000000003E-2</v>
      </c>
      <c r="V666" t="s">
        <v>7</v>
      </c>
      <c r="W666">
        <v>1.659972</v>
      </c>
      <c r="X666">
        <v>4.4795000000000001E-2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0.17242499999999999</v>
      </c>
      <c r="AG666">
        <v>1.0900000000000001E-4</v>
      </c>
      <c r="AH666" t="s">
        <v>11</v>
      </c>
      <c r="AI666">
        <v>0.83135099999999995</v>
      </c>
      <c r="AJ666">
        <v>7.7999999999999999E-5</v>
      </c>
      <c r="AK666" t="s">
        <v>12</v>
      </c>
      <c r="AL666">
        <v>0</v>
      </c>
      <c r="AM666">
        <v>0</v>
      </c>
    </row>
    <row r="667" spans="1:39" x14ac:dyDescent="0.25">
      <c r="A667" t="s">
        <v>169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1165.8177880000001</v>
      </c>
      <c r="I667">
        <v>7.6040679999999998</v>
      </c>
      <c r="J667" t="s">
        <v>3</v>
      </c>
      <c r="K667">
        <v>1163.341909</v>
      </c>
      <c r="L667">
        <v>7.5545840000000002</v>
      </c>
      <c r="M667" t="s">
        <v>4</v>
      </c>
      <c r="N667">
        <v>176.43788000000001</v>
      </c>
      <c r="O667">
        <v>2.6057229999999998</v>
      </c>
      <c r="P667" t="s">
        <v>5</v>
      </c>
      <c r="Q667">
        <v>4.4326460000000001</v>
      </c>
      <c r="R667">
        <v>5.7376000000000003E-2</v>
      </c>
      <c r="S667" t="s">
        <v>6</v>
      </c>
      <c r="T667">
        <v>931.36265000000003</v>
      </c>
      <c r="U667">
        <v>6.8186999999999998E-2</v>
      </c>
      <c r="V667" t="s">
        <v>7</v>
      </c>
      <c r="W667">
        <v>1.979392</v>
      </c>
      <c r="X667">
        <v>6.1376E-2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0.1721</v>
      </c>
      <c r="AG667">
        <v>1.0900000000000001E-4</v>
      </c>
      <c r="AH667" t="s">
        <v>11</v>
      </c>
      <c r="AI667">
        <v>0.832866</v>
      </c>
      <c r="AJ667">
        <v>7.4999999999999993E-5</v>
      </c>
      <c r="AK667" t="s">
        <v>12</v>
      </c>
      <c r="AL667">
        <v>0</v>
      </c>
      <c r="AM667">
        <v>0</v>
      </c>
    </row>
    <row r="668" spans="1:39" x14ac:dyDescent="0.25">
      <c r="A668" t="s">
        <v>169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1360.029773</v>
      </c>
      <c r="I668">
        <v>9.4715349999999994</v>
      </c>
      <c r="J668" t="s">
        <v>3</v>
      </c>
      <c r="K668">
        <v>1357.1276760000001</v>
      </c>
      <c r="L668">
        <v>9.627478</v>
      </c>
      <c r="M668" t="s">
        <v>4</v>
      </c>
      <c r="N668">
        <v>205.83984000000001</v>
      </c>
      <c r="O668">
        <v>3.667335</v>
      </c>
      <c r="P668" t="s">
        <v>5</v>
      </c>
      <c r="Q668">
        <v>5.1747540000000001</v>
      </c>
      <c r="R668">
        <v>6.0158000000000003E-2</v>
      </c>
      <c r="S668" t="s">
        <v>6</v>
      </c>
      <c r="T668">
        <v>1086.602451</v>
      </c>
      <c r="U668">
        <v>8.2208000000000003E-2</v>
      </c>
      <c r="V668" t="s">
        <v>7</v>
      </c>
      <c r="W668">
        <v>2.3108879999999998</v>
      </c>
      <c r="X668">
        <v>7.8192999999999999E-2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0.17152000000000001</v>
      </c>
      <c r="AG668">
        <v>1.17E-4</v>
      </c>
      <c r="AH668" t="s">
        <v>11</v>
      </c>
      <c r="AI668">
        <v>0.83384999999999998</v>
      </c>
      <c r="AJ668">
        <v>9.2999999999999997E-5</v>
      </c>
      <c r="AK668" t="s">
        <v>12</v>
      </c>
      <c r="AL668">
        <v>0</v>
      </c>
      <c r="AM668">
        <v>0</v>
      </c>
    </row>
    <row r="669" spans="1:39" x14ac:dyDescent="0.25">
      <c r="A669" t="s">
        <v>169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1554.372014</v>
      </c>
      <c r="I669">
        <v>12.688192000000001</v>
      </c>
      <c r="J669" t="s">
        <v>3</v>
      </c>
      <c r="K669">
        <v>1551.0697290000001</v>
      </c>
      <c r="L669">
        <v>12.861877</v>
      </c>
      <c r="M669" t="s">
        <v>4</v>
      </c>
      <c r="N669">
        <v>235.34117800000001</v>
      </c>
      <c r="O669">
        <v>4.9018829999999998</v>
      </c>
      <c r="P669" t="s">
        <v>5</v>
      </c>
      <c r="Q669">
        <v>5.9066640000000001</v>
      </c>
      <c r="R669">
        <v>6.8967000000000001E-2</v>
      </c>
      <c r="S669" t="s">
        <v>6</v>
      </c>
      <c r="T669">
        <v>1241.8394089999999</v>
      </c>
      <c r="U669">
        <v>0.110274</v>
      </c>
      <c r="V669" t="s">
        <v>7</v>
      </c>
      <c r="W669">
        <v>2.6360920000000001</v>
      </c>
      <c r="X669">
        <v>9.5209000000000002E-2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0.17091799999999999</v>
      </c>
      <c r="AG669">
        <v>1.26E-4</v>
      </c>
      <c r="AH669" t="s">
        <v>11</v>
      </c>
      <c r="AI669">
        <v>0.83424399999999999</v>
      </c>
      <c r="AJ669">
        <v>8.2999999999999998E-5</v>
      </c>
      <c r="AK669" t="s">
        <v>12</v>
      </c>
      <c r="AL669">
        <v>0</v>
      </c>
      <c r="AM669">
        <v>0</v>
      </c>
    </row>
    <row r="670" spans="1:39" x14ac:dyDescent="0.25">
      <c r="A670" t="s">
        <v>169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1748.4963279999999</v>
      </c>
      <c r="I670">
        <v>15.527787999999999</v>
      </c>
      <c r="J670" t="s">
        <v>3</v>
      </c>
      <c r="K670">
        <v>1744.792856</v>
      </c>
      <c r="L670">
        <v>15.871259999999999</v>
      </c>
      <c r="M670" t="s">
        <v>4</v>
      </c>
      <c r="N670">
        <v>264.68470000000002</v>
      </c>
      <c r="O670">
        <v>5.8412629999999996</v>
      </c>
      <c r="P670" t="s">
        <v>5</v>
      </c>
      <c r="Q670">
        <v>6.629156</v>
      </c>
      <c r="R670">
        <v>7.5875999999999999E-2</v>
      </c>
      <c r="S670" t="s">
        <v>6</v>
      </c>
      <c r="T670">
        <v>1397.0722089999999</v>
      </c>
      <c r="U670">
        <v>0.14544299999999999</v>
      </c>
      <c r="V670" t="s">
        <v>7</v>
      </c>
      <c r="W670">
        <v>2.9514200000000002</v>
      </c>
      <c r="X670">
        <v>0.122153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0.17046700000000001</v>
      </c>
      <c r="AG670">
        <v>1.2799999999999999E-4</v>
      </c>
      <c r="AH670" t="s">
        <v>11</v>
      </c>
      <c r="AI670">
        <v>0.83456900000000001</v>
      </c>
      <c r="AJ670">
        <v>7.7000000000000001E-5</v>
      </c>
      <c r="AK670" t="s">
        <v>12</v>
      </c>
      <c r="AL670">
        <v>0</v>
      </c>
      <c r="AM670">
        <v>0</v>
      </c>
    </row>
    <row r="671" spans="1:39" x14ac:dyDescent="0.25">
      <c r="A671" t="s">
        <v>169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1942.572617</v>
      </c>
      <c r="I671">
        <v>18.827030000000001</v>
      </c>
      <c r="J671" t="s">
        <v>3</v>
      </c>
      <c r="K671">
        <v>1938.457791</v>
      </c>
      <c r="L671">
        <v>19.064557000000001</v>
      </c>
      <c r="M671" t="s">
        <v>4</v>
      </c>
      <c r="N671">
        <v>294.06150300000002</v>
      </c>
      <c r="O671">
        <v>7.1156199999999998</v>
      </c>
      <c r="P671" t="s">
        <v>5</v>
      </c>
      <c r="Q671">
        <v>7.346781</v>
      </c>
      <c r="R671">
        <v>8.8424000000000003E-2</v>
      </c>
      <c r="S671" t="s">
        <v>6</v>
      </c>
      <c r="T671">
        <v>1552.292424</v>
      </c>
      <c r="U671">
        <v>0.17913599999999999</v>
      </c>
      <c r="V671" t="s">
        <v>7</v>
      </c>
      <c r="W671">
        <v>3.254972</v>
      </c>
      <c r="X671">
        <v>0.14367199999999999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0.17046600000000001</v>
      </c>
      <c r="AG671">
        <v>1.2799999999999999E-4</v>
      </c>
      <c r="AH671" t="s">
        <v>11</v>
      </c>
      <c r="AI671">
        <v>0.83536900000000003</v>
      </c>
      <c r="AJ671">
        <v>6.3999999999999997E-5</v>
      </c>
      <c r="AK671" t="s">
        <v>12</v>
      </c>
      <c r="AL671">
        <v>0</v>
      </c>
      <c r="AM671">
        <v>0</v>
      </c>
    </row>
    <row r="672" spans="1:39" x14ac:dyDescent="0.25">
      <c r="A672" t="s">
        <v>169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2136.633906</v>
      </c>
      <c r="I672">
        <v>20.625363</v>
      </c>
      <c r="J672" t="s">
        <v>3</v>
      </c>
      <c r="K672">
        <v>2132.0647610000001</v>
      </c>
      <c r="L672">
        <v>21.084413000000001</v>
      </c>
      <c r="M672" t="s">
        <v>4</v>
      </c>
      <c r="N672">
        <v>323.36411299999997</v>
      </c>
      <c r="O672">
        <v>7.9265629999999998</v>
      </c>
      <c r="P672" t="s">
        <v>5</v>
      </c>
      <c r="Q672">
        <v>8.0810870000000001</v>
      </c>
      <c r="R672">
        <v>9.7644999999999996E-2</v>
      </c>
      <c r="S672" t="s">
        <v>6</v>
      </c>
      <c r="T672">
        <v>1707.5179639999999</v>
      </c>
      <c r="U672">
        <v>0.203981</v>
      </c>
      <c r="V672" t="s">
        <v>7</v>
      </c>
      <c r="W672">
        <v>3.5620940000000001</v>
      </c>
      <c r="X672">
        <v>0.16280500000000001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0.16939599999999999</v>
      </c>
      <c r="AG672">
        <v>1.37E-4</v>
      </c>
      <c r="AH672" t="s">
        <v>11</v>
      </c>
      <c r="AI672">
        <v>0.83564300000000002</v>
      </c>
      <c r="AJ672">
        <v>6.2000000000000003E-5</v>
      </c>
      <c r="AK672" t="s">
        <v>12</v>
      </c>
      <c r="AL672">
        <v>0</v>
      </c>
      <c r="AM672">
        <v>0</v>
      </c>
    </row>
    <row r="673" spans="1:39" x14ac:dyDescent="0.25">
      <c r="A673" t="s">
        <v>169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2330.914741</v>
      </c>
      <c r="I673">
        <v>25.44012</v>
      </c>
      <c r="J673" t="s">
        <v>3</v>
      </c>
      <c r="K673">
        <v>2325.940396</v>
      </c>
      <c r="L673">
        <v>26.054829999999999</v>
      </c>
      <c r="M673" t="s">
        <v>4</v>
      </c>
      <c r="N673">
        <v>352.84898399999997</v>
      </c>
      <c r="O673">
        <v>10.170894000000001</v>
      </c>
      <c r="P673" t="s">
        <v>5</v>
      </c>
      <c r="Q673">
        <v>8.8146690000000003</v>
      </c>
      <c r="R673">
        <v>0.116255</v>
      </c>
      <c r="S673" t="s">
        <v>6</v>
      </c>
      <c r="T673">
        <v>1862.7541530000001</v>
      </c>
      <c r="U673">
        <v>0.22237699999999999</v>
      </c>
      <c r="V673" t="s">
        <v>7</v>
      </c>
      <c r="W673">
        <v>3.8780239999999999</v>
      </c>
      <c r="X673">
        <v>0.17849499999999999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0.166738</v>
      </c>
      <c r="AG673">
        <v>1.5300000000000001E-4</v>
      </c>
      <c r="AH673" t="s">
        <v>11</v>
      </c>
      <c r="AI673">
        <v>0.83642899999999998</v>
      </c>
      <c r="AJ673">
        <v>4.8999999999999998E-5</v>
      </c>
      <c r="AK673" t="s">
        <v>12</v>
      </c>
      <c r="AL673">
        <v>0</v>
      </c>
      <c r="AM673">
        <v>0</v>
      </c>
    </row>
    <row r="674" spans="1:39" x14ac:dyDescent="0.25">
      <c r="A674" t="s">
        <v>169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2525.1860839999999</v>
      </c>
      <c r="I674">
        <v>30.416336000000001</v>
      </c>
      <c r="J674" t="s">
        <v>3</v>
      </c>
      <c r="K674">
        <v>2519.8081200000001</v>
      </c>
      <c r="L674">
        <v>30.841446999999999</v>
      </c>
      <c r="M674" t="s">
        <v>4</v>
      </c>
      <c r="N674">
        <v>382.27257300000002</v>
      </c>
      <c r="O674">
        <v>12.272538000000001</v>
      </c>
      <c r="P674" t="s">
        <v>5</v>
      </c>
      <c r="Q674">
        <v>9.5434640000000002</v>
      </c>
      <c r="R674">
        <v>0.13034299999999999</v>
      </c>
      <c r="S674" t="s">
        <v>6</v>
      </c>
      <c r="T674">
        <v>2018.0089820000001</v>
      </c>
      <c r="U674">
        <v>0.269121</v>
      </c>
      <c r="V674" t="s">
        <v>7</v>
      </c>
      <c r="W674">
        <v>4.2054999999999998</v>
      </c>
      <c r="X674">
        <v>0.22375800000000001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0.16491700000000001</v>
      </c>
      <c r="AG674">
        <v>1.6200000000000001E-4</v>
      </c>
      <c r="AH674" t="s">
        <v>11</v>
      </c>
      <c r="AI674">
        <v>0.83709299999999998</v>
      </c>
      <c r="AJ674">
        <v>3.0000000000000001E-5</v>
      </c>
      <c r="AK674" t="s">
        <v>12</v>
      </c>
      <c r="AL674">
        <v>0</v>
      </c>
      <c r="AM674">
        <v>0</v>
      </c>
    </row>
    <row r="675" spans="1:39" x14ac:dyDescent="0.25">
      <c r="A675" t="s">
        <v>169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2719.4878560000002</v>
      </c>
      <c r="I675">
        <v>33.270918000000002</v>
      </c>
      <c r="J675" t="s">
        <v>3</v>
      </c>
      <c r="K675">
        <v>2713.6950240000001</v>
      </c>
      <c r="L675">
        <v>33.742812000000001</v>
      </c>
      <c r="M675" t="s">
        <v>4</v>
      </c>
      <c r="N675">
        <v>411.66953999999998</v>
      </c>
      <c r="O675">
        <v>13.863111</v>
      </c>
      <c r="P675" t="s">
        <v>5</v>
      </c>
      <c r="Q675">
        <v>10.285558</v>
      </c>
      <c r="R675">
        <v>0.14622599999999999</v>
      </c>
      <c r="S675" t="s">
        <v>6</v>
      </c>
      <c r="T675">
        <v>2173.2687649999998</v>
      </c>
      <c r="U675">
        <v>0.29483599999999999</v>
      </c>
      <c r="V675" t="s">
        <v>7</v>
      </c>
      <c r="W675">
        <v>4.5397239999999996</v>
      </c>
      <c r="X675">
        <v>0.23304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0.16376099999999999</v>
      </c>
      <c r="AG675">
        <v>1.6100000000000001E-4</v>
      </c>
      <c r="AH675" t="s">
        <v>11</v>
      </c>
      <c r="AI675">
        <v>0.83727399999999996</v>
      </c>
      <c r="AJ675">
        <v>2.9E-5</v>
      </c>
      <c r="AK675" t="s">
        <v>12</v>
      </c>
      <c r="AL675">
        <v>0</v>
      </c>
      <c r="AM675">
        <v>0</v>
      </c>
    </row>
    <row r="676" spans="1:39" x14ac:dyDescent="0.25">
      <c r="A676" t="s">
        <v>169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2913.8555470000001</v>
      </c>
      <c r="I676">
        <v>35.538086</v>
      </c>
      <c r="J676" t="s">
        <v>3</v>
      </c>
      <c r="K676">
        <v>2907.6573239999998</v>
      </c>
      <c r="L676">
        <v>36.329479999999997</v>
      </c>
      <c r="M676" t="s">
        <v>4</v>
      </c>
      <c r="N676">
        <v>441.12830300000002</v>
      </c>
      <c r="O676">
        <v>14.925027</v>
      </c>
      <c r="P676" t="s">
        <v>5</v>
      </c>
      <c r="Q676">
        <v>11.020629</v>
      </c>
      <c r="R676">
        <v>0.14901400000000001</v>
      </c>
      <c r="S676" t="s">
        <v>6</v>
      </c>
      <c r="T676">
        <v>2328.5196729999998</v>
      </c>
      <c r="U676">
        <v>0.32977000000000001</v>
      </c>
      <c r="V676" t="s">
        <v>7</v>
      </c>
      <c r="W676">
        <v>4.8665279999999997</v>
      </c>
      <c r="X676">
        <v>0.24806500000000001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0.16234299999999999</v>
      </c>
      <c r="AG676">
        <v>1.73E-4</v>
      </c>
      <c r="AH676" t="s">
        <v>11</v>
      </c>
      <c r="AI676">
        <v>0.83730700000000002</v>
      </c>
      <c r="AJ676">
        <v>2.9E-5</v>
      </c>
      <c r="AK676" t="s">
        <v>12</v>
      </c>
      <c r="AL676">
        <v>0</v>
      </c>
      <c r="AM676">
        <v>0</v>
      </c>
    </row>
    <row r="677" spans="1:39" x14ac:dyDescent="0.25">
      <c r="A677" t="s">
        <v>169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3108.2477490000001</v>
      </c>
      <c r="I677">
        <v>40.932335999999999</v>
      </c>
      <c r="J677" t="s">
        <v>3</v>
      </c>
      <c r="K677">
        <v>3101.6521680000001</v>
      </c>
      <c r="L677">
        <v>41.648677999999997</v>
      </c>
      <c r="M677" t="s">
        <v>4</v>
      </c>
      <c r="N677">
        <v>470.59912000000003</v>
      </c>
      <c r="O677">
        <v>17.199206</v>
      </c>
      <c r="P677" t="s">
        <v>5</v>
      </c>
      <c r="Q677">
        <v>11.754614999999999</v>
      </c>
      <c r="R677">
        <v>0.16699</v>
      </c>
      <c r="S677" t="s">
        <v>6</v>
      </c>
      <c r="T677">
        <v>2483.7763180000002</v>
      </c>
      <c r="U677">
        <v>0.35042400000000001</v>
      </c>
      <c r="V677" t="s">
        <v>7</v>
      </c>
      <c r="W677">
        <v>5.1911839999999998</v>
      </c>
      <c r="X677">
        <v>0.26843499999999998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0.16150500000000001</v>
      </c>
      <c r="AG677">
        <v>1.6699999999999999E-4</v>
      </c>
      <c r="AH677" t="s">
        <v>11</v>
      </c>
      <c r="AI677">
        <v>0.83739799999999998</v>
      </c>
      <c r="AJ677">
        <v>2.9E-5</v>
      </c>
      <c r="AK677" t="s">
        <v>12</v>
      </c>
      <c r="AL677">
        <v>0</v>
      </c>
      <c r="AM677">
        <v>0</v>
      </c>
    </row>
    <row r="678" spans="1:39" x14ac:dyDescent="0.25">
      <c r="A678" t="s">
        <v>169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3302.5212449999999</v>
      </c>
      <c r="I678">
        <v>46.428550999999999</v>
      </c>
      <c r="J678" t="s">
        <v>3</v>
      </c>
      <c r="K678">
        <v>3295.4467719999998</v>
      </c>
      <c r="L678">
        <v>46.911186999999998</v>
      </c>
      <c r="M678" t="s">
        <v>4</v>
      </c>
      <c r="N678">
        <v>499.93207899999999</v>
      </c>
      <c r="O678">
        <v>19.003288000000001</v>
      </c>
      <c r="P678" t="s">
        <v>5</v>
      </c>
      <c r="Q678">
        <v>12.485633</v>
      </c>
      <c r="R678">
        <v>0.173896</v>
      </c>
      <c r="S678" t="s">
        <v>6</v>
      </c>
      <c r="T678">
        <v>2639.0475590000001</v>
      </c>
      <c r="U678">
        <v>0.459839</v>
      </c>
      <c r="V678" t="s">
        <v>7</v>
      </c>
      <c r="W678">
        <v>5.5440519999999998</v>
      </c>
      <c r="X678">
        <v>0.38127800000000001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0.161439</v>
      </c>
      <c r="AG678">
        <v>1.6799999999999999E-4</v>
      </c>
      <c r="AH678" t="s">
        <v>11</v>
      </c>
      <c r="AI678">
        <v>0.83748199999999995</v>
      </c>
      <c r="AJ678">
        <v>2.8E-5</v>
      </c>
      <c r="AK678" t="s">
        <v>12</v>
      </c>
      <c r="AL678">
        <v>0</v>
      </c>
      <c r="AM678">
        <v>0</v>
      </c>
    </row>
    <row r="679" spans="1:39" x14ac:dyDescent="0.25">
      <c r="A679" t="s">
        <v>169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3496.8107709999999</v>
      </c>
      <c r="I679">
        <v>52.140869000000002</v>
      </c>
      <c r="J679" t="s">
        <v>3</v>
      </c>
      <c r="K679">
        <v>3489.3283889999998</v>
      </c>
      <c r="L679">
        <v>52.344025000000002</v>
      </c>
      <c r="M679" t="s">
        <v>4</v>
      </c>
      <c r="N679">
        <v>529.30890399999998</v>
      </c>
      <c r="O679">
        <v>19.933987999999999</v>
      </c>
      <c r="P679" t="s">
        <v>5</v>
      </c>
      <c r="Q679">
        <v>13.216028</v>
      </c>
      <c r="R679">
        <v>0.190277</v>
      </c>
      <c r="S679" t="s">
        <v>6</v>
      </c>
      <c r="T679">
        <v>2794.3098</v>
      </c>
      <c r="U679">
        <v>0.50270000000000004</v>
      </c>
      <c r="V679" t="s">
        <v>7</v>
      </c>
      <c r="W679">
        <v>5.8713939999999996</v>
      </c>
      <c r="X679">
        <v>0.40978700000000001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0.16075500000000001</v>
      </c>
      <c r="AG679">
        <v>1.64E-4</v>
      </c>
      <c r="AH679" t="s">
        <v>11</v>
      </c>
      <c r="AI679">
        <v>0.83748699999999998</v>
      </c>
      <c r="AJ679">
        <v>2.8E-5</v>
      </c>
      <c r="AK679" t="s">
        <v>12</v>
      </c>
      <c r="AL679">
        <v>0</v>
      </c>
      <c r="AM679">
        <v>0</v>
      </c>
    </row>
    <row r="680" spans="1:39" x14ac:dyDescent="0.25">
      <c r="A680" t="s">
        <v>169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3691.1219820000001</v>
      </c>
      <c r="I680">
        <v>56.903557999999997</v>
      </c>
      <c r="J680" t="s">
        <v>3</v>
      </c>
      <c r="K680">
        <v>3683.19416</v>
      </c>
      <c r="L680">
        <v>56.619233000000001</v>
      </c>
      <c r="M680" t="s">
        <v>4</v>
      </c>
      <c r="N680">
        <v>558.65442900000005</v>
      </c>
      <c r="O680">
        <v>20.984418999999999</v>
      </c>
      <c r="P680" t="s">
        <v>5</v>
      </c>
      <c r="Q680">
        <v>13.960426</v>
      </c>
      <c r="R680">
        <v>0.200185</v>
      </c>
      <c r="S680" t="s">
        <v>6</v>
      </c>
      <c r="T680">
        <v>2949.5745609999999</v>
      </c>
      <c r="U680">
        <v>0.533779</v>
      </c>
      <c r="V680" t="s">
        <v>7</v>
      </c>
      <c r="W680">
        <v>6.2030919999999998</v>
      </c>
      <c r="X680">
        <v>0.43540600000000002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0.16075500000000001</v>
      </c>
      <c r="AG680">
        <v>1.64E-4</v>
      </c>
      <c r="AH680" t="s">
        <v>11</v>
      </c>
      <c r="AI680">
        <v>0.83752700000000002</v>
      </c>
      <c r="AJ680">
        <v>2.8E-5</v>
      </c>
      <c r="AK680" t="s">
        <v>12</v>
      </c>
      <c r="AL680">
        <v>0</v>
      </c>
      <c r="AM680">
        <v>0</v>
      </c>
    </row>
    <row r="681" spans="1:39" x14ac:dyDescent="0.25">
      <c r="A681" t="s">
        <v>169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3885.3061769999999</v>
      </c>
      <c r="I681">
        <v>61.615577999999999</v>
      </c>
      <c r="J681" t="s">
        <v>3</v>
      </c>
      <c r="K681">
        <v>3876.9494730000001</v>
      </c>
      <c r="L681">
        <v>61.106954000000002</v>
      </c>
      <c r="M681" t="s">
        <v>4</v>
      </c>
      <c r="N681">
        <v>588.00283300000001</v>
      </c>
      <c r="O681">
        <v>21.630503000000001</v>
      </c>
      <c r="P681" t="s">
        <v>5</v>
      </c>
      <c r="Q681">
        <v>14.679619000000001</v>
      </c>
      <c r="R681">
        <v>0.21320500000000001</v>
      </c>
      <c r="S681" t="s">
        <v>6</v>
      </c>
      <c r="T681">
        <v>3104.8159129999999</v>
      </c>
      <c r="U681">
        <v>0.55761499999999997</v>
      </c>
      <c r="V681" t="s">
        <v>7</v>
      </c>
      <c r="W681">
        <v>6.5153619999999997</v>
      </c>
      <c r="X681">
        <v>0.46017400000000003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0.160132</v>
      </c>
      <c r="AG681">
        <v>1.6100000000000001E-4</v>
      </c>
      <c r="AH681" t="s">
        <v>11</v>
      </c>
      <c r="AI681">
        <v>0.83758500000000002</v>
      </c>
      <c r="AJ681">
        <v>2.8E-5</v>
      </c>
      <c r="AK681" t="s">
        <v>12</v>
      </c>
      <c r="AL681">
        <v>0</v>
      </c>
      <c r="AM681">
        <v>0</v>
      </c>
    </row>
    <row r="682" spans="1:39" x14ac:dyDescent="0.25">
      <c r="A682" t="s">
        <v>171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159.00935000000001</v>
      </c>
      <c r="I682">
        <v>0.63006700000000004</v>
      </c>
      <c r="J682" t="s">
        <v>3</v>
      </c>
      <c r="K682">
        <v>158.58004700000001</v>
      </c>
      <c r="L682">
        <v>0.60997800000000002</v>
      </c>
      <c r="M682" t="s">
        <v>4</v>
      </c>
      <c r="N682">
        <v>29.785326000000001</v>
      </c>
      <c r="O682">
        <v>0.20675299999999999</v>
      </c>
      <c r="P682" t="s">
        <v>5</v>
      </c>
      <c r="Q682">
        <v>0.727688</v>
      </c>
      <c r="R682">
        <v>2.2599999999999999E-3</v>
      </c>
      <c r="S682" t="s">
        <v>6</v>
      </c>
      <c r="T682">
        <v>119.85131199999999</v>
      </c>
      <c r="U682">
        <v>3.7529999999999998E-3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0.17818400000000001</v>
      </c>
      <c r="AG682">
        <v>1.2899999999999999E-4</v>
      </c>
      <c r="AH682" t="s">
        <v>11</v>
      </c>
      <c r="AI682">
        <v>0.81706599999999996</v>
      </c>
      <c r="AJ682">
        <v>1.5100000000000001E-4</v>
      </c>
      <c r="AK682" t="s">
        <v>12</v>
      </c>
      <c r="AL682">
        <v>0</v>
      </c>
      <c r="AM682">
        <v>0</v>
      </c>
    </row>
    <row r="683" spans="1:39" x14ac:dyDescent="0.25">
      <c r="A683" t="s">
        <v>171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317.86304100000001</v>
      </c>
      <c r="I683">
        <v>1.4014260000000001</v>
      </c>
      <c r="J683" t="s">
        <v>3</v>
      </c>
      <c r="K683">
        <v>317.04989599999999</v>
      </c>
      <c r="L683">
        <v>1.37009</v>
      </c>
      <c r="M683" t="s">
        <v>4</v>
      </c>
      <c r="N683">
        <v>59.462316999999999</v>
      </c>
      <c r="O683">
        <v>0.68496999999999997</v>
      </c>
      <c r="P683" t="s">
        <v>5</v>
      </c>
      <c r="Q683">
        <v>1.4302980000000001</v>
      </c>
      <c r="R683">
        <v>7.1850000000000004E-3</v>
      </c>
      <c r="S683" t="s">
        <v>6</v>
      </c>
      <c r="T683">
        <v>239.706389</v>
      </c>
      <c r="U683">
        <v>1.5472E-2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0.17536599999999999</v>
      </c>
      <c r="AG683">
        <v>1.05E-4</v>
      </c>
      <c r="AH683" t="s">
        <v>11</v>
      </c>
      <c r="AI683">
        <v>0.82183799999999996</v>
      </c>
      <c r="AJ683">
        <v>1.6000000000000001E-4</v>
      </c>
      <c r="AK683" t="s">
        <v>12</v>
      </c>
      <c r="AL683">
        <v>0</v>
      </c>
      <c r="AM683">
        <v>0</v>
      </c>
    </row>
    <row r="684" spans="1:39" x14ac:dyDescent="0.25">
      <c r="A684" t="s">
        <v>171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476.63232099999999</v>
      </c>
      <c r="I684">
        <v>2.7640940000000001</v>
      </c>
      <c r="J684" t="s">
        <v>3</v>
      </c>
      <c r="K684">
        <v>475.414264</v>
      </c>
      <c r="L684">
        <v>2.616044</v>
      </c>
      <c r="M684" t="s">
        <v>4</v>
      </c>
      <c r="N684">
        <v>89.140051</v>
      </c>
      <c r="O684">
        <v>1.452116</v>
      </c>
      <c r="P684" t="s">
        <v>5</v>
      </c>
      <c r="Q684">
        <v>2.1334439999999999</v>
      </c>
      <c r="R684">
        <v>1.6556000000000001E-2</v>
      </c>
      <c r="S684" t="s">
        <v>6</v>
      </c>
      <c r="T684">
        <v>359.55417699999998</v>
      </c>
      <c r="U684">
        <v>2.6682999999999998E-2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0.17336599999999999</v>
      </c>
      <c r="AG684">
        <v>1.2400000000000001E-4</v>
      </c>
      <c r="AH684" t="s">
        <v>11</v>
      </c>
      <c r="AI684">
        <v>0.82771600000000001</v>
      </c>
      <c r="AJ684">
        <v>1.21E-4</v>
      </c>
      <c r="AK684" t="s">
        <v>12</v>
      </c>
      <c r="AL684">
        <v>0</v>
      </c>
      <c r="AM684">
        <v>0</v>
      </c>
    </row>
    <row r="685" spans="1:39" x14ac:dyDescent="0.25">
      <c r="A685" t="s">
        <v>171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635.70143199999995</v>
      </c>
      <c r="I685">
        <v>4.9473320000000003</v>
      </c>
      <c r="J685" t="s">
        <v>3</v>
      </c>
      <c r="K685">
        <v>634.03024500000004</v>
      </c>
      <c r="L685">
        <v>4.5215759999999996</v>
      </c>
      <c r="M685" t="s">
        <v>4</v>
      </c>
      <c r="N685">
        <v>119.05574</v>
      </c>
      <c r="O685">
        <v>2.7791800000000002</v>
      </c>
      <c r="P685" t="s">
        <v>5</v>
      </c>
      <c r="Q685">
        <v>2.8529680000000002</v>
      </c>
      <c r="R685">
        <v>2.2858E-2</v>
      </c>
      <c r="S685" t="s">
        <v>6</v>
      </c>
      <c r="T685">
        <v>479.412779</v>
      </c>
      <c r="U685">
        <v>3.9523000000000003E-2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0.17264399999999999</v>
      </c>
      <c r="AG685">
        <v>1.35E-4</v>
      </c>
      <c r="AH685" t="s">
        <v>11</v>
      </c>
      <c r="AI685">
        <v>0.82895799999999997</v>
      </c>
      <c r="AJ685">
        <v>1.05E-4</v>
      </c>
      <c r="AK685" t="s">
        <v>12</v>
      </c>
      <c r="AL685">
        <v>0</v>
      </c>
      <c r="AM685">
        <v>0</v>
      </c>
    </row>
    <row r="686" spans="1:39" x14ac:dyDescent="0.25">
      <c r="A686" t="s">
        <v>171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794.87588000000005</v>
      </c>
      <c r="I686">
        <v>7.1678660000000001</v>
      </c>
      <c r="J686" t="s">
        <v>3</v>
      </c>
      <c r="K686">
        <v>792.79585899999995</v>
      </c>
      <c r="L686">
        <v>6.5261110000000002</v>
      </c>
      <c r="M686" t="s">
        <v>4</v>
      </c>
      <c r="N686">
        <v>148.987256</v>
      </c>
      <c r="O686">
        <v>4.1210880000000003</v>
      </c>
      <c r="P686" t="s">
        <v>5</v>
      </c>
      <c r="Q686">
        <v>3.5691419999999998</v>
      </c>
      <c r="R686">
        <v>2.6735999999999999E-2</v>
      </c>
      <c r="S686" t="s">
        <v>6</v>
      </c>
      <c r="T686">
        <v>599.27650600000004</v>
      </c>
      <c r="U686">
        <v>5.1035999999999998E-2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0.172099</v>
      </c>
      <c r="AG686">
        <v>1.3999999999999999E-4</v>
      </c>
      <c r="AH686" t="s">
        <v>11</v>
      </c>
      <c r="AI686">
        <v>0.83029900000000001</v>
      </c>
      <c r="AJ686">
        <v>7.8999999999999996E-5</v>
      </c>
      <c r="AK686" t="s">
        <v>12</v>
      </c>
      <c r="AL686">
        <v>0</v>
      </c>
      <c r="AM686">
        <v>0</v>
      </c>
    </row>
    <row r="687" spans="1:39" x14ac:dyDescent="0.25">
      <c r="A687" t="s">
        <v>171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953.878243</v>
      </c>
      <c r="I687">
        <v>9.768656</v>
      </c>
      <c r="J687" t="s">
        <v>3</v>
      </c>
      <c r="K687">
        <v>951.37503100000004</v>
      </c>
      <c r="L687">
        <v>9.0404599999999995</v>
      </c>
      <c r="M687" t="s">
        <v>4</v>
      </c>
      <c r="N687">
        <v>178.86085499999999</v>
      </c>
      <c r="O687">
        <v>6.0720929999999997</v>
      </c>
      <c r="P687" t="s">
        <v>5</v>
      </c>
      <c r="Q687">
        <v>4.2876839999999996</v>
      </c>
      <c r="R687">
        <v>3.3760999999999999E-2</v>
      </c>
      <c r="S687" t="s">
        <v>6</v>
      </c>
      <c r="T687">
        <v>719.13094799999999</v>
      </c>
      <c r="U687">
        <v>7.1059999999999998E-2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0.17108000000000001</v>
      </c>
      <c r="AG687">
        <v>1.5300000000000001E-4</v>
      </c>
      <c r="AH687" t="s">
        <v>11</v>
      </c>
      <c r="AI687">
        <v>0.83220400000000005</v>
      </c>
      <c r="AJ687">
        <v>8.5000000000000006E-5</v>
      </c>
      <c r="AK687" t="s">
        <v>12</v>
      </c>
      <c r="AL687">
        <v>0</v>
      </c>
      <c r="AM687">
        <v>0</v>
      </c>
    </row>
    <row r="688" spans="1:39" x14ac:dyDescent="0.25">
      <c r="A688" t="s">
        <v>171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1112.8786889999999</v>
      </c>
      <c r="I688">
        <v>12.497451</v>
      </c>
      <c r="J688" t="s">
        <v>3</v>
      </c>
      <c r="K688">
        <v>1109.9425900000001</v>
      </c>
      <c r="L688">
        <v>11.607077</v>
      </c>
      <c r="M688" t="s">
        <v>4</v>
      </c>
      <c r="N688">
        <v>208.68241900000001</v>
      </c>
      <c r="O688">
        <v>7.648441</v>
      </c>
      <c r="P688" t="s">
        <v>5</v>
      </c>
      <c r="Q688">
        <v>4.9931999999999999</v>
      </c>
      <c r="R688">
        <v>4.3279999999999999E-2</v>
      </c>
      <c r="S688" t="s">
        <v>6</v>
      </c>
      <c r="T688">
        <v>838.98888699999998</v>
      </c>
      <c r="U688">
        <v>9.5796999999999993E-2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0.169409</v>
      </c>
      <c r="AG688">
        <v>1.7000000000000001E-4</v>
      </c>
      <c r="AH688" t="s">
        <v>11</v>
      </c>
      <c r="AI688">
        <v>0.83250500000000005</v>
      </c>
      <c r="AJ688">
        <v>8.1000000000000004E-5</v>
      </c>
      <c r="AK688" t="s">
        <v>12</v>
      </c>
      <c r="AL688">
        <v>0</v>
      </c>
      <c r="AM688">
        <v>0</v>
      </c>
    </row>
    <row r="689" spans="1:39" x14ac:dyDescent="0.25">
      <c r="A689" t="s">
        <v>171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1271.868594</v>
      </c>
      <c r="I689">
        <v>15.456492000000001</v>
      </c>
      <c r="J689" t="s">
        <v>3</v>
      </c>
      <c r="K689">
        <v>1268.5232860000001</v>
      </c>
      <c r="L689">
        <v>14.527988000000001</v>
      </c>
      <c r="M689" t="s">
        <v>4</v>
      </c>
      <c r="N689">
        <v>238.44377299999999</v>
      </c>
      <c r="O689">
        <v>9.4439209999999996</v>
      </c>
      <c r="P689" t="s">
        <v>5</v>
      </c>
      <c r="Q689">
        <v>5.7032679999999996</v>
      </c>
      <c r="R689">
        <v>5.2594000000000002E-2</v>
      </c>
      <c r="S689" t="s">
        <v>6</v>
      </c>
      <c r="T689">
        <v>958.83752600000003</v>
      </c>
      <c r="U689">
        <v>0.11812400000000001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0.168656</v>
      </c>
      <c r="AG689">
        <v>1.8200000000000001E-4</v>
      </c>
      <c r="AH689" t="s">
        <v>11</v>
      </c>
      <c r="AI689">
        <v>0.83331999999999995</v>
      </c>
      <c r="AJ689">
        <v>6.7999999999999999E-5</v>
      </c>
      <c r="AK689" t="s">
        <v>12</v>
      </c>
      <c r="AL689">
        <v>0</v>
      </c>
      <c r="AM689">
        <v>0</v>
      </c>
    </row>
    <row r="690" spans="1:39" x14ac:dyDescent="0.25">
      <c r="A690" t="s">
        <v>171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1431.0890750000001</v>
      </c>
      <c r="I690">
        <v>19.616700000000002</v>
      </c>
      <c r="J690" t="s">
        <v>3</v>
      </c>
      <c r="K690">
        <v>1427.321072</v>
      </c>
      <c r="L690">
        <v>18.669588999999998</v>
      </c>
      <c r="M690" t="s">
        <v>4</v>
      </c>
      <c r="N690">
        <v>268.391121</v>
      </c>
      <c r="O690">
        <v>11.854583999999999</v>
      </c>
      <c r="P690" t="s">
        <v>5</v>
      </c>
      <c r="Q690">
        <v>6.4247360000000002</v>
      </c>
      <c r="R690">
        <v>6.6778000000000004E-2</v>
      </c>
      <c r="S690" t="s">
        <v>6</v>
      </c>
      <c r="T690">
        <v>1078.6939400000001</v>
      </c>
      <c r="U690">
        <v>0.152334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0.16708400000000001</v>
      </c>
      <c r="AG690">
        <v>1.92E-4</v>
      </c>
      <c r="AH690" t="s">
        <v>11</v>
      </c>
      <c r="AI690">
        <v>0.833843</v>
      </c>
      <c r="AJ690">
        <v>6.6000000000000005E-5</v>
      </c>
      <c r="AK690" t="s">
        <v>12</v>
      </c>
      <c r="AL690">
        <v>0</v>
      </c>
      <c r="AM690">
        <v>0</v>
      </c>
    </row>
    <row r="691" spans="1:39" x14ac:dyDescent="0.25">
      <c r="A691" t="s">
        <v>171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1590.0524</v>
      </c>
      <c r="I691">
        <v>22.933176</v>
      </c>
      <c r="J691" t="s">
        <v>3</v>
      </c>
      <c r="K691">
        <v>1585.857307</v>
      </c>
      <c r="L691">
        <v>21.436292000000002</v>
      </c>
      <c r="M691" t="s">
        <v>4</v>
      </c>
      <c r="N691">
        <v>298.10897599999998</v>
      </c>
      <c r="O691">
        <v>13.140827</v>
      </c>
      <c r="P691" t="s">
        <v>5</v>
      </c>
      <c r="Q691">
        <v>7.1448960000000001</v>
      </c>
      <c r="R691">
        <v>7.9850000000000004E-2</v>
      </c>
      <c r="S691" t="s">
        <v>6</v>
      </c>
      <c r="T691">
        <v>1198.5592799999999</v>
      </c>
      <c r="U691">
        <v>0.19930300000000001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0.166239</v>
      </c>
      <c r="AG691">
        <v>1.8900000000000001E-4</v>
      </c>
      <c r="AH691" t="s">
        <v>11</v>
      </c>
      <c r="AI691">
        <v>0.834206</v>
      </c>
      <c r="AJ691">
        <v>6.2000000000000003E-5</v>
      </c>
      <c r="AK691" t="s">
        <v>12</v>
      </c>
      <c r="AL691">
        <v>0</v>
      </c>
      <c r="AM691">
        <v>0</v>
      </c>
    </row>
    <row r="692" spans="1:39" x14ac:dyDescent="0.25">
      <c r="A692" t="s">
        <v>171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1748.8595459999999</v>
      </c>
      <c r="I692">
        <v>26.225200000000001</v>
      </c>
      <c r="J692" t="s">
        <v>3</v>
      </c>
      <c r="K692">
        <v>1744.245876</v>
      </c>
      <c r="L692">
        <v>24.618134000000001</v>
      </c>
      <c r="M692" t="s">
        <v>4</v>
      </c>
      <c r="N692">
        <v>327.82792499999999</v>
      </c>
      <c r="O692">
        <v>14.856953000000001</v>
      </c>
      <c r="P692" t="s">
        <v>5</v>
      </c>
      <c r="Q692">
        <v>7.8475289999999998</v>
      </c>
      <c r="R692">
        <v>8.9654999999999999E-2</v>
      </c>
      <c r="S692" t="s">
        <v>6</v>
      </c>
      <c r="T692">
        <v>1318.3977709999999</v>
      </c>
      <c r="U692">
        <v>0.24145800000000001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0.165487</v>
      </c>
      <c r="AG692">
        <v>1.9599999999999999E-4</v>
      </c>
      <c r="AH692" t="s">
        <v>11</v>
      </c>
      <c r="AI692">
        <v>0.83473399999999998</v>
      </c>
      <c r="AJ692">
        <v>6.0000000000000002E-5</v>
      </c>
      <c r="AK692" t="s">
        <v>12</v>
      </c>
      <c r="AL692">
        <v>0</v>
      </c>
      <c r="AM692">
        <v>0</v>
      </c>
    </row>
    <row r="693" spans="1:39" x14ac:dyDescent="0.25">
      <c r="A693" t="s">
        <v>171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1907.822866</v>
      </c>
      <c r="I693">
        <v>31.885379</v>
      </c>
      <c r="J693" t="s">
        <v>3</v>
      </c>
      <c r="K693">
        <v>1902.7854609999999</v>
      </c>
      <c r="L693">
        <v>29.500883000000002</v>
      </c>
      <c r="M693" t="s">
        <v>4</v>
      </c>
      <c r="N693">
        <v>357.63649800000002</v>
      </c>
      <c r="O693">
        <v>18.057010999999999</v>
      </c>
      <c r="P693" t="s">
        <v>5</v>
      </c>
      <c r="Q693">
        <v>8.5566650000000006</v>
      </c>
      <c r="R693">
        <v>0.10901</v>
      </c>
      <c r="S693" t="s">
        <v>6</v>
      </c>
      <c r="T693">
        <v>1438.2420340000001</v>
      </c>
      <c r="U693">
        <v>0.28821999999999998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0.16336600000000001</v>
      </c>
      <c r="AG693">
        <v>1.93E-4</v>
      </c>
      <c r="AH693" t="s">
        <v>11</v>
      </c>
      <c r="AI693">
        <v>0.83553900000000003</v>
      </c>
      <c r="AJ693">
        <v>4.1999999999999998E-5</v>
      </c>
      <c r="AK693" t="s">
        <v>12</v>
      </c>
      <c r="AL693">
        <v>0</v>
      </c>
      <c r="AM693">
        <v>0</v>
      </c>
    </row>
    <row r="694" spans="1:39" x14ac:dyDescent="0.25">
      <c r="A694" t="s">
        <v>171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2066.7719090000001</v>
      </c>
      <c r="I694">
        <v>35.667515000000002</v>
      </c>
      <c r="J694" t="s">
        <v>3</v>
      </c>
      <c r="K694">
        <v>2061.324775</v>
      </c>
      <c r="L694">
        <v>32.719486000000003</v>
      </c>
      <c r="M694" t="s">
        <v>4</v>
      </c>
      <c r="N694">
        <v>387.429372</v>
      </c>
      <c r="O694">
        <v>20.349443999999998</v>
      </c>
      <c r="P694" t="s">
        <v>5</v>
      </c>
      <c r="Q694">
        <v>9.2599780000000003</v>
      </c>
      <c r="R694">
        <v>0.13098799999999999</v>
      </c>
      <c r="S694" t="s">
        <v>6</v>
      </c>
      <c r="T694">
        <v>1558.0883080000001</v>
      </c>
      <c r="U694">
        <v>0.315029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0.16236700000000001</v>
      </c>
      <c r="AG694">
        <v>1.8799999999999999E-4</v>
      </c>
      <c r="AH694" t="s">
        <v>11</v>
      </c>
      <c r="AI694">
        <v>0.83571799999999996</v>
      </c>
      <c r="AJ694">
        <v>4.1999999999999998E-5</v>
      </c>
      <c r="AK694" t="s">
        <v>12</v>
      </c>
      <c r="AL694">
        <v>0</v>
      </c>
      <c r="AM694">
        <v>0</v>
      </c>
    </row>
    <row r="695" spans="1:39" x14ac:dyDescent="0.25">
      <c r="A695" t="s">
        <v>171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2225.8409419999998</v>
      </c>
      <c r="I695">
        <v>39.566929000000002</v>
      </c>
      <c r="J695" t="s">
        <v>3</v>
      </c>
      <c r="K695">
        <v>2219.9747269999998</v>
      </c>
      <c r="L695">
        <v>36.187958999999999</v>
      </c>
      <c r="M695" t="s">
        <v>4</v>
      </c>
      <c r="N695">
        <v>417.21907199999998</v>
      </c>
      <c r="O695">
        <v>23.044218000000001</v>
      </c>
      <c r="P695" t="s">
        <v>5</v>
      </c>
      <c r="Q695">
        <v>9.9673780000000001</v>
      </c>
      <c r="R695">
        <v>0.13955899999999999</v>
      </c>
      <c r="S695" t="s">
        <v>6</v>
      </c>
      <c r="T695">
        <v>1677.9323460000001</v>
      </c>
      <c r="U695">
        <v>0.33870299999999998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0.16101699999999999</v>
      </c>
      <c r="AG695">
        <v>1.85E-4</v>
      </c>
      <c r="AH695" t="s">
        <v>11</v>
      </c>
      <c r="AI695">
        <v>0.83571799999999996</v>
      </c>
      <c r="AJ695">
        <v>4.1999999999999998E-5</v>
      </c>
      <c r="AK695" t="s">
        <v>12</v>
      </c>
      <c r="AL695">
        <v>0</v>
      </c>
      <c r="AM695">
        <v>0</v>
      </c>
    </row>
    <row r="696" spans="1:39" x14ac:dyDescent="0.25">
      <c r="A696" t="s">
        <v>171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2385.026519</v>
      </c>
      <c r="I696">
        <v>43.376505000000002</v>
      </c>
      <c r="J696" t="s">
        <v>3</v>
      </c>
      <c r="K696">
        <v>2378.7467190000002</v>
      </c>
      <c r="L696">
        <v>39.477238999999997</v>
      </c>
      <c r="M696" t="s">
        <v>4</v>
      </c>
      <c r="N696">
        <v>447.05350299999998</v>
      </c>
      <c r="O696">
        <v>25.314800999999999</v>
      </c>
      <c r="P696" t="s">
        <v>5</v>
      </c>
      <c r="Q696">
        <v>10.681571</v>
      </c>
      <c r="R696">
        <v>0.14435500000000001</v>
      </c>
      <c r="S696" t="s">
        <v>6</v>
      </c>
      <c r="T696">
        <v>1797.796511</v>
      </c>
      <c r="U696">
        <v>0.36725000000000002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0.16084599999999999</v>
      </c>
      <c r="AG696">
        <v>1.8000000000000001E-4</v>
      </c>
      <c r="AH696" t="s">
        <v>11</v>
      </c>
      <c r="AI696">
        <v>0.83575699999999997</v>
      </c>
      <c r="AJ696">
        <v>4.1999999999999998E-5</v>
      </c>
      <c r="AK696" t="s">
        <v>12</v>
      </c>
      <c r="AL696">
        <v>0</v>
      </c>
      <c r="AM696">
        <v>0</v>
      </c>
    </row>
    <row r="697" spans="1:39" x14ac:dyDescent="0.25">
      <c r="A697" t="s">
        <v>171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2544.318867</v>
      </c>
      <c r="I697">
        <v>48.566634000000001</v>
      </c>
      <c r="J697" t="s">
        <v>3</v>
      </c>
      <c r="K697">
        <v>2537.637373</v>
      </c>
      <c r="L697">
        <v>44.093756999999997</v>
      </c>
      <c r="M697" t="s">
        <v>4</v>
      </c>
      <c r="N697">
        <v>477.03241600000001</v>
      </c>
      <c r="O697">
        <v>28.256492000000001</v>
      </c>
      <c r="P697" t="s">
        <v>5</v>
      </c>
      <c r="Q697">
        <v>11.393497</v>
      </c>
      <c r="R697">
        <v>0.15606700000000001</v>
      </c>
      <c r="S697" t="s">
        <v>6</v>
      </c>
      <c r="T697">
        <v>1917.6570730000001</v>
      </c>
      <c r="U697">
        <v>0.413551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0.160494</v>
      </c>
      <c r="AG697">
        <v>1.85E-4</v>
      </c>
      <c r="AH697" t="s">
        <v>11</v>
      </c>
      <c r="AI697">
        <v>0.83576899999999998</v>
      </c>
      <c r="AJ697">
        <v>4.1999999999999998E-5</v>
      </c>
      <c r="AK697" t="s">
        <v>12</v>
      </c>
      <c r="AL697">
        <v>0</v>
      </c>
      <c r="AM697">
        <v>0</v>
      </c>
    </row>
    <row r="698" spans="1:39" x14ac:dyDescent="0.25">
      <c r="A698" t="s">
        <v>171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2703.3529199999998</v>
      </c>
      <c r="I698">
        <v>52.321281999999997</v>
      </c>
      <c r="J698" t="s">
        <v>3</v>
      </c>
      <c r="K698">
        <v>2696.2296970000002</v>
      </c>
      <c r="L698">
        <v>47.349356</v>
      </c>
      <c r="M698" t="s">
        <v>4</v>
      </c>
      <c r="N698">
        <v>506.90469200000001</v>
      </c>
      <c r="O698">
        <v>30.320834999999999</v>
      </c>
      <c r="P698" t="s">
        <v>5</v>
      </c>
      <c r="Q698">
        <v>12.124632</v>
      </c>
      <c r="R698">
        <v>0.203293</v>
      </c>
      <c r="S698" t="s">
        <v>6</v>
      </c>
      <c r="T698">
        <v>2037.507844</v>
      </c>
      <c r="U698">
        <v>0.449019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0.160247</v>
      </c>
      <c r="AG698">
        <v>1.8799999999999999E-4</v>
      </c>
      <c r="AH698" t="s">
        <v>11</v>
      </c>
      <c r="AI698">
        <v>0.83633000000000002</v>
      </c>
      <c r="AJ698">
        <v>3.1999999999999999E-5</v>
      </c>
      <c r="AK698" t="s">
        <v>12</v>
      </c>
      <c r="AL698">
        <v>0</v>
      </c>
      <c r="AM698">
        <v>0</v>
      </c>
    </row>
    <row r="699" spans="1:39" x14ac:dyDescent="0.25">
      <c r="A699" t="s">
        <v>171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2862.544805</v>
      </c>
      <c r="I699">
        <v>54.835245999999998</v>
      </c>
      <c r="J699" t="s">
        <v>3</v>
      </c>
      <c r="K699">
        <v>2854.953164</v>
      </c>
      <c r="L699">
        <v>49.320597999999997</v>
      </c>
      <c r="M699" t="s">
        <v>4</v>
      </c>
      <c r="N699">
        <v>536.87345500000004</v>
      </c>
      <c r="O699">
        <v>31.566998000000002</v>
      </c>
      <c r="P699" t="s">
        <v>5</v>
      </c>
      <c r="Q699">
        <v>12.845345999999999</v>
      </c>
      <c r="R699">
        <v>0.22156899999999999</v>
      </c>
      <c r="S699" t="s">
        <v>6</v>
      </c>
      <c r="T699">
        <v>2157.3583589999998</v>
      </c>
      <c r="U699">
        <v>0.476331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0.15970500000000001</v>
      </c>
      <c r="AG699">
        <v>1.76E-4</v>
      </c>
      <c r="AH699" t="s">
        <v>11</v>
      </c>
      <c r="AI699">
        <v>0.836538</v>
      </c>
      <c r="AJ699">
        <v>2.9E-5</v>
      </c>
      <c r="AK699" t="s">
        <v>12</v>
      </c>
      <c r="AL699">
        <v>0</v>
      </c>
      <c r="AM699">
        <v>0</v>
      </c>
    </row>
    <row r="700" spans="1:39" x14ac:dyDescent="0.25">
      <c r="A700" t="s">
        <v>171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3021.7213670000001</v>
      </c>
      <c r="I700">
        <v>62.092343999999997</v>
      </c>
      <c r="J700" t="s">
        <v>3</v>
      </c>
      <c r="K700">
        <v>3013.727676</v>
      </c>
      <c r="L700">
        <v>56.563271</v>
      </c>
      <c r="M700" t="s">
        <v>4</v>
      </c>
      <c r="N700">
        <v>566.88468</v>
      </c>
      <c r="O700">
        <v>36.539048000000001</v>
      </c>
      <c r="P700" t="s">
        <v>5</v>
      </c>
      <c r="Q700">
        <v>13.547546000000001</v>
      </c>
      <c r="R700">
        <v>0.235656</v>
      </c>
      <c r="S700" t="s">
        <v>6</v>
      </c>
      <c r="T700">
        <v>2277.19938</v>
      </c>
      <c r="U700">
        <v>0.52878400000000003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0.15861500000000001</v>
      </c>
      <c r="AG700">
        <v>1.64E-4</v>
      </c>
      <c r="AH700" t="s">
        <v>11</v>
      </c>
      <c r="AI700">
        <v>0.83663100000000001</v>
      </c>
      <c r="AJ700">
        <v>2.8E-5</v>
      </c>
      <c r="AK700" t="s">
        <v>12</v>
      </c>
      <c r="AL700">
        <v>0</v>
      </c>
      <c r="AM700">
        <v>0</v>
      </c>
    </row>
    <row r="701" spans="1:39" x14ac:dyDescent="0.25">
      <c r="A701" t="s">
        <v>171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3180.980493</v>
      </c>
      <c r="I701">
        <v>69.631125999999995</v>
      </c>
      <c r="J701" t="s">
        <v>3</v>
      </c>
      <c r="K701">
        <v>3172.576157</v>
      </c>
      <c r="L701">
        <v>63.691253000000003</v>
      </c>
      <c r="M701" t="s">
        <v>4</v>
      </c>
      <c r="N701">
        <v>596.85331399999995</v>
      </c>
      <c r="O701">
        <v>40.559080999999999</v>
      </c>
      <c r="P701" t="s">
        <v>5</v>
      </c>
      <c r="Q701">
        <v>14.253391000000001</v>
      </c>
      <c r="R701">
        <v>0.239145</v>
      </c>
      <c r="S701" t="s">
        <v>6</v>
      </c>
      <c r="T701">
        <v>2397.0516459999999</v>
      </c>
      <c r="U701">
        <v>0.57861899999999999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0.157386</v>
      </c>
      <c r="AG701">
        <v>1.44E-4</v>
      </c>
      <c r="AH701" t="s">
        <v>11</v>
      </c>
      <c r="AI701">
        <v>0.83722300000000005</v>
      </c>
      <c r="AJ701">
        <v>1.8E-5</v>
      </c>
      <c r="AK701" t="s">
        <v>12</v>
      </c>
      <c r="AL701">
        <v>0</v>
      </c>
      <c r="AM70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214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214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214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214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214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214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214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214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214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214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214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214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214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214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214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214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214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214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214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214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215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215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215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215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215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215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215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215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215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215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215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215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215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215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215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215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215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215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215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215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216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0</v>
      </c>
      <c r="I762">
        <v>0</v>
      </c>
      <c r="J762" t="s">
        <v>3</v>
      </c>
      <c r="K762">
        <v>0</v>
      </c>
      <c r="L762">
        <v>0</v>
      </c>
      <c r="M762" t="s">
        <v>4</v>
      </c>
      <c r="N762">
        <v>0</v>
      </c>
      <c r="O762">
        <v>0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0</v>
      </c>
      <c r="AG762">
        <v>0</v>
      </c>
      <c r="AH762" t="s">
        <v>11</v>
      </c>
      <c r="AI762">
        <v>0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216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0</v>
      </c>
      <c r="I763">
        <v>0</v>
      </c>
      <c r="J763" t="s">
        <v>3</v>
      </c>
      <c r="K763">
        <v>0</v>
      </c>
      <c r="L763">
        <v>0</v>
      </c>
      <c r="M763" t="s">
        <v>4</v>
      </c>
      <c r="N763">
        <v>0</v>
      </c>
      <c r="O763">
        <v>0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0</v>
      </c>
      <c r="AG763">
        <v>0</v>
      </c>
      <c r="AH763" t="s">
        <v>11</v>
      </c>
      <c r="AI763">
        <v>0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216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0</v>
      </c>
      <c r="I764">
        <v>0</v>
      </c>
      <c r="J764" t="s">
        <v>3</v>
      </c>
      <c r="K764">
        <v>0</v>
      </c>
      <c r="L764">
        <v>0</v>
      </c>
      <c r="M764" t="s">
        <v>4</v>
      </c>
      <c r="N764">
        <v>0</v>
      </c>
      <c r="O764">
        <v>0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0</v>
      </c>
      <c r="AG764">
        <v>0</v>
      </c>
      <c r="AH764" t="s">
        <v>11</v>
      </c>
      <c r="AI764">
        <v>0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216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0</v>
      </c>
      <c r="I765">
        <v>0</v>
      </c>
      <c r="J765" t="s">
        <v>3</v>
      </c>
      <c r="K765">
        <v>0</v>
      </c>
      <c r="L765">
        <v>0</v>
      </c>
      <c r="M765" t="s">
        <v>4</v>
      </c>
      <c r="N765">
        <v>0</v>
      </c>
      <c r="O765">
        <v>0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0</v>
      </c>
      <c r="AG765">
        <v>0</v>
      </c>
      <c r="AH765" t="s">
        <v>11</v>
      </c>
      <c r="AI765">
        <v>0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216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0</v>
      </c>
      <c r="I766">
        <v>0</v>
      </c>
      <c r="J766" t="s">
        <v>3</v>
      </c>
      <c r="K766">
        <v>0</v>
      </c>
      <c r="L766">
        <v>0</v>
      </c>
      <c r="M766" t="s">
        <v>4</v>
      </c>
      <c r="N766">
        <v>0</v>
      </c>
      <c r="O766">
        <v>0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0</v>
      </c>
      <c r="AG766">
        <v>0</v>
      </c>
      <c r="AH766" t="s">
        <v>11</v>
      </c>
      <c r="AI766">
        <v>0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216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0</v>
      </c>
      <c r="I767">
        <v>0</v>
      </c>
      <c r="J767" t="s">
        <v>3</v>
      </c>
      <c r="K767">
        <v>0</v>
      </c>
      <c r="L767">
        <v>0</v>
      </c>
      <c r="M767" t="s">
        <v>4</v>
      </c>
      <c r="N767">
        <v>0</v>
      </c>
      <c r="O767">
        <v>0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0</v>
      </c>
      <c r="AG767">
        <v>0</v>
      </c>
      <c r="AH767" t="s">
        <v>11</v>
      </c>
      <c r="AI767">
        <v>0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216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0</v>
      </c>
      <c r="I768">
        <v>0</v>
      </c>
      <c r="J768" t="s">
        <v>3</v>
      </c>
      <c r="K768">
        <v>0</v>
      </c>
      <c r="L768">
        <v>0</v>
      </c>
      <c r="M768" t="s">
        <v>4</v>
      </c>
      <c r="N768">
        <v>0</v>
      </c>
      <c r="O768">
        <v>0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0</v>
      </c>
      <c r="AG768">
        <v>0</v>
      </c>
      <c r="AH768" t="s">
        <v>11</v>
      </c>
      <c r="AI768">
        <v>0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216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0</v>
      </c>
      <c r="I769">
        <v>0</v>
      </c>
      <c r="J769" t="s">
        <v>3</v>
      </c>
      <c r="K769">
        <v>0</v>
      </c>
      <c r="L769">
        <v>0</v>
      </c>
      <c r="M769" t="s">
        <v>4</v>
      </c>
      <c r="N769">
        <v>0</v>
      </c>
      <c r="O769">
        <v>0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0</v>
      </c>
      <c r="AG769">
        <v>0</v>
      </c>
      <c r="AH769" t="s">
        <v>11</v>
      </c>
      <c r="AI769">
        <v>0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216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0</v>
      </c>
      <c r="I770">
        <v>0</v>
      </c>
      <c r="J770" t="s">
        <v>3</v>
      </c>
      <c r="K770">
        <v>0</v>
      </c>
      <c r="L770">
        <v>0</v>
      </c>
      <c r="M770" t="s">
        <v>4</v>
      </c>
      <c r="N770">
        <v>0</v>
      </c>
      <c r="O770">
        <v>0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0</v>
      </c>
      <c r="AG770">
        <v>0</v>
      </c>
      <c r="AH770" t="s">
        <v>11</v>
      </c>
      <c r="AI770">
        <v>0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216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0</v>
      </c>
      <c r="I771">
        <v>0</v>
      </c>
      <c r="J771" t="s">
        <v>3</v>
      </c>
      <c r="K771">
        <v>0</v>
      </c>
      <c r="L771">
        <v>0</v>
      </c>
      <c r="M771" t="s">
        <v>4</v>
      </c>
      <c r="N771">
        <v>0</v>
      </c>
      <c r="O771">
        <v>0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0</v>
      </c>
      <c r="AG771">
        <v>0</v>
      </c>
      <c r="AH771" t="s">
        <v>11</v>
      </c>
      <c r="AI771">
        <v>0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216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0</v>
      </c>
      <c r="I772">
        <v>0</v>
      </c>
      <c r="J772" t="s">
        <v>3</v>
      </c>
      <c r="K772">
        <v>0</v>
      </c>
      <c r="L772">
        <v>0</v>
      </c>
      <c r="M772" t="s">
        <v>4</v>
      </c>
      <c r="N772">
        <v>0</v>
      </c>
      <c r="O772">
        <v>0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0</v>
      </c>
      <c r="AG772">
        <v>0</v>
      </c>
      <c r="AH772" t="s">
        <v>11</v>
      </c>
      <c r="AI772">
        <v>0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216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0</v>
      </c>
      <c r="I773">
        <v>0</v>
      </c>
      <c r="J773" t="s">
        <v>3</v>
      </c>
      <c r="K773">
        <v>0</v>
      </c>
      <c r="L773">
        <v>0</v>
      </c>
      <c r="M773" t="s">
        <v>4</v>
      </c>
      <c r="N773">
        <v>0</v>
      </c>
      <c r="O773">
        <v>0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0</v>
      </c>
      <c r="AG773">
        <v>0</v>
      </c>
      <c r="AH773" t="s">
        <v>11</v>
      </c>
      <c r="AI773">
        <v>0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216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0</v>
      </c>
      <c r="I774">
        <v>0</v>
      </c>
      <c r="J774" t="s">
        <v>3</v>
      </c>
      <c r="K774">
        <v>0</v>
      </c>
      <c r="L774">
        <v>0</v>
      </c>
      <c r="M774" t="s">
        <v>4</v>
      </c>
      <c r="N774">
        <v>0</v>
      </c>
      <c r="O774">
        <v>0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0</v>
      </c>
      <c r="AG774">
        <v>0</v>
      </c>
      <c r="AH774" t="s">
        <v>11</v>
      </c>
      <c r="AI774">
        <v>0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216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0</v>
      </c>
      <c r="I775">
        <v>0</v>
      </c>
      <c r="J775" t="s">
        <v>3</v>
      </c>
      <c r="K775">
        <v>0</v>
      </c>
      <c r="L775">
        <v>0</v>
      </c>
      <c r="M775" t="s">
        <v>4</v>
      </c>
      <c r="N775">
        <v>0</v>
      </c>
      <c r="O775">
        <v>0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0</v>
      </c>
      <c r="AG775">
        <v>0</v>
      </c>
      <c r="AH775" t="s">
        <v>11</v>
      </c>
      <c r="AI775">
        <v>0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216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0</v>
      </c>
      <c r="I776">
        <v>0</v>
      </c>
      <c r="J776" t="s">
        <v>3</v>
      </c>
      <c r="K776">
        <v>0</v>
      </c>
      <c r="L776">
        <v>0</v>
      </c>
      <c r="M776" t="s">
        <v>4</v>
      </c>
      <c r="N776">
        <v>0</v>
      </c>
      <c r="O776">
        <v>0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0</v>
      </c>
      <c r="AG776">
        <v>0</v>
      </c>
      <c r="AH776" t="s">
        <v>11</v>
      </c>
      <c r="AI776">
        <v>0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216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0</v>
      </c>
      <c r="I777">
        <v>0</v>
      </c>
      <c r="J777" t="s">
        <v>3</v>
      </c>
      <c r="K777">
        <v>0</v>
      </c>
      <c r="L777">
        <v>0</v>
      </c>
      <c r="M777" t="s">
        <v>4</v>
      </c>
      <c r="N777">
        <v>0</v>
      </c>
      <c r="O777">
        <v>0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0</v>
      </c>
      <c r="AG777">
        <v>0</v>
      </c>
      <c r="AH777" t="s">
        <v>11</v>
      </c>
      <c r="AI777">
        <v>0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216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0</v>
      </c>
      <c r="I778">
        <v>0</v>
      </c>
      <c r="J778" t="s">
        <v>3</v>
      </c>
      <c r="K778">
        <v>0</v>
      </c>
      <c r="L778">
        <v>0</v>
      </c>
      <c r="M778" t="s">
        <v>4</v>
      </c>
      <c r="N778">
        <v>0</v>
      </c>
      <c r="O778">
        <v>0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0</v>
      </c>
      <c r="AG778">
        <v>0</v>
      </c>
      <c r="AH778" t="s">
        <v>11</v>
      </c>
      <c r="AI778">
        <v>0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216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0</v>
      </c>
      <c r="I779">
        <v>0</v>
      </c>
      <c r="J779" t="s">
        <v>3</v>
      </c>
      <c r="K779">
        <v>0</v>
      </c>
      <c r="L779">
        <v>0</v>
      </c>
      <c r="M779" t="s">
        <v>4</v>
      </c>
      <c r="N779">
        <v>0</v>
      </c>
      <c r="O779">
        <v>0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0</v>
      </c>
      <c r="AG779">
        <v>0</v>
      </c>
      <c r="AH779" t="s">
        <v>11</v>
      </c>
      <c r="AI779">
        <v>0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216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0</v>
      </c>
      <c r="I780">
        <v>0</v>
      </c>
      <c r="J780" t="s">
        <v>3</v>
      </c>
      <c r="K780">
        <v>0</v>
      </c>
      <c r="L780">
        <v>0</v>
      </c>
      <c r="M780" t="s">
        <v>4</v>
      </c>
      <c r="N780">
        <v>0</v>
      </c>
      <c r="O780">
        <v>0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0</v>
      </c>
      <c r="AG780">
        <v>0</v>
      </c>
      <c r="AH780" t="s">
        <v>11</v>
      </c>
      <c r="AI780">
        <v>0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216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0</v>
      </c>
      <c r="I781">
        <v>0</v>
      </c>
      <c r="J781" t="s">
        <v>3</v>
      </c>
      <c r="K781">
        <v>0</v>
      </c>
      <c r="L781">
        <v>0</v>
      </c>
      <c r="M781" t="s">
        <v>4</v>
      </c>
      <c r="N781">
        <v>0</v>
      </c>
      <c r="O781">
        <v>0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0</v>
      </c>
      <c r="AG781">
        <v>0</v>
      </c>
      <c r="AH781" t="s">
        <v>11</v>
      </c>
      <c r="AI781">
        <v>0</v>
      </c>
      <c r="AJ781">
        <v>0</v>
      </c>
      <c r="AK781" t="s">
        <v>12</v>
      </c>
      <c r="AL781">
        <v>0</v>
      </c>
      <c r="AM781">
        <v>0</v>
      </c>
    </row>
    <row r="782" spans="1:39" x14ac:dyDescent="0.25">
      <c r="A782" t="s">
        <v>217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207.70460199999999</v>
      </c>
      <c r="I782">
        <v>0.40741100000000002</v>
      </c>
      <c r="J782" t="s">
        <v>3</v>
      </c>
      <c r="K782">
        <v>205.26162099999999</v>
      </c>
      <c r="L782">
        <v>0.41097899999999998</v>
      </c>
      <c r="M782" t="s">
        <v>4</v>
      </c>
      <c r="N782">
        <v>44.816913999999997</v>
      </c>
      <c r="O782">
        <v>1.440132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217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415.36063000000001</v>
      </c>
      <c r="I783">
        <v>0.96235999999999999</v>
      </c>
      <c r="J783" t="s">
        <v>3</v>
      </c>
      <c r="K783">
        <v>410.48731199999997</v>
      </c>
      <c r="L783">
        <v>0.97076799999999996</v>
      </c>
      <c r="M783" t="s">
        <v>4</v>
      </c>
      <c r="N783">
        <v>89.643344999999997</v>
      </c>
      <c r="O783">
        <v>4.2999109999999998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217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623.12202000000002</v>
      </c>
      <c r="I784">
        <v>1.787882</v>
      </c>
      <c r="J784" t="s">
        <v>3</v>
      </c>
      <c r="K784">
        <v>615.79674199999999</v>
      </c>
      <c r="L784">
        <v>1.8030470000000001</v>
      </c>
      <c r="M784" t="s">
        <v>4</v>
      </c>
      <c r="N784">
        <v>134.814559</v>
      </c>
      <c r="O784">
        <v>9.8718950000000003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217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830.77752899999996</v>
      </c>
      <c r="I785">
        <v>3.240183</v>
      </c>
      <c r="J785" t="s">
        <v>3</v>
      </c>
      <c r="K785">
        <v>821.00431300000002</v>
      </c>
      <c r="L785">
        <v>3.2381410000000002</v>
      </c>
      <c r="M785" t="s">
        <v>4</v>
      </c>
      <c r="N785">
        <v>180.06912399999999</v>
      </c>
      <c r="O785">
        <v>16.761875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217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1038.729143</v>
      </c>
      <c r="I786">
        <v>4.0324359999999997</v>
      </c>
      <c r="J786" t="s">
        <v>3</v>
      </c>
      <c r="K786">
        <v>1026.508971</v>
      </c>
      <c r="L786">
        <v>4.0721889999999998</v>
      </c>
      <c r="M786" t="s">
        <v>4</v>
      </c>
      <c r="N786">
        <v>225.47858099999999</v>
      </c>
      <c r="O786">
        <v>22.778281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217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1246.4074149999999</v>
      </c>
      <c r="I787">
        <v>4.4579209999999998</v>
      </c>
      <c r="J787" t="s">
        <v>3</v>
      </c>
      <c r="K787">
        <v>1231.737695</v>
      </c>
      <c r="L787">
        <v>4.5383909999999998</v>
      </c>
      <c r="M787" t="s">
        <v>4</v>
      </c>
      <c r="N787">
        <v>270.602936</v>
      </c>
      <c r="O787">
        <v>24.305804999999999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217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1454.1478050000001</v>
      </c>
      <c r="I788">
        <v>4.7253360000000004</v>
      </c>
      <c r="J788" t="s">
        <v>3</v>
      </c>
      <c r="K788">
        <v>1437.036355</v>
      </c>
      <c r="L788">
        <v>4.7489650000000001</v>
      </c>
      <c r="M788" t="s">
        <v>4</v>
      </c>
      <c r="N788">
        <v>315.46866299999999</v>
      </c>
      <c r="O788">
        <v>27.575659999999999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217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1661.824797</v>
      </c>
      <c r="I789">
        <v>4.9669499999999998</v>
      </c>
      <c r="J789" t="s">
        <v>3</v>
      </c>
      <c r="K789">
        <v>1642.264895</v>
      </c>
      <c r="L789">
        <v>5.0379189999999996</v>
      </c>
      <c r="M789" t="s">
        <v>4</v>
      </c>
      <c r="N789">
        <v>360.58631200000002</v>
      </c>
      <c r="O789">
        <v>30.228138000000001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217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1869.5175019999999</v>
      </c>
      <c r="I790">
        <v>4.6125540000000003</v>
      </c>
      <c r="J790" t="s">
        <v>3</v>
      </c>
      <c r="K790">
        <v>1847.4873680000001</v>
      </c>
      <c r="L790">
        <v>4.677664</v>
      </c>
      <c r="M790" t="s">
        <v>4</v>
      </c>
      <c r="N790">
        <v>405.45286299999998</v>
      </c>
      <c r="O790">
        <v>31.896882999999999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217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2077.1239310000001</v>
      </c>
      <c r="I791">
        <v>5.0706980000000001</v>
      </c>
      <c r="J791" t="s">
        <v>3</v>
      </c>
      <c r="K791">
        <v>2052.643149</v>
      </c>
      <c r="L791">
        <v>5.2279850000000003</v>
      </c>
      <c r="M791" t="s">
        <v>4</v>
      </c>
      <c r="N791">
        <v>450.06563999999997</v>
      </c>
      <c r="O791">
        <v>33.925885000000001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217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2284.8685009999999</v>
      </c>
      <c r="I792">
        <v>5.9212420000000003</v>
      </c>
      <c r="J792" t="s">
        <v>3</v>
      </c>
      <c r="K792">
        <v>2257.9265230000001</v>
      </c>
      <c r="L792">
        <v>6.0925070000000003</v>
      </c>
      <c r="M792" t="s">
        <v>4</v>
      </c>
      <c r="N792">
        <v>494.87397399999998</v>
      </c>
      <c r="O792">
        <v>37.478979000000002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217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2492.591465</v>
      </c>
      <c r="I793">
        <v>6.8814739999999999</v>
      </c>
      <c r="J793" t="s">
        <v>3</v>
      </c>
      <c r="K793">
        <v>2463.2158300000001</v>
      </c>
      <c r="L793">
        <v>6.9968789999999998</v>
      </c>
      <c r="M793" t="s">
        <v>4</v>
      </c>
      <c r="N793">
        <v>539.81971999999996</v>
      </c>
      <c r="O793">
        <v>39.012818000000003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217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2700.3945210000002</v>
      </c>
      <c r="I794">
        <v>7.8353109999999999</v>
      </c>
      <c r="J794" t="s">
        <v>3</v>
      </c>
      <c r="K794">
        <v>2668.5527980000002</v>
      </c>
      <c r="L794">
        <v>7.8558839999999996</v>
      </c>
      <c r="M794" t="s">
        <v>4</v>
      </c>
      <c r="N794">
        <v>585.02349900000002</v>
      </c>
      <c r="O794">
        <v>45.231988000000001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217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2907.9850780000002</v>
      </c>
      <c r="I795">
        <v>8.6577640000000002</v>
      </c>
      <c r="J795" t="s">
        <v>3</v>
      </c>
      <c r="K795">
        <v>2873.6588769999998</v>
      </c>
      <c r="L795">
        <v>8.7362970000000004</v>
      </c>
      <c r="M795" t="s">
        <v>4</v>
      </c>
      <c r="N795">
        <v>629.77421900000002</v>
      </c>
      <c r="O795">
        <v>49.135455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217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3115.9446680000001</v>
      </c>
      <c r="I796">
        <v>9.952439</v>
      </c>
      <c r="J796" t="s">
        <v>3</v>
      </c>
      <c r="K796">
        <v>3079.1566800000001</v>
      </c>
      <c r="L796">
        <v>10.184412</v>
      </c>
      <c r="M796" t="s">
        <v>4</v>
      </c>
      <c r="N796">
        <v>674.67312000000004</v>
      </c>
      <c r="O796">
        <v>53.365746000000001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217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3323.636113</v>
      </c>
      <c r="I797">
        <v>11.83305</v>
      </c>
      <c r="J797" t="s">
        <v>3</v>
      </c>
      <c r="K797">
        <v>3284.3899120000001</v>
      </c>
      <c r="L797">
        <v>12.114354000000001</v>
      </c>
      <c r="M797" t="s">
        <v>4</v>
      </c>
      <c r="N797">
        <v>719.62800300000004</v>
      </c>
      <c r="O797">
        <v>62.045904999999998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217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3531.4708110000001</v>
      </c>
      <c r="I798">
        <v>13.353213</v>
      </c>
      <c r="J798" t="s">
        <v>3</v>
      </c>
      <c r="K798">
        <v>3489.7606740000001</v>
      </c>
      <c r="L798">
        <v>13.596842000000001</v>
      </c>
      <c r="M798" t="s">
        <v>4</v>
      </c>
      <c r="N798">
        <v>764.56197799999995</v>
      </c>
      <c r="O798">
        <v>66.080119999999994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217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3739.1693260000002</v>
      </c>
      <c r="I799">
        <v>13.827908000000001</v>
      </c>
      <c r="J799" t="s">
        <v>3</v>
      </c>
      <c r="K799">
        <v>3695.0046630000002</v>
      </c>
      <c r="L799">
        <v>14.102575999999999</v>
      </c>
      <c r="M799" t="s">
        <v>4</v>
      </c>
      <c r="N799">
        <v>809.49552200000005</v>
      </c>
      <c r="O799">
        <v>69.639559000000006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217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3947.0660109999999</v>
      </c>
      <c r="I800">
        <v>15.16107</v>
      </c>
      <c r="J800" t="s">
        <v>3</v>
      </c>
      <c r="K800">
        <v>3900.43417</v>
      </c>
      <c r="L800">
        <v>15.391985999999999</v>
      </c>
      <c r="M800" t="s">
        <v>4</v>
      </c>
      <c r="N800">
        <v>854.43666900000005</v>
      </c>
      <c r="O800">
        <v>76.113763000000006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217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4154.6993949999996</v>
      </c>
      <c r="I801">
        <v>14.822022</v>
      </c>
      <c r="J801" t="s">
        <v>3</v>
      </c>
      <c r="K801">
        <v>4105.6284180000002</v>
      </c>
      <c r="L801">
        <v>15.117872999999999</v>
      </c>
      <c r="M801" t="s">
        <v>4</v>
      </c>
      <c r="N801">
        <v>899.36870599999997</v>
      </c>
      <c r="O801">
        <v>78.461248999999995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218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202.95146</v>
      </c>
      <c r="I802">
        <v>3007.1880219999998</v>
      </c>
      <c r="J802" t="s">
        <v>3</v>
      </c>
      <c r="K802">
        <v>201.055249</v>
      </c>
      <c r="L802">
        <v>2963.6301840000001</v>
      </c>
      <c r="M802" t="s">
        <v>4</v>
      </c>
      <c r="N802">
        <v>25.715758000000001</v>
      </c>
      <c r="O802">
        <v>38.474791000000003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32767</v>
      </c>
      <c r="AG802">
        <v>0</v>
      </c>
      <c r="AH802" t="s">
        <v>11</v>
      </c>
      <c r="AI802">
        <v>-32767</v>
      </c>
      <c r="AJ802">
        <v>0</v>
      </c>
      <c r="AK802" t="s">
        <v>12</v>
      </c>
      <c r="AL802">
        <v>0</v>
      </c>
      <c r="AM802">
        <v>0</v>
      </c>
    </row>
    <row r="803" spans="1:39" x14ac:dyDescent="0.25">
      <c r="A803" t="s">
        <v>218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387.81231600000001</v>
      </c>
      <c r="I803">
        <v>3062.2333619999999</v>
      </c>
      <c r="J803" t="s">
        <v>3</v>
      </c>
      <c r="K803">
        <v>384.16996399999999</v>
      </c>
      <c r="L803">
        <v>3018.946175</v>
      </c>
      <c r="M803" t="s">
        <v>4</v>
      </c>
      <c r="N803">
        <v>49.395252999999997</v>
      </c>
      <c r="O803">
        <v>41.782179999999997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32767</v>
      </c>
      <c r="AG803">
        <v>0</v>
      </c>
      <c r="AH803" t="s">
        <v>11</v>
      </c>
      <c r="AI803">
        <v>-32767</v>
      </c>
      <c r="AJ803">
        <v>0</v>
      </c>
      <c r="AK803" t="s">
        <v>12</v>
      </c>
      <c r="AL803">
        <v>0</v>
      </c>
      <c r="AM803">
        <v>0</v>
      </c>
    </row>
    <row r="804" spans="1:39" x14ac:dyDescent="0.25">
      <c r="A804" t="s">
        <v>218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572.65411099999994</v>
      </c>
      <c r="I804">
        <v>3065.256359</v>
      </c>
      <c r="J804" t="s">
        <v>3</v>
      </c>
      <c r="K804">
        <v>567.27530899999999</v>
      </c>
      <c r="L804">
        <v>3021.6760429999999</v>
      </c>
      <c r="M804" t="s">
        <v>4</v>
      </c>
      <c r="N804">
        <v>72.984238000000005</v>
      </c>
      <c r="O804">
        <v>41.471080000000001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32767</v>
      </c>
      <c r="AG804">
        <v>0</v>
      </c>
      <c r="AH804" t="s">
        <v>11</v>
      </c>
      <c r="AI804">
        <v>-32767</v>
      </c>
      <c r="AJ804">
        <v>0</v>
      </c>
      <c r="AK804" t="s">
        <v>12</v>
      </c>
      <c r="AL804">
        <v>0</v>
      </c>
      <c r="AM804">
        <v>0</v>
      </c>
    </row>
    <row r="805" spans="1:39" x14ac:dyDescent="0.25">
      <c r="A805" t="s">
        <v>218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757.43583699999999</v>
      </c>
      <c r="I805">
        <v>3080.994541</v>
      </c>
      <c r="J805" t="s">
        <v>3</v>
      </c>
      <c r="K805">
        <v>750.29317700000001</v>
      </c>
      <c r="L805">
        <v>3037.0606779999998</v>
      </c>
      <c r="M805" t="s">
        <v>4</v>
      </c>
      <c r="N805">
        <v>96.583077000000003</v>
      </c>
      <c r="O805">
        <v>41.815165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32767</v>
      </c>
      <c r="AG805">
        <v>0</v>
      </c>
      <c r="AH805" t="s">
        <v>11</v>
      </c>
      <c r="AI805">
        <v>-32767</v>
      </c>
      <c r="AJ805">
        <v>0</v>
      </c>
      <c r="AK805" t="s">
        <v>12</v>
      </c>
      <c r="AL805">
        <v>0</v>
      </c>
      <c r="AM805">
        <v>0</v>
      </c>
    </row>
    <row r="806" spans="1:39" x14ac:dyDescent="0.25">
      <c r="A806" t="s">
        <v>218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942.12502300000006</v>
      </c>
      <c r="I806">
        <v>3080.7729140000001</v>
      </c>
      <c r="J806" t="s">
        <v>3</v>
      </c>
      <c r="K806">
        <v>933.22903899999994</v>
      </c>
      <c r="L806">
        <v>3035.252195</v>
      </c>
      <c r="M806" t="s">
        <v>4</v>
      </c>
      <c r="N806">
        <v>120.21159299999999</v>
      </c>
      <c r="O806">
        <v>41.851216999999998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32767</v>
      </c>
      <c r="AG806">
        <v>0</v>
      </c>
      <c r="AH806" t="s">
        <v>11</v>
      </c>
      <c r="AI806">
        <v>-32767</v>
      </c>
      <c r="AJ806">
        <v>0</v>
      </c>
      <c r="AK806" t="s">
        <v>12</v>
      </c>
      <c r="AL806">
        <v>0</v>
      </c>
      <c r="AM806">
        <v>0</v>
      </c>
    </row>
    <row r="807" spans="1:39" x14ac:dyDescent="0.25">
      <c r="A807" t="s">
        <v>218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1126.872063</v>
      </c>
      <c r="I807">
        <v>3083.4344919999999</v>
      </c>
      <c r="J807" t="s">
        <v>3</v>
      </c>
      <c r="K807">
        <v>1116.2321240000001</v>
      </c>
      <c r="L807">
        <v>3035.6380210000002</v>
      </c>
      <c r="M807" t="s">
        <v>4</v>
      </c>
      <c r="N807">
        <v>143.874066</v>
      </c>
      <c r="O807">
        <v>42.711151999999998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32767</v>
      </c>
      <c r="AG807">
        <v>0</v>
      </c>
      <c r="AH807" t="s">
        <v>11</v>
      </c>
      <c r="AI807">
        <v>-32767</v>
      </c>
      <c r="AJ807">
        <v>0</v>
      </c>
      <c r="AK807" t="s">
        <v>12</v>
      </c>
      <c r="AL807">
        <v>0</v>
      </c>
      <c r="AM807">
        <v>0</v>
      </c>
    </row>
    <row r="808" spans="1:39" x14ac:dyDescent="0.25">
      <c r="A808" t="s">
        <v>218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1311.7034960000001</v>
      </c>
      <c r="I808">
        <v>3095.7322859999999</v>
      </c>
      <c r="J808" t="s">
        <v>3</v>
      </c>
      <c r="K808">
        <v>1299.31897</v>
      </c>
      <c r="L808">
        <v>3049.196884</v>
      </c>
      <c r="M808" t="s">
        <v>4</v>
      </c>
      <c r="N808">
        <v>167.41748100000001</v>
      </c>
      <c r="O808">
        <v>42.425663999999998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32767</v>
      </c>
      <c r="AG808">
        <v>0</v>
      </c>
      <c r="AH808" t="s">
        <v>11</v>
      </c>
      <c r="AI808">
        <v>-32767</v>
      </c>
      <c r="AJ808">
        <v>0</v>
      </c>
      <c r="AK808" t="s">
        <v>12</v>
      </c>
      <c r="AL808">
        <v>0</v>
      </c>
      <c r="AM808">
        <v>0</v>
      </c>
    </row>
    <row r="809" spans="1:39" x14ac:dyDescent="0.25">
      <c r="A809" t="s">
        <v>218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1496.5311819999999</v>
      </c>
      <c r="I809">
        <v>3090.8425809999999</v>
      </c>
      <c r="J809" t="s">
        <v>3</v>
      </c>
      <c r="K809">
        <v>1482.3964430000001</v>
      </c>
      <c r="L809">
        <v>3044.3257039999999</v>
      </c>
      <c r="M809" t="s">
        <v>4</v>
      </c>
      <c r="N809">
        <v>191.09501299999999</v>
      </c>
      <c r="O809">
        <v>41.849032999999999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32767</v>
      </c>
      <c r="AG809">
        <v>0</v>
      </c>
      <c r="AH809" t="s">
        <v>11</v>
      </c>
      <c r="AI809">
        <v>-32767</v>
      </c>
      <c r="AJ809">
        <v>0</v>
      </c>
      <c r="AK809" t="s">
        <v>12</v>
      </c>
      <c r="AL809">
        <v>0</v>
      </c>
      <c r="AM809">
        <v>0</v>
      </c>
    </row>
    <row r="810" spans="1:39" x14ac:dyDescent="0.25">
      <c r="A810" t="s">
        <v>218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1681.4423099999999</v>
      </c>
      <c r="I810">
        <v>3084.0821040000001</v>
      </c>
      <c r="J810" t="s">
        <v>3</v>
      </c>
      <c r="K810">
        <v>1665.547341</v>
      </c>
      <c r="L810">
        <v>3037.5387919999998</v>
      </c>
      <c r="M810" t="s">
        <v>4</v>
      </c>
      <c r="N810">
        <v>214.60531599999999</v>
      </c>
      <c r="O810">
        <v>42.712646999999997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32767</v>
      </c>
      <c r="AG810">
        <v>0</v>
      </c>
      <c r="AH810" t="s">
        <v>11</v>
      </c>
      <c r="AI810">
        <v>-32767</v>
      </c>
      <c r="AJ810">
        <v>0</v>
      </c>
      <c r="AK810" t="s">
        <v>12</v>
      </c>
      <c r="AL810">
        <v>0</v>
      </c>
      <c r="AM810">
        <v>0</v>
      </c>
    </row>
    <row r="811" spans="1:39" x14ac:dyDescent="0.25">
      <c r="A811" t="s">
        <v>218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1866.2409520000001</v>
      </c>
      <c r="I811">
        <v>3087.0509820000002</v>
      </c>
      <c r="J811" t="s">
        <v>3</v>
      </c>
      <c r="K811">
        <v>1848.5777780000001</v>
      </c>
      <c r="L811">
        <v>3039.638504</v>
      </c>
      <c r="M811" t="s">
        <v>4</v>
      </c>
      <c r="N811">
        <v>238.164331</v>
      </c>
      <c r="O811">
        <v>42.529868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32767</v>
      </c>
      <c r="AG811">
        <v>0</v>
      </c>
      <c r="AH811" t="s">
        <v>11</v>
      </c>
      <c r="AI811">
        <v>-32767</v>
      </c>
      <c r="AJ811">
        <v>0</v>
      </c>
      <c r="AK811" t="s">
        <v>12</v>
      </c>
      <c r="AL811">
        <v>0</v>
      </c>
      <c r="AM811">
        <v>0</v>
      </c>
    </row>
    <row r="812" spans="1:39" x14ac:dyDescent="0.25">
      <c r="A812" t="s">
        <v>218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2051.0849800000001</v>
      </c>
      <c r="I812">
        <v>3088.8657050000002</v>
      </c>
      <c r="J812" t="s">
        <v>3</v>
      </c>
      <c r="K812">
        <v>2031.5970830000001</v>
      </c>
      <c r="L812">
        <v>3042.816374</v>
      </c>
      <c r="M812" t="s">
        <v>4</v>
      </c>
      <c r="N812">
        <v>261.77936899999997</v>
      </c>
      <c r="O812">
        <v>42.833725999999999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32767</v>
      </c>
      <c r="AG812">
        <v>0</v>
      </c>
      <c r="AH812" t="s">
        <v>11</v>
      </c>
      <c r="AI812">
        <v>-32767</v>
      </c>
      <c r="AJ812">
        <v>0</v>
      </c>
      <c r="AK812" t="s">
        <v>12</v>
      </c>
      <c r="AL812">
        <v>0</v>
      </c>
      <c r="AM812">
        <v>0</v>
      </c>
    </row>
    <row r="813" spans="1:39" x14ac:dyDescent="0.25">
      <c r="A813" t="s">
        <v>218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2235.9099409999999</v>
      </c>
      <c r="I813">
        <v>3087.2034309999999</v>
      </c>
      <c r="J813" t="s">
        <v>3</v>
      </c>
      <c r="K813">
        <v>2214.654849</v>
      </c>
      <c r="L813">
        <v>3041.207433</v>
      </c>
      <c r="M813" t="s">
        <v>4</v>
      </c>
      <c r="N813">
        <v>285.51262000000003</v>
      </c>
      <c r="O813">
        <v>43.893090000000001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32767</v>
      </c>
      <c r="AG813">
        <v>0</v>
      </c>
      <c r="AH813" t="s">
        <v>11</v>
      </c>
      <c r="AI813">
        <v>-32767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218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2420.7497020000001</v>
      </c>
      <c r="I814">
        <v>3095.323073</v>
      </c>
      <c r="J814" t="s">
        <v>3</v>
      </c>
      <c r="K814">
        <v>2397.7305219999998</v>
      </c>
      <c r="L814">
        <v>3049.6933479999998</v>
      </c>
      <c r="M814" t="s">
        <v>4</v>
      </c>
      <c r="N814">
        <v>309.10388999999998</v>
      </c>
      <c r="O814">
        <v>43.794117999999997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32767</v>
      </c>
      <c r="AG814">
        <v>0</v>
      </c>
      <c r="AH814" t="s">
        <v>11</v>
      </c>
      <c r="AI814">
        <v>-32767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218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2605.480708</v>
      </c>
      <c r="I815">
        <v>3097.8172359999999</v>
      </c>
      <c r="J815" t="s">
        <v>3</v>
      </c>
      <c r="K815">
        <v>2580.6979350000001</v>
      </c>
      <c r="L815">
        <v>3051.1057890000002</v>
      </c>
      <c r="M815" t="s">
        <v>4</v>
      </c>
      <c r="N815">
        <v>332.820244</v>
      </c>
      <c r="O815">
        <v>44.472284000000002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32767</v>
      </c>
      <c r="AG815">
        <v>0</v>
      </c>
      <c r="AH815" t="s">
        <v>11</v>
      </c>
      <c r="AI815">
        <v>-32767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218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2790.3027929999998</v>
      </c>
      <c r="I816">
        <v>3104.080774</v>
      </c>
      <c r="J816" t="s">
        <v>3</v>
      </c>
      <c r="K816">
        <v>2763.7596090000002</v>
      </c>
      <c r="L816">
        <v>3057.762068</v>
      </c>
      <c r="M816" t="s">
        <v>4</v>
      </c>
      <c r="N816">
        <v>356.480322</v>
      </c>
      <c r="O816">
        <v>46.013576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32767</v>
      </c>
      <c r="AG816">
        <v>0</v>
      </c>
      <c r="AH816" t="s">
        <v>11</v>
      </c>
      <c r="AI816">
        <v>-32767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218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2975.081846</v>
      </c>
      <c r="I817">
        <v>3108.0177530000001</v>
      </c>
      <c r="J817" t="s">
        <v>3</v>
      </c>
      <c r="K817">
        <v>2946.7943409999998</v>
      </c>
      <c r="L817">
        <v>3062.6171020000002</v>
      </c>
      <c r="M817" t="s">
        <v>4</v>
      </c>
      <c r="N817">
        <v>380.12421000000001</v>
      </c>
      <c r="O817">
        <v>45.429234999999998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32767</v>
      </c>
      <c r="AG817">
        <v>0</v>
      </c>
      <c r="AH817" t="s">
        <v>11</v>
      </c>
      <c r="AI817">
        <v>-32767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218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3159.8413959999998</v>
      </c>
      <c r="I818">
        <v>3117.6019030000002</v>
      </c>
      <c r="J818" t="s">
        <v>3</v>
      </c>
      <c r="K818">
        <v>3129.796499</v>
      </c>
      <c r="L818">
        <v>3070.8245379999998</v>
      </c>
      <c r="M818" t="s">
        <v>4</v>
      </c>
      <c r="N818">
        <v>403.80898400000001</v>
      </c>
      <c r="O818">
        <v>45.603876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32767</v>
      </c>
      <c r="AG818">
        <v>0</v>
      </c>
      <c r="AH818" t="s">
        <v>11</v>
      </c>
      <c r="AI818">
        <v>-32767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218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3344.7353269999999</v>
      </c>
      <c r="I819">
        <v>3119.7260630000001</v>
      </c>
      <c r="J819" t="s">
        <v>3</v>
      </c>
      <c r="K819">
        <v>3312.8765330000001</v>
      </c>
      <c r="L819">
        <v>3075.4833250000001</v>
      </c>
      <c r="M819" t="s">
        <v>4</v>
      </c>
      <c r="N819">
        <v>427.39881500000001</v>
      </c>
      <c r="O819">
        <v>45.798507999999998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32767</v>
      </c>
      <c r="AG819">
        <v>0</v>
      </c>
      <c r="AH819" t="s">
        <v>11</v>
      </c>
      <c r="AI819">
        <v>-32767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218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3529.5770900000002</v>
      </c>
      <c r="I820">
        <v>3114.351694</v>
      </c>
      <c r="J820" t="s">
        <v>3</v>
      </c>
      <c r="K820">
        <v>3495.9783299999999</v>
      </c>
      <c r="L820">
        <v>3069.965526</v>
      </c>
      <c r="M820" t="s">
        <v>4</v>
      </c>
      <c r="N820">
        <v>450.94356699999997</v>
      </c>
      <c r="O820">
        <v>46.017997000000001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32767</v>
      </c>
      <c r="AG820">
        <v>0</v>
      </c>
      <c r="AH820" t="s">
        <v>11</v>
      </c>
      <c r="AI820">
        <v>-32767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218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3714.2553269999999</v>
      </c>
      <c r="I821">
        <v>3116.4523089999998</v>
      </c>
      <c r="J821" t="s">
        <v>3</v>
      </c>
      <c r="K821">
        <v>3678.9207179999999</v>
      </c>
      <c r="L821">
        <v>3071.367487</v>
      </c>
      <c r="M821" t="s">
        <v>4</v>
      </c>
      <c r="N821">
        <v>474.49255699999998</v>
      </c>
      <c r="O821">
        <v>45.977930000000001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32767</v>
      </c>
      <c r="AG821">
        <v>0</v>
      </c>
      <c r="AH821" t="s">
        <v>11</v>
      </c>
      <c r="AI821">
        <v>-32767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219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211.46702500000001</v>
      </c>
      <c r="I822">
        <v>1887.697799</v>
      </c>
      <c r="J822" t="s">
        <v>3</v>
      </c>
      <c r="K822">
        <v>211.08816300000001</v>
      </c>
      <c r="L822">
        <v>1890.05592</v>
      </c>
      <c r="M822" t="s">
        <v>4</v>
      </c>
      <c r="N822">
        <v>34.961182000000001</v>
      </c>
      <c r="O822">
        <v>18.642358000000002</v>
      </c>
      <c r="P822" t="s">
        <v>5</v>
      </c>
      <c r="Q822">
        <v>0.78765399999999997</v>
      </c>
      <c r="R822">
        <v>2.3806999999999998E-2</v>
      </c>
      <c r="S822" t="s">
        <v>6</v>
      </c>
      <c r="T822">
        <v>165.87270100000001</v>
      </c>
      <c r="U822">
        <v>1683.5675630000001</v>
      </c>
      <c r="V822" t="s">
        <v>7</v>
      </c>
      <c r="W822">
        <v>0.492116</v>
      </c>
      <c r="X822">
        <v>1.2331E-2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0.18115999999999999</v>
      </c>
      <c r="AG822">
        <v>1.13E-4</v>
      </c>
      <c r="AH822" t="s">
        <v>11</v>
      </c>
      <c r="AI822">
        <v>0.81563699999999995</v>
      </c>
      <c r="AJ822">
        <v>1.9699999999999999E-4</v>
      </c>
      <c r="AK822" t="s">
        <v>12</v>
      </c>
      <c r="AL822">
        <v>0</v>
      </c>
      <c r="AM822">
        <v>0</v>
      </c>
    </row>
    <row r="823" spans="1:39" x14ac:dyDescent="0.25">
      <c r="A823" t="s">
        <v>219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420.90779700000002</v>
      </c>
      <c r="I823">
        <v>7026.3680860000004</v>
      </c>
      <c r="J823" t="s">
        <v>3</v>
      </c>
      <c r="K823">
        <v>420.06478700000002</v>
      </c>
      <c r="L823">
        <v>7046.084527</v>
      </c>
      <c r="M823" t="s">
        <v>4</v>
      </c>
      <c r="N823">
        <v>69.486390999999998</v>
      </c>
      <c r="O823">
        <v>85.132630000000006</v>
      </c>
      <c r="P823" t="s">
        <v>5</v>
      </c>
      <c r="Q823">
        <v>1.591912</v>
      </c>
      <c r="R823">
        <v>8.6888999999999994E-2</v>
      </c>
      <c r="S823" t="s">
        <v>6</v>
      </c>
      <c r="T823">
        <v>330.07553999999999</v>
      </c>
      <c r="U823">
        <v>6328.4939629999999</v>
      </c>
      <c r="V823" t="s">
        <v>7</v>
      </c>
      <c r="W823">
        <v>0.97479000000000005</v>
      </c>
      <c r="X823">
        <v>5.0982E-2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0.174983</v>
      </c>
      <c r="AG823">
        <v>9.7999999999999997E-5</v>
      </c>
      <c r="AH823" t="s">
        <v>11</v>
      </c>
      <c r="AI823">
        <v>0.82210300000000003</v>
      </c>
      <c r="AJ823">
        <v>2.1100000000000001E-4</v>
      </c>
      <c r="AK823" t="s">
        <v>12</v>
      </c>
      <c r="AL823">
        <v>0</v>
      </c>
      <c r="AM823">
        <v>0</v>
      </c>
    </row>
    <row r="824" spans="1:39" x14ac:dyDescent="0.25">
      <c r="A824" t="s">
        <v>219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629.12657200000001</v>
      </c>
      <c r="I824">
        <v>15549.137083</v>
      </c>
      <c r="J824" t="s">
        <v>3</v>
      </c>
      <c r="K824">
        <v>627.85261800000001</v>
      </c>
      <c r="L824">
        <v>15606.153064</v>
      </c>
      <c r="M824" t="s">
        <v>4</v>
      </c>
      <c r="N824">
        <v>103.408609</v>
      </c>
      <c r="O824">
        <v>192.566338</v>
      </c>
      <c r="P824" t="s">
        <v>5</v>
      </c>
      <c r="Q824">
        <v>2.3697720000000002</v>
      </c>
      <c r="R824">
        <v>0.166907</v>
      </c>
      <c r="S824" t="s">
        <v>6</v>
      </c>
      <c r="T824">
        <v>494.29398300000003</v>
      </c>
      <c r="U824">
        <v>13904.719628000001</v>
      </c>
      <c r="V824" t="s">
        <v>7</v>
      </c>
      <c r="W824">
        <v>1.4294100000000001</v>
      </c>
      <c r="X824">
        <v>0.12596399999999999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0.17393700000000001</v>
      </c>
      <c r="AG824">
        <v>1.1E-4</v>
      </c>
      <c r="AH824" t="s">
        <v>11</v>
      </c>
      <c r="AI824">
        <v>0.82576700000000003</v>
      </c>
      <c r="AJ824">
        <v>1.8000000000000001E-4</v>
      </c>
      <c r="AK824" t="s">
        <v>12</v>
      </c>
      <c r="AL824">
        <v>0</v>
      </c>
      <c r="AM824">
        <v>0</v>
      </c>
    </row>
    <row r="825" spans="1:39" x14ac:dyDescent="0.25">
      <c r="A825" t="s">
        <v>219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837.789447</v>
      </c>
      <c r="I825">
        <v>27465.020039999999</v>
      </c>
      <c r="J825" t="s">
        <v>3</v>
      </c>
      <c r="K825">
        <v>836.08240799999999</v>
      </c>
      <c r="L825">
        <v>27552.026536000001</v>
      </c>
      <c r="M825" t="s">
        <v>4</v>
      </c>
      <c r="N825">
        <v>137.71034</v>
      </c>
      <c r="O825">
        <v>354.00145600000002</v>
      </c>
      <c r="P825" t="s">
        <v>5</v>
      </c>
      <c r="Q825">
        <v>3.1513640000000001</v>
      </c>
      <c r="R825">
        <v>0.28725899999999999</v>
      </c>
      <c r="S825" t="s">
        <v>6</v>
      </c>
      <c r="T825">
        <v>658.42454599999996</v>
      </c>
      <c r="U825">
        <v>24478.535692000001</v>
      </c>
      <c r="V825" t="s">
        <v>7</v>
      </c>
      <c r="W825">
        <v>1.91242</v>
      </c>
      <c r="X825">
        <v>0.206535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0.17297899999999999</v>
      </c>
      <c r="AG825">
        <v>1.1900000000000001E-4</v>
      </c>
      <c r="AH825" t="s">
        <v>11</v>
      </c>
      <c r="AI825">
        <v>0.82792500000000002</v>
      </c>
      <c r="AJ825">
        <v>1.4300000000000001E-4</v>
      </c>
      <c r="AK825" t="s">
        <v>12</v>
      </c>
      <c r="AL825">
        <v>0</v>
      </c>
      <c r="AM825">
        <v>0</v>
      </c>
    </row>
    <row r="826" spans="1:39" x14ac:dyDescent="0.25">
      <c r="A826" t="s">
        <v>219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1045.939067</v>
      </c>
      <c r="I826">
        <v>42404.653235999998</v>
      </c>
      <c r="J826" t="s">
        <v>3</v>
      </c>
      <c r="K826">
        <v>1043.8139719999999</v>
      </c>
      <c r="L826">
        <v>42528.933134999999</v>
      </c>
      <c r="M826" t="s">
        <v>4</v>
      </c>
      <c r="N826">
        <v>171.50333000000001</v>
      </c>
      <c r="O826">
        <v>519.17573000000004</v>
      </c>
      <c r="P826" t="s">
        <v>5</v>
      </c>
      <c r="Q826">
        <v>3.9304760000000001</v>
      </c>
      <c r="R826">
        <v>0.43573899999999999</v>
      </c>
      <c r="S826" t="s">
        <v>6</v>
      </c>
      <c r="T826">
        <v>822.68288800000005</v>
      </c>
      <c r="U826">
        <v>38101.353462999999</v>
      </c>
      <c r="V826" t="s">
        <v>7</v>
      </c>
      <c r="W826">
        <v>2.3797820000000001</v>
      </c>
      <c r="X826">
        <v>0.31426700000000002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0.17231099999999999</v>
      </c>
      <c r="AG826">
        <v>1.26E-4</v>
      </c>
      <c r="AH826" t="s">
        <v>11</v>
      </c>
      <c r="AI826">
        <v>0.829874</v>
      </c>
      <c r="AJ826">
        <v>1.22E-4</v>
      </c>
      <c r="AK826" t="s">
        <v>12</v>
      </c>
      <c r="AL826">
        <v>0</v>
      </c>
      <c r="AM826">
        <v>0</v>
      </c>
    </row>
    <row r="827" spans="1:39" x14ac:dyDescent="0.25">
      <c r="A827" t="s">
        <v>219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1255.1306689999999</v>
      </c>
      <c r="I827">
        <v>60314.251095</v>
      </c>
      <c r="J827" t="s">
        <v>3</v>
      </c>
      <c r="K827">
        <v>1252.670415</v>
      </c>
      <c r="L827">
        <v>60457.545176</v>
      </c>
      <c r="M827" t="s">
        <v>4</v>
      </c>
      <c r="N827">
        <v>205.957786</v>
      </c>
      <c r="O827">
        <v>781.18560100000002</v>
      </c>
      <c r="P827" t="s">
        <v>5</v>
      </c>
      <c r="Q827">
        <v>4.7258899999999997</v>
      </c>
      <c r="R827">
        <v>0.712754</v>
      </c>
      <c r="S827" t="s">
        <v>6</v>
      </c>
      <c r="T827">
        <v>986.90913799999998</v>
      </c>
      <c r="U827">
        <v>54616.127394000003</v>
      </c>
      <c r="V827" t="s">
        <v>7</v>
      </c>
      <c r="W827">
        <v>2.8730220000000002</v>
      </c>
      <c r="X827">
        <v>0.44123000000000001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0.172074</v>
      </c>
      <c r="AG827">
        <v>1.25E-4</v>
      </c>
      <c r="AH827" t="s">
        <v>11</v>
      </c>
      <c r="AI827">
        <v>0.83059899999999998</v>
      </c>
      <c r="AJ827">
        <v>1.16E-4</v>
      </c>
      <c r="AK827" t="s">
        <v>12</v>
      </c>
      <c r="AL827">
        <v>0</v>
      </c>
      <c r="AM827">
        <v>0</v>
      </c>
    </row>
    <row r="828" spans="1:39" x14ac:dyDescent="0.25">
      <c r="A828" t="s">
        <v>219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1463.437932</v>
      </c>
      <c r="I828">
        <v>81207.275779999996</v>
      </c>
      <c r="J828" t="s">
        <v>3</v>
      </c>
      <c r="K828">
        <v>1460.5458249999999</v>
      </c>
      <c r="L828">
        <v>81383.287255000003</v>
      </c>
      <c r="M828" t="s">
        <v>4</v>
      </c>
      <c r="N828">
        <v>239.76216500000001</v>
      </c>
      <c r="O828">
        <v>1008.250502</v>
      </c>
      <c r="P828" t="s">
        <v>5</v>
      </c>
      <c r="Q828">
        <v>5.491276</v>
      </c>
      <c r="R828">
        <v>0.92871700000000001</v>
      </c>
      <c r="S828" t="s">
        <v>6</v>
      </c>
      <c r="T828">
        <v>1151.1596259999999</v>
      </c>
      <c r="U828">
        <v>74115.956023000006</v>
      </c>
      <c r="V828" t="s">
        <v>7</v>
      </c>
      <c r="W828">
        <v>3.3698160000000001</v>
      </c>
      <c r="X828">
        <v>0.60025300000000004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0.171793</v>
      </c>
      <c r="AG828">
        <v>1.2400000000000001E-4</v>
      </c>
      <c r="AH828" t="s">
        <v>11</v>
      </c>
      <c r="AI828">
        <v>0.83210300000000004</v>
      </c>
      <c r="AJ828">
        <v>9.6000000000000002E-5</v>
      </c>
      <c r="AK828" t="s">
        <v>12</v>
      </c>
      <c r="AL828">
        <v>0</v>
      </c>
      <c r="AM828">
        <v>0</v>
      </c>
    </row>
    <row r="829" spans="1:39" x14ac:dyDescent="0.25">
      <c r="A829" t="s">
        <v>219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1671.2881199999999</v>
      </c>
      <c r="I829">
        <v>105375.863941</v>
      </c>
      <c r="J829" t="s">
        <v>3</v>
      </c>
      <c r="K829">
        <v>1667.963577</v>
      </c>
      <c r="L829">
        <v>105605.813914</v>
      </c>
      <c r="M829" t="s">
        <v>4</v>
      </c>
      <c r="N829">
        <v>273.41214000000002</v>
      </c>
      <c r="O829">
        <v>1275.536836</v>
      </c>
      <c r="P829" t="s">
        <v>5</v>
      </c>
      <c r="Q829">
        <v>6.2649249999999999</v>
      </c>
      <c r="R829">
        <v>1.119767</v>
      </c>
      <c r="S829" t="s">
        <v>6</v>
      </c>
      <c r="T829">
        <v>1315.157344</v>
      </c>
      <c r="U829">
        <v>96612.817727000001</v>
      </c>
      <c r="V829" t="s">
        <v>7</v>
      </c>
      <c r="W829">
        <v>3.8487079999999998</v>
      </c>
      <c r="X829">
        <v>0.77262299999999995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0.17176900000000001</v>
      </c>
      <c r="AG829">
        <v>1.2400000000000001E-4</v>
      </c>
      <c r="AH829" t="s">
        <v>11</v>
      </c>
      <c r="AI829">
        <v>0.83338800000000002</v>
      </c>
      <c r="AJ829">
        <v>6.7999999999999999E-5</v>
      </c>
      <c r="AK829" t="s">
        <v>12</v>
      </c>
      <c r="AL829">
        <v>0</v>
      </c>
      <c r="AM829">
        <v>0</v>
      </c>
    </row>
    <row r="830" spans="1:39" x14ac:dyDescent="0.25">
      <c r="A830" t="s">
        <v>219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1879.8405660000001</v>
      </c>
      <c r="I830">
        <v>132430.393924</v>
      </c>
      <c r="J830" t="s">
        <v>3</v>
      </c>
      <c r="K830">
        <v>1876.0426440000001</v>
      </c>
      <c r="L830">
        <v>132722.15634700001</v>
      </c>
      <c r="M830" t="s">
        <v>4</v>
      </c>
      <c r="N830">
        <v>307.483182</v>
      </c>
      <c r="O830">
        <v>1574.462037</v>
      </c>
      <c r="P830" t="s">
        <v>5</v>
      </c>
      <c r="Q830">
        <v>7.0794670000000002</v>
      </c>
      <c r="R830">
        <v>1.5374110000000001</v>
      </c>
      <c r="S830" t="s">
        <v>6</v>
      </c>
      <c r="T830">
        <v>1479.18658</v>
      </c>
      <c r="U830">
        <v>122063.130452</v>
      </c>
      <c r="V830" t="s">
        <v>7</v>
      </c>
      <c r="W830">
        <v>4.3329420000000001</v>
      </c>
      <c r="X830">
        <v>0.94160500000000003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0.17075899999999999</v>
      </c>
      <c r="AG830">
        <v>1.35E-4</v>
      </c>
      <c r="AH830" t="s">
        <v>11</v>
      </c>
      <c r="AI830">
        <v>0.83359399999999995</v>
      </c>
      <c r="AJ830">
        <v>6.6000000000000005E-5</v>
      </c>
      <c r="AK830" t="s">
        <v>12</v>
      </c>
      <c r="AL830">
        <v>0</v>
      </c>
      <c r="AM830">
        <v>0</v>
      </c>
    </row>
    <row r="831" spans="1:39" x14ac:dyDescent="0.25">
      <c r="A831" t="s">
        <v>219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2088.7325810000002</v>
      </c>
      <c r="I831">
        <v>162949.61281300001</v>
      </c>
      <c r="J831" t="s">
        <v>3</v>
      </c>
      <c r="K831">
        <v>2084.455164</v>
      </c>
      <c r="L831">
        <v>163281.98089000001</v>
      </c>
      <c r="M831" t="s">
        <v>4</v>
      </c>
      <c r="N831">
        <v>341.71874000000003</v>
      </c>
      <c r="O831">
        <v>1930.681838</v>
      </c>
      <c r="P831" t="s">
        <v>5</v>
      </c>
      <c r="Q831">
        <v>7.8748440000000004</v>
      </c>
      <c r="R831">
        <v>2.0963949999999998</v>
      </c>
      <c r="S831" t="s">
        <v>6</v>
      </c>
      <c r="T831">
        <v>1643.411926</v>
      </c>
      <c r="U831">
        <v>150688.838365</v>
      </c>
      <c r="V831" t="s">
        <v>7</v>
      </c>
      <c r="W831">
        <v>4.8086000000000002</v>
      </c>
      <c r="X831">
        <v>1.083793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0.17008999999999999</v>
      </c>
      <c r="AG831">
        <v>1.44E-4</v>
      </c>
      <c r="AH831" t="s">
        <v>11</v>
      </c>
      <c r="AI831">
        <v>0.83388300000000004</v>
      </c>
      <c r="AJ831">
        <v>6.6000000000000005E-5</v>
      </c>
      <c r="AK831" t="s">
        <v>12</v>
      </c>
      <c r="AL831">
        <v>0</v>
      </c>
      <c r="AM831">
        <v>0</v>
      </c>
    </row>
    <row r="832" spans="1:39" x14ac:dyDescent="0.25">
      <c r="A832" t="s">
        <v>219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2297.6089649999999</v>
      </c>
      <c r="I832">
        <v>196295.037694</v>
      </c>
      <c r="J832" t="s">
        <v>3</v>
      </c>
      <c r="K832">
        <v>2292.8000390000002</v>
      </c>
      <c r="L832">
        <v>196679.85494300001</v>
      </c>
      <c r="M832" t="s">
        <v>4</v>
      </c>
      <c r="N832">
        <v>376.17952000000002</v>
      </c>
      <c r="O832">
        <v>2356.0562439999999</v>
      </c>
      <c r="P832" t="s">
        <v>5</v>
      </c>
      <c r="Q832">
        <v>8.6897559999999991</v>
      </c>
      <c r="R832">
        <v>2.6029170000000001</v>
      </c>
      <c r="S832" t="s">
        <v>6</v>
      </c>
      <c r="T832">
        <v>1807.4886449999999</v>
      </c>
      <c r="U832">
        <v>182142.320118</v>
      </c>
      <c r="V832" t="s">
        <v>7</v>
      </c>
      <c r="W832">
        <v>5.2994000000000003</v>
      </c>
      <c r="X832">
        <v>1.258869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0.16932800000000001</v>
      </c>
      <c r="AG832">
        <v>1.5100000000000001E-4</v>
      </c>
      <c r="AH832" t="s">
        <v>11</v>
      </c>
      <c r="AI832">
        <v>0.834781</v>
      </c>
      <c r="AJ832">
        <v>5.0000000000000002E-5</v>
      </c>
      <c r="AK832" t="s">
        <v>12</v>
      </c>
      <c r="AL832">
        <v>0</v>
      </c>
      <c r="AM832">
        <v>0</v>
      </c>
    </row>
    <row r="833" spans="1:39" x14ac:dyDescent="0.25">
      <c r="A833" t="s">
        <v>219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2507.3818209999999</v>
      </c>
      <c r="I833">
        <v>232865.39337199999</v>
      </c>
      <c r="J833" t="s">
        <v>3</v>
      </c>
      <c r="K833">
        <v>2502.11249</v>
      </c>
      <c r="L833">
        <v>233325.06742199999</v>
      </c>
      <c r="M833" t="s">
        <v>4</v>
      </c>
      <c r="N833">
        <v>410.88137899999998</v>
      </c>
      <c r="O833">
        <v>2753.735862</v>
      </c>
      <c r="P833" t="s">
        <v>5</v>
      </c>
      <c r="Q833">
        <v>9.5022880000000001</v>
      </c>
      <c r="R833">
        <v>2.9585249999999998</v>
      </c>
      <c r="S833" t="s">
        <v>6</v>
      </c>
      <c r="T833">
        <v>1972.2669699999999</v>
      </c>
      <c r="U833">
        <v>216598.056614</v>
      </c>
      <c r="V833" t="s">
        <v>7</v>
      </c>
      <c r="W833">
        <v>5.7906219999999999</v>
      </c>
      <c r="X833">
        <v>1.4661770000000001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0.168707</v>
      </c>
      <c r="AG833">
        <v>1.5899999999999999E-4</v>
      </c>
      <c r="AH833" t="s">
        <v>11</v>
      </c>
      <c r="AI833">
        <v>0.83541699999999997</v>
      </c>
      <c r="AJ833">
        <v>5.8E-5</v>
      </c>
      <c r="AK833" t="s">
        <v>12</v>
      </c>
      <c r="AL833">
        <v>0</v>
      </c>
      <c r="AM833">
        <v>0</v>
      </c>
    </row>
    <row r="834" spans="1:39" x14ac:dyDescent="0.25">
      <c r="A834" t="s">
        <v>219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2717.939844</v>
      </c>
      <c r="I834">
        <v>273306.09674100002</v>
      </c>
      <c r="J834" t="s">
        <v>3</v>
      </c>
      <c r="K834">
        <v>2712.2281050000001</v>
      </c>
      <c r="L834">
        <v>273838.89104900003</v>
      </c>
      <c r="M834" t="s">
        <v>4</v>
      </c>
      <c r="N834">
        <v>445.09606500000001</v>
      </c>
      <c r="O834">
        <v>3240.334284</v>
      </c>
      <c r="P834" t="s">
        <v>5</v>
      </c>
      <c r="Q834">
        <v>10.283609999999999</v>
      </c>
      <c r="R834">
        <v>3.550837</v>
      </c>
      <c r="S834" t="s">
        <v>6</v>
      </c>
      <c r="T834">
        <v>2138.2602830000001</v>
      </c>
      <c r="U834">
        <v>254257.91264600001</v>
      </c>
      <c r="V834" t="s">
        <v>7</v>
      </c>
      <c r="W834">
        <v>6.2618919999999996</v>
      </c>
      <c r="X834">
        <v>1.7564409999999999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0.16709599999999999</v>
      </c>
      <c r="AG834">
        <v>1.73E-4</v>
      </c>
      <c r="AH834" t="s">
        <v>11</v>
      </c>
      <c r="AI834">
        <v>0.83641399999999999</v>
      </c>
      <c r="AJ834">
        <v>3.8999999999999999E-5</v>
      </c>
      <c r="AK834" t="s">
        <v>12</v>
      </c>
      <c r="AL834">
        <v>0</v>
      </c>
      <c r="AM834">
        <v>0</v>
      </c>
    </row>
    <row r="835" spans="1:39" x14ac:dyDescent="0.25">
      <c r="A835" t="s">
        <v>219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2930.481104</v>
      </c>
      <c r="I835">
        <v>319788.74051899998</v>
      </c>
      <c r="J835" t="s">
        <v>3</v>
      </c>
      <c r="K835">
        <v>2924.3182670000001</v>
      </c>
      <c r="L835">
        <v>320450.57007700001</v>
      </c>
      <c r="M835" t="s">
        <v>4</v>
      </c>
      <c r="N835">
        <v>478.89681899999999</v>
      </c>
      <c r="O835">
        <v>3800.0895559999999</v>
      </c>
      <c r="P835" t="s">
        <v>5</v>
      </c>
      <c r="Q835">
        <v>11.068727000000001</v>
      </c>
      <c r="R835">
        <v>4.0025279999999999</v>
      </c>
      <c r="S835" t="s">
        <v>6</v>
      </c>
      <c r="T835">
        <v>2306.762866</v>
      </c>
      <c r="U835">
        <v>296602.583682</v>
      </c>
      <c r="V835" t="s">
        <v>7</v>
      </c>
      <c r="W835">
        <v>6.7464259999999996</v>
      </c>
      <c r="X835">
        <v>2.0590609999999998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0.16666</v>
      </c>
      <c r="AG835">
        <v>1.6699999999999999E-4</v>
      </c>
      <c r="AH835" t="s">
        <v>11</v>
      </c>
      <c r="AI835">
        <v>0.83712200000000003</v>
      </c>
      <c r="AJ835">
        <v>5.5999999999999999E-5</v>
      </c>
      <c r="AK835" t="s">
        <v>12</v>
      </c>
      <c r="AL835">
        <v>0</v>
      </c>
      <c r="AM835">
        <v>0</v>
      </c>
    </row>
    <row r="836" spans="1:39" x14ac:dyDescent="0.25">
      <c r="A836" t="s">
        <v>219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3145.216821</v>
      </c>
      <c r="I836">
        <v>374996.31931599998</v>
      </c>
      <c r="J836" t="s">
        <v>3</v>
      </c>
      <c r="K836">
        <v>3138.6363620000002</v>
      </c>
      <c r="L836">
        <v>375813.35616199998</v>
      </c>
      <c r="M836" t="s">
        <v>4</v>
      </c>
      <c r="N836">
        <v>512.64839199999994</v>
      </c>
      <c r="O836">
        <v>4350.0457429999997</v>
      </c>
      <c r="P836" t="s">
        <v>5</v>
      </c>
      <c r="Q836">
        <v>11.842669000000001</v>
      </c>
      <c r="R836">
        <v>4.2798550000000004</v>
      </c>
      <c r="S836" t="s">
        <v>6</v>
      </c>
      <c r="T836">
        <v>2477.5163819999998</v>
      </c>
      <c r="U836">
        <v>346720.71585400001</v>
      </c>
      <c r="V836" t="s">
        <v>7</v>
      </c>
      <c r="W836">
        <v>7.2372240000000003</v>
      </c>
      <c r="X836">
        <v>2.3774999999999999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0.166657</v>
      </c>
      <c r="AG836">
        <v>1.6699999999999999E-4</v>
      </c>
      <c r="AH836" t="s">
        <v>11</v>
      </c>
      <c r="AI836">
        <v>0.83721500000000004</v>
      </c>
      <c r="AJ836">
        <v>5.5000000000000002E-5</v>
      </c>
      <c r="AK836" t="s">
        <v>12</v>
      </c>
      <c r="AL836">
        <v>0</v>
      </c>
      <c r="AM836">
        <v>0</v>
      </c>
    </row>
    <row r="837" spans="1:39" x14ac:dyDescent="0.25">
      <c r="A837" t="s">
        <v>219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3361.3015919999998</v>
      </c>
      <c r="I837">
        <v>438839.58609900001</v>
      </c>
      <c r="J837" t="s">
        <v>3</v>
      </c>
      <c r="K837">
        <v>3354.2313920000001</v>
      </c>
      <c r="L837">
        <v>439822.52824800002</v>
      </c>
      <c r="M837" t="s">
        <v>4</v>
      </c>
      <c r="N837">
        <v>547.02954</v>
      </c>
      <c r="O837">
        <v>4916.1526119999999</v>
      </c>
      <c r="P837" t="s">
        <v>5</v>
      </c>
      <c r="Q837">
        <v>12.653378999999999</v>
      </c>
      <c r="R837">
        <v>4.8008139999999999</v>
      </c>
      <c r="S837" t="s">
        <v>6</v>
      </c>
      <c r="T837">
        <v>2648.8455220000001</v>
      </c>
      <c r="U837">
        <v>405664.81071500003</v>
      </c>
      <c r="V837" t="s">
        <v>7</v>
      </c>
      <c r="W837">
        <v>7.7440910000000001</v>
      </c>
      <c r="X837">
        <v>2.6176740000000001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0.16596900000000001</v>
      </c>
      <c r="AG837">
        <v>1.7000000000000001E-4</v>
      </c>
      <c r="AH837" t="s">
        <v>11</v>
      </c>
      <c r="AI837">
        <v>0.837426</v>
      </c>
      <c r="AJ837">
        <v>5.7000000000000003E-5</v>
      </c>
      <c r="AK837" t="s">
        <v>12</v>
      </c>
      <c r="AL837">
        <v>0</v>
      </c>
      <c r="AM837">
        <v>0</v>
      </c>
    </row>
    <row r="838" spans="1:39" x14ac:dyDescent="0.25">
      <c r="A838" t="s">
        <v>219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3573.2479640000001</v>
      </c>
      <c r="I838">
        <v>487759.33313300001</v>
      </c>
      <c r="J838" t="s">
        <v>3</v>
      </c>
      <c r="K838">
        <v>3565.7358450000002</v>
      </c>
      <c r="L838">
        <v>489012.26249300002</v>
      </c>
      <c r="M838" t="s">
        <v>4</v>
      </c>
      <c r="N838">
        <v>581.45277299999998</v>
      </c>
      <c r="O838">
        <v>5543.1212530000003</v>
      </c>
      <c r="P838" t="s">
        <v>5</v>
      </c>
      <c r="Q838">
        <v>13.455887000000001</v>
      </c>
      <c r="R838">
        <v>5.4322650000000001</v>
      </c>
      <c r="S838" t="s">
        <v>6</v>
      </c>
      <c r="T838">
        <v>2816.0364260000001</v>
      </c>
      <c r="U838">
        <v>448401.512712</v>
      </c>
      <c r="V838" t="s">
        <v>7</v>
      </c>
      <c r="W838">
        <v>8.2384269999999997</v>
      </c>
      <c r="X838">
        <v>2.9358170000000001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0.16545799999999999</v>
      </c>
      <c r="AG838">
        <v>1.7000000000000001E-4</v>
      </c>
      <c r="AH838" t="s">
        <v>11</v>
      </c>
      <c r="AI838">
        <v>0.83791400000000005</v>
      </c>
      <c r="AJ838">
        <v>4.5000000000000003E-5</v>
      </c>
      <c r="AK838" t="s">
        <v>12</v>
      </c>
      <c r="AL838">
        <v>0</v>
      </c>
      <c r="AM838">
        <v>0</v>
      </c>
    </row>
    <row r="839" spans="1:39" x14ac:dyDescent="0.25">
      <c r="A839" t="s">
        <v>219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3784.1557710000002</v>
      </c>
      <c r="I839">
        <v>541415.91760299995</v>
      </c>
      <c r="J839" t="s">
        <v>3</v>
      </c>
      <c r="K839">
        <v>3776.1742629999999</v>
      </c>
      <c r="L839">
        <v>542990.75595499994</v>
      </c>
      <c r="M839" t="s">
        <v>4</v>
      </c>
      <c r="N839">
        <v>615.29446900000005</v>
      </c>
      <c r="O839">
        <v>6241.1693720000003</v>
      </c>
      <c r="P839" t="s">
        <v>5</v>
      </c>
      <c r="Q839">
        <v>14.246567000000001</v>
      </c>
      <c r="R839">
        <v>5.9024640000000002</v>
      </c>
      <c r="S839" t="s">
        <v>6</v>
      </c>
      <c r="T839">
        <v>2983.0372950000001</v>
      </c>
      <c r="U839">
        <v>495406.65203699999</v>
      </c>
      <c r="V839" t="s">
        <v>7</v>
      </c>
      <c r="W839">
        <v>8.7355649999999994</v>
      </c>
      <c r="X839">
        <v>3.3142860000000001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0.16522200000000001</v>
      </c>
      <c r="AG839">
        <v>1.7200000000000001E-4</v>
      </c>
      <c r="AH839" t="s">
        <v>11</v>
      </c>
      <c r="AI839">
        <v>0.83794000000000002</v>
      </c>
      <c r="AJ839">
        <v>4.5000000000000003E-5</v>
      </c>
      <c r="AK839" t="s">
        <v>12</v>
      </c>
      <c r="AL839">
        <v>0</v>
      </c>
      <c r="AM839">
        <v>0</v>
      </c>
    </row>
    <row r="840" spans="1:39" x14ac:dyDescent="0.25">
      <c r="A840" t="s">
        <v>219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3996.349663</v>
      </c>
      <c r="I840">
        <v>601932.01730800001</v>
      </c>
      <c r="J840" t="s">
        <v>3</v>
      </c>
      <c r="K840">
        <v>3987.9002639999999</v>
      </c>
      <c r="L840">
        <v>603460.52616999997</v>
      </c>
      <c r="M840" t="s">
        <v>4</v>
      </c>
      <c r="N840">
        <v>649.28417200000001</v>
      </c>
      <c r="O840">
        <v>6953.6355160000003</v>
      </c>
      <c r="P840" t="s">
        <v>5</v>
      </c>
      <c r="Q840">
        <v>15.079171000000001</v>
      </c>
      <c r="R840">
        <v>6.3708660000000004</v>
      </c>
      <c r="S840" t="s">
        <v>6</v>
      </c>
      <c r="T840">
        <v>3149.6951859999999</v>
      </c>
      <c r="U840">
        <v>544088.36491700006</v>
      </c>
      <c r="V840" t="s">
        <v>7</v>
      </c>
      <c r="W840">
        <v>9.2315439999999995</v>
      </c>
      <c r="X840">
        <v>3.6631109999999998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0.16452</v>
      </c>
      <c r="AG840">
        <v>1.74E-4</v>
      </c>
      <c r="AH840" t="s">
        <v>11</v>
      </c>
      <c r="AI840">
        <v>0.83802299999999996</v>
      </c>
      <c r="AJ840">
        <v>4.5000000000000003E-5</v>
      </c>
      <c r="AK840" t="s">
        <v>12</v>
      </c>
      <c r="AL840">
        <v>0</v>
      </c>
      <c r="AM840">
        <v>0</v>
      </c>
    </row>
    <row r="841" spans="1:39" x14ac:dyDescent="0.25">
      <c r="A841" t="s">
        <v>219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4207.8984620000001</v>
      </c>
      <c r="I841">
        <v>654076.55447600002</v>
      </c>
      <c r="J841" t="s">
        <v>3</v>
      </c>
      <c r="K841">
        <v>4199.0354049999996</v>
      </c>
      <c r="L841">
        <v>655733.030715</v>
      </c>
      <c r="M841" t="s">
        <v>4</v>
      </c>
      <c r="N841">
        <v>683.49386400000003</v>
      </c>
      <c r="O841">
        <v>7585.94805</v>
      </c>
      <c r="P841" t="s">
        <v>5</v>
      </c>
      <c r="Q841">
        <v>15.893227</v>
      </c>
      <c r="R841">
        <v>7.1144740000000004</v>
      </c>
      <c r="S841" t="s">
        <v>6</v>
      </c>
      <c r="T841">
        <v>3316.442427</v>
      </c>
      <c r="U841">
        <v>590467.62509300001</v>
      </c>
      <c r="V841" t="s">
        <v>7</v>
      </c>
      <c r="W841">
        <v>9.7332999999999998</v>
      </c>
      <c r="X841">
        <v>3.994373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0.16452</v>
      </c>
      <c r="AG841">
        <v>1.74E-4</v>
      </c>
      <c r="AH841" t="s">
        <v>11</v>
      </c>
      <c r="AI841">
        <v>0.83832200000000001</v>
      </c>
      <c r="AJ841">
        <v>4.1E-5</v>
      </c>
      <c r="AK841" t="s">
        <v>12</v>
      </c>
      <c r="AL841">
        <v>0</v>
      </c>
      <c r="AM841">
        <v>0</v>
      </c>
    </row>
    <row r="842" spans="1:39" x14ac:dyDescent="0.25">
      <c r="A842" t="s">
        <v>220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0</v>
      </c>
      <c r="I842">
        <v>0</v>
      </c>
      <c r="J842" t="s">
        <v>3</v>
      </c>
      <c r="K842">
        <v>0</v>
      </c>
      <c r="L842">
        <v>0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0</v>
      </c>
      <c r="AG842">
        <v>0</v>
      </c>
      <c r="AH842" t="s">
        <v>11</v>
      </c>
      <c r="AI842">
        <v>0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220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0</v>
      </c>
      <c r="I843">
        <v>0</v>
      </c>
      <c r="J843" t="s">
        <v>3</v>
      </c>
      <c r="K843">
        <v>0</v>
      </c>
      <c r="L843">
        <v>0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0</v>
      </c>
      <c r="AG843">
        <v>0</v>
      </c>
      <c r="AH843" t="s">
        <v>11</v>
      </c>
      <c r="AI843">
        <v>0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220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0</v>
      </c>
      <c r="I844">
        <v>0</v>
      </c>
      <c r="J844" t="s">
        <v>3</v>
      </c>
      <c r="K844">
        <v>0</v>
      </c>
      <c r="L844">
        <v>0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0</v>
      </c>
      <c r="AG844">
        <v>0</v>
      </c>
      <c r="AH844" t="s">
        <v>11</v>
      </c>
      <c r="AI844">
        <v>0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220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0</v>
      </c>
      <c r="I845">
        <v>0</v>
      </c>
      <c r="J845" t="s">
        <v>3</v>
      </c>
      <c r="K845">
        <v>0</v>
      </c>
      <c r="L845">
        <v>0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0</v>
      </c>
      <c r="AG845">
        <v>0</v>
      </c>
      <c r="AH845" t="s">
        <v>11</v>
      </c>
      <c r="AI845">
        <v>0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220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0</v>
      </c>
      <c r="I846">
        <v>0</v>
      </c>
      <c r="J846" t="s">
        <v>3</v>
      </c>
      <c r="K846">
        <v>0</v>
      </c>
      <c r="L846">
        <v>0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0</v>
      </c>
      <c r="AG846">
        <v>0</v>
      </c>
      <c r="AH846" t="s">
        <v>11</v>
      </c>
      <c r="AI846">
        <v>0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220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0</v>
      </c>
      <c r="I847">
        <v>0</v>
      </c>
      <c r="J847" t="s">
        <v>3</v>
      </c>
      <c r="K847">
        <v>0</v>
      </c>
      <c r="L847">
        <v>0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0</v>
      </c>
      <c r="AG847">
        <v>0</v>
      </c>
      <c r="AH847" t="s">
        <v>11</v>
      </c>
      <c r="AI847">
        <v>0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220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0</v>
      </c>
      <c r="I848">
        <v>0</v>
      </c>
      <c r="J848" t="s">
        <v>3</v>
      </c>
      <c r="K848">
        <v>0</v>
      </c>
      <c r="L848">
        <v>0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0</v>
      </c>
      <c r="AG848">
        <v>0</v>
      </c>
      <c r="AH848" t="s">
        <v>11</v>
      </c>
      <c r="AI848">
        <v>0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220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0</v>
      </c>
      <c r="I849">
        <v>0</v>
      </c>
      <c r="J849" t="s">
        <v>3</v>
      </c>
      <c r="K849">
        <v>0</v>
      </c>
      <c r="L849">
        <v>0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0</v>
      </c>
      <c r="AG849">
        <v>0</v>
      </c>
      <c r="AH849" t="s">
        <v>11</v>
      </c>
      <c r="AI849">
        <v>0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220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0</v>
      </c>
      <c r="I850">
        <v>0</v>
      </c>
      <c r="J850" t="s">
        <v>3</v>
      </c>
      <c r="K850">
        <v>0</v>
      </c>
      <c r="L850">
        <v>0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0</v>
      </c>
      <c r="AG850">
        <v>0</v>
      </c>
      <c r="AH850" t="s">
        <v>11</v>
      </c>
      <c r="AI850">
        <v>0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220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0</v>
      </c>
      <c r="I851">
        <v>0</v>
      </c>
      <c r="J851" t="s">
        <v>3</v>
      </c>
      <c r="K851">
        <v>0</v>
      </c>
      <c r="L851">
        <v>0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0</v>
      </c>
      <c r="AG851">
        <v>0</v>
      </c>
      <c r="AH851" t="s">
        <v>11</v>
      </c>
      <c r="AI851">
        <v>0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220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0</v>
      </c>
      <c r="I852">
        <v>0</v>
      </c>
      <c r="J852" t="s">
        <v>3</v>
      </c>
      <c r="K852">
        <v>0</v>
      </c>
      <c r="L852">
        <v>0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0</v>
      </c>
      <c r="AG852">
        <v>0</v>
      </c>
      <c r="AH852" t="s">
        <v>11</v>
      </c>
      <c r="AI852">
        <v>0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220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0</v>
      </c>
      <c r="I853">
        <v>0</v>
      </c>
      <c r="J853" t="s">
        <v>3</v>
      </c>
      <c r="K853">
        <v>0</v>
      </c>
      <c r="L853">
        <v>0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0</v>
      </c>
      <c r="AG853">
        <v>0</v>
      </c>
      <c r="AH853" t="s">
        <v>11</v>
      </c>
      <c r="AI853">
        <v>0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220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0</v>
      </c>
      <c r="I854">
        <v>0</v>
      </c>
      <c r="J854" t="s">
        <v>3</v>
      </c>
      <c r="K854">
        <v>0</v>
      </c>
      <c r="L854">
        <v>0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0</v>
      </c>
      <c r="AG854">
        <v>0</v>
      </c>
      <c r="AH854" t="s">
        <v>11</v>
      </c>
      <c r="AI854">
        <v>0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220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0</v>
      </c>
      <c r="I855">
        <v>0</v>
      </c>
      <c r="J855" t="s">
        <v>3</v>
      </c>
      <c r="K855">
        <v>0</v>
      </c>
      <c r="L855">
        <v>0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0</v>
      </c>
      <c r="AG855">
        <v>0</v>
      </c>
      <c r="AH855" t="s">
        <v>11</v>
      </c>
      <c r="AI855">
        <v>0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220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0</v>
      </c>
      <c r="I856">
        <v>0</v>
      </c>
      <c r="J856" t="s">
        <v>3</v>
      </c>
      <c r="K856">
        <v>0</v>
      </c>
      <c r="L856">
        <v>0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0</v>
      </c>
      <c r="AG856">
        <v>0</v>
      </c>
      <c r="AH856" t="s">
        <v>11</v>
      </c>
      <c r="AI856">
        <v>0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220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0</v>
      </c>
      <c r="I857">
        <v>0</v>
      </c>
      <c r="J857" t="s">
        <v>3</v>
      </c>
      <c r="K857">
        <v>0</v>
      </c>
      <c r="L857">
        <v>0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0</v>
      </c>
      <c r="AG857">
        <v>0</v>
      </c>
      <c r="AH857" t="s">
        <v>11</v>
      </c>
      <c r="AI857">
        <v>0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220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0</v>
      </c>
      <c r="I858">
        <v>0</v>
      </c>
      <c r="J858" t="s">
        <v>3</v>
      </c>
      <c r="K858">
        <v>0</v>
      </c>
      <c r="L858">
        <v>0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0</v>
      </c>
      <c r="AG858">
        <v>0</v>
      </c>
      <c r="AH858" t="s">
        <v>11</v>
      </c>
      <c r="AI858">
        <v>0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220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0</v>
      </c>
      <c r="I859">
        <v>0</v>
      </c>
      <c r="J859" t="s">
        <v>3</v>
      </c>
      <c r="K859">
        <v>0</v>
      </c>
      <c r="L859">
        <v>0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0</v>
      </c>
      <c r="AG859">
        <v>0</v>
      </c>
      <c r="AH859" t="s">
        <v>11</v>
      </c>
      <c r="AI859">
        <v>0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220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0</v>
      </c>
      <c r="I860">
        <v>0</v>
      </c>
      <c r="J860" t="s">
        <v>3</v>
      </c>
      <c r="K860">
        <v>0</v>
      </c>
      <c r="L860">
        <v>0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0</v>
      </c>
      <c r="AG860">
        <v>0</v>
      </c>
      <c r="AH860" t="s">
        <v>11</v>
      </c>
      <c r="AI860">
        <v>0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220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0</v>
      </c>
      <c r="I861">
        <v>0</v>
      </c>
      <c r="J861" t="s">
        <v>3</v>
      </c>
      <c r="K861">
        <v>0</v>
      </c>
      <c r="L861">
        <v>0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0</v>
      </c>
      <c r="AG861">
        <v>0</v>
      </c>
      <c r="AH861" t="s">
        <v>11</v>
      </c>
      <c r="AI861">
        <v>0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221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202.98549399999999</v>
      </c>
      <c r="I862">
        <v>4.1951000000000002E-2</v>
      </c>
      <c r="J862" t="s">
        <v>3</v>
      </c>
      <c r="K862">
        <v>155.99373600000001</v>
      </c>
      <c r="L862">
        <v>6.7199999999999996E-4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0</v>
      </c>
      <c r="AM862">
        <v>0</v>
      </c>
    </row>
    <row r="863" spans="1:39" x14ac:dyDescent="0.25">
      <c r="A863" t="s">
        <v>221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406.348727</v>
      </c>
      <c r="I863">
        <v>6.4780000000000004E-2</v>
      </c>
      <c r="J863" t="s">
        <v>3</v>
      </c>
      <c r="K863">
        <v>311.95694600000002</v>
      </c>
      <c r="L863">
        <v>1.6459999999999999E-3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0</v>
      </c>
      <c r="AM863">
        <v>0</v>
      </c>
    </row>
    <row r="864" spans="1:39" x14ac:dyDescent="0.25">
      <c r="A864" t="s">
        <v>221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609.73324100000002</v>
      </c>
      <c r="I864">
        <v>8.4446999999999994E-2</v>
      </c>
      <c r="J864" t="s">
        <v>3</v>
      </c>
      <c r="K864">
        <v>467.92347699999999</v>
      </c>
      <c r="L864">
        <v>2.2520000000000001E-3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0</v>
      </c>
      <c r="AM864">
        <v>0</v>
      </c>
    </row>
    <row r="865" spans="1:39" x14ac:dyDescent="0.25">
      <c r="A865" t="s">
        <v>221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813.10784200000001</v>
      </c>
      <c r="I865">
        <v>0.11057400000000001</v>
      </c>
      <c r="J865" t="s">
        <v>3</v>
      </c>
      <c r="K865">
        <v>623.89197799999999</v>
      </c>
      <c r="L865">
        <v>2.9680000000000002E-3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0</v>
      </c>
      <c r="AM865">
        <v>0</v>
      </c>
    </row>
    <row r="866" spans="1:39" x14ac:dyDescent="0.25">
      <c r="A866" t="s">
        <v>221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1016.494941</v>
      </c>
      <c r="I866">
        <v>0.15658</v>
      </c>
      <c r="J866" t="s">
        <v>3</v>
      </c>
      <c r="K866">
        <v>779.86433499999998</v>
      </c>
      <c r="L866">
        <v>4.241E-3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0</v>
      </c>
      <c r="AM866">
        <v>0</v>
      </c>
    </row>
    <row r="867" spans="1:39" x14ac:dyDescent="0.25">
      <c r="A867" t="s">
        <v>221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1219.8836329999999</v>
      </c>
      <c r="I867">
        <v>0.21174399999999999</v>
      </c>
      <c r="J867" t="s">
        <v>3</v>
      </c>
      <c r="K867">
        <v>935.84691899999996</v>
      </c>
      <c r="L867">
        <v>4.3049999999999998E-3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0</v>
      </c>
      <c r="AM867">
        <v>0</v>
      </c>
    </row>
    <row r="868" spans="1:39" x14ac:dyDescent="0.25">
      <c r="A868" t="s">
        <v>221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1423.267124</v>
      </c>
      <c r="I868">
        <v>0.23574100000000001</v>
      </c>
      <c r="J868" t="s">
        <v>3</v>
      </c>
      <c r="K868">
        <v>1091.828757</v>
      </c>
      <c r="L868">
        <v>5.4790000000000004E-3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0</v>
      </c>
      <c r="AM868">
        <v>0</v>
      </c>
    </row>
    <row r="869" spans="1:39" x14ac:dyDescent="0.25">
      <c r="A869" t="s">
        <v>221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1626.6654639999999</v>
      </c>
      <c r="I869">
        <v>0.27313700000000002</v>
      </c>
      <c r="J869" t="s">
        <v>3</v>
      </c>
      <c r="K869">
        <v>1247.8101320000001</v>
      </c>
      <c r="L869">
        <v>6.9499999999999996E-3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0</v>
      </c>
      <c r="AM869">
        <v>0</v>
      </c>
    </row>
    <row r="870" spans="1:39" x14ac:dyDescent="0.25">
      <c r="A870" t="s">
        <v>221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1830.059043</v>
      </c>
      <c r="I870">
        <v>0.29524499999999998</v>
      </c>
      <c r="J870" t="s">
        <v>3</v>
      </c>
      <c r="K870">
        <v>1403.797554</v>
      </c>
      <c r="L870">
        <v>7.9120000000000006E-3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0</v>
      </c>
      <c r="AM870">
        <v>0</v>
      </c>
    </row>
    <row r="871" spans="1:39" x14ac:dyDescent="0.25">
      <c r="A871" t="s">
        <v>221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2033.444731</v>
      </c>
      <c r="I871">
        <v>0.33073900000000001</v>
      </c>
      <c r="J871" t="s">
        <v>3</v>
      </c>
      <c r="K871">
        <v>1559.7873709999999</v>
      </c>
      <c r="L871">
        <v>8.9910000000000007E-3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0</v>
      </c>
      <c r="AM871">
        <v>0</v>
      </c>
    </row>
    <row r="872" spans="1:39" x14ac:dyDescent="0.25">
      <c r="A872" t="s">
        <v>221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2236.8414010000001</v>
      </c>
      <c r="I872">
        <v>0.453565</v>
      </c>
      <c r="J872" t="s">
        <v>3</v>
      </c>
      <c r="K872">
        <v>1715.77397</v>
      </c>
      <c r="L872">
        <v>9.1649999999999995E-3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0</v>
      </c>
      <c r="AM872">
        <v>0</v>
      </c>
    </row>
    <row r="873" spans="1:39" x14ac:dyDescent="0.25">
      <c r="A873" t="s">
        <v>221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2440.2449120000001</v>
      </c>
      <c r="I873">
        <v>0.55491199999999996</v>
      </c>
      <c r="J873" t="s">
        <v>3</v>
      </c>
      <c r="K873">
        <v>1871.7669510000001</v>
      </c>
      <c r="L873">
        <v>1.0773E-2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0</v>
      </c>
      <c r="AM873">
        <v>0</v>
      </c>
    </row>
    <row r="874" spans="1:39" x14ac:dyDescent="0.25">
      <c r="A874" t="s">
        <v>221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2643.6238720000001</v>
      </c>
      <c r="I874">
        <v>0.59428000000000003</v>
      </c>
      <c r="J874" t="s">
        <v>3</v>
      </c>
      <c r="K874">
        <v>2027.7579169999999</v>
      </c>
      <c r="L874">
        <v>1.1136999999999999E-2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0</v>
      </c>
      <c r="AM874">
        <v>0</v>
      </c>
    </row>
    <row r="875" spans="1:39" x14ac:dyDescent="0.25">
      <c r="A875" t="s">
        <v>221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2847.009082</v>
      </c>
      <c r="I875">
        <v>0.62090100000000004</v>
      </c>
      <c r="J875" t="s">
        <v>3</v>
      </c>
      <c r="K875">
        <v>2183.7484770000001</v>
      </c>
      <c r="L875">
        <v>1.0926E-2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0</v>
      </c>
      <c r="AM875">
        <v>0</v>
      </c>
    </row>
    <row r="876" spans="1:39" x14ac:dyDescent="0.25">
      <c r="A876" t="s">
        <v>221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3050.4195070000001</v>
      </c>
      <c r="I876">
        <v>0.65594600000000003</v>
      </c>
      <c r="J876" t="s">
        <v>3</v>
      </c>
      <c r="K876">
        <v>2339.7585549999999</v>
      </c>
      <c r="L876">
        <v>2.6821999999999999E-2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0</v>
      </c>
      <c r="AM876">
        <v>0</v>
      </c>
    </row>
    <row r="877" spans="1:39" x14ac:dyDescent="0.25">
      <c r="A877" t="s">
        <v>221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3253.8282469999999</v>
      </c>
      <c r="I877">
        <v>0.702345</v>
      </c>
      <c r="J877" t="s">
        <v>3</v>
      </c>
      <c r="K877">
        <v>2495.7597219999998</v>
      </c>
      <c r="L877">
        <v>3.0078000000000001E-2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0</v>
      </c>
      <c r="AM877">
        <v>0</v>
      </c>
    </row>
    <row r="878" spans="1:39" x14ac:dyDescent="0.25">
      <c r="A878" t="s">
        <v>221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3457.2300829999999</v>
      </c>
      <c r="I878">
        <v>0.76360399999999995</v>
      </c>
      <c r="J878" t="s">
        <v>3</v>
      </c>
      <c r="K878">
        <v>2651.7553910000001</v>
      </c>
      <c r="L878">
        <v>2.8672E-2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0</v>
      </c>
      <c r="AM878">
        <v>0</v>
      </c>
    </row>
    <row r="879" spans="1:39" x14ac:dyDescent="0.25">
      <c r="A879" t="s">
        <v>221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3660.630498</v>
      </c>
      <c r="I879">
        <v>0.80417400000000006</v>
      </c>
      <c r="J879" t="s">
        <v>3</v>
      </c>
      <c r="K879">
        <v>2807.7546630000002</v>
      </c>
      <c r="L879">
        <v>2.9985000000000001E-2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0</v>
      </c>
      <c r="AM879">
        <v>0</v>
      </c>
    </row>
    <row r="880" spans="1:39" x14ac:dyDescent="0.25">
      <c r="A880" t="s">
        <v>221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3864.0467870000002</v>
      </c>
      <c r="I880">
        <v>0.84833700000000001</v>
      </c>
      <c r="J880" t="s">
        <v>3</v>
      </c>
      <c r="K880">
        <v>2963.7555219999999</v>
      </c>
      <c r="L880">
        <v>3.2045999999999998E-2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0</v>
      </c>
      <c r="AM880">
        <v>0</v>
      </c>
    </row>
    <row r="881" spans="1:39" x14ac:dyDescent="0.25">
      <c r="A881" t="s">
        <v>221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4067.4598489999998</v>
      </c>
      <c r="I881">
        <v>0.95402299999999995</v>
      </c>
      <c r="J881" t="s">
        <v>3</v>
      </c>
      <c r="K881">
        <v>3119.7556450000002</v>
      </c>
      <c r="L881">
        <v>3.5783000000000002E-2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0</v>
      </c>
      <c r="AM881">
        <v>0</v>
      </c>
    </row>
    <row r="882" spans="1:39" x14ac:dyDescent="0.25">
      <c r="A882" t="s">
        <v>222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179.15614099999999</v>
      </c>
      <c r="I882">
        <v>1.9779000000000001E-2</v>
      </c>
      <c r="J882" t="s">
        <v>3</v>
      </c>
      <c r="K882">
        <v>154.91114099999999</v>
      </c>
      <c r="L882">
        <v>2.92E-4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32767</v>
      </c>
      <c r="AG882">
        <v>0</v>
      </c>
      <c r="AH882" t="s">
        <v>11</v>
      </c>
      <c r="AI882">
        <v>-32767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222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358.52162700000002</v>
      </c>
      <c r="I883">
        <v>4.1225999999999999E-2</v>
      </c>
      <c r="J883" t="s">
        <v>3</v>
      </c>
      <c r="K883">
        <v>309.84440799999999</v>
      </c>
      <c r="L883">
        <v>1.085E-3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32767</v>
      </c>
      <c r="AG883">
        <v>0</v>
      </c>
      <c r="AH883" t="s">
        <v>11</v>
      </c>
      <c r="AI883">
        <v>-32767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222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537.89376600000003</v>
      </c>
      <c r="I884">
        <v>6.9168999999999994E-2</v>
      </c>
      <c r="J884" t="s">
        <v>3</v>
      </c>
      <c r="K884">
        <v>464.77916299999998</v>
      </c>
      <c r="L884">
        <v>2.0349999999999999E-3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32767</v>
      </c>
      <c r="AG884">
        <v>0</v>
      </c>
      <c r="AH884" t="s">
        <v>11</v>
      </c>
      <c r="AI884">
        <v>-32767</v>
      </c>
      <c r="AJ884">
        <v>0</v>
      </c>
      <c r="AK884" t="s">
        <v>12</v>
      </c>
      <c r="AL884">
        <v>0</v>
      </c>
      <c r="AM884">
        <v>0</v>
      </c>
    </row>
    <row r="885" spans="1:39" x14ac:dyDescent="0.25">
      <c r="A885" t="s">
        <v>222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717.28012699999999</v>
      </c>
      <c r="I885">
        <v>9.3793000000000001E-2</v>
      </c>
      <c r="J885" t="s">
        <v>3</v>
      </c>
      <c r="K885">
        <v>619.71767599999998</v>
      </c>
      <c r="L885">
        <v>3.2560000000000002E-3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32767</v>
      </c>
      <c r="AG885">
        <v>0</v>
      </c>
      <c r="AH885" t="s">
        <v>11</v>
      </c>
      <c r="AI885">
        <v>-32767</v>
      </c>
      <c r="AJ885">
        <v>0</v>
      </c>
      <c r="AK885" t="s">
        <v>12</v>
      </c>
      <c r="AL885">
        <v>0</v>
      </c>
      <c r="AM885">
        <v>0</v>
      </c>
    </row>
    <row r="886" spans="1:39" x14ac:dyDescent="0.25">
      <c r="A886" t="s">
        <v>222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896.72740499999998</v>
      </c>
      <c r="I886">
        <v>0.11799</v>
      </c>
      <c r="J886" t="s">
        <v>3</v>
      </c>
      <c r="K886">
        <v>774.65728300000001</v>
      </c>
      <c r="L886">
        <v>5.0410000000000003E-3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32767</v>
      </c>
      <c r="AG886">
        <v>0</v>
      </c>
      <c r="AH886" t="s">
        <v>11</v>
      </c>
      <c r="AI886">
        <v>-32767</v>
      </c>
      <c r="AJ886">
        <v>0</v>
      </c>
      <c r="AK886" t="s">
        <v>12</v>
      </c>
      <c r="AL886">
        <v>0</v>
      </c>
      <c r="AM886">
        <v>0</v>
      </c>
    </row>
    <row r="887" spans="1:39" x14ac:dyDescent="0.25">
      <c r="A887" t="s">
        <v>222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1076.0978809999999</v>
      </c>
      <c r="I887">
        <v>0.14798500000000001</v>
      </c>
      <c r="J887" t="s">
        <v>3</v>
      </c>
      <c r="K887">
        <v>929.59680200000003</v>
      </c>
      <c r="L887">
        <v>7.1459999999999996E-3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32767</v>
      </c>
      <c r="AG887">
        <v>0</v>
      </c>
      <c r="AH887" t="s">
        <v>11</v>
      </c>
      <c r="AI887">
        <v>-32767</v>
      </c>
      <c r="AJ887">
        <v>0</v>
      </c>
      <c r="AK887" t="s">
        <v>12</v>
      </c>
      <c r="AL887">
        <v>0</v>
      </c>
      <c r="AM887">
        <v>0</v>
      </c>
    </row>
    <row r="888" spans="1:39" x14ac:dyDescent="0.25">
      <c r="A888" t="s">
        <v>222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1255.4875440000001</v>
      </c>
      <c r="I888">
        <v>0.20252400000000001</v>
      </c>
      <c r="J888" t="s">
        <v>3</v>
      </c>
      <c r="K888">
        <v>1084.5422120000001</v>
      </c>
      <c r="L888">
        <v>9.665E-3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32767</v>
      </c>
      <c r="AG888">
        <v>0</v>
      </c>
      <c r="AH888" t="s">
        <v>11</v>
      </c>
      <c r="AI888">
        <v>-32767</v>
      </c>
      <c r="AJ888">
        <v>0</v>
      </c>
      <c r="AK888" t="s">
        <v>12</v>
      </c>
      <c r="AL888">
        <v>0</v>
      </c>
      <c r="AM888">
        <v>0</v>
      </c>
    </row>
    <row r="889" spans="1:39" x14ac:dyDescent="0.25">
      <c r="A889" t="s">
        <v>222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1434.8838209999999</v>
      </c>
      <c r="I889">
        <v>0.25904899999999997</v>
      </c>
      <c r="J889" t="s">
        <v>3</v>
      </c>
      <c r="K889">
        <v>1239.4912959999999</v>
      </c>
      <c r="L889">
        <v>1.2689000000000001E-2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32767</v>
      </c>
      <c r="AG889">
        <v>0</v>
      </c>
      <c r="AH889" t="s">
        <v>11</v>
      </c>
      <c r="AI889">
        <v>-32767</v>
      </c>
      <c r="AJ889">
        <v>0</v>
      </c>
      <c r="AK889" t="s">
        <v>12</v>
      </c>
      <c r="AL889">
        <v>0</v>
      </c>
      <c r="AM889">
        <v>0</v>
      </c>
    </row>
    <row r="890" spans="1:39" x14ac:dyDescent="0.25">
      <c r="A890" t="s">
        <v>222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1614.277666</v>
      </c>
      <c r="I890">
        <v>0.34577799999999997</v>
      </c>
      <c r="J890" t="s">
        <v>3</v>
      </c>
      <c r="K890">
        <v>1394.4438479999999</v>
      </c>
      <c r="L890">
        <v>1.6247000000000001E-2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32767</v>
      </c>
      <c r="AG890">
        <v>0</v>
      </c>
      <c r="AH890" t="s">
        <v>11</v>
      </c>
      <c r="AI890">
        <v>-32767</v>
      </c>
      <c r="AJ890">
        <v>0</v>
      </c>
      <c r="AK890" t="s">
        <v>12</v>
      </c>
      <c r="AL890">
        <v>0</v>
      </c>
      <c r="AM890">
        <v>0</v>
      </c>
    </row>
    <row r="891" spans="1:39" x14ac:dyDescent="0.25">
      <c r="A891" t="s">
        <v>222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1793.6756740000001</v>
      </c>
      <c r="I891">
        <v>0.393733</v>
      </c>
      <c r="J891" t="s">
        <v>3</v>
      </c>
      <c r="K891">
        <v>1549.39895</v>
      </c>
      <c r="L891">
        <v>1.9524E-2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32767</v>
      </c>
      <c r="AG891">
        <v>0</v>
      </c>
      <c r="AH891" t="s">
        <v>11</v>
      </c>
      <c r="AI891">
        <v>-32767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222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1973.072625</v>
      </c>
      <c r="I892">
        <v>0.457376</v>
      </c>
      <c r="J892" t="s">
        <v>3</v>
      </c>
      <c r="K892">
        <v>1704.350134</v>
      </c>
      <c r="L892">
        <v>2.2755000000000001E-2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32767</v>
      </c>
      <c r="AG892">
        <v>0</v>
      </c>
      <c r="AH892" t="s">
        <v>11</v>
      </c>
      <c r="AI892">
        <v>-32767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222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2152.4801170000001</v>
      </c>
      <c r="I893">
        <v>0.51330500000000001</v>
      </c>
      <c r="J893" t="s">
        <v>3</v>
      </c>
      <c r="K893">
        <v>1859.307151</v>
      </c>
      <c r="L893">
        <v>2.7609999999999999E-2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32767</v>
      </c>
      <c r="AG893">
        <v>0</v>
      </c>
      <c r="AH893" t="s">
        <v>11</v>
      </c>
      <c r="AI893">
        <v>-32767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222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2331.8915820000002</v>
      </c>
      <c r="I894">
        <v>0.57321</v>
      </c>
      <c r="J894" t="s">
        <v>3</v>
      </c>
      <c r="K894">
        <v>2014.2674239999999</v>
      </c>
      <c r="L894">
        <v>3.2217000000000003E-2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32767</v>
      </c>
      <c r="AG894">
        <v>0</v>
      </c>
      <c r="AH894" t="s">
        <v>11</v>
      </c>
      <c r="AI894">
        <v>-32767</v>
      </c>
      <c r="AJ894">
        <v>0</v>
      </c>
      <c r="AK894" t="s">
        <v>12</v>
      </c>
      <c r="AL894">
        <v>0</v>
      </c>
      <c r="AM894">
        <v>0</v>
      </c>
    </row>
    <row r="895" spans="1:39" x14ac:dyDescent="0.25">
      <c r="A895" t="s">
        <v>222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2511.3016990000001</v>
      </c>
      <c r="I895">
        <v>0.58737200000000001</v>
      </c>
      <c r="J895" t="s">
        <v>3</v>
      </c>
      <c r="K895">
        <v>2169.2262700000001</v>
      </c>
      <c r="L895">
        <v>3.7127E-2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32767</v>
      </c>
      <c r="AG895">
        <v>0</v>
      </c>
      <c r="AH895" t="s">
        <v>11</v>
      </c>
      <c r="AI895">
        <v>-32767</v>
      </c>
      <c r="AJ895">
        <v>0</v>
      </c>
      <c r="AK895" t="s">
        <v>12</v>
      </c>
      <c r="AL895">
        <v>0</v>
      </c>
      <c r="AM895">
        <v>0</v>
      </c>
    </row>
    <row r="896" spans="1:39" x14ac:dyDescent="0.25">
      <c r="A896" t="s">
        <v>222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2690.7043210000002</v>
      </c>
      <c r="I896">
        <v>0.64687600000000001</v>
      </c>
      <c r="J896" t="s">
        <v>3</v>
      </c>
      <c r="K896">
        <v>2324.1874899999998</v>
      </c>
      <c r="L896">
        <v>4.1993000000000003E-2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32767</v>
      </c>
      <c r="AG896">
        <v>0</v>
      </c>
      <c r="AH896" t="s">
        <v>11</v>
      </c>
      <c r="AI896">
        <v>-32767</v>
      </c>
      <c r="AJ896">
        <v>0</v>
      </c>
      <c r="AK896" t="s">
        <v>12</v>
      </c>
      <c r="AL896">
        <v>0</v>
      </c>
      <c r="AM896">
        <v>0</v>
      </c>
    </row>
    <row r="897" spans="1:39" x14ac:dyDescent="0.25">
      <c r="A897" t="s">
        <v>222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2870.1172999999999</v>
      </c>
      <c r="I897">
        <v>0.72558199999999995</v>
      </c>
      <c r="J897" t="s">
        <v>3</v>
      </c>
      <c r="K897">
        <v>2479.1524220000001</v>
      </c>
      <c r="L897">
        <v>4.7126000000000001E-2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32767</v>
      </c>
      <c r="AG897">
        <v>0</v>
      </c>
      <c r="AH897" t="s">
        <v>11</v>
      </c>
      <c r="AI897">
        <v>-32767</v>
      </c>
      <c r="AJ897">
        <v>0</v>
      </c>
      <c r="AK897" t="s">
        <v>12</v>
      </c>
      <c r="AL897">
        <v>0</v>
      </c>
      <c r="AM897">
        <v>0</v>
      </c>
    </row>
    <row r="898" spans="1:39" x14ac:dyDescent="0.25">
      <c r="A898" t="s">
        <v>222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3049.5445119999999</v>
      </c>
      <c r="I898">
        <v>0.82014600000000004</v>
      </c>
      <c r="J898" t="s">
        <v>3</v>
      </c>
      <c r="K898">
        <v>2634.1188480000001</v>
      </c>
      <c r="L898">
        <v>5.2125999999999999E-2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32767</v>
      </c>
      <c r="AG898">
        <v>0</v>
      </c>
      <c r="AH898" t="s">
        <v>11</v>
      </c>
      <c r="AI898">
        <v>-32767</v>
      </c>
      <c r="AJ898">
        <v>0</v>
      </c>
      <c r="AK898" t="s">
        <v>12</v>
      </c>
      <c r="AL898">
        <v>0</v>
      </c>
      <c r="AM898">
        <v>0</v>
      </c>
    </row>
    <row r="899" spans="1:39" x14ac:dyDescent="0.25">
      <c r="A899" t="s">
        <v>222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3228.9679150000002</v>
      </c>
      <c r="I899">
        <v>0.92713199999999996</v>
      </c>
      <c r="J899" t="s">
        <v>3</v>
      </c>
      <c r="K899">
        <v>2789.0853320000001</v>
      </c>
      <c r="L899">
        <v>6.0437999999999999E-2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32767</v>
      </c>
      <c r="AG899">
        <v>0</v>
      </c>
      <c r="AH899" t="s">
        <v>11</v>
      </c>
      <c r="AI899">
        <v>-32767</v>
      </c>
      <c r="AJ899">
        <v>0</v>
      </c>
      <c r="AK899" t="s">
        <v>12</v>
      </c>
      <c r="AL899">
        <v>0</v>
      </c>
      <c r="AM899">
        <v>0</v>
      </c>
    </row>
    <row r="900" spans="1:39" x14ac:dyDescent="0.25">
      <c r="A900" t="s">
        <v>222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3408.374546</v>
      </c>
      <c r="I900">
        <v>1.0379510000000001</v>
      </c>
      <c r="J900" t="s">
        <v>3</v>
      </c>
      <c r="K900">
        <v>2944.0567289999999</v>
      </c>
      <c r="L900">
        <v>6.6780000000000006E-2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32767</v>
      </c>
      <c r="AG900">
        <v>0</v>
      </c>
      <c r="AH900" t="s">
        <v>11</v>
      </c>
      <c r="AI900">
        <v>-32767</v>
      </c>
      <c r="AJ900">
        <v>0</v>
      </c>
      <c r="AK900" t="s">
        <v>12</v>
      </c>
      <c r="AL900">
        <v>0</v>
      </c>
      <c r="AM900">
        <v>0</v>
      </c>
    </row>
    <row r="901" spans="1:39" x14ac:dyDescent="0.25">
      <c r="A901" t="s">
        <v>222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3587.7670560000001</v>
      </c>
      <c r="I901">
        <v>1.1027560000000001</v>
      </c>
      <c r="J901" t="s">
        <v>3</v>
      </c>
      <c r="K901">
        <v>3099.0271389999998</v>
      </c>
      <c r="L901">
        <v>7.5523000000000007E-2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32767</v>
      </c>
      <c r="AG901">
        <v>0</v>
      </c>
      <c r="AH901" t="s">
        <v>11</v>
      </c>
      <c r="AI901">
        <v>-32767</v>
      </c>
      <c r="AJ901">
        <v>0</v>
      </c>
      <c r="AK901" t="s">
        <v>12</v>
      </c>
      <c r="AL901">
        <v>0</v>
      </c>
      <c r="AM901">
        <v>0</v>
      </c>
    </row>
    <row r="902" spans="1:39" x14ac:dyDescent="0.25">
      <c r="A902" t="s">
        <v>226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179.883127</v>
      </c>
      <c r="I902">
        <v>0.115551</v>
      </c>
      <c r="J902" t="s">
        <v>3</v>
      </c>
      <c r="K902">
        <v>178.20572000000001</v>
      </c>
      <c r="L902">
        <v>0.10398300000000001</v>
      </c>
      <c r="M902" t="s">
        <v>4</v>
      </c>
      <c r="N902">
        <v>22.937488999999999</v>
      </c>
      <c r="O902">
        <v>2.0460000000000001E-3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226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359.811553</v>
      </c>
      <c r="I903">
        <v>0.46394000000000002</v>
      </c>
      <c r="J903" t="s">
        <v>3</v>
      </c>
      <c r="K903">
        <v>356.45462800000001</v>
      </c>
      <c r="L903">
        <v>0.42787799999999998</v>
      </c>
      <c r="M903" t="s">
        <v>4</v>
      </c>
      <c r="N903">
        <v>45.875003</v>
      </c>
      <c r="O903">
        <v>7.6210000000000002E-3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226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539.72549900000001</v>
      </c>
      <c r="I904">
        <v>1.0659650000000001</v>
      </c>
      <c r="J904" t="s">
        <v>3</v>
      </c>
      <c r="K904">
        <v>534.70150100000001</v>
      </c>
      <c r="L904">
        <v>0.95713499999999996</v>
      </c>
      <c r="M904" t="s">
        <v>4</v>
      </c>
      <c r="N904">
        <v>68.812917999999996</v>
      </c>
      <c r="O904">
        <v>1.6655E-2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226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719.64546299999995</v>
      </c>
      <c r="I905">
        <v>1.8977219999999999</v>
      </c>
      <c r="J905" t="s">
        <v>3</v>
      </c>
      <c r="K905">
        <v>712.95153400000004</v>
      </c>
      <c r="L905">
        <v>1.68343</v>
      </c>
      <c r="M905" t="s">
        <v>4</v>
      </c>
      <c r="N905">
        <v>91.750201000000004</v>
      </c>
      <c r="O905">
        <v>2.8728E-2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226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899.57300799999996</v>
      </c>
      <c r="I906">
        <v>2.9832770000000002</v>
      </c>
      <c r="J906" t="s">
        <v>3</v>
      </c>
      <c r="K906">
        <v>891.20241099999998</v>
      </c>
      <c r="L906">
        <v>2.6349260000000001</v>
      </c>
      <c r="M906" t="s">
        <v>4</v>
      </c>
      <c r="N906">
        <v>114.68837600000001</v>
      </c>
      <c r="O906">
        <v>4.4281000000000001E-2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226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1079.5191669999999</v>
      </c>
      <c r="I907">
        <v>4.3275439999999996</v>
      </c>
      <c r="J907" t="s">
        <v>3</v>
      </c>
      <c r="K907">
        <v>1069.457271</v>
      </c>
      <c r="L907">
        <v>3.7777959999999999</v>
      </c>
      <c r="M907" t="s">
        <v>4</v>
      </c>
      <c r="N907">
        <v>137.62554299999999</v>
      </c>
      <c r="O907">
        <v>6.4450999999999994E-2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226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1259.4442750000001</v>
      </c>
      <c r="I908">
        <v>5.8557579999999998</v>
      </c>
      <c r="J908" t="s">
        <v>3</v>
      </c>
      <c r="K908">
        <v>1247.7159329999999</v>
      </c>
      <c r="L908">
        <v>5.1238210000000004</v>
      </c>
      <c r="M908" t="s">
        <v>4</v>
      </c>
      <c r="N908">
        <v>160.559774</v>
      </c>
      <c r="O908">
        <v>8.7387000000000006E-2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226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1439.3842360000001</v>
      </c>
      <c r="I909">
        <v>7.6123219999999998</v>
      </c>
      <c r="J909" t="s">
        <v>3</v>
      </c>
      <c r="K909">
        <v>1425.9735330000001</v>
      </c>
      <c r="L909">
        <v>6.6462009999999996</v>
      </c>
      <c r="M909" t="s">
        <v>4</v>
      </c>
      <c r="N909">
        <v>183.49585300000001</v>
      </c>
      <c r="O909">
        <v>0.11118500000000001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226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1619.379529</v>
      </c>
      <c r="I910">
        <v>10.143857000000001</v>
      </c>
      <c r="J910" t="s">
        <v>3</v>
      </c>
      <c r="K910">
        <v>1604.2703590000001</v>
      </c>
      <c r="L910">
        <v>8.7209310000000002</v>
      </c>
      <c r="M910" t="s">
        <v>4</v>
      </c>
      <c r="N910">
        <v>206.43016700000001</v>
      </c>
      <c r="O910">
        <v>0.14097000000000001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226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1799.3398239999999</v>
      </c>
      <c r="I911">
        <v>12.333784</v>
      </c>
      <c r="J911" t="s">
        <v>3</v>
      </c>
      <c r="K911">
        <v>1782.5296900000001</v>
      </c>
      <c r="L911">
        <v>10.694882</v>
      </c>
      <c r="M911" t="s">
        <v>4</v>
      </c>
      <c r="N911">
        <v>229.365432</v>
      </c>
      <c r="O911">
        <v>0.17347099999999999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226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1979.2846340000001</v>
      </c>
      <c r="I912">
        <v>14.718105</v>
      </c>
      <c r="J912" t="s">
        <v>3</v>
      </c>
      <c r="K912">
        <v>1960.7928589999999</v>
      </c>
      <c r="L912">
        <v>12.895315</v>
      </c>
      <c r="M912" t="s">
        <v>4</v>
      </c>
      <c r="N912">
        <v>252.303066</v>
      </c>
      <c r="O912">
        <v>0.20981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226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2159.2326170000001</v>
      </c>
      <c r="I913">
        <v>17.443881999999999</v>
      </c>
      <c r="J913" t="s">
        <v>3</v>
      </c>
      <c r="K913">
        <v>2139.0676950000002</v>
      </c>
      <c r="L913">
        <v>15.320334000000001</v>
      </c>
      <c r="M913" t="s">
        <v>4</v>
      </c>
      <c r="N913">
        <v>275.24172299999998</v>
      </c>
      <c r="O913">
        <v>0.25035600000000002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226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2339.1822459999999</v>
      </c>
      <c r="I914">
        <v>20.154416999999999</v>
      </c>
      <c r="J914" t="s">
        <v>3</v>
      </c>
      <c r="K914">
        <v>2317.350156</v>
      </c>
      <c r="L914">
        <v>17.838083000000001</v>
      </c>
      <c r="M914" t="s">
        <v>4</v>
      </c>
      <c r="N914">
        <v>298.18019700000002</v>
      </c>
      <c r="O914">
        <v>0.295846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226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2519.1419820000001</v>
      </c>
      <c r="I915">
        <v>23.471291999999998</v>
      </c>
      <c r="J915" t="s">
        <v>3</v>
      </c>
      <c r="K915">
        <v>2495.6306639999998</v>
      </c>
      <c r="L915">
        <v>20.720381</v>
      </c>
      <c r="M915" t="s">
        <v>4</v>
      </c>
      <c r="N915">
        <v>321.11908199999999</v>
      </c>
      <c r="O915">
        <v>0.3427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226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2699.0946389999999</v>
      </c>
      <c r="I916">
        <v>26.668239</v>
      </c>
      <c r="J916" t="s">
        <v>3</v>
      </c>
      <c r="K916">
        <v>2673.9074759999999</v>
      </c>
      <c r="L916">
        <v>23.841176999999998</v>
      </c>
      <c r="M916" t="s">
        <v>4</v>
      </c>
      <c r="N916">
        <v>344.05566499999998</v>
      </c>
      <c r="O916">
        <v>0.39249200000000001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226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2879.0515140000002</v>
      </c>
      <c r="I917">
        <v>30.124744</v>
      </c>
      <c r="J917" t="s">
        <v>3</v>
      </c>
      <c r="K917">
        <v>2852.1813179999999</v>
      </c>
      <c r="L917">
        <v>27.093753</v>
      </c>
      <c r="M917" t="s">
        <v>4</v>
      </c>
      <c r="N917">
        <v>366.99223499999999</v>
      </c>
      <c r="O917">
        <v>0.44550899999999999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226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3059.0127830000001</v>
      </c>
      <c r="I918">
        <v>33.505001999999998</v>
      </c>
      <c r="J918" t="s">
        <v>3</v>
      </c>
      <c r="K918">
        <v>3030.4598190000002</v>
      </c>
      <c r="L918">
        <v>30.512830999999998</v>
      </c>
      <c r="M918" t="s">
        <v>4</v>
      </c>
      <c r="N918">
        <v>389.92726599999997</v>
      </c>
      <c r="O918">
        <v>0.50202999999999998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226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3238.9604789999999</v>
      </c>
      <c r="I919">
        <v>37.194707999999999</v>
      </c>
      <c r="J919" t="s">
        <v>3</v>
      </c>
      <c r="K919">
        <v>3208.7450490000001</v>
      </c>
      <c r="L919">
        <v>34.040685000000003</v>
      </c>
      <c r="M919" t="s">
        <v>4</v>
      </c>
      <c r="N919">
        <v>412.86288200000001</v>
      </c>
      <c r="O919">
        <v>0.56240699999999999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226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3418.9560499999998</v>
      </c>
      <c r="I920">
        <v>40.768895999999998</v>
      </c>
      <c r="J920" t="s">
        <v>3</v>
      </c>
      <c r="K920">
        <v>3387.0362300000002</v>
      </c>
      <c r="L920">
        <v>37.714432000000002</v>
      </c>
      <c r="M920" t="s">
        <v>4</v>
      </c>
      <c r="N920">
        <v>435.80174399999999</v>
      </c>
      <c r="O920">
        <v>0.62440799999999996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226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3598.9290580000002</v>
      </c>
      <c r="I921">
        <v>45.086087999999997</v>
      </c>
      <c r="J921" t="s">
        <v>3</v>
      </c>
      <c r="K921">
        <v>3565.3367039999998</v>
      </c>
      <c r="L921">
        <v>41.601196000000002</v>
      </c>
      <c r="M921" t="s">
        <v>4</v>
      </c>
      <c r="N921">
        <v>458.73930100000001</v>
      </c>
      <c r="O921">
        <v>0.68484999999999996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227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198.869372</v>
      </c>
      <c r="I922">
        <v>1.885626</v>
      </c>
      <c r="J922" t="s">
        <v>3</v>
      </c>
      <c r="K922">
        <v>198.490171</v>
      </c>
      <c r="L922">
        <v>1.9316660000000001</v>
      </c>
      <c r="M922" t="s">
        <v>4</v>
      </c>
      <c r="N922">
        <v>33.589126</v>
      </c>
      <c r="O922">
        <v>1.0521499999999999</v>
      </c>
      <c r="P922" t="s">
        <v>5</v>
      </c>
      <c r="Q922">
        <v>0.70874199999999998</v>
      </c>
      <c r="R922">
        <v>2.8279999999999998E-3</v>
      </c>
      <c r="S922" t="s">
        <v>6</v>
      </c>
      <c r="T922">
        <v>155.930306</v>
      </c>
      <c r="U922">
        <v>6.1079999999999997E-3</v>
      </c>
      <c r="V922" t="s">
        <v>7</v>
      </c>
      <c r="W922">
        <v>0.432504</v>
      </c>
      <c r="X922">
        <v>4.5100000000000001E-3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0.18053</v>
      </c>
      <c r="AG922">
        <v>1.02E-4</v>
      </c>
      <c r="AH922" t="s">
        <v>11</v>
      </c>
      <c r="AI922">
        <v>0.81876599999999999</v>
      </c>
      <c r="AJ922">
        <v>1.73E-4</v>
      </c>
      <c r="AK922" t="s">
        <v>12</v>
      </c>
      <c r="AL922">
        <v>0</v>
      </c>
      <c r="AM922">
        <v>0</v>
      </c>
    </row>
    <row r="923" spans="1:39" x14ac:dyDescent="0.25">
      <c r="A923" t="s">
        <v>227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397.49670300000002</v>
      </c>
      <c r="I923">
        <v>3.473922</v>
      </c>
      <c r="J923" t="s">
        <v>3</v>
      </c>
      <c r="K923">
        <v>396.75164899999999</v>
      </c>
      <c r="L923">
        <v>3.5948180000000001</v>
      </c>
      <c r="M923" t="s">
        <v>4</v>
      </c>
      <c r="N923">
        <v>67.083095999999998</v>
      </c>
      <c r="O923">
        <v>1.852703</v>
      </c>
      <c r="P923" t="s">
        <v>5</v>
      </c>
      <c r="Q923">
        <v>1.414552</v>
      </c>
      <c r="R923">
        <v>9.4339999999999997E-3</v>
      </c>
      <c r="S923" t="s">
        <v>6</v>
      </c>
      <c r="T923">
        <v>311.88074</v>
      </c>
      <c r="U923">
        <v>1.8751E-2</v>
      </c>
      <c r="V923" t="s">
        <v>7</v>
      </c>
      <c r="W923">
        <v>0.85636800000000002</v>
      </c>
      <c r="X923">
        <v>1.4879E-2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0.17671000000000001</v>
      </c>
      <c r="AG923">
        <v>5.5999999999999999E-5</v>
      </c>
      <c r="AH923" t="s">
        <v>11</v>
      </c>
      <c r="AI923">
        <v>0.82585699999999995</v>
      </c>
      <c r="AJ923">
        <v>1.46E-4</v>
      </c>
      <c r="AK923" t="s">
        <v>12</v>
      </c>
      <c r="AL923">
        <v>0</v>
      </c>
      <c r="AM923">
        <v>0</v>
      </c>
    </row>
    <row r="924" spans="1:39" x14ac:dyDescent="0.25">
      <c r="A924" t="s">
        <v>227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596.34802200000001</v>
      </c>
      <c r="I924">
        <v>8.2123279999999994</v>
      </c>
      <c r="J924" t="s">
        <v>3</v>
      </c>
      <c r="K924">
        <v>595.20391800000004</v>
      </c>
      <c r="L924">
        <v>8.2887129999999996</v>
      </c>
      <c r="M924" t="s">
        <v>4</v>
      </c>
      <c r="N924">
        <v>100.779258</v>
      </c>
      <c r="O924">
        <v>3.2524690000000001</v>
      </c>
      <c r="P924" t="s">
        <v>5</v>
      </c>
      <c r="Q924">
        <v>2.1177299999999999</v>
      </c>
      <c r="R924">
        <v>1.6399E-2</v>
      </c>
      <c r="S924" t="s">
        <v>6</v>
      </c>
      <c r="T924">
        <v>467.81451700000002</v>
      </c>
      <c r="U924">
        <v>3.7481E-2</v>
      </c>
      <c r="V924" t="s">
        <v>7</v>
      </c>
      <c r="W924">
        <v>1.2625459999999999</v>
      </c>
      <c r="X924">
        <v>3.0379E-2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0.17529700000000001</v>
      </c>
      <c r="AG924">
        <v>7.2000000000000002E-5</v>
      </c>
      <c r="AH924" t="s">
        <v>11</v>
      </c>
      <c r="AI924">
        <v>0.83062400000000003</v>
      </c>
      <c r="AJ924">
        <v>6.8999999999999997E-5</v>
      </c>
      <c r="AK924" t="s">
        <v>12</v>
      </c>
      <c r="AL924">
        <v>0</v>
      </c>
      <c r="AM924">
        <v>0</v>
      </c>
    </row>
    <row r="925" spans="1:39" x14ac:dyDescent="0.25">
      <c r="A925" t="s">
        <v>227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795.02042700000004</v>
      </c>
      <c r="I925">
        <v>14.042744000000001</v>
      </c>
      <c r="J925" t="s">
        <v>3</v>
      </c>
      <c r="K925">
        <v>793.53736900000001</v>
      </c>
      <c r="L925">
        <v>14.169515000000001</v>
      </c>
      <c r="M925" t="s">
        <v>4</v>
      </c>
      <c r="N925">
        <v>134.17025599999999</v>
      </c>
      <c r="O925">
        <v>4.7888770000000003</v>
      </c>
      <c r="P925" t="s">
        <v>5</v>
      </c>
      <c r="Q925">
        <v>2.8297840000000001</v>
      </c>
      <c r="R925">
        <v>2.5340000000000001E-2</v>
      </c>
      <c r="S925" t="s">
        <v>6</v>
      </c>
      <c r="T925">
        <v>623.78174799999999</v>
      </c>
      <c r="U925">
        <v>6.7136000000000001E-2</v>
      </c>
      <c r="V925" t="s">
        <v>7</v>
      </c>
      <c r="W925">
        <v>1.6964459999999999</v>
      </c>
      <c r="X925">
        <v>5.7659000000000002E-2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0.174291</v>
      </c>
      <c r="AG925">
        <v>8.6000000000000003E-5</v>
      </c>
      <c r="AH925" t="s">
        <v>11</v>
      </c>
      <c r="AI925">
        <v>0.83266600000000002</v>
      </c>
      <c r="AJ925">
        <v>7.4999999999999993E-5</v>
      </c>
      <c r="AK925" t="s">
        <v>12</v>
      </c>
      <c r="AL925">
        <v>0</v>
      </c>
      <c r="AM925">
        <v>0</v>
      </c>
    </row>
    <row r="926" spans="1:39" x14ac:dyDescent="0.25">
      <c r="A926" t="s">
        <v>227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994.13986499999999</v>
      </c>
      <c r="I926">
        <v>17.774235999999998</v>
      </c>
      <c r="J926" t="s">
        <v>3</v>
      </c>
      <c r="K926">
        <v>992.24314300000003</v>
      </c>
      <c r="L926">
        <v>18.045579</v>
      </c>
      <c r="M926" t="s">
        <v>4</v>
      </c>
      <c r="N926">
        <v>167.96959899999999</v>
      </c>
      <c r="O926">
        <v>8.0003060000000001</v>
      </c>
      <c r="P926" t="s">
        <v>5</v>
      </c>
      <c r="Q926">
        <v>3.5439759999999998</v>
      </c>
      <c r="R926">
        <v>3.7048999999999999E-2</v>
      </c>
      <c r="S926" t="s">
        <v>6</v>
      </c>
      <c r="T926">
        <v>779.75680999999997</v>
      </c>
      <c r="U926">
        <v>0.101381</v>
      </c>
      <c r="V926" t="s">
        <v>7</v>
      </c>
      <c r="W926">
        <v>2.139688</v>
      </c>
      <c r="X926">
        <v>8.4753999999999996E-2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0.17425499999999999</v>
      </c>
      <c r="AG926">
        <v>8.5000000000000006E-5</v>
      </c>
      <c r="AH926" t="s">
        <v>11</v>
      </c>
      <c r="AI926">
        <v>0.83328500000000005</v>
      </c>
      <c r="AJ926">
        <v>7.1000000000000005E-5</v>
      </c>
      <c r="AK926" t="s">
        <v>12</v>
      </c>
      <c r="AL926">
        <v>0</v>
      </c>
      <c r="AM926">
        <v>0</v>
      </c>
    </row>
    <row r="927" spans="1:39" x14ac:dyDescent="0.25">
      <c r="A927" t="s">
        <v>227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1193.161877</v>
      </c>
      <c r="I927">
        <v>22.927976999999998</v>
      </c>
      <c r="J927" t="s">
        <v>3</v>
      </c>
      <c r="K927">
        <v>1190.8540210000001</v>
      </c>
      <c r="L927">
        <v>22.508662999999999</v>
      </c>
      <c r="M927" t="s">
        <v>4</v>
      </c>
      <c r="N927">
        <v>201.67052699999999</v>
      </c>
      <c r="O927">
        <v>8.9531369999999999</v>
      </c>
      <c r="P927" t="s">
        <v>5</v>
      </c>
      <c r="Q927">
        <v>4.2791180000000004</v>
      </c>
      <c r="R927">
        <v>5.944E-2</v>
      </c>
      <c r="S927" t="s">
        <v>6</v>
      </c>
      <c r="T927">
        <v>935.73901699999999</v>
      </c>
      <c r="U927">
        <v>0.13428599999999999</v>
      </c>
      <c r="V927" t="s">
        <v>7</v>
      </c>
      <c r="W927">
        <v>2.5783999999999998</v>
      </c>
      <c r="X927">
        <v>0.114622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0.17297899999999999</v>
      </c>
      <c r="AG927">
        <v>1.06E-4</v>
      </c>
      <c r="AH927" t="s">
        <v>11</v>
      </c>
      <c r="AI927">
        <v>0.83393300000000004</v>
      </c>
      <c r="AJ927">
        <v>8.2999999999999998E-5</v>
      </c>
      <c r="AK927" t="s">
        <v>12</v>
      </c>
      <c r="AL927">
        <v>0</v>
      </c>
      <c r="AM927">
        <v>0</v>
      </c>
    </row>
    <row r="928" spans="1:39" x14ac:dyDescent="0.25">
      <c r="A928" t="s">
        <v>227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1391.9865890000001</v>
      </c>
      <c r="I928">
        <v>31.224125000000001</v>
      </c>
      <c r="J928" t="s">
        <v>3</v>
      </c>
      <c r="K928">
        <v>1389.269307</v>
      </c>
      <c r="L928">
        <v>30.905943000000001</v>
      </c>
      <c r="M928" t="s">
        <v>4</v>
      </c>
      <c r="N928">
        <v>235.113078</v>
      </c>
      <c r="O928">
        <v>11.649512</v>
      </c>
      <c r="P928" t="s">
        <v>5</v>
      </c>
      <c r="Q928">
        <v>5.0168600000000003</v>
      </c>
      <c r="R928">
        <v>7.8141000000000002E-2</v>
      </c>
      <c r="S928" t="s">
        <v>6</v>
      </c>
      <c r="T928">
        <v>1091.728347</v>
      </c>
      <c r="U928">
        <v>0.18044099999999999</v>
      </c>
      <c r="V928" t="s">
        <v>7</v>
      </c>
      <c r="W928">
        <v>3.0205160000000002</v>
      </c>
      <c r="X928">
        <v>0.15290599999999999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0.172795</v>
      </c>
      <c r="AG928">
        <v>1.11E-4</v>
      </c>
      <c r="AH928" t="s">
        <v>11</v>
      </c>
      <c r="AI928">
        <v>0.834673</v>
      </c>
      <c r="AJ928">
        <v>8.0000000000000007E-5</v>
      </c>
      <c r="AK928" t="s">
        <v>12</v>
      </c>
      <c r="AL928">
        <v>0</v>
      </c>
      <c r="AM928">
        <v>0</v>
      </c>
    </row>
    <row r="929" spans="1:39" x14ac:dyDescent="0.25">
      <c r="A929" t="s">
        <v>227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1591.097681</v>
      </c>
      <c r="I929">
        <v>35.208390000000001</v>
      </c>
      <c r="J929" t="s">
        <v>3</v>
      </c>
      <c r="K929">
        <v>1588.0021360000001</v>
      </c>
      <c r="L929">
        <v>34.488956999999999</v>
      </c>
      <c r="M929" t="s">
        <v>4</v>
      </c>
      <c r="N929">
        <v>268.87747300000001</v>
      </c>
      <c r="O929">
        <v>13.408761999999999</v>
      </c>
      <c r="P929" t="s">
        <v>5</v>
      </c>
      <c r="Q929">
        <v>5.7323890000000004</v>
      </c>
      <c r="R929">
        <v>9.0662000000000006E-2</v>
      </c>
      <c r="S929" t="s">
        <v>6</v>
      </c>
      <c r="T929">
        <v>1247.7348460000001</v>
      </c>
      <c r="U929">
        <v>0.23569100000000001</v>
      </c>
      <c r="V929" t="s">
        <v>7</v>
      </c>
      <c r="W929">
        <v>3.4802</v>
      </c>
      <c r="X929">
        <v>0.20077700000000001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0.17199400000000001</v>
      </c>
      <c r="AG929">
        <v>1.21E-4</v>
      </c>
      <c r="AH929" t="s">
        <v>11</v>
      </c>
      <c r="AI929">
        <v>0.83545599999999998</v>
      </c>
      <c r="AJ929">
        <v>6.0000000000000002E-5</v>
      </c>
      <c r="AK929" t="s">
        <v>12</v>
      </c>
      <c r="AL929">
        <v>0</v>
      </c>
      <c r="AM929">
        <v>0</v>
      </c>
    </row>
    <row r="930" spans="1:39" x14ac:dyDescent="0.25">
      <c r="A930" t="s">
        <v>227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1790.328528</v>
      </c>
      <c r="I930">
        <v>46.552123999999999</v>
      </c>
      <c r="J930" t="s">
        <v>3</v>
      </c>
      <c r="K930">
        <v>1786.8512330000001</v>
      </c>
      <c r="L930">
        <v>46.384641000000002</v>
      </c>
      <c r="M930" t="s">
        <v>4</v>
      </c>
      <c r="N930">
        <v>302.477597</v>
      </c>
      <c r="O930">
        <v>16.132905999999998</v>
      </c>
      <c r="P930" t="s">
        <v>5</v>
      </c>
      <c r="Q930">
        <v>6.4647500000000004</v>
      </c>
      <c r="R930">
        <v>0.106833</v>
      </c>
      <c r="S930" t="s">
        <v>6</v>
      </c>
      <c r="T930">
        <v>1403.747576</v>
      </c>
      <c r="U930">
        <v>0.29679499999999998</v>
      </c>
      <c r="V930" t="s">
        <v>7</v>
      </c>
      <c r="W930">
        <v>3.9398439999999999</v>
      </c>
      <c r="X930">
        <v>0.24820900000000001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0.17025599999999999</v>
      </c>
      <c r="AG930">
        <v>1.45E-4</v>
      </c>
      <c r="AH930" t="s">
        <v>11</v>
      </c>
      <c r="AI930">
        <v>0.83570999999999995</v>
      </c>
      <c r="AJ930">
        <v>5.8999999999999998E-5</v>
      </c>
      <c r="AK930" t="s">
        <v>12</v>
      </c>
      <c r="AL930">
        <v>0</v>
      </c>
      <c r="AM930">
        <v>0</v>
      </c>
    </row>
    <row r="931" spans="1:39" x14ac:dyDescent="0.25">
      <c r="A931" t="s">
        <v>227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1989.366084</v>
      </c>
      <c r="I931">
        <v>60.299498</v>
      </c>
      <c r="J931" t="s">
        <v>3</v>
      </c>
      <c r="K931">
        <v>1985.464731</v>
      </c>
      <c r="L931">
        <v>59.853014000000002</v>
      </c>
      <c r="M931" t="s">
        <v>4</v>
      </c>
      <c r="N931">
        <v>336.00917500000003</v>
      </c>
      <c r="O931">
        <v>21.090105000000001</v>
      </c>
      <c r="P931" t="s">
        <v>5</v>
      </c>
      <c r="Q931">
        <v>7.1876119999999997</v>
      </c>
      <c r="R931">
        <v>0.123136</v>
      </c>
      <c r="S931" t="s">
        <v>6</v>
      </c>
      <c r="T931">
        <v>1559.750984</v>
      </c>
      <c r="U931">
        <v>0.36</v>
      </c>
      <c r="V931" t="s">
        <v>7</v>
      </c>
      <c r="W931">
        <v>4.3923880000000004</v>
      </c>
      <c r="X931">
        <v>0.299128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0.169678</v>
      </c>
      <c r="AG931">
        <v>1.4799999999999999E-4</v>
      </c>
      <c r="AH931" t="s">
        <v>11</v>
      </c>
      <c r="AI931">
        <v>0.83574999999999999</v>
      </c>
      <c r="AJ931">
        <v>5.8999999999999998E-5</v>
      </c>
      <c r="AK931" t="s">
        <v>12</v>
      </c>
      <c r="AL931">
        <v>0</v>
      </c>
      <c r="AM931">
        <v>0</v>
      </c>
    </row>
    <row r="932" spans="1:39" x14ac:dyDescent="0.25">
      <c r="A932" t="s">
        <v>227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2188.0708399999999</v>
      </c>
      <c r="I932">
        <v>64.778542000000002</v>
      </c>
      <c r="J932" t="s">
        <v>3</v>
      </c>
      <c r="K932">
        <v>2183.7603810000001</v>
      </c>
      <c r="L932">
        <v>64.211577000000005</v>
      </c>
      <c r="M932" t="s">
        <v>4</v>
      </c>
      <c r="N932">
        <v>369.40400799999998</v>
      </c>
      <c r="O932">
        <v>21.025736999999999</v>
      </c>
      <c r="P932" t="s">
        <v>5</v>
      </c>
      <c r="Q932">
        <v>7.9194019999999998</v>
      </c>
      <c r="R932">
        <v>0.141509</v>
      </c>
      <c r="S932" t="s">
        <v>6</v>
      </c>
      <c r="T932">
        <v>1715.7543410000001</v>
      </c>
      <c r="U932">
        <v>0.42356199999999999</v>
      </c>
      <c r="V932" t="s">
        <v>7</v>
      </c>
      <c r="W932">
        <v>4.8453580000000001</v>
      </c>
      <c r="X932">
        <v>0.35206100000000001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0.16967499999999999</v>
      </c>
      <c r="AG932">
        <v>1.4799999999999999E-4</v>
      </c>
      <c r="AH932" t="s">
        <v>11</v>
      </c>
      <c r="AI932">
        <v>0.83645000000000003</v>
      </c>
      <c r="AJ932">
        <v>5.3000000000000001E-5</v>
      </c>
      <c r="AK932" t="s">
        <v>12</v>
      </c>
      <c r="AL932">
        <v>0</v>
      </c>
      <c r="AM932">
        <v>0</v>
      </c>
    </row>
    <row r="933" spans="1:39" x14ac:dyDescent="0.25">
      <c r="A933" t="s">
        <v>227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2386.8168460000002</v>
      </c>
      <c r="I933">
        <v>74.345872999999997</v>
      </c>
      <c r="J933" t="s">
        <v>3</v>
      </c>
      <c r="K933">
        <v>2382.0959130000001</v>
      </c>
      <c r="L933">
        <v>73.254998000000001</v>
      </c>
      <c r="M933" t="s">
        <v>4</v>
      </c>
      <c r="N933">
        <v>402.76558799999998</v>
      </c>
      <c r="O933">
        <v>24.020878</v>
      </c>
      <c r="P933" t="s">
        <v>5</v>
      </c>
      <c r="Q933">
        <v>8.6283949999999994</v>
      </c>
      <c r="R933">
        <v>0.162685</v>
      </c>
      <c r="S933" t="s">
        <v>6</v>
      </c>
      <c r="T933">
        <v>1871.7600540000001</v>
      </c>
      <c r="U933">
        <v>0.50683999999999996</v>
      </c>
      <c r="V933" t="s">
        <v>7</v>
      </c>
      <c r="W933">
        <v>5.2911080000000004</v>
      </c>
      <c r="X933">
        <v>0.4365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0.16908300000000001</v>
      </c>
      <c r="AG933">
        <v>1.54E-4</v>
      </c>
      <c r="AH933" t="s">
        <v>11</v>
      </c>
      <c r="AI933">
        <v>0.83658999999999994</v>
      </c>
      <c r="AJ933">
        <v>5.1999999999999997E-5</v>
      </c>
      <c r="AK933" t="s">
        <v>12</v>
      </c>
      <c r="AL933">
        <v>0</v>
      </c>
      <c r="AM933">
        <v>0</v>
      </c>
    </row>
    <row r="934" spans="1:39" x14ac:dyDescent="0.25">
      <c r="A934" t="s">
        <v>227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2585.552095</v>
      </c>
      <c r="I934">
        <v>93.960864999999998</v>
      </c>
      <c r="J934" t="s">
        <v>3</v>
      </c>
      <c r="K934">
        <v>2580.4337209999999</v>
      </c>
      <c r="L934">
        <v>91.480765000000005</v>
      </c>
      <c r="M934" t="s">
        <v>4</v>
      </c>
      <c r="N934">
        <v>436.25003400000003</v>
      </c>
      <c r="O934">
        <v>29.870331</v>
      </c>
      <c r="P934" t="s">
        <v>5</v>
      </c>
      <c r="Q934">
        <v>9.3412140000000008</v>
      </c>
      <c r="R934">
        <v>0.19999500000000001</v>
      </c>
      <c r="S934" t="s">
        <v>6</v>
      </c>
      <c r="T934">
        <v>2027.7541140000001</v>
      </c>
      <c r="U934">
        <v>0.60405200000000003</v>
      </c>
      <c r="V934" t="s">
        <v>7</v>
      </c>
      <c r="W934">
        <v>5.734464</v>
      </c>
      <c r="X934">
        <v>0.52175899999999997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0.16870599999999999</v>
      </c>
      <c r="AG934">
        <v>1.54E-4</v>
      </c>
      <c r="AH934" t="s">
        <v>11</v>
      </c>
      <c r="AI934">
        <v>0.836893</v>
      </c>
      <c r="AJ934">
        <v>5.1E-5</v>
      </c>
      <c r="AK934" t="s">
        <v>12</v>
      </c>
      <c r="AL934">
        <v>0</v>
      </c>
      <c r="AM934">
        <v>0</v>
      </c>
    </row>
    <row r="935" spans="1:39" x14ac:dyDescent="0.25">
      <c r="A935" t="s">
        <v>227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2784.2758250000002</v>
      </c>
      <c r="I935">
        <v>115.63969899999999</v>
      </c>
      <c r="J935" t="s">
        <v>3</v>
      </c>
      <c r="K935">
        <v>2778.7689209999999</v>
      </c>
      <c r="L935">
        <v>112.319744</v>
      </c>
      <c r="M935" t="s">
        <v>4</v>
      </c>
      <c r="N935">
        <v>469.67165499999999</v>
      </c>
      <c r="O935">
        <v>34.440744000000002</v>
      </c>
      <c r="P935" t="s">
        <v>5</v>
      </c>
      <c r="Q935">
        <v>10.064142</v>
      </c>
      <c r="R935">
        <v>0.229126</v>
      </c>
      <c r="S935" t="s">
        <v>6</v>
      </c>
      <c r="T935">
        <v>2183.7490090000001</v>
      </c>
      <c r="U935">
        <v>0.72621100000000005</v>
      </c>
      <c r="V935" t="s">
        <v>7</v>
      </c>
      <c r="W935">
        <v>6.175046</v>
      </c>
      <c r="X935">
        <v>0.64171999999999996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0.16870599999999999</v>
      </c>
      <c r="AG935">
        <v>1.54E-4</v>
      </c>
      <c r="AH935" t="s">
        <v>11</v>
      </c>
      <c r="AI935">
        <v>0.83691599999999999</v>
      </c>
      <c r="AJ935">
        <v>5.1E-5</v>
      </c>
      <c r="AK935" t="s">
        <v>12</v>
      </c>
      <c r="AL935">
        <v>0</v>
      </c>
      <c r="AM935">
        <v>0</v>
      </c>
    </row>
    <row r="936" spans="1:39" x14ac:dyDescent="0.25">
      <c r="A936" t="s">
        <v>227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2983.209863</v>
      </c>
      <c r="I936">
        <v>132.90964099999999</v>
      </c>
      <c r="J936" t="s">
        <v>3</v>
      </c>
      <c r="K936">
        <v>2977.2851559999999</v>
      </c>
      <c r="L936">
        <v>128.64715200000001</v>
      </c>
      <c r="M936" t="s">
        <v>4</v>
      </c>
      <c r="N936">
        <v>503.35621700000002</v>
      </c>
      <c r="O936">
        <v>41.789163000000002</v>
      </c>
      <c r="P936" t="s">
        <v>5</v>
      </c>
      <c r="Q936">
        <v>10.786628</v>
      </c>
      <c r="R936">
        <v>0.26397700000000002</v>
      </c>
      <c r="S936" t="s">
        <v>6</v>
      </c>
      <c r="T936">
        <v>2339.7402980000002</v>
      </c>
      <c r="U936">
        <v>0.81916699999999998</v>
      </c>
      <c r="V936" t="s">
        <v>7</v>
      </c>
      <c r="W936">
        <v>6.6149719999999999</v>
      </c>
      <c r="X936">
        <v>0.72695699999999996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0.167991</v>
      </c>
      <c r="AG936">
        <v>1.5200000000000001E-4</v>
      </c>
      <c r="AH936" t="s">
        <v>11</v>
      </c>
      <c r="AI936">
        <v>0.83692599999999995</v>
      </c>
      <c r="AJ936">
        <v>5.1E-5</v>
      </c>
      <c r="AK936" t="s">
        <v>12</v>
      </c>
      <c r="AL936">
        <v>0</v>
      </c>
      <c r="AM936">
        <v>0</v>
      </c>
    </row>
    <row r="937" spans="1:39" x14ac:dyDescent="0.25">
      <c r="A937" t="s">
        <v>227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3182.0913820000001</v>
      </c>
      <c r="I937">
        <v>145.85172499999999</v>
      </c>
      <c r="J937" t="s">
        <v>3</v>
      </c>
      <c r="K937">
        <v>3175.7357809999999</v>
      </c>
      <c r="L937">
        <v>140.75320199999999</v>
      </c>
      <c r="M937" t="s">
        <v>4</v>
      </c>
      <c r="N937">
        <v>536.83941800000002</v>
      </c>
      <c r="O937">
        <v>46.019075000000001</v>
      </c>
      <c r="P937" t="s">
        <v>5</v>
      </c>
      <c r="Q937">
        <v>11.517587000000001</v>
      </c>
      <c r="R937">
        <v>0.29768</v>
      </c>
      <c r="S937" t="s">
        <v>6</v>
      </c>
      <c r="T937">
        <v>2495.7545409999998</v>
      </c>
      <c r="U937">
        <v>0.91347999999999996</v>
      </c>
      <c r="V937" t="s">
        <v>7</v>
      </c>
      <c r="W937">
        <v>7.0709400000000002</v>
      </c>
      <c r="X937">
        <v>0.81529200000000002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0.16723499999999999</v>
      </c>
      <c r="AG937">
        <v>1.63E-4</v>
      </c>
      <c r="AH937" t="s">
        <v>11</v>
      </c>
      <c r="AI937">
        <v>0.83761600000000003</v>
      </c>
      <c r="AJ937">
        <v>6.7000000000000002E-5</v>
      </c>
      <c r="AK937" t="s">
        <v>12</v>
      </c>
      <c r="AL937">
        <v>0</v>
      </c>
      <c r="AM937">
        <v>0</v>
      </c>
    </row>
    <row r="938" spans="1:39" x14ac:dyDescent="0.25">
      <c r="A938" t="s">
        <v>227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3381.1985500000001</v>
      </c>
      <c r="I938">
        <v>153.57633200000001</v>
      </c>
      <c r="J938" t="s">
        <v>3</v>
      </c>
      <c r="K938">
        <v>3374.4197709999999</v>
      </c>
      <c r="L938">
        <v>147.000247</v>
      </c>
      <c r="M938" t="s">
        <v>4</v>
      </c>
      <c r="N938">
        <v>570.61986899999999</v>
      </c>
      <c r="O938">
        <v>49.662978000000003</v>
      </c>
      <c r="P938" t="s">
        <v>5</v>
      </c>
      <c r="Q938">
        <v>12.248253</v>
      </c>
      <c r="R938">
        <v>0.36021300000000001</v>
      </c>
      <c r="S938" t="s">
        <v>6</v>
      </c>
      <c r="T938">
        <v>2651.7401030000001</v>
      </c>
      <c r="U938">
        <v>1.0189079999999999</v>
      </c>
      <c r="V938" t="s">
        <v>7</v>
      </c>
      <c r="W938">
        <v>7.5031119999999998</v>
      </c>
      <c r="X938">
        <v>0.92099500000000001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0.16647400000000001</v>
      </c>
      <c r="AG938">
        <v>1.6899999999999999E-4</v>
      </c>
      <c r="AH938" t="s">
        <v>11</v>
      </c>
      <c r="AI938">
        <v>0.83762199999999998</v>
      </c>
      <c r="AJ938">
        <v>6.7000000000000002E-5</v>
      </c>
      <c r="AK938" t="s">
        <v>12</v>
      </c>
      <c r="AL938">
        <v>0</v>
      </c>
      <c r="AM938">
        <v>0</v>
      </c>
    </row>
    <row r="939" spans="1:39" x14ac:dyDescent="0.25">
      <c r="A939" t="s">
        <v>227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3580.2357179999999</v>
      </c>
      <c r="I939">
        <v>180.66434100000001</v>
      </c>
      <c r="J939" t="s">
        <v>3</v>
      </c>
      <c r="K939">
        <v>3573.028687</v>
      </c>
      <c r="L939">
        <v>172.81241</v>
      </c>
      <c r="M939" t="s">
        <v>4</v>
      </c>
      <c r="N939">
        <v>604.21771100000001</v>
      </c>
      <c r="O939">
        <v>54.556266000000001</v>
      </c>
      <c r="P939" t="s">
        <v>5</v>
      </c>
      <c r="Q939">
        <v>12.965581</v>
      </c>
      <c r="R939">
        <v>0.424952</v>
      </c>
      <c r="S939" t="s">
        <v>6</v>
      </c>
      <c r="T939">
        <v>2807.75585</v>
      </c>
      <c r="U939">
        <v>1.1705209999999999</v>
      </c>
      <c r="V939" t="s">
        <v>7</v>
      </c>
      <c r="W939">
        <v>7.9424720000000004</v>
      </c>
      <c r="X939">
        <v>1.0512189999999999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0.16386300000000001</v>
      </c>
      <c r="AG939">
        <v>1.7799999999999999E-4</v>
      </c>
      <c r="AH939" t="s">
        <v>11</v>
      </c>
      <c r="AI939">
        <v>0.83876700000000004</v>
      </c>
      <c r="AJ939">
        <v>6.0999999999999999E-5</v>
      </c>
      <c r="AK939" t="s">
        <v>12</v>
      </c>
      <c r="AL939">
        <v>0</v>
      </c>
      <c r="AM939">
        <v>0</v>
      </c>
    </row>
    <row r="940" spans="1:39" x14ac:dyDescent="0.25">
      <c r="A940" t="s">
        <v>227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3779.3614360000001</v>
      </c>
      <c r="I940">
        <v>183.929787</v>
      </c>
      <c r="J940" t="s">
        <v>3</v>
      </c>
      <c r="K940">
        <v>3771.7399220000002</v>
      </c>
      <c r="L940">
        <v>174.95756299999999</v>
      </c>
      <c r="M940" t="s">
        <v>4</v>
      </c>
      <c r="N940">
        <v>637.89383699999996</v>
      </c>
      <c r="O940">
        <v>52.995046000000002</v>
      </c>
      <c r="P940" t="s">
        <v>5</v>
      </c>
      <c r="Q940">
        <v>13.705733</v>
      </c>
      <c r="R940">
        <v>0.468553</v>
      </c>
      <c r="S940" t="s">
        <v>6</v>
      </c>
      <c r="T940">
        <v>2963.7746729999999</v>
      </c>
      <c r="U940">
        <v>1.2987690000000001</v>
      </c>
      <c r="V940" t="s">
        <v>7</v>
      </c>
      <c r="W940">
        <v>8.3986879999999999</v>
      </c>
      <c r="X940">
        <v>1.1613869999999999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0.161188</v>
      </c>
      <c r="AG940">
        <v>1.74E-4</v>
      </c>
      <c r="AH940" t="s">
        <v>11</v>
      </c>
      <c r="AI940">
        <v>0.83910899999999999</v>
      </c>
      <c r="AJ940">
        <v>6.3999999999999997E-5</v>
      </c>
      <c r="AK940" t="s">
        <v>12</v>
      </c>
      <c r="AL940">
        <v>0</v>
      </c>
      <c r="AM940">
        <v>0</v>
      </c>
    </row>
    <row r="941" spans="1:39" x14ac:dyDescent="0.25">
      <c r="A941" t="s">
        <v>227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3978.0117380000002</v>
      </c>
      <c r="I941">
        <v>198.91695999999999</v>
      </c>
      <c r="J941" t="s">
        <v>3</v>
      </c>
      <c r="K941">
        <v>3969.9710789999999</v>
      </c>
      <c r="L941">
        <v>189.873593</v>
      </c>
      <c r="M941" t="s">
        <v>4</v>
      </c>
      <c r="N941">
        <v>671.19128999999998</v>
      </c>
      <c r="O941">
        <v>59.110255000000002</v>
      </c>
      <c r="P941" t="s">
        <v>5</v>
      </c>
      <c r="Q941">
        <v>14.427054999999999</v>
      </c>
      <c r="R941">
        <v>0.50023499999999999</v>
      </c>
      <c r="S941" t="s">
        <v>6</v>
      </c>
      <c r="T941">
        <v>3119.7876900000001</v>
      </c>
      <c r="U941">
        <v>1.392204</v>
      </c>
      <c r="V941" t="s">
        <v>7</v>
      </c>
      <c r="W941">
        <v>8.8462060000000005</v>
      </c>
      <c r="X941">
        <v>1.2159359999999999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0.161187</v>
      </c>
      <c r="AG941">
        <v>1.74E-4</v>
      </c>
      <c r="AH941" t="s">
        <v>11</v>
      </c>
      <c r="AI941">
        <v>0.83915300000000004</v>
      </c>
      <c r="AJ941">
        <v>6.3E-5</v>
      </c>
      <c r="AK941" t="s">
        <v>12</v>
      </c>
      <c r="AL941">
        <v>0</v>
      </c>
      <c r="AM941">
        <v>0</v>
      </c>
    </row>
    <row r="942" spans="1:39" x14ac:dyDescent="0.25">
      <c r="A942" t="s">
        <v>228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179.71598800000001</v>
      </c>
      <c r="I942">
        <v>4.8679999999999999E-3</v>
      </c>
      <c r="J942" t="s">
        <v>3</v>
      </c>
      <c r="K942">
        <v>155.48890900000001</v>
      </c>
      <c r="L942">
        <v>4.6999999999999999E-4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228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359.66646400000002</v>
      </c>
      <c r="I943">
        <v>1.1665E-2</v>
      </c>
      <c r="J943" t="s">
        <v>3</v>
      </c>
      <c r="K943">
        <v>311.00784199999998</v>
      </c>
      <c r="L943">
        <v>1.072E-3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228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539.631079</v>
      </c>
      <c r="I944">
        <v>3.3387E-2</v>
      </c>
      <c r="J944" t="s">
        <v>3</v>
      </c>
      <c r="K944">
        <v>466.52904699999999</v>
      </c>
      <c r="L944">
        <v>2.3319999999999999E-3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228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719.583032</v>
      </c>
      <c r="I945">
        <v>4.5546999999999997E-2</v>
      </c>
      <c r="J945" t="s">
        <v>3</v>
      </c>
      <c r="K945">
        <v>622.056151</v>
      </c>
      <c r="L945">
        <v>3.9760000000000004E-3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228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899.54938600000003</v>
      </c>
      <c r="I946">
        <v>6.6303000000000001E-2</v>
      </c>
      <c r="J946" t="s">
        <v>3</v>
      </c>
      <c r="K946">
        <v>777.58341600000006</v>
      </c>
      <c r="L946">
        <v>5.7809999999999997E-3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228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1079.514275</v>
      </c>
      <c r="I947">
        <v>9.3262999999999999E-2</v>
      </c>
      <c r="J947" t="s">
        <v>3</v>
      </c>
      <c r="K947">
        <v>933.11646900000005</v>
      </c>
      <c r="L947">
        <v>8.2950000000000003E-3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228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1259.4722220000001</v>
      </c>
      <c r="I948">
        <v>0.11354400000000001</v>
      </c>
      <c r="J948" t="s">
        <v>3</v>
      </c>
      <c r="K948">
        <v>1088.6514649999999</v>
      </c>
      <c r="L948">
        <v>1.0325000000000001E-2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228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1439.489028</v>
      </c>
      <c r="I949">
        <v>0.12809799999999999</v>
      </c>
      <c r="J949" t="s">
        <v>3</v>
      </c>
      <c r="K949">
        <v>1244.197866</v>
      </c>
      <c r="L949">
        <v>1.2008E-2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228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1619.4669240000001</v>
      </c>
      <c r="I950">
        <v>0.16176699999999999</v>
      </c>
      <c r="J950" t="s">
        <v>3</v>
      </c>
      <c r="K950">
        <v>1399.736455</v>
      </c>
      <c r="L950">
        <v>1.5630000000000002E-2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228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1799.43408</v>
      </c>
      <c r="I951">
        <v>0.193547</v>
      </c>
      <c r="J951" t="s">
        <v>3</v>
      </c>
      <c r="K951">
        <v>1555.276343</v>
      </c>
      <c r="L951">
        <v>1.9531E-2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228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1979.421697</v>
      </c>
      <c r="I952">
        <v>0.23110700000000001</v>
      </c>
      <c r="J952" t="s">
        <v>3</v>
      </c>
      <c r="K952">
        <v>1710.825938</v>
      </c>
      <c r="L952">
        <v>2.2790000000000001E-2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228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2159.3971190000002</v>
      </c>
      <c r="I953">
        <v>0.268843</v>
      </c>
      <c r="J953" t="s">
        <v>3</v>
      </c>
      <c r="K953">
        <v>1866.3692189999999</v>
      </c>
      <c r="L953">
        <v>2.6332999999999999E-2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228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2339.3645649999999</v>
      </c>
      <c r="I954">
        <v>0.30321399999999998</v>
      </c>
      <c r="J954" t="s">
        <v>3</v>
      </c>
      <c r="K954">
        <v>2021.918508</v>
      </c>
      <c r="L954">
        <v>3.1907999999999999E-2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228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2519.3459029999999</v>
      </c>
      <c r="I955">
        <v>0.343804</v>
      </c>
      <c r="J955" t="s">
        <v>3</v>
      </c>
      <c r="K955">
        <v>2177.4732859999999</v>
      </c>
      <c r="L955">
        <v>3.56E-2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228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2699.3073490000002</v>
      </c>
      <c r="I956">
        <v>0.38848500000000002</v>
      </c>
      <c r="J956" t="s">
        <v>3</v>
      </c>
      <c r="K956">
        <v>2333.028926</v>
      </c>
      <c r="L956">
        <v>4.0238000000000003E-2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228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2879.2858940000001</v>
      </c>
      <c r="I957">
        <v>0.40131600000000001</v>
      </c>
      <c r="J957" t="s">
        <v>3</v>
      </c>
      <c r="K957">
        <v>2488.5813229999999</v>
      </c>
      <c r="L957">
        <v>4.4031000000000001E-2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228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3059.266533</v>
      </c>
      <c r="I958">
        <v>0.44362000000000001</v>
      </c>
      <c r="J958" t="s">
        <v>3</v>
      </c>
      <c r="K958">
        <v>2644.1362840000002</v>
      </c>
      <c r="L958">
        <v>4.8370999999999997E-2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228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3239.2586959999999</v>
      </c>
      <c r="I959">
        <v>0.47871000000000002</v>
      </c>
      <c r="J959" t="s">
        <v>3</v>
      </c>
      <c r="K959">
        <v>2799.6901760000001</v>
      </c>
      <c r="L959">
        <v>5.2387999999999997E-2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228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3419.2591990000001</v>
      </c>
      <c r="I960">
        <v>0.50684200000000001</v>
      </c>
      <c r="J960" t="s">
        <v>3</v>
      </c>
      <c r="K960">
        <v>2955.2506100000001</v>
      </c>
      <c r="L960">
        <v>5.7450000000000001E-2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228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3599.257192</v>
      </c>
      <c r="I961">
        <v>0.56391400000000003</v>
      </c>
      <c r="J961" t="s">
        <v>3</v>
      </c>
      <c r="K961">
        <v>3110.8129100000001</v>
      </c>
      <c r="L961">
        <v>6.2099000000000001E-2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1840" workbookViewId="0">
      <selection activeCell="A1850" sqref="A1850:J1961"/>
    </sheetView>
  </sheetViews>
  <sheetFormatPr defaultRowHeight="15" x14ac:dyDescent="0.25"/>
  <sheetData>
    <row r="1" spans="1:17" x14ac:dyDescent="0.25">
      <c r="A1" t="s">
        <v>107</v>
      </c>
      <c r="B1" t="s">
        <v>108</v>
      </c>
      <c r="C1" t="s">
        <v>109</v>
      </c>
      <c r="D1" t="s">
        <v>110</v>
      </c>
      <c r="E1" t="s">
        <v>89</v>
      </c>
      <c r="F1" t="s">
        <v>25</v>
      </c>
      <c r="G1" t="s">
        <v>90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1106.43</v>
      </c>
      <c r="C2">
        <v>615.59900000000005</v>
      </c>
      <c r="D2">
        <v>564.87900000000002</v>
      </c>
      <c r="E2">
        <v>526.00699999999995</v>
      </c>
      <c r="F2">
        <v>514.45500000000004</v>
      </c>
      <c r="G2">
        <v>0</v>
      </c>
      <c r="H2">
        <v>514.45500000000004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561.08600000000001</v>
      </c>
      <c r="C3">
        <v>540.37599999999998</v>
      </c>
      <c r="D3">
        <v>501.37200000000001</v>
      </c>
      <c r="E3">
        <v>466.98399999999998</v>
      </c>
      <c r="F3">
        <v>466.11700000000002</v>
      </c>
      <c r="G3">
        <v>0</v>
      </c>
      <c r="H3">
        <v>466.11700000000002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556.13300000000004</v>
      </c>
      <c r="C4">
        <v>539.39099999999996</v>
      </c>
      <c r="D4">
        <v>502.096</v>
      </c>
      <c r="E4">
        <v>466.57400000000001</v>
      </c>
      <c r="F4">
        <v>465.78199999999998</v>
      </c>
      <c r="G4">
        <v>0</v>
      </c>
      <c r="H4">
        <v>465.78199999999998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545.399</v>
      </c>
      <c r="C5">
        <v>529.774</v>
      </c>
      <c r="D5">
        <v>499</v>
      </c>
      <c r="E5">
        <v>466.47199999999998</v>
      </c>
      <c r="F5">
        <v>465.71899999999999</v>
      </c>
      <c r="G5">
        <v>0</v>
      </c>
      <c r="H5">
        <v>465.71899999999999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548.73299999999995</v>
      </c>
      <c r="C6">
        <v>532.14499999999998</v>
      </c>
      <c r="D6">
        <v>498.86399999999998</v>
      </c>
      <c r="E6">
        <v>466.61500000000001</v>
      </c>
      <c r="F6">
        <v>465.74900000000002</v>
      </c>
      <c r="G6">
        <v>0</v>
      </c>
      <c r="H6">
        <v>465.74900000000002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537.92899999999997</v>
      </c>
      <c r="C7">
        <v>521.98</v>
      </c>
      <c r="D7">
        <v>497.78800000000001</v>
      </c>
      <c r="E7">
        <v>466.50900000000001</v>
      </c>
      <c r="F7">
        <v>465.7</v>
      </c>
      <c r="G7">
        <v>0</v>
      </c>
      <c r="H7">
        <v>465.7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547.67399999999998</v>
      </c>
      <c r="C8">
        <v>531.59400000000005</v>
      </c>
      <c r="D8">
        <v>499.709</v>
      </c>
      <c r="E8">
        <v>466.54500000000002</v>
      </c>
      <c r="F8">
        <v>465.774</v>
      </c>
      <c r="G8">
        <v>0</v>
      </c>
      <c r="H8">
        <v>465.774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546.62800000000004</v>
      </c>
      <c r="C9">
        <v>530.18100000000004</v>
      </c>
      <c r="D9">
        <v>499.52</v>
      </c>
      <c r="E9">
        <v>466.73599999999999</v>
      </c>
      <c r="F9">
        <v>465.92599999999999</v>
      </c>
      <c r="G9">
        <v>0</v>
      </c>
      <c r="H9">
        <v>465.92599999999999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542.79899999999998</v>
      </c>
      <c r="C10">
        <v>526.47299999999996</v>
      </c>
      <c r="D10">
        <v>498.536</v>
      </c>
      <c r="E10">
        <v>466.69</v>
      </c>
      <c r="F10">
        <v>465.90800000000002</v>
      </c>
      <c r="G10">
        <v>0</v>
      </c>
      <c r="H10">
        <v>465.90800000000002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549.03899999999999</v>
      </c>
      <c r="C11">
        <v>531.25199999999995</v>
      </c>
      <c r="D11">
        <v>499.88499999999999</v>
      </c>
      <c r="E11">
        <v>466.74</v>
      </c>
      <c r="F11">
        <v>465.94600000000003</v>
      </c>
      <c r="G11">
        <v>0</v>
      </c>
      <c r="H11">
        <v>465.94600000000003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546.56500000000005</v>
      </c>
      <c r="C12">
        <v>530.85699999999997</v>
      </c>
      <c r="D12">
        <v>499.10300000000001</v>
      </c>
      <c r="E12">
        <v>466.70800000000003</v>
      </c>
      <c r="F12">
        <v>465.95600000000002</v>
      </c>
      <c r="G12">
        <v>0</v>
      </c>
      <c r="H12">
        <v>465.95600000000002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542.01300000000003</v>
      </c>
      <c r="C13">
        <v>525.48099999999999</v>
      </c>
      <c r="D13">
        <v>498.65499999999997</v>
      </c>
      <c r="E13">
        <v>466.66500000000002</v>
      </c>
      <c r="F13">
        <v>465.79500000000002</v>
      </c>
      <c r="G13">
        <v>0</v>
      </c>
      <c r="H13">
        <v>465.79500000000002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538.68399999999997</v>
      </c>
      <c r="C14">
        <v>522.65800000000002</v>
      </c>
      <c r="D14">
        <v>498.07799999999997</v>
      </c>
      <c r="E14">
        <v>466.68400000000003</v>
      </c>
      <c r="F14">
        <v>465.91199999999998</v>
      </c>
      <c r="G14">
        <v>0</v>
      </c>
      <c r="H14">
        <v>465.91199999999998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549.47</v>
      </c>
      <c r="C15">
        <v>533.58199999999999</v>
      </c>
      <c r="D15">
        <v>500.06599999999997</v>
      </c>
      <c r="E15">
        <v>466.733</v>
      </c>
      <c r="F15">
        <v>465.92899999999997</v>
      </c>
      <c r="G15">
        <v>0</v>
      </c>
      <c r="H15">
        <v>465.92899999999997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539.26599999999996</v>
      </c>
      <c r="C16">
        <v>521.29600000000005</v>
      </c>
      <c r="D16">
        <v>497.69600000000003</v>
      </c>
      <c r="E16">
        <v>466.53399999999999</v>
      </c>
      <c r="F16">
        <v>465.73099999999999</v>
      </c>
      <c r="G16">
        <v>0</v>
      </c>
      <c r="H16">
        <v>465.73099999999999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538.25300000000004</v>
      </c>
      <c r="C17">
        <v>522.21799999999996</v>
      </c>
      <c r="D17">
        <v>497.86599999999999</v>
      </c>
      <c r="E17">
        <v>466.52300000000002</v>
      </c>
      <c r="F17">
        <v>465.733</v>
      </c>
      <c r="G17">
        <v>0</v>
      </c>
      <c r="H17">
        <v>465.733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544.11099999999999</v>
      </c>
      <c r="C18">
        <v>528.68899999999996</v>
      </c>
      <c r="D18">
        <v>499.17</v>
      </c>
      <c r="E18">
        <v>466.51600000000002</v>
      </c>
      <c r="F18">
        <v>465.73700000000002</v>
      </c>
      <c r="G18">
        <v>0</v>
      </c>
      <c r="H18">
        <v>465.73700000000002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547.11599999999999</v>
      </c>
      <c r="C19">
        <v>531.78499999999997</v>
      </c>
      <c r="D19">
        <v>499.45800000000003</v>
      </c>
      <c r="E19">
        <v>466.52</v>
      </c>
      <c r="F19">
        <v>465.755</v>
      </c>
      <c r="G19">
        <v>0</v>
      </c>
      <c r="H19">
        <v>465.755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541.80100000000004</v>
      </c>
      <c r="C20">
        <v>526.601</v>
      </c>
      <c r="D20">
        <v>498.68599999999998</v>
      </c>
      <c r="E20">
        <v>466.57799999999997</v>
      </c>
      <c r="F20">
        <v>465.82900000000001</v>
      </c>
      <c r="G20">
        <v>0</v>
      </c>
      <c r="H20">
        <v>465.82900000000001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549.84900000000005</v>
      </c>
      <c r="C21">
        <v>533.80700000000002</v>
      </c>
      <c r="D21">
        <v>499.89100000000002</v>
      </c>
      <c r="E21">
        <v>466.524</v>
      </c>
      <c r="F21">
        <v>465.77300000000002</v>
      </c>
      <c r="G21">
        <v>0</v>
      </c>
      <c r="H21">
        <v>465.77300000000002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542.01099999999997</v>
      </c>
      <c r="C22">
        <v>526.43399999999997</v>
      </c>
      <c r="D22">
        <v>498.55799999999999</v>
      </c>
      <c r="E22">
        <v>466.65499999999997</v>
      </c>
      <c r="F22">
        <v>465.89100000000002</v>
      </c>
      <c r="G22">
        <v>0</v>
      </c>
      <c r="H22">
        <v>465.89100000000002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539.24699999999996</v>
      </c>
      <c r="C23">
        <v>524.20000000000005</v>
      </c>
      <c r="D23">
        <v>498.14400000000001</v>
      </c>
      <c r="E23">
        <v>466.46600000000001</v>
      </c>
      <c r="F23">
        <v>465.68099999999998</v>
      </c>
      <c r="G23">
        <v>0</v>
      </c>
      <c r="H23">
        <v>465.68099999999998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547.78399999999999</v>
      </c>
      <c r="C24">
        <v>532.29600000000005</v>
      </c>
      <c r="D24">
        <v>500.48099999999999</v>
      </c>
      <c r="E24">
        <v>467.589</v>
      </c>
      <c r="F24">
        <v>466.733</v>
      </c>
      <c r="G24">
        <v>0</v>
      </c>
      <c r="H24">
        <v>466.733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548.73299999999995</v>
      </c>
      <c r="C25">
        <v>533.53499999999997</v>
      </c>
      <c r="D25">
        <v>502.024</v>
      </c>
      <c r="E25">
        <v>468.983</v>
      </c>
      <c r="F25">
        <v>468.19299999999998</v>
      </c>
      <c r="G25">
        <v>0</v>
      </c>
      <c r="H25">
        <v>468.19299999999998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541.15200000000004</v>
      </c>
      <c r="C26">
        <v>525.56700000000001</v>
      </c>
      <c r="D26">
        <v>500.62599999999998</v>
      </c>
      <c r="E26">
        <v>469.15199999999999</v>
      </c>
      <c r="F26">
        <v>468.07100000000003</v>
      </c>
      <c r="G26">
        <v>0</v>
      </c>
      <c r="H26">
        <v>468.07100000000003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549.31500000000005</v>
      </c>
      <c r="C27">
        <v>529.82100000000003</v>
      </c>
      <c r="D27">
        <v>501.19600000000003</v>
      </c>
      <c r="E27">
        <v>468.73099999999999</v>
      </c>
      <c r="F27">
        <v>467.96600000000001</v>
      </c>
      <c r="G27">
        <v>0</v>
      </c>
      <c r="H27">
        <v>467.96600000000001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538.00900000000001</v>
      </c>
      <c r="C28">
        <v>522.96600000000001</v>
      </c>
      <c r="D28">
        <v>499.69400000000002</v>
      </c>
      <c r="E28">
        <v>468.82100000000003</v>
      </c>
      <c r="F28">
        <v>468.005</v>
      </c>
      <c r="G28">
        <v>0</v>
      </c>
      <c r="H28">
        <v>468.005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542.61699999999996</v>
      </c>
      <c r="C29">
        <v>526.93200000000002</v>
      </c>
      <c r="D29">
        <v>500.55500000000001</v>
      </c>
      <c r="E29">
        <v>468.755</v>
      </c>
      <c r="F29">
        <v>468.01100000000002</v>
      </c>
      <c r="G29">
        <v>0</v>
      </c>
      <c r="H29">
        <v>468.01100000000002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548.43200000000002</v>
      </c>
      <c r="C30">
        <v>533.18499999999995</v>
      </c>
      <c r="D30">
        <v>501.76799999999997</v>
      </c>
      <c r="E30">
        <v>468.82299999999998</v>
      </c>
      <c r="F30">
        <v>468.06400000000002</v>
      </c>
      <c r="G30">
        <v>0</v>
      </c>
      <c r="H30">
        <v>468.06400000000002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540.75</v>
      </c>
      <c r="C31">
        <v>525.79</v>
      </c>
      <c r="D31">
        <v>500.41699999999997</v>
      </c>
      <c r="E31">
        <v>468.78</v>
      </c>
      <c r="F31">
        <v>467.99400000000003</v>
      </c>
      <c r="G31">
        <v>0</v>
      </c>
      <c r="H31">
        <v>467.99400000000003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551.52099999999996</v>
      </c>
      <c r="C32">
        <v>534.64099999999996</v>
      </c>
      <c r="D32">
        <v>502.07900000000001</v>
      </c>
      <c r="E32">
        <v>468.85300000000001</v>
      </c>
      <c r="F32">
        <v>468.065</v>
      </c>
      <c r="G32">
        <v>0</v>
      </c>
      <c r="H32">
        <v>468.065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540.52300000000002</v>
      </c>
      <c r="C33">
        <v>525.71</v>
      </c>
      <c r="D33">
        <v>500.31900000000002</v>
      </c>
      <c r="E33">
        <v>468.91399999999999</v>
      </c>
      <c r="F33">
        <v>468.16300000000001</v>
      </c>
      <c r="G33">
        <v>0</v>
      </c>
      <c r="H33">
        <v>468.16300000000001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542.50099999999998</v>
      </c>
      <c r="C34">
        <v>527.23900000000003</v>
      </c>
      <c r="D34">
        <v>500.93</v>
      </c>
      <c r="E34">
        <v>468.99099999999999</v>
      </c>
      <c r="F34">
        <v>468.13400000000001</v>
      </c>
      <c r="G34">
        <v>0</v>
      </c>
      <c r="H34">
        <v>468.13400000000001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541.60799999999995</v>
      </c>
      <c r="C35">
        <v>525.83199999999999</v>
      </c>
      <c r="D35">
        <v>500.62299999999999</v>
      </c>
      <c r="E35">
        <v>469.08499999999998</v>
      </c>
      <c r="F35">
        <v>468.33699999999999</v>
      </c>
      <c r="G35">
        <v>0</v>
      </c>
      <c r="H35">
        <v>468.33699999999999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541.17899999999997</v>
      </c>
      <c r="C36">
        <v>524.96</v>
      </c>
      <c r="D36">
        <v>500.34100000000001</v>
      </c>
      <c r="E36">
        <v>469.089</v>
      </c>
      <c r="F36">
        <v>468.24700000000001</v>
      </c>
      <c r="G36">
        <v>0</v>
      </c>
      <c r="H36">
        <v>468.24700000000001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541.85699999999997</v>
      </c>
      <c r="C37">
        <v>526.077</v>
      </c>
      <c r="D37">
        <v>500.62299999999999</v>
      </c>
      <c r="E37">
        <v>468.85899999999998</v>
      </c>
      <c r="F37">
        <v>468.12299999999999</v>
      </c>
      <c r="G37">
        <v>0</v>
      </c>
      <c r="H37">
        <v>468.12299999999999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550.17100000000005</v>
      </c>
      <c r="C38">
        <v>534.03399999999999</v>
      </c>
      <c r="D38">
        <v>502.30399999999997</v>
      </c>
      <c r="E38">
        <v>468.90100000000001</v>
      </c>
      <c r="F38">
        <v>468.13</v>
      </c>
      <c r="G38">
        <v>0</v>
      </c>
      <c r="H38">
        <v>468.13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546.51700000000005</v>
      </c>
      <c r="C39">
        <v>530.05600000000004</v>
      </c>
      <c r="D39">
        <v>501.286</v>
      </c>
      <c r="E39">
        <v>468.88600000000002</v>
      </c>
      <c r="F39">
        <v>468.10899999999998</v>
      </c>
      <c r="G39">
        <v>0</v>
      </c>
      <c r="H39">
        <v>468.10899999999998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542.17600000000004</v>
      </c>
      <c r="C40">
        <v>526.26099999999997</v>
      </c>
      <c r="D40">
        <v>500.51100000000002</v>
      </c>
      <c r="E40">
        <v>468.85500000000002</v>
      </c>
      <c r="F40">
        <v>468.09699999999998</v>
      </c>
      <c r="G40">
        <v>0</v>
      </c>
      <c r="H40">
        <v>468.09699999999998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540.971</v>
      </c>
      <c r="C41">
        <v>525.26900000000001</v>
      </c>
      <c r="D41">
        <v>500.42500000000001</v>
      </c>
      <c r="E41">
        <v>468.92099999999999</v>
      </c>
      <c r="F41">
        <v>468.10700000000003</v>
      </c>
      <c r="G41">
        <v>0</v>
      </c>
      <c r="H41">
        <v>468.10700000000003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541.11500000000001</v>
      </c>
      <c r="C42">
        <v>526.01400000000001</v>
      </c>
      <c r="D42">
        <v>500.35599999999999</v>
      </c>
      <c r="E42">
        <v>468.952</v>
      </c>
      <c r="F42">
        <v>468.17099999999999</v>
      </c>
      <c r="G42">
        <v>0</v>
      </c>
      <c r="H42">
        <v>468.17099999999999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541.04899999999998</v>
      </c>
      <c r="C43">
        <v>526.02700000000004</v>
      </c>
      <c r="D43">
        <v>500.32600000000002</v>
      </c>
      <c r="E43">
        <v>468.85700000000003</v>
      </c>
      <c r="F43">
        <v>468.07799999999997</v>
      </c>
      <c r="G43">
        <v>0</v>
      </c>
      <c r="H43">
        <v>468.07799999999997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551.70399999999995</v>
      </c>
      <c r="C44">
        <v>534.79499999999996</v>
      </c>
      <c r="D44">
        <v>502.53899999999999</v>
      </c>
      <c r="E44">
        <v>469.14800000000002</v>
      </c>
      <c r="F44">
        <v>468.22399999999999</v>
      </c>
      <c r="G44">
        <v>0</v>
      </c>
      <c r="H44">
        <v>468.22399999999999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544.44600000000003</v>
      </c>
      <c r="C45">
        <v>529.22500000000002</v>
      </c>
      <c r="D45">
        <v>501.25400000000002</v>
      </c>
      <c r="E45">
        <v>469.08199999999999</v>
      </c>
      <c r="F45">
        <v>468.22</v>
      </c>
      <c r="G45">
        <v>0</v>
      </c>
      <c r="H45">
        <v>468.22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538.96699999999998</v>
      </c>
      <c r="C46">
        <v>523.75599999999997</v>
      </c>
      <c r="D46">
        <v>500.13600000000002</v>
      </c>
      <c r="E46">
        <v>468.95800000000003</v>
      </c>
      <c r="F46">
        <v>468.16699999999997</v>
      </c>
      <c r="G46">
        <v>0</v>
      </c>
      <c r="H46">
        <v>468.16699999999997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539.64300000000003</v>
      </c>
      <c r="C47">
        <v>523.73599999999999</v>
      </c>
      <c r="D47">
        <v>500.22399999999999</v>
      </c>
      <c r="E47">
        <v>468.89299999999997</v>
      </c>
      <c r="F47">
        <v>468.10300000000001</v>
      </c>
      <c r="G47">
        <v>0</v>
      </c>
      <c r="H47">
        <v>468.10300000000001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545.76</v>
      </c>
      <c r="C48">
        <v>530.21</v>
      </c>
      <c r="D48">
        <v>501.75</v>
      </c>
      <c r="E48">
        <v>469.14600000000002</v>
      </c>
      <c r="F48">
        <v>468.358</v>
      </c>
      <c r="G48">
        <v>0</v>
      </c>
      <c r="H48">
        <v>468.358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541.83100000000002</v>
      </c>
      <c r="C49">
        <v>526.53899999999999</v>
      </c>
      <c r="D49">
        <v>500.75900000000001</v>
      </c>
      <c r="E49">
        <v>469.08600000000001</v>
      </c>
      <c r="F49">
        <v>468.31</v>
      </c>
      <c r="G49">
        <v>0</v>
      </c>
      <c r="H49">
        <v>468.31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543.74300000000005</v>
      </c>
      <c r="C50">
        <v>528.25800000000004</v>
      </c>
      <c r="D50">
        <v>501.125</v>
      </c>
      <c r="E50">
        <v>469.101</v>
      </c>
      <c r="F50">
        <v>468.33699999999999</v>
      </c>
      <c r="G50">
        <v>0</v>
      </c>
      <c r="H50">
        <v>468.33699999999999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546.94100000000003</v>
      </c>
      <c r="C51">
        <v>531.38900000000001</v>
      </c>
      <c r="D51">
        <v>501.71499999999997</v>
      </c>
      <c r="E51">
        <v>469.09199999999998</v>
      </c>
      <c r="F51">
        <v>468.31</v>
      </c>
      <c r="G51">
        <v>0</v>
      </c>
      <c r="H51">
        <v>468.31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544.27099999999996</v>
      </c>
      <c r="C52">
        <v>529.05600000000004</v>
      </c>
      <c r="D52">
        <v>501.49099999999999</v>
      </c>
      <c r="E52">
        <v>469.26400000000001</v>
      </c>
      <c r="F52">
        <v>468.42899999999997</v>
      </c>
      <c r="G52">
        <v>0</v>
      </c>
      <c r="H52">
        <v>468.42899999999997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544.71400000000006</v>
      </c>
      <c r="C53">
        <v>529.55499999999995</v>
      </c>
      <c r="D53">
        <v>501.36700000000002</v>
      </c>
      <c r="E53">
        <v>469.173</v>
      </c>
      <c r="F53">
        <v>468.40199999999999</v>
      </c>
      <c r="G53">
        <v>0</v>
      </c>
      <c r="H53">
        <v>468.40199999999999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549.05700000000002</v>
      </c>
      <c r="C54">
        <v>533.36800000000005</v>
      </c>
      <c r="D54">
        <v>502.10700000000003</v>
      </c>
      <c r="E54">
        <v>469.00599999999997</v>
      </c>
      <c r="F54">
        <v>468.23899999999998</v>
      </c>
      <c r="G54">
        <v>0</v>
      </c>
      <c r="H54">
        <v>468.23899999999998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543.67899999999997</v>
      </c>
      <c r="C55">
        <v>528.01499999999999</v>
      </c>
      <c r="D55">
        <v>500.91399999999999</v>
      </c>
      <c r="E55">
        <v>469.01799999999997</v>
      </c>
      <c r="F55">
        <v>468.28</v>
      </c>
      <c r="G55">
        <v>0</v>
      </c>
      <c r="H55">
        <v>468.28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545.18399999999997</v>
      </c>
      <c r="C56">
        <v>530.01300000000003</v>
      </c>
      <c r="D56">
        <v>501.45699999999999</v>
      </c>
      <c r="E56">
        <v>469.10599999999999</v>
      </c>
      <c r="F56">
        <v>468.35500000000002</v>
      </c>
      <c r="G56">
        <v>0</v>
      </c>
      <c r="H56">
        <v>468.35500000000002</v>
      </c>
      <c r="I56">
        <v>32767</v>
      </c>
      <c r="J56">
        <v>-32767</v>
      </c>
      <c r="K56">
        <v>0</v>
      </c>
      <c r="R56">
        <f>AVERAGE(B7:B56)</f>
        <v>544.00750000000005</v>
      </c>
      <c r="S56">
        <f>AVERAGE(C7:C56)</f>
        <v>528.18429999999989</v>
      </c>
      <c r="U56">
        <f>_xlfn.VAR.P(B7:B56)</f>
        <v>14.716268890000027</v>
      </c>
      <c r="V56">
        <f>_xlfn.VAR.P(C7:C56)</f>
        <v>13.34019384999997</v>
      </c>
      <c r="X56">
        <f>1.96*SQRT(U56)/50</f>
        <v>0.15037821460281287</v>
      </c>
      <c r="Y56">
        <f>1.96*SQRT(V56)/50</f>
        <v>0.14317498202431858</v>
      </c>
    </row>
    <row r="57" spans="1:25" x14ac:dyDescent="0.25">
      <c r="A57" t="s">
        <v>111</v>
      </c>
      <c r="B57">
        <v>27273.722600000001</v>
      </c>
      <c r="C57" t="s">
        <v>37</v>
      </c>
    </row>
    <row r="58" spans="1:25" x14ac:dyDescent="0.25">
      <c r="A58" t="s">
        <v>36</v>
      </c>
      <c r="B58">
        <v>585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585.23299999999995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580.52099999999996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585.41399999999999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578.91499999999996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576.59799999999996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584.21699999999998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578.01099999999997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579.548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578.92700000000002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582.57899999999995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574.803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570.17899999999997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568.16600000000005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564.69000000000005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579.57500000000005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582.06700000000001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582.37300000000005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576.548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560.68200000000002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576.72900000000004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578.81299999999999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567.31399999999996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581.14800000000002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576.06500000000005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583.99199999999996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579.38800000000003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576.56399999999996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571.33500000000004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583.13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581.21799999999996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583.74800000000005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581.33600000000001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575.48400000000004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569.45500000000004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563.76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577.62199999999996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579.26900000000001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571.92399999999998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579.45899999999995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568.49099999999999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569.654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577.55999999999995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573.97799999999995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571.26400000000001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561.42200000000003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580.36800000000005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571.44799999999998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576.82299999999998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559.48299999999995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569.22400000000005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565.69200000000001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561.87699999999995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573.17999999999995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569.67499999999995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574.53709999999978</v>
      </c>
      <c r="S112">
        <f>AVERAGE(C63:C112)</f>
        <v>0</v>
      </c>
      <c r="U112">
        <f>_xlfn.VAR.P(B63:B112)</f>
        <v>44.786422330000015</v>
      </c>
      <c r="V112">
        <f>_xlfn.VAR.P(C63:C112)</f>
        <v>0</v>
      </c>
      <c r="X112">
        <f>1.96*SQRT(U112)/50</f>
        <v>0.26233682168001354</v>
      </c>
      <c r="Y112">
        <f>1.96*SQRT(V112)/50</f>
        <v>0</v>
      </c>
    </row>
    <row r="113" spans="1:9" x14ac:dyDescent="0.25">
      <c r="A113" t="s">
        <v>36</v>
      </c>
      <c r="B113">
        <v>28794.631700000002</v>
      </c>
      <c r="C113" t="s">
        <v>37</v>
      </c>
    </row>
    <row r="114" spans="1:9" x14ac:dyDescent="0.25">
      <c r="A114" t="s">
        <v>38</v>
      </c>
      <c r="B114">
        <v>5076.68</v>
      </c>
      <c r="C114">
        <v>5066.75</v>
      </c>
      <c r="D114">
        <v>5016.08</v>
      </c>
      <c r="E114">
        <v>4958.45</v>
      </c>
      <c r="F114">
        <v>1024.3699999999999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6051.36</v>
      </c>
      <c r="C115">
        <v>6041.42</v>
      </c>
      <c r="D115">
        <v>5962.08</v>
      </c>
      <c r="E115">
        <v>5869.7</v>
      </c>
      <c r="F115">
        <v>1826.71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6151.18</v>
      </c>
      <c r="C116">
        <v>6141.1</v>
      </c>
      <c r="D116">
        <v>6063.3</v>
      </c>
      <c r="E116">
        <v>5961.83</v>
      </c>
      <c r="F116">
        <v>1955.64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6105.47</v>
      </c>
      <c r="C117">
        <v>6095.18</v>
      </c>
      <c r="D117">
        <v>5995.47</v>
      </c>
      <c r="E117">
        <v>5901.75</v>
      </c>
      <c r="F117">
        <v>1914.94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6134.18</v>
      </c>
      <c r="C118">
        <v>6124.08</v>
      </c>
      <c r="D118">
        <v>6039.79</v>
      </c>
      <c r="E118">
        <v>5939.83</v>
      </c>
      <c r="F118">
        <v>1929.15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6134.37</v>
      </c>
      <c r="C119">
        <v>6124.23</v>
      </c>
      <c r="D119">
        <v>6051.6</v>
      </c>
      <c r="E119">
        <v>5952.46</v>
      </c>
      <c r="F119">
        <v>1940.83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6097.22</v>
      </c>
      <c r="C120">
        <v>6087.81</v>
      </c>
      <c r="D120">
        <v>6020.41</v>
      </c>
      <c r="E120">
        <v>5924.67</v>
      </c>
      <c r="F120">
        <v>1928.01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6123.32</v>
      </c>
      <c r="C121">
        <v>6113.13</v>
      </c>
      <c r="D121">
        <v>6044.75</v>
      </c>
      <c r="E121">
        <v>5946.9</v>
      </c>
      <c r="F121">
        <v>1938.28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6185.41</v>
      </c>
      <c r="C122">
        <v>6175.51</v>
      </c>
      <c r="D122">
        <v>6094.16</v>
      </c>
      <c r="E122">
        <v>5990.39</v>
      </c>
      <c r="F122">
        <v>1976.46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6246.03</v>
      </c>
      <c r="C123">
        <v>6235.47</v>
      </c>
      <c r="D123">
        <v>6161.39</v>
      </c>
      <c r="E123">
        <v>6060.56</v>
      </c>
      <c r="F123">
        <v>1989.47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6250.44</v>
      </c>
      <c r="C124">
        <v>6239.88</v>
      </c>
      <c r="D124">
        <v>6161.97</v>
      </c>
      <c r="E124">
        <v>6061.23</v>
      </c>
      <c r="F124">
        <v>2014.4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6248.99</v>
      </c>
      <c r="C125">
        <v>6238.52</v>
      </c>
      <c r="D125">
        <v>6162.98</v>
      </c>
      <c r="E125">
        <v>6059.41</v>
      </c>
      <c r="F125">
        <v>2031.24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6238.99</v>
      </c>
      <c r="C126">
        <v>6228.52</v>
      </c>
      <c r="D126">
        <v>6157.22</v>
      </c>
      <c r="E126">
        <v>6055.49</v>
      </c>
      <c r="F126">
        <v>1996.56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6197.04</v>
      </c>
      <c r="C127">
        <v>6186.97</v>
      </c>
      <c r="D127">
        <v>6103.44</v>
      </c>
      <c r="E127">
        <v>6004.92</v>
      </c>
      <c r="F127">
        <v>1969.84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6138.13</v>
      </c>
      <c r="C128">
        <v>6128.4</v>
      </c>
      <c r="D128">
        <v>6056.88</v>
      </c>
      <c r="E128">
        <v>5959.21</v>
      </c>
      <c r="F128">
        <v>1933.62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6173.54</v>
      </c>
      <c r="C129">
        <v>6163.42</v>
      </c>
      <c r="D129">
        <v>6090.32</v>
      </c>
      <c r="E129">
        <v>5990.05</v>
      </c>
      <c r="F129">
        <v>1949.9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6177.53</v>
      </c>
      <c r="C130">
        <v>6167.1</v>
      </c>
      <c r="D130">
        <v>6091.48</v>
      </c>
      <c r="E130">
        <v>5990.02</v>
      </c>
      <c r="F130">
        <v>1968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6163.64</v>
      </c>
      <c r="C131">
        <v>6152.5</v>
      </c>
      <c r="D131">
        <v>6075.7</v>
      </c>
      <c r="E131">
        <v>5974.77</v>
      </c>
      <c r="F131">
        <v>1948.46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6190.25</v>
      </c>
      <c r="C132">
        <v>6180.02</v>
      </c>
      <c r="D132">
        <v>6104.84</v>
      </c>
      <c r="E132">
        <v>6005.01</v>
      </c>
      <c r="F132">
        <v>1968.06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6228.32</v>
      </c>
      <c r="C133">
        <v>6216.52</v>
      </c>
      <c r="D133">
        <v>6137.7</v>
      </c>
      <c r="E133">
        <v>6033.74</v>
      </c>
      <c r="F133">
        <v>2008.81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6141.63</v>
      </c>
      <c r="C134">
        <v>6131.47</v>
      </c>
      <c r="D134">
        <v>6064.95</v>
      </c>
      <c r="E134">
        <v>5967.69</v>
      </c>
      <c r="F134">
        <v>1957.78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6113.86</v>
      </c>
      <c r="C135">
        <v>6104.23</v>
      </c>
      <c r="D135">
        <v>6026.42</v>
      </c>
      <c r="E135">
        <v>5926.71</v>
      </c>
      <c r="F135">
        <v>1929.84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6114.97</v>
      </c>
      <c r="C136">
        <v>6105.39</v>
      </c>
      <c r="D136">
        <v>6023.89</v>
      </c>
      <c r="E136">
        <v>5922.98</v>
      </c>
      <c r="F136">
        <v>1928.19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6106.73</v>
      </c>
      <c r="C137">
        <v>6097.29</v>
      </c>
      <c r="D137">
        <v>6016.31</v>
      </c>
      <c r="E137">
        <v>5915.75</v>
      </c>
      <c r="F137">
        <v>1929.59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6137.08</v>
      </c>
      <c r="C138">
        <v>6127.2</v>
      </c>
      <c r="D138">
        <v>6046.46</v>
      </c>
      <c r="E138">
        <v>5945.14</v>
      </c>
      <c r="F138">
        <v>1939.17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6079.78</v>
      </c>
      <c r="C139">
        <v>6069.89</v>
      </c>
      <c r="D139">
        <v>5999.47</v>
      </c>
      <c r="E139">
        <v>5905.26</v>
      </c>
      <c r="F139">
        <v>1924.49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6055.33</v>
      </c>
      <c r="C140">
        <v>6045.22</v>
      </c>
      <c r="D140">
        <v>5971</v>
      </c>
      <c r="E140">
        <v>5878.07</v>
      </c>
      <c r="F140">
        <v>1894.43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6099.01</v>
      </c>
      <c r="C141">
        <v>6088.39</v>
      </c>
      <c r="D141">
        <v>6019.49</v>
      </c>
      <c r="E141">
        <v>5923.66</v>
      </c>
      <c r="F141">
        <v>1936.11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6122.45</v>
      </c>
      <c r="C142">
        <v>6112.63</v>
      </c>
      <c r="D142">
        <v>6046.27</v>
      </c>
      <c r="E142">
        <v>5950.23</v>
      </c>
      <c r="F142">
        <v>1944.15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6159.09</v>
      </c>
      <c r="C143">
        <v>6149.01</v>
      </c>
      <c r="D143">
        <v>6075.82</v>
      </c>
      <c r="E143">
        <v>5976.09</v>
      </c>
      <c r="F143">
        <v>1953.04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6175.12</v>
      </c>
      <c r="C144">
        <v>6164.78</v>
      </c>
      <c r="D144">
        <v>6082.11</v>
      </c>
      <c r="E144">
        <v>5979.68</v>
      </c>
      <c r="F144">
        <v>1969.8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6174.47</v>
      </c>
      <c r="C145">
        <v>6164.3</v>
      </c>
      <c r="D145">
        <v>6089.43</v>
      </c>
      <c r="E145">
        <v>5989.23</v>
      </c>
      <c r="F145">
        <v>1972.55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6123.85</v>
      </c>
      <c r="C146">
        <v>6113.56</v>
      </c>
      <c r="D146">
        <v>6027.09</v>
      </c>
      <c r="E146">
        <v>5926.08</v>
      </c>
      <c r="F146">
        <v>1922.91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6149.21</v>
      </c>
      <c r="C147">
        <v>6138.71</v>
      </c>
      <c r="D147">
        <v>6057.34</v>
      </c>
      <c r="E147">
        <v>5955.87</v>
      </c>
      <c r="F147">
        <v>1950.06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6162.27</v>
      </c>
      <c r="C148">
        <v>6149.94</v>
      </c>
      <c r="D148">
        <v>6065.24</v>
      </c>
      <c r="E148">
        <v>5964.31</v>
      </c>
      <c r="F148">
        <v>1962.74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6182.22</v>
      </c>
      <c r="C149">
        <v>6172.08</v>
      </c>
      <c r="D149">
        <v>6084.08</v>
      </c>
      <c r="E149">
        <v>5980.06</v>
      </c>
      <c r="F149">
        <v>1972.96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6181.97</v>
      </c>
      <c r="C150">
        <v>6171.63</v>
      </c>
      <c r="D150">
        <v>6091.59</v>
      </c>
      <c r="E150">
        <v>5988.78</v>
      </c>
      <c r="F150">
        <v>1981.45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6164.13</v>
      </c>
      <c r="C151">
        <v>6152.89</v>
      </c>
      <c r="D151">
        <v>6071.54</v>
      </c>
      <c r="E151">
        <v>5969.28</v>
      </c>
      <c r="F151">
        <v>1958.05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6158.06</v>
      </c>
      <c r="C152">
        <v>6148.2</v>
      </c>
      <c r="D152">
        <v>6065.9</v>
      </c>
      <c r="E152">
        <v>5963.78</v>
      </c>
      <c r="F152">
        <v>1947.07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6234.53</v>
      </c>
      <c r="C153">
        <v>6224.7</v>
      </c>
      <c r="D153">
        <v>6140.85</v>
      </c>
      <c r="E153">
        <v>6036.21</v>
      </c>
      <c r="F153">
        <v>2002.15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6235.9</v>
      </c>
      <c r="C154">
        <v>6226.02</v>
      </c>
      <c r="D154">
        <v>6144.92</v>
      </c>
      <c r="E154">
        <v>6043.16</v>
      </c>
      <c r="F154">
        <v>2023.35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6205.06</v>
      </c>
      <c r="C155">
        <v>6193.79</v>
      </c>
      <c r="D155">
        <v>6114.42</v>
      </c>
      <c r="E155">
        <v>6010.1</v>
      </c>
      <c r="F155">
        <v>1996.5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6140.55</v>
      </c>
      <c r="C156">
        <v>6130.68</v>
      </c>
      <c r="D156">
        <v>6055.77</v>
      </c>
      <c r="E156">
        <v>5955.26</v>
      </c>
      <c r="F156">
        <v>1941.51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6178.01</v>
      </c>
      <c r="C157">
        <v>6168.06</v>
      </c>
      <c r="D157">
        <v>6088.94</v>
      </c>
      <c r="E157">
        <v>5986.82</v>
      </c>
      <c r="F157">
        <v>1958.46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6168.2</v>
      </c>
      <c r="C158">
        <v>6157.8</v>
      </c>
      <c r="D158">
        <v>6077.49</v>
      </c>
      <c r="E158">
        <v>5979.47</v>
      </c>
      <c r="F158">
        <v>1973.51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6116.12</v>
      </c>
      <c r="C159">
        <v>6105.77</v>
      </c>
      <c r="D159">
        <v>6025.04</v>
      </c>
      <c r="E159">
        <v>5930.22</v>
      </c>
      <c r="F159">
        <v>1934.2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6131</v>
      </c>
      <c r="C160">
        <v>6120.13</v>
      </c>
      <c r="D160">
        <v>6046.94</v>
      </c>
      <c r="E160">
        <v>5947.64</v>
      </c>
      <c r="F160">
        <v>1932.85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6123.67</v>
      </c>
      <c r="C161">
        <v>6113.15</v>
      </c>
      <c r="D161">
        <v>6034.3</v>
      </c>
      <c r="E161">
        <v>5937.63</v>
      </c>
      <c r="F161">
        <v>1938.14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6099.92</v>
      </c>
      <c r="C162">
        <v>6089.64</v>
      </c>
      <c r="D162">
        <v>6019.72</v>
      </c>
      <c r="E162">
        <v>5924.03</v>
      </c>
      <c r="F162">
        <v>1924.52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6194.12</v>
      </c>
      <c r="C163">
        <v>6183.66</v>
      </c>
      <c r="D163">
        <v>6110.53</v>
      </c>
      <c r="E163">
        <v>6010.22</v>
      </c>
      <c r="F163">
        <v>1971.94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6167.1</v>
      </c>
      <c r="C164">
        <v>6157.01</v>
      </c>
      <c r="D164">
        <v>6076</v>
      </c>
      <c r="E164">
        <v>5978.15</v>
      </c>
      <c r="F164">
        <v>1972.51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6100.55</v>
      </c>
      <c r="C165">
        <v>6090.51</v>
      </c>
      <c r="D165">
        <v>6022.55</v>
      </c>
      <c r="E165">
        <v>5926.94</v>
      </c>
      <c r="F165">
        <v>1915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6162.79</v>
      </c>
      <c r="C166">
        <v>6152.64</v>
      </c>
      <c r="D166">
        <v>6074.26</v>
      </c>
      <c r="E166">
        <v>5975.16</v>
      </c>
      <c r="F166">
        <v>1953.22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6218.23</v>
      </c>
      <c r="C167">
        <v>6206.11</v>
      </c>
      <c r="D167">
        <v>6126.39</v>
      </c>
      <c r="E167">
        <v>6022.82</v>
      </c>
      <c r="F167">
        <v>1991.59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6276.67</v>
      </c>
      <c r="C168">
        <v>6266.11</v>
      </c>
      <c r="D168">
        <v>6191.68</v>
      </c>
      <c r="E168">
        <v>6086.25</v>
      </c>
      <c r="F168">
        <v>2047.71</v>
      </c>
      <c r="G168">
        <v>32767</v>
      </c>
      <c r="H168">
        <v>-32767</v>
      </c>
      <c r="I168">
        <v>0</v>
      </c>
      <c r="R168">
        <f>AVERAGE(B119:B168)</f>
        <v>6162.937399999998</v>
      </c>
      <c r="S168">
        <f>AVERAGE(C119:C168)</f>
        <v>6152.6118000000006</v>
      </c>
      <c r="U168">
        <f>_xlfn.VAR.P(B119:B168)</f>
        <v>2412.9469792399946</v>
      </c>
      <c r="V168">
        <f>_xlfn.VAR.P(C119:C168)</f>
        <v>2392.5988387599991</v>
      </c>
      <c r="X168">
        <f>1.96*SQRT(U168)/50</f>
        <v>1.9255728618204362</v>
      </c>
      <c r="Y168">
        <f>1.96*SQRT(V168)/50</f>
        <v>1.9174365907617821</v>
      </c>
    </row>
    <row r="169" spans="1:25" x14ac:dyDescent="0.25">
      <c r="A169" t="s">
        <v>38</v>
      </c>
      <c r="B169">
        <v>308239.22619999998</v>
      </c>
      <c r="C169" t="s">
        <v>37</v>
      </c>
    </row>
    <row r="170" spans="1:25" x14ac:dyDescent="0.25">
      <c r="A170" t="s">
        <v>96</v>
      </c>
      <c r="B170">
        <v>4394.1000000000004</v>
      </c>
      <c r="C170">
        <v>4365.87</v>
      </c>
      <c r="D170">
        <v>4302.5</v>
      </c>
      <c r="E170">
        <v>4255.22</v>
      </c>
      <c r="F170">
        <v>925.52300000000002</v>
      </c>
      <c r="G170">
        <v>0.178651</v>
      </c>
      <c r="H170">
        <v>0.83599199999999996</v>
      </c>
      <c r="I170">
        <v>0</v>
      </c>
    </row>
    <row r="171" spans="1:25" x14ac:dyDescent="0.25">
      <c r="A171" t="s">
        <v>96</v>
      </c>
      <c r="B171">
        <v>4235.71</v>
      </c>
      <c r="C171">
        <v>4220.68</v>
      </c>
      <c r="D171">
        <v>4157.29</v>
      </c>
      <c r="E171">
        <v>4112.09</v>
      </c>
      <c r="F171">
        <v>895.96699999999998</v>
      </c>
      <c r="G171">
        <v>0.147421</v>
      </c>
      <c r="H171">
        <v>0.83565900000000004</v>
      </c>
      <c r="I171">
        <v>0</v>
      </c>
    </row>
    <row r="172" spans="1:25" x14ac:dyDescent="0.25">
      <c r="A172" t="s">
        <v>96</v>
      </c>
      <c r="B172">
        <v>4236.58</v>
      </c>
      <c r="C172">
        <v>4221.6099999999997</v>
      </c>
      <c r="D172">
        <v>4157.17</v>
      </c>
      <c r="E172">
        <v>4112.1499999999996</v>
      </c>
      <c r="F172">
        <v>896.05899999999997</v>
      </c>
      <c r="G172">
        <v>0.178454</v>
      </c>
      <c r="H172">
        <v>0.83693499999999998</v>
      </c>
      <c r="I172">
        <v>0</v>
      </c>
    </row>
    <row r="173" spans="1:25" x14ac:dyDescent="0.25">
      <c r="A173" t="s">
        <v>96</v>
      </c>
      <c r="B173">
        <v>4236.63</v>
      </c>
      <c r="C173">
        <v>4221.3500000000004</v>
      </c>
      <c r="D173">
        <v>4157.4399999999996</v>
      </c>
      <c r="E173">
        <v>4112.53</v>
      </c>
      <c r="F173">
        <v>896.19399999999996</v>
      </c>
      <c r="G173">
        <v>0.148837</v>
      </c>
      <c r="H173">
        <v>0.83384999999999998</v>
      </c>
      <c r="I173">
        <v>0</v>
      </c>
    </row>
    <row r="174" spans="1:25" x14ac:dyDescent="0.25">
      <c r="A174" t="s">
        <v>96</v>
      </c>
      <c r="B174">
        <v>4234.8100000000004</v>
      </c>
      <c r="C174">
        <v>4219.79</v>
      </c>
      <c r="D174">
        <v>4157.79</v>
      </c>
      <c r="E174">
        <v>4112.8</v>
      </c>
      <c r="F174">
        <v>896.173</v>
      </c>
      <c r="G174">
        <v>0.17845900000000001</v>
      </c>
      <c r="H174">
        <v>0.86895299999999998</v>
      </c>
      <c r="I174">
        <v>0</v>
      </c>
    </row>
    <row r="175" spans="1:25" x14ac:dyDescent="0.25">
      <c r="A175" t="s">
        <v>96</v>
      </c>
      <c r="B175">
        <v>4230.49</v>
      </c>
      <c r="C175">
        <v>4215.71</v>
      </c>
      <c r="D175">
        <v>4156.57</v>
      </c>
      <c r="E175">
        <v>4112.66</v>
      </c>
      <c r="F175">
        <v>896.27499999999998</v>
      </c>
      <c r="G175">
        <v>0.147179</v>
      </c>
      <c r="H175">
        <v>0.83671899999999999</v>
      </c>
      <c r="I175">
        <v>0</v>
      </c>
    </row>
    <row r="176" spans="1:25" x14ac:dyDescent="0.25">
      <c r="A176" t="s">
        <v>96</v>
      </c>
      <c r="B176">
        <v>4232.07</v>
      </c>
      <c r="C176">
        <v>4216.54</v>
      </c>
      <c r="D176">
        <v>4156.5200000000004</v>
      </c>
      <c r="E176">
        <v>4112.38</v>
      </c>
      <c r="F176">
        <v>896.32399999999996</v>
      </c>
      <c r="G176">
        <v>0.147647</v>
      </c>
      <c r="H176">
        <v>0.83608300000000002</v>
      </c>
      <c r="I176">
        <v>0</v>
      </c>
    </row>
    <row r="177" spans="1:9" x14ac:dyDescent="0.25">
      <c r="A177" t="s">
        <v>96</v>
      </c>
      <c r="B177">
        <v>4224.79</v>
      </c>
      <c r="C177">
        <v>4210.54</v>
      </c>
      <c r="D177">
        <v>4148.21</v>
      </c>
      <c r="E177">
        <v>4101.62</v>
      </c>
      <c r="F177">
        <v>893.91399999999999</v>
      </c>
      <c r="G177">
        <v>0.167767</v>
      </c>
      <c r="H177">
        <v>0.83705200000000002</v>
      </c>
      <c r="I177">
        <v>0</v>
      </c>
    </row>
    <row r="178" spans="1:9" x14ac:dyDescent="0.25">
      <c r="A178" t="s">
        <v>96</v>
      </c>
      <c r="B178">
        <v>4201.88</v>
      </c>
      <c r="C178">
        <v>4187.08</v>
      </c>
      <c r="D178">
        <v>4123.6000000000004</v>
      </c>
      <c r="E178">
        <v>4077</v>
      </c>
      <c r="F178">
        <v>888.03200000000004</v>
      </c>
      <c r="G178">
        <v>0.14891399999999999</v>
      </c>
      <c r="H178">
        <v>0.83682000000000001</v>
      </c>
      <c r="I178">
        <v>0</v>
      </c>
    </row>
    <row r="179" spans="1:9" x14ac:dyDescent="0.25">
      <c r="A179" t="s">
        <v>96</v>
      </c>
      <c r="B179">
        <v>4194.6899999999996</v>
      </c>
      <c r="C179">
        <v>4179.47</v>
      </c>
      <c r="D179">
        <v>4120.34</v>
      </c>
      <c r="E179">
        <v>4077</v>
      </c>
      <c r="F179">
        <v>888.16800000000001</v>
      </c>
      <c r="G179">
        <v>0.178454</v>
      </c>
      <c r="H179">
        <v>0.83704999999999996</v>
      </c>
      <c r="I179">
        <v>0</v>
      </c>
    </row>
    <row r="180" spans="1:9" x14ac:dyDescent="0.25">
      <c r="A180" t="s">
        <v>96</v>
      </c>
      <c r="B180">
        <v>4197.29</v>
      </c>
      <c r="C180">
        <v>4182.2299999999996</v>
      </c>
      <c r="D180">
        <v>4120.9799999999996</v>
      </c>
      <c r="E180">
        <v>4076.74</v>
      </c>
      <c r="F180">
        <v>887.80899999999997</v>
      </c>
      <c r="G180">
        <v>0.15003900000000001</v>
      </c>
      <c r="H180">
        <v>0.864568</v>
      </c>
      <c r="I180">
        <v>0</v>
      </c>
    </row>
    <row r="181" spans="1:9" x14ac:dyDescent="0.25">
      <c r="A181" t="s">
        <v>96</v>
      </c>
      <c r="B181">
        <v>4197.95</v>
      </c>
      <c r="C181">
        <v>4183.8</v>
      </c>
      <c r="D181">
        <v>4122.55</v>
      </c>
      <c r="E181">
        <v>4077.14</v>
      </c>
      <c r="F181">
        <v>888.154</v>
      </c>
      <c r="G181">
        <v>0.17846400000000001</v>
      </c>
      <c r="H181">
        <v>0.83702100000000002</v>
      </c>
      <c r="I181">
        <v>0</v>
      </c>
    </row>
    <row r="182" spans="1:9" x14ac:dyDescent="0.25">
      <c r="A182" t="s">
        <v>96</v>
      </c>
      <c r="B182">
        <v>4200.0600000000004</v>
      </c>
      <c r="C182">
        <v>4185.37</v>
      </c>
      <c r="D182">
        <v>4123.5600000000004</v>
      </c>
      <c r="E182">
        <v>4076.98</v>
      </c>
      <c r="F182">
        <v>888.11199999999997</v>
      </c>
      <c r="G182">
        <v>0.14724899999999999</v>
      </c>
      <c r="H182">
        <v>0.83686099999999997</v>
      </c>
      <c r="I182">
        <v>0</v>
      </c>
    </row>
    <row r="183" spans="1:9" x14ac:dyDescent="0.25">
      <c r="A183" t="s">
        <v>96</v>
      </c>
      <c r="B183">
        <v>4201.72</v>
      </c>
      <c r="C183">
        <v>4187.1899999999996</v>
      </c>
      <c r="D183">
        <v>4124.25</v>
      </c>
      <c r="E183">
        <v>4077.32</v>
      </c>
      <c r="F183">
        <v>888.45699999999999</v>
      </c>
      <c r="G183">
        <v>0.150949</v>
      </c>
      <c r="H183">
        <v>0.83653299999999997</v>
      </c>
      <c r="I183">
        <v>0</v>
      </c>
    </row>
    <row r="184" spans="1:9" x14ac:dyDescent="0.25">
      <c r="A184" t="s">
        <v>96</v>
      </c>
      <c r="B184">
        <v>4193.05</v>
      </c>
      <c r="C184">
        <v>4178.32</v>
      </c>
      <c r="D184">
        <v>4120.0600000000004</v>
      </c>
      <c r="E184">
        <v>4076.87</v>
      </c>
      <c r="F184">
        <v>887.97900000000004</v>
      </c>
      <c r="G184">
        <v>0.15567</v>
      </c>
      <c r="H184">
        <v>0.83703300000000003</v>
      </c>
      <c r="I184">
        <v>0</v>
      </c>
    </row>
    <row r="185" spans="1:9" x14ac:dyDescent="0.25">
      <c r="A185" t="s">
        <v>96</v>
      </c>
      <c r="B185">
        <v>4194.1000000000004</v>
      </c>
      <c r="C185">
        <v>4179.51</v>
      </c>
      <c r="D185">
        <v>4121.08</v>
      </c>
      <c r="E185">
        <v>4076.87</v>
      </c>
      <c r="F185">
        <v>888.04899999999998</v>
      </c>
      <c r="G185">
        <v>0.178457</v>
      </c>
      <c r="H185">
        <v>0.83653599999999995</v>
      </c>
      <c r="I185">
        <v>0</v>
      </c>
    </row>
    <row r="186" spans="1:9" x14ac:dyDescent="0.25">
      <c r="A186" t="s">
        <v>96</v>
      </c>
      <c r="B186">
        <v>4197.01</v>
      </c>
      <c r="C186">
        <v>4181.95</v>
      </c>
      <c r="D186">
        <v>4121.1000000000004</v>
      </c>
      <c r="E186">
        <v>4077.13</v>
      </c>
      <c r="F186">
        <v>888.13699999999994</v>
      </c>
      <c r="G186">
        <v>0.178454</v>
      </c>
      <c r="H186">
        <v>0.83704800000000001</v>
      </c>
      <c r="I186">
        <v>0</v>
      </c>
    </row>
    <row r="187" spans="1:9" x14ac:dyDescent="0.25">
      <c r="A187" t="s">
        <v>96</v>
      </c>
      <c r="B187">
        <v>4195.66</v>
      </c>
      <c r="C187">
        <v>4179.88</v>
      </c>
      <c r="D187">
        <v>4120.76</v>
      </c>
      <c r="E187">
        <v>4077.35</v>
      </c>
      <c r="F187">
        <v>888.37900000000002</v>
      </c>
      <c r="G187">
        <v>0.15090799999999999</v>
      </c>
      <c r="H187">
        <v>0.83686199999999999</v>
      </c>
      <c r="I187">
        <v>0</v>
      </c>
    </row>
    <row r="188" spans="1:9" x14ac:dyDescent="0.25">
      <c r="A188" t="s">
        <v>96</v>
      </c>
      <c r="B188">
        <v>4199.29</v>
      </c>
      <c r="C188">
        <v>4184.08</v>
      </c>
      <c r="D188">
        <v>4121.83</v>
      </c>
      <c r="E188">
        <v>4077.51</v>
      </c>
      <c r="F188">
        <v>888.6</v>
      </c>
      <c r="G188">
        <v>0.14774200000000001</v>
      </c>
      <c r="H188">
        <v>0.83703099999999997</v>
      </c>
      <c r="I188">
        <v>0</v>
      </c>
    </row>
    <row r="189" spans="1:9" x14ac:dyDescent="0.25">
      <c r="A189" t="s">
        <v>96</v>
      </c>
      <c r="B189">
        <v>4203.6899999999996</v>
      </c>
      <c r="C189">
        <v>4188.63</v>
      </c>
      <c r="D189">
        <v>4123.3999999999996</v>
      </c>
      <c r="E189">
        <v>4076.99</v>
      </c>
      <c r="F189">
        <v>888.07399999999996</v>
      </c>
      <c r="G189">
        <v>0.14710400000000001</v>
      </c>
      <c r="H189">
        <v>0.83705099999999999</v>
      </c>
      <c r="I189">
        <v>0</v>
      </c>
    </row>
    <row r="190" spans="1:9" x14ac:dyDescent="0.25">
      <c r="A190" t="s">
        <v>96</v>
      </c>
      <c r="B190">
        <v>4201.3100000000004</v>
      </c>
      <c r="C190">
        <v>4186.63</v>
      </c>
      <c r="D190">
        <v>4122.3900000000003</v>
      </c>
      <c r="E190">
        <v>4077.33</v>
      </c>
      <c r="F190">
        <v>888.36099999999999</v>
      </c>
      <c r="G190">
        <v>0.16156100000000001</v>
      </c>
      <c r="H190">
        <v>0.83636699999999997</v>
      </c>
      <c r="I190">
        <v>0</v>
      </c>
    </row>
    <row r="191" spans="1:9" x14ac:dyDescent="0.25">
      <c r="A191" t="s">
        <v>96</v>
      </c>
      <c r="B191">
        <v>4199.47</v>
      </c>
      <c r="C191">
        <v>4185.0600000000004</v>
      </c>
      <c r="D191">
        <v>4122.78</v>
      </c>
      <c r="E191">
        <v>4077.34</v>
      </c>
      <c r="F191">
        <v>888.41</v>
      </c>
      <c r="G191">
        <v>0.178454</v>
      </c>
      <c r="H191">
        <v>0.83705099999999999</v>
      </c>
      <c r="I191">
        <v>0</v>
      </c>
    </row>
    <row r="192" spans="1:9" x14ac:dyDescent="0.25">
      <c r="A192" t="s">
        <v>96</v>
      </c>
      <c r="B192">
        <v>4199.16</v>
      </c>
      <c r="C192">
        <v>4184.58</v>
      </c>
      <c r="D192">
        <v>4123.1499999999996</v>
      </c>
      <c r="E192">
        <v>4077.48</v>
      </c>
      <c r="F192">
        <v>888.60599999999999</v>
      </c>
      <c r="G192">
        <v>0.15057100000000001</v>
      </c>
      <c r="H192">
        <v>0.83704900000000004</v>
      </c>
      <c r="I192">
        <v>0</v>
      </c>
    </row>
    <row r="193" spans="1:9" x14ac:dyDescent="0.25">
      <c r="A193" t="s">
        <v>96</v>
      </c>
      <c r="B193">
        <v>4198.17</v>
      </c>
      <c r="C193">
        <v>4183.4399999999996</v>
      </c>
      <c r="D193">
        <v>4121.6499999999996</v>
      </c>
      <c r="E193">
        <v>4076.84</v>
      </c>
      <c r="F193">
        <v>887.79899999999998</v>
      </c>
      <c r="G193">
        <v>0.178483</v>
      </c>
      <c r="H193">
        <v>0.83574800000000005</v>
      </c>
      <c r="I193">
        <v>0</v>
      </c>
    </row>
    <row r="194" spans="1:9" x14ac:dyDescent="0.25">
      <c r="A194" t="s">
        <v>96</v>
      </c>
      <c r="B194">
        <v>4199.1400000000003</v>
      </c>
      <c r="C194">
        <v>4184.3</v>
      </c>
      <c r="D194">
        <v>4123.33</v>
      </c>
      <c r="E194">
        <v>4077.32</v>
      </c>
      <c r="F194">
        <v>888.37</v>
      </c>
      <c r="G194">
        <v>0.147394</v>
      </c>
      <c r="H194">
        <v>0.83703300000000003</v>
      </c>
      <c r="I194">
        <v>0</v>
      </c>
    </row>
    <row r="195" spans="1:9" x14ac:dyDescent="0.25">
      <c r="A195" t="s">
        <v>96</v>
      </c>
      <c r="B195">
        <v>4200.67</v>
      </c>
      <c r="C195">
        <v>4185.99</v>
      </c>
      <c r="D195">
        <v>4123.6499999999996</v>
      </c>
      <c r="E195">
        <v>4077.21</v>
      </c>
      <c r="F195">
        <v>888.18799999999999</v>
      </c>
      <c r="G195">
        <v>0.178455</v>
      </c>
      <c r="H195">
        <v>0.83631299999999997</v>
      </c>
      <c r="I195">
        <v>0</v>
      </c>
    </row>
    <row r="196" spans="1:9" x14ac:dyDescent="0.25">
      <c r="A196" t="s">
        <v>96</v>
      </c>
      <c r="B196">
        <v>4200.59</v>
      </c>
      <c r="C196">
        <v>4185.78</v>
      </c>
      <c r="D196">
        <v>4122.8999999999996</v>
      </c>
      <c r="E196">
        <v>4077.12</v>
      </c>
      <c r="F196">
        <v>888.24699999999996</v>
      </c>
      <c r="G196">
        <v>0.156665</v>
      </c>
      <c r="H196">
        <v>0.83704699999999999</v>
      </c>
      <c r="I196">
        <v>0</v>
      </c>
    </row>
    <row r="197" spans="1:9" x14ac:dyDescent="0.25">
      <c r="A197" t="s">
        <v>96</v>
      </c>
      <c r="B197">
        <v>4200.07</v>
      </c>
      <c r="C197">
        <v>4183.6899999999996</v>
      </c>
      <c r="D197">
        <v>4121.93</v>
      </c>
      <c r="E197">
        <v>4076.64</v>
      </c>
      <c r="F197">
        <v>887.73199999999997</v>
      </c>
      <c r="G197">
        <v>0.16974700000000001</v>
      </c>
      <c r="H197">
        <v>0.83378300000000005</v>
      </c>
      <c r="I197">
        <v>0</v>
      </c>
    </row>
    <row r="198" spans="1:9" x14ac:dyDescent="0.25">
      <c r="A198" t="s">
        <v>96</v>
      </c>
      <c r="B198">
        <v>4217.28</v>
      </c>
      <c r="C198">
        <v>4202.8900000000003</v>
      </c>
      <c r="D198">
        <v>4138.3500000000004</v>
      </c>
      <c r="E198">
        <v>4090.38</v>
      </c>
      <c r="F198">
        <v>891.12400000000002</v>
      </c>
      <c r="G198">
        <v>0.17848700000000001</v>
      </c>
      <c r="H198">
        <v>0.83702600000000005</v>
      </c>
      <c r="I198">
        <v>0</v>
      </c>
    </row>
    <row r="199" spans="1:9" x14ac:dyDescent="0.25">
      <c r="A199" t="s">
        <v>96</v>
      </c>
      <c r="B199">
        <v>4227.8999999999996</v>
      </c>
      <c r="C199">
        <v>4212.96</v>
      </c>
      <c r="D199">
        <v>4144.16</v>
      </c>
      <c r="E199">
        <v>4095.88</v>
      </c>
      <c r="F199">
        <v>892.30600000000004</v>
      </c>
      <c r="G199">
        <v>0.15410699999999999</v>
      </c>
      <c r="H199">
        <v>0.83701899999999996</v>
      </c>
      <c r="I199">
        <v>0</v>
      </c>
    </row>
    <row r="200" spans="1:9" x14ac:dyDescent="0.25">
      <c r="A200" t="s">
        <v>96</v>
      </c>
      <c r="B200">
        <v>4226.09</v>
      </c>
      <c r="C200">
        <v>4210.47</v>
      </c>
      <c r="D200">
        <v>4142.8599999999997</v>
      </c>
      <c r="E200">
        <v>4095.8</v>
      </c>
      <c r="F200">
        <v>892.46</v>
      </c>
      <c r="G200">
        <v>0.178454</v>
      </c>
      <c r="H200">
        <v>0.83698099999999998</v>
      </c>
      <c r="I200">
        <v>0</v>
      </c>
    </row>
    <row r="201" spans="1:9" x14ac:dyDescent="0.25">
      <c r="A201" t="s">
        <v>96</v>
      </c>
      <c r="B201">
        <v>4223.5200000000004</v>
      </c>
      <c r="C201">
        <v>4208.6899999999996</v>
      </c>
      <c r="D201">
        <v>4142.2700000000004</v>
      </c>
      <c r="E201">
        <v>4095.1</v>
      </c>
      <c r="F201">
        <v>892.07799999999997</v>
      </c>
      <c r="G201">
        <v>0.16874900000000001</v>
      </c>
      <c r="H201">
        <v>0.83702600000000005</v>
      </c>
      <c r="I201">
        <v>0</v>
      </c>
    </row>
    <row r="202" spans="1:9" x14ac:dyDescent="0.25">
      <c r="A202" t="s">
        <v>96</v>
      </c>
      <c r="B202">
        <v>4223.37</v>
      </c>
      <c r="C202">
        <v>4208.5200000000004</v>
      </c>
      <c r="D202">
        <v>4141.4399999999996</v>
      </c>
      <c r="E202">
        <v>4095.23</v>
      </c>
      <c r="F202">
        <v>891.952</v>
      </c>
      <c r="G202">
        <v>0.16128300000000001</v>
      </c>
      <c r="H202">
        <v>0.83688399999999996</v>
      </c>
      <c r="I202">
        <v>0</v>
      </c>
    </row>
    <row r="203" spans="1:9" x14ac:dyDescent="0.25">
      <c r="A203" t="s">
        <v>96</v>
      </c>
      <c r="B203">
        <v>4236.8999999999996</v>
      </c>
      <c r="C203">
        <v>4222.0600000000004</v>
      </c>
      <c r="D203">
        <v>4142.2700000000004</v>
      </c>
      <c r="E203">
        <v>4095.64</v>
      </c>
      <c r="F203">
        <v>892.40599999999995</v>
      </c>
      <c r="G203">
        <v>0.178559</v>
      </c>
      <c r="H203">
        <v>0.83564499999999997</v>
      </c>
      <c r="I203">
        <v>0</v>
      </c>
    </row>
    <row r="204" spans="1:9" x14ac:dyDescent="0.25">
      <c r="A204" t="s">
        <v>96</v>
      </c>
      <c r="B204">
        <v>4237.5200000000004</v>
      </c>
      <c r="C204">
        <v>4223.09</v>
      </c>
      <c r="D204">
        <v>4142.8599999999997</v>
      </c>
      <c r="E204">
        <v>4095.62</v>
      </c>
      <c r="F204">
        <v>891.92600000000004</v>
      </c>
      <c r="G204">
        <v>0.174846</v>
      </c>
      <c r="H204">
        <v>0.83685900000000002</v>
      </c>
      <c r="I204">
        <v>0</v>
      </c>
    </row>
    <row r="205" spans="1:9" x14ac:dyDescent="0.25">
      <c r="A205" t="s">
        <v>96</v>
      </c>
      <c r="B205">
        <v>4239.99</v>
      </c>
      <c r="C205">
        <v>4224.28</v>
      </c>
      <c r="D205">
        <v>4142.28</v>
      </c>
      <c r="E205">
        <v>4095.32</v>
      </c>
      <c r="F205">
        <v>892.30499999999995</v>
      </c>
      <c r="G205">
        <v>0.15174000000000001</v>
      </c>
      <c r="H205">
        <v>0.83704599999999996</v>
      </c>
      <c r="I205">
        <v>0</v>
      </c>
    </row>
    <row r="206" spans="1:9" x14ac:dyDescent="0.25">
      <c r="A206" t="s">
        <v>96</v>
      </c>
      <c r="B206">
        <v>4231.5200000000004</v>
      </c>
      <c r="C206">
        <v>4216.8599999999997</v>
      </c>
      <c r="D206">
        <v>4143.45</v>
      </c>
      <c r="E206">
        <v>4095.51</v>
      </c>
      <c r="F206">
        <v>892.39400000000001</v>
      </c>
      <c r="G206">
        <v>0.157336</v>
      </c>
      <c r="H206">
        <v>0.83691199999999999</v>
      </c>
      <c r="I206">
        <v>0</v>
      </c>
    </row>
    <row r="207" spans="1:9" x14ac:dyDescent="0.25">
      <c r="A207" t="s">
        <v>96</v>
      </c>
      <c r="B207">
        <v>4218.47</v>
      </c>
      <c r="C207">
        <v>4204.07</v>
      </c>
      <c r="D207">
        <v>4142.4399999999996</v>
      </c>
      <c r="E207">
        <v>4095.23</v>
      </c>
      <c r="F207">
        <v>892.23599999999999</v>
      </c>
      <c r="G207">
        <v>0.17493900000000001</v>
      </c>
      <c r="H207">
        <v>0.83695699999999995</v>
      </c>
      <c r="I207">
        <v>0</v>
      </c>
    </row>
    <row r="208" spans="1:9" x14ac:dyDescent="0.25">
      <c r="A208" t="s">
        <v>96</v>
      </c>
      <c r="B208">
        <v>4222.3999999999996</v>
      </c>
      <c r="C208">
        <v>4206.21</v>
      </c>
      <c r="D208">
        <v>4142.37</v>
      </c>
      <c r="E208">
        <v>4095.32</v>
      </c>
      <c r="F208">
        <v>892.07299999999998</v>
      </c>
      <c r="G208">
        <v>0.147588</v>
      </c>
      <c r="H208">
        <v>0.83654899999999999</v>
      </c>
      <c r="I208">
        <v>0</v>
      </c>
    </row>
    <row r="209" spans="1:25" x14ac:dyDescent="0.25">
      <c r="A209" t="s">
        <v>96</v>
      </c>
      <c r="B209">
        <v>4220.68</v>
      </c>
      <c r="C209">
        <v>4206.57</v>
      </c>
      <c r="D209">
        <v>4141.83</v>
      </c>
      <c r="E209">
        <v>4095.65</v>
      </c>
      <c r="F209">
        <v>892.42200000000003</v>
      </c>
      <c r="G209">
        <v>0.14926500000000001</v>
      </c>
      <c r="H209">
        <v>0.83656399999999997</v>
      </c>
      <c r="I209">
        <v>0</v>
      </c>
    </row>
    <row r="210" spans="1:25" x14ac:dyDescent="0.25">
      <c r="A210" t="s">
        <v>96</v>
      </c>
      <c r="B210">
        <v>4221.1099999999997</v>
      </c>
      <c r="C210">
        <v>4206.8599999999997</v>
      </c>
      <c r="D210">
        <v>4143.26</v>
      </c>
      <c r="E210">
        <v>4095.24</v>
      </c>
      <c r="F210">
        <v>892.41099999999994</v>
      </c>
      <c r="G210">
        <v>0.152444</v>
      </c>
      <c r="H210">
        <v>0.83698600000000001</v>
      </c>
      <c r="I210">
        <v>0</v>
      </c>
    </row>
    <row r="211" spans="1:25" x14ac:dyDescent="0.25">
      <c r="A211" t="s">
        <v>96</v>
      </c>
      <c r="B211">
        <v>4217.03</v>
      </c>
      <c r="C211">
        <v>4202.41</v>
      </c>
      <c r="D211">
        <v>4141.59</v>
      </c>
      <c r="E211">
        <v>4094.98</v>
      </c>
      <c r="F211">
        <v>892.22400000000005</v>
      </c>
      <c r="G211">
        <v>0.15532499999999999</v>
      </c>
      <c r="H211">
        <v>0.83645499999999995</v>
      </c>
      <c r="I211">
        <v>0</v>
      </c>
    </row>
    <row r="212" spans="1:25" x14ac:dyDescent="0.25">
      <c r="A212" t="s">
        <v>96</v>
      </c>
      <c r="B212">
        <v>4217.87</v>
      </c>
      <c r="C212">
        <v>4203.24</v>
      </c>
      <c r="D212">
        <v>4141.1499999999996</v>
      </c>
      <c r="E212">
        <v>4095.1</v>
      </c>
      <c r="F212">
        <v>892.096</v>
      </c>
      <c r="G212">
        <v>0.17846400000000001</v>
      </c>
      <c r="H212">
        <v>0.83351399999999998</v>
      </c>
      <c r="I212">
        <v>0</v>
      </c>
    </row>
    <row r="213" spans="1:25" x14ac:dyDescent="0.25">
      <c r="A213" t="s">
        <v>96</v>
      </c>
      <c r="B213">
        <v>4216.7</v>
      </c>
      <c r="C213">
        <v>4201.7</v>
      </c>
      <c r="D213">
        <v>4141.3100000000004</v>
      </c>
      <c r="E213">
        <v>4095.46</v>
      </c>
      <c r="F213">
        <v>892.48500000000001</v>
      </c>
      <c r="G213">
        <v>0.16270399999999999</v>
      </c>
      <c r="H213">
        <v>0.83657099999999995</v>
      </c>
      <c r="I213">
        <v>0</v>
      </c>
    </row>
    <row r="214" spans="1:25" x14ac:dyDescent="0.25">
      <c r="A214" t="s">
        <v>96</v>
      </c>
      <c r="B214">
        <v>4218</v>
      </c>
      <c r="C214">
        <v>4202.7</v>
      </c>
      <c r="D214">
        <v>4141.26</v>
      </c>
      <c r="E214">
        <v>4095.42</v>
      </c>
      <c r="F214">
        <v>892.54300000000001</v>
      </c>
      <c r="G214">
        <v>0.15284300000000001</v>
      </c>
      <c r="H214">
        <v>0.83677100000000004</v>
      </c>
      <c r="I214">
        <v>0</v>
      </c>
    </row>
    <row r="215" spans="1:25" x14ac:dyDescent="0.25">
      <c r="A215" t="s">
        <v>96</v>
      </c>
      <c r="B215">
        <v>4220.24</v>
      </c>
      <c r="C215">
        <v>4205.74</v>
      </c>
      <c r="D215">
        <v>4141.8900000000003</v>
      </c>
      <c r="E215">
        <v>4095.19</v>
      </c>
      <c r="F215">
        <v>892.15899999999999</v>
      </c>
      <c r="G215">
        <v>0.17846699999999999</v>
      </c>
      <c r="H215">
        <v>0.83705200000000002</v>
      </c>
      <c r="I215">
        <v>0</v>
      </c>
    </row>
    <row r="216" spans="1:25" x14ac:dyDescent="0.25">
      <c r="A216" t="s">
        <v>96</v>
      </c>
      <c r="B216">
        <v>4215.63</v>
      </c>
      <c r="C216">
        <v>4201.17</v>
      </c>
      <c r="D216">
        <v>4140.6000000000004</v>
      </c>
      <c r="E216">
        <v>4095.18</v>
      </c>
      <c r="F216">
        <v>892.33500000000004</v>
      </c>
      <c r="G216">
        <v>0.15482199999999999</v>
      </c>
      <c r="H216">
        <v>0.83635300000000001</v>
      </c>
      <c r="I216">
        <v>0</v>
      </c>
    </row>
    <row r="217" spans="1:25" x14ac:dyDescent="0.25">
      <c r="A217" t="s">
        <v>96</v>
      </c>
      <c r="B217">
        <v>4224.7</v>
      </c>
      <c r="C217">
        <v>4210.26</v>
      </c>
      <c r="D217">
        <v>4141.38</v>
      </c>
      <c r="E217">
        <v>4094.85</v>
      </c>
      <c r="F217">
        <v>892.14700000000005</v>
      </c>
      <c r="G217">
        <v>0.165216</v>
      </c>
      <c r="H217">
        <v>0.83701099999999995</v>
      </c>
      <c r="I217">
        <v>0</v>
      </c>
    </row>
    <row r="218" spans="1:25" x14ac:dyDescent="0.25">
      <c r="A218" t="s">
        <v>96</v>
      </c>
      <c r="B218">
        <v>4225.5600000000004</v>
      </c>
      <c r="C218">
        <v>4210.5600000000004</v>
      </c>
      <c r="D218">
        <v>4141.54</v>
      </c>
      <c r="E218">
        <v>4095.16</v>
      </c>
      <c r="F218">
        <v>892.38</v>
      </c>
      <c r="G218">
        <v>0.152001</v>
      </c>
      <c r="H218">
        <v>0.83669300000000002</v>
      </c>
      <c r="I218">
        <v>0</v>
      </c>
    </row>
    <row r="219" spans="1:25" x14ac:dyDescent="0.25">
      <c r="A219" t="s">
        <v>96</v>
      </c>
      <c r="B219">
        <v>4228.37</v>
      </c>
      <c r="C219">
        <v>4213.09</v>
      </c>
      <c r="D219">
        <v>4141.5600000000004</v>
      </c>
      <c r="E219">
        <v>4094.96</v>
      </c>
      <c r="F219">
        <v>892.04600000000005</v>
      </c>
      <c r="G219">
        <v>0.17846799999999999</v>
      </c>
      <c r="H219">
        <v>0.83559399999999995</v>
      </c>
      <c r="I219">
        <v>0</v>
      </c>
    </row>
    <row r="220" spans="1:25" x14ac:dyDescent="0.25">
      <c r="A220" t="s">
        <v>96</v>
      </c>
      <c r="B220">
        <v>4231.24</v>
      </c>
      <c r="C220">
        <v>4216.28</v>
      </c>
      <c r="D220">
        <v>4142.1899999999996</v>
      </c>
      <c r="E220">
        <v>4095.14</v>
      </c>
      <c r="F220">
        <v>892.35900000000004</v>
      </c>
      <c r="G220">
        <v>0.147229</v>
      </c>
      <c r="H220">
        <v>0.83704699999999999</v>
      </c>
      <c r="I220">
        <v>0</v>
      </c>
    </row>
    <row r="221" spans="1:25" x14ac:dyDescent="0.25">
      <c r="A221" t="s">
        <v>96</v>
      </c>
      <c r="B221">
        <v>4230.46</v>
      </c>
      <c r="C221">
        <v>4215.9799999999996</v>
      </c>
      <c r="D221">
        <v>4144.41</v>
      </c>
      <c r="E221">
        <v>4095.46</v>
      </c>
      <c r="F221">
        <v>892.24699999999996</v>
      </c>
      <c r="G221">
        <v>0.142313</v>
      </c>
      <c r="H221">
        <v>0.83705200000000002</v>
      </c>
      <c r="I221">
        <v>0</v>
      </c>
    </row>
    <row r="222" spans="1:25" x14ac:dyDescent="0.25">
      <c r="A222" t="s">
        <v>96</v>
      </c>
      <c r="B222">
        <v>4227.37</v>
      </c>
      <c r="C222">
        <v>4212.54</v>
      </c>
      <c r="D222">
        <v>4141.92</v>
      </c>
      <c r="E222">
        <v>4095.02</v>
      </c>
      <c r="F222">
        <v>892.09900000000005</v>
      </c>
      <c r="G222">
        <v>0.147755</v>
      </c>
      <c r="H222">
        <v>0.86140399999999995</v>
      </c>
      <c r="I222">
        <v>0</v>
      </c>
    </row>
    <row r="223" spans="1:25" x14ac:dyDescent="0.25">
      <c r="A223" t="s">
        <v>96</v>
      </c>
      <c r="B223">
        <v>4225.4799999999996</v>
      </c>
      <c r="C223">
        <v>4210.2299999999996</v>
      </c>
      <c r="D223">
        <v>4141.18</v>
      </c>
      <c r="E223">
        <v>4095.01</v>
      </c>
      <c r="F223">
        <v>892.154</v>
      </c>
      <c r="G223">
        <v>0.17532200000000001</v>
      </c>
      <c r="H223">
        <v>0.83705200000000002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4225.87</v>
      </c>
      <c r="C224">
        <v>4210.58</v>
      </c>
      <c r="D224">
        <v>4141.3999999999996</v>
      </c>
      <c r="E224">
        <v>4095.1</v>
      </c>
      <c r="F224">
        <v>892.16200000000003</v>
      </c>
      <c r="G224">
        <v>0.16573299999999999</v>
      </c>
      <c r="H224">
        <v>0.85253199999999996</v>
      </c>
      <c r="I224">
        <v>0</v>
      </c>
      <c r="R224">
        <f>AVERAGE(B175:B224)</f>
        <v>4214.6717999999992</v>
      </c>
      <c r="S224">
        <f>AVERAGE(C175:C224)</f>
        <v>4199.7956000000013</v>
      </c>
      <c r="U224">
        <f>_xlfn.VAR.P(B175:B224)</f>
        <v>196.59100275999845</v>
      </c>
      <c r="V224">
        <f>_xlfn.VAR.P(C175:C224)</f>
        <v>196.36869664000019</v>
      </c>
      <c r="X224">
        <f>1.96*SQRT(U224)/50</f>
        <v>0.54962678108069296</v>
      </c>
      <c r="Y224">
        <f>1.96*SQRT(V224)/50</f>
        <v>0.54931593277902457</v>
      </c>
    </row>
    <row r="225" spans="1:9" x14ac:dyDescent="0.25">
      <c r="A225" t="s">
        <v>96</v>
      </c>
      <c r="B225">
        <v>210826.33499999999</v>
      </c>
      <c r="C225" t="s">
        <v>37</v>
      </c>
    </row>
    <row r="226" spans="1:9" x14ac:dyDescent="0.25">
      <c r="A226" t="s">
        <v>112</v>
      </c>
      <c r="B226">
        <v>3780.77</v>
      </c>
      <c r="C226">
        <v>3766.05</v>
      </c>
      <c r="D226">
        <v>3704.83</v>
      </c>
      <c r="E226">
        <v>3668.81</v>
      </c>
      <c r="F226">
        <v>468.77199999999999</v>
      </c>
      <c r="G226">
        <v>0.17627300000000001</v>
      </c>
      <c r="H226">
        <v>0.83480500000000002</v>
      </c>
      <c r="I226">
        <v>0</v>
      </c>
    </row>
    <row r="227" spans="1:9" x14ac:dyDescent="0.25">
      <c r="A227" t="s">
        <v>112</v>
      </c>
      <c r="B227">
        <v>3780.78</v>
      </c>
      <c r="C227">
        <v>3765.6</v>
      </c>
      <c r="D227">
        <v>3704.1</v>
      </c>
      <c r="E227">
        <v>3668.52</v>
      </c>
      <c r="F227">
        <v>468.68299999999999</v>
      </c>
      <c r="G227">
        <v>0.178455</v>
      </c>
      <c r="H227">
        <v>0.83704999999999996</v>
      </c>
      <c r="I227">
        <v>0</v>
      </c>
    </row>
    <row r="228" spans="1:9" x14ac:dyDescent="0.25">
      <c r="A228" t="s">
        <v>112</v>
      </c>
      <c r="B228">
        <v>3779.5</v>
      </c>
      <c r="C228">
        <v>3764.04</v>
      </c>
      <c r="D228">
        <v>3704.21</v>
      </c>
      <c r="E228">
        <v>3668.42</v>
      </c>
      <c r="F228">
        <v>468.58100000000002</v>
      </c>
      <c r="G228">
        <v>0.175042</v>
      </c>
      <c r="H228">
        <v>0.83704800000000001</v>
      </c>
      <c r="I228">
        <v>0</v>
      </c>
    </row>
    <row r="229" spans="1:9" x14ac:dyDescent="0.25">
      <c r="A229" t="s">
        <v>112</v>
      </c>
      <c r="B229">
        <v>3781.66</v>
      </c>
      <c r="C229">
        <v>3766.88</v>
      </c>
      <c r="D229">
        <v>3704.7</v>
      </c>
      <c r="E229">
        <v>3668.29</v>
      </c>
      <c r="F229">
        <v>468.64299999999997</v>
      </c>
      <c r="G229">
        <v>0.15013599999999999</v>
      </c>
      <c r="H229">
        <v>0.83694000000000002</v>
      </c>
      <c r="I229">
        <v>0</v>
      </c>
    </row>
    <row r="230" spans="1:9" x14ac:dyDescent="0.25">
      <c r="A230" t="s">
        <v>112</v>
      </c>
      <c r="B230">
        <v>3782.3</v>
      </c>
      <c r="C230">
        <v>3766.76</v>
      </c>
      <c r="D230">
        <v>3704.45</v>
      </c>
      <c r="E230">
        <v>3668.71</v>
      </c>
      <c r="F230">
        <v>468.71899999999999</v>
      </c>
      <c r="G230">
        <v>0.17846899999999999</v>
      </c>
      <c r="H230">
        <v>0.836924</v>
      </c>
      <c r="I230">
        <v>0</v>
      </c>
    </row>
    <row r="231" spans="1:9" x14ac:dyDescent="0.25">
      <c r="A231" t="s">
        <v>112</v>
      </c>
      <c r="B231">
        <v>3785.37</v>
      </c>
      <c r="C231">
        <v>3769.94</v>
      </c>
      <c r="D231">
        <v>3705.19</v>
      </c>
      <c r="E231">
        <v>3668.91</v>
      </c>
      <c r="F231">
        <v>468.74700000000001</v>
      </c>
      <c r="G231">
        <v>0.156302</v>
      </c>
      <c r="H231">
        <v>0.836866</v>
      </c>
      <c r="I231">
        <v>0</v>
      </c>
    </row>
    <row r="232" spans="1:9" x14ac:dyDescent="0.25">
      <c r="A232" t="s">
        <v>112</v>
      </c>
      <c r="B232">
        <v>3780.15</v>
      </c>
      <c r="C232">
        <v>3765.33</v>
      </c>
      <c r="D232">
        <v>3704.18</v>
      </c>
      <c r="E232">
        <v>3668.96</v>
      </c>
      <c r="F232">
        <v>468.709</v>
      </c>
      <c r="G232">
        <v>0.15099299999999999</v>
      </c>
      <c r="H232">
        <v>0.836781</v>
      </c>
      <c r="I232">
        <v>0</v>
      </c>
    </row>
    <row r="233" spans="1:9" x14ac:dyDescent="0.25">
      <c r="A233" t="s">
        <v>112</v>
      </c>
      <c r="B233">
        <v>3775.54</v>
      </c>
      <c r="C233">
        <v>3760.02</v>
      </c>
      <c r="D233">
        <v>3702.82</v>
      </c>
      <c r="E233">
        <v>3668.64</v>
      </c>
      <c r="F233">
        <v>468.66500000000002</v>
      </c>
      <c r="G233">
        <v>0.14843300000000001</v>
      </c>
      <c r="H233">
        <v>0.83703899999999998</v>
      </c>
      <c r="I233">
        <v>0</v>
      </c>
    </row>
    <row r="234" spans="1:9" x14ac:dyDescent="0.25">
      <c r="A234" t="s">
        <v>112</v>
      </c>
      <c r="B234">
        <v>3779.4</v>
      </c>
      <c r="C234">
        <v>3764.51</v>
      </c>
      <c r="D234">
        <v>3703.89</v>
      </c>
      <c r="E234">
        <v>3668.84</v>
      </c>
      <c r="F234">
        <v>468.714</v>
      </c>
      <c r="G234">
        <v>0.15331700000000001</v>
      </c>
      <c r="H234">
        <v>0.83692900000000003</v>
      </c>
      <c r="I234">
        <v>0</v>
      </c>
    </row>
    <row r="235" spans="1:9" x14ac:dyDescent="0.25">
      <c r="A235" t="s">
        <v>112</v>
      </c>
      <c r="B235">
        <v>3777.7</v>
      </c>
      <c r="C235">
        <v>3762.29</v>
      </c>
      <c r="D235">
        <v>3703.47</v>
      </c>
      <c r="E235">
        <v>3669.03</v>
      </c>
      <c r="F235">
        <v>468.74799999999999</v>
      </c>
      <c r="G235">
        <v>0.178455</v>
      </c>
      <c r="H235">
        <v>0.86894800000000005</v>
      </c>
      <c r="I235">
        <v>0</v>
      </c>
    </row>
    <row r="236" spans="1:9" x14ac:dyDescent="0.25">
      <c r="A236" t="s">
        <v>112</v>
      </c>
      <c r="B236">
        <v>3781.1</v>
      </c>
      <c r="C236">
        <v>3765.49</v>
      </c>
      <c r="D236">
        <v>3705.03</v>
      </c>
      <c r="E236">
        <v>3668.7</v>
      </c>
      <c r="F236">
        <v>468.71100000000001</v>
      </c>
      <c r="G236">
        <v>0.14733299999999999</v>
      </c>
      <c r="H236">
        <v>0.83662800000000004</v>
      </c>
      <c r="I236">
        <v>0</v>
      </c>
    </row>
    <row r="237" spans="1:9" x14ac:dyDescent="0.25">
      <c r="A237" t="s">
        <v>112</v>
      </c>
      <c r="B237">
        <v>3771.41</v>
      </c>
      <c r="C237">
        <v>3756.9</v>
      </c>
      <c r="D237">
        <v>3702.34</v>
      </c>
      <c r="E237">
        <v>3668.7</v>
      </c>
      <c r="F237">
        <v>468.73200000000003</v>
      </c>
      <c r="G237">
        <v>0.147121</v>
      </c>
      <c r="H237">
        <v>0.83695600000000003</v>
      </c>
      <c r="I237">
        <v>0</v>
      </c>
    </row>
    <row r="238" spans="1:9" x14ac:dyDescent="0.25">
      <c r="A238" t="s">
        <v>112</v>
      </c>
      <c r="B238">
        <v>3778.81</v>
      </c>
      <c r="C238">
        <v>3764.58</v>
      </c>
      <c r="D238">
        <v>3705.77</v>
      </c>
      <c r="E238">
        <v>3669.26</v>
      </c>
      <c r="F238">
        <v>468.78100000000001</v>
      </c>
      <c r="G238">
        <v>0.14999000000000001</v>
      </c>
      <c r="H238">
        <v>0.83705099999999999</v>
      </c>
      <c r="I238">
        <v>0</v>
      </c>
    </row>
    <row r="239" spans="1:9" x14ac:dyDescent="0.25">
      <c r="A239" t="s">
        <v>112</v>
      </c>
      <c r="B239">
        <v>3779.15</v>
      </c>
      <c r="C239">
        <v>3764.56</v>
      </c>
      <c r="D239">
        <v>3705.04</v>
      </c>
      <c r="E239">
        <v>3668.62</v>
      </c>
      <c r="F239">
        <v>468.71800000000002</v>
      </c>
      <c r="G239">
        <v>0.17837900000000001</v>
      </c>
      <c r="H239">
        <v>0.83705300000000005</v>
      </c>
      <c r="I239">
        <v>0</v>
      </c>
    </row>
    <row r="240" spans="1:9" x14ac:dyDescent="0.25">
      <c r="A240" t="s">
        <v>112</v>
      </c>
      <c r="B240">
        <v>3774.65</v>
      </c>
      <c r="C240">
        <v>3759.93</v>
      </c>
      <c r="D240">
        <v>3703.3</v>
      </c>
      <c r="E240">
        <v>3668.94</v>
      </c>
      <c r="F240">
        <v>468.76499999999999</v>
      </c>
      <c r="G240">
        <v>0.147147</v>
      </c>
      <c r="H240">
        <v>0.83694000000000002</v>
      </c>
      <c r="I240">
        <v>0</v>
      </c>
    </row>
    <row r="241" spans="1:9" x14ac:dyDescent="0.25">
      <c r="A241" t="s">
        <v>112</v>
      </c>
      <c r="B241">
        <v>3772.69</v>
      </c>
      <c r="C241">
        <v>3757.69</v>
      </c>
      <c r="D241">
        <v>3702.05</v>
      </c>
      <c r="E241">
        <v>3668.44</v>
      </c>
      <c r="F241">
        <v>468.57600000000002</v>
      </c>
      <c r="G241">
        <v>0.147701</v>
      </c>
      <c r="H241">
        <v>0.86306499999999997</v>
      </c>
      <c r="I241">
        <v>0</v>
      </c>
    </row>
    <row r="242" spans="1:9" x14ac:dyDescent="0.25">
      <c r="A242" t="s">
        <v>112</v>
      </c>
      <c r="B242">
        <v>3770.21</v>
      </c>
      <c r="C242">
        <v>3755.71</v>
      </c>
      <c r="D242">
        <v>3702.01</v>
      </c>
      <c r="E242">
        <v>3668.59</v>
      </c>
      <c r="F242">
        <v>468.613</v>
      </c>
      <c r="G242">
        <v>0.178454</v>
      </c>
      <c r="H242">
        <v>0.83699100000000004</v>
      </c>
      <c r="I242">
        <v>0</v>
      </c>
    </row>
    <row r="243" spans="1:9" x14ac:dyDescent="0.25">
      <c r="A243" t="s">
        <v>112</v>
      </c>
      <c r="B243">
        <v>3770.89</v>
      </c>
      <c r="C243">
        <v>3756.41</v>
      </c>
      <c r="D243">
        <v>3702.16</v>
      </c>
      <c r="E243">
        <v>3668.67</v>
      </c>
      <c r="F243">
        <v>468.71800000000002</v>
      </c>
      <c r="G243">
        <v>0.16839199999999999</v>
      </c>
      <c r="H243">
        <v>0.83651299999999995</v>
      </c>
      <c r="I243">
        <v>0</v>
      </c>
    </row>
    <row r="244" spans="1:9" x14ac:dyDescent="0.25">
      <c r="A244" t="s">
        <v>112</v>
      </c>
      <c r="B244">
        <v>3772.89</v>
      </c>
      <c r="C244">
        <v>3757.88</v>
      </c>
      <c r="D244">
        <v>3702.49</v>
      </c>
      <c r="E244">
        <v>3668.55</v>
      </c>
      <c r="F244">
        <v>468.666</v>
      </c>
      <c r="G244">
        <v>0.14993899999999999</v>
      </c>
      <c r="H244">
        <v>0.836669</v>
      </c>
      <c r="I244">
        <v>0</v>
      </c>
    </row>
    <row r="245" spans="1:9" x14ac:dyDescent="0.25">
      <c r="A245" t="s">
        <v>112</v>
      </c>
      <c r="B245">
        <v>3771.82</v>
      </c>
      <c r="C245">
        <v>3757.15</v>
      </c>
      <c r="D245">
        <v>3702.59</v>
      </c>
      <c r="E245">
        <v>3668.61</v>
      </c>
      <c r="F245">
        <v>468.62099999999998</v>
      </c>
      <c r="G245">
        <v>0.153666</v>
      </c>
      <c r="H245">
        <v>0.83704900000000004</v>
      </c>
      <c r="I245">
        <v>0</v>
      </c>
    </row>
    <row r="246" spans="1:9" x14ac:dyDescent="0.25">
      <c r="A246" t="s">
        <v>112</v>
      </c>
      <c r="B246">
        <v>3774.73</v>
      </c>
      <c r="C246">
        <v>3758.69</v>
      </c>
      <c r="D246">
        <v>3702.64</v>
      </c>
      <c r="E246">
        <v>3668.59</v>
      </c>
      <c r="F246">
        <v>468.608</v>
      </c>
      <c r="G246">
        <v>0.14946799999999999</v>
      </c>
      <c r="H246">
        <v>0.85483600000000004</v>
      </c>
      <c r="I246">
        <v>0</v>
      </c>
    </row>
    <row r="247" spans="1:9" x14ac:dyDescent="0.25">
      <c r="A247" t="s">
        <v>112</v>
      </c>
      <c r="B247">
        <v>3769.56</v>
      </c>
      <c r="C247">
        <v>3755.15</v>
      </c>
      <c r="D247">
        <v>3701.93</v>
      </c>
      <c r="E247">
        <v>3668.63</v>
      </c>
      <c r="F247">
        <v>468.702</v>
      </c>
      <c r="G247">
        <v>0.149502</v>
      </c>
      <c r="H247">
        <v>0.83696700000000002</v>
      </c>
      <c r="I247">
        <v>0</v>
      </c>
    </row>
    <row r="248" spans="1:9" x14ac:dyDescent="0.25">
      <c r="A248" t="s">
        <v>112</v>
      </c>
      <c r="B248">
        <v>3779.85</v>
      </c>
      <c r="C248">
        <v>3764.81</v>
      </c>
      <c r="D248">
        <v>3705.27</v>
      </c>
      <c r="E248">
        <v>3668.82</v>
      </c>
      <c r="F248">
        <v>468.68</v>
      </c>
      <c r="G248">
        <v>0.152833</v>
      </c>
      <c r="H248">
        <v>0.83704999999999996</v>
      </c>
      <c r="I248">
        <v>0</v>
      </c>
    </row>
    <row r="249" spans="1:9" x14ac:dyDescent="0.25">
      <c r="A249" t="s">
        <v>112</v>
      </c>
      <c r="B249">
        <v>3779.72</v>
      </c>
      <c r="C249">
        <v>3765.35</v>
      </c>
      <c r="D249">
        <v>3705.32</v>
      </c>
      <c r="E249">
        <v>3668.9</v>
      </c>
      <c r="F249">
        <v>468.738</v>
      </c>
      <c r="G249">
        <v>0.17849100000000001</v>
      </c>
      <c r="H249">
        <v>0.83704400000000001</v>
      </c>
      <c r="I249">
        <v>0</v>
      </c>
    </row>
    <row r="250" spans="1:9" x14ac:dyDescent="0.25">
      <c r="A250" t="s">
        <v>112</v>
      </c>
      <c r="B250">
        <v>3779.94</v>
      </c>
      <c r="C250">
        <v>3764.89</v>
      </c>
      <c r="D250">
        <v>3706.38</v>
      </c>
      <c r="E250">
        <v>3668.73</v>
      </c>
      <c r="F250">
        <v>468.73700000000002</v>
      </c>
      <c r="G250">
        <v>0.16628000000000001</v>
      </c>
      <c r="H250">
        <v>0.83484700000000001</v>
      </c>
      <c r="I250">
        <v>0</v>
      </c>
    </row>
    <row r="251" spans="1:9" x14ac:dyDescent="0.25">
      <c r="A251" t="s">
        <v>112</v>
      </c>
      <c r="B251">
        <v>3782.15</v>
      </c>
      <c r="C251">
        <v>3767.56</v>
      </c>
      <c r="D251">
        <v>3705.13</v>
      </c>
      <c r="E251">
        <v>3668.89</v>
      </c>
      <c r="F251">
        <v>468.79199999999997</v>
      </c>
      <c r="G251">
        <v>0.162803</v>
      </c>
      <c r="H251">
        <v>0.83668299999999995</v>
      </c>
      <c r="I251">
        <v>0</v>
      </c>
    </row>
    <row r="252" spans="1:9" x14ac:dyDescent="0.25">
      <c r="A252" t="s">
        <v>112</v>
      </c>
      <c r="B252">
        <v>3785.37</v>
      </c>
      <c r="C252">
        <v>3770.77</v>
      </c>
      <c r="D252">
        <v>3706.96</v>
      </c>
      <c r="E252">
        <v>3668.94</v>
      </c>
      <c r="F252">
        <v>468.70400000000001</v>
      </c>
      <c r="G252">
        <v>0.16179099999999999</v>
      </c>
      <c r="H252">
        <v>0.836704</v>
      </c>
      <c r="I252">
        <v>0</v>
      </c>
    </row>
    <row r="253" spans="1:9" x14ac:dyDescent="0.25">
      <c r="A253" t="s">
        <v>112</v>
      </c>
      <c r="B253">
        <v>3778.15</v>
      </c>
      <c r="C253">
        <v>3763.23</v>
      </c>
      <c r="D253">
        <v>3704.15</v>
      </c>
      <c r="E253">
        <v>3669.01</v>
      </c>
      <c r="F253">
        <v>468.714</v>
      </c>
      <c r="G253">
        <v>0.15485099999999999</v>
      </c>
      <c r="H253">
        <v>0.83391000000000004</v>
      </c>
      <c r="I253">
        <v>0</v>
      </c>
    </row>
    <row r="254" spans="1:9" x14ac:dyDescent="0.25">
      <c r="A254" t="s">
        <v>112</v>
      </c>
      <c r="B254">
        <v>3779.88</v>
      </c>
      <c r="C254">
        <v>3765.54</v>
      </c>
      <c r="D254">
        <v>3705.03</v>
      </c>
      <c r="E254">
        <v>3669.19</v>
      </c>
      <c r="F254">
        <v>468.74200000000002</v>
      </c>
      <c r="G254">
        <v>0.14822199999999999</v>
      </c>
      <c r="H254">
        <v>0.83702100000000002</v>
      </c>
      <c r="I254">
        <v>0</v>
      </c>
    </row>
    <row r="255" spans="1:9" x14ac:dyDescent="0.25">
      <c r="A255" t="s">
        <v>112</v>
      </c>
      <c r="B255">
        <v>3782.01</v>
      </c>
      <c r="C255">
        <v>3767.94</v>
      </c>
      <c r="D255">
        <v>3704.93</v>
      </c>
      <c r="E255">
        <v>3668.96</v>
      </c>
      <c r="F255">
        <v>468.69400000000002</v>
      </c>
      <c r="G255">
        <v>0.178537</v>
      </c>
      <c r="H255">
        <v>0.83393799999999996</v>
      </c>
      <c r="I255">
        <v>0</v>
      </c>
    </row>
    <row r="256" spans="1:9" x14ac:dyDescent="0.25">
      <c r="A256" t="s">
        <v>112</v>
      </c>
      <c r="B256">
        <v>3776.65</v>
      </c>
      <c r="C256">
        <v>3761.53</v>
      </c>
      <c r="D256">
        <v>3703.41</v>
      </c>
      <c r="E256">
        <v>3668.47</v>
      </c>
      <c r="F256">
        <v>468.68599999999998</v>
      </c>
      <c r="G256">
        <v>0.166682</v>
      </c>
      <c r="H256">
        <v>0.83698799999999995</v>
      </c>
      <c r="I256">
        <v>0</v>
      </c>
    </row>
    <row r="257" spans="1:9" x14ac:dyDescent="0.25">
      <c r="A257" t="s">
        <v>112</v>
      </c>
      <c r="B257">
        <v>3807.04</v>
      </c>
      <c r="C257">
        <v>3792.45</v>
      </c>
      <c r="D257">
        <v>3707.05</v>
      </c>
      <c r="E257">
        <v>3668.79</v>
      </c>
      <c r="F257">
        <v>468.74599999999998</v>
      </c>
      <c r="G257">
        <v>0.14828</v>
      </c>
      <c r="H257">
        <v>0.83705200000000002</v>
      </c>
      <c r="I257">
        <v>0</v>
      </c>
    </row>
    <row r="258" spans="1:9" x14ac:dyDescent="0.25">
      <c r="A258" t="s">
        <v>112</v>
      </c>
      <c r="B258">
        <v>3784.05</v>
      </c>
      <c r="C258">
        <v>3769.5</v>
      </c>
      <c r="D258">
        <v>3704.61</v>
      </c>
      <c r="E258">
        <v>3668.63</v>
      </c>
      <c r="F258">
        <v>468.66199999999998</v>
      </c>
      <c r="G258">
        <v>0.14710400000000001</v>
      </c>
      <c r="H258">
        <v>0.83605700000000005</v>
      </c>
      <c r="I258">
        <v>0</v>
      </c>
    </row>
    <row r="259" spans="1:9" x14ac:dyDescent="0.25">
      <c r="A259" t="s">
        <v>112</v>
      </c>
      <c r="B259">
        <v>3785.51</v>
      </c>
      <c r="C259">
        <v>3770.04</v>
      </c>
      <c r="D259">
        <v>3705.15</v>
      </c>
      <c r="E259">
        <v>3668.45</v>
      </c>
      <c r="F259">
        <v>468.66500000000002</v>
      </c>
      <c r="G259">
        <v>0.14822399999999999</v>
      </c>
      <c r="H259">
        <v>0.86695199999999994</v>
      </c>
      <c r="I259">
        <v>0</v>
      </c>
    </row>
    <row r="260" spans="1:9" x14ac:dyDescent="0.25">
      <c r="A260" t="s">
        <v>112</v>
      </c>
      <c r="B260">
        <v>3783.69</v>
      </c>
      <c r="C260">
        <v>3768.44</v>
      </c>
      <c r="D260">
        <v>3704.67</v>
      </c>
      <c r="E260">
        <v>3668.52</v>
      </c>
      <c r="F260">
        <v>468.65699999999998</v>
      </c>
      <c r="G260">
        <v>0.14780399999999999</v>
      </c>
      <c r="H260">
        <v>0.83532499999999998</v>
      </c>
      <c r="I260">
        <v>0</v>
      </c>
    </row>
    <row r="261" spans="1:9" x14ac:dyDescent="0.25">
      <c r="A261" t="s">
        <v>112</v>
      </c>
      <c r="B261">
        <v>3788.54</v>
      </c>
      <c r="C261">
        <v>3773.47</v>
      </c>
      <c r="D261">
        <v>3705.06</v>
      </c>
      <c r="E261">
        <v>3668.38</v>
      </c>
      <c r="F261">
        <v>468.58199999999999</v>
      </c>
      <c r="G261">
        <v>0.16619999999999999</v>
      </c>
      <c r="H261">
        <v>0.83659099999999997</v>
      </c>
      <c r="I261">
        <v>0</v>
      </c>
    </row>
    <row r="262" spans="1:9" x14ac:dyDescent="0.25">
      <c r="A262" t="s">
        <v>112</v>
      </c>
      <c r="B262">
        <v>3794.36</v>
      </c>
      <c r="C262">
        <v>3777.46</v>
      </c>
      <c r="D262">
        <v>3704.63</v>
      </c>
      <c r="E262">
        <v>3668.3</v>
      </c>
      <c r="F262">
        <v>468.714</v>
      </c>
      <c r="G262">
        <v>0.14711299999999999</v>
      </c>
      <c r="H262">
        <v>0.83591000000000004</v>
      </c>
      <c r="I262">
        <v>0</v>
      </c>
    </row>
    <row r="263" spans="1:9" x14ac:dyDescent="0.25">
      <c r="A263" t="s">
        <v>112</v>
      </c>
      <c r="B263">
        <v>3789.2</v>
      </c>
      <c r="C263">
        <v>3774.25</v>
      </c>
      <c r="D263">
        <v>3704.94</v>
      </c>
      <c r="E263">
        <v>3668.52</v>
      </c>
      <c r="F263">
        <v>468.63299999999998</v>
      </c>
      <c r="G263">
        <v>0.14924599999999999</v>
      </c>
      <c r="H263">
        <v>0.86473</v>
      </c>
      <c r="I263">
        <v>0</v>
      </c>
    </row>
    <row r="264" spans="1:9" x14ac:dyDescent="0.25">
      <c r="A264" t="s">
        <v>112</v>
      </c>
      <c r="B264">
        <v>3785.87</v>
      </c>
      <c r="C264">
        <v>3770.24</v>
      </c>
      <c r="D264">
        <v>3705.05</v>
      </c>
      <c r="E264">
        <v>3668.7</v>
      </c>
      <c r="F264">
        <v>468.61900000000003</v>
      </c>
      <c r="G264">
        <v>0.154699</v>
      </c>
      <c r="H264">
        <v>0.83685600000000004</v>
      </c>
      <c r="I264">
        <v>0</v>
      </c>
    </row>
    <row r="265" spans="1:9" x14ac:dyDescent="0.25">
      <c r="A265" t="s">
        <v>112</v>
      </c>
      <c r="B265">
        <v>3780.81</v>
      </c>
      <c r="C265">
        <v>3766.22</v>
      </c>
      <c r="D265">
        <v>3705.96</v>
      </c>
      <c r="E265">
        <v>3668.83</v>
      </c>
      <c r="F265">
        <v>468.68400000000003</v>
      </c>
      <c r="G265">
        <v>0.162187</v>
      </c>
      <c r="H265">
        <v>0.82849200000000001</v>
      </c>
      <c r="I265">
        <v>0</v>
      </c>
    </row>
    <row r="266" spans="1:9" x14ac:dyDescent="0.25">
      <c r="A266" t="s">
        <v>112</v>
      </c>
      <c r="B266">
        <v>3795.77</v>
      </c>
      <c r="C266">
        <v>3772.58</v>
      </c>
      <c r="D266">
        <v>3704.42</v>
      </c>
      <c r="E266">
        <v>3668.9</v>
      </c>
      <c r="F266">
        <v>468.75400000000002</v>
      </c>
      <c r="G266">
        <v>0.17846000000000001</v>
      </c>
      <c r="H266">
        <v>0.83592500000000003</v>
      </c>
      <c r="I266">
        <v>0</v>
      </c>
    </row>
    <row r="267" spans="1:9" x14ac:dyDescent="0.25">
      <c r="A267" t="s">
        <v>112</v>
      </c>
      <c r="B267">
        <v>3791.93</v>
      </c>
      <c r="C267">
        <v>3776.6</v>
      </c>
      <c r="D267">
        <v>3705.53</v>
      </c>
      <c r="E267">
        <v>3668.67</v>
      </c>
      <c r="F267">
        <v>468.62400000000002</v>
      </c>
      <c r="G267">
        <v>0.16170399999999999</v>
      </c>
      <c r="H267">
        <v>0.83626699999999998</v>
      </c>
      <c r="I267">
        <v>0</v>
      </c>
    </row>
    <row r="268" spans="1:9" x14ac:dyDescent="0.25">
      <c r="A268" t="s">
        <v>112</v>
      </c>
      <c r="B268">
        <v>3782.06</v>
      </c>
      <c r="C268">
        <v>3767.13</v>
      </c>
      <c r="D268">
        <v>3705.24</v>
      </c>
      <c r="E268">
        <v>3668.83</v>
      </c>
      <c r="F268">
        <v>468.7</v>
      </c>
      <c r="G268">
        <v>0.14711299999999999</v>
      </c>
      <c r="H268">
        <v>0.836592</v>
      </c>
      <c r="I268">
        <v>0</v>
      </c>
    </row>
    <row r="269" spans="1:9" x14ac:dyDescent="0.25">
      <c r="A269" t="s">
        <v>112</v>
      </c>
      <c r="B269">
        <v>3785.61</v>
      </c>
      <c r="C269">
        <v>3771.39</v>
      </c>
      <c r="D269">
        <v>3707.05</v>
      </c>
      <c r="E269">
        <v>3669.09</v>
      </c>
      <c r="F269">
        <v>468.67899999999997</v>
      </c>
      <c r="G269">
        <v>0.15449299999999999</v>
      </c>
      <c r="H269">
        <v>0.83704699999999999</v>
      </c>
      <c r="I269">
        <v>0</v>
      </c>
    </row>
    <row r="270" spans="1:9" x14ac:dyDescent="0.25">
      <c r="A270" t="s">
        <v>112</v>
      </c>
      <c r="B270">
        <v>3781.63</v>
      </c>
      <c r="C270">
        <v>3766.52</v>
      </c>
      <c r="D270">
        <v>3704.95</v>
      </c>
      <c r="E270">
        <v>3668.65</v>
      </c>
      <c r="F270">
        <v>468.67599999999999</v>
      </c>
      <c r="G270">
        <v>0.17846000000000001</v>
      </c>
      <c r="H270">
        <v>0.83697600000000005</v>
      </c>
      <c r="I270">
        <v>0</v>
      </c>
    </row>
    <row r="271" spans="1:9" x14ac:dyDescent="0.25">
      <c r="A271" t="s">
        <v>112</v>
      </c>
      <c r="B271">
        <v>3779.23</v>
      </c>
      <c r="C271">
        <v>3764.36</v>
      </c>
      <c r="D271">
        <v>3703.75</v>
      </c>
      <c r="E271">
        <v>3668.29</v>
      </c>
      <c r="F271">
        <v>468.61700000000002</v>
      </c>
      <c r="G271">
        <v>0.151056</v>
      </c>
      <c r="H271">
        <v>0.83703899999999998</v>
      </c>
      <c r="I271">
        <v>0</v>
      </c>
    </row>
    <row r="272" spans="1:9" x14ac:dyDescent="0.25">
      <c r="A272" t="s">
        <v>112</v>
      </c>
      <c r="B272">
        <v>3779.81</v>
      </c>
      <c r="C272">
        <v>3764.81</v>
      </c>
      <c r="D272">
        <v>3704.74</v>
      </c>
      <c r="E272">
        <v>3668.96</v>
      </c>
      <c r="F272">
        <v>468.75599999999997</v>
      </c>
      <c r="G272">
        <v>0.15336900000000001</v>
      </c>
      <c r="H272">
        <v>0.83685900000000002</v>
      </c>
      <c r="I272">
        <v>0</v>
      </c>
    </row>
    <row r="273" spans="1:25" x14ac:dyDescent="0.25">
      <c r="A273" t="s">
        <v>112</v>
      </c>
      <c r="B273">
        <v>3779.81</v>
      </c>
      <c r="C273">
        <v>3765.46</v>
      </c>
      <c r="D273">
        <v>3705.69</v>
      </c>
      <c r="E273">
        <v>3668.63</v>
      </c>
      <c r="F273">
        <v>468.70100000000002</v>
      </c>
      <c r="G273">
        <v>0.14771699999999999</v>
      </c>
      <c r="H273">
        <v>0.83648</v>
      </c>
      <c r="I273">
        <v>0</v>
      </c>
    </row>
    <row r="274" spans="1:25" x14ac:dyDescent="0.25">
      <c r="A274" t="s">
        <v>112</v>
      </c>
      <c r="B274">
        <v>3777.05</v>
      </c>
      <c r="C274">
        <v>3762.47</v>
      </c>
      <c r="D274">
        <v>3704.75</v>
      </c>
      <c r="E274">
        <v>3668.46</v>
      </c>
      <c r="F274">
        <v>468.68099999999998</v>
      </c>
      <c r="G274">
        <v>0.15239</v>
      </c>
      <c r="H274">
        <v>0.85854399999999997</v>
      </c>
      <c r="I274">
        <v>0</v>
      </c>
    </row>
    <row r="275" spans="1:25" x14ac:dyDescent="0.25">
      <c r="A275" t="s">
        <v>112</v>
      </c>
      <c r="B275">
        <v>3786.34</v>
      </c>
      <c r="C275">
        <v>3764.04</v>
      </c>
      <c r="D275">
        <v>3705.3</v>
      </c>
      <c r="E275">
        <v>3668.58</v>
      </c>
      <c r="F275">
        <v>468.714</v>
      </c>
      <c r="G275">
        <v>0.150282</v>
      </c>
      <c r="H275">
        <v>0.83654300000000004</v>
      </c>
      <c r="I275">
        <v>0</v>
      </c>
    </row>
    <row r="276" spans="1:25" x14ac:dyDescent="0.25">
      <c r="A276" t="s">
        <v>112</v>
      </c>
      <c r="B276">
        <v>3781.55</v>
      </c>
      <c r="C276">
        <v>3766.47</v>
      </c>
      <c r="D276">
        <v>3705.21</v>
      </c>
      <c r="E276">
        <v>3668.5</v>
      </c>
      <c r="F276">
        <v>468.62599999999998</v>
      </c>
      <c r="G276">
        <v>0.178457</v>
      </c>
      <c r="H276">
        <v>0.83647700000000003</v>
      </c>
      <c r="I276">
        <v>0</v>
      </c>
    </row>
    <row r="277" spans="1:25" x14ac:dyDescent="0.25">
      <c r="A277" t="s">
        <v>112</v>
      </c>
      <c r="B277">
        <v>3780.95</v>
      </c>
      <c r="C277">
        <v>3766.29</v>
      </c>
      <c r="D277">
        <v>3705.01</v>
      </c>
      <c r="E277">
        <v>3668.71</v>
      </c>
      <c r="F277">
        <v>468.65600000000001</v>
      </c>
      <c r="G277">
        <v>0.14722299999999999</v>
      </c>
      <c r="H277">
        <v>0.84130400000000005</v>
      </c>
      <c r="I277">
        <v>0</v>
      </c>
    </row>
    <row r="278" spans="1:25" x14ac:dyDescent="0.25">
      <c r="A278" t="s">
        <v>112</v>
      </c>
      <c r="B278">
        <v>3782.69</v>
      </c>
      <c r="C278">
        <v>3767.54</v>
      </c>
      <c r="D278">
        <v>3705.84</v>
      </c>
      <c r="E278">
        <v>3668.61</v>
      </c>
      <c r="F278">
        <v>468.63499999999999</v>
      </c>
      <c r="G278">
        <v>0.178454</v>
      </c>
      <c r="H278">
        <v>0.83505799999999997</v>
      </c>
      <c r="I278">
        <v>0</v>
      </c>
    </row>
    <row r="279" spans="1:25" x14ac:dyDescent="0.25">
      <c r="A279" t="s">
        <v>112</v>
      </c>
      <c r="B279">
        <v>3780.4</v>
      </c>
      <c r="C279">
        <v>3765.88</v>
      </c>
      <c r="D279">
        <v>3705.62</v>
      </c>
      <c r="E279">
        <v>3668.85</v>
      </c>
      <c r="F279">
        <v>468.60899999999998</v>
      </c>
      <c r="G279">
        <v>0.16065199999999999</v>
      </c>
      <c r="H279">
        <v>0.83544700000000005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3777.46</v>
      </c>
      <c r="C280">
        <v>3762.6</v>
      </c>
      <c r="D280">
        <v>3704.02</v>
      </c>
      <c r="E280">
        <v>3668.53</v>
      </c>
      <c r="F280">
        <v>468.64299999999997</v>
      </c>
      <c r="G280">
        <v>0.14077700000000001</v>
      </c>
      <c r="H280">
        <v>0.86160400000000004</v>
      </c>
      <c r="I280">
        <v>0</v>
      </c>
      <c r="R280">
        <f>AVERAGE(B231:B280)</f>
        <v>3781.0229999999983</v>
      </c>
      <c r="S280">
        <f>AVERAGE(C231:C280)</f>
        <v>3765.8012000000003</v>
      </c>
      <c r="U280">
        <f>_xlfn.VAR.P(B231:B280)</f>
        <v>46.662825000000005</v>
      </c>
      <c r="V280">
        <f>_xlfn.VAR.P(C231:C280)</f>
        <v>41.210226559999576</v>
      </c>
      <c r="X280">
        <f>1.96*SQRT(U280)/50</f>
        <v>0.26777595748685129</v>
      </c>
      <c r="Y280">
        <f>1.96*SQRT(V280)/50</f>
        <v>0.25164515203189941</v>
      </c>
    </row>
    <row r="281" spans="1:25" x14ac:dyDescent="0.25">
      <c r="A281" t="s">
        <v>112</v>
      </c>
      <c r="B281">
        <v>189131.66450000001</v>
      </c>
      <c r="C281" t="s">
        <v>37</v>
      </c>
    </row>
    <row r="282" spans="1:25" x14ac:dyDescent="0.25">
      <c r="A282" t="s">
        <v>97</v>
      </c>
      <c r="B282">
        <v>3565.56</v>
      </c>
      <c r="C282">
        <v>3550.37</v>
      </c>
      <c r="D282">
        <v>3489.55</v>
      </c>
      <c r="E282">
        <v>3443.4</v>
      </c>
      <c r="F282">
        <v>970.697</v>
      </c>
      <c r="G282">
        <v>0.147951</v>
      </c>
      <c r="H282">
        <v>0.83690200000000003</v>
      </c>
      <c r="I282">
        <v>0</v>
      </c>
    </row>
    <row r="283" spans="1:25" x14ac:dyDescent="0.25">
      <c r="A283" t="s">
        <v>97</v>
      </c>
      <c r="B283">
        <v>3554.04</v>
      </c>
      <c r="C283">
        <v>3539.56</v>
      </c>
      <c r="D283">
        <v>3480.12</v>
      </c>
      <c r="E283">
        <v>3434.45</v>
      </c>
      <c r="F283">
        <v>971.08299999999997</v>
      </c>
      <c r="G283">
        <v>0.14743100000000001</v>
      </c>
      <c r="H283">
        <v>0.83699400000000002</v>
      </c>
      <c r="I283">
        <v>0</v>
      </c>
    </row>
    <row r="284" spans="1:25" x14ac:dyDescent="0.25">
      <c r="A284" t="s">
        <v>97</v>
      </c>
      <c r="B284">
        <v>3557.24</v>
      </c>
      <c r="C284">
        <v>3542.39</v>
      </c>
      <c r="D284">
        <v>3480.52</v>
      </c>
      <c r="E284">
        <v>3434.56</v>
      </c>
      <c r="F284">
        <v>970.95600000000002</v>
      </c>
      <c r="G284">
        <v>0.178477</v>
      </c>
      <c r="H284">
        <v>0.83645199999999997</v>
      </c>
      <c r="I284">
        <v>0</v>
      </c>
    </row>
    <row r="285" spans="1:25" x14ac:dyDescent="0.25">
      <c r="A285" t="s">
        <v>97</v>
      </c>
      <c r="B285">
        <v>3553.81</v>
      </c>
      <c r="C285">
        <v>3538.87</v>
      </c>
      <c r="D285">
        <v>3479.27</v>
      </c>
      <c r="E285">
        <v>3434.19</v>
      </c>
      <c r="F285">
        <v>970.78800000000001</v>
      </c>
      <c r="G285">
        <v>0.14785699999999999</v>
      </c>
      <c r="H285">
        <v>0.83698099999999998</v>
      </c>
      <c r="I285">
        <v>0</v>
      </c>
    </row>
    <row r="286" spans="1:25" x14ac:dyDescent="0.25">
      <c r="A286" t="s">
        <v>97</v>
      </c>
      <c r="B286">
        <v>3554.06</v>
      </c>
      <c r="C286">
        <v>3539.8</v>
      </c>
      <c r="D286">
        <v>3480.46</v>
      </c>
      <c r="E286">
        <v>3434.25</v>
      </c>
      <c r="F286">
        <v>970.84299999999996</v>
      </c>
      <c r="G286">
        <v>0.17845800000000001</v>
      </c>
      <c r="H286">
        <v>0.83701300000000001</v>
      </c>
      <c r="I286">
        <v>0</v>
      </c>
    </row>
    <row r="287" spans="1:25" x14ac:dyDescent="0.25">
      <c r="A287" t="s">
        <v>97</v>
      </c>
      <c r="B287">
        <v>3552.73</v>
      </c>
      <c r="C287">
        <v>3537.41</v>
      </c>
      <c r="D287">
        <v>3479.69</v>
      </c>
      <c r="E287">
        <v>3434.12</v>
      </c>
      <c r="F287">
        <v>970.87599999999998</v>
      </c>
      <c r="G287">
        <v>0.147812</v>
      </c>
      <c r="H287">
        <v>0.836781</v>
      </c>
      <c r="I287">
        <v>0</v>
      </c>
    </row>
    <row r="288" spans="1:25" x14ac:dyDescent="0.25">
      <c r="A288" t="s">
        <v>97</v>
      </c>
      <c r="B288">
        <v>3548.67</v>
      </c>
      <c r="C288">
        <v>3533.29</v>
      </c>
      <c r="D288">
        <v>3478.26</v>
      </c>
      <c r="E288">
        <v>3434.16</v>
      </c>
      <c r="F288">
        <v>970.76599999999996</v>
      </c>
      <c r="G288">
        <v>0.14932300000000001</v>
      </c>
      <c r="H288">
        <v>0.83704500000000004</v>
      </c>
      <c r="I288">
        <v>0</v>
      </c>
    </row>
    <row r="289" spans="1:9" x14ac:dyDescent="0.25">
      <c r="A289" t="s">
        <v>97</v>
      </c>
      <c r="B289">
        <v>3559.64</v>
      </c>
      <c r="C289">
        <v>3544.82</v>
      </c>
      <c r="D289">
        <v>3480.4</v>
      </c>
      <c r="E289">
        <v>3433.93</v>
      </c>
      <c r="F289">
        <v>970.71900000000005</v>
      </c>
      <c r="G289">
        <v>0.156024</v>
      </c>
      <c r="H289">
        <v>0.83701199999999998</v>
      </c>
      <c r="I289">
        <v>0</v>
      </c>
    </row>
    <row r="290" spans="1:9" x14ac:dyDescent="0.25">
      <c r="A290" t="s">
        <v>97</v>
      </c>
      <c r="B290">
        <v>3566.79</v>
      </c>
      <c r="C290">
        <v>3551.49</v>
      </c>
      <c r="D290">
        <v>3480.56</v>
      </c>
      <c r="E290">
        <v>3434.44</v>
      </c>
      <c r="F290">
        <v>970.97699999999998</v>
      </c>
      <c r="G290">
        <v>0.178455</v>
      </c>
      <c r="H290">
        <v>0.83640800000000004</v>
      </c>
      <c r="I290">
        <v>0</v>
      </c>
    </row>
    <row r="291" spans="1:9" x14ac:dyDescent="0.25">
      <c r="A291" t="s">
        <v>97</v>
      </c>
      <c r="B291">
        <v>3560.19</v>
      </c>
      <c r="C291">
        <v>3545.38</v>
      </c>
      <c r="D291">
        <v>3480.7</v>
      </c>
      <c r="E291">
        <v>3434.17</v>
      </c>
      <c r="F291">
        <v>970.67200000000003</v>
      </c>
      <c r="G291">
        <v>0.178454</v>
      </c>
      <c r="H291">
        <v>0.83565500000000004</v>
      </c>
      <c r="I291">
        <v>0</v>
      </c>
    </row>
    <row r="292" spans="1:9" x14ac:dyDescent="0.25">
      <c r="A292" t="s">
        <v>97</v>
      </c>
      <c r="B292">
        <v>3560.97</v>
      </c>
      <c r="C292">
        <v>3544.89</v>
      </c>
      <c r="D292">
        <v>3480.1</v>
      </c>
      <c r="E292">
        <v>3433.78</v>
      </c>
      <c r="F292">
        <v>970.74900000000002</v>
      </c>
      <c r="G292">
        <v>0.152861</v>
      </c>
      <c r="H292">
        <v>0.83695799999999998</v>
      </c>
      <c r="I292">
        <v>0</v>
      </c>
    </row>
    <row r="293" spans="1:9" x14ac:dyDescent="0.25">
      <c r="A293" t="s">
        <v>97</v>
      </c>
      <c r="B293">
        <v>3560.91</v>
      </c>
      <c r="C293">
        <v>3546.42</v>
      </c>
      <c r="D293">
        <v>3480.74</v>
      </c>
      <c r="E293">
        <v>3433.54</v>
      </c>
      <c r="F293">
        <v>970.49800000000005</v>
      </c>
      <c r="G293">
        <v>0.178456</v>
      </c>
      <c r="H293">
        <v>0.83689899999999995</v>
      </c>
      <c r="I293">
        <v>0</v>
      </c>
    </row>
    <row r="294" spans="1:9" x14ac:dyDescent="0.25">
      <c r="A294" t="s">
        <v>97</v>
      </c>
      <c r="B294">
        <v>3556.03</v>
      </c>
      <c r="C294">
        <v>3541.26</v>
      </c>
      <c r="D294">
        <v>3480.47</v>
      </c>
      <c r="E294">
        <v>3434.06</v>
      </c>
      <c r="F294">
        <v>970.73299999999995</v>
      </c>
      <c r="G294">
        <v>0.178455</v>
      </c>
      <c r="H294">
        <v>0.83700200000000002</v>
      </c>
      <c r="I294">
        <v>0</v>
      </c>
    </row>
    <row r="295" spans="1:9" x14ac:dyDescent="0.25">
      <c r="A295" t="s">
        <v>97</v>
      </c>
      <c r="B295">
        <v>3556.07</v>
      </c>
      <c r="C295">
        <v>3539.35</v>
      </c>
      <c r="D295">
        <v>3479.67</v>
      </c>
      <c r="E295">
        <v>3434.17</v>
      </c>
      <c r="F295">
        <v>971.03700000000003</v>
      </c>
      <c r="G295">
        <v>0.148725</v>
      </c>
      <c r="H295">
        <v>0.83704500000000004</v>
      </c>
      <c r="I295">
        <v>0</v>
      </c>
    </row>
    <row r="296" spans="1:9" x14ac:dyDescent="0.25">
      <c r="A296" t="s">
        <v>97</v>
      </c>
      <c r="B296">
        <v>3556.22</v>
      </c>
      <c r="C296">
        <v>3541.39</v>
      </c>
      <c r="D296">
        <v>3479.93</v>
      </c>
      <c r="E296">
        <v>3433.73</v>
      </c>
      <c r="F296">
        <v>970.73400000000004</v>
      </c>
      <c r="G296">
        <v>0.178454</v>
      </c>
      <c r="H296">
        <v>0.867699</v>
      </c>
      <c r="I296">
        <v>0</v>
      </c>
    </row>
    <row r="297" spans="1:9" x14ac:dyDescent="0.25">
      <c r="A297" t="s">
        <v>97</v>
      </c>
      <c r="B297">
        <v>3553.41</v>
      </c>
      <c r="C297">
        <v>3538.56</v>
      </c>
      <c r="D297">
        <v>3479.38</v>
      </c>
      <c r="E297">
        <v>3434.18</v>
      </c>
      <c r="F297">
        <v>971.06100000000004</v>
      </c>
      <c r="G297">
        <v>0.178454</v>
      </c>
      <c r="H297">
        <v>0.836982</v>
      </c>
      <c r="I297">
        <v>0</v>
      </c>
    </row>
    <row r="298" spans="1:9" x14ac:dyDescent="0.25">
      <c r="A298" t="s">
        <v>97</v>
      </c>
      <c r="B298">
        <v>3559.93</v>
      </c>
      <c r="C298">
        <v>3544.89</v>
      </c>
      <c r="D298">
        <v>3481.57</v>
      </c>
      <c r="E298">
        <v>3433.9</v>
      </c>
      <c r="F298">
        <v>970.947</v>
      </c>
      <c r="G298">
        <v>0.14855199999999999</v>
      </c>
      <c r="H298">
        <v>0.83694100000000005</v>
      </c>
      <c r="I298">
        <v>0</v>
      </c>
    </row>
    <row r="299" spans="1:9" x14ac:dyDescent="0.25">
      <c r="A299" t="s">
        <v>97</v>
      </c>
      <c r="B299">
        <v>3550.56</v>
      </c>
      <c r="C299">
        <v>3535.48</v>
      </c>
      <c r="D299">
        <v>3478.61</v>
      </c>
      <c r="E299">
        <v>3434.25</v>
      </c>
      <c r="F299">
        <v>970.96100000000001</v>
      </c>
      <c r="G299">
        <v>0.14712700000000001</v>
      </c>
      <c r="H299">
        <v>0.83685799999999999</v>
      </c>
      <c r="I299">
        <v>0</v>
      </c>
    </row>
    <row r="300" spans="1:9" x14ac:dyDescent="0.25">
      <c r="A300" t="s">
        <v>97</v>
      </c>
      <c r="B300">
        <v>3553.93</v>
      </c>
      <c r="C300">
        <v>3538.5</v>
      </c>
      <c r="D300">
        <v>3479.14</v>
      </c>
      <c r="E300">
        <v>3434.37</v>
      </c>
      <c r="F300">
        <v>970.89700000000005</v>
      </c>
      <c r="G300">
        <v>0.14782100000000001</v>
      </c>
      <c r="H300">
        <v>0.83704500000000004</v>
      </c>
      <c r="I300">
        <v>0</v>
      </c>
    </row>
    <row r="301" spans="1:9" x14ac:dyDescent="0.25">
      <c r="A301" t="s">
        <v>97</v>
      </c>
      <c r="B301">
        <v>3547.67</v>
      </c>
      <c r="C301">
        <v>3532.33</v>
      </c>
      <c r="D301">
        <v>3477.66</v>
      </c>
      <c r="E301">
        <v>3434.02</v>
      </c>
      <c r="F301">
        <v>970.57100000000003</v>
      </c>
      <c r="G301">
        <v>0.14835899999999999</v>
      </c>
      <c r="H301">
        <v>0.83627200000000002</v>
      </c>
      <c r="I301">
        <v>0</v>
      </c>
    </row>
    <row r="302" spans="1:9" x14ac:dyDescent="0.25">
      <c r="A302" t="s">
        <v>97</v>
      </c>
      <c r="B302">
        <v>3545.53</v>
      </c>
      <c r="C302">
        <v>3531.53</v>
      </c>
      <c r="D302">
        <v>3477.3</v>
      </c>
      <c r="E302">
        <v>3434.05</v>
      </c>
      <c r="F302">
        <v>970.70699999999999</v>
      </c>
      <c r="G302">
        <v>0.14715800000000001</v>
      </c>
      <c r="H302">
        <v>0.83702500000000002</v>
      </c>
      <c r="I302">
        <v>0</v>
      </c>
    </row>
    <row r="303" spans="1:9" x14ac:dyDescent="0.25">
      <c r="A303" t="s">
        <v>97</v>
      </c>
      <c r="B303">
        <v>3546.82</v>
      </c>
      <c r="C303">
        <v>3532.26</v>
      </c>
      <c r="D303">
        <v>3477.51</v>
      </c>
      <c r="E303">
        <v>3433.92</v>
      </c>
      <c r="F303">
        <v>970.94100000000003</v>
      </c>
      <c r="G303">
        <v>0.17846400000000001</v>
      </c>
      <c r="H303">
        <v>0.83517600000000003</v>
      </c>
      <c r="I303">
        <v>0</v>
      </c>
    </row>
    <row r="304" spans="1:9" x14ac:dyDescent="0.25">
      <c r="A304" t="s">
        <v>97</v>
      </c>
      <c r="B304">
        <v>3553.4</v>
      </c>
      <c r="C304">
        <v>3539.25</v>
      </c>
      <c r="D304">
        <v>3479.97</v>
      </c>
      <c r="E304">
        <v>3433.95</v>
      </c>
      <c r="F304">
        <v>970.79499999999996</v>
      </c>
      <c r="G304">
        <v>0.147124</v>
      </c>
      <c r="H304">
        <v>0.83703899999999998</v>
      </c>
      <c r="I304">
        <v>0</v>
      </c>
    </row>
    <row r="305" spans="1:9" x14ac:dyDescent="0.25">
      <c r="A305" t="s">
        <v>97</v>
      </c>
      <c r="B305">
        <v>3547.62</v>
      </c>
      <c r="C305">
        <v>3533.11</v>
      </c>
      <c r="D305">
        <v>3478.05</v>
      </c>
      <c r="E305">
        <v>3434.11</v>
      </c>
      <c r="F305">
        <v>970.66099999999994</v>
      </c>
      <c r="G305">
        <v>0.161689</v>
      </c>
      <c r="H305">
        <v>0.83704999999999996</v>
      </c>
      <c r="I305">
        <v>0</v>
      </c>
    </row>
    <row r="306" spans="1:9" x14ac:dyDescent="0.25">
      <c r="A306" t="s">
        <v>97</v>
      </c>
      <c r="B306">
        <v>3552.34</v>
      </c>
      <c r="C306">
        <v>3537.64</v>
      </c>
      <c r="D306">
        <v>3479.96</v>
      </c>
      <c r="E306">
        <v>3434.46</v>
      </c>
      <c r="F306">
        <v>971.08299999999997</v>
      </c>
      <c r="G306">
        <v>0.148839</v>
      </c>
      <c r="H306">
        <v>0.83701499999999995</v>
      </c>
      <c r="I306">
        <v>0</v>
      </c>
    </row>
    <row r="307" spans="1:9" x14ac:dyDescent="0.25">
      <c r="A307" t="s">
        <v>97</v>
      </c>
      <c r="B307">
        <v>3553.81</v>
      </c>
      <c r="C307">
        <v>3538.89</v>
      </c>
      <c r="D307">
        <v>3480.08</v>
      </c>
      <c r="E307">
        <v>3433.98</v>
      </c>
      <c r="F307">
        <v>970.87099999999998</v>
      </c>
      <c r="G307">
        <v>0.14749200000000001</v>
      </c>
      <c r="H307">
        <v>0.83705099999999999</v>
      </c>
      <c r="I307">
        <v>0</v>
      </c>
    </row>
    <row r="308" spans="1:9" x14ac:dyDescent="0.25">
      <c r="A308" t="s">
        <v>97</v>
      </c>
      <c r="B308">
        <v>3545.79</v>
      </c>
      <c r="C308">
        <v>3530.63</v>
      </c>
      <c r="D308">
        <v>3477.35</v>
      </c>
      <c r="E308">
        <v>3433.86</v>
      </c>
      <c r="F308">
        <v>970.80700000000002</v>
      </c>
      <c r="G308">
        <v>0.17847499999999999</v>
      </c>
      <c r="H308">
        <v>0.83691800000000005</v>
      </c>
      <c r="I308">
        <v>0</v>
      </c>
    </row>
    <row r="309" spans="1:9" x14ac:dyDescent="0.25">
      <c r="A309" t="s">
        <v>97</v>
      </c>
      <c r="B309">
        <v>3547.81</v>
      </c>
      <c r="C309">
        <v>3532.84</v>
      </c>
      <c r="D309">
        <v>3477.49</v>
      </c>
      <c r="E309">
        <v>3433.92</v>
      </c>
      <c r="F309">
        <v>970.82500000000005</v>
      </c>
      <c r="G309">
        <v>0.178454</v>
      </c>
      <c r="H309">
        <v>0.83702900000000002</v>
      </c>
      <c r="I309">
        <v>0</v>
      </c>
    </row>
    <row r="310" spans="1:9" x14ac:dyDescent="0.25">
      <c r="A310" t="s">
        <v>97</v>
      </c>
      <c r="B310">
        <v>3547.47</v>
      </c>
      <c r="C310">
        <v>3532.45</v>
      </c>
      <c r="D310">
        <v>3477.7</v>
      </c>
      <c r="E310">
        <v>3433.83</v>
      </c>
      <c r="F310">
        <v>970.75699999999995</v>
      </c>
      <c r="G310">
        <v>0.148282</v>
      </c>
      <c r="H310">
        <v>0.83701800000000004</v>
      </c>
      <c r="I310">
        <v>0</v>
      </c>
    </row>
    <row r="311" spans="1:9" x14ac:dyDescent="0.25">
      <c r="A311" t="s">
        <v>97</v>
      </c>
      <c r="B311">
        <v>3550.77</v>
      </c>
      <c r="C311">
        <v>3535.95</v>
      </c>
      <c r="D311">
        <v>3479.28</v>
      </c>
      <c r="E311">
        <v>3433.91</v>
      </c>
      <c r="F311">
        <v>970.77099999999996</v>
      </c>
      <c r="G311">
        <v>0.16470199999999999</v>
      </c>
      <c r="H311">
        <v>0.835426</v>
      </c>
      <c r="I311">
        <v>0</v>
      </c>
    </row>
    <row r="312" spans="1:9" x14ac:dyDescent="0.25">
      <c r="A312" t="s">
        <v>97</v>
      </c>
      <c r="B312">
        <v>3546.05</v>
      </c>
      <c r="C312">
        <v>3530.71</v>
      </c>
      <c r="D312">
        <v>3477.33</v>
      </c>
      <c r="E312">
        <v>3433.91</v>
      </c>
      <c r="F312">
        <v>970.80799999999999</v>
      </c>
      <c r="G312">
        <v>0.17849499999999999</v>
      </c>
      <c r="H312">
        <v>0.83261399999999997</v>
      </c>
      <c r="I312">
        <v>0</v>
      </c>
    </row>
    <row r="313" spans="1:9" x14ac:dyDescent="0.25">
      <c r="A313" t="s">
        <v>97</v>
      </c>
      <c r="B313">
        <v>3546.37</v>
      </c>
      <c r="C313">
        <v>3531.42</v>
      </c>
      <c r="D313">
        <v>3477.72</v>
      </c>
      <c r="E313">
        <v>3434.34</v>
      </c>
      <c r="F313">
        <v>971.18499999999995</v>
      </c>
      <c r="G313">
        <v>0.160973</v>
      </c>
      <c r="H313">
        <v>0.83620899999999998</v>
      </c>
      <c r="I313">
        <v>0</v>
      </c>
    </row>
    <row r="314" spans="1:9" x14ac:dyDescent="0.25">
      <c r="A314" t="s">
        <v>97</v>
      </c>
      <c r="B314">
        <v>3547.97</v>
      </c>
      <c r="C314">
        <v>3532.96</v>
      </c>
      <c r="D314">
        <v>3477.95</v>
      </c>
      <c r="E314">
        <v>3434.14</v>
      </c>
      <c r="F314">
        <v>970.875</v>
      </c>
      <c r="G314">
        <v>0.16051699999999999</v>
      </c>
      <c r="H314">
        <v>0.836951</v>
      </c>
      <c r="I314">
        <v>0</v>
      </c>
    </row>
    <row r="315" spans="1:9" x14ac:dyDescent="0.25">
      <c r="A315" t="s">
        <v>97</v>
      </c>
      <c r="B315">
        <v>3551.6</v>
      </c>
      <c r="C315">
        <v>3536.31</v>
      </c>
      <c r="D315">
        <v>3479.48</v>
      </c>
      <c r="E315">
        <v>3434.11</v>
      </c>
      <c r="F315">
        <v>970.78499999999997</v>
      </c>
      <c r="G315">
        <v>0.17849799999999999</v>
      </c>
      <c r="H315">
        <v>0.84401300000000001</v>
      </c>
      <c r="I315">
        <v>0</v>
      </c>
    </row>
    <row r="316" spans="1:9" x14ac:dyDescent="0.25">
      <c r="A316" t="s">
        <v>97</v>
      </c>
      <c r="B316">
        <v>3552.32</v>
      </c>
      <c r="C316">
        <v>3537.33</v>
      </c>
      <c r="D316">
        <v>3479.39</v>
      </c>
      <c r="E316">
        <v>3434.3</v>
      </c>
      <c r="F316">
        <v>970.971</v>
      </c>
      <c r="G316">
        <v>0.178479</v>
      </c>
      <c r="H316">
        <v>0.83596199999999998</v>
      </c>
      <c r="I316">
        <v>0</v>
      </c>
    </row>
    <row r="317" spans="1:9" x14ac:dyDescent="0.25">
      <c r="A317" t="s">
        <v>97</v>
      </c>
      <c r="B317">
        <v>3556.68</v>
      </c>
      <c r="C317">
        <v>3541.48</v>
      </c>
      <c r="D317">
        <v>3480.19</v>
      </c>
      <c r="E317">
        <v>3433.98</v>
      </c>
      <c r="F317">
        <v>970.73699999999997</v>
      </c>
      <c r="G317">
        <v>0.15506500000000001</v>
      </c>
      <c r="H317">
        <v>0.83693399999999996</v>
      </c>
      <c r="I317">
        <v>0</v>
      </c>
    </row>
    <row r="318" spans="1:9" x14ac:dyDescent="0.25">
      <c r="A318" t="s">
        <v>97</v>
      </c>
      <c r="B318">
        <v>3555.3</v>
      </c>
      <c r="C318">
        <v>3539.73</v>
      </c>
      <c r="D318">
        <v>3480.1</v>
      </c>
      <c r="E318">
        <v>3434</v>
      </c>
      <c r="F318">
        <v>970.702</v>
      </c>
      <c r="G318">
        <v>0.15856100000000001</v>
      </c>
      <c r="H318">
        <v>0.83602600000000005</v>
      </c>
      <c r="I318">
        <v>0</v>
      </c>
    </row>
    <row r="319" spans="1:9" x14ac:dyDescent="0.25">
      <c r="A319" t="s">
        <v>97</v>
      </c>
      <c r="B319">
        <v>3556.77</v>
      </c>
      <c r="C319">
        <v>3542.74</v>
      </c>
      <c r="D319">
        <v>3481.55</v>
      </c>
      <c r="E319">
        <v>3434.35</v>
      </c>
      <c r="F319">
        <v>971.06799999999998</v>
      </c>
      <c r="G319">
        <v>0.17846100000000001</v>
      </c>
      <c r="H319">
        <v>0.835372</v>
      </c>
      <c r="I319">
        <v>0</v>
      </c>
    </row>
    <row r="320" spans="1:9" x14ac:dyDescent="0.25">
      <c r="A320" t="s">
        <v>97</v>
      </c>
      <c r="B320">
        <v>3549.7</v>
      </c>
      <c r="C320">
        <v>3534.96</v>
      </c>
      <c r="D320">
        <v>3478.94</v>
      </c>
      <c r="E320">
        <v>3433.9</v>
      </c>
      <c r="F320">
        <v>970.553</v>
      </c>
      <c r="G320">
        <v>0.17847299999999999</v>
      </c>
      <c r="H320">
        <v>0.83565599999999995</v>
      </c>
      <c r="I320">
        <v>0</v>
      </c>
    </row>
    <row r="321" spans="1:25" x14ac:dyDescent="0.25">
      <c r="A321" t="s">
        <v>97</v>
      </c>
      <c r="B321">
        <v>3552.18</v>
      </c>
      <c r="C321">
        <v>3537.22</v>
      </c>
      <c r="D321">
        <v>3479.26</v>
      </c>
      <c r="E321">
        <v>3433.8</v>
      </c>
      <c r="F321">
        <v>970.46</v>
      </c>
      <c r="G321">
        <v>0.159912</v>
      </c>
      <c r="H321">
        <v>0.83690399999999998</v>
      </c>
      <c r="I321">
        <v>0</v>
      </c>
    </row>
    <row r="322" spans="1:25" x14ac:dyDescent="0.25">
      <c r="A322" t="s">
        <v>97</v>
      </c>
      <c r="B322">
        <v>3551.96</v>
      </c>
      <c r="C322">
        <v>3537.1</v>
      </c>
      <c r="D322">
        <v>3479.35</v>
      </c>
      <c r="E322">
        <v>3433.88</v>
      </c>
      <c r="F322">
        <v>970.51700000000005</v>
      </c>
      <c r="G322">
        <v>0.178454</v>
      </c>
      <c r="H322">
        <v>0.83577800000000002</v>
      </c>
      <c r="I322">
        <v>0</v>
      </c>
    </row>
    <row r="323" spans="1:25" x14ac:dyDescent="0.25">
      <c r="A323" t="s">
        <v>97</v>
      </c>
      <c r="B323">
        <v>3553.11</v>
      </c>
      <c r="C323">
        <v>3539.18</v>
      </c>
      <c r="D323">
        <v>3479.87</v>
      </c>
      <c r="E323">
        <v>3433.86</v>
      </c>
      <c r="F323">
        <v>970.46600000000001</v>
      </c>
      <c r="G323">
        <v>0.178455</v>
      </c>
      <c r="H323">
        <v>0.836677</v>
      </c>
      <c r="I323">
        <v>0</v>
      </c>
    </row>
    <row r="324" spans="1:25" x14ac:dyDescent="0.25">
      <c r="A324" t="s">
        <v>97</v>
      </c>
      <c r="B324">
        <v>3554.42</v>
      </c>
      <c r="C324">
        <v>3540.38</v>
      </c>
      <c r="D324">
        <v>3480.56</v>
      </c>
      <c r="E324">
        <v>3433.99</v>
      </c>
      <c r="F324">
        <v>970.702</v>
      </c>
      <c r="G324">
        <v>0.17846000000000001</v>
      </c>
      <c r="H324">
        <v>0.83701400000000004</v>
      </c>
      <c r="I324">
        <v>0</v>
      </c>
    </row>
    <row r="325" spans="1:25" x14ac:dyDescent="0.25">
      <c r="A325" t="s">
        <v>97</v>
      </c>
      <c r="B325">
        <v>3549.29</v>
      </c>
      <c r="C325">
        <v>3534.55</v>
      </c>
      <c r="D325">
        <v>3478.49</v>
      </c>
      <c r="E325">
        <v>3433.74</v>
      </c>
      <c r="F325">
        <v>970.63900000000001</v>
      </c>
      <c r="G325">
        <v>0.178454</v>
      </c>
      <c r="H325">
        <v>0.836704</v>
      </c>
      <c r="I325">
        <v>0</v>
      </c>
    </row>
    <row r="326" spans="1:25" x14ac:dyDescent="0.25">
      <c r="A326" t="s">
        <v>97</v>
      </c>
      <c r="B326">
        <v>3551.65</v>
      </c>
      <c r="C326">
        <v>3537.09</v>
      </c>
      <c r="D326">
        <v>3479.53</v>
      </c>
      <c r="E326">
        <v>3433.8</v>
      </c>
      <c r="F326">
        <v>970.79200000000003</v>
      </c>
      <c r="G326">
        <v>0.16674900000000001</v>
      </c>
      <c r="H326">
        <v>0.83669700000000002</v>
      </c>
      <c r="I326">
        <v>0</v>
      </c>
    </row>
    <row r="327" spans="1:25" x14ac:dyDescent="0.25">
      <c r="A327" t="s">
        <v>97</v>
      </c>
      <c r="B327">
        <v>3551.6</v>
      </c>
      <c r="C327">
        <v>3536.84</v>
      </c>
      <c r="D327">
        <v>3479.44</v>
      </c>
      <c r="E327">
        <v>3433.5</v>
      </c>
      <c r="F327">
        <v>970.69100000000003</v>
      </c>
      <c r="G327">
        <v>0.158002</v>
      </c>
      <c r="H327">
        <v>0.83703899999999998</v>
      </c>
      <c r="I327">
        <v>0</v>
      </c>
    </row>
    <row r="328" spans="1:25" x14ac:dyDescent="0.25">
      <c r="A328" t="s">
        <v>97</v>
      </c>
      <c r="B328">
        <v>3550.22</v>
      </c>
      <c r="C328">
        <v>3535.82</v>
      </c>
      <c r="D328">
        <v>3479.19</v>
      </c>
      <c r="E328">
        <v>3433.77</v>
      </c>
      <c r="F328">
        <v>970.80499999999995</v>
      </c>
      <c r="G328">
        <v>0.178533</v>
      </c>
      <c r="H328">
        <v>0.83685500000000002</v>
      </c>
      <c r="I328">
        <v>0</v>
      </c>
    </row>
    <row r="329" spans="1:25" x14ac:dyDescent="0.25">
      <c r="A329" t="s">
        <v>97</v>
      </c>
      <c r="B329">
        <v>3554.25</v>
      </c>
      <c r="C329">
        <v>3540.21</v>
      </c>
      <c r="D329">
        <v>3480.34</v>
      </c>
      <c r="E329">
        <v>3433.46</v>
      </c>
      <c r="F329">
        <v>970.56799999999998</v>
      </c>
      <c r="G329">
        <v>0.16065099999999999</v>
      </c>
      <c r="H329">
        <v>0.83531900000000003</v>
      </c>
      <c r="I329">
        <v>0</v>
      </c>
    </row>
    <row r="330" spans="1:25" x14ac:dyDescent="0.25">
      <c r="A330" t="s">
        <v>97</v>
      </c>
      <c r="B330">
        <v>3553.56</v>
      </c>
      <c r="C330">
        <v>3538.68</v>
      </c>
      <c r="D330">
        <v>3479.6</v>
      </c>
      <c r="E330">
        <v>3433.71</v>
      </c>
      <c r="F330">
        <v>970.71600000000001</v>
      </c>
      <c r="G330">
        <v>0.178454</v>
      </c>
      <c r="H330">
        <v>0.836982</v>
      </c>
      <c r="I330">
        <v>0</v>
      </c>
    </row>
    <row r="331" spans="1:25" x14ac:dyDescent="0.25">
      <c r="A331" t="s">
        <v>97</v>
      </c>
      <c r="B331">
        <v>3549.68</v>
      </c>
      <c r="C331">
        <v>3535.32</v>
      </c>
      <c r="D331">
        <v>3478.28</v>
      </c>
      <c r="E331">
        <v>3433.82</v>
      </c>
      <c r="F331">
        <v>970.928</v>
      </c>
      <c r="G331">
        <v>0.14712800000000001</v>
      </c>
      <c r="H331">
        <v>0.83691499999999996</v>
      </c>
      <c r="I331">
        <v>0</v>
      </c>
    </row>
    <row r="332" spans="1:25" x14ac:dyDescent="0.25">
      <c r="A332" t="s">
        <v>97</v>
      </c>
      <c r="B332">
        <v>3554.15</v>
      </c>
      <c r="C332">
        <v>3539.64</v>
      </c>
      <c r="D332">
        <v>3481.04</v>
      </c>
      <c r="E332">
        <v>3433.79</v>
      </c>
      <c r="F332">
        <v>970.85799999999995</v>
      </c>
      <c r="G332">
        <v>0.17857200000000001</v>
      </c>
      <c r="H332">
        <v>0.83611100000000005</v>
      </c>
      <c r="I332">
        <v>0</v>
      </c>
    </row>
    <row r="333" spans="1:25" x14ac:dyDescent="0.25">
      <c r="A333" t="s">
        <v>97</v>
      </c>
      <c r="B333">
        <v>3554.42</v>
      </c>
      <c r="C333">
        <v>3538.24</v>
      </c>
      <c r="D333">
        <v>3479.85</v>
      </c>
      <c r="E333">
        <v>3433.61</v>
      </c>
      <c r="F333">
        <v>970.62900000000002</v>
      </c>
      <c r="G333">
        <v>0.178455</v>
      </c>
      <c r="H333">
        <v>0.836229</v>
      </c>
      <c r="I333">
        <v>0</v>
      </c>
    </row>
    <row r="334" spans="1:25" x14ac:dyDescent="0.25">
      <c r="A334" t="s">
        <v>97</v>
      </c>
      <c r="B334">
        <v>3553.56</v>
      </c>
      <c r="C334">
        <v>3538.15</v>
      </c>
      <c r="D334">
        <v>3479.62</v>
      </c>
      <c r="E334">
        <v>3433.85</v>
      </c>
      <c r="F334">
        <v>970.93399999999997</v>
      </c>
      <c r="G334">
        <v>0.15038299999999999</v>
      </c>
      <c r="H334">
        <v>0.83705099999999999</v>
      </c>
      <c r="I334">
        <v>0</v>
      </c>
    </row>
    <row r="335" spans="1:25" x14ac:dyDescent="0.25">
      <c r="A335" t="s">
        <v>97</v>
      </c>
      <c r="B335">
        <v>3557.03</v>
      </c>
      <c r="C335">
        <v>3542.2</v>
      </c>
      <c r="D335">
        <v>3481.48</v>
      </c>
      <c r="E335">
        <v>3433.46</v>
      </c>
      <c r="F335">
        <v>970.48699999999997</v>
      </c>
      <c r="G335">
        <v>0.178454</v>
      </c>
      <c r="H335">
        <v>0.86773800000000001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3554.3</v>
      </c>
      <c r="C336">
        <v>3539.59</v>
      </c>
      <c r="D336">
        <v>3479.72</v>
      </c>
      <c r="E336">
        <v>3434.04</v>
      </c>
      <c r="F336">
        <v>971.02599999999995</v>
      </c>
      <c r="G336">
        <v>0.178454</v>
      </c>
      <c r="H336">
        <v>0.834897</v>
      </c>
      <c r="I336">
        <v>0</v>
      </c>
      <c r="R336">
        <f>AVERAGE(B287:B336)</f>
        <v>3552.8643999999995</v>
      </c>
      <c r="S336">
        <f>AVERAGE(C287:C336)</f>
        <v>3537.9571999999998</v>
      </c>
      <c r="U336">
        <f>_xlfn.VAR.P(B287:B336)</f>
        <v>20.169132639999923</v>
      </c>
      <c r="V336">
        <f>_xlfn.VAR.P(C287:C336)</f>
        <v>19.722512159999642</v>
      </c>
      <c r="X336">
        <f>1.96*SQRT(U336)/50</f>
        <v>0.17604742537148754</v>
      </c>
      <c r="Y336">
        <f>1.96*SQRT(V336)/50</f>
        <v>0.17408733752212377</v>
      </c>
    </row>
    <row r="337" spans="1:9" x14ac:dyDescent="0.25">
      <c r="A337" t="s">
        <v>97</v>
      </c>
      <c r="B337">
        <v>177728.7432</v>
      </c>
      <c r="C337" t="s">
        <v>37</v>
      </c>
    </row>
    <row r="338" spans="1:9" x14ac:dyDescent="0.25">
      <c r="A338" t="s">
        <v>113</v>
      </c>
      <c r="B338">
        <v>4366.8500000000004</v>
      </c>
      <c r="C338">
        <v>4351.82</v>
      </c>
      <c r="D338">
        <v>4308.3</v>
      </c>
      <c r="E338">
        <v>4298.97</v>
      </c>
      <c r="F338">
        <v>828.66</v>
      </c>
      <c r="G338">
        <v>0.162243</v>
      </c>
      <c r="H338">
        <v>0.83552099999999996</v>
      </c>
      <c r="I338">
        <v>0</v>
      </c>
    </row>
    <row r="339" spans="1:9" x14ac:dyDescent="0.25">
      <c r="A339" t="s">
        <v>113</v>
      </c>
      <c r="B339">
        <v>4336.37</v>
      </c>
      <c r="C339">
        <v>4321.87</v>
      </c>
      <c r="D339">
        <v>4278.1400000000003</v>
      </c>
      <c r="E339">
        <v>4268.58</v>
      </c>
      <c r="F339">
        <v>799.98900000000003</v>
      </c>
      <c r="G339">
        <v>0.16720199999999999</v>
      </c>
      <c r="H339">
        <v>0.85670199999999996</v>
      </c>
      <c r="I339">
        <v>0</v>
      </c>
    </row>
    <row r="340" spans="1:9" x14ac:dyDescent="0.25">
      <c r="A340" t="s">
        <v>113</v>
      </c>
      <c r="B340">
        <v>4349.6400000000003</v>
      </c>
      <c r="C340">
        <v>4335.74</v>
      </c>
      <c r="D340">
        <v>4294.32</v>
      </c>
      <c r="E340">
        <v>4284.88</v>
      </c>
      <c r="F340">
        <v>819.58699999999999</v>
      </c>
      <c r="G340">
        <v>0.15332100000000001</v>
      </c>
      <c r="H340">
        <v>0.83701199999999998</v>
      </c>
      <c r="I340">
        <v>0</v>
      </c>
    </row>
    <row r="341" spans="1:9" x14ac:dyDescent="0.25">
      <c r="A341" t="s">
        <v>113</v>
      </c>
      <c r="B341">
        <v>4326.22</v>
      </c>
      <c r="C341">
        <v>4310.8999999999996</v>
      </c>
      <c r="D341">
        <v>4273.2299999999996</v>
      </c>
      <c r="E341">
        <v>4265.4799999999996</v>
      </c>
      <c r="F341">
        <v>803.8</v>
      </c>
      <c r="G341">
        <v>0.15010699999999999</v>
      </c>
      <c r="H341">
        <v>0.83701899999999996</v>
      </c>
      <c r="I341">
        <v>0</v>
      </c>
    </row>
    <row r="342" spans="1:9" x14ac:dyDescent="0.25">
      <c r="A342" t="s">
        <v>113</v>
      </c>
      <c r="B342">
        <v>4337.93</v>
      </c>
      <c r="C342">
        <v>4322.8900000000003</v>
      </c>
      <c r="D342">
        <v>4287.5</v>
      </c>
      <c r="E342">
        <v>4280.9799999999996</v>
      </c>
      <c r="F342">
        <v>825.78499999999997</v>
      </c>
      <c r="G342">
        <v>0.14710699999999999</v>
      </c>
      <c r="H342">
        <v>0.830264</v>
      </c>
      <c r="I342">
        <v>0</v>
      </c>
    </row>
    <row r="343" spans="1:9" x14ac:dyDescent="0.25">
      <c r="A343" t="s">
        <v>113</v>
      </c>
      <c r="B343">
        <v>4315.1400000000003</v>
      </c>
      <c r="C343">
        <v>4300.71</v>
      </c>
      <c r="D343">
        <v>4263.88</v>
      </c>
      <c r="E343">
        <v>4256.7700000000004</v>
      </c>
      <c r="F343">
        <v>798.39</v>
      </c>
      <c r="G343">
        <v>0.178531</v>
      </c>
      <c r="H343">
        <v>0.86882099999999995</v>
      </c>
      <c r="I343">
        <v>0</v>
      </c>
    </row>
    <row r="344" spans="1:9" x14ac:dyDescent="0.25">
      <c r="A344" t="s">
        <v>113</v>
      </c>
      <c r="B344">
        <v>4343.9399999999996</v>
      </c>
      <c r="C344">
        <v>4328.83</v>
      </c>
      <c r="D344">
        <v>4292.1099999999997</v>
      </c>
      <c r="E344">
        <v>4284.3100000000004</v>
      </c>
      <c r="F344">
        <v>825.24900000000002</v>
      </c>
      <c r="G344">
        <v>0.178454</v>
      </c>
      <c r="H344">
        <v>0.83681399999999995</v>
      </c>
      <c r="I344">
        <v>0</v>
      </c>
    </row>
    <row r="345" spans="1:9" x14ac:dyDescent="0.25">
      <c r="A345" t="s">
        <v>113</v>
      </c>
      <c r="B345">
        <v>4312.8999999999996</v>
      </c>
      <c r="C345">
        <v>4297.8500000000004</v>
      </c>
      <c r="D345">
        <v>4263.21</v>
      </c>
      <c r="E345">
        <v>4257.17</v>
      </c>
      <c r="F345">
        <v>804.06500000000005</v>
      </c>
      <c r="G345">
        <v>0.178457</v>
      </c>
      <c r="H345">
        <v>0.83641500000000002</v>
      </c>
      <c r="I345">
        <v>0</v>
      </c>
    </row>
    <row r="346" spans="1:9" x14ac:dyDescent="0.25">
      <c r="A346" t="s">
        <v>113</v>
      </c>
      <c r="B346">
        <v>4361.33</v>
      </c>
      <c r="C346">
        <v>4346.99</v>
      </c>
      <c r="D346">
        <v>4304.4799999999996</v>
      </c>
      <c r="E346">
        <v>4295.8500000000004</v>
      </c>
      <c r="F346">
        <v>826.55899999999997</v>
      </c>
      <c r="G346">
        <v>0.161329</v>
      </c>
      <c r="H346">
        <v>0.83421599999999996</v>
      </c>
      <c r="I346">
        <v>0</v>
      </c>
    </row>
    <row r="347" spans="1:9" x14ac:dyDescent="0.25">
      <c r="A347" t="s">
        <v>113</v>
      </c>
      <c r="B347">
        <v>4332.76</v>
      </c>
      <c r="C347">
        <v>4318.2</v>
      </c>
      <c r="D347">
        <v>4275.55</v>
      </c>
      <c r="E347">
        <v>4267.0600000000004</v>
      </c>
      <c r="F347">
        <v>801.005</v>
      </c>
      <c r="G347">
        <v>0.14922299999999999</v>
      </c>
      <c r="H347">
        <v>0.83657800000000004</v>
      </c>
      <c r="I347">
        <v>0</v>
      </c>
    </row>
    <row r="348" spans="1:9" x14ac:dyDescent="0.25">
      <c r="A348" t="s">
        <v>113</v>
      </c>
      <c r="B348">
        <v>4358.12</v>
      </c>
      <c r="C348">
        <v>4343.26</v>
      </c>
      <c r="D348">
        <v>4302.12</v>
      </c>
      <c r="E348">
        <v>4294.28</v>
      </c>
      <c r="F348">
        <v>827.31500000000005</v>
      </c>
      <c r="G348">
        <v>0.14921300000000001</v>
      </c>
      <c r="H348">
        <v>0.83651299999999995</v>
      </c>
      <c r="I348">
        <v>0</v>
      </c>
    </row>
    <row r="349" spans="1:9" x14ac:dyDescent="0.25">
      <c r="A349" t="s">
        <v>113</v>
      </c>
      <c r="B349">
        <v>4322.46</v>
      </c>
      <c r="C349">
        <v>4307.3500000000004</v>
      </c>
      <c r="D349">
        <v>4273.75</v>
      </c>
      <c r="E349">
        <v>4267.5</v>
      </c>
      <c r="F349">
        <v>809.673</v>
      </c>
      <c r="G349">
        <v>0.14724200000000001</v>
      </c>
      <c r="H349">
        <v>0.86625200000000002</v>
      </c>
      <c r="I349">
        <v>0</v>
      </c>
    </row>
    <row r="350" spans="1:9" x14ac:dyDescent="0.25">
      <c r="A350" t="s">
        <v>113</v>
      </c>
      <c r="B350">
        <v>4333.84</v>
      </c>
      <c r="C350">
        <v>4318.99</v>
      </c>
      <c r="D350">
        <v>4283.49</v>
      </c>
      <c r="E350">
        <v>4277.26</v>
      </c>
      <c r="F350">
        <v>820.44399999999996</v>
      </c>
      <c r="G350">
        <v>0.14915</v>
      </c>
      <c r="H350">
        <v>0.836785</v>
      </c>
      <c r="I350">
        <v>0</v>
      </c>
    </row>
    <row r="351" spans="1:9" x14ac:dyDescent="0.25">
      <c r="A351" t="s">
        <v>113</v>
      </c>
      <c r="B351">
        <v>4336.8500000000004</v>
      </c>
      <c r="C351">
        <v>4322.72</v>
      </c>
      <c r="D351">
        <v>4280.38</v>
      </c>
      <c r="E351">
        <v>4272.5600000000004</v>
      </c>
      <c r="F351">
        <v>802.048</v>
      </c>
      <c r="G351">
        <v>0.14885399999999999</v>
      </c>
      <c r="H351">
        <v>0.83320099999999997</v>
      </c>
      <c r="I351">
        <v>0</v>
      </c>
    </row>
    <row r="352" spans="1:9" x14ac:dyDescent="0.25">
      <c r="A352" t="s">
        <v>113</v>
      </c>
      <c r="B352">
        <v>4330.3500000000004</v>
      </c>
      <c r="C352">
        <v>4315.4799999999996</v>
      </c>
      <c r="D352">
        <v>4282.25</v>
      </c>
      <c r="E352">
        <v>4275.8599999999997</v>
      </c>
      <c r="F352">
        <v>823.71</v>
      </c>
      <c r="G352">
        <v>0.16531299999999999</v>
      </c>
      <c r="H352">
        <v>0.83655100000000004</v>
      </c>
      <c r="I352">
        <v>0</v>
      </c>
    </row>
    <row r="353" spans="1:9" x14ac:dyDescent="0.25">
      <c r="A353" t="s">
        <v>113</v>
      </c>
      <c r="B353">
        <v>4308.76</v>
      </c>
      <c r="C353">
        <v>4293.8999999999996</v>
      </c>
      <c r="D353">
        <v>4259.3999999999996</v>
      </c>
      <c r="E353">
        <v>4252.91</v>
      </c>
      <c r="F353">
        <v>798.28099999999995</v>
      </c>
      <c r="G353">
        <v>0.148117</v>
      </c>
      <c r="H353">
        <v>0.83647300000000002</v>
      </c>
      <c r="I353">
        <v>0</v>
      </c>
    </row>
    <row r="354" spans="1:9" x14ac:dyDescent="0.25">
      <c r="A354" t="s">
        <v>113</v>
      </c>
      <c r="B354">
        <v>4354.3999999999996</v>
      </c>
      <c r="C354">
        <v>4339.01</v>
      </c>
      <c r="D354">
        <v>4297.8500000000004</v>
      </c>
      <c r="E354">
        <v>4289.22</v>
      </c>
      <c r="F354">
        <v>822.52200000000005</v>
      </c>
      <c r="G354">
        <v>0.16439300000000001</v>
      </c>
      <c r="H354">
        <v>0.83376700000000004</v>
      </c>
      <c r="I354">
        <v>0</v>
      </c>
    </row>
    <row r="355" spans="1:9" x14ac:dyDescent="0.25">
      <c r="A355" t="s">
        <v>113</v>
      </c>
      <c r="B355">
        <v>4297.66</v>
      </c>
      <c r="C355">
        <v>4283.05</v>
      </c>
      <c r="D355">
        <v>4250.74</v>
      </c>
      <c r="E355">
        <v>4244.2</v>
      </c>
      <c r="F355">
        <v>794.38499999999999</v>
      </c>
      <c r="G355">
        <v>0.178455</v>
      </c>
      <c r="H355">
        <v>0.83705099999999999</v>
      </c>
      <c r="I355">
        <v>0</v>
      </c>
    </row>
    <row r="356" spans="1:9" x14ac:dyDescent="0.25">
      <c r="A356" t="s">
        <v>113</v>
      </c>
      <c r="B356">
        <v>4355.21</v>
      </c>
      <c r="C356">
        <v>4340.8</v>
      </c>
      <c r="D356">
        <v>4300.1499999999996</v>
      </c>
      <c r="E356">
        <v>4292.55</v>
      </c>
      <c r="F356">
        <v>827.99199999999996</v>
      </c>
      <c r="G356">
        <v>0.17848600000000001</v>
      </c>
      <c r="H356">
        <v>0.83694400000000002</v>
      </c>
      <c r="I356">
        <v>0</v>
      </c>
    </row>
    <row r="357" spans="1:9" x14ac:dyDescent="0.25">
      <c r="A357" t="s">
        <v>113</v>
      </c>
      <c r="B357">
        <v>4306.38</v>
      </c>
      <c r="C357">
        <v>4290.8500000000004</v>
      </c>
      <c r="D357">
        <v>4256.59</v>
      </c>
      <c r="E357">
        <v>4250.5200000000004</v>
      </c>
      <c r="F357">
        <v>800.38699999999994</v>
      </c>
      <c r="G357">
        <v>0.178455</v>
      </c>
      <c r="H357">
        <v>0.83672000000000002</v>
      </c>
      <c r="I357">
        <v>0</v>
      </c>
    </row>
    <row r="358" spans="1:9" x14ac:dyDescent="0.25">
      <c r="A358" t="s">
        <v>113</v>
      </c>
      <c r="B358">
        <v>4344.54</v>
      </c>
      <c r="C358">
        <v>4329.42</v>
      </c>
      <c r="D358">
        <v>4290.7700000000004</v>
      </c>
      <c r="E358">
        <v>4283.34</v>
      </c>
      <c r="F358">
        <v>822.91600000000005</v>
      </c>
      <c r="G358">
        <v>0.178457</v>
      </c>
      <c r="H358">
        <v>0.86771600000000004</v>
      </c>
      <c r="I358">
        <v>0</v>
      </c>
    </row>
    <row r="359" spans="1:9" x14ac:dyDescent="0.25">
      <c r="A359" t="s">
        <v>113</v>
      </c>
      <c r="B359">
        <v>4331.8</v>
      </c>
      <c r="C359">
        <v>4317.3</v>
      </c>
      <c r="D359">
        <v>4277.2</v>
      </c>
      <c r="E359">
        <v>4269.6499999999996</v>
      </c>
      <c r="F359">
        <v>804.30100000000004</v>
      </c>
      <c r="G359">
        <v>0.157056</v>
      </c>
      <c r="H359">
        <v>0.83604599999999996</v>
      </c>
      <c r="I359">
        <v>0</v>
      </c>
    </row>
    <row r="360" spans="1:9" x14ac:dyDescent="0.25">
      <c r="A360" t="s">
        <v>113</v>
      </c>
      <c r="B360">
        <v>4329.2299999999996</v>
      </c>
      <c r="C360">
        <v>4314.55</v>
      </c>
      <c r="D360">
        <v>4279.87</v>
      </c>
      <c r="E360">
        <v>4273.21</v>
      </c>
      <c r="F360">
        <v>816.81100000000004</v>
      </c>
      <c r="G360">
        <v>0.15376999999999999</v>
      </c>
      <c r="H360">
        <v>0.83662899999999996</v>
      </c>
      <c r="I360">
        <v>0</v>
      </c>
    </row>
    <row r="361" spans="1:9" x14ac:dyDescent="0.25">
      <c r="A361" t="s">
        <v>113</v>
      </c>
      <c r="B361">
        <v>4302.71</v>
      </c>
      <c r="C361">
        <v>4288.03</v>
      </c>
      <c r="D361">
        <v>4255.3500000000004</v>
      </c>
      <c r="E361">
        <v>4249.55</v>
      </c>
      <c r="F361">
        <v>798.10599999999999</v>
      </c>
      <c r="G361">
        <v>0.178479</v>
      </c>
      <c r="H361">
        <v>0.83701999999999999</v>
      </c>
      <c r="I361">
        <v>0</v>
      </c>
    </row>
    <row r="362" spans="1:9" x14ac:dyDescent="0.25">
      <c r="A362" t="s">
        <v>113</v>
      </c>
      <c r="B362">
        <v>4319.59</v>
      </c>
      <c r="C362">
        <v>4304.42</v>
      </c>
      <c r="D362">
        <v>4273.97</v>
      </c>
      <c r="E362">
        <v>4268.3900000000003</v>
      </c>
      <c r="F362">
        <v>819.96</v>
      </c>
      <c r="G362">
        <v>0.14783499999999999</v>
      </c>
      <c r="H362">
        <v>0.83703899999999998</v>
      </c>
      <c r="I362">
        <v>0</v>
      </c>
    </row>
    <row r="363" spans="1:9" x14ac:dyDescent="0.25">
      <c r="A363" t="s">
        <v>113</v>
      </c>
      <c r="B363">
        <v>4298.53</v>
      </c>
      <c r="C363">
        <v>4283.4799999999996</v>
      </c>
      <c r="D363">
        <v>4253.84</v>
      </c>
      <c r="E363">
        <v>4248.6400000000003</v>
      </c>
      <c r="F363">
        <v>804.16499999999996</v>
      </c>
      <c r="G363">
        <v>0.17508899999999999</v>
      </c>
      <c r="H363">
        <v>0.83691899999999997</v>
      </c>
      <c r="I363">
        <v>0</v>
      </c>
    </row>
    <row r="364" spans="1:9" x14ac:dyDescent="0.25">
      <c r="A364" t="s">
        <v>113</v>
      </c>
      <c r="B364">
        <v>4315.24</v>
      </c>
      <c r="C364">
        <v>4300.74</v>
      </c>
      <c r="D364">
        <v>4272.6400000000003</v>
      </c>
      <c r="E364">
        <v>4267.7</v>
      </c>
      <c r="F364">
        <v>818.697</v>
      </c>
      <c r="G364">
        <v>0.156082</v>
      </c>
      <c r="H364">
        <v>0.836924</v>
      </c>
      <c r="I364">
        <v>0</v>
      </c>
    </row>
    <row r="365" spans="1:9" x14ac:dyDescent="0.25">
      <c r="A365" t="s">
        <v>113</v>
      </c>
      <c r="B365">
        <v>4324.88</v>
      </c>
      <c r="C365">
        <v>4310.34</v>
      </c>
      <c r="D365">
        <v>4272.6099999999997</v>
      </c>
      <c r="E365">
        <v>4264.63</v>
      </c>
      <c r="F365">
        <v>801.93399999999997</v>
      </c>
      <c r="G365">
        <v>0.15120800000000001</v>
      </c>
      <c r="H365">
        <v>0.83690500000000001</v>
      </c>
      <c r="I365">
        <v>0</v>
      </c>
    </row>
    <row r="366" spans="1:9" x14ac:dyDescent="0.25">
      <c r="A366" t="s">
        <v>113</v>
      </c>
      <c r="B366">
        <v>4311.1400000000003</v>
      </c>
      <c r="C366">
        <v>4296.38</v>
      </c>
      <c r="D366">
        <v>4267.1499999999996</v>
      </c>
      <c r="E366">
        <v>4261.47</v>
      </c>
      <c r="F366">
        <v>818.06799999999998</v>
      </c>
      <c r="G366">
        <v>0.14940899999999999</v>
      </c>
      <c r="H366">
        <v>0.83532300000000004</v>
      </c>
      <c r="I366">
        <v>0</v>
      </c>
    </row>
    <row r="367" spans="1:9" x14ac:dyDescent="0.25">
      <c r="A367" t="s">
        <v>113</v>
      </c>
      <c r="B367">
        <v>4292.3</v>
      </c>
      <c r="C367">
        <v>4277.82</v>
      </c>
      <c r="D367">
        <v>4249.18</v>
      </c>
      <c r="E367">
        <v>4244.12</v>
      </c>
      <c r="F367">
        <v>801.20100000000002</v>
      </c>
      <c r="G367">
        <v>0.14782300000000001</v>
      </c>
      <c r="H367">
        <v>0.83690900000000001</v>
      </c>
      <c r="I367">
        <v>0</v>
      </c>
    </row>
    <row r="368" spans="1:9" x14ac:dyDescent="0.25">
      <c r="A368" t="s">
        <v>113</v>
      </c>
      <c r="B368">
        <v>4348.8999999999996</v>
      </c>
      <c r="C368">
        <v>4334.47</v>
      </c>
      <c r="D368">
        <v>4292.59</v>
      </c>
      <c r="E368">
        <v>4283.83</v>
      </c>
      <c r="F368">
        <v>818.68700000000001</v>
      </c>
      <c r="G368">
        <v>0.147729</v>
      </c>
      <c r="H368">
        <v>0.83701300000000001</v>
      </c>
      <c r="I368">
        <v>0</v>
      </c>
    </row>
    <row r="369" spans="1:9" x14ac:dyDescent="0.25">
      <c r="A369" t="s">
        <v>113</v>
      </c>
      <c r="B369">
        <v>4323.46</v>
      </c>
      <c r="C369">
        <v>4308.93</v>
      </c>
      <c r="D369">
        <v>4267.47</v>
      </c>
      <c r="E369">
        <v>4259.7299999999996</v>
      </c>
      <c r="F369">
        <v>793.10199999999998</v>
      </c>
      <c r="G369">
        <v>0.157053</v>
      </c>
      <c r="H369">
        <v>0.83693200000000001</v>
      </c>
      <c r="I369">
        <v>0</v>
      </c>
    </row>
    <row r="370" spans="1:9" x14ac:dyDescent="0.25">
      <c r="A370" t="s">
        <v>113</v>
      </c>
      <c r="B370">
        <v>4333.2299999999996</v>
      </c>
      <c r="C370">
        <v>4316.68</v>
      </c>
      <c r="D370">
        <v>4283.66</v>
      </c>
      <c r="E370">
        <v>4279.38</v>
      </c>
      <c r="F370">
        <v>823.11800000000005</v>
      </c>
      <c r="G370">
        <v>0.17846500000000001</v>
      </c>
      <c r="H370">
        <v>0.83698700000000004</v>
      </c>
      <c r="I370">
        <v>0</v>
      </c>
    </row>
    <row r="371" spans="1:9" x14ac:dyDescent="0.25">
      <c r="A371" t="s">
        <v>113</v>
      </c>
      <c r="B371">
        <v>4292.46</v>
      </c>
      <c r="C371">
        <v>4277.68</v>
      </c>
      <c r="D371">
        <v>4247.6899999999996</v>
      </c>
      <c r="E371">
        <v>4242.33</v>
      </c>
      <c r="F371">
        <v>797.80200000000002</v>
      </c>
      <c r="G371">
        <v>0.176097</v>
      </c>
      <c r="H371">
        <v>0.83701099999999995</v>
      </c>
      <c r="I371">
        <v>0</v>
      </c>
    </row>
    <row r="372" spans="1:9" x14ac:dyDescent="0.25">
      <c r="A372" t="s">
        <v>113</v>
      </c>
      <c r="B372">
        <v>4305.29</v>
      </c>
      <c r="C372">
        <v>4291.12</v>
      </c>
      <c r="D372">
        <v>4262.3</v>
      </c>
      <c r="E372">
        <v>4257.3599999999997</v>
      </c>
      <c r="F372">
        <v>814.92</v>
      </c>
      <c r="G372">
        <v>0.15917000000000001</v>
      </c>
      <c r="H372">
        <v>0.83685799999999999</v>
      </c>
      <c r="I372">
        <v>0</v>
      </c>
    </row>
    <row r="373" spans="1:9" x14ac:dyDescent="0.25">
      <c r="A373" t="s">
        <v>113</v>
      </c>
      <c r="B373">
        <v>4318.76</v>
      </c>
      <c r="C373">
        <v>4303.9399999999996</v>
      </c>
      <c r="D373">
        <v>4265.6000000000004</v>
      </c>
      <c r="E373">
        <v>4257.6899999999996</v>
      </c>
      <c r="F373">
        <v>798.83</v>
      </c>
      <c r="G373">
        <v>0.178456</v>
      </c>
      <c r="H373">
        <v>0.836503</v>
      </c>
      <c r="I373">
        <v>0</v>
      </c>
    </row>
    <row r="374" spans="1:9" x14ac:dyDescent="0.25">
      <c r="A374" t="s">
        <v>113</v>
      </c>
      <c r="B374">
        <v>4312.47</v>
      </c>
      <c r="C374">
        <v>4297.33</v>
      </c>
      <c r="D374">
        <v>4268.54</v>
      </c>
      <c r="E374">
        <v>4263.59</v>
      </c>
      <c r="F374">
        <v>820.85500000000002</v>
      </c>
      <c r="G374">
        <v>0.14838100000000001</v>
      </c>
      <c r="H374">
        <v>0.83704000000000001</v>
      </c>
      <c r="I374">
        <v>0</v>
      </c>
    </row>
    <row r="375" spans="1:9" x14ac:dyDescent="0.25">
      <c r="A375" t="s">
        <v>113</v>
      </c>
      <c r="B375">
        <v>4318.0200000000004</v>
      </c>
      <c r="C375">
        <v>4302.5</v>
      </c>
      <c r="D375">
        <v>4264.1400000000003</v>
      </c>
      <c r="E375">
        <v>4256.3500000000004</v>
      </c>
      <c r="F375">
        <v>794.346</v>
      </c>
      <c r="G375">
        <v>0.15370200000000001</v>
      </c>
      <c r="H375">
        <v>0.86540600000000001</v>
      </c>
      <c r="I375">
        <v>0</v>
      </c>
    </row>
    <row r="376" spans="1:9" x14ac:dyDescent="0.25">
      <c r="A376" t="s">
        <v>113</v>
      </c>
      <c r="B376">
        <v>4334.53</v>
      </c>
      <c r="C376">
        <v>4320.1000000000004</v>
      </c>
      <c r="D376">
        <v>4280.78</v>
      </c>
      <c r="E376">
        <v>4273.2700000000004</v>
      </c>
      <c r="F376">
        <v>809.8</v>
      </c>
      <c r="G376">
        <v>0.178454</v>
      </c>
      <c r="H376">
        <v>0.83702299999999996</v>
      </c>
      <c r="I376">
        <v>0</v>
      </c>
    </row>
    <row r="377" spans="1:9" x14ac:dyDescent="0.25">
      <c r="A377" t="s">
        <v>113</v>
      </c>
      <c r="B377">
        <v>4314.74</v>
      </c>
      <c r="C377">
        <v>4300.01</v>
      </c>
      <c r="D377">
        <v>4262.4399999999996</v>
      </c>
      <c r="E377">
        <v>4255.72</v>
      </c>
      <c r="F377">
        <v>800.92</v>
      </c>
      <c r="G377">
        <v>0.17369899999999999</v>
      </c>
      <c r="H377">
        <v>0.83613800000000005</v>
      </c>
      <c r="I377">
        <v>0</v>
      </c>
    </row>
    <row r="378" spans="1:9" x14ac:dyDescent="0.25">
      <c r="A378" t="s">
        <v>113</v>
      </c>
      <c r="B378">
        <v>4332.3999999999996</v>
      </c>
      <c r="C378">
        <v>4318.1099999999997</v>
      </c>
      <c r="D378">
        <v>4283.24</v>
      </c>
      <c r="E378">
        <v>4276.88</v>
      </c>
      <c r="F378">
        <v>823.048</v>
      </c>
      <c r="G378">
        <v>0.17367099999999999</v>
      </c>
      <c r="H378">
        <v>0.83640499999999995</v>
      </c>
      <c r="I378">
        <v>0</v>
      </c>
    </row>
    <row r="379" spans="1:9" x14ac:dyDescent="0.25">
      <c r="A379" t="s">
        <v>113</v>
      </c>
      <c r="B379">
        <v>4324.3500000000004</v>
      </c>
      <c r="C379">
        <v>4309.7299999999996</v>
      </c>
      <c r="D379">
        <v>4272.3999999999996</v>
      </c>
      <c r="E379">
        <v>4265.16</v>
      </c>
      <c r="F379">
        <v>801.74699999999996</v>
      </c>
      <c r="G379">
        <v>0.14743400000000001</v>
      </c>
      <c r="H379">
        <v>0.83703799999999995</v>
      </c>
      <c r="I379">
        <v>0</v>
      </c>
    </row>
    <row r="380" spans="1:9" x14ac:dyDescent="0.25">
      <c r="A380" t="s">
        <v>113</v>
      </c>
      <c r="B380">
        <v>4347.0600000000004</v>
      </c>
      <c r="C380">
        <v>4331.04</v>
      </c>
      <c r="D380">
        <v>4292.58</v>
      </c>
      <c r="E380">
        <v>4284.76</v>
      </c>
      <c r="F380">
        <v>822.38599999999997</v>
      </c>
      <c r="G380">
        <v>0.17074300000000001</v>
      </c>
      <c r="H380">
        <v>0.83646799999999999</v>
      </c>
      <c r="I380">
        <v>0</v>
      </c>
    </row>
    <row r="381" spans="1:9" x14ac:dyDescent="0.25">
      <c r="A381" t="s">
        <v>113</v>
      </c>
      <c r="B381">
        <v>4329.57</v>
      </c>
      <c r="C381">
        <v>4314.8999999999996</v>
      </c>
      <c r="D381">
        <v>4274.1400000000003</v>
      </c>
      <c r="E381">
        <v>4265.58</v>
      </c>
      <c r="F381">
        <v>799.88499999999999</v>
      </c>
      <c r="G381">
        <v>0.178455</v>
      </c>
      <c r="H381">
        <v>0.83624399999999999</v>
      </c>
      <c r="I381">
        <v>0</v>
      </c>
    </row>
    <row r="382" spans="1:9" x14ac:dyDescent="0.25">
      <c r="A382" t="s">
        <v>113</v>
      </c>
      <c r="B382">
        <v>4323.3100000000004</v>
      </c>
      <c r="C382">
        <v>4309.0600000000004</v>
      </c>
      <c r="D382">
        <v>4273.08</v>
      </c>
      <c r="E382">
        <v>4265.54</v>
      </c>
      <c r="F382">
        <v>813.51800000000003</v>
      </c>
      <c r="G382">
        <v>0.149202</v>
      </c>
      <c r="H382">
        <v>0.83587400000000001</v>
      </c>
      <c r="I382">
        <v>0</v>
      </c>
    </row>
    <row r="383" spans="1:9" x14ac:dyDescent="0.25">
      <c r="A383" t="s">
        <v>113</v>
      </c>
      <c r="B383">
        <v>4319.7</v>
      </c>
      <c r="C383">
        <v>4305.22</v>
      </c>
      <c r="D383">
        <v>4267.0600000000004</v>
      </c>
      <c r="E383">
        <v>4258.7299999999996</v>
      </c>
      <c r="F383">
        <v>799.59400000000005</v>
      </c>
      <c r="G383">
        <v>0.17846799999999999</v>
      </c>
      <c r="H383">
        <v>0.83705200000000002</v>
      </c>
      <c r="I383">
        <v>0</v>
      </c>
    </row>
    <row r="384" spans="1:9" x14ac:dyDescent="0.25">
      <c r="A384" t="s">
        <v>113</v>
      </c>
      <c r="B384">
        <v>4321.99</v>
      </c>
      <c r="C384">
        <v>4307.2</v>
      </c>
      <c r="D384">
        <v>4271.07</v>
      </c>
      <c r="E384">
        <v>4263.6000000000004</v>
      </c>
      <c r="F384">
        <v>810.46500000000003</v>
      </c>
      <c r="G384">
        <v>0.153975</v>
      </c>
      <c r="H384">
        <v>0.83631100000000003</v>
      </c>
      <c r="I384">
        <v>0</v>
      </c>
    </row>
    <row r="385" spans="1:25" x14ac:dyDescent="0.25">
      <c r="A385" t="s">
        <v>113</v>
      </c>
      <c r="B385">
        <v>4321.84</v>
      </c>
      <c r="C385">
        <v>4306.58</v>
      </c>
      <c r="D385">
        <v>4267.2299999999996</v>
      </c>
      <c r="E385">
        <v>4259.5200000000004</v>
      </c>
      <c r="F385">
        <v>796.70399999999995</v>
      </c>
      <c r="G385">
        <v>0.15362899999999999</v>
      </c>
      <c r="H385">
        <v>0.83530499999999996</v>
      </c>
      <c r="I385">
        <v>0</v>
      </c>
    </row>
    <row r="386" spans="1:25" x14ac:dyDescent="0.25">
      <c r="A386" t="s">
        <v>113</v>
      </c>
      <c r="B386">
        <v>4333.9799999999996</v>
      </c>
      <c r="C386">
        <v>4318.99</v>
      </c>
      <c r="D386">
        <v>4282.62</v>
      </c>
      <c r="E386">
        <v>4275.8999999999996</v>
      </c>
      <c r="F386">
        <v>818.82100000000003</v>
      </c>
      <c r="G386">
        <v>0.149811</v>
      </c>
      <c r="H386">
        <v>0.86731400000000003</v>
      </c>
      <c r="I386">
        <v>0</v>
      </c>
    </row>
    <row r="387" spans="1:25" x14ac:dyDescent="0.25">
      <c r="A387" t="s">
        <v>113</v>
      </c>
      <c r="B387">
        <v>4317.99</v>
      </c>
      <c r="C387">
        <v>4302.93</v>
      </c>
      <c r="D387">
        <v>4265.01</v>
      </c>
      <c r="E387">
        <v>4258.7299999999996</v>
      </c>
      <c r="F387">
        <v>799.02099999999996</v>
      </c>
      <c r="G387">
        <v>0.17848600000000001</v>
      </c>
      <c r="H387">
        <v>0.836974</v>
      </c>
      <c r="I387">
        <v>0</v>
      </c>
    </row>
    <row r="388" spans="1:25" x14ac:dyDescent="0.25">
      <c r="A388" t="s">
        <v>113</v>
      </c>
      <c r="B388">
        <v>4332.18</v>
      </c>
      <c r="C388">
        <v>4317.28</v>
      </c>
      <c r="D388">
        <v>4281.1499999999996</v>
      </c>
      <c r="E388">
        <v>4274.1499999999996</v>
      </c>
      <c r="F388">
        <v>817.90200000000004</v>
      </c>
      <c r="G388">
        <v>0.15817400000000001</v>
      </c>
      <c r="H388">
        <v>0.83636100000000002</v>
      </c>
      <c r="I388">
        <v>0</v>
      </c>
    </row>
    <row r="389" spans="1:25" x14ac:dyDescent="0.25">
      <c r="A389" t="s">
        <v>113</v>
      </c>
      <c r="B389">
        <v>4339.63</v>
      </c>
      <c r="C389">
        <v>4325</v>
      </c>
      <c r="D389">
        <v>4282.88</v>
      </c>
      <c r="E389">
        <v>4274.1099999999997</v>
      </c>
      <c r="F389">
        <v>806.61300000000006</v>
      </c>
      <c r="G389">
        <v>0.16771</v>
      </c>
      <c r="H389">
        <v>0.83625899999999997</v>
      </c>
      <c r="I389">
        <v>0</v>
      </c>
    </row>
    <row r="390" spans="1:25" x14ac:dyDescent="0.25">
      <c r="A390" t="s">
        <v>113</v>
      </c>
      <c r="B390">
        <v>4358.49</v>
      </c>
      <c r="C390">
        <v>4343.9799999999996</v>
      </c>
      <c r="D390">
        <v>4302.4399999999996</v>
      </c>
      <c r="E390">
        <v>4292.29</v>
      </c>
      <c r="F390">
        <v>822.32899999999995</v>
      </c>
      <c r="G390">
        <v>0.17851300000000001</v>
      </c>
      <c r="H390">
        <v>0.83704599999999996</v>
      </c>
      <c r="I390">
        <v>0</v>
      </c>
    </row>
    <row r="391" spans="1:25" x14ac:dyDescent="0.25">
      <c r="A391" t="s">
        <v>113</v>
      </c>
      <c r="B391">
        <v>4331.41</v>
      </c>
      <c r="C391">
        <v>4315.79</v>
      </c>
      <c r="D391">
        <v>4280.8500000000004</v>
      </c>
      <c r="E391">
        <v>4274.2</v>
      </c>
      <c r="F391">
        <v>812.49800000000005</v>
      </c>
      <c r="G391">
        <v>0.147119</v>
      </c>
      <c r="H391">
        <v>0.83703000000000005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4350.84</v>
      </c>
      <c r="C392">
        <v>4335.93</v>
      </c>
      <c r="D392">
        <v>4296.16</v>
      </c>
      <c r="E392">
        <v>4286.93</v>
      </c>
      <c r="F392">
        <v>820.73900000000003</v>
      </c>
      <c r="G392">
        <v>0.147199</v>
      </c>
      <c r="H392">
        <v>0.83698300000000003</v>
      </c>
      <c r="I392">
        <v>0</v>
      </c>
      <c r="R392">
        <f>AVERAGE(B343:B392)</f>
        <v>4326.5331999999999</v>
      </c>
      <c r="S392">
        <f>AVERAGE(C343:C392)</f>
        <v>4311.6994000000004</v>
      </c>
      <c r="U392">
        <f>_xlfn.VAR.P(B343:B392)</f>
        <v>294.95252175999849</v>
      </c>
      <c r="V392">
        <f>_xlfn.VAR.P(C343:C392)</f>
        <v>294.58327364000036</v>
      </c>
      <c r="X392">
        <f>1.96*SQRT(U392)/50</f>
        <v>0.67322792799859699</v>
      </c>
      <c r="Y392">
        <f>1.96*SQRT(V392)/50</f>
        <v>0.67280639236423001</v>
      </c>
    </row>
    <row r="393" spans="1:25" x14ac:dyDescent="0.25">
      <c r="A393" t="s">
        <v>113</v>
      </c>
      <c r="B393">
        <v>216407.53909999999</v>
      </c>
      <c r="C393" t="s">
        <v>37</v>
      </c>
    </row>
    <row r="394" spans="1:25" x14ac:dyDescent="0.25">
      <c r="A394" t="s">
        <v>114</v>
      </c>
      <c r="B394">
        <v>4315.7</v>
      </c>
      <c r="C394">
        <v>0</v>
      </c>
      <c r="D394">
        <v>0</v>
      </c>
      <c r="E394">
        <v>0</v>
      </c>
      <c r="F394">
        <v>0</v>
      </c>
      <c r="G394">
        <v>0.149921</v>
      </c>
      <c r="H394">
        <v>0.83703000000000005</v>
      </c>
      <c r="I394">
        <v>0</v>
      </c>
    </row>
    <row r="395" spans="1:25" x14ac:dyDescent="0.25">
      <c r="A395" t="s">
        <v>114</v>
      </c>
      <c r="B395">
        <v>4315.55</v>
      </c>
      <c r="C395">
        <v>0</v>
      </c>
      <c r="D395">
        <v>0</v>
      </c>
      <c r="E395">
        <v>0</v>
      </c>
      <c r="F395">
        <v>0</v>
      </c>
      <c r="G395">
        <v>0.178456</v>
      </c>
      <c r="H395">
        <v>0.83704999999999996</v>
      </c>
      <c r="I395">
        <v>0</v>
      </c>
    </row>
    <row r="396" spans="1:25" x14ac:dyDescent="0.25">
      <c r="A396" t="s">
        <v>114</v>
      </c>
      <c r="B396">
        <v>4310.5</v>
      </c>
      <c r="C396">
        <v>0</v>
      </c>
      <c r="D396">
        <v>0</v>
      </c>
      <c r="E396">
        <v>0</v>
      </c>
      <c r="F396">
        <v>0</v>
      </c>
      <c r="G396">
        <v>0.16923299999999999</v>
      </c>
      <c r="H396">
        <v>0.83654700000000004</v>
      </c>
      <c r="I396">
        <v>0</v>
      </c>
    </row>
    <row r="397" spans="1:25" x14ac:dyDescent="0.25">
      <c r="A397" t="s">
        <v>114</v>
      </c>
      <c r="B397">
        <v>4316.53</v>
      </c>
      <c r="C397">
        <v>0</v>
      </c>
      <c r="D397">
        <v>0</v>
      </c>
      <c r="E397">
        <v>0</v>
      </c>
      <c r="F397">
        <v>0</v>
      </c>
      <c r="G397">
        <v>0.15278900000000001</v>
      </c>
      <c r="H397">
        <v>0.83699800000000002</v>
      </c>
      <c r="I397">
        <v>0</v>
      </c>
    </row>
    <row r="398" spans="1:25" x14ac:dyDescent="0.25">
      <c r="A398" t="s">
        <v>114</v>
      </c>
      <c r="B398">
        <v>4314.1000000000004</v>
      </c>
      <c r="C398">
        <v>0</v>
      </c>
      <c r="D398">
        <v>0</v>
      </c>
      <c r="E398">
        <v>0</v>
      </c>
      <c r="F398">
        <v>0</v>
      </c>
      <c r="G398">
        <v>0.15973300000000001</v>
      </c>
      <c r="H398">
        <v>0.836256</v>
      </c>
      <c r="I398">
        <v>0</v>
      </c>
    </row>
    <row r="399" spans="1:25" x14ac:dyDescent="0.25">
      <c r="A399" t="s">
        <v>114</v>
      </c>
      <c r="B399">
        <v>4311.5600000000004</v>
      </c>
      <c r="C399">
        <v>0</v>
      </c>
      <c r="D399">
        <v>0</v>
      </c>
      <c r="E399">
        <v>0</v>
      </c>
      <c r="F399">
        <v>0</v>
      </c>
      <c r="G399">
        <v>0.17847499999999999</v>
      </c>
      <c r="H399">
        <v>0.83697200000000005</v>
      </c>
      <c r="I399">
        <v>0</v>
      </c>
    </row>
    <row r="400" spans="1:25" x14ac:dyDescent="0.25">
      <c r="A400" t="s">
        <v>114</v>
      </c>
      <c r="B400">
        <v>4312.9399999999996</v>
      </c>
      <c r="C400">
        <v>0</v>
      </c>
      <c r="D400">
        <v>0</v>
      </c>
      <c r="E400">
        <v>0</v>
      </c>
      <c r="F400">
        <v>0</v>
      </c>
      <c r="G400">
        <v>0.147124</v>
      </c>
      <c r="H400">
        <v>0.83699800000000002</v>
      </c>
      <c r="I400">
        <v>0</v>
      </c>
    </row>
    <row r="401" spans="1:9" x14ac:dyDescent="0.25">
      <c r="A401" t="s">
        <v>114</v>
      </c>
      <c r="B401">
        <v>4309.62</v>
      </c>
      <c r="C401">
        <v>0</v>
      </c>
      <c r="D401">
        <v>0</v>
      </c>
      <c r="E401">
        <v>0</v>
      </c>
      <c r="F401">
        <v>0</v>
      </c>
      <c r="G401">
        <v>0.17845800000000001</v>
      </c>
      <c r="H401">
        <v>0.836673</v>
      </c>
      <c r="I401">
        <v>0</v>
      </c>
    </row>
    <row r="402" spans="1:9" x14ac:dyDescent="0.25">
      <c r="A402" t="s">
        <v>114</v>
      </c>
      <c r="B402">
        <v>4315.03</v>
      </c>
      <c r="C402">
        <v>0</v>
      </c>
      <c r="D402">
        <v>0</v>
      </c>
      <c r="E402">
        <v>0</v>
      </c>
      <c r="F402">
        <v>0</v>
      </c>
      <c r="G402">
        <v>0.178454</v>
      </c>
      <c r="H402">
        <v>0.83705300000000005</v>
      </c>
      <c r="I402">
        <v>0</v>
      </c>
    </row>
    <row r="403" spans="1:9" x14ac:dyDescent="0.25">
      <c r="A403" t="s">
        <v>114</v>
      </c>
      <c r="B403">
        <v>4331.6499999999996</v>
      </c>
      <c r="C403">
        <v>0</v>
      </c>
      <c r="D403">
        <v>0</v>
      </c>
      <c r="E403">
        <v>0</v>
      </c>
      <c r="F403">
        <v>0</v>
      </c>
      <c r="G403">
        <v>0.178456</v>
      </c>
      <c r="H403">
        <v>0.83643299999999998</v>
      </c>
      <c r="I403">
        <v>0</v>
      </c>
    </row>
    <row r="404" spans="1:9" x14ac:dyDescent="0.25">
      <c r="A404" t="s">
        <v>114</v>
      </c>
      <c r="B404">
        <v>4311.3900000000003</v>
      </c>
      <c r="C404">
        <v>0</v>
      </c>
      <c r="D404">
        <v>0</v>
      </c>
      <c r="E404">
        <v>0</v>
      </c>
      <c r="F404">
        <v>0</v>
      </c>
      <c r="G404">
        <v>0.147346</v>
      </c>
      <c r="H404">
        <v>0.83698300000000003</v>
      </c>
      <c r="I404">
        <v>0</v>
      </c>
    </row>
    <row r="405" spans="1:9" x14ac:dyDescent="0.25">
      <c r="A405" t="s">
        <v>114</v>
      </c>
      <c r="B405">
        <v>4313.25</v>
      </c>
      <c r="C405">
        <v>0</v>
      </c>
      <c r="D405">
        <v>0</v>
      </c>
      <c r="E405">
        <v>0</v>
      </c>
      <c r="F405">
        <v>0</v>
      </c>
      <c r="G405">
        <v>0.17269699999999999</v>
      </c>
      <c r="H405">
        <v>0.83705300000000005</v>
      </c>
      <c r="I405">
        <v>0</v>
      </c>
    </row>
    <row r="406" spans="1:9" x14ac:dyDescent="0.25">
      <c r="A406" t="s">
        <v>114</v>
      </c>
      <c r="B406">
        <v>4325.1099999999997</v>
      </c>
      <c r="C406">
        <v>0</v>
      </c>
      <c r="D406">
        <v>0</v>
      </c>
      <c r="E406">
        <v>0</v>
      </c>
      <c r="F406">
        <v>0</v>
      </c>
      <c r="G406">
        <v>0.16919200000000001</v>
      </c>
      <c r="H406">
        <v>0.86714500000000005</v>
      </c>
      <c r="I406">
        <v>0</v>
      </c>
    </row>
    <row r="407" spans="1:9" x14ac:dyDescent="0.25">
      <c r="A407" t="s">
        <v>114</v>
      </c>
      <c r="B407">
        <v>4318.6899999999996</v>
      </c>
      <c r="C407">
        <v>0</v>
      </c>
      <c r="D407">
        <v>0</v>
      </c>
      <c r="E407">
        <v>0</v>
      </c>
      <c r="F407">
        <v>0</v>
      </c>
      <c r="G407">
        <v>0.167182</v>
      </c>
      <c r="H407">
        <v>0.82476499999999997</v>
      </c>
      <c r="I407">
        <v>0</v>
      </c>
    </row>
    <row r="408" spans="1:9" x14ac:dyDescent="0.25">
      <c r="A408" t="s">
        <v>114</v>
      </c>
      <c r="B408">
        <v>4326.2700000000004</v>
      </c>
      <c r="C408">
        <v>0</v>
      </c>
      <c r="D408">
        <v>0</v>
      </c>
      <c r="E408">
        <v>0</v>
      </c>
      <c r="F408">
        <v>0</v>
      </c>
      <c r="G408">
        <v>0.16608800000000001</v>
      </c>
      <c r="H408">
        <v>0.83688799999999997</v>
      </c>
      <c r="I408">
        <v>0</v>
      </c>
    </row>
    <row r="409" spans="1:9" x14ac:dyDescent="0.25">
      <c r="A409" t="s">
        <v>114</v>
      </c>
      <c r="B409">
        <v>4317.7</v>
      </c>
      <c r="C409">
        <v>0</v>
      </c>
      <c r="D409">
        <v>0</v>
      </c>
      <c r="E409">
        <v>0</v>
      </c>
      <c r="F409">
        <v>0</v>
      </c>
      <c r="G409">
        <v>0.147897</v>
      </c>
      <c r="H409">
        <v>0.83592100000000003</v>
      </c>
      <c r="I409">
        <v>0</v>
      </c>
    </row>
    <row r="410" spans="1:9" x14ac:dyDescent="0.25">
      <c r="A410" t="s">
        <v>114</v>
      </c>
      <c r="B410">
        <v>4335.6499999999996</v>
      </c>
      <c r="C410">
        <v>0</v>
      </c>
      <c r="D410">
        <v>0</v>
      </c>
      <c r="E410">
        <v>0</v>
      </c>
      <c r="F410">
        <v>0</v>
      </c>
      <c r="G410">
        <v>0.178485</v>
      </c>
      <c r="H410">
        <v>0.83607900000000002</v>
      </c>
      <c r="I410">
        <v>0</v>
      </c>
    </row>
    <row r="411" spans="1:9" x14ac:dyDescent="0.25">
      <c r="A411" t="s">
        <v>114</v>
      </c>
      <c r="B411">
        <v>4317.99</v>
      </c>
      <c r="C411">
        <v>0</v>
      </c>
      <c r="D411">
        <v>0</v>
      </c>
      <c r="E411">
        <v>0</v>
      </c>
      <c r="F411">
        <v>0</v>
      </c>
      <c r="G411">
        <v>0.15107999999999999</v>
      </c>
      <c r="H411">
        <v>0.83698399999999995</v>
      </c>
      <c r="I411">
        <v>0</v>
      </c>
    </row>
    <row r="412" spans="1:9" x14ac:dyDescent="0.25">
      <c r="A412" t="s">
        <v>114</v>
      </c>
      <c r="B412">
        <v>4326.03</v>
      </c>
      <c r="C412">
        <v>0</v>
      </c>
      <c r="D412">
        <v>0</v>
      </c>
      <c r="E412">
        <v>0</v>
      </c>
      <c r="F412">
        <v>0</v>
      </c>
      <c r="G412">
        <v>0.147673</v>
      </c>
      <c r="H412">
        <v>0.83704599999999996</v>
      </c>
      <c r="I412">
        <v>0</v>
      </c>
    </row>
    <row r="413" spans="1:9" x14ac:dyDescent="0.25">
      <c r="A413" t="s">
        <v>114</v>
      </c>
      <c r="B413">
        <v>4319.55</v>
      </c>
      <c r="C413">
        <v>0</v>
      </c>
      <c r="D413">
        <v>0</v>
      </c>
      <c r="E413">
        <v>0</v>
      </c>
      <c r="F413">
        <v>0</v>
      </c>
      <c r="G413">
        <v>0.178455</v>
      </c>
      <c r="H413">
        <v>0.83227600000000002</v>
      </c>
      <c r="I413">
        <v>0</v>
      </c>
    </row>
    <row r="414" spans="1:9" x14ac:dyDescent="0.25">
      <c r="A414" t="s">
        <v>114</v>
      </c>
      <c r="B414">
        <v>4310.99</v>
      </c>
      <c r="C414">
        <v>0</v>
      </c>
      <c r="D414">
        <v>0</v>
      </c>
      <c r="E414">
        <v>0</v>
      </c>
      <c r="F414">
        <v>0</v>
      </c>
      <c r="G414">
        <v>0.178456</v>
      </c>
      <c r="H414">
        <v>0.83616299999999999</v>
      </c>
      <c r="I414">
        <v>0</v>
      </c>
    </row>
    <row r="415" spans="1:9" x14ac:dyDescent="0.25">
      <c r="A415" t="s">
        <v>114</v>
      </c>
      <c r="B415">
        <v>4313.21</v>
      </c>
      <c r="C415">
        <v>0</v>
      </c>
      <c r="D415">
        <v>0</v>
      </c>
      <c r="E415">
        <v>0</v>
      </c>
      <c r="F415">
        <v>0</v>
      </c>
      <c r="G415">
        <v>0.178455</v>
      </c>
      <c r="H415">
        <v>0.83593799999999996</v>
      </c>
      <c r="I415">
        <v>0</v>
      </c>
    </row>
    <row r="416" spans="1:9" x14ac:dyDescent="0.25">
      <c r="A416" t="s">
        <v>114</v>
      </c>
      <c r="B416">
        <v>4313.79</v>
      </c>
      <c r="C416">
        <v>0</v>
      </c>
      <c r="D416">
        <v>0</v>
      </c>
      <c r="E416">
        <v>0</v>
      </c>
      <c r="F416">
        <v>0</v>
      </c>
      <c r="G416">
        <v>0.17846100000000001</v>
      </c>
      <c r="H416">
        <v>0.83610799999999996</v>
      </c>
      <c r="I416">
        <v>0</v>
      </c>
    </row>
    <row r="417" spans="1:9" x14ac:dyDescent="0.25">
      <c r="A417" t="s">
        <v>114</v>
      </c>
      <c r="B417">
        <v>4321.37</v>
      </c>
      <c r="C417">
        <v>0</v>
      </c>
      <c r="D417">
        <v>0</v>
      </c>
      <c r="E417">
        <v>0</v>
      </c>
      <c r="F417">
        <v>0</v>
      </c>
      <c r="G417">
        <v>0.14927599999999999</v>
      </c>
      <c r="H417">
        <v>0.83705300000000005</v>
      </c>
      <c r="I417">
        <v>0</v>
      </c>
    </row>
    <row r="418" spans="1:9" x14ac:dyDescent="0.25">
      <c r="A418" t="s">
        <v>114</v>
      </c>
      <c r="B418">
        <v>4309.29</v>
      </c>
      <c r="C418">
        <v>0</v>
      </c>
      <c r="D418">
        <v>0</v>
      </c>
      <c r="E418">
        <v>0</v>
      </c>
      <c r="F418">
        <v>0</v>
      </c>
      <c r="G418">
        <v>0.14762400000000001</v>
      </c>
      <c r="H418">
        <v>0.83670599999999995</v>
      </c>
      <c r="I418">
        <v>0</v>
      </c>
    </row>
    <row r="419" spans="1:9" x14ac:dyDescent="0.25">
      <c r="A419" t="s">
        <v>114</v>
      </c>
      <c r="B419">
        <v>4322.03</v>
      </c>
      <c r="C419">
        <v>0</v>
      </c>
      <c r="D419">
        <v>0</v>
      </c>
      <c r="E419">
        <v>0</v>
      </c>
      <c r="F419">
        <v>0</v>
      </c>
      <c r="G419">
        <v>0.17846799999999999</v>
      </c>
      <c r="H419">
        <v>0.83618400000000004</v>
      </c>
      <c r="I419">
        <v>0</v>
      </c>
    </row>
    <row r="420" spans="1:9" x14ac:dyDescent="0.25">
      <c r="A420" t="s">
        <v>114</v>
      </c>
      <c r="B420">
        <v>4314.1000000000004</v>
      </c>
      <c r="C420">
        <v>0</v>
      </c>
      <c r="D420">
        <v>0</v>
      </c>
      <c r="E420">
        <v>0</v>
      </c>
      <c r="F420">
        <v>0</v>
      </c>
      <c r="G420">
        <v>0.14799000000000001</v>
      </c>
      <c r="H420">
        <v>0.83576399999999995</v>
      </c>
      <c r="I420">
        <v>0</v>
      </c>
    </row>
    <row r="421" spans="1:9" x14ac:dyDescent="0.25">
      <c r="A421" t="s">
        <v>114</v>
      </c>
      <c r="B421">
        <v>4318.5600000000004</v>
      </c>
      <c r="C421">
        <v>0</v>
      </c>
      <c r="D421">
        <v>0</v>
      </c>
      <c r="E421">
        <v>0</v>
      </c>
      <c r="F421">
        <v>0</v>
      </c>
      <c r="G421">
        <v>0.15992999999999999</v>
      </c>
      <c r="H421">
        <v>0.83704500000000004</v>
      </c>
      <c r="I421">
        <v>0</v>
      </c>
    </row>
    <row r="422" spans="1:9" x14ac:dyDescent="0.25">
      <c r="A422" t="s">
        <v>114</v>
      </c>
      <c r="B422">
        <v>4308.53</v>
      </c>
      <c r="C422">
        <v>0</v>
      </c>
      <c r="D422">
        <v>0</v>
      </c>
      <c r="E422">
        <v>0</v>
      </c>
      <c r="F422">
        <v>0</v>
      </c>
      <c r="G422">
        <v>0.149061</v>
      </c>
      <c r="H422">
        <v>0.83688099999999999</v>
      </c>
      <c r="I422">
        <v>0</v>
      </c>
    </row>
    <row r="423" spans="1:9" x14ac:dyDescent="0.25">
      <c r="A423" t="s">
        <v>114</v>
      </c>
      <c r="B423">
        <v>4315.49</v>
      </c>
      <c r="C423">
        <v>0</v>
      </c>
      <c r="D423">
        <v>0</v>
      </c>
      <c r="E423">
        <v>0</v>
      </c>
      <c r="F423">
        <v>0</v>
      </c>
      <c r="G423">
        <v>0.147282</v>
      </c>
      <c r="H423">
        <v>0.83704999999999996</v>
      </c>
      <c r="I423">
        <v>0</v>
      </c>
    </row>
    <row r="424" spans="1:9" x14ac:dyDescent="0.25">
      <c r="A424" t="s">
        <v>114</v>
      </c>
      <c r="B424">
        <v>4314.38</v>
      </c>
      <c r="C424">
        <v>0</v>
      </c>
      <c r="D424">
        <v>0</v>
      </c>
      <c r="E424">
        <v>0</v>
      </c>
      <c r="F424">
        <v>0</v>
      </c>
      <c r="G424">
        <v>0.152618</v>
      </c>
      <c r="H424">
        <v>0.836646</v>
      </c>
      <c r="I424">
        <v>0</v>
      </c>
    </row>
    <row r="425" spans="1:9" x14ac:dyDescent="0.25">
      <c r="A425" t="s">
        <v>114</v>
      </c>
      <c r="B425">
        <v>4308.6400000000003</v>
      </c>
      <c r="C425">
        <v>0</v>
      </c>
      <c r="D425">
        <v>0</v>
      </c>
      <c r="E425">
        <v>0</v>
      </c>
      <c r="F425">
        <v>0</v>
      </c>
      <c r="G425">
        <v>0.178535</v>
      </c>
      <c r="H425">
        <v>0.867031</v>
      </c>
      <c r="I425">
        <v>0</v>
      </c>
    </row>
    <row r="426" spans="1:9" x14ac:dyDescent="0.25">
      <c r="A426" t="s">
        <v>114</v>
      </c>
      <c r="B426">
        <v>4307.13</v>
      </c>
      <c r="C426">
        <v>0</v>
      </c>
      <c r="D426">
        <v>0</v>
      </c>
      <c r="E426">
        <v>0</v>
      </c>
      <c r="F426">
        <v>0</v>
      </c>
      <c r="G426">
        <v>0.151558</v>
      </c>
      <c r="H426">
        <v>0.83526999999999996</v>
      </c>
      <c r="I426">
        <v>0</v>
      </c>
    </row>
    <row r="427" spans="1:9" x14ac:dyDescent="0.25">
      <c r="A427" t="s">
        <v>114</v>
      </c>
      <c r="B427">
        <v>4303.0200000000004</v>
      </c>
      <c r="C427">
        <v>0</v>
      </c>
      <c r="D427">
        <v>0</v>
      </c>
      <c r="E427">
        <v>0</v>
      </c>
      <c r="F427">
        <v>0</v>
      </c>
      <c r="G427">
        <v>0.153472</v>
      </c>
      <c r="H427">
        <v>0.83471300000000004</v>
      </c>
      <c r="I427">
        <v>0</v>
      </c>
    </row>
    <row r="428" spans="1:9" x14ac:dyDescent="0.25">
      <c r="A428" t="s">
        <v>114</v>
      </c>
      <c r="B428">
        <v>4308.34</v>
      </c>
      <c r="C428">
        <v>0</v>
      </c>
      <c r="D428">
        <v>0</v>
      </c>
      <c r="E428">
        <v>0</v>
      </c>
      <c r="F428">
        <v>0</v>
      </c>
      <c r="G428">
        <v>0.14799899999999999</v>
      </c>
      <c r="H428">
        <v>0.83313499999999996</v>
      </c>
      <c r="I428">
        <v>0</v>
      </c>
    </row>
    <row r="429" spans="1:9" x14ac:dyDescent="0.25">
      <c r="A429" t="s">
        <v>114</v>
      </c>
      <c r="B429">
        <v>4306.13</v>
      </c>
      <c r="C429">
        <v>0</v>
      </c>
      <c r="D429">
        <v>0</v>
      </c>
      <c r="E429">
        <v>0</v>
      </c>
      <c r="F429">
        <v>0</v>
      </c>
      <c r="G429">
        <v>0.14804800000000001</v>
      </c>
      <c r="H429">
        <v>0.83704400000000001</v>
      </c>
      <c r="I429">
        <v>0</v>
      </c>
    </row>
    <row r="430" spans="1:9" x14ac:dyDescent="0.25">
      <c r="A430" t="s">
        <v>114</v>
      </c>
      <c r="B430">
        <v>4301.8</v>
      </c>
      <c r="C430">
        <v>0</v>
      </c>
      <c r="D430">
        <v>0</v>
      </c>
      <c r="E430">
        <v>0</v>
      </c>
      <c r="F430">
        <v>0</v>
      </c>
      <c r="G430">
        <v>0.178454</v>
      </c>
      <c r="H430">
        <v>0.83672999999999997</v>
      </c>
      <c r="I430">
        <v>0</v>
      </c>
    </row>
    <row r="431" spans="1:9" x14ac:dyDescent="0.25">
      <c r="A431" t="s">
        <v>114</v>
      </c>
      <c r="B431">
        <v>4303.97</v>
      </c>
      <c r="C431">
        <v>0</v>
      </c>
      <c r="D431">
        <v>0</v>
      </c>
      <c r="E431">
        <v>0</v>
      </c>
      <c r="F431">
        <v>0</v>
      </c>
      <c r="G431">
        <v>0.178457</v>
      </c>
      <c r="H431">
        <v>0.83680200000000005</v>
      </c>
      <c r="I431">
        <v>0</v>
      </c>
    </row>
    <row r="432" spans="1:9" x14ac:dyDescent="0.25">
      <c r="A432" t="s">
        <v>114</v>
      </c>
      <c r="B432">
        <v>4319.83</v>
      </c>
      <c r="C432">
        <v>0</v>
      </c>
      <c r="D432">
        <v>0</v>
      </c>
      <c r="E432">
        <v>0</v>
      </c>
      <c r="F432">
        <v>0</v>
      </c>
      <c r="G432">
        <v>0.178454</v>
      </c>
      <c r="H432">
        <v>0.84554399999999996</v>
      </c>
      <c r="I432">
        <v>0</v>
      </c>
    </row>
    <row r="433" spans="1:25" x14ac:dyDescent="0.25">
      <c r="A433" t="s">
        <v>114</v>
      </c>
      <c r="B433">
        <v>4330.6499999999996</v>
      </c>
      <c r="C433">
        <v>0</v>
      </c>
      <c r="D433">
        <v>0</v>
      </c>
      <c r="E433">
        <v>0</v>
      </c>
      <c r="F433">
        <v>0</v>
      </c>
      <c r="G433">
        <v>0.178454</v>
      </c>
      <c r="H433">
        <v>0.83680900000000003</v>
      </c>
      <c r="I433">
        <v>0</v>
      </c>
    </row>
    <row r="434" spans="1:25" x14ac:dyDescent="0.25">
      <c r="A434" t="s">
        <v>114</v>
      </c>
      <c r="B434">
        <v>4320.38</v>
      </c>
      <c r="C434">
        <v>0</v>
      </c>
      <c r="D434">
        <v>0</v>
      </c>
      <c r="E434">
        <v>0</v>
      </c>
      <c r="F434">
        <v>0</v>
      </c>
      <c r="G434">
        <v>0.17845800000000001</v>
      </c>
      <c r="H434">
        <v>0.837032</v>
      </c>
      <c r="I434">
        <v>0</v>
      </c>
    </row>
    <row r="435" spans="1:25" x14ac:dyDescent="0.25">
      <c r="A435" t="s">
        <v>114</v>
      </c>
      <c r="B435">
        <v>4315.28</v>
      </c>
      <c r="C435">
        <v>0</v>
      </c>
      <c r="D435">
        <v>0</v>
      </c>
      <c r="E435">
        <v>0</v>
      </c>
      <c r="F435">
        <v>0</v>
      </c>
      <c r="G435">
        <v>0.14735100000000001</v>
      </c>
      <c r="H435">
        <v>0.83703000000000005</v>
      </c>
      <c r="I435">
        <v>0</v>
      </c>
    </row>
    <row r="436" spans="1:25" x14ac:dyDescent="0.25">
      <c r="A436" t="s">
        <v>114</v>
      </c>
      <c r="B436">
        <v>4313.51</v>
      </c>
      <c r="C436">
        <v>0</v>
      </c>
      <c r="D436">
        <v>0</v>
      </c>
      <c r="E436">
        <v>0</v>
      </c>
      <c r="F436">
        <v>0</v>
      </c>
      <c r="G436">
        <v>0.15843499999999999</v>
      </c>
      <c r="H436">
        <v>0.83697200000000005</v>
      </c>
      <c r="I436">
        <v>0</v>
      </c>
    </row>
    <row r="437" spans="1:25" x14ac:dyDescent="0.25">
      <c r="A437" t="s">
        <v>114</v>
      </c>
      <c r="B437">
        <v>4317.4799999999996</v>
      </c>
      <c r="C437">
        <v>0</v>
      </c>
      <c r="D437">
        <v>0</v>
      </c>
      <c r="E437">
        <v>0</v>
      </c>
      <c r="F437">
        <v>0</v>
      </c>
      <c r="G437">
        <v>0.14838799999999999</v>
      </c>
      <c r="H437">
        <v>0.83688700000000005</v>
      </c>
      <c r="I437">
        <v>0</v>
      </c>
    </row>
    <row r="438" spans="1:25" x14ac:dyDescent="0.25">
      <c r="A438" t="s">
        <v>114</v>
      </c>
      <c r="B438">
        <v>4317.2299999999996</v>
      </c>
      <c r="C438">
        <v>0</v>
      </c>
      <c r="D438">
        <v>0</v>
      </c>
      <c r="E438">
        <v>0</v>
      </c>
      <c r="F438">
        <v>0</v>
      </c>
      <c r="G438">
        <v>0.15189800000000001</v>
      </c>
      <c r="H438">
        <v>0.83649600000000002</v>
      </c>
      <c r="I438">
        <v>0</v>
      </c>
    </row>
    <row r="439" spans="1:25" x14ac:dyDescent="0.25">
      <c r="A439" t="s">
        <v>114</v>
      </c>
      <c r="B439">
        <v>4316</v>
      </c>
      <c r="C439">
        <v>0</v>
      </c>
      <c r="D439">
        <v>0</v>
      </c>
      <c r="E439">
        <v>0</v>
      </c>
      <c r="F439">
        <v>0</v>
      </c>
      <c r="G439">
        <v>0.14887500000000001</v>
      </c>
      <c r="H439">
        <v>0.82689699999999999</v>
      </c>
      <c r="I439">
        <v>0</v>
      </c>
    </row>
    <row r="440" spans="1:25" x14ac:dyDescent="0.25">
      <c r="A440" t="s">
        <v>114</v>
      </c>
      <c r="B440">
        <v>4307.8599999999997</v>
      </c>
      <c r="C440">
        <v>0</v>
      </c>
      <c r="D440">
        <v>0</v>
      </c>
      <c r="E440">
        <v>0</v>
      </c>
      <c r="F440">
        <v>0</v>
      </c>
      <c r="G440">
        <v>0.17845900000000001</v>
      </c>
      <c r="H440">
        <v>0.83648100000000003</v>
      </c>
      <c r="I440">
        <v>0</v>
      </c>
    </row>
    <row r="441" spans="1:25" x14ac:dyDescent="0.25">
      <c r="A441" t="s">
        <v>114</v>
      </c>
      <c r="B441">
        <v>4316.17</v>
      </c>
      <c r="C441">
        <v>0</v>
      </c>
      <c r="D441">
        <v>0</v>
      </c>
      <c r="E441">
        <v>0</v>
      </c>
      <c r="F441">
        <v>0</v>
      </c>
      <c r="G441">
        <v>0.16189300000000001</v>
      </c>
      <c r="H441">
        <v>0.83669400000000005</v>
      </c>
      <c r="I441">
        <v>0</v>
      </c>
    </row>
    <row r="442" spans="1:25" x14ac:dyDescent="0.25">
      <c r="A442" t="s">
        <v>114</v>
      </c>
      <c r="B442">
        <v>4312.55</v>
      </c>
      <c r="C442">
        <v>0</v>
      </c>
      <c r="D442">
        <v>0</v>
      </c>
      <c r="E442">
        <v>0</v>
      </c>
      <c r="F442">
        <v>0</v>
      </c>
      <c r="G442">
        <v>0.147171</v>
      </c>
      <c r="H442">
        <v>0.83600799999999997</v>
      </c>
      <c r="I442">
        <v>0</v>
      </c>
    </row>
    <row r="443" spans="1:25" x14ac:dyDescent="0.25">
      <c r="A443" t="s">
        <v>114</v>
      </c>
      <c r="B443">
        <v>4307.97</v>
      </c>
      <c r="C443">
        <v>0</v>
      </c>
      <c r="D443">
        <v>0</v>
      </c>
      <c r="E443">
        <v>0</v>
      </c>
      <c r="F443">
        <v>0</v>
      </c>
      <c r="G443">
        <v>0.178534</v>
      </c>
      <c r="H443">
        <v>0.836395</v>
      </c>
      <c r="I443">
        <v>0</v>
      </c>
    </row>
    <row r="444" spans="1:25" x14ac:dyDescent="0.25">
      <c r="A444" t="s">
        <v>114</v>
      </c>
      <c r="B444">
        <v>4307.9399999999996</v>
      </c>
      <c r="C444">
        <v>0</v>
      </c>
      <c r="D444">
        <v>0</v>
      </c>
      <c r="E444">
        <v>0</v>
      </c>
      <c r="F444">
        <v>0</v>
      </c>
      <c r="G444">
        <v>0.17846100000000001</v>
      </c>
      <c r="H444">
        <v>0.83670900000000004</v>
      </c>
      <c r="I444">
        <v>0</v>
      </c>
    </row>
    <row r="445" spans="1:25" x14ac:dyDescent="0.25">
      <c r="A445" t="s">
        <v>114</v>
      </c>
      <c r="B445">
        <v>4308.04</v>
      </c>
      <c r="C445">
        <v>0</v>
      </c>
      <c r="D445">
        <v>0</v>
      </c>
      <c r="E445">
        <v>0</v>
      </c>
      <c r="F445">
        <v>0</v>
      </c>
      <c r="G445">
        <v>0.178455</v>
      </c>
      <c r="H445">
        <v>0.83699999999999997</v>
      </c>
      <c r="I445">
        <v>0</v>
      </c>
    </row>
    <row r="446" spans="1:25" x14ac:dyDescent="0.25">
      <c r="A446" t="s">
        <v>114</v>
      </c>
      <c r="B446">
        <v>4310.9399999999996</v>
      </c>
      <c r="C446">
        <v>0</v>
      </c>
      <c r="D446">
        <v>0</v>
      </c>
      <c r="E446">
        <v>0</v>
      </c>
      <c r="F446">
        <v>0</v>
      </c>
      <c r="G446">
        <v>0.14760599999999999</v>
      </c>
      <c r="H446">
        <v>0.83702699999999997</v>
      </c>
      <c r="I446">
        <v>0</v>
      </c>
    </row>
    <row r="447" spans="1:25" x14ac:dyDescent="0.25">
      <c r="A447" t="s">
        <v>114</v>
      </c>
      <c r="B447">
        <v>4324.54</v>
      </c>
      <c r="C447">
        <v>0</v>
      </c>
      <c r="D447">
        <v>0</v>
      </c>
      <c r="E447">
        <v>0</v>
      </c>
      <c r="F447">
        <v>0</v>
      </c>
      <c r="G447">
        <v>0.17847099999999999</v>
      </c>
      <c r="H447">
        <v>0.83554499999999998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4318.97</v>
      </c>
      <c r="C448">
        <v>0</v>
      </c>
      <c r="D448">
        <v>0</v>
      </c>
      <c r="E448">
        <v>0</v>
      </c>
      <c r="F448">
        <v>0</v>
      </c>
      <c r="G448">
        <v>0.14810999999999999</v>
      </c>
      <c r="H448">
        <v>0.83703799999999995</v>
      </c>
      <c r="I448">
        <v>0</v>
      </c>
      <c r="R448">
        <f>AVERAGE(B399:B448)</f>
        <v>4315.1707999999999</v>
      </c>
      <c r="S448">
        <f>AVERAGE(C399:C448)</f>
        <v>0</v>
      </c>
      <c r="U448">
        <f>_xlfn.VAR.P(B399:B448)</f>
        <v>53.396567359998635</v>
      </c>
      <c r="V448">
        <f>_xlfn.VAR.P(C399:C448)</f>
        <v>0</v>
      </c>
      <c r="X448">
        <f>1.96*SQRT(U448)/50</f>
        <v>0.28644598315924819</v>
      </c>
      <c r="Y448">
        <f>1.96*SQRT(V448)/50</f>
        <v>0</v>
      </c>
    </row>
    <row r="449" spans="1:9" x14ac:dyDescent="0.25">
      <c r="A449" t="s">
        <v>114</v>
      </c>
      <c r="B449">
        <v>215826.01190000001</v>
      </c>
      <c r="C449" t="s">
        <v>37</v>
      </c>
    </row>
    <row r="450" spans="1:9" x14ac:dyDescent="0.25">
      <c r="A450" t="s">
        <v>115</v>
      </c>
      <c r="B450">
        <v>3572.39</v>
      </c>
      <c r="C450">
        <v>3555.9</v>
      </c>
      <c r="D450">
        <v>3521.53</v>
      </c>
      <c r="E450">
        <v>3515.5</v>
      </c>
      <c r="F450">
        <v>817.423</v>
      </c>
      <c r="G450">
        <v>0.14910599999999999</v>
      </c>
      <c r="H450">
        <v>0.83705200000000002</v>
      </c>
      <c r="I450">
        <v>0</v>
      </c>
    </row>
    <row r="451" spans="1:9" x14ac:dyDescent="0.25">
      <c r="A451" t="s">
        <v>115</v>
      </c>
      <c r="B451">
        <v>3566.17</v>
      </c>
      <c r="C451">
        <v>3551.04</v>
      </c>
      <c r="D451">
        <v>3514.6</v>
      </c>
      <c r="E451">
        <v>3507.3</v>
      </c>
      <c r="F451">
        <v>801.202</v>
      </c>
      <c r="G451">
        <v>0.147591</v>
      </c>
      <c r="H451">
        <v>0.83704999999999996</v>
      </c>
      <c r="I451">
        <v>0</v>
      </c>
    </row>
    <row r="452" spans="1:9" x14ac:dyDescent="0.25">
      <c r="A452" t="s">
        <v>115</v>
      </c>
      <c r="B452">
        <v>3601.36</v>
      </c>
      <c r="C452">
        <v>3586.97</v>
      </c>
      <c r="D452">
        <v>3544.01</v>
      </c>
      <c r="E452">
        <v>3535.56</v>
      </c>
      <c r="F452">
        <v>816.88599999999997</v>
      </c>
      <c r="G452">
        <v>0.178457</v>
      </c>
      <c r="H452">
        <v>0.83534399999999998</v>
      </c>
      <c r="I452">
        <v>0</v>
      </c>
    </row>
    <row r="453" spans="1:9" x14ac:dyDescent="0.25">
      <c r="A453" t="s">
        <v>115</v>
      </c>
      <c r="B453">
        <v>3567.31</v>
      </c>
      <c r="C453">
        <v>3552.57</v>
      </c>
      <c r="D453">
        <v>3515.64</v>
      </c>
      <c r="E453">
        <v>3508.32</v>
      </c>
      <c r="F453">
        <v>802.59500000000003</v>
      </c>
      <c r="G453">
        <v>0.15126999999999999</v>
      </c>
      <c r="H453">
        <v>0.83704299999999998</v>
      </c>
      <c r="I453">
        <v>0</v>
      </c>
    </row>
    <row r="454" spans="1:9" x14ac:dyDescent="0.25">
      <c r="A454" t="s">
        <v>115</v>
      </c>
      <c r="B454">
        <v>3612.46</v>
      </c>
      <c r="C454">
        <v>3596.76</v>
      </c>
      <c r="D454">
        <v>3553.02</v>
      </c>
      <c r="E454">
        <v>3543.38</v>
      </c>
      <c r="F454">
        <v>823.98800000000006</v>
      </c>
      <c r="G454">
        <v>0.166661</v>
      </c>
      <c r="H454">
        <v>0.83705200000000002</v>
      </c>
      <c r="I454">
        <v>0</v>
      </c>
    </row>
    <row r="455" spans="1:9" x14ac:dyDescent="0.25">
      <c r="A455" t="s">
        <v>115</v>
      </c>
      <c r="B455">
        <v>3554.33</v>
      </c>
      <c r="C455">
        <v>3539.53</v>
      </c>
      <c r="D455">
        <v>3504.43</v>
      </c>
      <c r="E455">
        <v>3498.05</v>
      </c>
      <c r="F455">
        <v>796.36199999999997</v>
      </c>
      <c r="G455">
        <v>0.17846000000000001</v>
      </c>
      <c r="H455">
        <v>0.83699000000000001</v>
      </c>
      <c r="I455">
        <v>0</v>
      </c>
    </row>
    <row r="456" spans="1:9" x14ac:dyDescent="0.25">
      <c r="A456" t="s">
        <v>115</v>
      </c>
      <c r="B456">
        <v>3579.01</v>
      </c>
      <c r="C456">
        <v>3563.61</v>
      </c>
      <c r="D456">
        <v>3528.94</v>
      </c>
      <c r="E456">
        <v>3523.98</v>
      </c>
      <c r="F456">
        <v>825.68899999999996</v>
      </c>
      <c r="G456">
        <v>0.17077700000000001</v>
      </c>
      <c r="H456">
        <v>0.83647899999999997</v>
      </c>
      <c r="I456">
        <v>0</v>
      </c>
    </row>
    <row r="457" spans="1:9" x14ac:dyDescent="0.25">
      <c r="A457" t="s">
        <v>115</v>
      </c>
      <c r="B457">
        <v>3583.64</v>
      </c>
      <c r="C457">
        <v>3568.94</v>
      </c>
      <c r="D457">
        <v>3526.88</v>
      </c>
      <c r="E457">
        <v>3517.73</v>
      </c>
      <c r="F457">
        <v>805.38800000000003</v>
      </c>
      <c r="G457">
        <v>0.178484</v>
      </c>
      <c r="H457">
        <v>0.83669099999999996</v>
      </c>
      <c r="I457">
        <v>0</v>
      </c>
    </row>
    <row r="458" spans="1:9" x14ac:dyDescent="0.25">
      <c r="A458" t="s">
        <v>115</v>
      </c>
      <c r="B458">
        <v>3576.11</v>
      </c>
      <c r="C458">
        <v>3560.72</v>
      </c>
      <c r="D458">
        <v>3524.75</v>
      </c>
      <c r="E458">
        <v>3517.85</v>
      </c>
      <c r="F458">
        <v>813.79100000000005</v>
      </c>
      <c r="G458">
        <v>0.153693</v>
      </c>
      <c r="H458">
        <v>0.83702900000000002</v>
      </c>
      <c r="I458">
        <v>0</v>
      </c>
    </row>
    <row r="459" spans="1:9" x14ac:dyDescent="0.25">
      <c r="A459" t="s">
        <v>115</v>
      </c>
      <c r="B459">
        <v>3564.95</v>
      </c>
      <c r="C459">
        <v>3549.82</v>
      </c>
      <c r="D459">
        <v>3512.33</v>
      </c>
      <c r="E459">
        <v>3505.14</v>
      </c>
      <c r="F459">
        <v>799.21699999999998</v>
      </c>
      <c r="G459">
        <v>0.151807</v>
      </c>
      <c r="H459">
        <v>0.83701700000000001</v>
      </c>
      <c r="I459">
        <v>0</v>
      </c>
    </row>
    <row r="460" spans="1:9" x14ac:dyDescent="0.25">
      <c r="A460" t="s">
        <v>115</v>
      </c>
      <c r="B460">
        <v>3580.44</v>
      </c>
      <c r="C460">
        <v>3565.34</v>
      </c>
      <c r="D460">
        <v>3524.83</v>
      </c>
      <c r="E460">
        <v>3515.82</v>
      </c>
      <c r="F460">
        <v>802.35199999999998</v>
      </c>
      <c r="G460">
        <v>0.14837700000000001</v>
      </c>
      <c r="H460">
        <v>0.83704599999999996</v>
      </c>
      <c r="I460">
        <v>0</v>
      </c>
    </row>
    <row r="461" spans="1:9" x14ac:dyDescent="0.25">
      <c r="A461" t="s">
        <v>115</v>
      </c>
      <c r="B461">
        <v>3579.04</v>
      </c>
      <c r="C461">
        <v>3564.26</v>
      </c>
      <c r="D461">
        <v>3523.85</v>
      </c>
      <c r="E461">
        <v>3515.16</v>
      </c>
      <c r="F461">
        <v>801.66300000000001</v>
      </c>
      <c r="G461">
        <v>0.14832999999999999</v>
      </c>
      <c r="H461">
        <v>0.83686300000000002</v>
      </c>
      <c r="I461">
        <v>0</v>
      </c>
    </row>
    <row r="462" spans="1:9" x14ac:dyDescent="0.25">
      <c r="A462" t="s">
        <v>115</v>
      </c>
      <c r="B462">
        <v>3577.37</v>
      </c>
      <c r="C462">
        <v>3562.59</v>
      </c>
      <c r="D462">
        <v>3521.47</v>
      </c>
      <c r="E462">
        <v>3512.05</v>
      </c>
      <c r="F462">
        <v>802.904</v>
      </c>
      <c r="G462">
        <v>0.14713599999999999</v>
      </c>
      <c r="H462">
        <v>0.82921699999999998</v>
      </c>
      <c r="I462">
        <v>0</v>
      </c>
    </row>
    <row r="463" spans="1:9" x14ac:dyDescent="0.25">
      <c r="A463" t="s">
        <v>115</v>
      </c>
      <c r="B463">
        <v>3575.37</v>
      </c>
      <c r="C463">
        <v>3561.05</v>
      </c>
      <c r="D463">
        <v>3521.32</v>
      </c>
      <c r="E463">
        <v>3512.77</v>
      </c>
      <c r="F463">
        <v>801.37699999999995</v>
      </c>
      <c r="G463">
        <v>0.147121</v>
      </c>
      <c r="H463">
        <v>0.83568500000000001</v>
      </c>
      <c r="I463">
        <v>0</v>
      </c>
    </row>
    <row r="464" spans="1:9" x14ac:dyDescent="0.25">
      <c r="A464" t="s">
        <v>115</v>
      </c>
      <c r="B464">
        <v>3585.02</v>
      </c>
      <c r="C464">
        <v>3569.48</v>
      </c>
      <c r="D464">
        <v>3529.68</v>
      </c>
      <c r="E464">
        <v>3521.48</v>
      </c>
      <c r="F464">
        <v>810.678</v>
      </c>
      <c r="G464">
        <v>0.14710400000000001</v>
      </c>
      <c r="H464">
        <v>0.83692900000000003</v>
      </c>
      <c r="I464">
        <v>0</v>
      </c>
    </row>
    <row r="465" spans="1:9" x14ac:dyDescent="0.25">
      <c r="A465" t="s">
        <v>115</v>
      </c>
      <c r="B465">
        <v>3578.29</v>
      </c>
      <c r="C465">
        <v>3563.09</v>
      </c>
      <c r="D465">
        <v>3527.91</v>
      </c>
      <c r="E465">
        <v>3521.7</v>
      </c>
      <c r="F465">
        <v>817.81500000000005</v>
      </c>
      <c r="G465">
        <v>0.14848500000000001</v>
      </c>
      <c r="H465">
        <v>0.83685399999999999</v>
      </c>
      <c r="I465">
        <v>0</v>
      </c>
    </row>
    <row r="466" spans="1:9" x14ac:dyDescent="0.25">
      <c r="A466" t="s">
        <v>115</v>
      </c>
      <c r="B466">
        <v>3557.23</v>
      </c>
      <c r="C466">
        <v>3542.45</v>
      </c>
      <c r="D466">
        <v>3507.89</v>
      </c>
      <c r="E466">
        <v>3501.2</v>
      </c>
      <c r="F466">
        <v>798.69399999999996</v>
      </c>
      <c r="G466">
        <v>0.178457</v>
      </c>
      <c r="H466">
        <v>0.83660400000000001</v>
      </c>
      <c r="I466">
        <v>0</v>
      </c>
    </row>
    <row r="467" spans="1:9" x14ac:dyDescent="0.25">
      <c r="A467" t="s">
        <v>115</v>
      </c>
      <c r="B467">
        <v>3556.6</v>
      </c>
      <c r="C467">
        <v>3542.37</v>
      </c>
      <c r="D467">
        <v>3507.99</v>
      </c>
      <c r="E467">
        <v>3501.78</v>
      </c>
      <c r="F467">
        <v>801.18600000000004</v>
      </c>
      <c r="G467">
        <v>0.178456</v>
      </c>
      <c r="H467">
        <v>0.83704299999999998</v>
      </c>
      <c r="I467">
        <v>0</v>
      </c>
    </row>
    <row r="468" spans="1:9" x14ac:dyDescent="0.25">
      <c r="A468" t="s">
        <v>115</v>
      </c>
      <c r="B468">
        <v>3564.06</v>
      </c>
      <c r="C468">
        <v>3548.78</v>
      </c>
      <c r="D468">
        <v>3513.31</v>
      </c>
      <c r="E468">
        <v>3506.25</v>
      </c>
      <c r="F468">
        <v>803.41</v>
      </c>
      <c r="G468">
        <v>0.14924799999999999</v>
      </c>
      <c r="H468">
        <v>0.83689800000000003</v>
      </c>
      <c r="I468">
        <v>0</v>
      </c>
    </row>
    <row r="469" spans="1:9" x14ac:dyDescent="0.25">
      <c r="A469" t="s">
        <v>115</v>
      </c>
      <c r="B469">
        <v>3566.84</v>
      </c>
      <c r="C469">
        <v>3552.5</v>
      </c>
      <c r="D469">
        <v>3514.57</v>
      </c>
      <c r="E469">
        <v>3506.55</v>
      </c>
      <c r="F469">
        <v>798.40599999999995</v>
      </c>
      <c r="G469">
        <v>0.17846500000000001</v>
      </c>
      <c r="H469">
        <v>0.83575600000000005</v>
      </c>
      <c r="I469">
        <v>0</v>
      </c>
    </row>
    <row r="470" spans="1:9" x14ac:dyDescent="0.25">
      <c r="A470" t="s">
        <v>115</v>
      </c>
      <c r="B470">
        <v>3558.31</v>
      </c>
      <c r="C470">
        <v>3543.55</v>
      </c>
      <c r="D470">
        <v>3508.43</v>
      </c>
      <c r="E470">
        <v>3500.75</v>
      </c>
      <c r="F470">
        <v>799.51099999999997</v>
      </c>
      <c r="G470">
        <v>0.178454</v>
      </c>
      <c r="H470">
        <v>0.83699900000000005</v>
      </c>
      <c r="I470">
        <v>0</v>
      </c>
    </row>
    <row r="471" spans="1:9" x14ac:dyDescent="0.25">
      <c r="A471" t="s">
        <v>115</v>
      </c>
      <c r="B471">
        <v>3579.46</v>
      </c>
      <c r="C471">
        <v>3565.48</v>
      </c>
      <c r="D471">
        <v>3526.04</v>
      </c>
      <c r="E471">
        <v>3519.11</v>
      </c>
      <c r="F471">
        <v>809.90599999999995</v>
      </c>
      <c r="G471">
        <v>0.17852999999999999</v>
      </c>
      <c r="H471">
        <v>0.86291799999999996</v>
      </c>
      <c r="I471">
        <v>0</v>
      </c>
    </row>
    <row r="472" spans="1:9" x14ac:dyDescent="0.25">
      <c r="A472" t="s">
        <v>115</v>
      </c>
      <c r="B472">
        <v>3582.12</v>
      </c>
      <c r="C472">
        <v>3567.73</v>
      </c>
      <c r="D472">
        <v>3528.02</v>
      </c>
      <c r="E472">
        <v>3520.12</v>
      </c>
      <c r="F472">
        <v>808.47799999999995</v>
      </c>
      <c r="G472">
        <v>0.14938399999999999</v>
      </c>
      <c r="H472">
        <v>0.83703399999999994</v>
      </c>
      <c r="I472">
        <v>0</v>
      </c>
    </row>
    <row r="473" spans="1:9" x14ac:dyDescent="0.25">
      <c r="A473" t="s">
        <v>115</v>
      </c>
      <c r="B473">
        <v>3557.93</v>
      </c>
      <c r="C473">
        <v>3543.18</v>
      </c>
      <c r="D473">
        <v>3508.14</v>
      </c>
      <c r="E473">
        <v>3501.66</v>
      </c>
      <c r="F473">
        <v>800.40599999999995</v>
      </c>
      <c r="G473">
        <v>0.16145799999999999</v>
      </c>
      <c r="H473">
        <v>0.83700600000000003</v>
      </c>
      <c r="I473">
        <v>0</v>
      </c>
    </row>
    <row r="474" spans="1:9" x14ac:dyDescent="0.25">
      <c r="A474" t="s">
        <v>115</v>
      </c>
      <c r="B474">
        <v>3570.07</v>
      </c>
      <c r="C474">
        <v>3555.16</v>
      </c>
      <c r="D474">
        <v>3519.07</v>
      </c>
      <c r="E474">
        <v>3511.42</v>
      </c>
      <c r="F474">
        <v>803.42399999999998</v>
      </c>
      <c r="G474">
        <v>0.14843100000000001</v>
      </c>
      <c r="H474">
        <v>0.83685200000000004</v>
      </c>
      <c r="I474">
        <v>0</v>
      </c>
    </row>
    <row r="475" spans="1:9" x14ac:dyDescent="0.25">
      <c r="A475" t="s">
        <v>115</v>
      </c>
      <c r="B475">
        <v>3558.12</v>
      </c>
      <c r="C475">
        <v>3543.14</v>
      </c>
      <c r="D475">
        <v>3506.53</v>
      </c>
      <c r="E475">
        <v>3498.54</v>
      </c>
      <c r="F475">
        <v>793.53300000000002</v>
      </c>
      <c r="G475">
        <v>0.17271400000000001</v>
      </c>
      <c r="H475">
        <v>0.83703499999999997</v>
      </c>
      <c r="I475">
        <v>0</v>
      </c>
    </row>
    <row r="476" spans="1:9" x14ac:dyDescent="0.25">
      <c r="A476" t="s">
        <v>115</v>
      </c>
      <c r="B476">
        <v>3550.03</v>
      </c>
      <c r="C476">
        <v>3535.54</v>
      </c>
      <c r="D476">
        <v>3502.86</v>
      </c>
      <c r="E476">
        <v>3496.12</v>
      </c>
      <c r="F476">
        <v>799.12400000000002</v>
      </c>
      <c r="G476">
        <v>0.16555900000000001</v>
      </c>
      <c r="H476">
        <v>0.83631999999999995</v>
      </c>
      <c r="I476">
        <v>0</v>
      </c>
    </row>
    <row r="477" spans="1:9" x14ac:dyDescent="0.25">
      <c r="A477" t="s">
        <v>115</v>
      </c>
      <c r="B477">
        <v>3553.04</v>
      </c>
      <c r="C477">
        <v>3538.3</v>
      </c>
      <c r="D477">
        <v>3504.88</v>
      </c>
      <c r="E477">
        <v>3498.24</v>
      </c>
      <c r="F477">
        <v>798.49099999999999</v>
      </c>
      <c r="G477">
        <v>0.178454</v>
      </c>
      <c r="H477">
        <v>0.83660999999999996</v>
      </c>
      <c r="I477">
        <v>0</v>
      </c>
    </row>
    <row r="478" spans="1:9" x14ac:dyDescent="0.25">
      <c r="A478" t="s">
        <v>115</v>
      </c>
      <c r="B478">
        <v>3560.36</v>
      </c>
      <c r="C478">
        <v>3545.76</v>
      </c>
      <c r="D478">
        <v>3511.67</v>
      </c>
      <c r="E478">
        <v>3504.92</v>
      </c>
      <c r="F478">
        <v>804.13599999999997</v>
      </c>
      <c r="G478">
        <v>0.147228</v>
      </c>
      <c r="H478">
        <v>0.836565</v>
      </c>
      <c r="I478">
        <v>0</v>
      </c>
    </row>
    <row r="479" spans="1:9" x14ac:dyDescent="0.25">
      <c r="A479" t="s">
        <v>115</v>
      </c>
      <c r="B479">
        <v>3582.44</v>
      </c>
      <c r="C479">
        <v>3567.6</v>
      </c>
      <c r="D479">
        <v>3528.14</v>
      </c>
      <c r="E479">
        <v>3519.87</v>
      </c>
      <c r="F479">
        <v>808.476</v>
      </c>
      <c r="G479">
        <v>0.156947</v>
      </c>
      <c r="H479">
        <v>0.837036</v>
      </c>
      <c r="I479">
        <v>0</v>
      </c>
    </row>
    <row r="480" spans="1:9" x14ac:dyDescent="0.25">
      <c r="A480" t="s">
        <v>115</v>
      </c>
      <c r="B480">
        <v>3542.78</v>
      </c>
      <c r="C480">
        <v>3528.03</v>
      </c>
      <c r="D480">
        <v>3496.34</v>
      </c>
      <c r="E480">
        <v>3490.31</v>
      </c>
      <c r="F480">
        <v>799.13</v>
      </c>
      <c r="G480">
        <v>0.17780599999999999</v>
      </c>
      <c r="H480">
        <v>0.83582299999999998</v>
      </c>
      <c r="I480">
        <v>0</v>
      </c>
    </row>
    <row r="481" spans="1:9" x14ac:dyDescent="0.25">
      <c r="A481" t="s">
        <v>115</v>
      </c>
      <c r="B481">
        <v>3536.66</v>
      </c>
      <c r="C481">
        <v>3521.67</v>
      </c>
      <c r="D481">
        <v>3492.51</v>
      </c>
      <c r="E481">
        <v>3486.39</v>
      </c>
      <c r="F481">
        <v>796.649</v>
      </c>
      <c r="G481">
        <v>0.15137900000000001</v>
      </c>
      <c r="H481">
        <v>0.86301700000000003</v>
      </c>
      <c r="I481">
        <v>0</v>
      </c>
    </row>
    <row r="482" spans="1:9" x14ac:dyDescent="0.25">
      <c r="A482" t="s">
        <v>115</v>
      </c>
      <c r="B482">
        <v>3566.38</v>
      </c>
      <c r="C482">
        <v>3551.62</v>
      </c>
      <c r="D482">
        <v>3515.66</v>
      </c>
      <c r="E482">
        <v>3509.2</v>
      </c>
      <c r="F482">
        <v>806.05399999999997</v>
      </c>
      <c r="G482">
        <v>0.14837900000000001</v>
      </c>
      <c r="H482">
        <v>0.83688499999999999</v>
      </c>
      <c r="I482">
        <v>0</v>
      </c>
    </row>
    <row r="483" spans="1:9" x14ac:dyDescent="0.25">
      <c r="A483" t="s">
        <v>115</v>
      </c>
      <c r="B483">
        <v>3545.21</v>
      </c>
      <c r="C483">
        <v>3531.14</v>
      </c>
      <c r="D483">
        <v>3498.72</v>
      </c>
      <c r="E483">
        <v>3492.19</v>
      </c>
      <c r="F483">
        <v>801.22299999999996</v>
      </c>
      <c r="G483">
        <v>0.178481</v>
      </c>
      <c r="H483">
        <v>0.83624399999999999</v>
      </c>
      <c r="I483">
        <v>0</v>
      </c>
    </row>
    <row r="484" spans="1:9" x14ac:dyDescent="0.25">
      <c r="A484" t="s">
        <v>115</v>
      </c>
      <c r="B484">
        <v>3544.64</v>
      </c>
      <c r="C484">
        <v>3529.8</v>
      </c>
      <c r="D484">
        <v>3499.24</v>
      </c>
      <c r="E484">
        <v>3492.77</v>
      </c>
      <c r="F484">
        <v>800.75199999999995</v>
      </c>
      <c r="G484">
        <v>0.14857500000000001</v>
      </c>
      <c r="H484">
        <v>0.83684800000000004</v>
      </c>
      <c r="I484">
        <v>0</v>
      </c>
    </row>
    <row r="485" spans="1:9" x14ac:dyDescent="0.25">
      <c r="A485" t="s">
        <v>115</v>
      </c>
      <c r="B485">
        <v>3533.43</v>
      </c>
      <c r="C485">
        <v>3518.66</v>
      </c>
      <c r="D485">
        <v>3489.38</v>
      </c>
      <c r="E485">
        <v>3483.61</v>
      </c>
      <c r="F485">
        <v>796.89499999999998</v>
      </c>
      <c r="G485">
        <v>0.14745800000000001</v>
      </c>
      <c r="H485">
        <v>0.83656600000000003</v>
      </c>
      <c r="I485">
        <v>0</v>
      </c>
    </row>
    <row r="486" spans="1:9" x14ac:dyDescent="0.25">
      <c r="A486" t="s">
        <v>115</v>
      </c>
      <c r="B486">
        <v>3553.94</v>
      </c>
      <c r="C486">
        <v>3539.39</v>
      </c>
      <c r="D486">
        <v>3503.87</v>
      </c>
      <c r="E486">
        <v>3496.66</v>
      </c>
      <c r="F486">
        <v>794.75300000000004</v>
      </c>
      <c r="G486">
        <v>0.14810400000000001</v>
      </c>
      <c r="H486">
        <v>0.82870900000000003</v>
      </c>
      <c r="I486">
        <v>0</v>
      </c>
    </row>
    <row r="487" spans="1:9" x14ac:dyDescent="0.25">
      <c r="A487" t="s">
        <v>115</v>
      </c>
      <c r="B487">
        <v>3536.19</v>
      </c>
      <c r="C487">
        <v>3522.05</v>
      </c>
      <c r="D487">
        <v>3492.42</v>
      </c>
      <c r="E487">
        <v>3486.75</v>
      </c>
      <c r="F487">
        <v>796.41</v>
      </c>
      <c r="G487">
        <v>0.15137999999999999</v>
      </c>
      <c r="H487">
        <v>0.83704500000000004</v>
      </c>
      <c r="I487">
        <v>0</v>
      </c>
    </row>
    <row r="488" spans="1:9" x14ac:dyDescent="0.25">
      <c r="A488" t="s">
        <v>115</v>
      </c>
      <c r="B488">
        <v>3533.24</v>
      </c>
      <c r="C488">
        <v>3519.31</v>
      </c>
      <c r="D488">
        <v>3489.52</v>
      </c>
      <c r="E488">
        <v>3483.49</v>
      </c>
      <c r="F488">
        <v>795.48500000000001</v>
      </c>
      <c r="G488">
        <v>0.14737700000000001</v>
      </c>
      <c r="H488">
        <v>0.83268200000000003</v>
      </c>
      <c r="I488">
        <v>0</v>
      </c>
    </row>
    <row r="489" spans="1:9" x14ac:dyDescent="0.25">
      <c r="A489" t="s">
        <v>115</v>
      </c>
      <c r="B489">
        <v>3551.36</v>
      </c>
      <c r="C489">
        <v>3536.93</v>
      </c>
      <c r="D489">
        <v>3501.17</v>
      </c>
      <c r="E489">
        <v>3494.76</v>
      </c>
      <c r="F489">
        <v>795.19200000000001</v>
      </c>
      <c r="G489">
        <v>0.17730499999999999</v>
      </c>
      <c r="H489">
        <v>0.83667899999999995</v>
      </c>
      <c r="I489">
        <v>0</v>
      </c>
    </row>
    <row r="490" spans="1:9" x14ac:dyDescent="0.25">
      <c r="A490" t="s">
        <v>115</v>
      </c>
      <c r="B490">
        <v>3539.16</v>
      </c>
      <c r="C490">
        <v>3524.03</v>
      </c>
      <c r="D490">
        <v>3493.48</v>
      </c>
      <c r="E490">
        <v>3488.16</v>
      </c>
      <c r="F490">
        <v>798.423</v>
      </c>
      <c r="G490">
        <v>0.178454</v>
      </c>
      <c r="H490">
        <v>0.83668100000000001</v>
      </c>
      <c r="I490">
        <v>0</v>
      </c>
    </row>
    <row r="491" spans="1:9" x14ac:dyDescent="0.25">
      <c r="A491" t="s">
        <v>115</v>
      </c>
      <c r="B491">
        <v>3544.07</v>
      </c>
      <c r="C491">
        <v>3529.65</v>
      </c>
      <c r="D491">
        <v>3495.22</v>
      </c>
      <c r="E491">
        <v>3488.32</v>
      </c>
      <c r="F491">
        <v>791.29300000000001</v>
      </c>
      <c r="G491">
        <v>0.136905</v>
      </c>
      <c r="H491">
        <v>0.83704800000000001</v>
      </c>
      <c r="I491">
        <v>0</v>
      </c>
    </row>
    <row r="492" spans="1:9" x14ac:dyDescent="0.25">
      <c r="A492" t="s">
        <v>115</v>
      </c>
      <c r="B492">
        <v>3542.33</v>
      </c>
      <c r="C492">
        <v>3527.82</v>
      </c>
      <c r="D492">
        <v>3496.93</v>
      </c>
      <c r="E492">
        <v>3490.55</v>
      </c>
      <c r="F492">
        <v>798.11099999999999</v>
      </c>
      <c r="G492">
        <v>0.148725</v>
      </c>
      <c r="H492">
        <v>0.83696599999999999</v>
      </c>
      <c r="I492">
        <v>0</v>
      </c>
    </row>
    <row r="493" spans="1:9" x14ac:dyDescent="0.25">
      <c r="A493" t="s">
        <v>115</v>
      </c>
      <c r="B493">
        <v>3537.13</v>
      </c>
      <c r="C493">
        <v>3522.87</v>
      </c>
      <c r="D493">
        <v>3492.61</v>
      </c>
      <c r="E493">
        <v>3486.17</v>
      </c>
      <c r="F493">
        <v>792.96</v>
      </c>
      <c r="G493">
        <v>0.178483</v>
      </c>
      <c r="H493">
        <v>0.83705099999999999</v>
      </c>
      <c r="I493">
        <v>0</v>
      </c>
    </row>
    <row r="494" spans="1:9" x14ac:dyDescent="0.25">
      <c r="A494" t="s">
        <v>115</v>
      </c>
      <c r="B494">
        <v>3543.48</v>
      </c>
      <c r="C494">
        <v>3528.99</v>
      </c>
      <c r="D494">
        <v>3495.68</v>
      </c>
      <c r="E494">
        <v>3488.96</v>
      </c>
      <c r="F494">
        <v>793.74599999999998</v>
      </c>
      <c r="G494">
        <v>0.160937</v>
      </c>
      <c r="H494">
        <v>0.83704900000000004</v>
      </c>
      <c r="I494">
        <v>0</v>
      </c>
    </row>
    <row r="495" spans="1:9" x14ac:dyDescent="0.25">
      <c r="A495" t="s">
        <v>115</v>
      </c>
      <c r="B495">
        <v>3537.32</v>
      </c>
      <c r="C495">
        <v>3522.74</v>
      </c>
      <c r="D495">
        <v>3492.84</v>
      </c>
      <c r="E495">
        <v>3487.41</v>
      </c>
      <c r="F495">
        <v>796.16</v>
      </c>
      <c r="G495">
        <v>0.178454</v>
      </c>
      <c r="H495">
        <v>0.83624200000000004</v>
      </c>
      <c r="I495">
        <v>0</v>
      </c>
    </row>
    <row r="496" spans="1:9" x14ac:dyDescent="0.25">
      <c r="A496" t="s">
        <v>115</v>
      </c>
      <c r="B496">
        <v>3538.07</v>
      </c>
      <c r="C496">
        <v>3523.55</v>
      </c>
      <c r="D496">
        <v>3493.61</v>
      </c>
      <c r="E496">
        <v>3487.52</v>
      </c>
      <c r="F496">
        <v>795.13400000000001</v>
      </c>
      <c r="G496">
        <v>0.153257</v>
      </c>
      <c r="H496">
        <v>0.83674099999999996</v>
      </c>
      <c r="I496">
        <v>0</v>
      </c>
    </row>
    <row r="497" spans="1:25" x14ac:dyDescent="0.25">
      <c r="A497" t="s">
        <v>115</v>
      </c>
      <c r="B497">
        <v>3549.39</v>
      </c>
      <c r="C497">
        <v>3534.04</v>
      </c>
      <c r="D497">
        <v>3498.92</v>
      </c>
      <c r="E497">
        <v>3491.92</v>
      </c>
      <c r="F497">
        <v>796.43600000000004</v>
      </c>
      <c r="G497">
        <v>0.17845800000000001</v>
      </c>
      <c r="H497">
        <v>0.83669000000000004</v>
      </c>
      <c r="I497">
        <v>0</v>
      </c>
    </row>
    <row r="498" spans="1:25" x14ac:dyDescent="0.25">
      <c r="A498" t="s">
        <v>115</v>
      </c>
      <c r="B498">
        <v>3574.68</v>
      </c>
      <c r="C498">
        <v>3559.78</v>
      </c>
      <c r="D498">
        <v>3521.63</v>
      </c>
      <c r="E498">
        <v>3514.02</v>
      </c>
      <c r="F498">
        <v>802.68</v>
      </c>
      <c r="G498">
        <v>0.17846100000000001</v>
      </c>
      <c r="H498">
        <v>0.83568200000000004</v>
      </c>
      <c r="I498">
        <v>0</v>
      </c>
    </row>
    <row r="499" spans="1:25" x14ac:dyDescent="0.25">
      <c r="A499" t="s">
        <v>115</v>
      </c>
      <c r="B499">
        <v>3552.09</v>
      </c>
      <c r="C499">
        <v>3536.79</v>
      </c>
      <c r="D499">
        <v>3500.81</v>
      </c>
      <c r="E499">
        <v>3494.6</v>
      </c>
      <c r="F499">
        <v>794.55799999999999</v>
      </c>
      <c r="G499">
        <v>0.16059000000000001</v>
      </c>
      <c r="H499">
        <v>0.83705200000000002</v>
      </c>
      <c r="I499">
        <v>0</v>
      </c>
    </row>
    <row r="500" spans="1:25" x14ac:dyDescent="0.25">
      <c r="A500" t="s">
        <v>115</v>
      </c>
      <c r="B500">
        <v>3567.97</v>
      </c>
      <c r="C500">
        <v>3553.1</v>
      </c>
      <c r="D500">
        <v>3515.06</v>
      </c>
      <c r="E500">
        <v>3507.74</v>
      </c>
      <c r="F500">
        <v>801.19399999999996</v>
      </c>
      <c r="G500">
        <v>0.147754</v>
      </c>
      <c r="H500">
        <v>0.83702500000000002</v>
      </c>
      <c r="I500">
        <v>0</v>
      </c>
    </row>
    <row r="501" spans="1:25" x14ac:dyDescent="0.25">
      <c r="A501" t="s">
        <v>115</v>
      </c>
      <c r="B501">
        <v>3565.95</v>
      </c>
      <c r="C501">
        <v>3551.2</v>
      </c>
      <c r="D501">
        <v>3511.45</v>
      </c>
      <c r="E501">
        <v>3503.05</v>
      </c>
      <c r="F501">
        <v>793.68799999999999</v>
      </c>
      <c r="G501">
        <v>0.166986</v>
      </c>
      <c r="H501">
        <v>0.83690299999999995</v>
      </c>
      <c r="I501">
        <v>0</v>
      </c>
    </row>
    <row r="502" spans="1:25" x14ac:dyDescent="0.25">
      <c r="A502" t="s">
        <v>115</v>
      </c>
      <c r="B502">
        <v>3565.51</v>
      </c>
      <c r="C502">
        <v>3550.49</v>
      </c>
      <c r="D502">
        <v>3512.85</v>
      </c>
      <c r="E502">
        <v>3505.08</v>
      </c>
      <c r="F502">
        <v>798.58600000000001</v>
      </c>
      <c r="G502">
        <v>0.158445</v>
      </c>
      <c r="H502">
        <v>0.83702399999999999</v>
      </c>
      <c r="I502">
        <v>0</v>
      </c>
    </row>
    <row r="503" spans="1:25" x14ac:dyDescent="0.25">
      <c r="A503" t="s">
        <v>115</v>
      </c>
      <c r="B503">
        <v>3575.33</v>
      </c>
      <c r="C503">
        <v>3559.47</v>
      </c>
      <c r="D503">
        <v>3520.82</v>
      </c>
      <c r="E503">
        <v>3513.58</v>
      </c>
      <c r="F503">
        <v>806.30399999999997</v>
      </c>
      <c r="G503">
        <v>0.14865900000000001</v>
      </c>
      <c r="H503">
        <v>0.83696899999999996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3577.59</v>
      </c>
      <c r="C504">
        <v>3563.15</v>
      </c>
      <c r="D504">
        <v>3523.3</v>
      </c>
      <c r="E504">
        <v>3514.87</v>
      </c>
      <c r="F504">
        <v>803.76400000000001</v>
      </c>
      <c r="G504">
        <v>0.14966199999999999</v>
      </c>
      <c r="H504">
        <v>0.83702799999999999</v>
      </c>
      <c r="I504">
        <v>0</v>
      </c>
      <c r="R504">
        <f>AVERAGE(B455:B504)</f>
        <v>3559.6816000000008</v>
      </c>
      <c r="S504">
        <f>AVERAGE(C455:C504)</f>
        <v>3544.9247999999998</v>
      </c>
      <c r="U504">
        <f>_xlfn.VAR.P(B455:B504)</f>
        <v>250.34285743999988</v>
      </c>
      <c r="V504">
        <f>_xlfn.VAR.P(C455:C504)</f>
        <v>246.05905696000031</v>
      </c>
      <c r="X504">
        <f>1.96*SQRT(U504)/50</f>
        <v>0.62023128626069923</v>
      </c>
      <c r="Y504">
        <f>1.96*SQRT(V504)/50</f>
        <v>0.61490177206364827</v>
      </c>
    </row>
    <row r="505" spans="1:25" x14ac:dyDescent="0.25">
      <c r="A505" t="s">
        <v>115</v>
      </c>
      <c r="B505">
        <v>178068.02609999999</v>
      </c>
      <c r="C505" t="s">
        <v>37</v>
      </c>
    </row>
    <row r="506" spans="1:25" x14ac:dyDescent="0.25">
      <c r="A506" t="s">
        <v>116</v>
      </c>
      <c r="B506">
        <v>9832.76</v>
      </c>
      <c r="C506">
        <v>9780.56</v>
      </c>
      <c r="D506">
        <v>9761.2900000000009</v>
      </c>
      <c r="E506">
        <v>9644.5300000000007</v>
      </c>
      <c r="F506">
        <v>1971.04</v>
      </c>
      <c r="G506">
        <v>0.17436599999999999</v>
      </c>
      <c r="H506">
        <v>0.83705200000000002</v>
      </c>
      <c r="I506">
        <v>0</v>
      </c>
    </row>
    <row r="507" spans="1:25" x14ac:dyDescent="0.25">
      <c r="A507" t="s">
        <v>116</v>
      </c>
      <c r="B507">
        <v>11738.7</v>
      </c>
      <c r="C507">
        <v>11682.7</v>
      </c>
      <c r="D507">
        <v>11659.5</v>
      </c>
      <c r="E507">
        <v>11466.8</v>
      </c>
      <c r="F507">
        <v>3401.08</v>
      </c>
      <c r="G507">
        <v>0.14712</v>
      </c>
      <c r="H507">
        <v>0.83649799999999996</v>
      </c>
      <c r="I507">
        <v>0</v>
      </c>
    </row>
    <row r="508" spans="1:25" x14ac:dyDescent="0.25">
      <c r="A508" t="s">
        <v>116</v>
      </c>
      <c r="B508">
        <v>11741.8</v>
      </c>
      <c r="C508">
        <v>11690.1</v>
      </c>
      <c r="D508">
        <v>11667.4</v>
      </c>
      <c r="E508">
        <v>11476.2</v>
      </c>
      <c r="F508">
        <v>3394.21</v>
      </c>
      <c r="G508">
        <v>0.14732899999999999</v>
      </c>
      <c r="H508">
        <v>0.83704599999999996</v>
      </c>
      <c r="I508">
        <v>0</v>
      </c>
    </row>
    <row r="509" spans="1:25" x14ac:dyDescent="0.25">
      <c r="A509" t="s">
        <v>116</v>
      </c>
      <c r="B509">
        <v>11735.4</v>
      </c>
      <c r="C509">
        <v>11682.1</v>
      </c>
      <c r="D509">
        <v>11658.5</v>
      </c>
      <c r="E509">
        <v>11472.7</v>
      </c>
      <c r="F509">
        <v>3372.18</v>
      </c>
      <c r="G509">
        <v>0.15035100000000001</v>
      </c>
      <c r="H509">
        <v>0.836704</v>
      </c>
      <c r="I509">
        <v>0</v>
      </c>
    </row>
    <row r="510" spans="1:25" x14ac:dyDescent="0.25">
      <c r="A510" t="s">
        <v>116</v>
      </c>
      <c r="B510">
        <v>11716</v>
      </c>
      <c r="C510">
        <v>11660.1</v>
      </c>
      <c r="D510">
        <v>11636</v>
      </c>
      <c r="E510">
        <v>11451.4</v>
      </c>
      <c r="F510">
        <v>3347.67</v>
      </c>
      <c r="G510">
        <v>0.15307399999999999</v>
      </c>
      <c r="H510">
        <v>0.83704999999999996</v>
      </c>
      <c r="I510">
        <v>0</v>
      </c>
    </row>
    <row r="511" spans="1:25" x14ac:dyDescent="0.25">
      <c r="A511" t="s">
        <v>116</v>
      </c>
      <c r="B511">
        <v>11738.3</v>
      </c>
      <c r="C511">
        <v>11683.8</v>
      </c>
      <c r="D511">
        <v>11659.6</v>
      </c>
      <c r="E511">
        <v>11472.5</v>
      </c>
      <c r="F511">
        <v>3389.98</v>
      </c>
      <c r="G511">
        <v>0.15673400000000001</v>
      </c>
      <c r="H511">
        <v>0.836341</v>
      </c>
      <c r="I511">
        <v>0</v>
      </c>
    </row>
    <row r="512" spans="1:25" x14ac:dyDescent="0.25">
      <c r="A512" t="s">
        <v>116</v>
      </c>
      <c r="B512">
        <v>11755.6</v>
      </c>
      <c r="C512">
        <v>11701.2</v>
      </c>
      <c r="D512">
        <v>11676.1</v>
      </c>
      <c r="E512">
        <v>11487.4</v>
      </c>
      <c r="F512">
        <v>3412.27</v>
      </c>
      <c r="G512">
        <v>0.15815199999999999</v>
      </c>
      <c r="H512">
        <v>0.83703899999999998</v>
      </c>
      <c r="I512">
        <v>0</v>
      </c>
    </row>
    <row r="513" spans="1:9" x14ac:dyDescent="0.25">
      <c r="A513" t="s">
        <v>116</v>
      </c>
      <c r="B513">
        <v>11679</v>
      </c>
      <c r="C513">
        <v>11621.5</v>
      </c>
      <c r="D513">
        <v>11598.1</v>
      </c>
      <c r="E513">
        <v>11413.8</v>
      </c>
      <c r="F513">
        <v>3341.65</v>
      </c>
      <c r="G513">
        <v>0.165939</v>
      </c>
      <c r="H513">
        <v>0.83451600000000004</v>
      </c>
      <c r="I513">
        <v>0</v>
      </c>
    </row>
    <row r="514" spans="1:9" x14ac:dyDescent="0.25">
      <c r="A514" t="s">
        <v>116</v>
      </c>
      <c r="B514">
        <v>11952.4</v>
      </c>
      <c r="C514">
        <v>11896.6</v>
      </c>
      <c r="D514">
        <v>11867.4</v>
      </c>
      <c r="E514">
        <v>11676.3</v>
      </c>
      <c r="F514">
        <v>3446.02</v>
      </c>
      <c r="G514">
        <v>0.152528</v>
      </c>
      <c r="H514">
        <v>0.83705200000000002</v>
      </c>
      <c r="I514">
        <v>0</v>
      </c>
    </row>
    <row r="515" spans="1:9" x14ac:dyDescent="0.25">
      <c r="A515" t="s">
        <v>116</v>
      </c>
      <c r="B515">
        <v>11768.6</v>
      </c>
      <c r="C515">
        <v>11712.4</v>
      </c>
      <c r="D515">
        <v>11691.5</v>
      </c>
      <c r="E515">
        <v>11505.1</v>
      </c>
      <c r="F515">
        <v>3381.23</v>
      </c>
      <c r="G515">
        <v>0.148199</v>
      </c>
      <c r="H515">
        <v>0.83734399999999998</v>
      </c>
      <c r="I515">
        <v>0</v>
      </c>
    </row>
    <row r="516" spans="1:9" x14ac:dyDescent="0.25">
      <c r="A516" t="s">
        <v>116</v>
      </c>
      <c r="B516">
        <v>11727.8</v>
      </c>
      <c r="C516">
        <v>11670.9</v>
      </c>
      <c r="D516">
        <v>11647.9</v>
      </c>
      <c r="E516">
        <v>11462.3</v>
      </c>
      <c r="F516">
        <v>3359.36</v>
      </c>
      <c r="G516">
        <v>0.17846400000000001</v>
      </c>
      <c r="H516">
        <v>0.83655000000000002</v>
      </c>
      <c r="I516">
        <v>0</v>
      </c>
    </row>
    <row r="517" spans="1:9" x14ac:dyDescent="0.25">
      <c r="A517" t="s">
        <v>116</v>
      </c>
      <c r="B517">
        <v>11846.2</v>
      </c>
      <c r="C517">
        <v>11794</v>
      </c>
      <c r="D517">
        <v>11769.2</v>
      </c>
      <c r="E517">
        <v>11578.1</v>
      </c>
      <c r="F517">
        <v>3460.54</v>
      </c>
      <c r="G517">
        <v>0.17858099999999999</v>
      </c>
      <c r="H517">
        <v>0.835754</v>
      </c>
      <c r="I517">
        <v>0</v>
      </c>
    </row>
    <row r="518" spans="1:9" x14ac:dyDescent="0.25">
      <c r="A518" t="s">
        <v>116</v>
      </c>
      <c r="B518">
        <v>11851.8</v>
      </c>
      <c r="C518">
        <v>11796.7</v>
      </c>
      <c r="D518">
        <v>11773.6</v>
      </c>
      <c r="E518">
        <v>11582</v>
      </c>
      <c r="F518">
        <v>3464.3</v>
      </c>
      <c r="G518">
        <v>0.14711299999999999</v>
      </c>
      <c r="H518">
        <v>0.85392100000000004</v>
      </c>
      <c r="I518">
        <v>0</v>
      </c>
    </row>
    <row r="519" spans="1:9" x14ac:dyDescent="0.25">
      <c r="A519" t="s">
        <v>116</v>
      </c>
      <c r="B519">
        <v>12002.4</v>
      </c>
      <c r="C519">
        <v>11946.5</v>
      </c>
      <c r="D519">
        <v>11924.2</v>
      </c>
      <c r="E519">
        <v>11731.1</v>
      </c>
      <c r="F519">
        <v>3447.78</v>
      </c>
      <c r="G519">
        <v>0.149529</v>
      </c>
      <c r="H519">
        <v>0.86830499999999999</v>
      </c>
      <c r="I519">
        <v>0</v>
      </c>
    </row>
    <row r="520" spans="1:9" x14ac:dyDescent="0.25">
      <c r="A520" t="s">
        <v>116</v>
      </c>
      <c r="B520">
        <v>11762.3</v>
      </c>
      <c r="C520">
        <v>11708.1</v>
      </c>
      <c r="D520">
        <v>11686.6</v>
      </c>
      <c r="E520">
        <v>11494.2</v>
      </c>
      <c r="F520">
        <v>3427.37</v>
      </c>
      <c r="G520">
        <v>0.15274599999999999</v>
      </c>
      <c r="H520">
        <v>0.83681899999999998</v>
      </c>
      <c r="I520">
        <v>0</v>
      </c>
    </row>
    <row r="521" spans="1:9" x14ac:dyDescent="0.25">
      <c r="A521" t="s">
        <v>116</v>
      </c>
      <c r="B521">
        <v>11754.3</v>
      </c>
      <c r="C521">
        <v>11698.2</v>
      </c>
      <c r="D521">
        <v>11677.6</v>
      </c>
      <c r="E521">
        <v>11485.8</v>
      </c>
      <c r="F521">
        <v>3418.21</v>
      </c>
      <c r="G521">
        <v>0.15045800000000001</v>
      </c>
      <c r="H521">
        <v>0.83693600000000001</v>
      </c>
      <c r="I521">
        <v>0</v>
      </c>
    </row>
    <row r="522" spans="1:9" x14ac:dyDescent="0.25">
      <c r="A522" t="s">
        <v>116</v>
      </c>
      <c r="B522">
        <v>11749.3</v>
      </c>
      <c r="C522">
        <v>11697.4</v>
      </c>
      <c r="D522">
        <v>11676.3</v>
      </c>
      <c r="E522">
        <v>11483.8</v>
      </c>
      <c r="F522">
        <v>3427.72</v>
      </c>
      <c r="G522">
        <v>0.17134099999999999</v>
      </c>
      <c r="H522">
        <v>0.862321</v>
      </c>
      <c r="I522">
        <v>0</v>
      </c>
    </row>
    <row r="523" spans="1:9" x14ac:dyDescent="0.25">
      <c r="A523" t="s">
        <v>116</v>
      </c>
      <c r="B523">
        <v>11774.3</v>
      </c>
      <c r="C523">
        <v>11719.7</v>
      </c>
      <c r="D523">
        <v>11698.6</v>
      </c>
      <c r="E523">
        <v>11504.7</v>
      </c>
      <c r="F523">
        <v>3448.44</v>
      </c>
      <c r="G523">
        <v>0.14721300000000001</v>
      </c>
      <c r="H523">
        <v>0.85684099999999996</v>
      </c>
      <c r="I523">
        <v>0</v>
      </c>
    </row>
    <row r="524" spans="1:9" x14ac:dyDescent="0.25">
      <c r="A524" t="s">
        <v>116</v>
      </c>
      <c r="B524">
        <v>11765.4</v>
      </c>
      <c r="C524">
        <v>11709.3</v>
      </c>
      <c r="D524">
        <v>11687.2</v>
      </c>
      <c r="E524">
        <v>11495.6</v>
      </c>
      <c r="F524">
        <v>3413.3</v>
      </c>
      <c r="G524">
        <v>0.17846300000000001</v>
      </c>
      <c r="H524">
        <v>0.86843800000000004</v>
      </c>
      <c r="I524">
        <v>0</v>
      </c>
    </row>
    <row r="525" spans="1:9" x14ac:dyDescent="0.25">
      <c r="A525" t="s">
        <v>116</v>
      </c>
      <c r="B525">
        <v>11756.2</v>
      </c>
      <c r="C525">
        <v>11700</v>
      </c>
      <c r="D525">
        <v>11676.8</v>
      </c>
      <c r="E525">
        <v>11484.4</v>
      </c>
      <c r="F525">
        <v>3419.53</v>
      </c>
      <c r="G525">
        <v>0.151448</v>
      </c>
      <c r="H525">
        <v>0.83515899999999998</v>
      </c>
      <c r="I525">
        <v>0</v>
      </c>
    </row>
    <row r="526" spans="1:9" x14ac:dyDescent="0.25">
      <c r="A526" t="s">
        <v>116</v>
      </c>
      <c r="B526">
        <v>11651.5</v>
      </c>
      <c r="C526">
        <v>11596.1</v>
      </c>
      <c r="D526">
        <v>11573.5</v>
      </c>
      <c r="E526">
        <v>11385.4</v>
      </c>
      <c r="F526">
        <v>3341.66</v>
      </c>
      <c r="G526">
        <v>0.170737</v>
      </c>
      <c r="H526">
        <v>0.86878599999999995</v>
      </c>
      <c r="I526">
        <v>0</v>
      </c>
    </row>
    <row r="527" spans="1:9" x14ac:dyDescent="0.25">
      <c r="A527" t="s">
        <v>116</v>
      </c>
      <c r="B527">
        <v>11651.1</v>
      </c>
      <c r="C527">
        <v>11596.2</v>
      </c>
      <c r="D527">
        <v>11574.8</v>
      </c>
      <c r="E527">
        <v>11387.1</v>
      </c>
      <c r="F527">
        <v>3341.7</v>
      </c>
      <c r="G527">
        <v>0.17846899999999999</v>
      </c>
      <c r="H527">
        <v>0.83599500000000004</v>
      </c>
      <c r="I527">
        <v>0</v>
      </c>
    </row>
    <row r="528" spans="1:9" x14ac:dyDescent="0.25">
      <c r="A528" t="s">
        <v>116</v>
      </c>
      <c r="B528">
        <v>11846.4</v>
      </c>
      <c r="C528">
        <v>11793</v>
      </c>
      <c r="D528">
        <v>11768.8</v>
      </c>
      <c r="E528">
        <v>11576.8</v>
      </c>
      <c r="F528">
        <v>3430.67</v>
      </c>
      <c r="G528">
        <v>0.14712</v>
      </c>
      <c r="H528">
        <v>0.836835</v>
      </c>
      <c r="I528">
        <v>0</v>
      </c>
    </row>
    <row r="529" spans="1:9" x14ac:dyDescent="0.25">
      <c r="A529" t="s">
        <v>116</v>
      </c>
      <c r="B529">
        <v>12090.9</v>
      </c>
      <c r="C529">
        <v>12031</v>
      </c>
      <c r="D529">
        <v>12000.9</v>
      </c>
      <c r="E529">
        <v>11803.9</v>
      </c>
      <c r="F529">
        <v>3530.69</v>
      </c>
      <c r="G529">
        <v>0.15587500000000001</v>
      </c>
      <c r="H529">
        <v>0.83674599999999999</v>
      </c>
      <c r="I529">
        <v>0</v>
      </c>
    </row>
    <row r="530" spans="1:9" x14ac:dyDescent="0.25">
      <c r="A530" t="s">
        <v>116</v>
      </c>
      <c r="B530">
        <v>11943.6</v>
      </c>
      <c r="C530">
        <v>11892</v>
      </c>
      <c r="D530">
        <v>11865.7</v>
      </c>
      <c r="E530">
        <v>11673.1</v>
      </c>
      <c r="F530">
        <v>3472.07</v>
      </c>
      <c r="G530">
        <v>0.148508</v>
      </c>
      <c r="H530">
        <v>0.83695699999999995</v>
      </c>
      <c r="I530">
        <v>0</v>
      </c>
    </row>
    <row r="531" spans="1:9" x14ac:dyDescent="0.25">
      <c r="A531" t="s">
        <v>116</v>
      </c>
      <c r="B531">
        <v>11964.6</v>
      </c>
      <c r="C531">
        <v>11910.7</v>
      </c>
      <c r="D531">
        <v>11879.4</v>
      </c>
      <c r="E531">
        <v>11686.5</v>
      </c>
      <c r="F531">
        <v>3460.73</v>
      </c>
      <c r="G531">
        <v>0.178454</v>
      </c>
      <c r="H531">
        <v>0.83705099999999999</v>
      </c>
      <c r="I531">
        <v>0</v>
      </c>
    </row>
    <row r="532" spans="1:9" x14ac:dyDescent="0.25">
      <c r="A532" t="s">
        <v>116</v>
      </c>
      <c r="B532">
        <v>12062.9</v>
      </c>
      <c r="C532">
        <v>12009.6</v>
      </c>
      <c r="D532">
        <v>11979.7</v>
      </c>
      <c r="E532">
        <v>11786.2</v>
      </c>
      <c r="F532">
        <v>3472.96</v>
      </c>
      <c r="G532">
        <v>0.178454</v>
      </c>
      <c r="H532">
        <v>0.83702500000000002</v>
      </c>
      <c r="I532">
        <v>0</v>
      </c>
    </row>
    <row r="533" spans="1:9" x14ac:dyDescent="0.25">
      <c r="A533" t="s">
        <v>116</v>
      </c>
      <c r="B533">
        <v>11999.3</v>
      </c>
      <c r="C533">
        <v>11940.7</v>
      </c>
      <c r="D533">
        <v>11917.7</v>
      </c>
      <c r="E533">
        <v>11724.5</v>
      </c>
      <c r="F533">
        <v>3483.48</v>
      </c>
      <c r="G533">
        <v>0.178455</v>
      </c>
      <c r="H533">
        <v>0.83647000000000005</v>
      </c>
      <c r="I533">
        <v>0</v>
      </c>
    </row>
    <row r="534" spans="1:9" x14ac:dyDescent="0.25">
      <c r="A534" t="s">
        <v>116</v>
      </c>
      <c r="B534">
        <v>12039.8</v>
      </c>
      <c r="C534">
        <v>11983.7</v>
      </c>
      <c r="D534">
        <v>11912.7</v>
      </c>
      <c r="E534">
        <v>11719.7</v>
      </c>
      <c r="F534">
        <v>3458.67</v>
      </c>
      <c r="G534">
        <v>0.17846899999999999</v>
      </c>
      <c r="H534">
        <v>0.83489500000000005</v>
      </c>
      <c r="I534">
        <v>0</v>
      </c>
    </row>
    <row r="535" spans="1:9" x14ac:dyDescent="0.25">
      <c r="A535" t="s">
        <v>116</v>
      </c>
      <c r="B535">
        <v>12232.3</v>
      </c>
      <c r="C535">
        <v>12177</v>
      </c>
      <c r="D535">
        <v>12133.7</v>
      </c>
      <c r="E535">
        <v>11935.7</v>
      </c>
      <c r="F535">
        <v>3524.8</v>
      </c>
      <c r="G535">
        <v>0.15192800000000001</v>
      </c>
      <c r="H535">
        <v>0.83704100000000004</v>
      </c>
      <c r="I535">
        <v>0</v>
      </c>
    </row>
    <row r="536" spans="1:9" x14ac:dyDescent="0.25">
      <c r="A536" t="s">
        <v>116</v>
      </c>
      <c r="B536">
        <v>11827.4</v>
      </c>
      <c r="C536">
        <v>11772.4</v>
      </c>
      <c r="D536">
        <v>11744.2</v>
      </c>
      <c r="E536">
        <v>11554.5</v>
      </c>
      <c r="F536">
        <v>3400.78</v>
      </c>
      <c r="G536">
        <v>0.151285</v>
      </c>
      <c r="H536">
        <v>0.83649700000000005</v>
      </c>
      <c r="I536">
        <v>0</v>
      </c>
    </row>
    <row r="537" spans="1:9" x14ac:dyDescent="0.25">
      <c r="A537" t="s">
        <v>116</v>
      </c>
      <c r="B537">
        <v>11893.9</v>
      </c>
      <c r="C537">
        <v>11835.7</v>
      </c>
      <c r="D537">
        <v>11813.6</v>
      </c>
      <c r="E537">
        <v>11623</v>
      </c>
      <c r="F537">
        <v>3450.93</v>
      </c>
      <c r="G537">
        <v>0.14812900000000001</v>
      </c>
      <c r="H537">
        <v>0.83504800000000001</v>
      </c>
      <c r="I537">
        <v>0</v>
      </c>
    </row>
    <row r="538" spans="1:9" x14ac:dyDescent="0.25">
      <c r="A538" t="s">
        <v>116</v>
      </c>
      <c r="B538">
        <v>11900.9</v>
      </c>
      <c r="C538">
        <v>11845.1</v>
      </c>
      <c r="D538">
        <v>11823.2</v>
      </c>
      <c r="E538">
        <v>11631.7</v>
      </c>
      <c r="F538">
        <v>3456.42</v>
      </c>
      <c r="G538">
        <v>0.15099899999999999</v>
      </c>
      <c r="H538">
        <v>0.83690100000000001</v>
      </c>
      <c r="I538">
        <v>0</v>
      </c>
    </row>
    <row r="539" spans="1:9" x14ac:dyDescent="0.25">
      <c r="A539" t="s">
        <v>116</v>
      </c>
      <c r="B539">
        <v>12183.7</v>
      </c>
      <c r="C539">
        <v>12128.1</v>
      </c>
      <c r="D539">
        <v>12098</v>
      </c>
      <c r="E539">
        <v>11897.2</v>
      </c>
      <c r="F539">
        <v>3565.3</v>
      </c>
      <c r="G539">
        <v>0.1681</v>
      </c>
      <c r="H539">
        <v>0.83683600000000002</v>
      </c>
      <c r="I539">
        <v>0</v>
      </c>
    </row>
    <row r="540" spans="1:9" x14ac:dyDescent="0.25">
      <c r="A540" t="s">
        <v>116</v>
      </c>
      <c r="B540">
        <v>12032.4</v>
      </c>
      <c r="C540">
        <v>11976.4</v>
      </c>
      <c r="D540">
        <v>11948</v>
      </c>
      <c r="E540">
        <v>11752.2</v>
      </c>
      <c r="F540">
        <v>3458.54</v>
      </c>
      <c r="G540">
        <v>0.178455</v>
      </c>
      <c r="H540">
        <v>0.83702399999999999</v>
      </c>
      <c r="I540">
        <v>0</v>
      </c>
    </row>
    <row r="541" spans="1:9" x14ac:dyDescent="0.25">
      <c r="A541" t="s">
        <v>116</v>
      </c>
      <c r="B541">
        <v>11983.4</v>
      </c>
      <c r="C541">
        <v>11930.4</v>
      </c>
      <c r="D541">
        <v>11898.8</v>
      </c>
      <c r="E541">
        <v>11700.7</v>
      </c>
      <c r="F541">
        <v>3461.13</v>
      </c>
      <c r="G541">
        <v>0.17666599999999999</v>
      </c>
      <c r="H541">
        <v>0.83666600000000002</v>
      </c>
      <c r="I541">
        <v>0</v>
      </c>
    </row>
    <row r="542" spans="1:9" x14ac:dyDescent="0.25">
      <c r="A542" t="s">
        <v>116</v>
      </c>
      <c r="B542">
        <v>12292.2</v>
      </c>
      <c r="C542">
        <v>12236.9</v>
      </c>
      <c r="D542">
        <v>12193.6</v>
      </c>
      <c r="E542">
        <v>11989.3</v>
      </c>
      <c r="F542">
        <v>3549.11</v>
      </c>
      <c r="G542">
        <v>0.178454</v>
      </c>
      <c r="H542">
        <v>0.83704800000000001</v>
      </c>
      <c r="I542">
        <v>0</v>
      </c>
    </row>
    <row r="543" spans="1:9" x14ac:dyDescent="0.25">
      <c r="A543" t="s">
        <v>116</v>
      </c>
      <c r="B543">
        <v>11932.3</v>
      </c>
      <c r="C543">
        <v>11865.3</v>
      </c>
      <c r="D543">
        <v>11839.8</v>
      </c>
      <c r="E543">
        <v>11644.1</v>
      </c>
      <c r="F543">
        <v>3465.89</v>
      </c>
      <c r="G543">
        <v>0.14982300000000001</v>
      </c>
      <c r="H543">
        <v>0.83704599999999996</v>
      </c>
      <c r="I543">
        <v>0</v>
      </c>
    </row>
    <row r="544" spans="1:9" x14ac:dyDescent="0.25">
      <c r="A544" t="s">
        <v>116</v>
      </c>
      <c r="B544">
        <v>11819.7</v>
      </c>
      <c r="C544">
        <v>11760.7</v>
      </c>
      <c r="D544">
        <v>11733.5</v>
      </c>
      <c r="E544">
        <v>11545.2</v>
      </c>
      <c r="F544">
        <v>3364.61</v>
      </c>
      <c r="G544">
        <v>0.15340300000000001</v>
      </c>
      <c r="H544">
        <v>0.83587</v>
      </c>
      <c r="I544">
        <v>0</v>
      </c>
    </row>
    <row r="545" spans="1:25" x14ac:dyDescent="0.25">
      <c r="A545" t="s">
        <v>116</v>
      </c>
      <c r="B545">
        <v>11781.8</v>
      </c>
      <c r="C545">
        <v>11726.1</v>
      </c>
      <c r="D545">
        <v>11700.8</v>
      </c>
      <c r="E545">
        <v>11509.9</v>
      </c>
      <c r="F545">
        <v>3402.95</v>
      </c>
      <c r="G545">
        <v>0.15850600000000001</v>
      </c>
      <c r="H545">
        <v>0.83668799999999999</v>
      </c>
      <c r="I545">
        <v>0</v>
      </c>
    </row>
    <row r="546" spans="1:25" x14ac:dyDescent="0.25">
      <c r="A546" t="s">
        <v>116</v>
      </c>
      <c r="B546">
        <v>11833.8</v>
      </c>
      <c r="C546">
        <v>11781.7</v>
      </c>
      <c r="D546">
        <v>11755.8</v>
      </c>
      <c r="E546">
        <v>11559.4</v>
      </c>
      <c r="F546">
        <v>3459.01</v>
      </c>
      <c r="G546">
        <v>0.15293699999999999</v>
      </c>
      <c r="H546">
        <v>0.83694299999999999</v>
      </c>
      <c r="I546">
        <v>0</v>
      </c>
    </row>
    <row r="547" spans="1:25" x14ac:dyDescent="0.25">
      <c r="A547" t="s">
        <v>116</v>
      </c>
      <c r="B547">
        <v>11705.4</v>
      </c>
      <c r="C547">
        <v>11646.1</v>
      </c>
      <c r="D547">
        <v>11623.1</v>
      </c>
      <c r="E547">
        <v>11432.8</v>
      </c>
      <c r="F547">
        <v>3382.96</v>
      </c>
      <c r="G547">
        <v>0.14722099999999999</v>
      </c>
      <c r="H547">
        <v>0.83705099999999999</v>
      </c>
      <c r="I547">
        <v>0</v>
      </c>
    </row>
    <row r="548" spans="1:25" x14ac:dyDescent="0.25">
      <c r="A548" t="s">
        <v>116</v>
      </c>
      <c r="B548">
        <v>11765</v>
      </c>
      <c r="C548">
        <v>11713.6</v>
      </c>
      <c r="D548">
        <v>11690</v>
      </c>
      <c r="E548">
        <v>11495.9</v>
      </c>
      <c r="F548">
        <v>3446.09</v>
      </c>
      <c r="G548">
        <v>0.14755599999999999</v>
      </c>
      <c r="H548">
        <v>0.83688499999999999</v>
      </c>
      <c r="I548">
        <v>0</v>
      </c>
    </row>
    <row r="549" spans="1:25" x14ac:dyDescent="0.25">
      <c r="A549" t="s">
        <v>116</v>
      </c>
      <c r="B549">
        <v>11715.6</v>
      </c>
      <c r="C549">
        <v>11661.2</v>
      </c>
      <c r="D549">
        <v>11637.7</v>
      </c>
      <c r="E549">
        <v>11451.1</v>
      </c>
      <c r="F549">
        <v>3364.91</v>
      </c>
      <c r="G549">
        <v>0.17846200000000001</v>
      </c>
      <c r="H549">
        <v>0.83656600000000003</v>
      </c>
      <c r="I549">
        <v>0</v>
      </c>
    </row>
    <row r="550" spans="1:25" x14ac:dyDescent="0.25">
      <c r="A550" t="s">
        <v>116</v>
      </c>
      <c r="B550">
        <v>11767.7</v>
      </c>
      <c r="C550">
        <v>11711.9</v>
      </c>
      <c r="D550">
        <v>11689.6</v>
      </c>
      <c r="E550">
        <v>11500.1</v>
      </c>
      <c r="F550">
        <v>3432.61</v>
      </c>
      <c r="G550">
        <v>0.17846100000000001</v>
      </c>
      <c r="H550">
        <v>0.86888799999999999</v>
      </c>
      <c r="I550">
        <v>0</v>
      </c>
    </row>
    <row r="551" spans="1:25" x14ac:dyDescent="0.25">
      <c r="A551" t="s">
        <v>116</v>
      </c>
      <c r="B551">
        <v>11705.7</v>
      </c>
      <c r="C551">
        <v>11653.4</v>
      </c>
      <c r="D551">
        <v>11630.7</v>
      </c>
      <c r="E551">
        <v>11444.6</v>
      </c>
      <c r="F551">
        <v>3372.32</v>
      </c>
      <c r="G551">
        <v>0.178454</v>
      </c>
      <c r="H551">
        <v>0.83690799999999999</v>
      </c>
      <c r="I551">
        <v>0</v>
      </c>
    </row>
    <row r="552" spans="1:25" x14ac:dyDescent="0.25">
      <c r="A552" t="s">
        <v>116</v>
      </c>
      <c r="B552">
        <v>11664.7</v>
      </c>
      <c r="C552">
        <v>11611.4</v>
      </c>
      <c r="D552">
        <v>11588.3</v>
      </c>
      <c r="E552">
        <v>11403.6</v>
      </c>
      <c r="F552">
        <v>3349.49</v>
      </c>
      <c r="G552">
        <v>0.153087</v>
      </c>
      <c r="H552">
        <v>0.85470100000000004</v>
      </c>
      <c r="I552">
        <v>0</v>
      </c>
    </row>
    <row r="553" spans="1:25" x14ac:dyDescent="0.25">
      <c r="A553" t="s">
        <v>116</v>
      </c>
      <c r="B553">
        <v>11689.5</v>
      </c>
      <c r="C553">
        <v>11623.7</v>
      </c>
      <c r="D553">
        <v>11600</v>
      </c>
      <c r="E553">
        <v>11415.8</v>
      </c>
      <c r="F553">
        <v>3341.96</v>
      </c>
      <c r="G553">
        <v>0.14721300000000001</v>
      </c>
      <c r="H553">
        <v>0.83696199999999998</v>
      </c>
      <c r="I553">
        <v>0</v>
      </c>
    </row>
    <row r="554" spans="1:25" x14ac:dyDescent="0.25">
      <c r="A554" t="s">
        <v>116</v>
      </c>
      <c r="B554">
        <v>11712</v>
      </c>
      <c r="C554">
        <v>11656.2</v>
      </c>
      <c r="D554">
        <v>11633.1</v>
      </c>
      <c r="E554">
        <v>11448.6</v>
      </c>
      <c r="F554">
        <v>3350.64</v>
      </c>
      <c r="G554">
        <v>0.17191899999999999</v>
      </c>
      <c r="H554">
        <v>0.83628400000000003</v>
      </c>
      <c r="I554">
        <v>0</v>
      </c>
    </row>
    <row r="555" spans="1:25" x14ac:dyDescent="0.25">
      <c r="A555" t="s">
        <v>116</v>
      </c>
      <c r="B555">
        <v>11947.2</v>
      </c>
      <c r="C555">
        <v>11853.2</v>
      </c>
      <c r="D555">
        <v>11826.3</v>
      </c>
      <c r="E555">
        <v>11637.7</v>
      </c>
      <c r="F555">
        <v>3395.66</v>
      </c>
      <c r="G555">
        <v>0.14715</v>
      </c>
      <c r="H555">
        <v>0.83705200000000002</v>
      </c>
      <c r="I555">
        <v>0</v>
      </c>
    </row>
    <row r="556" spans="1:25" x14ac:dyDescent="0.25">
      <c r="A556" t="s">
        <v>116</v>
      </c>
      <c r="B556">
        <v>12048.6</v>
      </c>
      <c r="C556">
        <v>11994.8</v>
      </c>
      <c r="D556">
        <v>11963.9</v>
      </c>
      <c r="E556">
        <v>11766.6</v>
      </c>
      <c r="F556">
        <v>3487.45</v>
      </c>
      <c r="G556">
        <v>0.15143000000000001</v>
      </c>
      <c r="H556">
        <v>0.835511</v>
      </c>
      <c r="I556">
        <v>0</v>
      </c>
    </row>
    <row r="557" spans="1:25" x14ac:dyDescent="0.25">
      <c r="A557" t="s">
        <v>116</v>
      </c>
      <c r="B557">
        <v>11921.9</v>
      </c>
      <c r="C557">
        <v>11865</v>
      </c>
      <c r="D557">
        <v>11825.2</v>
      </c>
      <c r="E557">
        <v>11634.7</v>
      </c>
      <c r="F557">
        <v>3427.82</v>
      </c>
      <c r="G557">
        <v>0.15448999999999999</v>
      </c>
      <c r="H557">
        <v>0.83703000000000005</v>
      </c>
      <c r="I557">
        <v>0</v>
      </c>
    </row>
    <row r="558" spans="1:25" x14ac:dyDescent="0.25">
      <c r="A558" t="s">
        <v>116</v>
      </c>
      <c r="B558">
        <v>12010.2</v>
      </c>
      <c r="C558">
        <v>11955.8</v>
      </c>
      <c r="D558">
        <v>11930.5</v>
      </c>
      <c r="E558">
        <v>11736.6</v>
      </c>
      <c r="F558">
        <v>3474.35</v>
      </c>
      <c r="G558">
        <v>0.149974</v>
      </c>
      <c r="H558">
        <v>0.85552099999999998</v>
      </c>
      <c r="I558">
        <v>0</v>
      </c>
    </row>
    <row r="559" spans="1:25" x14ac:dyDescent="0.25">
      <c r="A559" t="s">
        <v>116</v>
      </c>
      <c r="B559">
        <v>12019.6</v>
      </c>
      <c r="C559">
        <v>11963.3</v>
      </c>
      <c r="D559">
        <v>11932.7</v>
      </c>
      <c r="E559">
        <v>11735</v>
      </c>
      <c r="F559">
        <v>3464.72</v>
      </c>
      <c r="G559">
        <v>0.147201</v>
      </c>
      <c r="H559">
        <v>0.83698700000000004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12023.9</v>
      </c>
      <c r="C560">
        <v>11968.3</v>
      </c>
      <c r="D560">
        <v>11937</v>
      </c>
      <c r="E560">
        <v>11741.7</v>
      </c>
      <c r="F560">
        <v>3490.08</v>
      </c>
      <c r="G560">
        <v>0.14741000000000001</v>
      </c>
      <c r="H560">
        <v>0.83687100000000003</v>
      </c>
      <c r="I560">
        <v>0</v>
      </c>
      <c r="R560">
        <f>AVERAGE(B511:B560)</f>
        <v>11870.896000000001</v>
      </c>
      <c r="S560">
        <f>AVERAGE(C511:C560)</f>
        <v>11814.460000000006</v>
      </c>
      <c r="U560">
        <f>_xlfn.VAR.P(B511:B560)</f>
        <v>24174.343983999999</v>
      </c>
      <c r="V560">
        <f>_xlfn.VAR.P(C511:C560)</f>
        <v>24085.966799999958</v>
      </c>
      <c r="X560">
        <f>1.96*SQRT(U560)/50</f>
        <v>6.0948555306564698</v>
      </c>
      <c r="Y560">
        <f>1.96*SQRT(V560)/50</f>
        <v>6.083704465500599</v>
      </c>
    </row>
    <row r="561" spans="1:9" x14ac:dyDescent="0.25">
      <c r="A561" t="s">
        <v>117</v>
      </c>
      <c r="B561">
        <v>593668.21840000001</v>
      </c>
      <c r="C561" t="s">
        <v>37</v>
      </c>
    </row>
    <row r="562" spans="1:9" x14ac:dyDescent="0.25">
      <c r="A562" t="s">
        <v>39</v>
      </c>
      <c r="B562">
        <v>648.73599999999999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426.97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435.56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427.93599999999998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431.51100000000002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420.78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429.38600000000002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432.72899999999998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430.589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432.05099999999999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429.53300000000002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431.93599999999998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428.57900000000001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433.83699999999999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416.62900000000002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440.59899999999999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438.18200000000002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434.64100000000002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436.54500000000002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429.06299999999999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433.96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433.08100000000002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430.714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448.05700000000002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428.40199999999999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433.25200000000001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441.09899999999999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431.31599999999997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432.67700000000002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434.90600000000001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433.94799999999998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438.48099999999999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425.02100000000002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424.22300000000001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435.76799999999997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432.10300000000001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433.78899999999999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437.42200000000003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421.93599999999998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422.452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433.14100000000002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433.67899999999997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440.80399999999997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437.91699999999997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438.14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429.44200000000001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437.81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427.11099999999999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434.798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440.55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419.93099999999998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415.214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433.11500000000001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437.55599999999998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436.09100000000001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432.25970000000007</v>
      </c>
      <c r="S616">
        <f>AVERAGE(C567:C616)</f>
        <v>0</v>
      </c>
      <c r="U616">
        <f>_xlfn.VAR.P(B567:B616)</f>
        <v>41.577810289999995</v>
      </c>
      <c r="V616">
        <f>_xlfn.VAR.P(C567:C616)</f>
        <v>0</v>
      </c>
      <c r="X616">
        <f>1.96*SQRT(U616)/50</f>
        <v>0.25276496276981425</v>
      </c>
      <c r="Y616">
        <f>1.96*SQRT(V616)/50</f>
        <v>0</v>
      </c>
    </row>
    <row r="617" spans="1:25" x14ac:dyDescent="0.25">
      <c r="A617" t="s">
        <v>39</v>
      </c>
      <c r="B617">
        <v>21678.896499999999</v>
      </c>
      <c r="C617" t="s">
        <v>37</v>
      </c>
    </row>
    <row r="618" spans="1:25" x14ac:dyDescent="0.25">
      <c r="A618" t="s">
        <v>40</v>
      </c>
      <c r="B618">
        <v>384.68200000000002</v>
      </c>
      <c r="C618">
        <v>369.70299999999997</v>
      </c>
      <c r="D618">
        <v>349.714</v>
      </c>
      <c r="E618">
        <v>0.79897799999999997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390.36200000000002</v>
      </c>
      <c r="C619">
        <v>374.72</v>
      </c>
      <c r="D619">
        <v>350.40600000000001</v>
      </c>
      <c r="E619">
        <v>0.75878500000000004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396.005</v>
      </c>
      <c r="C620">
        <v>379.80200000000002</v>
      </c>
      <c r="D620">
        <v>351.483</v>
      </c>
      <c r="E620">
        <v>0.81660999999999995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393.89699999999999</v>
      </c>
      <c r="C621">
        <v>378.34100000000001</v>
      </c>
      <c r="D621">
        <v>351.28</v>
      </c>
      <c r="E621">
        <v>0.74764900000000001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393.18700000000001</v>
      </c>
      <c r="C622">
        <v>378.13200000000001</v>
      </c>
      <c r="D622">
        <v>350.97899999999998</v>
      </c>
      <c r="E622">
        <v>0.82422499999999999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390.62900000000002</v>
      </c>
      <c r="C623">
        <v>375.47</v>
      </c>
      <c r="D623">
        <v>350.572</v>
      </c>
      <c r="E623">
        <v>0.79939300000000002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389.84199999999998</v>
      </c>
      <c r="C624">
        <v>374.084</v>
      </c>
      <c r="D624">
        <v>350.416</v>
      </c>
      <c r="E624">
        <v>0.80409699999999995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389.77100000000002</v>
      </c>
      <c r="C625">
        <v>374.53399999999999</v>
      </c>
      <c r="D625">
        <v>350.43599999999998</v>
      </c>
      <c r="E625">
        <v>0.78745699999999996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388.577</v>
      </c>
      <c r="C626">
        <v>373.25099999999998</v>
      </c>
      <c r="D626">
        <v>350.02699999999999</v>
      </c>
      <c r="E626">
        <v>0.75356900000000004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395.80700000000002</v>
      </c>
      <c r="C627">
        <v>379.87599999999998</v>
      </c>
      <c r="D627">
        <v>351.64400000000001</v>
      </c>
      <c r="E627">
        <v>0.80585700000000005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394.50599999999997</v>
      </c>
      <c r="C628">
        <v>378.25299999999999</v>
      </c>
      <c r="D628">
        <v>351.13499999999999</v>
      </c>
      <c r="E628">
        <v>0.82044899999999998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391.72899999999998</v>
      </c>
      <c r="C629">
        <v>375.33600000000001</v>
      </c>
      <c r="D629">
        <v>350.524</v>
      </c>
      <c r="E629">
        <v>0.79766599999999999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389.00299999999999</v>
      </c>
      <c r="C630">
        <v>372.4</v>
      </c>
      <c r="D630">
        <v>350.267</v>
      </c>
      <c r="E630">
        <v>0.79817800000000005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389.57400000000001</v>
      </c>
      <c r="C631">
        <v>373.42399999999998</v>
      </c>
      <c r="D631">
        <v>350.221</v>
      </c>
      <c r="E631">
        <v>0.80768200000000001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391.04700000000003</v>
      </c>
      <c r="C632">
        <v>374.351</v>
      </c>
      <c r="D632">
        <v>350.57299999999998</v>
      </c>
      <c r="E632">
        <v>0.80755299999999997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390.33800000000002</v>
      </c>
      <c r="C633">
        <v>375.327</v>
      </c>
      <c r="D633">
        <v>350.49799999999999</v>
      </c>
      <c r="E633">
        <v>0.79440100000000002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388.32100000000003</v>
      </c>
      <c r="C634">
        <v>373.29500000000002</v>
      </c>
      <c r="D634">
        <v>350.036</v>
      </c>
      <c r="E634">
        <v>0.79891299999999998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388.56700000000001</v>
      </c>
      <c r="C635">
        <v>372.26900000000001</v>
      </c>
      <c r="D635">
        <v>350.11700000000002</v>
      </c>
      <c r="E635">
        <v>0.79321699999999995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390.75299999999999</v>
      </c>
      <c r="C636">
        <v>374.49799999999999</v>
      </c>
      <c r="D636">
        <v>350.10399999999998</v>
      </c>
      <c r="E636">
        <v>0.79177699999999995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391.08499999999998</v>
      </c>
      <c r="C637">
        <v>375.31700000000001</v>
      </c>
      <c r="D637">
        <v>350.71499999999997</v>
      </c>
      <c r="E637">
        <v>0.77366500000000005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388.61</v>
      </c>
      <c r="C638">
        <v>373.18299999999999</v>
      </c>
      <c r="D638">
        <v>350.08600000000001</v>
      </c>
      <c r="E638">
        <v>0.74198500000000001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389.81700000000001</v>
      </c>
      <c r="C639">
        <v>374.41699999999997</v>
      </c>
      <c r="D639">
        <v>350.35300000000001</v>
      </c>
      <c r="E639">
        <v>0.81254499999999996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398.49599999999998</v>
      </c>
      <c r="C640">
        <v>383.125</v>
      </c>
      <c r="D640">
        <v>352.31299999999999</v>
      </c>
      <c r="E640">
        <v>0.80451300000000003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392.13299999999998</v>
      </c>
      <c r="C641">
        <v>376.52100000000002</v>
      </c>
      <c r="D641">
        <v>350.69099999999997</v>
      </c>
      <c r="E641">
        <v>0.79075300000000004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392.90800000000002</v>
      </c>
      <c r="C642">
        <v>377.43400000000003</v>
      </c>
      <c r="D642">
        <v>350.93200000000002</v>
      </c>
      <c r="E642">
        <v>0.80310499999999996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391.08499999999998</v>
      </c>
      <c r="C643">
        <v>375.80799999999999</v>
      </c>
      <c r="D643">
        <v>350.75</v>
      </c>
      <c r="E643">
        <v>0.806593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395.99099999999999</v>
      </c>
      <c r="C644">
        <v>380.35199999999998</v>
      </c>
      <c r="D644">
        <v>351.40800000000002</v>
      </c>
      <c r="E644">
        <v>0.78304099999999999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391.80399999999997</v>
      </c>
      <c r="C645">
        <v>376.11700000000002</v>
      </c>
      <c r="D645">
        <v>350.887</v>
      </c>
      <c r="E645">
        <v>0.78828900000000002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391.71</v>
      </c>
      <c r="C646">
        <v>376.90899999999999</v>
      </c>
      <c r="D646">
        <v>350.74700000000001</v>
      </c>
      <c r="E646">
        <v>0.77913699999999997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387.35599999999999</v>
      </c>
      <c r="C647">
        <v>372.46800000000002</v>
      </c>
      <c r="D647">
        <v>349.84199999999998</v>
      </c>
      <c r="E647">
        <v>0.80019300000000004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387.46499999999997</v>
      </c>
      <c r="C648">
        <v>372.37200000000001</v>
      </c>
      <c r="D648">
        <v>350.06099999999998</v>
      </c>
      <c r="E648">
        <v>0.79648200000000002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387.63</v>
      </c>
      <c r="C649">
        <v>372.78300000000002</v>
      </c>
      <c r="D649">
        <v>350.20699999999999</v>
      </c>
      <c r="E649">
        <v>0.80297700000000005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389.80599999999998</v>
      </c>
      <c r="C650">
        <v>373.94200000000001</v>
      </c>
      <c r="D650">
        <v>350.26100000000002</v>
      </c>
      <c r="E650">
        <v>0.75577700000000003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389.67200000000003</v>
      </c>
      <c r="C651">
        <v>374.596</v>
      </c>
      <c r="D651">
        <v>350.154</v>
      </c>
      <c r="E651">
        <v>0.79577699999999996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389.37799999999999</v>
      </c>
      <c r="C652">
        <v>374.05200000000002</v>
      </c>
      <c r="D652">
        <v>350.483</v>
      </c>
      <c r="E652">
        <v>0.80502499999999999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391.60399999999998</v>
      </c>
      <c r="C653">
        <v>376.28899999999999</v>
      </c>
      <c r="D653">
        <v>350.697</v>
      </c>
      <c r="E653">
        <v>0.77392099999999997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394.49799999999999</v>
      </c>
      <c r="C654">
        <v>379.04899999999998</v>
      </c>
      <c r="D654">
        <v>351.27600000000001</v>
      </c>
      <c r="E654">
        <v>0.80723299999999998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387.44099999999997</v>
      </c>
      <c r="C655">
        <v>371.541</v>
      </c>
      <c r="D655">
        <v>350.09800000000001</v>
      </c>
      <c r="E655">
        <v>0.80438500000000002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387.214</v>
      </c>
      <c r="C656">
        <v>371.714</v>
      </c>
      <c r="D656">
        <v>349.93099999999998</v>
      </c>
      <c r="E656">
        <v>0.81942499999999996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385.52699999999999</v>
      </c>
      <c r="C657">
        <v>370.50599999999997</v>
      </c>
      <c r="D657">
        <v>349.57499999999999</v>
      </c>
      <c r="E657">
        <v>0.78985700000000003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389.39299999999997</v>
      </c>
      <c r="C658">
        <v>374.47300000000001</v>
      </c>
      <c r="D658">
        <v>350.33300000000003</v>
      </c>
      <c r="E658">
        <v>0.82300899999999999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390.505</v>
      </c>
      <c r="C659">
        <v>375.99799999999999</v>
      </c>
      <c r="D659">
        <v>350.61900000000003</v>
      </c>
      <c r="E659">
        <v>0.75756900000000005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393.22500000000002</v>
      </c>
      <c r="C660">
        <v>378.274</v>
      </c>
      <c r="D660">
        <v>351.43</v>
      </c>
      <c r="E660">
        <v>0.79014600000000002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391.64</v>
      </c>
      <c r="C661">
        <v>376.37</v>
      </c>
      <c r="D661">
        <v>350.94799999999998</v>
      </c>
      <c r="E661">
        <v>0.80652999999999997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392.036</v>
      </c>
      <c r="C662">
        <v>377.221</v>
      </c>
      <c r="D662">
        <v>351.09399999999999</v>
      </c>
      <c r="E662">
        <v>0.79030500000000004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381.05599999999998</v>
      </c>
      <c r="C663">
        <v>366.988</v>
      </c>
      <c r="D663">
        <v>346.50599999999997</v>
      </c>
      <c r="E663">
        <v>0.75996900000000001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383.83100000000002</v>
      </c>
      <c r="C664">
        <v>369.41800000000001</v>
      </c>
      <c r="D664">
        <v>346.80799999999999</v>
      </c>
      <c r="E664">
        <v>0.79443299999999994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382.29700000000003</v>
      </c>
      <c r="C665">
        <v>368.18900000000002</v>
      </c>
      <c r="D665">
        <v>346.517</v>
      </c>
      <c r="E665">
        <v>0.786049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384.42099999999999</v>
      </c>
      <c r="C666">
        <v>369.99</v>
      </c>
      <c r="D666">
        <v>346.92</v>
      </c>
      <c r="E666">
        <v>0.78806600000000004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383.73899999999998</v>
      </c>
      <c r="C667">
        <v>368.25900000000001</v>
      </c>
      <c r="D667">
        <v>346.71800000000002</v>
      </c>
      <c r="E667">
        <v>0.78003299999999998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391.84800000000001</v>
      </c>
      <c r="C668">
        <v>376.61</v>
      </c>
      <c r="D668">
        <v>348.24900000000002</v>
      </c>
      <c r="E668">
        <v>0.75100900000000004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384.32600000000002</v>
      </c>
      <c r="C669">
        <v>369.39400000000001</v>
      </c>
      <c r="D669">
        <v>347.08100000000002</v>
      </c>
      <c r="E669">
        <v>0.76780899999999996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384.71600000000001</v>
      </c>
      <c r="C670">
        <v>369.80799999999999</v>
      </c>
      <c r="D670">
        <v>347.09899999999999</v>
      </c>
      <c r="E670">
        <v>0.78201699999999996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384.29599999999999</v>
      </c>
      <c r="C671">
        <v>369.28399999999999</v>
      </c>
      <c r="D671">
        <v>346.911</v>
      </c>
      <c r="E671">
        <v>0.76419300000000001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390.517</v>
      </c>
      <c r="C672">
        <v>375.37200000000001</v>
      </c>
      <c r="D672">
        <v>348.00599999999997</v>
      </c>
      <c r="E672">
        <v>0.750305</v>
      </c>
      <c r="F672">
        <v>0</v>
      </c>
      <c r="G672">
        <v>32767</v>
      </c>
      <c r="H672">
        <v>-32767</v>
      </c>
      <c r="I672">
        <v>0</v>
      </c>
      <c r="R672">
        <f>AVERAGE(B623:B672)</f>
        <v>389.55079999999992</v>
      </c>
      <c r="S672">
        <f>AVERAGE(C623:C672)</f>
        <v>374.21021999999999</v>
      </c>
      <c r="U672">
        <f>_xlfn.VAR.P(B623:B672)</f>
        <v>12.548438919999985</v>
      </c>
      <c r="V672">
        <f>_xlfn.VAR.P(C623:C672)</f>
        <v>10.929837411599987</v>
      </c>
      <c r="X672">
        <f>1.96*SQRT(U672)/50</f>
        <v>0.13886120113994685</v>
      </c>
      <c r="Y672">
        <f>1.96*SQRT(V672)/50</f>
        <v>0.12959639408625923</v>
      </c>
    </row>
    <row r="673" spans="1:9" x14ac:dyDescent="0.25">
      <c r="A673" t="s">
        <v>39</v>
      </c>
      <c r="B673">
        <v>19554.300800000001</v>
      </c>
      <c r="C673" t="s">
        <v>37</v>
      </c>
    </row>
    <row r="674" spans="1:9" x14ac:dyDescent="0.25">
      <c r="A674" t="s">
        <v>41</v>
      </c>
      <c r="B674">
        <v>381.29899999999998</v>
      </c>
      <c r="C674">
        <v>371.44499999999999</v>
      </c>
      <c r="D674">
        <v>347.24200000000002</v>
      </c>
      <c r="E674">
        <v>0.78841700000000003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379.59</v>
      </c>
      <c r="C675">
        <v>369.68299999999999</v>
      </c>
      <c r="D675">
        <v>346.959</v>
      </c>
      <c r="E675">
        <v>0.79433699999999996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376.90300000000002</v>
      </c>
      <c r="C676">
        <v>367.77100000000002</v>
      </c>
      <c r="D676">
        <v>346.38299999999998</v>
      </c>
      <c r="E676">
        <v>0.79632099999999995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377.57600000000002</v>
      </c>
      <c r="C677">
        <v>368.07299999999998</v>
      </c>
      <c r="D677">
        <v>346.36200000000002</v>
      </c>
      <c r="E677">
        <v>0.78275300000000003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380.44</v>
      </c>
      <c r="C678">
        <v>370.65499999999997</v>
      </c>
      <c r="D678">
        <v>347.01400000000001</v>
      </c>
      <c r="E678">
        <v>0.81862500000000005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387.892</v>
      </c>
      <c r="C679">
        <v>377.76499999999999</v>
      </c>
      <c r="D679">
        <v>348.43</v>
      </c>
      <c r="E679">
        <v>0.80438500000000002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398.32</v>
      </c>
      <c r="C680">
        <v>388.46899999999999</v>
      </c>
      <c r="D680">
        <v>350.36799999999999</v>
      </c>
      <c r="E680">
        <v>0.81510499999999997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387.76</v>
      </c>
      <c r="C681">
        <v>378.15300000000002</v>
      </c>
      <c r="D681">
        <v>348.31</v>
      </c>
      <c r="E681">
        <v>1.5474600000000001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385.089</v>
      </c>
      <c r="C682">
        <v>374.72199999999998</v>
      </c>
      <c r="D682">
        <v>347.524</v>
      </c>
      <c r="E682">
        <v>0.76636899999999997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382.46800000000002</v>
      </c>
      <c r="C683">
        <v>372.42399999999998</v>
      </c>
      <c r="D683">
        <v>347.55500000000001</v>
      </c>
      <c r="E683">
        <v>0.77181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386.88299999999998</v>
      </c>
      <c r="C684">
        <v>376.875</v>
      </c>
      <c r="D684">
        <v>348.21199999999999</v>
      </c>
      <c r="E684">
        <v>0.79987299999999995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385.96100000000001</v>
      </c>
      <c r="C685">
        <v>375.55700000000002</v>
      </c>
      <c r="D685">
        <v>347.60199999999998</v>
      </c>
      <c r="E685">
        <v>0.75260899999999997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380.553</v>
      </c>
      <c r="C686">
        <v>370.24400000000003</v>
      </c>
      <c r="D686">
        <v>347.14299999999997</v>
      </c>
      <c r="E686">
        <v>0.80697700000000006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389.875</v>
      </c>
      <c r="C687">
        <v>380.08</v>
      </c>
      <c r="D687">
        <v>348.91899999999998</v>
      </c>
      <c r="E687">
        <v>0.790049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376.84100000000001</v>
      </c>
      <c r="C688">
        <v>367.51799999999997</v>
      </c>
      <c r="D688">
        <v>346.41399999999999</v>
      </c>
      <c r="E688">
        <v>0.79494500000000001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387.69799999999998</v>
      </c>
      <c r="C689">
        <v>378.13400000000001</v>
      </c>
      <c r="D689">
        <v>348.495</v>
      </c>
      <c r="E689">
        <v>0.82525000000000004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380.34</v>
      </c>
      <c r="C690">
        <v>370.375</v>
      </c>
      <c r="D690">
        <v>347.173</v>
      </c>
      <c r="E690">
        <v>0.79075300000000004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379.65100000000001</v>
      </c>
      <c r="C691">
        <v>369.87400000000002</v>
      </c>
      <c r="D691">
        <v>346.92200000000003</v>
      </c>
      <c r="E691">
        <v>0.76966500000000004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378.38900000000001</v>
      </c>
      <c r="C692">
        <v>368.64400000000001</v>
      </c>
      <c r="D692">
        <v>346.74700000000001</v>
      </c>
      <c r="E692">
        <v>0.77148899999999998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384.66300000000001</v>
      </c>
      <c r="C693">
        <v>374.09300000000002</v>
      </c>
      <c r="D693">
        <v>347.803</v>
      </c>
      <c r="E693">
        <v>0.782273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380.24799999999999</v>
      </c>
      <c r="C694">
        <v>369.74</v>
      </c>
      <c r="D694">
        <v>346.798</v>
      </c>
      <c r="E694">
        <v>0.76857699999999995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377.79399999999998</v>
      </c>
      <c r="C695">
        <v>367.85</v>
      </c>
      <c r="D695">
        <v>346.62700000000001</v>
      </c>
      <c r="E695">
        <v>0.78761700000000001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380.91899999999998</v>
      </c>
      <c r="C696">
        <v>371.17200000000003</v>
      </c>
      <c r="D696">
        <v>347.274</v>
      </c>
      <c r="E696">
        <v>0.795041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379.61599999999999</v>
      </c>
      <c r="C697">
        <v>369.65800000000002</v>
      </c>
      <c r="D697">
        <v>347.096</v>
      </c>
      <c r="E697">
        <v>0.76563300000000001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376.084</v>
      </c>
      <c r="C698">
        <v>366.09500000000003</v>
      </c>
      <c r="D698">
        <v>346.40199999999999</v>
      </c>
      <c r="E698">
        <v>0.78915299999999999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379.87200000000001</v>
      </c>
      <c r="C699">
        <v>370.52100000000002</v>
      </c>
      <c r="D699">
        <v>347.03300000000002</v>
      </c>
      <c r="E699">
        <v>0.82000099999999998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378.80099999999999</v>
      </c>
      <c r="C700">
        <v>368.67500000000001</v>
      </c>
      <c r="D700">
        <v>346.572</v>
      </c>
      <c r="E700">
        <v>0.79788999999999999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376.34199999999998</v>
      </c>
      <c r="C701">
        <v>366.53</v>
      </c>
      <c r="D701">
        <v>346.15199999999999</v>
      </c>
      <c r="E701">
        <v>0.77952100000000002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375.92099999999999</v>
      </c>
      <c r="C702">
        <v>366.17500000000001</v>
      </c>
      <c r="D702">
        <v>346.16199999999998</v>
      </c>
      <c r="E702">
        <v>0.778721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377.52300000000002</v>
      </c>
      <c r="C703">
        <v>367.02800000000002</v>
      </c>
      <c r="D703">
        <v>346.61</v>
      </c>
      <c r="E703">
        <v>0.76908900000000002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387.28500000000003</v>
      </c>
      <c r="C704">
        <v>377.95299999999997</v>
      </c>
      <c r="D704">
        <v>348.47199999999998</v>
      </c>
      <c r="E704">
        <v>0.80720099999999995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381.62</v>
      </c>
      <c r="C705">
        <v>371.65699999999998</v>
      </c>
      <c r="D705">
        <v>347.16399999999999</v>
      </c>
      <c r="E705">
        <v>0.80278499999999997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383.56799999999998</v>
      </c>
      <c r="C706">
        <v>373.375</v>
      </c>
      <c r="D706">
        <v>347.78399999999999</v>
      </c>
      <c r="E706">
        <v>0.79244899999999996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380.892</v>
      </c>
      <c r="C707">
        <v>371.12299999999999</v>
      </c>
      <c r="D707">
        <v>347.02199999999999</v>
      </c>
      <c r="E707">
        <v>0.80896100000000004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376.66899999999998</v>
      </c>
      <c r="C708">
        <v>366.61099999999999</v>
      </c>
      <c r="D708">
        <v>346.24599999999998</v>
      </c>
      <c r="E708">
        <v>0.77001699999999995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374.72899999999998</v>
      </c>
      <c r="C709">
        <v>365.09699999999998</v>
      </c>
      <c r="D709">
        <v>346.08499999999998</v>
      </c>
      <c r="E709">
        <v>0.81244899999999998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376.60899999999998</v>
      </c>
      <c r="C710">
        <v>366.77699999999999</v>
      </c>
      <c r="D710">
        <v>346.34699999999998</v>
      </c>
      <c r="E710">
        <v>0.79616100000000001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378.64</v>
      </c>
      <c r="C711">
        <v>368.07499999999999</v>
      </c>
      <c r="D711">
        <v>346.58800000000002</v>
      </c>
      <c r="E711">
        <v>0.81155299999999997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378.20600000000002</v>
      </c>
      <c r="C712">
        <v>368.142</v>
      </c>
      <c r="D712">
        <v>346.642</v>
      </c>
      <c r="E712">
        <v>0.82060999999999995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381.68</v>
      </c>
      <c r="C713">
        <v>371.834</v>
      </c>
      <c r="D713">
        <v>347.19900000000001</v>
      </c>
      <c r="E713">
        <v>0.81996899999999995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381.75799999999998</v>
      </c>
      <c r="C714">
        <v>371.892</v>
      </c>
      <c r="D714">
        <v>347.25400000000002</v>
      </c>
      <c r="E714">
        <v>0.816353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378.47199999999998</v>
      </c>
      <c r="C715">
        <v>369.26499999999999</v>
      </c>
      <c r="D715">
        <v>346.697</v>
      </c>
      <c r="E715">
        <v>0.77619300000000002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380.61700000000002</v>
      </c>
      <c r="C716">
        <v>370.62099999999998</v>
      </c>
      <c r="D716">
        <v>347.10700000000003</v>
      </c>
      <c r="E716">
        <v>0.81168099999999999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384.35500000000002</v>
      </c>
      <c r="C717">
        <v>374.21100000000001</v>
      </c>
      <c r="D717">
        <v>347.77199999999999</v>
      </c>
      <c r="E717">
        <v>0.81676899999999997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377.55200000000002</v>
      </c>
      <c r="C718">
        <v>368.09399999999999</v>
      </c>
      <c r="D718">
        <v>346.66300000000001</v>
      </c>
      <c r="E718">
        <v>0.79465799999999998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380.54700000000003</v>
      </c>
      <c r="C719">
        <v>370.81900000000002</v>
      </c>
      <c r="D719">
        <v>347.09800000000001</v>
      </c>
      <c r="E719">
        <v>0.77958499999999997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391.255</v>
      </c>
      <c r="C720">
        <v>381.29399999999998</v>
      </c>
      <c r="D720">
        <v>348.93400000000003</v>
      </c>
      <c r="E720">
        <v>0.81107399999999996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378.697</v>
      </c>
      <c r="C721">
        <v>368.81</v>
      </c>
      <c r="D721">
        <v>346.91399999999999</v>
      </c>
      <c r="E721">
        <v>0.81091299999999999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376.44799999999998</v>
      </c>
      <c r="C722">
        <v>366.11700000000002</v>
      </c>
      <c r="D722">
        <v>346.274</v>
      </c>
      <c r="E722">
        <v>0.81286499999999995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377.49900000000002</v>
      </c>
      <c r="C723">
        <v>367.24400000000003</v>
      </c>
      <c r="D723">
        <v>346.40100000000001</v>
      </c>
      <c r="E723">
        <v>0.81123299999999998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378.839</v>
      </c>
      <c r="C724">
        <v>368.73200000000003</v>
      </c>
      <c r="D724">
        <v>346.76499999999999</v>
      </c>
      <c r="E724">
        <v>0.81238500000000002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382.28100000000001</v>
      </c>
      <c r="C725">
        <v>372.68900000000002</v>
      </c>
      <c r="D725">
        <v>347.71499999999997</v>
      </c>
      <c r="E725">
        <v>0.80387299999999995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396.49900000000002</v>
      </c>
      <c r="C726">
        <v>386.767</v>
      </c>
      <c r="D726">
        <v>350.25599999999997</v>
      </c>
      <c r="E726">
        <v>0.794049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384.98099999999999</v>
      </c>
      <c r="C727">
        <v>375.077</v>
      </c>
      <c r="D727">
        <v>347.83800000000002</v>
      </c>
      <c r="E727">
        <v>0.81676899999999997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380.74</v>
      </c>
      <c r="C728">
        <v>371.29</v>
      </c>
      <c r="D728">
        <v>347.26</v>
      </c>
      <c r="E728">
        <v>0.78617700000000001</v>
      </c>
      <c r="F728">
        <v>0</v>
      </c>
      <c r="G728">
        <v>32767</v>
      </c>
      <c r="H728">
        <v>-32767</v>
      </c>
      <c r="I728">
        <v>0</v>
      </c>
      <c r="R728">
        <f>AVERAGE(B679:B728)</f>
        <v>381.71881999999988</v>
      </c>
      <c r="S728">
        <f>AVERAGE(C679:C728)</f>
        <v>371.79873999999995</v>
      </c>
      <c r="U728">
        <f>_xlfn.VAR.P(B679:B728)</f>
        <v>25.714584827600021</v>
      </c>
      <c r="V728">
        <f>_xlfn.VAR.P(C679:C728)</f>
        <v>25.895821752399971</v>
      </c>
      <c r="X728">
        <f>1.96*SQRT(U728)/50</f>
        <v>0.19878143683322971</v>
      </c>
      <c r="Y728">
        <f>1.96*SQRT(V728)/50</f>
        <v>0.19948071470096523</v>
      </c>
    </row>
    <row r="729" spans="1:25" x14ac:dyDescent="0.25">
      <c r="A729" t="s">
        <v>41</v>
      </c>
      <c r="B729">
        <v>19160.701300000001</v>
      </c>
      <c r="C729" t="s">
        <v>37</v>
      </c>
      <c r="U729" t="s">
        <v>82</v>
      </c>
    </row>
    <row r="730" spans="1:25" x14ac:dyDescent="0.25">
      <c r="A730" t="s">
        <v>98</v>
      </c>
      <c r="B730">
        <v>4253.8900000000003</v>
      </c>
      <c r="C730">
        <v>4238.47</v>
      </c>
      <c r="D730">
        <v>4173.6400000000003</v>
      </c>
      <c r="E730">
        <v>3214.96</v>
      </c>
      <c r="F730">
        <v>0</v>
      </c>
      <c r="G730">
        <v>0.20811399999999999</v>
      </c>
      <c r="H730">
        <v>0.77788999999999997</v>
      </c>
      <c r="I730">
        <v>0</v>
      </c>
      <c r="U730">
        <f>_xlfn.STDEV.P(B679:B728)</f>
        <v>5.0709550212558598</v>
      </c>
      <c r="V730">
        <f>_xlfn.STDEV.P(C679:C728)</f>
        <v>5.0887937423715623</v>
      </c>
    </row>
    <row r="731" spans="1:25" x14ac:dyDescent="0.25">
      <c r="A731" t="s">
        <v>98</v>
      </c>
      <c r="B731">
        <v>4256.42</v>
      </c>
      <c r="C731">
        <v>4241.6400000000003</v>
      </c>
      <c r="D731">
        <v>4174.75</v>
      </c>
      <c r="E731">
        <v>3215.12</v>
      </c>
      <c r="F731">
        <v>0</v>
      </c>
      <c r="G731">
        <v>0.20854600000000001</v>
      </c>
      <c r="H731">
        <v>0.77786999999999995</v>
      </c>
      <c r="I731">
        <v>0</v>
      </c>
    </row>
    <row r="732" spans="1:25" x14ac:dyDescent="0.25">
      <c r="A732" t="s">
        <v>98</v>
      </c>
      <c r="B732">
        <v>4259.29</v>
      </c>
      <c r="C732">
        <v>4244.5600000000004</v>
      </c>
      <c r="D732">
        <v>4174.66</v>
      </c>
      <c r="E732">
        <v>3214.94</v>
      </c>
      <c r="F732">
        <v>0</v>
      </c>
      <c r="G732">
        <v>0.20937600000000001</v>
      </c>
      <c r="H732">
        <v>0.77789799999999998</v>
      </c>
      <c r="I732">
        <v>0</v>
      </c>
    </row>
    <row r="733" spans="1:25" x14ac:dyDescent="0.25">
      <c r="A733" t="s">
        <v>98</v>
      </c>
      <c r="B733">
        <v>4259.1099999999997</v>
      </c>
      <c r="C733">
        <v>4243.84</v>
      </c>
      <c r="D733">
        <v>4174.55</v>
      </c>
      <c r="E733">
        <v>3214.9</v>
      </c>
      <c r="F733">
        <v>0</v>
      </c>
      <c r="G733">
        <v>0.208095</v>
      </c>
      <c r="H733">
        <v>0.77778599999999998</v>
      </c>
      <c r="I733">
        <v>0</v>
      </c>
    </row>
    <row r="734" spans="1:25" x14ac:dyDescent="0.25">
      <c r="A734" t="s">
        <v>98</v>
      </c>
      <c r="B734">
        <v>4253.05</v>
      </c>
      <c r="C734">
        <v>4237.9399999999996</v>
      </c>
      <c r="D734">
        <v>4173.12</v>
      </c>
      <c r="E734">
        <v>3214.83</v>
      </c>
      <c r="F734">
        <v>0</v>
      </c>
      <c r="G734">
        <v>0.213726</v>
      </c>
      <c r="H734">
        <v>0.777887</v>
      </c>
      <c r="I734">
        <v>0</v>
      </c>
    </row>
    <row r="735" spans="1:25" x14ac:dyDescent="0.25">
      <c r="A735" t="s">
        <v>98</v>
      </c>
      <c r="B735">
        <v>4255.82</v>
      </c>
      <c r="C735">
        <v>4240.71</v>
      </c>
      <c r="D735">
        <v>4173.45</v>
      </c>
      <c r="E735">
        <v>3214.86</v>
      </c>
      <c r="F735">
        <v>0</v>
      </c>
      <c r="G735">
        <v>0.23023199999999999</v>
      </c>
      <c r="H735">
        <v>0.77789799999999998</v>
      </c>
      <c r="I735">
        <v>0</v>
      </c>
    </row>
    <row r="736" spans="1:25" x14ac:dyDescent="0.25">
      <c r="A736" t="s">
        <v>98</v>
      </c>
      <c r="B736">
        <v>4260.29</v>
      </c>
      <c r="C736">
        <v>4245.54</v>
      </c>
      <c r="D736">
        <v>4174.04</v>
      </c>
      <c r="E736">
        <v>3215.04</v>
      </c>
      <c r="F736">
        <v>0</v>
      </c>
      <c r="G736">
        <v>0.20832200000000001</v>
      </c>
      <c r="H736">
        <v>0.77777499999999999</v>
      </c>
      <c r="I736">
        <v>0</v>
      </c>
    </row>
    <row r="737" spans="1:9" x14ac:dyDescent="0.25">
      <c r="A737" t="s">
        <v>98</v>
      </c>
      <c r="B737">
        <v>4264.6099999999997</v>
      </c>
      <c r="C737">
        <v>4249.3999999999996</v>
      </c>
      <c r="D737">
        <v>4173.6499999999996</v>
      </c>
      <c r="E737">
        <v>3214.84</v>
      </c>
      <c r="F737">
        <v>0</v>
      </c>
      <c r="G737">
        <v>0.23551900000000001</v>
      </c>
      <c r="H737">
        <v>0.777895</v>
      </c>
      <c r="I737">
        <v>0</v>
      </c>
    </row>
    <row r="738" spans="1:9" x14ac:dyDescent="0.25">
      <c r="A738" t="s">
        <v>98</v>
      </c>
      <c r="B738">
        <v>4257.47</v>
      </c>
      <c r="C738">
        <v>4242.51</v>
      </c>
      <c r="D738">
        <v>4174.1400000000003</v>
      </c>
      <c r="E738">
        <v>3214.86</v>
      </c>
      <c r="F738">
        <v>0</v>
      </c>
      <c r="G738">
        <v>0.20810600000000001</v>
      </c>
      <c r="H738">
        <v>0.80468899999999999</v>
      </c>
      <c r="I738">
        <v>0</v>
      </c>
    </row>
    <row r="739" spans="1:9" x14ac:dyDescent="0.25">
      <c r="A739" t="s">
        <v>98</v>
      </c>
      <c r="B739">
        <v>4258.96</v>
      </c>
      <c r="C739">
        <v>4242.87</v>
      </c>
      <c r="D739">
        <v>4173.99</v>
      </c>
      <c r="E739">
        <v>3214.87</v>
      </c>
      <c r="F739">
        <v>0</v>
      </c>
      <c r="G739">
        <v>0.21010200000000001</v>
      </c>
      <c r="H739">
        <v>0.77789799999999998</v>
      </c>
      <c r="I739">
        <v>0</v>
      </c>
    </row>
    <row r="740" spans="1:9" x14ac:dyDescent="0.25">
      <c r="A740" t="s">
        <v>98</v>
      </c>
      <c r="B740">
        <v>4257.8500000000004</v>
      </c>
      <c r="C740">
        <v>4241.93</v>
      </c>
      <c r="D740">
        <v>4175.28</v>
      </c>
      <c r="E740">
        <v>3214.87</v>
      </c>
      <c r="F740">
        <v>0</v>
      </c>
      <c r="G740">
        <v>0.20850099999999999</v>
      </c>
      <c r="H740">
        <v>0.777887</v>
      </c>
      <c r="I740">
        <v>0</v>
      </c>
    </row>
    <row r="741" spans="1:9" x14ac:dyDescent="0.25">
      <c r="A741" t="s">
        <v>98</v>
      </c>
      <c r="B741">
        <v>4276.53</v>
      </c>
      <c r="C741">
        <v>4260.84</v>
      </c>
      <c r="D741">
        <v>4189.09</v>
      </c>
      <c r="E741">
        <v>3226.52</v>
      </c>
      <c r="F741">
        <v>0</v>
      </c>
      <c r="G741">
        <v>0.20816499999999999</v>
      </c>
      <c r="H741">
        <v>0.77789399999999997</v>
      </c>
      <c r="I741">
        <v>0</v>
      </c>
    </row>
    <row r="742" spans="1:9" x14ac:dyDescent="0.25">
      <c r="A742" t="s">
        <v>98</v>
      </c>
      <c r="B742">
        <v>4284.83</v>
      </c>
      <c r="C742">
        <v>4269.2</v>
      </c>
      <c r="D742">
        <v>4192.74</v>
      </c>
      <c r="E742">
        <v>3228.79</v>
      </c>
      <c r="F742">
        <v>0</v>
      </c>
      <c r="G742">
        <v>0.20810100000000001</v>
      </c>
      <c r="H742">
        <v>0.77789799999999998</v>
      </c>
      <c r="I742">
        <v>0</v>
      </c>
    </row>
    <row r="743" spans="1:9" x14ac:dyDescent="0.25">
      <c r="A743" t="s">
        <v>98</v>
      </c>
      <c r="B743">
        <v>4279.75</v>
      </c>
      <c r="C743">
        <v>4263.3</v>
      </c>
      <c r="D743">
        <v>4192.87</v>
      </c>
      <c r="E743">
        <v>3228.82</v>
      </c>
      <c r="F743">
        <v>0</v>
      </c>
      <c r="G743">
        <v>0.213454</v>
      </c>
      <c r="H743">
        <v>0.77770600000000001</v>
      </c>
      <c r="I743">
        <v>0</v>
      </c>
    </row>
    <row r="744" spans="1:9" x14ac:dyDescent="0.25">
      <c r="A744" t="s">
        <v>98</v>
      </c>
      <c r="B744">
        <v>4280.3</v>
      </c>
      <c r="C744">
        <v>4263.37</v>
      </c>
      <c r="D744">
        <v>4192.57</v>
      </c>
      <c r="E744">
        <v>3228.17</v>
      </c>
      <c r="F744">
        <v>0</v>
      </c>
      <c r="G744">
        <v>0.20960200000000001</v>
      </c>
      <c r="H744">
        <v>0.77773599999999998</v>
      </c>
      <c r="I744">
        <v>0</v>
      </c>
    </row>
    <row r="745" spans="1:9" x14ac:dyDescent="0.25">
      <c r="A745" t="s">
        <v>98</v>
      </c>
      <c r="B745">
        <v>4272.41</v>
      </c>
      <c r="C745">
        <v>4257.32</v>
      </c>
      <c r="D745">
        <v>4191.71</v>
      </c>
      <c r="E745">
        <v>3228.35</v>
      </c>
      <c r="F745">
        <v>0</v>
      </c>
      <c r="G745">
        <v>0.23552100000000001</v>
      </c>
      <c r="H745">
        <v>0.77762699999999996</v>
      </c>
      <c r="I745">
        <v>0</v>
      </c>
    </row>
    <row r="746" spans="1:9" x14ac:dyDescent="0.25">
      <c r="A746" t="s">
        <v>98</v>
      </c>
      <c r="B746">
        <v>4274.28</v>
      </c>
      <c r="C746">
        <v>4258.8500000000004</v>
      </c>
      <c r="D746">
        <v>4192.29</v>
      </c>
      <c r="E746">
        <v>3228.52</v>
      </c>
      <c r="F746">
        <v>0</v>
      </c>
      <c r="G746">
        <v>0.22891400000000001</v>
      </c>
      <c r="H746">
        <v>0.77781100000000003</v>
      </c>
      <c r="I746">
        <v>0</v>
      </c>
    </row>
    <row r="747" spans="1:9" x14ac:dyDescent="0.25">
      <c r="A747" t="s">
        <v>98</v>
      </c>
      <c r="B747">
        <v>4275.8900000000003</v>
      </c>
      <c r="C747">
        <v>4259.91</v>
      </c>
      <c r="D747">
        <v>4192.26</v>
      </c>
      <c r="E747">
        <v>3228.71</v>
      </c>
      <c r="F747">
        <v>0</v>
      </c>
      <c r="G747">
        <v>0.21955</v>
      </c>
      <c r="H747">
        <v>0.77789699999999995</v>
      </c>
      <c r="I747">
        <v>0</v>
      </c>
    </row>
    <row r="748" spans="1:9" x14ac:dyDescent="0.25">
      <c r="A748" t="s">
        <v>98</v>
      </c>
      <c r="B748">
        <v>4282.41</v>
      </c>
      <c r="C748">
        <v>4266.58</v>
      </c>
      <c r="D748">
        <v>4193.05</v>
      </c>
      <c r="E748">
        <v>3228.62</v>
      </c>
      <c r="F748">
        <v>0</v>
      </c>
      <c r="G748">
        <v>0.231629</v>
      </c>
      <c r="H748">
        <v>0.77787700000000004</v>
      </c>
      <c r="I748">
        <v>0</v>
      </c>
    </row>
    <row r="749" spans="1:9" x14ac:dyDescent="0.25">
      <c r="A749" t="s">
        <v>98</v>
      </c>
      <c r="B749">
        <v>4279.07</v>
      </c>
      <c r="C749">
        <v>4263.8999999999996</v>
      </c>
      <c r="D749">
        <v>4191.91</v>
      </c>
      <c r="E749">
        <v>3228.2</v>
      </c>
      <c r="F749">
        <v>0</v>
      </c>
      <c r="G749">
        <v>0.21041399999999999</v>
      </c>
      <c r="H749">
        <v>0.77788599999999997</v>
      </c>
      <c r="I749">
        <v>0</v>
      </c>
    </row>
    <row r="750" spans="1:9" x14ac:dyDescent="0.25">
      <c r="A750" t="s">
        <v>98</v>
      </c>
      <c r="B750">
        <v>4280</v>
      </c>
      <c r="C750">
        <v>4264.51</v>
      </c>
      <c r="D750">
        <v>4193.28</v>
      </c>
      <c r="E750">
        <v>3228.57</v>
      </c>
      <c r="F750">
        <v>0</v>
      </c>
      <c r="G750">
        <v>0.23551900000000001</v>
      </c>
      <c r="H750">
        <v>0.77774399999999999</v>
      </c>
      <c r="I750">
        <v>0</v>
      </c>
    </row>
    <row r="751" spans="1:9" x14ac:dyDescent="0.25">
      <c r="A751" t="s">
        <v>98</v>
      </c>
      <c r="B751">
        <v>4275.4799999999996</v>
      </c>
      <c r="C751">
        <v>4259.29</v>
      </c>
      <c r="D751">
        <v>4192.07</v>
      </c>
      <c r="E751">
        <v>3228.29</v>
      </c>
      <c r="F751">
        <v>0</v>
      </c>
      <c r="G751">
        <v>0.20812800000000001</v>
      </c>
      <c r="H751">
        <v>0.80293099999999995</v>
      </c>
      <c r="I751">
        <v>0</v>
      </c>
    </row>
    <row r="752" spans="1:9" x14ac:dyDescent="0.25">
      <c r="A752" t="s">
        <v>98</v>
      </c>
      <c r="B752">
        <v>4278.01</v>
      </c>
      <c r="C752">
        <v>4260.45</v>
      </c>
      <c r="D752">
        <v>4191.57</v>
      </c>
      <c r="E752">
        <v>3228.48</v>
      </c>
      <c r="F752">
        <v>0</v>
      </c>
      <c r="G752">
        <v>0.20829800000000001</v>
      </c>
      <c r="H752">
        <v>0.777833</v>
      </c>
      <c r="I752">
        <v>0</v>
      </c>
    </row>
    <row r="753" spans="1:9" x14ac:dyDescent="0.25">
      <c r="A753" t="s">
        <v>98</v>
      </c>
      <c r="B753">
        <v>4277.96</v>
      </c>
      <c r="C753">
        <v>4262.88</v>
      </c>
      <c r="D753">
        <v>4191.5600000000004</v>
      </c>
      <c r="E753">
        <v>3228.55</v>
      </c>
      <c r="F753">
        <v>0</v>
      </c>
      <c r="G753">
        <v>0.21263000000000001</v>
      </c>
      <c r="H753">
        <v>0.77778999999999998</v>
      </c>
      <c r="I753">
        <v>0</v>
      </c>
    </row>
    <row r="754" spans="1:9" x14ac:dyDescent="0.25">
      <c r="A754" t="s">
        <v>98</v>
      </c>
      <c r="B754">
        <v>4282.3100000000004</v>
      </c>
      <c r="C754">
        <v>4266.7700000000004</v>
      </c>
      <c r="D754">
        <v>4193.9799999999996</v>
      </c>
      <c r="E754">
        <v>3228.69</v>
      </c>
      <c r="F754">
        <v>0</v>
      </c>
      <c r="G754">
        <v>0.20956900000000001</v>
      </c>
      <c r="H754">
        <v>0.77789299999999995</v>
      </c>
      <c r="I754">
        <v>0</v>
      </c>
    </row>
    <row r="755" spans="1:9" x14ac:dyDescent="0.25">
      <c r="A755" t="s">
        <v>98</v>
      </c>
      <c r="B755">
        <v>4270.22</v>
      </c>
      <c r="C755">
        <v>4254.08</v>
      </c>
      <c r="D755">
        <v>4190.42</v>
      </c>
      <c r="E755">
        <v>3228.46</v>
      </c>
      <c r="F755">
        <v>0</v>
      </c>
      <c r="G755">
        <v>0.21949399999999999</v>
      </c>
      <c r="H755">
        <v>0.77786599999999995</v>
      </c>
      <c r="I755">
        <v>0</v>
      </c>
    </row>
    <row r="756" spans="1:9" x14ac:dyDescent="0.25">
      <c r="A756" t="s">
        <v>98</v>
      </c>
      <c r="B756">
        <v>4277.75</v>
      </c>
      <c r="C756">
        <v>4262.16</v>
      </c>
      <c r="D756">
        <v>4193.5</v>
      </c>
      <c r="E756">
        <v>3228.42</v>
      </c>
      <c r="F756">
        <v>0</v>
      </c>
      <c r="G756">
        <v>0.23552600000000001</v>
      </c>
      <c r="H756">
        <v>0.77789900000000001</v>
      </c>
      <c r="I756">
        <v>0</v>
      </c>
    </row>
    <row r="757" spans="1:9" x14ac:dyDescent="0.25">
      <c r="A757" t="s">
        <v>98</v>
      </c>
      <c r="B757">
        <v>4268.74</v>
      </c>
      <c r="C757">
        <v>4253.88</v>
      </c>
      <c r="D757">
        <v>4190.25</v>
      </c>
      <c r="E757">
        <v>3228.39</v>
      </c>
      <c r="F757">
        <v>0</v>
      </c>
      <c r="G757">
        <v>0.20890600000000001</v>
      </c>
      <c r="H757">
        <v>0.77785700000000002</v>
      </c>
      <c r="I757">
        <v>0</v>
      </c>
    </row>
    <row r="758" spans="1:9" x14ac:dyDescent="0.25">
      <c r="A758" t="s">
        <v>98</v>
      </c>
      <c r="B758">
        <v>4276.6099999999997</v>
      </c>
      <c r="C758">
        <v>4261.24</v>
      </c>
      <c r="D758">
        <v>4192.3999999999996</v>
      </c>
      <c r="E758">
        <v>3228.48</v>
      </c>
      <c r="F758">
        <v>0</v>
      </c>
      <c r="G758">
        <v>0.23551900000000001</v>
      </c>
      <c r="H758">
        <v>0.77758700000000003</v>
      </c>
      <c r="I758">
        <v>0</v>
      </c>
    </row>
    <row r="759" spans="1:9" x14ac:dyDescent="0.25">
      <c r="A759" t="s">
        <v>98</v>
      </c>
      <c r="B759">
        <v>4270.91</v>
      </c>
      <c r="C759">
        <v>4256.09</v>
      </c>
      <c r="D759">
        <v>4191.1000000000004</v>
      </c>
      <c r="E759">
        <v>3228.83</v>
      </c>
      <c r="F759">
        <v>0</v>
      </c>
      <c r="G759">
        <v>0.21140800000000001</v>
      </c>
      <c r="H759">
        <v>0.777864</v>
      </c>
      <c r="I759">
        <v>0</v>
      </c>
    </row>
    <row r="760" spans="1:9" x14ac:dyDescent="0.25">
      <c r="A760" t="s">
        <v>98</v>
      </c>
      <c r="B760">
        <v>4271.3</v>
      </c>
      <c r="C760">
        <v>4256.1499999999996</v>
      </c>
      <c r="D760">
        <v>4191.05</v>
      </c>
      <c r="E760">
        <v>3228.72</v>
      </c>
      <c r="F760">
        <v>0</v>
      </c>
      <c r="G760">
        <v>0.23552699999999999</v>
      </c>
      <c r="H760">
        <v>0.77769500000000003</v>
      </c>
      <c r="I760">
        <v>0</v>
      </c>
    </row>
    <row r="761" spans="1:9" x14ac:dyDescent="0.25">
      <c r="A761" t="s">
        <v>98</v>
      </c>
      <c r="B761">
        <v>4279.58</v>
      </c>
      <c r="C761">
        <v>4263.28</v>
      </c>
      <c r="D761">
        <v>4194.5200000000004</v>
      </c>
      <c r="E761">
        <v>3228.93</v>
      </c>
      <c r="F761">
        <v>0</v>
      </c>
      <c r="G761">
        <v>0.20810999999999999</v>
      </c>
      <c r="H761">
        <v>0.77761899999999995</v>
      </c>
      <c r="I761">
        <v>0</v>
      </c>
    </row>
    <row r="762" spans="1:9" x14ac:dyDescent="0.25">
      <c r="A762" t="s">
        <v>98</v>
      </c>
      <c r="B762">
        <v>4277.0200000000004</v>
      </c>
      <c r="C762">
        <v>4261.24</v>
      </c>
      <c r="D762">
        <v>4194.07</v>
      </c>
      <c r="E762">
        <v>3228.86</v>
      </c>
      <c r="F762">
        <v>0</v>
      </c>
      <c r="G762">
        <v>0.23551900000000001</v>
      </c>
      <c r="H762">
        <v>0.77780800000000005</v>
      </c>
      <c r="I762">
        <v>0</v>
      </c>
    </row>
    <row r="763" spans="1:9" x14ac:dyDescent="0.25">
      <c r="A763" t="s">
        <v>98</v>
      </c>
      <c r="B763">
        <v>4274.6899999999996</v>
      </c>
      <c r="C763">
        <v>4259.5</v>
      </c>
      <c r="D763">
        <v>4192.96</v>
      </c>
      <c r="E763">
        <v>3228.78</v>
      </c>
      <c r="F763">
        <v>0</v>
      </c>
      <c r="G763">
        <v>0.22153800000000001</v>
      </c>
      <c r="H763">
        <v>0.77789900000000001</v>
      </c>
      <c r="I763">
        <v>0</v>
      </c>
    </row>
    <row r="764" spans="1:9" x14ac:dyDescent="0.25">
      <c r="A764" t="s">
        <v>98</v>
      </c>
      <c r="B764">
        <v>4274.8500000000004</v>
      </c>
      <c r="C764">
        <v>4259.37</v>
      </c>
      <c r="D764">
        <v>4194.16</v>
      </c>
      <c r="E764">
        <v>3228.66</v>
      </c>
      <c r="F764">
        <v>0</v>
      </c>
      <c r="G764">
        <v>0.23552200000000001</v>
      </c>
      <c r="H764">
        <v>0.77669999999999995</v>
      </c>
      <c r="I764">
        <v>0</v>
      </c>
    </row>
    <row r="765" spans="1:9" x14ac:dyDescent="0.25">
      <c r="A765" t="s">
        <v>98</v>
      </c>
      <c r="B765">
        <v>4271.8599999999997</v>
      </c>
      <c r="C765">
        <v>4256.41</v>
      </c>
      <c r="D765">
        <v>4190.9799999999996</v>
      </c>
      <c r="E765">
        <v>3228.77</v>
      </c>
      <c r="F765">
        <v>0</v>
      </c>
      <c r="G765">
        <v>0.21212600000000001</v>
      </c>
      <c r="H765">
        <v>0.77789799999999998</v>
      </c>
      <c r="I765">
        <v>0</v>
      </c>
    </row>
    <row r="766" spans="1:9" x14ac:dyDescent="0.25">
      <c r="A766" t="s">
        <v>98</v>
      </c>
      <c r="B766">
        <v>4277.1899999999996</v>
      </c>
      <c r="C766">
        <v>4262.1000000000004</v>
      </c>
      <c r="D766">
        <v>4194.1499999999996</v>
      </c>
      <c r="E766">
        <v>3229.26</v>
      </c>
      <c r="F766">
        <v>0</v>
      </c>
      <c r="G766">
        <v>0.23366400000000001</v>
      </c>
      <c r="H766">
        <v>0.77785899999999997</v>
      </c>
      <c r="I766">
        <v>0</v>
      </c>
    </row>
    <row r="767" spans="1:9" x14ac:dyDescent="0.25">
      <c r="A767" t="s">
        <v>98</v>
      </c>
      <c r="B767">
        <v>4267.47</v>
      </c>
      <c r="C767">
        <v>4252.7</v>
      </c>
      <c r="D767">
        <v>4190.2299999999996</v>
      </c>
      <c r="E767">
        <v>3228.92</v>
      </c>
      <c r="F767">
        <v>0</v>
      </c>
      <c r="G767">
        <v>0.21962699999999999</v>
      </c>
      <c r="H767">
        <v>0.77772300000000005</v>
      </c>
      <c r="I767">
        <v>0</v>
      </c>
    </row>
    <row r="768" spans="1:9" x14ac:dyDescent="0.25">
      <c r="A768" t="s">
        <v>98</v>
      </c>
      <c r="B768">
        <v>4271.3</v>
      </c>
      <c r="C768">
        <v>4256.34</v>
      </c>
      <c r="D768">
        <v>4191.21</v>
      </c>
      <c r="E768">
        <v>3228.68</v>
      </c>
      <c r="F768">
        <v>0</v>
      </c>
      <c r="G768">
        <v>0.22095400000000001</v>
      </c>
      <c r="H768">
        <v>0.77768700000000002</v>
      </c>
      <c r="I768">
        <v>0</v>
      </c>
    </row>
    <row r="769" spans="1:25" x14ac:dyDescent="0.25">
      <c r="A769" t="s">
        <v>98</v>
      </c>
      <c r="B769">
        <v>4275.76</v>
      </c>
      <c r="C769">
        <v>4260.4799999999996</v>
      </c>
      <c r="D769">
        <v>4191.32</v>
      </c>
      <c r="E769">
        <v>3228.9</v>
      </c>
      <c r="F769">
        <v>0</v>
      </c>
      <c r="G769">
        <v>0.23551900000000001</v>
      </c>
      <c r="H769">
        <v>0.77787799999999996</v>
      </c>
      <c r="I769">
        <v>0</v>
      </c>
    </row>
    <row r="770" spans="1:25" x14ac:dyDescent="0.25">
      <c r="A770" t="s">
        <v>98</v>
      </c>
      <c r="B770">
        <v>4273.29</v>
      </c>
      <c r="C770">
        <v>4257.5200000000004</v>
      </c>
      <c r="D770">
        <v>4191.37</v>
      </c>
      <c r="E770">
        <v>3228.92</v>
      </c>
      <c r="F770">
        <v>0</v>
      </c>
      <c r="G770">
        <v>0.231846</v>
      </c>
      <c r="H770">
        <v>0.77763300000000002</v>
      </c>
      <c r="I770">
        <v>0</v>
      </c>
    </row>
    <row r="771" spans="1:25" x14ac:dyDescent="0.25">
      <c r="A771" t="s">
        <v>98</v>
      </c>
      <c r="B771">
        <v>4274.2</v>
      </c>
      <c r="C771">
        <v>4258.28</v>
      </c>
      <c r="D771">
        <v>4190.59</v>
      </c>
      <c r="E771">
        <v>3228.57</v>
      </c>
      <c r="F771">
        <v>0</v>
      </c>
      <c r="G771">
        <v>0.217921</v>
      </c>
      <c r="H771">
        <v>0.77712700000000001</v>
      </c>
      <c r="I771">
        <v>0</v>
      </c>
    </row>
    <row r="772" spans="1:25" x14ac:dyDescent="0.25">
      <c r="A772" t="s">
        <v>98</v>
      </c>
      <c r="B772">
        <v>4268.1099999999997</v>
      </c>
      <c r="C772">
        <v>4252.76</v>
      </c>
      <c r="D772">
        <v>4189.67</v>
      </c>
      <c r="E772">
        <v>3228.3</v>
      </c>
      <c r="F772">
        <v>0</v>
      </c>
      <c r="G772">
        <v>0.20968600000000001</v>
      </c>
      <c r="H772">
        <v>0.77787499999999998</v>
      </c>
      <c r="I772">
        <v>0</v>
      </c>
    </row>
    <row r="773" spans="1:25" x14ac:dyDescent="0.25">
      <c r="A773" t="s">
        <v>98</v>
      </c>
      <c r="B773">
        <v>4307.34</v>
      </c>
      <c r="C773">
        <v>4291.62</v>
      </c>
      <c r="D773">
        <v>4192.1099999999997</v>
      </c>
      <c r="E773">
        <v>3228.46</v>
      </c>
      <c r="F773">
        <v>0</v>
      </c>
      <c r="G773">
        <v>0.208347</v>
      </c>
      <c r="H773">
        <v>0.77787899999999999</v>
      </c>
      <c r="I773">
        <v>0</v>
      </c>
    </row>
    <row r="774" spans="1:25" x14ac:dyDescent="0.25">
      <c r="A774" t="s">
        <v>98</v>
      </c>
      <c r="B774">
        <v>4272.97</v>
      </c>
      <c r="C774">
        <v>4257.43</v>
      </c>
      <c r="D774">
        <v>4190.79</v>
      </c>
      <c r="E774">
        <v>3228.61</v>
      </c>
      <c r="F774">
        <v>0</v>
      </c>
      <c r="G774">
        <v>0.21287</v>
      </c>
      <c r="H774">
        <v>0.77789900000000001</v>
      </c>
      <c r="I774">
        <v>0</v>
      </c>
    </row>
    <row r="775" spans="1:25" x14ac:dyDescent="0.25">
      <c r="A775" t="s">
        <v>98</v>
      </c>
      <c r="B775">
        <v>4311.4799999999996</v>
      </c>
      <c r="C775">
        <v>4296.12</v>
      </c>
      <c r="D775">
        <v>4190.75</v>
      </c>
      <c r="E775">
        <v>3228.55</v>
      </c>
      <c r="F775">
        <v>0</v>
      </c>
      <c r="G775">
        <v>0.235537</v>
      </c>
      <c r="H775">
        <v>0.777841</v>
      </c>
      <c r="I775">
        <v>0</v>
      </c>
    </row>
    <row r="776" spans="1:25" x14ac:dyDescent="0.25">
      <c r="A776" t="s">
        <v>98</v>
      </c>
      <c r="B776">
        <v>4273.78</v>
      </c>
      <c r="C776">
        <v>4259.0200000000004</v>
      </c>
      <c r="D776">
        <v>4191.7</v>
      </c>
      <c r="E776">
        <v>3228.76</v>
      </c>
      <c r="F776">
        <v>0</v>
      </c>
      <c r="G776">
        <v>0.22171299999999999</v>
      </c>
      <c r="H776">
        <v>0.77788999999999997</v>
      </c>
      <c r="I776">
        <v>0</v>
      </c>
    </row>
    <row r="777" spans="1:25" x14ac:dyDescent="0.25">
      <c r="A777" t="s">
        <v>98</v>
      </c>
      <c r="B777">
        <v>4274.8100000000004</v>
      </c>
      <c r="C777">
        <v>4259.28</v>
      </c>
      <c r="D777">
        <v>4191.0200000000004</v>
      </c>
      <c r="E777">
        <v>3228.44</v>
      </c>
      <c r="F777">
        <v>0</v>
      </c>
      <c r="G777">
        <v>0.212197</v>
      </c>
      <c r="H777">
        <v>0.77787200000000001</v>
      </c>
      <c r="I777">
        <v>0</v>
      </c>
    </row>
    <row r="778" spans="1:25" x14ac:dyDescent="0.25">
      <c r="A778" t="s">
        <v>98</v>
      </c>
      <c r="B778">
        <v>4274.08</v>
      </c>
      <c r="C778">
        <v>4257.6099999999997</v>
      </c>
      <c r="D778">
        <v>4190.9799999999996</v>
      </c>
      <c r="E778">
        <v>3228.48</v>
      </c>
      <c r="F778">
        <v>0</v>
      </c>
      <c r="G778">
        <v>0.21590699999999999</v>
      </c>
      <c r="H778">
        <v>0.777895</v>
      </c>
      <c r="I778">
        <v>0</v>
      </c>
    </row>
    <row r="779" spans="1:25" x14ac:dyDescent="0.25">
      <c r="A779" t="s">
        <v>98</v>
      </c>
      <c r="B779">
        <v>4303.92</v>
      </c>
      <c r="C779">
        <v>4288.75</v>
      </c>
      <c r="D779">
        <v>4190</v>
      </c>
      <c r="E779">
        <v>3228.26</v>
      </c>
      <c r="F779">
        <v>0</v>
      </c>
      <c r="G779">
        <v>0.21668399999999999</v>
      </c>
      <c r="H779">
        <v>0.77784200000000003</v>
      </c>
      <c r="I779">
        <v>0</v>
      </c>
    </row>
    <row r="780" spans="1:25" x14ac:dyDescent="0.25">
      <c r="A780" t="s">
        <v>98</v>
      </c>
      <c r="B780">
        <v>4296.26</v>
      </c>
      <c r="C780">
        <v>4279.6000000000004</v>
      </c>
      <c r="D780">
        <v>4192.8</v>
      </c>
      <c r="E780">
        <v>3228.31</v>
      </c>
      <c r="F780">
        <v>0</v>
      </c>
      <c r="G780">
        <v>0.20938399999999999</v>
      </c>
      <c r="H780">
        <v>0.77789200000000003</v>
      </c>
      <c r="I780">
        <v>0</v>
      </c>
    </row>
    <row r="781" spans="1:25" x14ac:dyDescent="0.25">
      <c r="A781" t="s">
        <v>98</v>
      </c>
      <c r="B781">
        <v>4274.13</v>
      </c>
      <c r="C781">
        <v>4258.68</v>
      </c>
      <c r="D781">
        <v>4192.32</v>
      </c>
      <c r="E781">
        <v>3228.53</v>
      </c>
      <c r="F781">
        <v>0</v>
      </c>
      <c r="G781">
        <v>0.23551900000000001</v>
      </c>
      <c r="H781">
        <v>0.77789900000000001</v>
      </c>
      <c r="I781">
        <v>0</v>
      </c>
    </row>
    <row r="782" spans="1:25" x14ac:dyDescent="0.25">
      <c r="A782" t="s">
        <v>98</v>
      </c>
      <c r="B782">
        <v>4278.6400000000003</v>
      </c>
      <c r="C782">
        <v>4263.1499999999996</v>
      </c>
      <c r="D782">
        <v>4193.1899999999996</v>
      </c>
      <c r="E782">
        <v>3228.84</v>
      </c>
      <c r="F782">
        <v>0</v>
      </c>
      <c r="G782">
        <v>0.221025</v>
      </c>
      <c r="H782">
        <v>0.77659699999999998</v>
      </c>
      <c r="I782">
        <v>0</v>
      </c>
    </row>
    <row r="783" spans="1:25" x14ac:dyDescent="0.25">
      <c r="A783" t="s">
        <v>98</v>
      </c>
      <c r="B783">
        <v>4277.26</v>
      </c>
      <c r="C783">
        <v>4261.96</v>
      </c>
      <c r="D783">
        <v>4192.43</v>
      </c>
      <c r="E783">
        <v>3228.99</v>
      </c>
      <c r="F783">
        <v>0</v>
      </c>
      <c r="G783">
        <v>0.20935599999999999</v>
      </c>
      <c r="H783">
        <v>0.77789699999999995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4280.84</v>
      </c>
      <c r="C784">
        <v>4265.8100000000004</v>
      </c>
      <c r="D784">
        <v>4193.21</v>
      </c>
      <c r="E784">
        <v>3228.77</v>
      </c>
      <c r="F784">
        <v>0</v>
      </c>
      <c r="G784">
        <v>0.20876800000000001</v>
      </c>
      <c r="H784">
        <v>0.77789900000000001</v>
      </c>
      <c r="I784">
        <v>0</v>
      </c>
      <c r="R784">
        <f>AVERAGE(B735:B784)</f>
        <v>4276.0118000000011</v>
      </c>
      <c r="S784">
        <f>AVERAGE(C735:C784)</f>
        <v>4260.4547999999995</v>
      </c>
      <c r="U784">
        <f>_xlfn.VAR.P(B735:B784)</f>
        <v>116.29009475999989</v>
      </c>
      <c r="V784">
        <f>_xlfn.VAR.P(C735:C784)</f>
        <v>114.0923809599999</v>
      </c>
      <c r="X784">
        <f>1.96*SQRT(U784)/50</f>
        <v>0.42272450983117388</v>
      </c>
      <c r="Y784">
        <f>1.96*SQRT(V784)/50</f>
        <v>0.41871101762238622</v>
      </c>
    </row>
    <row r="785" spans="1:9" x14ac:dyDescent="0.25">
      <c r="A785" t="s">
        <v>98</v>
      </c>
      <c r="B785">
        <v>213881.166</v>
      </c>
      <c r="C785" t="s">
        <v>37</v>
      </c>
    </row>
    <row r="786" spans="1:9" x14ac:dyDescent="0.25">
      <c r="A786" t="s">
        <v>99</v>
      </c>
      <c r="B786">
        <v>3571.16</v>
      </c>
      <c r="C786">
        <v>3556.47</v>
      </c>
      <c r="D786">
        <v>3490.63</v>
      </c>
      <c r="E786">
        <v>2481.8000000000002</v>
      </c>
      <c r="F786">
        <v>0</v>
      </c>
      <c r="G786">
        <v>0.22059500000000001</v>
      </c>
      <c r="H786">
        <v>0.77789200000000003</v>
      </c>
      <c r="I786">
        <v>0</v>
      </c>
    </row>
    <row r="787" spans="1:9" x14ac:dyDescent="0.25">
      <c r="A787" t="s">
        <v>99</v>
      </c>
      <c r="B787">
        <v>3574.64</v>
      </c>
      <c r="C787">
        <v>3559.2</v>
      </c>
      <c r="D787">
        <v>3491.72</v>
      </c>
      <c r="E787">
        <v>2482.0100000000002</v>
      </c>
      <c r="F787">
        <v>0</v>
      </c>
      <c r="G787">
        <v>0.20864099999999999</v>
      </c>
      <c r="H787">
        <v>0.77785099999999996</v>
      </c>
      <c r="I787">
        <v>0</v>
      </c>
    </row>
    <row r="788" spans="1:9" x14ac:dyDescent="0.25">
      <c r="A788" t="s">
        <v>99</v>
      </c>
      <c r="B788">
        <v>3570.14</v>
      </c>
      <c r="C788">
        <v>3555.41</v>
      </c>
      <c r="D788">
        <v>3489.7</v>
      </c>
      <c r="E788">
        <v>2481.83</v>
      </c>
      <c r="F788">
        <v>0</v>
      </c>
      <c r="G788">
        <v>0.22020799999999999</v>
      </c>
      <c r="H788">
        <v>0.77751300000000001</v>
      </c>
      <c r="I788">
        <v>0</v>
      </c>
    </row>
    <row r="789" spans="1:9" x14ac:dyDescent="0.25">
      <c r="A789" t="s">
        <v>99</v>
      </c>
      <c r="B789">
        <v>3572.17</v>
      </c>
      <c r="C789">
        <v>3555.5</v>
      </c>
      <c r="D789">
        <v>3490.66</v>
      </c>
      <c r="E789">
        <v>2481.61</v>
      </c>
      <c r="F789">
        <v>0</v>
      </c>
      <c r="G789">
        <v>0.20873</v>
      </c>
      <c r="H789">
        <v>0.77784600000000004</v>
      </c>
      <c r="I789">
        <v>0</v>
      </c>
    </row>
    <row r="790" spans="1:9" x14ac:dyDescent="0.25">
      <c r="A790" t="s">
        <v>99</v>
      </c>
      <c r="B790">
        <v>3589</v>
      </c>
      <c r="C790">
        <v>3574.55</v>
      </c>
      <c r="D790">
        <v>3488.99</v>
      </c>
      <c r="E790">
        <v>2481.1999999999998</v>
      </c>
      <c r="F790">
        <v>0</v>
      </c>
      <c r="G790">
        <v>0.20852899999999999</v>
      </c>
      <c r="H790">
        <v>0.777833</v>
      </c>
      <c r="I790">
        <v>0</v>
      </c>
    </row>
    <row r="791" spans="1:9" x14ac:dyDescent="0.25">
      <c r="A791" t="s">
        <v>99</v>
      </c>
      <c r="B791">
        <v>3578.26</v>
      </c>
      <c r="C791">
        <v>3562.92</v>
      </c>
      <c r="D791">
        <v>3491.94</v>
      </c>
      <c r="E791">
        <v>2481.36</v>
      </c>
      <c r="F791">
        <v>0</v>
      </c>
      <c r="G791">
        <v>0.230325</v>
      </c>
      <c r="H791">
        <v>0.77387099999999998</v>
      </c>
      <c r="I791">
        <v>0</v>
      </c>
    </row>
    <row r="792" spans="1:9" x14ac:dyDescent="0.25">
      <c r="A792" t="s">
        <v>99</v>
      </c>
      <c r="B792">
        <v>3571.35</v>
      </c>
      <c r="C792">
        <v>3555.81</v>
      </c>
      <c r="D792">
        <v>3490.34</v>
      </c>
      <c r="E792">
        <v>2481.6799999999998</v>
      </c>
      <c r="F792">
        <v>0</v>
      </c>
      <c r="G792">
        <v>0.22335199999999999</v>
      </c>
      <c r="H792">
        <v>0.777752</v>
      </c>
      <c r="I792">
        <v>0</v>
      </c>
    </row>
    <row r="793" spans="1:9" x14ac:dyDescent="0.25">
      <c r="A793" t="s">
        <v>99</v>
      </c>
      <c r="B793">
        <v>3569.9</v>
      </c>
      <c r="C793">
        <v>3554.44</v>
      </c>
      <c r="D793">
        <v>3490.33</v>
      </c>
      <c r="E793">
        <v>2481.52</v>
      </c>
      <c r="F793">
        <v>0</v>
      </c>
      <c r="G793">
        <v>0.23552000000000001</v>
      </c>
      <c r="H793">
        <v>0.77785400000000005</v>
      </c>
      <c r="I793">
        <v>0</v>
      </c>
    </row>
    <row r="794" spans="1:9" x14ac:dyDescent="0.25">
      <c r="A794" t="s">
        <v>99</v>
      </c>
      <c r="B794">
        <v>3567.32</v>
      </c>
      <c r="C794">
        <v>3552.71</v>
      </c>
      <c r="D794">
        <v>3489.93</v>
      </c>
      <c r="E794">
        <v>2481.4699999999998</v>
      </c>
      <c r="F794">
        <v>0</v>
      </c>
      <c r="G794">
        <v>0.23141700000000001</v>
      </c>
      <c r="H794">
        <v>0.77789799999999998</v>
      </c>
      <c r="I794">
        <v>0</v>
      </c>
    </row>
    <row r="795" spans="1:9" x14ac:dyDescent="0.25">
      <c r="A795" t="s">
        <v>99</v>
      </c>
      <c r="B795">
        <v>3580.28</v>
      </c>
      <c r="C795">
        <v>3565.37</v>
      </c>
      <c r="D795">
        <v>3491.54</v>
      </c>
      <c r="E795">
        <v>2481.6999999999998</v>
      </c>
      <c r="F795">
        <v>0</v>
      </c>
      <c r="G795">
        <v>0.208147</v>
      </c>
      <c r="H795">
        <v>0.77789900000000001</v>
      </c>
      <c r="I795">
        <v>0</v>
      </c>
    </row>
    <row r="796" spans="1:9" x14ac:dyDescent="0.25">
      <c r="A796" t="s">
        <v>99</v>
      </c>
      <c r="B796">
        <v>3573.94</v>
      </c>
      <c r="C796">
        <v>3558.97</v>
      </c>
      <c r="D796">
        <v>3491.01</v>
      </c>
      <c r="E796">
        <v>2481.52</v>
      </c>
      <c r="F796">
        <v>0</v>
      </c>
      <c r="G796">
        <v>0.20841999999999999</v>
      </c>
      <c r="H796">
        <v>0.77746999999999999</v>
      </c>
      <c r="I796">
        <v>0</v>
      </c>
    </row>
    <row r="797" spans="1:9" x14ac:dyDescent="0.25">
      <c r="A797" t="s">
        <v>99</v>
      </c>
      <c r="B797">
        <v>3567.9</v>
      </c>
      <c r="C797">
        <v>3551.95</v>
      </c>
      <c r="D797">
        <v>3489.77</v>
      </c>
      <c r="E797">
        <v>2481.4699999999998</v>
      </c>
      <c r="F797">
        <v>0</v>
      </c>
      <c r="G797">
        <v>0.22697400000000001</v>
      </c>
      <c r="H797">
        <v>0.777895</v>
      </c>
      <c r="I797">
        <v>0</v>
      </c>
    </row>
    <row r="798" spans="1:9" x14ac:dyDescent="0.25">
      <c r="A798" t="s">
        <v>99</v>
      </c>
      <c r="B798">
        <v>3585.5</v>
      </c>
      <c r="C798">
        <v>3568.12</v>
      </c>
      <c r="D798">
        <v>3492.5</v>
      </c>
      <c r="E798">
        <v>2481.75</v>
      </c>
      <c r="F798">
        <v>0</v>
      </c>
      <c r="G798">
        <v>0.212038</v>
      </c>
      <c r="H798">
        <v>0.77789900000000001</v>
      </c>
      <c r="I798">
        <v>0</v>
      </c>
    </row>
    <row r="799" spans="1:9" x14ac:dyDescent="0.25">
      <c r="A799" t="s">
        <v>99</v>
      </c>
      <c r="B799">
        <v>3570.13</v>
      </c>
      <c r="C799">
        <v>3553.81</v>
      </c>
      <c r="D799">
        <v>3489.98</v>
      </c>
      <c r="E799">
        <v>2481.6999999999998</v>
      </c>
      <c r="F799">
        <v>0</v>
      </c>
      <c r="G799">
        <v>0.212283</v>
      </c>
      <c r="H799">
        <v>0.777729</v>
      </c>
      <c r="I799">
        <v>0</v>
      </c>
    </row>
    <row r="800" spans="1:9" x14ac:dyDescent="0.25">
      <c r="A800" t="s">
        <v>99</v>
      </c>
      <c r="B800">
        <v>3566.46</v>
      </c>
      <c r="C800">
        <v>3550.82</v>
      </c>
      <c r="D800">
        <v>3489.52</v>
      </c>
      <c r="E800">
        <v>2481.36</v>
      </c>
      <c r="F800">
        <v>0</v>
      </c>
      <c r="G800">
        <v>0.218917</v>
      </c>
      <c r="H800">
        <v>0.77788900000000005</v>
      </c>
      <c r="I800">
        <v>0</v>
      </c>
    </row>
    <row r="801" spans="1:9" x14ac:dyDescent="0.25">
      <c r="A801" t="s">
        <v>99</v>
      </c>
      <c r="B801">
        <v>3566.39</v>
      </c>
      <c r="C801">
        <v>3551.13</v>
      </c>
      <c r="D801">
        <v>3490.45</v>
      </c>
      <c r="E801">
        <v>2481.4</v>
      </c>
      <c r="F801">
        <v>0</v>
      </c>
      <c r="G801">
        <v>0.23552000000000001</v>
      </c>
      <c r="H801">
        <v>0.77759800000000001</v>
      </c>
      <c r="I801">
        <v>0</v>
      </c>
    </row>
    <row r="802" spans="1:9" x14ac:dyDescent="0.25">
      <c r="A802" t="s">
        <v>99</v>
      </c>
      <c r="B802">
        <v>3572.31</v>
      </c>
      <c r="C802">
        <v>3557.11</v>
      </c>
      <c r="D802">
        <v>3493.16</v>
      </c>
      <c r="E802">
        <v>2481.44</v>
      </c>
      <c r="F802">
        <v>0</v>
      </c>
      <c r="G802">
        <v>0.20810300000000001</v>
      </c>
      <c r="H802">
        <v>0.80518500000000004</v>
      </c>
      <c r="I802">
        <v>0</v>
      </c>
    </row>
    <row r="803" spans="1:9" x14ac:dyDescent="0.25">
      <c r="A803" t="s">
        <v>99</v>
      </c>
      <c r="B803">
        <v>3567.04</v>
      </c>
      <c r="C803">
        <v>3552.16</v>
      </c>
      <c r="D803">
        <v>3491.03</v>
      </c>
      <c r="E803">
        <v>2481.62</v>
      </c>
      <c r="F803">
        <v>0</v>
      </c>
      <c r="G803">
        <v>0.20921999999999999</v>
      </c>
      <c r="H803">
        <v>0.77789399999999997</v>
      </c>
      <c r="I803">
        <v>0</v>
      </c>
    </row>
    <row r="804" spans="1:9" x14ac:dyDescent="0.25">
      <c r="A804" t="s">
        <v>99</v>
      </c>
      <c r="B804">
        <v>3567.82</v>
      </c>
      <c r="C804">
        <v>3551.99</v>
      </c>
      <c r="D804">
        <v>3490.27</v>
      </c>
      <c r="E804">
        <v>2481.75</v>
      </c>
      <c r="F804">
        <v>0</v>
      </c>
      <c r="G804">
        <v>0.20963200000000001</v>
      </c>
      <c r="H804">
        <v>0.77771900000000005</v>
      </c>
      <c r="I804">
        <v>0</v>
      </c>
    </row>
    <row r="805" spans="1:9" x14ac:dyDescent="0.25">
      <c r="A805" t="s">
        <v>99</v>
      </c>
      <c r="B805">
        <v>3569.6</v>
      </c>
      <c r="C805">
        <v>3554.55</v>
      </c>
      <c r="D805">
        <v>3492.03</v>
      </c>
      <c r="E805">
        <v>2481.67</v>
      </c>
      <c r="F805">
        <v>0</v>
      </c>
      <c r="G805">
        <v>0.23552000000000001</v>
      </c>
      <c r="H805">
        <v>0.77761000000000002</v>
      </c>
      <c r="I805">
        <v>0</v>
      </c>
    </row>
    <row r="806" spans="1:9" x14ac:dyDescent="0.25">
      <c r="A806" t="s">
        <v>99</v>
      </c>
      <c r="B806">
        <v>3569.46</v>
      </c>
      <c r="C806">
        <v>3554.38</v>
      </c>
      <c r="D806">
        <v>3492.28</v>
      </c>
      <c r="E806">
        <v>2481.52</v>
      </c>
      <c r="F806">
        <v>0</v>
      </c>
      <c r="G806">
        <v>0.210142</v>
      </c>
      <c r="H806">
        <v>0.77788500000000005</v>
      </c>
      <c r="I806">
        <v>0</v>
      </c>
    </row>
    <row r="807" spans="1:9" x14ac:dyDescent="0.25">
      <c r="A807" t="s">
        <v>99</v>
      </c>
      <c r="B807">
        <v>3566.52</v>
      </c>
      <c r="C807">
        <v>3551.35</v>
      </c>
      <c r="D807">
        <v>3489.47</v>
      </c>
      <c r="E807">
        <v>2481.06</v>
      </c>
      <c r="F807">
        <v>0</v>
      </c>
      <c r="G807">
        <v>0.23031599999999999</v>
      </c>
      <c r="H807">
        <v>0.77788800000000002</v>
      </c>
      <c r="I807">
        <v>0</v>
      </c>
    </row>
    <row r="808" spans="1:9" x14ac:dyDescent="0.25">
      <c r="A808" t="s">
        <v>99</v>
      </c>
      <c r="B808">
        <v>3566.05</v>
      </c>
      <c r="C808">
        <v>3550.04</v>
      </c>
      <c r="D808">
        <v>3489.38</v>
      </c>
      <c r="E808">
        <v>2481.2399999999998</v>
      </c>
      <c r="F808">
        <v>0</v>
      </c>
      <c r="G808">
        <v>0.209093</v>
      </c>
      <c r="H808">
        <v>0.77768999999999999</v>
      </c>
      <c r="I808">
        <v>0</v>
      </c>
    </row>
    <row r="809" spans="1:9" x14ac:dyDescent="0.25">
      <c r="A809" t="s">
        <v>99</v>
      </c>
      <c r="B809">
        <v>3564.97</v>
      </c>
      <c r="C809">
        <v>3549.87</v>
      </c>
      <c r="D809">
        <v>3490.46</v>
      </c>
      <c r="E809">
        <v>2481.21</v>
      </c>
      <c r="F809">
        <v>0</v>
      </c>
      <c r="G809">
        <v>0.213279</v>
      </c>
      <c r="H809">
        <v>0.77785599999999999</v>
      </c>
      <c r="I809">
        <v>0</v>
      </c>
    </row>
    <row r="810" spans="1:9" x14ac:dyDescent="0.25">
      <c r="A810" t="s">
        <v>99</v>
      </c>
      <c r="B810">
        <v>3569.98</v>
      </c>
      <c r="C810">
        <v>3554.68</v>
      </c>
      <c r="D810">
        <v>3492.07</v>
      </c>
      <c r="E810">
        <v>2481.4699999999998</v>
      </c>
      <c r="F810">
        <v>0</v>
      </c>
      <c r="G810">
        <v>0.21420900000000001</v>
      </c>
      <c r="H810">
        <v>0.77788599999999997</v>
      </c>
      <c r="I810">
        <v>0</v>
      </c>
    </row>
    <row r="811" spans="1:9" x14ac:dyDescent="0.25">
      <c r="A811" t="s">
        <v>99</v>
      </c>
      <c r="B811">
        <v>3568.76</v>
      </c>
      <c r="C811">
        <v>3553.78</v>
      </c>
      <c r="D811">
        <v>3492.07</v>
      </c>
      <c r="E811">
        <v>2481.4699999999998</v>
      </c>
      <c r="F811">
        <v>0</v>
      </c>
      <c r="G811">
        <v>0.21301999999999999</v>
      </c>
      <c r="H811">
        <v>0.77697899999999998</v>
      </c>
      <c r="I811">
        <v>0</v>
      </c>
    </row>
    <row r="812" spans="1:9" x14ac:dyDescent="0.25">
      <c r="A812" t="s">
        <v>99</v>
      </c>
      <c r="B812">
        <v>3566.73</v>
      </c>
      <c r="C812">
        <v>3552.34</v>
      </c>
      <c r="D812">
        <v>3490.85</v>
      </c>
      <c r="E812">
        <v>2481.38</v>
      </c>
      <c r="F812">
        <v>0</v>
      </c>
      <c r="G812">
        <v>0.21079200000000001</v>
      </c>
      <c r="H812">
        <v>0.777887</v>
      </c>
      <c r="I812">
        <v>0</v>
      </c>
    </row>
    <row r="813" spans="1:9" x14ac:dyDescent="0.25">
      <c r="A813" t="s">
        <v>99</v>
      </c>
      <c r="B813">
        <v>3565.86</v>
      </c>
      <c r="C813">
        <v>3550.29</v>
      </c>
      <c r="D813">
        <v>3489.6</v>
      </c>
      <c r="E813">
        <v>2481.7800000000002</v>
      </c>
      <c r="F813">
        <v>0</v>
      </c>
      <c r="G813">
        <v>0.223749</v>
      </c>
      <c r="H813">
        <v>0.77771000000000001</v>
      </c>
      <c r="I813">
        <v>0</v>
      </c>
    </row>
    <row r="814" spans="1:9" x14ac:dyDescent="0.25">
      <c r="A814" t="s">
        <v>99</v>
      </c>
      <c r="B814">
        <v>3561.15</v>
      </c>
      <c r="C814">
        <v>3545.37</v>
      </c>
      <c r="D814">
        <v>3488.25</v>
      </c>
      <c r="E814">
        <v>2481.5300000000002</v>
      </c>
      <c r="F814">
        <v>0</v>
      </c>
      <c r="G814">
        <v>0.22165499999999999</v>
      </c>
      <c r="H814">
        <v>0.77788000000000002</v>
      </c>
      <c r="I814">
        <v>0</v>
      </c>
    </row>
    <row r="815" spans="1:9" x14ac:dyDescent="0.25">
      <c r="A815" t="s">
        <v>99</v>
      </c>
      <c r="B815">
        <v>3570.1</v>
      </c>
      <c r="C815">
        <v>3554.59</v>
      </c>
      <c r="D815">
        <v>3491.62</v>
      </c>
      <c r="E815">
        <v>2481.73</v>
      </c>
      <c r="F815">
        <v>0</v>
      </c>
      <c r="G815">
        <v>0.23551900000000001</v>
      </c>
      <c r="H815">
        <v>0.77789900000000001</v>
      </c>
      <c r="I815">
        <v>0</v>
      </c>
    </row>
    <row r="816" spans="1:9" x14ac:dyDescent="0.25">
      <c r="A816" t="s">
        <v>99</v>
      </c>
      <c r="B816">
        <v>3563.94</v>
      </c>
      <c r="C816">
        <v>3547.54</v>
      </c>
      <c r="D816">
        <v>3488.51</v>
      </c>
      <c r="E816">
        <v>2481.62</v>
      </c>
      <c r="F816">
        <v>0</v>
      </c>
      <c r="G816">
        <v>0.210894</v>
      </c>
      <c r="H816">
        <v>0.77759400000000001</v>
      </c>
      <c r="I816">
        <v>0</v>
      </c>
    </row>
    <row r="817" spans="1:9" x14ac:dyDescent="0.25">
      <c r="A817" t="s">
        <v>99</v>
      </c>
      <c r="B817">
        <v>3572.27</v>
      </c>
      <c r="C817">
        <v>3556.28</v>
      </c>
      <c r="D817">
        <v>3491.4</v>
      </c>
      <c r="E817">
        <v>2481.58</v>
      </c>
      <c r="F817">
        <v>0</v>
      </c>
      <c r="G817">
        <v>0.209706</v>
      </c>
      <c r="H817">
        <v>0.77788000000000002</v>
      </c>
      <c r="I817">
        <v>0</v>
      </c>
    </row>
    <row r="818" spans="1:9" x14ac:dyDescent="0.25">
      <c r="A818" t="s">
        <v>99</v>
      </c>
      <c r="B818">
        <v>3559.18</v>
      </c>
      <c r="C818">
        <v>3543.74</v>
      </c>
      <c r="D818">
        <v>3488.19</v>
      </c>
      <c r="E818">
        <v>2481.62</v>
      </c>
      <c r="F818">
        <v>0</v>
      </c>
      <c r="G818">
        <v>0.23551900000000001</v>
      </c>
      <c r="H818">
        <v>0.77780000000000005</v>
      </c>
      <c r="I818">
        <v>0</v>
      </c>
    </row>
    <row r="819" spans="1:9" x14ac:dyDescent="0.25">
      <c r="A819" t="s">
        <v>99</v>
      </c>
      <c r="B819">
        <v>3570.79</v>
      </c>
      <c r="C819">
        <v>3555.65</v>
      </c>
      <c r="D819">
        <v>3491.99</v>
      </c>
      <c r="E819">
        <v>2481.5700000000002</v>
      </c>
      <c r="F819">
        <v>0</v>
      </c>
      <c r="G819">
        <v>0.212481</v>
      </c>
      <c r="H819">
        <v>0.77783400000000003</v>
      </c>
      <c r="I819">
        <v>0</v>
      </c>
    </row>
    <row r="820" spans="1:9" x14ac:dyDescent="0.25">
      <c r="A820" t="s">
        <v>99</v>
      </c>
      <c r="B820">
        <v>3571.59</v>
      </c>
      <c r="C820">
        <v>3556.29</v>
      </c>
      <c r="D820">
        <v>3491.88</v>
      </c>
      <c r="E820">
        <v>2481.44</v>
      </c>
      <c r="F820">
        <v>0</v>
      </c>
      <c r="G820">
        <v>0.23552200000000001</v>
      </c>
      <c r="H820">
        <v>0.77787499999999998</v>
      </c>
      <c r="I820">
        <v>0</v>
      </c>
    </row>
    <row r="821" spans="1:9" x14ac:dyDescent="0.25">
      <c r="A821" t="s">
        <v>99</v>
      </c>
      <c r="B821">
        <v>3560.41</v>
      </c>
      <c r="C821">
        <v>3544.69</v>
      </c>
      <c r="D821">
        <v>3487.68</v>
      </c>
      <c r="E821">
        <v>2481.37</v>
      </c>
      <c r="F821">
        <v>0</v>
      </c>
      <c r="G821">
        <v>0.22092300000000001</v>
      </c>
      <c r="H821">
        <v>0.77788900000000005</v>
      </c>
      <c r="I821">
        <v>0</v>
      </c>
    </row>
    <row r="822" spans="1:9" x14ac:dyDescent="0.25">
      <c r="A822" t="s">
        <v>99</v>
      </c>
      <c r="B822">
        <v>3561.58</v>
      </c>
      <c r="C822">
        <v>3545.87</v>
      </c>
      <c r="D822">
        <v>3488.52</v>
      </c>
      <c r="E822">
        <v>2481.71</v>
      </c>
      <c r="F822">
        <v>0</v>
      </c>
      <c r="G822">
        <v>0.21685199999999999</v>
      </c>
      <c r="H822">
        <v>0.80458200000000002</v>
      </c>
      <c r="I822">
        <v>0</v>
      </c>
    </row>
    <row r="823" spans="1:9" x14ac:dyDescent="0.25">
      <c r="A823" t="s">
        <v>99</v>
      </c>
      <c r="B823">
        <v>3560.53</v>
      </c>
      <c r="C823">
        <v>3545.14</v>
      </c>
      <c r="D823">
        <v>3488.61</v>
      </c>
      <c r="E823">
        <v>2481.58</v>
      </c>
      <c r="F823">
        <v>0</v>
      </c>
      <c r="G823">
        <v>0.22081899999999999</v>
      </c>
      <c r="H823">
        <v>0.77789600000000003</v>
      </c>
      <c r="I823">
        <v>0</v>
      </c>
    </row>
    <row r="824" spans="1:9" x14ac:dyDescent="0.25">
      <c r="A824" t="s">
        <v>99</v>
      </c>
      <c r="B824">
        <v>3571.87</v>
      </c>
      <c r="C824">
        <v>3556.89</v>
      </c>
      <c r="D824">
        <v>3492.16</v>
      </c>
      <c r="E824">
        <v>2481.5700000000002</v>
      </c>
      <c r="F824">
        <v>0</v>
      </c>
      <c r="G824">
        <v>0.23551900000000001</v>
      </c>
      <c r="H824">
        <v>0.77751999999999999</v>
      </c>
      <c r="I824">
        <v>0</v>
      </c>
    </row>
    <row r="825" spans="1:9" x14ac:dyDescent="0.25">
      <c r="A825" t="s">
        <v>99</v>
      </c>
      <c r="B825">
        <v>3562.04</v>
      </c>
      <c r="C825">
        <v>3546.5</v>
      </c>
      <c r="D825">
        <v>3488.95</v>
      </c>
      <c r="E825">
        <v>2481.46</v>
      </c>
      <c r="F825">
        <v>0</v>
      </c>
      <c r="G825">
        <v>0.23552400000000001</v>
      </c>
      <c r="H825">
        <v>0.77785800000000005</v>
      </c>
      <c r="I825">
        <v>0</v>
      </c>
    </row>
    <row r="826" spans="1:9" x14ac:dyDescent="0.25">
      <c r="A826" t="s">
        <v>99</v>
      </c>
      <c r="B826">
        <v>3572.01</v>
      </c>
      <c r="C826">
        <v>3557.32</v>
      </c>
      <c r="D826">
        <v>3492.62</v>
      </c>
      <c r="E826">
        <v>2481.31</v>
      </c>
      <c r="F826">
        <v>0</v>
      </c>
      <c r="G826">
        <v>0.20852799999999999</v>
      </c>
      <c r="H826">
        <v>0.77786999999999995</v>
      </c>
      <c r="I826">
        <v>0</v>
      </c>
    </row>
    <row r="827" spans="1:9" x14ac:dyDescent="0.25">
      <c r="A827" t="s">
        <v>99</v>
      </c>
      <c r="B827">
        <v>3570.09</v>
      </c>
      <c r="C827">
        <v>3555.44</v>
      </c>
      <c r="D827">
        <v>3491.5</v>
      </c>
      <c r="E827">
        <v>2481.34</v>
      </c>
      <c r="F827">
        <v>0</v>
      </c>
      <c r="G827">
        <v>0.210004</v>
      </c>
      <c r="H827">
        <v>0.79810199999999998</v>
      </c>
      <c r="I827">
        <v>0</v>
      </c>
    </row>
    <row r="828" spans="1:9" x14ac:dyDescent="0.25">
      <c r="A828" t="s">
        <v>99</v>
      </c>
      <c r="B828">
        <v>3559.61</v>
      </c>
      <c r="C828">
        <v>3544.04</v>
      </c>
      <c r="D828">
        <v>3487.69</v>
      </c>
      <c r="E828">
        <v>2481.3000000000002</v>
      </c>
      <c r="F828">
        <v>0</v>
      </c>
      <c r="G828">
        <v>0.209312</v>
      </c>
      <c r="H828">
        <v>0.777559</v>
      </c>
      <c r="I828">
        <v>0</v>
      </c>
    </row>
    <row r="829" spans="1:9" x14ac:dyDescent="0.25">
      <c r="A829" t="s">
        <v>99</v>
      </c>
      <c r="B829">
        <v>3562.92</v>
      </c>
      <c r="C829">
        <v>3547.17</v>
      </c>
      <c r="D829">
        <v>3488.53</v>
      </c>
      <c r="E829">
        <v>2481.36</v>
      </c>
      <c r="F829">
        <v>0</v>
      </c>
      <c r="G829">
        <v>0.23552999999999999</v>
      </c>
      <c r="H829">
        <v>0.77772399999999997</v>
      </c>
      <c r="I829">
        <v>0</v>
      </c>
    </row>
    <row r="830" spans="1:9" x14ac:dyDescent="0.25">
      <c r="A830" t="s">
        <v>99</v>
      </c>
      <c r="B830">
        <v>3571.92</v>
      </c>
      <c r="C830">
        <v>3557.22</v>
      </c>
      <c r="D830">
        <v>3491.56</v>
      </c>
      <c r="E830">
        <v>2481.37</v>
      </c>
      <c r="F830">
        <v>0</v>
      </c>
      <c r="G830">
        <v>0.20891399999999999</v>
      </c>
      <c r="H830">
        <v>0.77735200000000004</v>
      </c>
      <c r="I830">
        <v>0</v>
      </c>
    </row>
    <row r="831" spans="1:9" x14ac:dyDescent="0.25">
      <c r="A831" t="s">
        <v>99</v>
      </c>
      <c r="B831">
        <v>3557.83</v>
      </c>
      <c r="C831">
        <v>3542.58</v>
      </c>
      <c r="D831">
        <v>3487.14</v>
      </c>
      <c r="E831">
        <v>2481.31</v>
      </c>
      <c r="F831">
        <v>0</v>
      </c>
      <c r="G831">
        <v>0.21060799999999999</v>
      </c>
      <c r="H831">
        <v>0.77788199999999996</v>
      </c>
      <c r="I831">
        <v>0</v>
      </c>
    </row>
    <row r="832" spans="1:9" x14ac:dyDescent="0.25">
      <c r="A832" t="s">
        <v>99</v>
      </c>
      <c r="B832">
        <v>3555.16</v>
      </c>
      <c r="C832">
        <v>3540.15</v>
      </c>
      <c r="D832">
        <v>3487.45</v>
      </c>
      <c r="E832">
        <v>2481.41</v>
      </c>
      <c r="F832">
        <v>0</v>
      </c>
      <c r="G832">
        <v>0.21915699999999999</v>
      </c>
      <c r="H832">
        <v>0.77716399999999997</v>
      </c>
      <c r="I832">
        <v>0</v>
      </c>
    </row>
    <row r="833" spans="1:25" x14ac:dyDescent="0.25">
      <c r="A833" t="s">
        <v>99</v>
      </c>
      <c r="B833">
        <v>3565.95</v>
      </c>
      <c r="C833">
        <v>3550.96</v>
      </c>
      <c r="D833">
        <v>3489.91</v>
      </c>
      <c r="E833">
        <v>2481.2600000000002</v>
      </c>
      <c r="F833">
        <v>0</v>
      </c>
      <c r="G833">
        <v>0.21065200000000001</v>
      </c>
      <c r="H833">
        <v>0.77772699999999995</v>
      </c>
      <c r="I833">
        <v>0</v>
      </c>
    </row>
    <row r="834" spans="1:25" x14ac:dyDescent="0.25">
      <c r="A834" t="s">
        <v>99</v>
      </c>
      <c r="B834">
        <v>3558.67</v>
      </c>
      <c r="C834">
        <v>3543.42</v>
      </c>
      <c r="D834">
        <v>3487.47</v>
      </c>
      <c r="E834">
        <v>2481.37</v>
      </c>
      <c r="F834">
        <v>0</v>
      </c>
      <c r="G834">
        <v>0.21454899999999999</v>
      </c>
      <c r="H834">
        <v>0.77787799999999996</v>
      </c>
      <c r="I834">
        <v>0</v>
      </c>
    </row>
    <row r="835" spans="1:25" x14ac:dyDescent="0.25">
      <c r="A835" t="s">
        <v>99</v>
      </c>
      <c r="B835">
        <v>3562.78</v>
      </c>
      <c r="C835">
        <v>3547.35</v>
      </c>
      <c r="D835">
        <v>3489.93</v>
      </c>
      <c r="E835">
        <v>2481.4699999999998</v>
      </c>
      <c r="F835">
        <v>0</v>
      </c>
      <c r="G835">
        <v>0.21470700000000001</v>
      </c>
      <c r="H835">
        <v>0.77779299999999996</v>
      </c>
      <c r="I835">
        <v>0</v>
      </c>
    </row>
    <row r="836" spans="1:25" x14ac:dyDescent="0.25">
      <c r="A836" t="s">
        <v>99</v>
      </c>
      <c r="B836">
        <v>3558.71</v>
      </c>
      <c r="C836">
        <v>3543.09</v>
      </c>
      <c r="D836">
        <v>3487.58</v>
      </c>
      <c r="E836">
        <v>2481.34</v>
      </c>
      <c r="F836">
        <v>0</v>
      </c>
      <c r="G836">
        <v>0.20893700000000001</v>
      </c>
      <c r="H836">
        <v>0.77789900000000001</v>
      </c>
      <c r="I836">
        <v>0</v>
      </c>
    </row>
    <row r="837" spans="1:25" x14ac:dyDescent="0.25">
      <c r="A837" t="s">
        <v>99</v>
      </c>
      <c r="B837">
        <v>3569.44</v>
      </c>
      <c r="C837">
        <v>3552.33</v>
      </c>
      <c r="D837">
        <v>3490.25</v>
      </c>
      <c r="E837">
        <v>2481.63</v>
      </c>
      <c r="F837">
        <v>0</v>
      </c>
      <c r="G837">
        <v>0.22477</v>
      </c>
      <c r="H837">
        <v>0.77788500000000005</v>
      </c>
      <c r="I837">
        <v>0</v>
      </c>
    </row>
    <row r="838" spans="1:25" x14ac:dyDescent="0.25">
      <c r="A838" t="s">
        <v>99</v>
      </c>
      <c r="B838">
        <v>3560.26</v>
      </c>
      <c r="C838">
        <v>3545.87</v>
      </c>
      <c r="D838">
        <v>3488.99</v>
      </c>
      <c r="E838">
        <v>2481.69</v>
      </c>
      <c r="F838">
        <v>0</v>
      </c>
      <c r="G838">
        <v>0.21504000000000001</v>
      </c>
      <c r="H838">
        <v>0.77765799999999996</v>
      </c>
      <c r="I838">
        <v>0</v>
      </c>
    </row>
    <row r="839" spans="1:25" x14ac:dyDescent="0.25">
      <c r="A839" t="s">
        <v>99</v>
      </c>
      <c r="B839">
        <v>3568.37</v>
      </c>
      <c r="C839">
        <v>3553.15</v>
      </c>
      <c r="D839">
        <v>3490.48</v>
      </c>
      <c r="E839">
        <v>2481.64</v>
      </c>
      <c r="F839">
        <v>0</v>
      </c>
      <c r="G839">
        <v>0.21091699999999999</v>
      </c>
      <c r="H839">
        <v>0.77789900000000001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3558.84</v>
      </c>
      <c r="C840">
        <v>3543.7</v>
      </c>
      <c r="D840">
        <v>3487.9</v>
      </c>
      <c r="E840">
        <v>2481.44</v>
      </c>
      <c r="F840">
        <v>0</v>
      </c>
      <c r="G840">
        <v>0.20810999999999999</v>
      </c>
      <c r="H840">
        <v>0.80074999999999996</v>
      </c>
      <c r="I840">
        <v>0</v>
      </c>
      <c r="R840">
        <f>AVERAGE(B791:B840)</f>
        <v>3567.0107999999996</v>
      </c>
      <c r="S840">
        <f>AVERAGE(C791:C840)</f>
        <v>3551.6185999999993</v>
      </c>
      <c r="U840">
        <f>_xlfn.VAR.P(B791:B840)</f>
        <v>35.286759360000218</v>
      </c>
      <c r="V840">
        <f>_xlfn.VAR.P(C791:C840)</f>
        <v>34.67935604000008</v>
      </c>
      <c r="X840">
        <f>1.96*SQRT(U840)/50</f>
        <v>0.23285842459088898</v>
      </c>
      <c r="Y840">
        <f>1.96*SQRT(V840)/50</f>
        <v>0.23084558836006747</v>
      </c>
    </row>
    <row r="841" spans="1:25" x14ac:dyDescent="0.25">
      <c r="A841" t="s">
        <v>99</v>
      </c>
      <c r="B841">
        <v>178428.94570000001</v>
      </c>
      <c r="C841" t="s">
        <v>37</v>
      </c>
    </row>
    <row r="842" spans="1:25" x14ac:dyDescent="0.25">
      <c r="A842" t="s">
        <v>118</v>
      </c>
      <c r="B842">
        <v>3779.36</v>
      </c>
      <c r="C842">
        <v>3763.97</v>
      </c>
      <c r="D842">
        <v>3707.76</v>
      </c>
      <c r="E842">
        <v>3208.97</v>
      </c>
      <c r="F842">
        <v>0</v>
      </c>
      <c r="G842">
        <v>0.23552500000000001</v>
      </c>
      <c r="H842">
        <v>0.777864</v>
      </c>
      <c r="I842">
        <v>0</v>
      </c>
    </row>
    <row r="843" spans="1:25" x14ac:dyDescent="0.25">
      <c r="A843" t="s">
        <v>118</v>
      </c>
      <c r="B843">
        <v>3792.68</v>
      </c>
      <c r="C843">
        <v>3777.37</v>
      </c>
      <c r="D843">
        <v>3711.82</v>
      </c>
      <c r="E843">
        <v>3209.2</v>
      </c>
      <c r="F843">
        <v>0</v>
      </c>
      <c r="G843">
        <v>0.21363299999999999</v>
      </c>
      <c r="H843">
        <v>0.77772300000000005</v>
      </c>
      <c r="I843">
        <v>0</v>
      </c>
    </row>
    <row r="844" spans="1:25" x14ac:dyDescent="0.25">
      <c r="A844" t="s">
        <v>118</v>
      </c>
      <c r="B844">
        <v>3793.44</v>
      </c>
      <c r="C844">
        <v>3778.64</v>
      </c>
      <c r="D844">
        <v>3712.12</v>
      </c>
      <c r="E844">
        <v>3208.94</v>
      </c>
      <c r="F844">
        <v>0</v>
      </c>
      <c r="G844">
        <v>0.21737100000000001</v>
      </c>
      <c r="H844">
        <v>0.77763800000000005</v>
      </c>
      <c r="I844">
        <v>0</v>
      </c>
    </row>
    <row r="845" spans="1:25" x14ac:dyDescent="0.25">
      <c r="A845" t="s">
        <v>118</v>
      </c>
      <c r="B845">
        <v>3793.3</v>
      </c>
      <c r="C845">
        <v>3778.72</v>
      </c>
      <c r="D845">
        <v>3712.35</v>
      </c>
      <c r="E845">
        <v>3209.13</v>
      </c>
      <c r="F845">
        <v>0</v>
      </c>
      <c r="G845">
        <v>0.21042</v>
      </c>
      <c r="H845">
        <v>0.77744999999999997</v>
      </c>
      <c r="I845">
        <v>0</v>
      </c>
    </row>
    <row r="846" spans="1:25" x14ac:dyDescent="0.25">
      <c r="A846" t="s">
        <v>118</v>
      </c>
      <c r="B846">
        <v>3779.89</v>
      </c>
      <c r="C846">
        <v>3764.4</v>
      </c>
      <c r="D846">
        <v>3707.84</v>
      </c>
      <c r="E846">
        <v>3209.1</v>
      </c>
      <c r="F846">
        <v>0</v>
      </c>
      <c r="G846">
        <v>0.22645100000000001</v>
      </c>
      <c r="H846">
        <v>0.77786500000000003</v>
      </c>
      <c r="I846">
        <v>0</v>
      </c>
    </row>
    <row r="847" spans="1:25" x14ac:dyDescent="0.25">
      <c r="A847" t="s">
        <v>118</v>
      </c>
      <c r="B847">
        <v>3785.35</v>
      </c>
      <c r="C847">
        <v>3769.92</v>
      </c>
      <c r="D847">
        <v>3709.4</v>
      </c>
      <c r="E847">
        <v>3209.49</v>
      </c>
      <c r="F847">
        <v>0</v>
      </c>
      <c r="G847">
        <v>0.20861399999999999</v>
      </c>
      <c r="H847">
        <v>0.77771100000000004</v>
      </c>
      <c r="I847">
        <v>0</v>
      </c>
    </row>
    <row r="848" spans="1:25" x14ac:dyDescent="0.25">
      <c r="A848" t="s">
        <v>118</v>
      </c>
      <c r="B848">
        <v>3791.33</v>
      </c>
      <c r="C848">
        <v>3775.41</v>
      </c>
      <c r="D848">
        <v>3711.2</v>
      </c>
      <c r="E848">
        <v>3209.57</v>
      </c>
      <c r="F848">
        <v>0</v>
      </c>
      <c r="G848">
        <v>0.208839</v>
      </c>
      <c r="H848">
        <v>0.77774299999999996</v>
      </c>
      <c r="I848">
        <v>0</v>
      </c>
    </row>
    <row r="849" spans="1:9" x14ac:dyDescent="0.25">
      <c r="A849" t="s">
        <v>118</v>
      </c>
      <c r="B849">
        <v>3789.74</v>
      </c>
      <c r="C849">
        <v>3774.91</v>
      </c>
      <c r="D849">
        <v>3711.5</v>
      </c>
      <c r="E849">
        <v>3209.51</v>
      </c>
      <c r="F849">
        <v>0</v>
      </c>
      <c r="G849">
        <v>0.23552200000000001</v>
      </c>
      <c r="H849">
        <v>0.77773199999999998</v>
      </c>
      <c r="I849">
        <v>0</v>
      </c>
    </row>
    <row r="850" spans="1:9" x14ac:dyDescent="0.25">
      <c r="A850" t="s">
        <v>118</v>
      </c>
      <c r="B850">
        <v>3800.83</v>
      </c>
      <c r="C850">
        <v>3783.79</v>
      </c>
      <c r="D850">
        <v>3712.22</v>
      </c>
      <c r="E850">
        <v>3209.22</v>
      </c>
      <c r="F850">
        <v>0</v>
      </c>
      <c r="G850">
        <v>0.23552000000000001</v>
      </c>
      <c r="H850">
        <v>0.77789600000000003</v>
      </c>
      <c r="I850">
        <v>0</v>
      </c>
    </row>
    <row r="851" spans="1:9" x14ac:dyDescent="0.25">
      <c r="A851" t="s">
        <v>118</v>
      </c>
      <c r="B851">
        <v>3790.15</v>
      </c>
      <c r="C851">
        <v>3775.37</v>
      </c>
      <c r="D851">
        <v>3711.33</v>
      </c>
      <c r="E851">
        <v>3209.23</v>
      </c>
      <c r="F851">
        <v>0</v>
      </c>
      <c r="G851">
        <v>0.20899100000000001</v>
      </c>
      <c r="H851">
        <v>0.77789399999999997</v>
      </c>
      <c r="I851">
        <v>0</v>
      </c>
    </row>
    <row r="852" spans="1:9" x14ac:dyDescent="0.25">
      <c r="A852" t="s">
        <v>118</v>
      </c>
      <c r="B852">
        <v>3790.42</v>
      </c>
      <c r="C852">
        <v>3775.13</v>
      </c>
      <c r="D852">
        <v>3710.42</v>
      </c>
      <c r="E852">
        <v>3208.98</v>
      </c>
      <c r="F852">
        <v>0</v>
      </c>
      <c r="G852">
        <v>0.23552600000000001</v>
      </c>
      <c r="H852">
        <v>0.77774100000000002</v>
      </c>
      <c r="I852">
        <v>0</v>
      </c>
    </row>
    <row r="853" spans="1:9" x14ac:dyDescent="0.25">
      <c r="A853" t="s">
        <v>118</v>
      </c>
      <c r="B853">
        <v>3796.36</v>
      </c>
      <c r="C853">
        <v>3781.49</v>
      </c>
      <c r="D853">
        <v>3712.61</v>
      </c>
      <c r="E853">
        <v>3209.15</v>
      </c>
      <c r="F853">
        <v>0</v>
      </c>
      <c r="G853">
        <v>0.20941899999999999</v>
      </c>
      <c r="H853">
        <v>0.77782300000000004</v>
      </c>
      <c r="I853">
        <v>0</v>
      </c>
    </row>
    <row r="854" spans="1:9" x14ac:dyDescent="0.25">
      <c r="A854" t="s">
        <v>118</v>
      </c>
      <c r="B854">
        <v>3799.53</v>
      </c>
      <c r="C854">
        <v>3784.45</v>
      </c>
      <c r="D854">
        <v>3713.86</v>
      </c>
      <c r="E854">
        <v>3209.03</v>
      </c>
      <c r="F854">
        <v>0</v>
      </c>
      <c r="G854">
        <v>0.20959700000000001</v>
      </c>
      <c r="H854">
        <v>0.77778899999999995</v>
      </c>
      <c r="I854">
        <v>0</v>
      </c>
    </row>
    <row r="855" spans="1:9" x14ac:dyDescent="0.25">
      <c r="A855" t="s">
        <v>118</v>
      </c>
      <c r="B855">
        <v>3796.95</v>
      </c>
      <c r="C855">
        <v>3782.01</v>
      </c>
      <c r="D855">
        <v>3714.09</v>
      </c>
      <c r="E855">
        <v>3209.75</v>
      </c>
      <c r="F855">
        <v>0</v>
      </c>
      <c r="G855">
        <v>0.20915300000000001</v>
      </c>
      <c r="H855">
        <v>0.77789900000000001</v>
      </c>
      <c r="I855">
        <v>0</v>
      </c>
    </row>
    <row r="856" spans="1:9" x14ac:dyDescent="0.25">
      <c r="A856" t="s">
        <v>118</v>
      </c>
      <c r="B856">
        <v>3788.88</v>
      </c>
      <c r="C856">
        <v>3773.41</v>
      </c>
      <c r="D856">
        <v>3710.44</v>
      </c>
      <c r="E856">
        <v>3209.42</v>
      </c>
      <c r="F856">
        <v>0</v>
      </c>
      <c r="G856">
        <v>0.23551900000000001</v>
      </c>
      <c r="H856">
        <v>0.77789799999999998</v>
      </c>
      <c r="I856">
        <v>0</v>
      </c>
    </row>
    <row r="857" spans="1:9" x14ac:dyDescent="0.25">
      <c r="A857" t="s">
        <v>118</v>
      </c>
      <c r="B857">
        <v>3790.82</v>
      </c>
      <c r="C857">
        <v>3775.86</v>
      </c>
      <c r="D857">
        <v>3710.91</v>
      </c>
      <c r="E857">
        <v>3209.29</v>
      </c>
      <c r="F857">
        <v>0</v>
      </c>
      <c r="G857">
        <v>0.208149</v>
      </c>
      <c r="H857">
        <v>0.80266199999999999</v>
      </c>
      <c r="I857">
        <v>0</v>
      </c>
    </row>
    <row r="858" spans="1:9" x14ac:dyDescent="0.25">
      <c r="A858" t="s">
        <v>118</v>
      </c>
      <c r="B858">
        <v>3787.53</v>
      </c>
      <c r="C858">
        <v>3772.84</v>
      </c>
      <c r="D858">
        <v>3709.66</v>
      </c>
      <c r="E858">
        <v>3208.59</v>
      </c>
      <c r="F858">
        <v>0</v>
      </c>
      <c r="G858">
        <v>0.20855199999999999</v>
      </c>
      <c r="H858">
        <v>0.77772200000000002</v>
      </c>
      <c r="I858">
        <v>0</v>
      </c>
    </row>
    <row r="859" spans="1:9" x14ac:dyDescent="0.25">
      <c r="A859" t="s">
        <v>118</v>
      </c>
      <c r="B859">
        <v>3785.2</v>
      </c>
      <c r="C859">
        <v>3770.6</v>
      </c>
      <c r="D859">
        <v>3709.75</v>
      </c>
      <c r="E859">
        <v>3208.71</v>
      </c>
      <c r="F859">
        <v>0</v>
      </c>
      <c r="G859">
        <v>0.22131200000000001</v>
      </c>
      <c r="H859">
        <v>0.77788400000000002</v>
      </c>
      <c r="I859">
        <v>0</v>
      </c>
    </row>
    <row r="860" spans="1:9" x14ac:dyDescent="0.25">
      <c r="A860" t="s">
        <v>118</v>
      </c>
      <c r="B860">
        <v>3789.69</v>
      </c>
      <c r="C860">
        <v>3774.84</v>
      </c>
      <c r="D860">
        <v>3710.35</v>
      </c>
      <c r="E860">
        <v>3209.01</v>
      </c>
      <c r="F860">
        <v>0</v>
      </c>
      <c r="G860">
        <v>0.23292499999999999</v>
      </c>
      <c r="H860">
        <v>0.77789900000000001</v>
      </c>
      <c r="I860">
        <v>0</v>
      </c>
    </row>
    <row r="861" spans="1:9" x14ac:dyDescent="0.25">
      <c r="A861" t="s">
        <v>118</v>
      </c>
      <c r="B861">
        <v>3797.25</v>
      </c>
      <c r="C861">
        <v>3782.49</v>
      </c>
      <c r="D861">
        <v>3714.36</v>
      </c>
      <c r="E861">
        <v>3209.24</v>
      </c>
      <c r="F861">
        <v>0</v>
      </c>
      <c r="G861">
        <v>0.23552300000000001</v>
      </c>
      <c r="H861">
        <v>0.77789699999999995</v>
      </c>
      <c r="I861">
        <v>0</v>
      </c>
    </row>
    <row r="862" spans="1:9" x14ac:dyDescent="0.25">
      <c r="A862" t="s">
        <v>118</v>
      </c>
      <c r="B862">
        <v>3792.6</v>
      </c>
      <c r="C862">
        <v>3777.57</v>
      </c>
      <c r="D862">
        <v>3711.08</v>
      </c>
      <c r="E862">
        <v>3208.99</v>
      </c>
      <c r="F862">
        <v>0</v>
      </c>
      <c r="G862">
        <v>0.21413199999999999</v>
      </c>
      <c r="H862">
        <v>0.77788900000000005</v>
      </c>
      <c r="I862">
        <v>0</v>
      </c>
    </row>
    <row r="863" spans="1:9" x14ac:dyDescent="0.25">
      <c r="A863" t="s">
        <v>118</v>
      </c>
      <c r="B863">
        <v>3790.56</v>
      </c>
      <c r="C863">
        <v>3774.85</v>
      </c>
      <c r="D863">
        <v>3710.54</v>
      </c>
      <c r="E863">
        <v>3208.97</v>
      </c>
      <c r="F863">
        <v>0</v>
      </c>
      <c r="G863">
        <v>0.214117</v>
      </c>
      <c r="H863">
        <v>0.77789799999999998</v>
      </c>
      <c r="I863">
        <v>0</v>
      </c>
    </row>
    <row r="864" spans="1:9" x14ac:dyDescent="0.25">
      <c r="A864" t="s">
        <v>118</v>
      </c>
      <c r="B864">
        <v>3790.65</v>
      </c>
      <c r="C864">
        <v>3774.95</v>
      </c>
      <c r="D864">
        <v>3710.26</v>
      </c>
      <c r="E864">
        <v>3208.87</v>
      </c>
      <c r="F864">
        <v>0</v>
      </c>
      <c r="G864">
        <v>0.23551900000000001</v>
      </c>
      <c r="H864">
        <v>0.77788199999999996</v>
      </c>
      <c r="I864">
        <v>0</v>
      </c>
    </row>
    <row r="865" spans="1:9" x14ac:dyDescent="0.25">
      <c r="A865" t="s">
        <v>118</v>
      </c>
      <c r="B865">
        <v>3788.96</v>
      </c>
      <c r="C865">
        <v>3772.6</v>
      </c>
      <c r="D865">
        <v>3710.38</v>
      </c>
      <c r="E865">
        <v>3209.13</v>
      </c>
      <c r="F865">
        <v>0</v>
      </c>
      <c r="G865">
        <v>0.209339</v>
      </c>
      <c r="H865">
        <v>0.77782899999999999</v>
      </c>
      <c r="I865">
        <v>0</v>
      </c>
    </row>
    <row r="866" spans="1:9" x14ac:dyDescent="0.25">
      <c r="A866" t="s">
        <v>118</v>
      </c>
      <c r="B866">
        <v>3793.01</v>
      </c>
      <c r="C866">
        <v>3777.99</v>
      </c>
      <c r="D866">
        <v>3713.55</v>
      </c>
      <c r="E866">
        <v>3209.17</v>
      </c>
      <c r="F866">
        <v>0</v>
      </c>
      <c r="G866">
        <v>0.208257</v>
      </c>
      <c r="H866">
        <v>0.77770899999999998</v>
      </c>
      <c r="I866">
        <v>0</v>
      </c>
    </row>
    <row r="867" spans="1:9" x14ac:dyDescent="0.25">
      <c r="A867" t="s">
        <v>118</v>
      </c>
      <c r="B867">
        <v>3791.32</v>
      </c>
      <c r="C867">
        <v>3774.64</v>
      </c>
      <c r="D867">
        <v>3710.93</v>
      </c>
      <c r="E867">
        <v>3209.22</v>
      </c>
      <c r="F867">
        <v>0</v>
      </c>
      <c r="G867">
        <v>0.20987700000000001</v>
      </c>
      <c r="H867">
        <v>0.77785499999999996</v>
      </c>
      <c r="I867">
        <v>0</v>
      </c>
    </row>
    <row r="868" spans="1:9" x14ac:dyDescent="0.25">
      <c r="A868" t="s">
        <v>118</v>
      </c>
      <c r="B868">
        <v>3792.55</v>
      </c>
      <c r="C868">
        <v>3777.57</v>
      </c>
      <c r="D868">
        <v>3713.82</v>
      </c>
      <c r="E868">
        <v>3209.36</v>
      </c>
      <c r="F868">
        <v>0</v>
      </c>
      <c r="G868">
        <v>0.23551900000000001</v>
      </c>
      <c r="H868">
        <v>0.77786</v>
      </c>
      <c r="I868">
        <v>0</v>
      </c>
    </row>
    <row r="869" spans="1:9" x14ac:dyDescent="0.25">
      <c r="A869" t="s">
        <v>118</v>
      </c>
      <c r="B869">
        <v>3788.1</v>
      </c>
      <c r="C869">
        <v>3772.94</v>
      </c>
      <c r="D869">
        <v>3710.02</v>
      </c>
      <c r="E869">
        <v>3209.16</v>
      </c>
      <c r="F869">
        <v>0</v>
      </c>
      <c r="G869">
        <v>0.223245</v>
      </c>
      <c r="H869">
        <v>0.77776299999999998</v>
      </c>
      <c r="I869">
        <v>0</v>
      </c>
    </row>
    <row r="870" spans="1:9" x14ac:dyDescent="0.25">
      <c r="A870" t="s">
        <v>118</v>
      </c>
      <c r="B870">
        <v>3789.19</v>
      </c>
      <c r="C870">
        <v>3774.32</v>
      </c>
      <c r="D870">
        <v>3712.03</v>
      </c>
      <c r="E870">
        <v>3208.52</v>
      </c>
      <c r="F870">
        <v>0</v>
      </c>
      <c r="G870">
        <v>0.23552400000000001</v>
      </c>
      <c r="H870">
        <v>0.77789900000000001</v>
      </c>
      <c r="I870">
        <v>0</v>
      </c>
    </row>
    <row r="871" spans="1:9" x14ac:dyDescent="0.25">
      <c r="A871" t="s">
        <v>118</v>
      </c>
      <c r="B871">
        <v>3788.78</v>
      </c>
      <c r="C871">
        <v>3772.83</v>
      </c>
      <c r="D871">
        <v>3710.13</v>
      </c>
      <c r="E871">
        <v>3209.09</v>
      </c>
      <c r="F871">
        <v>0</v>
      </c>
      <c r="G871">
        <v>0.209566</v>
      </c>
      <c r="H871">
        <v>0.77749900000000005</v>
      </c>
      <c r="I871">
        <v>0</v>
      </c>
    </row>
    <row r="872" spans="1:9" x14ac:dyDescent="0.25">
      <c r="A872" t="s">
        <v>118</v>
      </c>
      <c r="B872">
        <v>3789.22</v>
      </c>
      <c r="C872">
        <v>3773.88</v>
      </c>
      <c r="D872">
        <v>3710.7</v>
      </c>
      <c r="E872">
        <v>3209.1</v>
      </c>
      <c r="F872">
        <v>0</v>
      </c>
      <c r="G872">
        <v>0.23552100000000001</v>
      </c>
      <c r="H872">
        <v>0.80257199999999995</v>
      </c>
      <c r="I872">
        <v>0</v>
      </c>
    </row>
    <row r="873" spans="1:9" x14ac:dyDescent="0.25">
      <c r="A873" t="s">
        <v>118</v>
      </c>
      <c r="B873">
        <v>3790.99</v>
      </c>
      <c r="C873">
        <v>3775.52</v>
      </c>
      <c r="D873">
        <v>3710.46</v>
      </c>
      <c r="E873">
        <v>3209.31</v>
      </c>
      <c r="F873">
        <v>0</v>
      </c>
      <c r="G873">
        <v>0.21227499999999999</v>
      </c>
      <c r="H873">
        <v>0.77778899999999995</v>
      </c>
      <c r="I873">
        <v>0</v>
      </c>
    </row>
    <row r="874" spans="1:9" x14ac:dyDescent="0.25">
      <c r="A874" t="s">
        <v>118</v>
      </c>
      <c r="B874">
        <v>3795.34</v>
      </c>
      <c r="C874">
        <v>3780.15</v>
      </c>
      <c r="D874">
        <v>3711.27</v>
      </c>
      <c r="E874">
        <v>3209.31</v>
      </c>
      <c r="F874">
        <v>0</v>
      </c>
      <c r="G874">
        <v>0.212226</v>
      </c>
      <c r="H874">
        <v>0.77736099999999997</v>
      </c>
      <c r="I874">
        <v>0</v>
      </c>
    </row>
    <row r="875" spans="1:9" x14ac:dyDescent="0.25">
      <c r="A875" t="s">
        <v>118</v>
      </c>
      <c r="B875">
        <v>3790.61</v>
      </c>
      <c r="C875">
        <v>3775.26</v>
      </c>
      <c r="D875">
        <v>3710.78</v>
      </c>
      <c r="E875">
        <v>3209.24</v>
      </c>
      <c r="F875">
        <v>0</v>
      </c>
      <c r="G875">
        <v>0.21978300000000001</v>
      </c>
      <c r="H875">
        <v>0.77788599999999997</v>
      </c>
      <c r="I875">
        <v>0</v>
      </c>
    </row>
    <row r="876" spans="1:9" x14ac:dyDescent="0.25">
      <c r="A876" t="s">
        <v>118</v>
      </c>
      <c r="B876">
        <v>3788.86</v>
      </c>
      <c r="C876">
        <v>3772.68</v>
      </c>
      <c r="D876">
        <v>3709.95</v>
      </c>
      <c r="E876">
        <v>3209.19</v>
      </c>
      <c r="F876">
        <v>0</v>
      </c>
      <c r="G876">
        <v>0.20883099999999999</v>
      </c>
      <c r="H876">
        <v>0.77775700000000003</v>
      </c>
      <c r="I876">
        <v>0</v>
      </c>
    </row>
    <row r="877" spans="1:9" x14ac:dyDescent="0.25">
      <c r="A877" t="s">
        <v>118</v>
      </c>
      <c r="B877">
        <v>3790.08</v>
      </c>
      <c r="C877">
        <v>3774.73</v>
      </c>
      <c r="D877">
        <v>3711.08</v>
      </c>
      <c r="E877">
        <v>3209.26</v>
      </c>
      <c r="F877">
        <v>0</v>
      </c>
      <c r="G877">
        <v>0.23552000000000001</v>
      </c>
      <c r="H877">
        <v>0.777779</v>
      </c>
      <c r="I877">
        <v>0</v>
      </c>
    </row>
    <row r="878" spans="1:9" x14ac:dyDescent="0.25">
      <c r="A878" t="s">
        <v>118</v>
      </c>
      <c r="B878">
        <v>3793.13</v>
      </c>
      <c r="C878">
        <v>3777.05</v>
      </c>
      <c r="D878">
        <v>3710.98</v>
      </c>
      <c r="E878">
        <v>3209.02</v>
      </c>
      <c r="F878">
        <v>0</v>
      </c>
      <c r="G878">
        <v>0.20816799999999999</v>
      </c>
      <c r="H878">
        <v>0.80220899999999995</v>
      </c>
      <c r="I878">
        <v>0</v>
      </c>
    </row>
    <row r="879" spans="1:9" x14ac:dyDescent="0.25">
      <c r="A879" t="s">
        <v>118</v>
      </c>
      <c r="B879">
        <v>3792.51</v>
      </c>
      <c r="C879">
        <v>3776.76</v>
      </c>
      <c r="D879">
        <v>3710.66</v>
      </c>
      <c r="E879">
        <v>3209.11</v>
      </c>
      <c r="F879">
        <v>0</v>
      </c>
      <c r="G879">
        <v>0.212454</v>
      </c>
      <c r="H879">
        <v>0.77787399999999995</v>
      </c>
      <c r="I879">
        <v>0</v>
      </c>
    </row>
    <row r="880" spans="1:9" x14ac:dyDescent="0.25">
      <c r="A880" t="s">
        <v>118</v>
      </c>
      <c r="B880">
        <v>3794.26</v>
      </c>
      <c r="C880">
        <v>3778.07</v>
      </c>
      <c r="D880">
        <v>3713.11</v>
      </c>
      <c r="E880">
        <v>3209.23</v>
      </c>
      <c r="F880">
        <v>0</v>
      </c>
      <c r="G880">
        <v>0.23400699999999999</v>
      </c>
      <c r="H880">
        <v>0.777895</v>
      </c>
      <c r="I880">
        <v>0</v>
      </c>
    </row>
    <row r="881" spans="1:25" x14ac:dyDescent="0.25">
      <c r="A881" t="s">
        <v>118</v>
      </c>
      <c r="B881">
        <v>3789.67</v>
      </c>
      <c r="C881">
        <v>3773.6</v>
      </c>
      <c r="D881">
        <v>3709.58</v>
      </c>
      <c r="E881">
        <v>3209.11</v>
      </c>
      <c r="F881">
        <v>0</v>
      </c>
      <c r="G881">
        <v>0.23551900000000001</v>
      </c>
      <c r="H881">
        <v>0.77789399999999997</v>
      </c>
      <c r="I881">
        <v>0</v>
      </c>
    </row>
    <row r="882" spans="1:25" x14ac:dyDescent="0.25">
      <c r="A882" t="s">
        <v>118</v>
      </c>
      <c r="B882">
        <v>3785.91</v>
      </c>
      <c r="C882">
        <v>3770.75</v>
      </c>
      <c r="D882">
        <v>3709.13</v>
      </c>
      <c r="E882">
        <v>3209.09</v>
      </c>
      <c r="F882">
        <v>0</v>
      </c>
      <c r="G882">
        <v>0.20950199999999999</v>
      </c>
      <c r="H882">
        <v>0.77637400000000001</v>
      </c>
      <c r="I882">
        <v>0</v>
      </c>
    </row>
    <row r="883" spans="1:25" x14ac:dyDescent="0.25">
      <c r="A883" t="s">
        <v>118</v>
      </c>
      <c r="B883">
        <v>3792.9</v>
      </c>
      <c r="C883">
        <v>3778.19</v>
      </c>
      <c r="D883">
        <v>3711.98</v>
      </c>
      <c r="E883">
        <v>3208.86</v>
      </c>
      <c r="F883">
        <v>0</v>
      </c>
      <c r="G883">
        <v>0.23551900000000001</v>
      </c>
      <c r="H883">
        <v>0.77785000000000004</v>
      </c>
      <c r="I883">
        <v>0</v>
      </c>
    </row>
    <row r="884" spans="1:25" x14ac:dyDescent="0.25">
      <c r="A884" t="s">
        <v>118</v>
      </c>
      <c r="B884">
        <v>3792.81</v>
      </c>
      <c r="C884">
        <v>3777.91</v>
      </c>
      <c r="D884">
        <v>3711.98</v>
      </c>
      <c r="E884">
        <v>3208.93</v>
      </c>
      <c r="F884">
        <v>0</v>
      </c>
      <c r="G884">
        <v>0.21427399999999999</v>
      </c>
      <c r="H884">
        <v>0.777895</v>
      </c>
      <c r="I884">
        <v>0</v>
      </c>
    </row>
    <row r="885" spans="1:25" x14ac:dyDescent="0.25">
      <c r="A885" t="s">
        <v>118</v>
      </c>
      <c r="B885">
        <v>3786.94</v>
      </c>
      <c r="C885">
        <v>3770.79</v>
      </c>
      <c r="D885">
        <v>3709.54</v>
      </c>
      <c r="E885">
        <v>3209.22</v>
      </c>
      <c r="F885">
        <v>0</v>
      </c>
      <c r="G885">
        <v>0.23553299999999999</v>
      </c>
      <c r="H885">
        <v>0.79096200000000005</v>
      </c>
      <c r="I885">
        <v>0</v>
      </c>
    </row>
    <row r="886" spans="1:25" x14ac:dyDescent="0.25">
      <c r="A886" t="s">
        <v>118</v>
      </c>
      <c r="B886">
        <v>3795.27</v>
      </c>
      <c r="C886">
        <v>3780.54</v>
      </c>
      <c r="D886">
        <v>3712.64</v>
      </c>
      <c r="E886">
        <v>3209.21</v>
      </c>
      <c r="F886">
        <v>0</v>
      </c>
      <c r="G886">
        <v>0.213981</v>
      </c>
      <c r="H886">
        <v>0.77788500000000005</v>
      </c>
      <c r="I886">
        <v>0</v>
      </c>
    </row>
    <row r="887" spans="1:25" x14ac:dyDescent="0.25">
      <c r="A887" t="s">
        <v>118</v>
      </c>
      <c r="B887">
        <v>3793.91</v>
      </c>
      <c r="C887">
        <v>3779.03</v>
      </c>
      <c r="D887">
        <v>3712.11</v>
      </c>
      <c r="E887">
        <v>3208.81</v>
      </c>
      <c r="F887">
        <v>0</v>
      </c>
      <c r="G887">
        <v>0.23552000000000001</v>
      </c>
      <c r="H887">
        <v>0.77785400000000005</v>
      </c>
      <c r="I887">
        <v>0</v>
      </c>
    </row>
    <row r="888" spans="1:25" x14ac:dyDescent="0.25">
      <c r="A888" t="s">
        <v>118</v>
      </c>
      <c r="B888">
        <v>3787.76</v>
      </c>
      <c r="C888">
        <v>3772.04</v>
      </c>
      <c r="D888">
        <v>3709.22</v>
      </c>
      <c r="E888">
        <v>3208.87</v>
      </c>
      <c r="F888">
        <v>0</v>
      </c>
      <c r="G888">
        <v>0.210811</v>
      </c>
      <c r="H888">
        <v>0.77742699999999998</v>
      </c>
      <c r="I888">
        <v>0</v>
      </c>
    </row>
    <row r="889" spans="1:25" x14ac:dyDescent="0.25">
      <c r="A889" t="s">
        <v>118</v>
      </c>
      <c r="B889">
        <v>3794.71</v>
      </c>
      <c r="C889">
        <v>3779.54</v>
      </c>
      <c r="D889">
        <v>3711.93</v>
      </c>
      <c r="E889">
        <v>3209.21</v>
      </c>
      <c r="F889">
        <v>0</v>
      </c>
      <c r="G889">
        <v>0.208649</v>
      </c>
      <c r="H889">
        <v>0.77735600000000005</v>
      </c>
      <c r="I889">
        <v>0</v>
      </c>
    </row>
    <row r="890" spans="1:25" x14ac:dyDescent="0.25">
      <c r="A890" t="s">
        <v>118</v>
      </c>
      <c r="B890">
        <v>3795.77</v>
      </c>
      <c r="C890">
        <v>3779.94</v>
      </c>
      <c r="D890">
        <v>3713.15</v>
      </c>
      <c r="E890">
        <v>3209.12</v>
      </c>
      <c r="F890">
        <v>0</v>
      </c>
      <c r="G890">
        <v>0.23551900000000001</v>
      </c>
      <c r="H890">
        <v>0.77744400000000002</v>
      </c>
      <c r="I890">
        <v>0</v>
      </c>
    </row>
    <row r="891" spans="1:25" x14ac:dyDescent="0.25">
      <c r="A891" t="s">
        <v>118</v>
      </c>
      <c r="B891">
        <v>3784.16</v>
      </c>
      <c r="C891">
        <v>3769.1</v>
      </c>
      <c r="D891">
        <v>3708.84</v>
      </c>
      <c r="E891">
        <v>3209.12</v>
      </c>
      <c r="F891">
        <v>0</v>
      </c>
      <c r="G891">
        <v>0.23310700000000001</v>
      </c>
      <c r="H891">
        <v>0.77786599999999995</v>
      </c>
      <c r="I891">
        <v>0</v>
      </c>
    </row>
    <row r="892" spans="1:25" x14ac:dyDescent="0.25">
      <c r="A892" t="s">
        <v>118</v>
      </c>
      <c r="B892">
        <v>3794.26</v>
      </c>
      <c r="C892">
        <v>3778.37</v>
      </c>
      <c r="D892">
        <v>3711.68</v>
      </c>
      <c r="E892">
        <v>3208.77</v>
      </c>
      <c r="F892">
        <v>0</v>
      </c>
      <c r="G892">
        <v>0.21052899999999999</v>
      </c>
      <c r="H892">
        <v>0.77764200000000006</v>
      </c>
      <c r="I892">
        <v>0</v>
      </c>
    </row>
    <row r="893" spans="1:25" x14ac:dyDescent="0.25">
      <c r="A893" t="s">
        <v>118</v>
      </c>
      <c r="B893">
        <v>3785.85</v>
      </c>
      <c r="C893">
        <v>3770.69</v>
      </c>
      <c r="D893">
        <v>3709.17</v>
      </c>
      <c r="E893">
        <v>3209.17</v>
      </c>
      <c r="F893">
        <v>0</v>
      </c>
      <c r="G893">
        <v>0.21016899999999999</v>
      </c>
      <c r="H893">
        <v>0.77711300000000005</v>
      </c>
      <c r="I893">
        <v>0</v>
      </c>
    </row>
    <row r="894" spans="1:25" x14ac:dyDescent="0.25">
      <c r="A894" t="s">
        <v>118</v>
      </c>
      <c r="B894">
        <v>3793.64</v>
      </c>
      <c r="C894">
        <v>3778.05</v>
      </c>
      <c r="D894">
        <v>3712.55</v>
      </c>
      <c r="E894">
        <v>3208.77</v>
      </c>
      <c r="F894">
        <v>0</v>
      </c>
      <c r="G894">
        <v>0.23556199999999999</v>
      </c>
      <c r="H894">
        <v>0.77787799999999996</v>
      </c>
      <c r="I894">
        <v>0</v>
      </c>
    </row>
    <row r="895" spans="1:25" x14ac:dyDescent="0.25">
      <c r="A895" t="s">
        <v>118</v>
      </c>
      <c r="B895">
        <v>3781.51</v>
      </c>
      <c r="C895">
        <v>3766.27</v>
      </c>
      <c r="D895">
        <v>3707.99</v>
      </c>
      <c r="E895">
        <v>3208.79</v>
      </c>
      <c r="F895">
        <v>0</v>
      </c>
      <c r="G895">
        <v>0.210094</v>
      </c>
      <c r="H895">
        <v>0.77789399999999997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3780.91</v>
      </c>
      <c r="C896">
        <v>3764.67</v>
      </c>
      <c r="D896">
        <v>3707.37</v>
      </c>
      <c r="E896">
        <v>3208.54</v>
      </c>
      <c r="F896">
        <v>0</v>
      </c>
      <c r="G896">
        <v>0.217588</v>
      </c>
      <c r="H896">
        <v>0.777887</v>
      </c>
      <c r="I896">
        <v>0</v>
      </c>
      <c r="R896">
        <f>AVERAGE(B847:B896)</f>
        <v>3790.934600000001</v>
      </c>
      <c r="S896">
        <f>AVERAGE(C847:C896)</f>
        <v>3775.5272000000009</v>
      </c>
      <c r="U896">
        <f>_xlfn.VAR.P(B847:B896)</f>
        <v>16.834640840000169</v>
      </c>
      <c r="V896">
        <f>_xlfn.VAR.P(C847:C896)</f>
        <v>17.106544159999984</v>
      </c>
      <c r="X896">
        <f>1.96*SQRT(U896)/50</f>
        <v>0.16083775209936835</v>
      </c>
      <c r="Y896">
        <f>1.96*SQRT(V896)/50</f>
        <v>0.16213142822421067</v>
      </c>
    </row>
    <row r="897" spans="1:15" x14ac:dyDescent="0.25">
      <c r="A897" t="s">
        <v>118</v>
      </c>
      <c r="B897">
        <v>189624.23579999999</v>
      </c>
      <c r="C897" t="s">
        <v>37</v>
      </c>
    </row>
    <row r="898" spans="1:15" x14ac:dyDescent="0.25">
      <c r="A898" t="s">
        <v>42</v>
      </c>
      <c r="B898">
        <v>7707.39</v>
      </c>
      <c r="C898">
        <v>7637.09</v>
      </c>
      <c r="D898">
        <v>7636.82</v>
      </c>
      <c r="E898">
        <v>7625.65</v>
      </c>
      <c r="F898">
        <v>696.01900000000001</v>
      </c>
      <c r="G898">
        <v>707.72799999999995</v>
      </c>
      <c r="H898">
        <v>256.49400000000003</v>
      </c>
      <c r="I898">
        <v>196.07</v>
      </c>
      <c r="J898">
        <v>226.65299999999999</v>
      </c>
      <c r="K898">
        <v>6203.66</v>
      </c>
      <c r="L898">
        <v>0.14733299999999999</v>
      </c>
      <c r="M898">
        <v>0.83103400000000005</v>
      </c>
      <c r="N898">
        <v>0</v>
      </c>
      <c r="O898" t="s">
        <v>43</v>
      </c>
    </row>
    <row r="899" spans="1:15" x14ac:dyDescent="0.25">
      <c r="A899" t="s">
        <v>42</v>
      </c>
      <c r="B899">
        <v>7606.43</v>
      </c>
      <c r="C899">
        <v>7535.06</v>
      </c>
      <c r="D899">
        <v>7534.82</v>
      </c>
      <c r="E899">
        <v>7523.64</v>
      </c>
      <c r="F899">
        <v>673.72299999999996</v>
      </c>
      <c r="G899">
        <v>695.69200000000001</v>
      </c>
      <c r="H899">
        <v>254.05099999999999</v>
      </c>
      <c r="I899">
        <v>192.762</v>
      </c>
      <c r="J899">
        <v>221.178</v>
      </c>
      <c r="K899">
        <v>6136.06</v>
      </c>
      <c r="L899">
        <v>0.14766099999999999</v>
      </c>
      <c r="M899">
        <v>0.83681300000000003</v>
      </c>
      <c r="N899">
        <v>0</v>
      </c>
      <c r="O899" t="s">
        <v>43</v>
      </c>
    </row>
    <row r="900" spans="1:15" x14ac:dyDescent="0.25">
      <c r="A900" t="s">
        <v>42</v>
      </c>
      <c r="B900">
        <v>7846.78</v>
      </c>
      <c r="C900">
        <v>7786.18</v>
      </c>
      <c r="D900">
        <v>7785.91</v>
      </c>
      <c r="E900">
        <v>7774.43</v>
      </c>
      <c r="F900">
        <v>745.48599999999999</v>
      </c>
      <c r="G900">
        <v>721.52099999999996</v>
      </c>
      <c r="H900">
        <v>261.721</v>
      </c>
      <c r="I900">
        <v>198.36699999999999</v>
      </c>
      <c r="J900">
        <v>233.11600000000001</v>
      </c>
      <c r="K900">
        <v>6286.62</v>
      </c>
      <c r="L900">
        <v>0.14726800000000001</v>
      </c>
      <c r="M900">
        <v>0.83699800000000002</v>
      </c>
      <c r="N900">
        <v>0</v>
      </c>
      <c r="O900" t="s">
        <v>43</v>
      </c>
    </row>
    <row r="901" spans="1:15" x14ac:dyDescent="0.25">
      <c r="A901" t="s">
        <v>42</v>
      </c>
      <c r="B901">
        <v>7670.97</v>
      </c>
      <c r="C901">
        <v>7616.43</v>
      </c>
      <c r="D901">
        <v>7616.14</v>
      </c>
      <c r="E901">
        <v>7604.9</v>
      </c>
      <c r="F901">
        <v>732.89200000000005</v>
      </c>
      <c r="G901">
        <v>698.69399999999996</v>
      </c>
      <c r="H901">
        <v>255.29</v>
      </c>
      <c r="I901">
        <v>191.27199999999999</v>
      </c>
      <c r="J901">
        <v>224.15100000000001</v>
      </c>
      <c r="K901">
        <v>6154.75</v>
      </c>
      <c r="L901">
        <v>0.16627600000000001</v>
      </c>
      <c r="M901">
        <v>0.83584099999999995</v>
      </c>
      <c r="N901">
        <v>0</v>
      </c>
      <c r="O901" t="s">
        <v>43</v>
      </c>
    </row>
    <row r="902" spans="1:15" x14ac:dyDescent="0.25">
      <c r="A902" t="s">
        <v>42</v>
      </c>
      <c r="B902">
        <v>7561.5</v>
      </c>
      <c r="C902">
        <v>7510.28</v>
      </c>
      <c r="D902">
        <v>7510.05</v>
      </c>
      <c r="E902">
        <v>7499.08</v>
      </c>
      <c r="F902">
        <v>662.13199999999995</v>
      </c>
      <c r="G902">
        <v>697.5</v>
      </c>
      <c r="H902">
        <v>254.59899999999999</v>
      </c>
      <c r="I902">
        <v>192.893</v>
      </c>
      <c r="J902">
        <v>222.01</v>
      </c>
      <c r="K902">
        <v>6121.62</v>
      </c>
      <c r="L902">
        <v>0.148504</v>
      </c>
      <c r="M902">
        <v>0.83655900000000005</v>
      </c>
      <c r="N902">
        <v>0</v>
      </c>
      <c r="O902" t="s">
        <v>43</v>
      </c>
    </row>
    <row r="903" spans="1:15" x14ac:dyDescent="0.25">
      <c r="A903" t="s">
        <v>42</v>
      </c>
      <c r="B903">
        <v>7537.82</v>
      </c>
      <c r="C903">
        <v>7486.72</v>
      </c>
      <c r="D903">
        <v>7486.46</v>
      </c>
      <c r="E903">
        <v>7475.53</v>
      </c>
      <c r="F903">
        <v>666.82100000000003</v>
      </c>
      <c r="G903">
        <v>691.52099999999996</v>
      </c>
      <c r="H903">
        <v>253.35300000000001</v>
      </c>
      <c r="I903">
        <v>190.73500000000001</v>
      </c>
      <c r="J903">
        <v>219.85</v>
      </c>
      <c r="K903">
        <v>6099.06</v>
      </c>
      <c r="L903">
        <v>0.17846600000000001</v>
      </c>
      <c r="M903">
        <v>0.86825300000000005</v>
      </c>
      <c r="N903">
        <v>0</v>
      </c>
      <c r="O903" t="s">
        <v>43</v>
      </c>
    </row>
    <row r="904" spans="1:15" x14ac:dyDescent="0.25">
      <c r="A904" t="s">
        <v>42</v>
      </c>
      <c r="B904">
        <v>7566.46</v>
      </c>
      <c r="C904">
        <v>7515.15</v>
      </c>
      <c r="D904">
        <v>7514.89</v>
      </c>
      <c r="E904">
        <v>7503.97</v>
      </c>
      <c r="F904">
        <v>678.82399999999996</v>
      </c>
      <c r="G904">
        <v>693.32899999999995</v>
      </c>
      <c r="H904">
        <v>252.98099999999999</v>
      </c>
      <c r="I904">
        <v>190.40299999999999</v>
      </c>
      <c r="J904">
        <v>221.739</v>
      </c>
      <c r="K904">
        <v>6113.14</v>
      </c>
      <c r="L904">
        <v>0.178455</v>
      </c>
      <c r="M904">
        <v>0.86719999999999997</v>
      </c>
      <c r="N904">
        <v>0</v>
      </c>
      <c r="O904" t="s">
        <v>43</v>
      </c>
    </row>
    <row r="905" spans="1:15" x14ac:dyDescent="0.25">
      <c r="A905" t="s">
        <v>42</v>
      </c>
      <c r="B905">
        <v>7747.4</v>
      </c>
      <c r="C905">
        <v>7696.94</v>
      </c>
      <c r="D905">
        <v>7696.64</v>
      </c>
      <c r="E905">
        <v>7685.49</v>
      </c>
      <c r="F905">
        <v>708.49300000000005</v>
      </c>
      <c r="G905">
        <v>715.61699999999996</v>
      </c>
      <c r="H905">
        <v>259.79599999999999</v>
      </c>
      <c r="I905">
        <v>193.88300000000001</v>
      </c>
      <c r="J905">
        <v>232.60499999999999</v>
      </c>
      <c r="K905">
        <v>6242.15</v>
      </c>
      <c r="L905">
        <v>0.15950900000000001</v>
      </c>
      <c r="M905">
        <v>0.83617200000000003</v>
      </c>
      <c r="N905">
        <v>0</v>
      </c>
      <c r="O905" t="s">
        <v>43</v>
      </c>
    </row>
    <row r="906" spans="1:15" x14ac:dyDescent="0.25">
      <c r="A906" t="s">
        <v>42</v>
      </c>
      <c r="B906">
        <v>7802.16</v>
      </c>
      <c r="C906">
        <v>7748.29</v>
      </c>
      <c r="D906">
        <v>7748</v>
      </c>
      <c r="E906">
        <v>7736.56</v>
      </c>
      <c r="F906">
        <v>738.90499999999997</v>
      </c>
      <c r="G906">
        <v>711.97299999999996</v>
      </c>
      <c r="H906">
        <v>260.23200000000003</v>
      </c>
      <c r="I906">
        <v>194.91300000000001</v>
      </c>
      <c r="J906">
        <v>228.45599999999999</v>
      </c>
      <c r="K906">
        <v>6266.1</v>
      </c>
      <c r="L906">
        <v>0.178457</v>
      </c>
      <c r="M906">
        <v>0.83697500000000002</v>
      </c>
      <c r="N906">
        <v>0</v>
      </c>
      <c r="O906" t="s">
        <v>43</v>
      </c>
    </row>
    <row r="907" spans="1:15" x14ac:dyDescent="0.25">
      <c r="A907" t="s">
        <v>42</v>
      </c>
      <c r="B907">
        <v>7953.94</v>
      </c>
      <c r="C907">
        <v>7891.98</v>
      </c>
      <c r="D907">
        <v>7891.69</v>
      </c>
      <c r="E907">
        <v>7880.39</v>
      </c>
      <c r="F907">
        <v>779.89</v>
      </c>
      <c r="G907">
        <v>724.39400000000001</v>
      </c>
      <c r="H907">
        <v>263.75299999999999</v>
      </c>
      <c r="I907">
        <v>198.39599999999999</v>
      </c>
      <c r="J907">
        <v>233.04400000000001</v>
      </c>
      <c r="K907">
        <v>6355.83</v>
      </c>
      <c r="L907">
        <v>0.17846899999999999</v>
      </c>
      <c r="M907">
        <v>0.83704199999999995</v>
      </c>
      <c r="N907">
        <v>0</v>
      </c>
      <c r="O907" t="s">
        <v>43</v>
      </c>
    </row>
    <row r="908" spans="1:15" x14ac:dyDescent="0.25">
      <c r="A908" t="s">
        <v>42</v>
      </c>
      <c r="B908">
        <v>7740.31</v>
      </c>
      <c r="C908">
        <v>7689</v>
      </c>
      <c r="D908">
        <v>7688.71</v>
      </c>
      <c r="E908">
        <v>7677.35</v>
      </c>
      <c r="F908">
        <v>713.57</v>
      </c>
      <c r="G908">
        <v>706.80499999999995</v>
      </c>
      <c r="H908">
        <v>259.93900000000002</v>
      </c>
      <c r="I908">
        <v>192.17500000000001</v>
      </c>
      <c r="J908">
        <v>226.547</v>
      </c>
      <c r="K908">
        <v>6238.32</v>
      </c>
      <c r="L908">
        <v>0.147207</v>
      </c>
      <c r="M908">
        <v>0.85342499999999999</v>
      </c>
      <c r="N908">
        <v>0</v>
      </c>
      <c r="O908" t="s">
        <v>43</v>
      </c>
    </row>
    <row r="909" spans="1:15" x14ac:dyDescent="0.25">
      <c r="A909" t="s">
        <v>42</v>
      </c>
      <c r="B909">
        <v>7818.64</v>
      </c>
      <c r="C909">
        <v>7767.49</v>
      </c>
      <c r="D909">
        <v>7767.2</v>
      </c>
      <c r="E909">
        <v>7755.59</v>
      </c>
      <c r="F909">
        <v>714.70100000000002</v>
      </c>
      <c r="G909">
        <v>722.65200000000004</v>
      </c>
      <c r="H909">
        <v>260.67700000000002</v>
      </c>
      <c r="I909">
        <v>200.31800000000001</v>
      </c>
      <c r="J909">
        <v>230.81700000000001</v>
      </c>
      <c r="K909">
        <v>6298.85</v>
      </c>
      <c r="L909">
        <v>0.178455</v>
      </c>
      <c r="M909">
        <v>0.83617300000000006</v>
      </c>
      <c r="N909">
        <v>0</v>
      </c>
      <c r="O909" t="s">
        <v>43</v>
      </c>
    </row>
    <row r="910" spans="1:15" x14ac:dyDescent="0.25">
      <c r="A910" t="s">
        <v>42</v>
      </c>
      <c r="B910">
        <v>7940.59</v>
      </c>
      <c r="C910">
        <v>7892.46</v>
      </c>
      <c r="D910">
        <v>7892.15</v>
      </c>
      <c r="E910">
        <v>7880.73</v>
      </c>
      <c r="F910">
        <v>746.38699999999994</v>
      </c>
      <c r="G910">
        <v>727.23599999999999</v>
      </c>
      <c r="H910">
        <v>267.22199999999998</v>
      </c>
      <c r="I910">
        <v>196.18899999999999</v>
      </c>
      <c r="J910">
        <v>233.005</v>
      </c>
      <c r="K910">
        <v>6387.84</v>
      </c>
      <c r="L910">
        <v>0.155279</v>
      </c>
      <c r="M910">
        <v>0.83701999999999999</v>
      </c>
      <c r="N910">
        <v>0</v>
      </c>
      <c r="O910" t="s">
        <v>43</v>
      </c>
    </row>
    <row r="911" spans="1:15" x14ac:dyDescent="0.25">
      <c r="A911" t="s">
        <v>42</v>
      </c>
      <c r="B911">
        <v>7892.4</v>
      </c>
      <c r="C911">
        <v>7840.65</v>
      </c>
      <c r="D911">
        <v>7840.31</v>
      </c>
      <c r="E911">
        <v>7828.61</v>
      </c>
      <c r="F911">
        <v>751.524</v>
      </c>
      <c r="G911">
        <v>720.72299999999996</v>
      </c>
      <c r="H911">
        <v>261.65899999999999</v>
      </c>
      <c r="I911">
        <v>196.61199999999999</v>
      </c>
      <c r="J911">
        <v>233.06100000000001</v>
      </c>
      <c r="K911">
        <v>6336.75</v>
      </c>
      <c r="L911">
        <v>0.173484</v>
      </c>
      <c r="M911">
        <v>0.83654300000000004</v>
      </c>
      <c r="N911">
        <v>0</v>
      </c>
      <c r="O911" t="s">
        <v>43</v>
      </c>
    </row>
    <row r="912" spans="1:15" x14ac:dyDescent="0.25">
      <c r="A912" t="s">
        <v>42</v>
      </c>
      <c r="B912">
        <v>7741.05</v>
      </c>
      <c r="C912">
        <v>7687.79</v>
      </c>
      <c r="D912">
        <v>7687.49</v>
      </c>
      <c r="E912">
        <v>7676.2</v>
      </c>
      <c r="F912">
        <v>713.029</v>
      </c>
      <c r="G912">
        <v>707.15899999999999</v>
      </c>
      <c r="H912">
        <v>257.02300000000002</v>
      </c>
      <c r="I912">
        <v>193.55799999999999</v>
      </c>
      <c r="J912">
        <v>228.303</v>
      </c>
      <c r="K912">
        <v>6236.17</v>
      </c>
      <c r="L912">
        <v>0.178455</v>
      </c>
      <c r="M912">
        <v>0.83700399999999997</v>
      </c>
      <c r="N912">
        <v>0</v>
      </c>
      <c r="O912" t="s">
        <v>43</v>
      </c>
    </row>
    <row r="913" spans="1:15" x14ac:dyDescent="0.25">
      <c r="A913" t="s">
        <v>42</v>
      </c>
      <c r="B913">
        <v>7875.21</v>
      </c>
      <c r="C913">
        <v>7823.94</v>
      </c>
      <c r="D913">
        <v>7823.58</v>
      </c>
      <c r="E913">
        <v>7812.06</v>
      </c>
      <c r="F913">
        <v>742.58799999999997</v>
      </c>
      <c r="G913">
        <v>722.22900000000004</v>
      </c>
      <c r="H913">
        <v>264.14999999999998</v>
      </c>
      <c r="I913">
        <v>197.37100000000001</v>
      </c>
      <c r="J913">
        <v>231.547</v>
      </c>
      <c r="K913">
        <v>6327.23</v>
      </c>
      <c r="L913">
        <v>0.15276200000000001</v>
      </c>
      <c r="M913">
        <v>0.83369800000000005</v>
      </c>
      <c r="N913">
        <v>0</v>
      </c>
      <c r="O913" t="s">
        <v>43</v>
      </c>
    </row>
    <row r="914" spans="1:15" x14ac:dyDescent="0.25">
      <c r="A914" t="s">
        <v>42</v>
      </c>
      <c r="B914">
        <v>7934.99</v>
      </c>
      <c r="C914">
        <v>7880.03</v>
      </c>
      <c r="D914">
        <v>7879.32</v>
      </c>
      <c r="E914">
        <v>7867.01</v>
      </c>
      <c r="F914">
        <v>748.702</v>
      </c>
      <c r="G914">
        <v>731.17100000000005</v>
      </c>
      <c r="H914">
        <v>266.59699999999998</v>
      </c>
      <c r="I914">
        <v>198.14400000000001</v>
      </c>
      <c r="J914">
        <v>237.84899999999999</v>
      </c>
      <c r="K914">
        <v>6367.19</v>
      </c>
      <c r="L914">
        <v>0.16373399999999999</v>
      </c>
      <c r="M914">
        <v>0.83705200000000002</v>
      </c>
      <c r="N914">
        <v>0</v>
      </c>
      <c r="O914" t="s">
        <v>43</v>
      </c>
    </row>
    <row r="915" spans="1:15" x14ac:dyDescent="0.25">
      <c r="A915" t="s">
        <v>42</v>
      </c>
      <c r="B915">
        <v>7922.4</v>
      </c>
      <c r="C915">
        <v>7866.1</v>
      </c>
      <c r="D915">
        <v>7865.27</v>
      </c>
      <c r="E915">
        <v>7852.72</v>
      </c>
      <c r="F915">
        <v>752.69600000000003</v>
      </c>
      <c r="G915">
        <v>731.25900000000001</v>
      </c>
      <c r="H915">
        <v>263.916</v>
      </c>
      <c r="I915">
        <v>198.16800000000001</v>
      </c>
      <c r="J915">
        <v>239</v>
      </c>
      <c r="K915">
        <v>6349.07</v>
      </c>
      <c r="L915">
        <v>0.1472</v>
      </c>
      <c r="M915">
        <v>0.83700699999999995</v>
      </c>
      <c r="N915">
        <v>0</v>
      </c>
      <c r="O915" t="s">
        <v>43</v>
      </c>
    </row>
    <row r="916" spans="1:15" x14ac:dyDescent="0.25">
      <c r="A916" t="s">
        <v>42</v>
      </c>
      <c r="B916">
        <v>7867.13</v>
      </c>
      <c r="C916">
        <v>7810.46</v>
      </c>
      <c r="D916">
        <v>7810.16</v>
      </c>
      <c r="E916">
        <v>7798.56</v>
      </c>
      <c r="F916">
        <v>739.93</v>
      </c>
      <c r="G916">
        <v>718.22900000000004</v>
      </c>
      <c r="H916">
        <v>262.83800000000002</v>
      </c>
      <c r="I916">
        <v>197.53299999999999</v>
      </c>
      <c r="J916">
        <v>229.26499999999999</v>
      </c>
      <c r="K916">
        <v>6321.34</v>
      </c>
      <c r="L916">
        <v>0.178454</v>
      </c>
      <c r="M916">
        <v>0.83645899999999995</v>
      </c>
      <c r="N916">
        <v>0</v>
      </c>
      <c r="O916" t="s">
        <v>43</v>
      </c>
    </row>
    <row r="917" spans="1:15" x14ac:dyDescent="0.25">
      <c r="A917" t="s">
        <v>42</v>
      </c>
      <c r="B917">
        <v>7889.06</v>
      </c>
      <c r="C917">
        <v>7838.64</v>
      </c>
      <c r="D917">
        <v>7838.29</v>
      </c>
      <c r="E917">
        <v>7826.8</v>
      </c>
      <c r="F917">
        <v>748.53499999999997</v>
      </c>
      <c r="G917">
        <v>715.52300000000002</v>
      </c>
      <c r="H917">
        <v>260.51600000000002</v>
      </c>
      <c r="I917">
        <v>196.40799999999999</v>
      </c>
      <c r="J917">
        <v>229.28800000000001</v>
      </c>
      <c r="K917">
        <v>6343.16</v>
      </c>
      <c r="L917">
        <v>0.16614000000000001</v>
      </c>
      <c r="M917">
        <v>0.83694999999999997</v>
      </c>
      <c r="N917">
        <v>0</v>
      </c>
      <c r="O917" t="s">
        <v>43</v>
      </c>
    </row>
    <row r="918" spans="1:15" x14ac:dyDescent="0.25">
      <c r="A918" t="s">
        <v>42</v>
      </c>
      <c r="B918">
        <v>7858.93</v>
      </c>
      <c r="C918">
        <v>7807.72</v>
      </c>
      <c r="D918">
        <v>7807.41</v>
      </c>
      <c r="E918">
        <v>7795.39</v>
      </c>
      <c r="F918">
        <v>745.17700000000002</v>
      </c>
      <c r="G918">
        <v>721.47900000000004</v>
      </c>
      <c r="H918">
        <v>262.08</v>
      </c>
      <c r="I918">
        <v>197.63499999999999</v>
      </c>
      <c r="J918">
        <v>231.542</v>
      </c>
      <c r="K918">
        <v>6309.04</v>
      </c>
      <c r="L918">
        <v>0.147454</v>
      </c>
      <c r="M918">
        <v>0.83672400000000002</v>
      </c>
      <c r="N918">
        <v>0</v>
      </c>
      <c r="O918" t="s">
        <v>43</v>
      </c>
    </row>
    <row r="919" spans="1:15" x14ac:dyDescent="0.25">
      <c r="A919" t="s">
        <v>42</v>
      </c>
      <c r="B919">
        <v>7859.11</v>
      </c>
      <c r="C919">
        <v>7803.08</v>
      </c>
      <c r="D919">
        <v>7802.78</v>
      </c>
      <c r="E919">
        <v>7791.26</v>
      </c>
      <c r="F919">
        <v>736.32899999999995</v>
      </c>
      <c r="G919">
        <v>723.80200000000002</v>
      </c>
      <c r="H919">
        <v>265.93099999999998</v>
      </c>
      <c r="I919">
        <v>196.11600000000001</v>
      </c>
      <c r="J919">
        <v>232.636</v>
      </c>
      <c r="K919">
        <v>6311.82</v>
      </c>
      <c r="L919">
        <v>0.15357399999999999</v>
      </c>
      <c r="M919">
        <v>0.83679800000000004</v>
      </c>
      <c r="N919">
        <v>0</v>
      </c>
      <c r="O919" t="s">
        <v>43</v>
      </c>
    </row>
    <row r="920" spans="1:15" x14ac:dyDescent="0.25">
      <c r="A920" t="s">
        <v>42</v>
      </c>
      <c r="B920">
        <v>7936.46</v>
      </c>
      <c r="C920">
        <v>7884.92</v>
      </c>
      <c r="D920">
        <v>7884.58</v>
      </c>
      <c r="E920">
        <v>7873.09</v>
      </c>
      <c r="F920">
        <v>759.45699999999999</v>
      </c>
      <c r="G920">
        <v>719.97500000000002</v>
      </c>
      <c r="H920">
        <v>264.70600000000002</v>
      </c>
      <c r="I920">
        <v>195.22300000000001</v>
      </c>
      <c r="J920">
        <v>230.94800000000001</v>
      </c>
      <c r="K920">
        <v>6373.96</v>
      </c>
      <c r="L920">
        <v>0.17846899999999999</v>
      </c>
      <c r="M920">
        <v>0.83392900000000003</v>
      </c>
      <c r="N920">
        <v>0</v>
      </c>
      <c r="O920" t="s">
        <v>43</v>
      </c>
    </row>
    <row r="921" spans="1:15" x14ac:dyDescent="0.25">
      <c r="A921" t="s">
        <v>42</v>
      </c>
      <c r="B921">
        <v>7886</v>
      </c>
      <c r="C921">
        <v>7830.74</v>
      </c>
      <c r="D921">
        <v>7830.39</v>
      </c>
      <c r="E921">
        <v>7818.98</v>
      </c>
      <c r="F921">
        <v>744.41600000000005</v>
      </c>
      <c r="G921">
        <v>721.53599999999994</v>
      </c>
      <c r="H921">
        <v>264.20999999999998</v>
      </c>
      <c r="I921">
        <v>196.739</v>
      </c>
      <c r="J921">
        <v>231.636</v>
      </c>
      <c r="K921">
        <v>6332.94</v>
      </c>
      <c r="L921">
        <v>0.178456</v>
      </c>
      <c r="M921">
        <v>0.83696700000000002</v>
      </c>
      <c r="N921">
        <v>0</v>
      </c>
      <c r="O921" t="s">
        <v>43</v>
      </c>
    </row>
    <row r="922" spans="1:15" x14ac:dyDescent="0.25">
      <c r="A922" t="s">
        <v>42</v>
      </c>
      <c r="B922">
        <v>7697.88</v>
      </c>
      <c r="C922">
        <v>7647.65</v>
      </c>
      <c r="D922">
        <v>7647.38</v>
      </c>
      <c r="E922">
        <v>7636.11</v>
      </c>
      <c r="F922">
        <v>699.05</v>
      </c>
      <c r="G922">
        <v>707.96199999999999</v>
      </c>
      <c r="H922">
        <v>259.71800000000002</v>
      </c>
      <c r="I922">
        <v>193.63399999999999</v>
      </c>
      <c r="J922">
        <v>225.636</v>
      </c>
      <c r="K922">
        <v>6210.78</v>
      </c>
      <c r="L922">
        <v>0.14846000000000001</v>
      </c>
      <c r="M922">
        <v>0.83625400000000005</v>
      </c>
      <c r="N922">
        <v>0</v>
      </c>
      <c r="O922" t="s">
        <v>43</v>
      </c>
    </row>
    <row r="923" spans="1:15" x14ac:dyDescent="0.25">
      <c r="A923" t="s">
        <v>42</v>
      </c>
      <c r="B923">
        <v>7651.92</v>
      </c>
      <c r="C923">
        <v>7605.41</v>
      </c>
      <c r="D923">
        <v>7605.18</v>
      </c>
      <c r="E923">
        <v>7593.86</v>
      </c>
      <c r="F923">
        <v>688.42399999999998</v>
      </c>
      <c r="G923">
        <v>703.38300000000004</v>
      </c>
      <c r="H923">
        <v>257.72699999999998</v>
      </c>
      <c r="I923">
        <v>192.77799999999999</v>
      </c>
      <c r="J923">
        <v>224.63499999999999</v>
      </c>
      <c r="K923">
        <v>6182.93</v>
      </c>
      <c r="L923">
        <v>0.15152099999999999</v>
      </c>
      <c r="M923">
        <v>0.826214</v>
      </c>
      <c r="N923">
        <v>0</v>
      </c>
      <c r="O923" t="s">
        <v>43</v>
      </c>
    </row>
    <row r="924" spans="1:15" x14ac:dyDescent="0.25">
      <c r="A924" t="s">
        <v>42</v>
      </c>
      <c r="B924">
        <v>7666.26</v>
      </c>
      <c r="C924">
        <v>7614.14</v>
      </c>
      <c r="D924">
        <v>7613.88</v>
      </c>
      <c r="E924">
        <v>7602.55</v>
      </c>
      <c r="F924">
        <v>698.66499999999996</v>
      </c>
      <c r="G924">
        <v>702.40800000000002</v>
      </c>
      <c r="H924">
        <v>258.82299999999998</v>
      </c>
      <c r="I924">
        <v>193.209</v>
      </c>
      <c r="J924">
        <v>222.131</v>
      </c>
      <c r="K924">
        <v>6183.36</v>
      </c>
      <c r="L924">
        <v>0.15204000000000001</v>
      </c>
      <c r="M924">
        <v>0.83705200000000002</v>
      </c>
      <c r="N924">
        <v>0</v>
      </c>
      <c r="O924" t="s">
        <v>43</v>
      </c>
    </row>
    <row r="925" spans="1:15" x14ac:dyDescent="0.25">
      <c r="A925" t="s">
        <v>42</v>
      </c>
      <c r="B925">
        <v>7704.66</v>
      </c>
      <c r="C925">
        <v>7619.31</v>
      </c>
      <c r="D925">
        <v>7619.06</v>
      </c>
      <c r="E925">
        <v>7607.95</v>
      </c>
      <c r="F925">
        <v>688.25099999999998</v>
      </c>
      <c r="G925">
        <v>702.36300000000006</v>
      </c>
      <c r="H925">
        <v>256.959</v>
      </c>
      <c r="I925">
        <v>191.61</v>
      </c>
      <c r="J925">
        <v>225.51499999999999</v>
      </c>
      <c r="K925">
        <v>6198.32</v>
      </c>
      <c r="L925">
        <v>0.17845800000000001</v>
      </c>
      <c r="M925">
        <v>0.83299800000000002</v>
      </c>
      <c r="N925">
        <v>0</v>
      </c>
      <c r="O925" t="s">
        <v>43</v>
      </c>
    </row>
    <row r="926" spans="1:15" x14ac:dyDescent="0.25">
      <c r="A926" t="s">
        <v>42</v>
      </c>
      <c r="B926">
        <v>7584.49</v>
      </c>
      <c r="C926">
        <v>7532.69</v>
      </c>
      <c r="D926">
        <v>7532.46</v>
      </c>
      <c r="E926">
        <v>7521.27</v>
      </c>
      <c r="F926">
        <v>678.96699999999998</v>
      </c>
      <c r="G926">
        <v>694.39499999999998</v>
      </c>
      <c r="H926">
        <v>254.815</v>
      </c>
      <c r="I926">
        <v>191.00299999999999</v>
      </c>
      <c r="J926">
        <v>220.571</v>
      </c>
      <c r="K926">
        <v>6129.56</v>
      </c>
      <c r="L926">
        <v>0.15323300000000001</v>
      </c>
      <c r="M926">
        <v>0.83630899999999997</v>
      </c>
      <c r="N926">
        <v>0</v>
      </c>
      <c r="O926" t="s">
        <v>43</v>
      </c>
    </row>
    <row r="927" spans="1:15" x14ac:dyDescent="0.25">
      <c r="A927" t="s">
        <v>42</v>
      </c>
      <c r="B927">
        <v>7644.73</v>
      </c>
      <c r="C927">
        <v>7590.27</v>
      </c>
      <c r="D927">
        <v>7590</v>
      </c>
      <c r="E927">
        <v>7578.78</v>
      </c>
      <c r="F927">
        <v>698.601</v>
      </c>
      <c r="G927">
        <v>696.68299999999999</v>
      </c>
      <c r="H927">
        <v>255.48599999999999</v>
      </c>
      <c r="I927">
        <v>191.99199999999999</v>
      </c>
      <c r="J927">
        <v>221.505</v>
      </c>
      <c r="K927">
        <v>6165.08</v>
      </c>
      <c r="L927">
        <v>0.147367</v>
      </c>
      <c r="M927">
        <v>0.83694100000000005</v>
      </c>
      <c r="N927">
        <v>0</v>
      </c>
      <c r="O927" t="s">
        <v>43</v>
      </c>
    </row>
    <row r="928" spans="1:15" x14ac:dyDescent="0.25">
      <c r="A928" t="s">
        <v>42</v>
      </c>
      <c r="B928">
        <v>7630.77</v>
      </c>
      <c r="C928">
        <v>7573.4</v>
      </c>
      <c r="D928">
        <v>7573.11</v>
      </c>
      <c r="E928">
        <v>7562.04</v>
      </c>
      <c r="F928">
        <v>688.05799999999999</v>
      </c>
      <c r="G928">
        <v>697.60599999999999</v>
      </c>
      <c r="H928">
        <v>255.33799999999999</v>
      </c>
      <c r="I928">
        <v>191.80799999999999</v>
      </c>
      <c r="J928">
        <v>222.398</v>
      </c>
      <c r="K928">
        <v>6157.76</v>
      </c>
      <c r="L928">
        <v>0.178538</v>
      </c>
      <c r="M928">
        <v>0.83650899999999995</v>
      </c>
      <c r="N928">
        <v>0</v>
      </c>
      <c r="O928" t="s">
        <v>43</v>
      </c>
    </row>
    <row r="929" spans="1:15" x14ac:dyDescent="0.25">
      <c r="A929" t="s">
        <v>42</v>
      </c>
      <c r="B929">
        <v>7645.8</v>
      </c>
      <c r="C929">
        <v>7582.16</v>
      </c>
      <c r="D929">
        <v>7581.89</v>
      </c>
      <c r="E929">
        <v>7570.66</v>
      </c>
      <c r="F929">
        <v>692.71500000000003</v>
      </c>
      <c r="G929">
        <v>699.64300000000003</v>
      </c>
      <c r="H929">
        <v>256.29000000000002</v>
      </c>
      <c r="I929">
        <v>192.43100000000001</v>
      </c>
      <c r="J929">
        <v>222.904</v>
      </c>
      <c r="K929">
        <v>6159.93</v>
      </c>
      <c r="L929">
        <v>0.149923</v>
      </c>
      <c r="M929">
        <v>0.83588099999999999</v>
      </c>
      <c r="N929">
        <v>0</v>
      </c>
      <c r="O929" t="s">
        <v>43</v>
      </c>
    </row>
    <row r="930" spans="1:15" x14ac:dyDescent="0.25">
      <c r="A930" t="s">
        <v>42</v>
      </c>
      <c r="B930">
        <v>7604.33</v>
      </c>
      <c r="C930">
        <v>7550.87</v>
      </c>
      <c r="D930">
        <v>7550.62</v>
      </c>
      <c r="E930">
        <v>7539.5</v>
      </c>
      <c r="F930">
        <v>674.82399999999996</v>
      </c>
      <c r="G930">
        <v>697.99699999999996</v>
      </c>
      <c r="H930">
        <v>255.67</v>
      </c>
      <c r="I930">
        <v>191.58600000000001</v>
      </c>
      <c r="J930">
        <v>222.52799999999999</v>
      </c>
      <c r="K930">
        <v>6148.29</v>
      </c>
      <c r="L930">
        <v>0.16630800000000001</v>
      </c>
      <c r="M930">
        <v>0.83697600000000005</v>
      </c>
      <c r="N930">
        <v>0</v>
      </c>
      <c r="O930" t="s">
        <v>43</v>
      </c>
    </row>
    <row r="931" spans="1:15" x14ac:dyDescent="0.25">
      <c r="A931" t="s">
        <v>42</v>
      </c>
      <c r="B931">
        <v>7656.76</v>
      </c>
      <c r="C931">
        <v>7580.5</v>
      </c>
      <c r="D931">
        <v>7580.26</v>
      </c>
      <c r="E931">
        <v>7568.23</v>
      </c>
      <c r="F931">
        <v>677.27599999999995</v>
      </c>
      <c r="G931">
        <v>701.755</v>
      </c>
      <c r="H931">
        <v>256.37400000000002</v>
      </c>
      <c r="I931">
        <v>193.988</v>
      </c>
      <c r="J931">
        <v>223.19300000000001</v>
      </c>
      <c r="K931">
        <v>6170.29</v>
      </c>
      <c r="L931">
        <v>0.178454</v>
      </c>
      <c r="M931">
        <v>0.868923</v>
      </c>
      <c r="N931">
        <v>0</v>
      </c>
      <c r="O931" t="s">
        <v>43</v>
      </c>
    </row>
    <row r="932" spans="1:15" x14ac:dyDescent="0.25">
      <c r="A932" t="s">
        <v>42</v>
      </c>
      <c r="B932">
        <v>7575.03</v>
      </c>
      <c r="C932">
        <v>7523.46</v>
      </c>
      <c r="D932">
        <v>7523.2</v>
      </c>
      <c r="E932">
        <v>7510.72</v>
      </c>
      <c r="F932">
        <v>672.89499999999998</v>
      </c>
      <c r="G932">
        <v>692.16399999999999</v>
      </c>
      <c r="H932">
        <v>253.52</v>
      </c>
      <c r="I932">
        <v>191.07300000000001</v>
      </c>
      <c r="J932">
        <v>219.809</v>
      </c>
      <c r="K932">
        <v>6127.27</v>
      </c>
      <c r="L932">
        <v>0.178455</v>
      </c>
      <c r="M932">
        <v>0.837036</v>
      </c>
      <c r="N932">
        <v>0</v>
      </c>
      <c r="O932" t="s">
        <v>43</v>
      </c>
    </row>
    <row r="933" spans="1:15" x14ac:dyDescent="0.25">
      <c r="A933" t="s">
        <v>42</v>
      </c>
      <c r="B933">
        <v>7608.6</v>
      </c>
      <c r="C933">
        <v>7556.25</v>
      </c>
      <c r="D933">
        <v>7556</v>
      </c>
      <c r="E933">
        <v>7544.99</v>
      </c>
      <c r="F933">
        <v>675.928</v>
      </c>
      <c r="G933">
        <v>696.48299999999995</v>
      </c>
      <c r="H933">
        <v>254.65299999999999</v>
      </c>
      <c r="I933">
        <v>190.995</v>
      </c>
      <c r="J933">
        <v>222.17099999999999</v>
      </c>
      <c r="K933">
        <v>6154.42</v>
      </c>
      <c r="L933">
        <v>0.178595</v>
      </c>
      <c r="M933">
        <v>0.83667100000000005</v>
      </c>
      <c r="N933">
        <v>0</v>
      </c>
      <c r="O933" t="s">
        <v>43</v>
      </c>
    </row>
    <row r="934" spans="1:15" x14ac:dyDescent="0.25">
      <c r="A934" t="s">
        <v>42</v>
      </c>
      <c r="B934">
        <v>7599.45</v>
      </c>
      <c r="C934">
        <v>7546.55</v>
      </c>
      <c r="D934">
        <v>7546.32</v>
      </c>
      <c r="E934">
        <v>7535.37</v>
      </c>
      <c r="F934">
        <v>666.08500000000004</v>
      </c>
      <c r="G934">
        <v>698.61599999999999</v>
      </c>
      <c r="H934">
        <v>255.83799999999999</v>
      </c>
      <c r="I934">
        <v>193.24299999999999</v>
      </c>
      <c r="J934">
        <v>220.77699999999999</v>
      </c>
      <c r="K934">
        <v>6152.21</v>
      </c>
      <c r="L934">
        <v>0.15090300000000001</v>
      </c>
      <c r="M934">
        <v>0.83705200000000002</v>
      </c>
      <c r="N934">
        <v>0</v>
      </c>
      <c r="O934" t="s">
        <v>43</v>
      </c>
    </row>
    <row r="935" spans="1:15" x14ac:dyDescent="0.25">
      <c r="A935" t="s">
        <v>42</v>
      </c>
      <c r="B935">
        <v>7599.29</v>
      </c>
      <c r="C935">
        <v>7550.35</v>
      </c>
      <c r="D935">
        <v>7550.08</v>
      </c>
      <c r="E935">
        <v>7538.77</v>
      </c>
      <c r="F935">
        <v>675.24</v>
      </c>
      <c r="G935">
        <v>696.90200000000004</v>
      </c>
      <c r="H935">
        <v>255.25800000000001</v>
      </c>
      <c r="I935">
        <v>192.07300000000001</v>
      </c>
      <c r="J935">
        <v>221.465</v>
      </c>
      <c r="K935">
        <v>6148.41</v>
      </c>
      <c r="L935">
        <v>0.178454</v>
      </c>
      <c r="M935">
        <v>0.86765499999999995</v>
      </c>
      <c r="N935">
        <v>0</v>
      </c>
      <c r="O935" t="s">
        <v>43</v>
      </c>
    </row>
    <row r="936" spans="1:15" x14ac:dyDescent="0.25">
      <c r="A936" t="s">
        <v>42</v>
      </c>
      <c r="B936">
        <v>7651.58</v>
      </c>
      <c r="C936">
        <v>7594.59</v>
      </c>
      <c r="D936">
        <v>7594.33</v>
      </c>
      <c r="E936">
        <v>7583.16</v>
      </c>
      <c r="F936">
        <v>676.37199999999996</v>
      </c>
      <c r="G936">
        <v>705.19200000000001</v>
      </c>
      <c r="H936">
        <v>257.84800000000001</v>
      </c>
      <c r="I936">
        <v>194.9</v>
      </c>
      <c r="J936">
        <v>224.40700000000001</v>
      </c>
      <c r="K936">
        <v>6182.71</v>
      </c>
      <c r="L936">
        <v>0.17847499999999999</v>
      </c>
      <c r="M936">
        <v>0.83699400000000002</v>
      </c>
      <c r="N936">
        <v>0</v>
      </c>
      <c r="O936" t="s">
        <v>43</v>
      </c>
    </row>
    <row r="937" spans="1:15" x14ac:dyDescent="0.25">
      <c r="A937" t="s">
        <v>42</v>
      </c>
      <c r="B937">
        <v>7609.44</v>
      </c>
      <c r="C937">
        <v>7542.1</v>
      </c>
      <c r="D937">
        <v>7541.87</v>
      </c>
      <c r="E937">
        <v>7530.6</v>
      </c>
      <c r="F937">
        <v>670.21500000000003</v>
      </c>
      <c r="G937">
        <v>695.61099999999999</v>
      </c>
      <c r="H937">
        <v>255.346</v>
      </c>
      <c r="I937">
        <v>192.54900000000001</v>
      </c>
      <c r="J937">
        <v>219.57</v>
      </c>
      <c r="K937">
        <v>6146.67</v>
      </c>
      <c r="L937">
        <v>0.170572</v>
      </c>
      <c r="M937">
        <v>0.83705300000000005</v>
      </c>
      <c r="N937">
        <v>0</v>
      </c>
      <c r="O937" t="s">
        <v>43</v>
      </c>
    </row>
    <row r="938" spans="1:15" x14ac:dyDescent="0.25">
      <c r="A938" t="s">
        <v>42</v>
      </c>
      <c r="B938">
        <v>7617.28</v>
      </c>
      <c r="C938">
        <v>7567.17</v>
      </c>
      <c r="D938">
        <v>7566.93</v>
      </c>
      <c r="E938">
        <v>7555.87</v>
      </c>
      <c r="F938">
        <v>675.00099999999998</v>
      </c>
      <c r="G938">
        <v>697.83900000000006</v>
      </c>
      <c r="H938">
        <v>256.846</v>
      </c>
      <c r="I938">
        <v>191.74100000000001</v>
      </c>
      <c r="J938">
        <v>221.07499999999999</v>
      </c>
      <c r="K938">
        <v>6164.66</v>
      </c>
      <c r="L938">
        <v>0.15285000000000001</v>
      </c>
      <c r="M938">
        <v>0.83705200000000002</v>
      </c>
      <c r="N938">
        <v>0</v>
      </c>
      <c r="O938" t="s">
        <v>43</v>
      </c>
    </row>
    <row r="939" spans="1:15" x14ac:dyDescent="0.25">
      <c r="A939" t="s">
        <v>42</v>
      </c>
      <c r="B939">
        <v>7708.44</v>
      </c>
      <c r="C939">
        <v>7659.62</v>
      </c>
      <c r="D939">
        <v>7659.34</v>
      </c>
      <c r="E939">
        <v>7648.12</v>
      </c>
      <c r="F939">
        <v>702.99699999999996</v>
      </c>
      <c r="G939">
        <v>707.98699999999997</v>
      </c>
      <c r="H939">
        <v>259.435</v>
      </c>
      <c r="I939">
        <v>194.81200000000001</v>
      </c>
      <c r="J939">
        <v>224.65700000000001</v>
      </c>
      <c r="K939">
        <v>6218.15</v>
      </c>
      <c r="L939">
        <v>0.147122</v>
      </c>
      <c r="M939">
        <v>0.83704999999999996</v>
      </c>
      <c r="N939">
        <v>0</v>
      </c>
      <c r="O939" t="s">
        <v>43</v>
      </c>
    </row>
    <row r="940" spans="1:15" x14ac:dyDescent="0.25">
      <c r="A940" t="s">
        <v>42</v>
      </c>
      <c r="B940">
        <v>7582.4</v>
      </c>
      <c r="C940">
        <v>7528.09</v>
      </c>
      <c r="D940">
        <v>7527.84</v>
      </c>
      <c r="E940">
        <v>7516.9</v>
      </c>
      <c r="F940">
        <v>673.74099999999999</v>
      </c>
      <c r="G940">
        <v>695.05200000000002</v>
      </c>
      <c r="H940">
        <v>253.785</v>
      </c>
      <c r="I940">
        <v>191.053</v>
      </c>
      <c r="J940">
        <v>222.24700000000001</v>
      </c>
      <c r="K940">
        <v>6129.73</v>
      </c>
      <c r="L940">
        <v>0.158521</v>
      </c>
      <c r="M940">
        <v>0.83704800000000001</v>
      </c>
      <c r="N940">
        <v>0</v>
      </c>
      <c r="O940" t="s">
        <v>43</v>
      </c>
    </row>
    <row r="941" spans="1:15" x14ac:dyDescent="0.25">
      <c r="A941" t="s">
        <v>42</v>
      </c>
      <c r="B941">
        <v>7609.66</v>
      </c>
      <c r="C941">
        <v>7560.72</v>
      </c>
      <c r="D941">
        <v>7560.48</v>
      </c>
      <c r="E941">
        <v>7549.43</v>
      </c>
      <c r="F941">
        <v>661.01400000000001</v>
      </c>
      <c r="G941">
        <v>702.69899999999996</v>
      </c>
      <c r="H941">
        <v>253.232</v>
      </c>
      <c r="I941">
        <v>194.667</v>
      </c>
      <c r="J941">
        <v>227.25200000000001</v>
      </c>
      <c r="K941">
        <v>6167.76</v>
      </c>
      <c r="L941">
        <v>0.15540200000000001</v>
      </c>
      <c r="M941">
        <v>0.83628599999999997</v>
      </c>
      <c r="N941">
        <v>0</v>
      </c>
      <c r="O941" t="s">
        <v>43</v>
      </c>
    </row>
    <row r="942" spans="1:15" x14ac:dyDescent="0.25">
      <c r="A942" t="s">
        <v>42</v>
      </c>
      <c r="B942">
        <v>7585.45</v>
      </c>
      <c r="C942">
        <v>7537.31</v>
      </c>
      <c r="D942">
        <v>7537.09</v>
      </c>
      <c r="E942">
        <v>7526.13</v>
      </c>
      <c r="F942">
        <v>660.81700000000001</v>
      </c>
      <c r="G942">
        <v>702.81700000000001</v>
      </c>
      <c r="H942">
        <v>254.86600000000001</v>
      </c>
      <c r="I942">
        <v>193.60599999999999</v>
      </c>
      <c r="J942">
        <v>226.429</v>
      </c>
      <c r="K942">
        <v>6144.04</v>
      </c>
      <c r="L942">
        <v>0.154416</v>
      </c>
      <c r="M942">
        <v>0.82825899999999997</v>
      </c>
      <c r="N942">
        <v>0</v>
      </c>
      <c r="O942" t="s">
        <v>43</v>
      </c>
    </row>
    <row r="943" spans="1:15" x14ac:dyDescent="0.25">
      <c r="A943" t="s">
        <v>42</v>
      </c>
      <c r="B943">
        <v>7618.91</v>
      </c>
      <c r="C943">
        <v>7543.54</v>
      </c>
      <c r="D943">
        <v>7543.29</v>
      </c>
      <c r="E943">
        <v>7532.31</v>
      </c>
      <c r="F943">
        <v>674.06799999999998</v>
      </c>
      <c r="G943">
        <v>704.76199999999994</v>
      </c>
      <c r="H943">
        <v>253.827</v>
      </c>
      <c r="I943">
        <v>192.315</v>
      </c>
      <c r="J943">
        <v>230.67</v>
      </c>
      <c r="K943">
        <v>6135.43</v>
      </c>
      <c r="L943">
        <v>0.178455</v>
      </c>
      <c r="M943">
        <v>0.83504599999999995</v>
      </c>
      <c r="N943">
        <v>0</v>
      </c>
      <c r="O943" t="s">
        <v>43</v>
      </c>
    </row>
    <row r="944" spans="1:15" x14ac:dyDescent="0.25">
      <c r="A944" t="s">
        <v>42</v>
      </c>
      <c r="B944">
        <v>7672.02</v>
      </c>
      <c r="C944">
        <v>7620.15</v>
      </c>
      <c r="D944">
        <v>7619.89</v>
      </c>
      <c r="E944">
        <v>7608.53</v>
      </c>
      <c r="F944">
        <v>695.10199999999998</v>
      </c>
      <c r="G944">
        <v>702.87300000000005</v>
      </c>
      <c r="H944">
        <v>257.50400000000002</v>
      </c>
      <c r="I944">
        <v>192.81700000000001</v>
      </c>
      <c r="J944">
        <v>224.60499999999999</v>
      </c>
      <c r="K944">
        <v>6191.66</v>
      </c>
      <c r="L944">
        <v>0.17194799999999999</v>
      </c>
      <c r="M944">
        <v>0.83476899999999998</v>
      </c>
      <c r="N944">
        <v>0</v>
      </c>
      <c r="O944" t="s">
        <v>43</v>
      </c>
    </row>
    <row r="945" spans="1:25" x14ac:dyDescent="0.25">
      <c r="A945" t="s">
        <v>42</v>
      </c>
      <c r="B945">
        <v>7661.99</v>
      </c>
      <c r="C945">
        <v>7606.8</v>
      </c>
      <c r="D945">
        <v>7606.56</v>
      </c>
      <c r="E945">
        <v>7595.36</v>
      </c>
      <c r="F945">
        <v>681.42399999999998</v>
      </c>
      <c r="G945">
        <v>699.47900000000004</v>
      </c>
      <c r="H945">
        <v>258.29700000000003</v>
      </c>
      <c r="I945">
        <v>191.37899999999999</v>
      </c>
      <c r="J945">
        <v>221.702</v>
      </c>
      <c r="K945">
        <v>6195.95</v>
      </c>
      <c r="L945">
        <v>0.17846200000000001</v>
      </c>
      <c r="M945">
        <v>0.86660999999999999</v>
      </c>
      <c r="N945">
        <v>0</v>
      </c>
      <c r="O945" t="s">
        <v>43</v>
      </c>
    </row>
    <row r="946" spans="1:25" x14ac:dyDescent="0.25">
      <c r="A946" t="s">
        <v>42</v>
      </c>
      <c r="B946">
        <v>7612.73</v>
      </c>
      <c r="C946">
        <v>7555.88</v>
      </c>
      <c r="D946">
        <v>7555.63</v>
      </c>
      <c r="E946">
        <v>7544.51</v>
      </c>
      <c r="F946">
        <v>672.10500000000002</v>
      </c>
      <c r="G946">
        <v>693.822</v>
      </c>
      <c r="H946">
        <v>254.93</v>
      </c>
      <c r="I946">
        <v>191.17500000000001</v>
      </c>
      <c r="J946">
        <v>219.60599999999999</v>
      </c>
      <c r="K946">
        <v>6160.03</v>
      </c>
      <c r="L946">
        <v>0.14967</v>
      </c>
      <c r="M946">
        <v>0.84528899999999996</v>
      </c>
      <c r="N946">
        <v>0</v>
      </c>
      <c r="O946" t="s">
        <v>43</v>
      </c>
    </row>
    <row r="947" spans="1:25" x14ac:dyDescent="0.25">
      <c r="A947" t="s">
        <v>42</v>
      </c>
      <c r="B947">
        <v>7702.99</v>
      </c>
      <c r="C947">
        <v>7643.74</v>
      </c>
      <c r="D947">
        <v>7643.51</v>
      </c>
      <c r="E947">
        <v>7632.27</v>
      </c>
      <c r="F947">
        <v>683.67200000000003</v>
      </c>
      <c r="G947">
        <v>710.64300000000003</v>
      </c>
      <c r="H947">
        <v>258.29700000000003</v>
      </c>
      <c r="I947">
        <v>192.31899999999999</v>
      </c>
      <c r="J947">
        <v>231.44499999999999</v>
      </c>
      <c r="K947">
        <v>6219.71</v>
      </c>
      <c r="L947">
        <v>0.150925</v>
      </c>
      <c r="M947">
        <v>0.83704999999999996</v>
      </c>
      <c r="N947">
        <v>0</v>
      </c>
      <c r="O947" t="s">
        <v>43</v>
      </c>
    </row>
    <row r="948" spans="1:25" x14ac:dyDescent="0.25">
      <c r="A948" t="s">
        <v>42</v>
      </c>
      <c r="B948">
        <v>7619.41</v>
      </c>
      <c r="C948">
        <v>7557.82</v>
      </c>
      <c r="D948">
        <v>7557.58</v>
      </c>
      <c r="E948">
        <v>7546.53</v>
      </c>
      <c r="F948">
        <v>691.16899999999998</v>
      </c>
      <c r="G948">
        <v>696.36</v>
      </c>
      <c r="H948">
        <v>254.321</v>
      </c>
      <c r="I948">
        <v>192.19900000000001</v>
      </c>
      <c r="J948">
        <v>221.863</v>
      </c>
      <c r="K948">
        <v>6140.64</v>
      </c>
      <c r="L948">
        <v>0.16189400000000001</v>
      </c>
      <c r="M948">
        <v>0.83703099999999997</v>
      </c>
      <c r="N948">
        <v>0</v>
      </c>
      <c r="O948" t="s">
        <v>43</v>
      </c>
    </row>
    <row r="949" spans="1:25" x14ac:dyDescent="0.25">
      <c r="A949" t="s">
        <v>42</v>
      </c>
      <c r="B949">
        <v>7725.6</v>
      </c>
      <c r="C949">
        <v>7641.86</v>
      </c>
      <c r="D949">
        <v>7641.61</v>
      </c>
      <c r="E949">
        <v>7630.34</v>
      </c>
      <c r="F949">
        <v>693.96299999999997</v>
      </c>
      <c r="G949">
        <v>702.55600000000004</v>
      </c>
      <c r="H949">
        <v>258.82600000000002</v>
      </c>
      <c r="I949">
        <v>192.05500000000001</v>
      </c>
      <c r="J949">
        <v>223.08500000000001</v>
      </c>
      <c r="K949">
        <v>6215.11</v>
      </c>
      <c r="L949">
        <v>0.15793399999999999</v>
      </c>
      <c r="M949">
        <v>0.84939699999999996</v>
      </c>
      <c r="N949">
        <v>0</v>
      </c>
      <c r="O949" t="s">
        <v>43</v>
      </c>
    </row>
    <row r="950" spans="1:25" x14ac:dyDescent="0.25">
      <c r="A950" t="s">
        <v>42</v>
      </c>
      <c r="B950">
        <v>7791.72</v>
      </c>
      <c r="C950">
        <v>7735.18</v>
      </c>
      <c r="D950">
        <v>7734.86</v>
      </c>
      <c r="E950">
        <v>7723.33</v>
      </c>
      <c r="F950">
        <v>731.10599999999999</v>
      </c>
      <c r="G950">
        <v>712.09699999999998</v>
      </c>
      <c r="H950">
        <v>259.947</v>
      </c>
      <c r="I950">
        <v>194.48599999999999</v>
      </c>
      <c r="J950">
        <v>229.17500000000001</v>
      </c>
      <c r="K950">
        <v>6261.01</v>
      </c>
      <c r="L950">
        <v>0.178454</v>
      </c>
      <c r="M950">
        <v>0.83677199999999996</v>
      </c>
      <c r="N950">
        <v>0</v>
      </c>
      <c r="O950" t="s">
        <v>43</v>
      </c>
    </row>
    <row r="951" spans="1:25" x14ac:dyDescent="0.25">
      <c r="A951" t="s">
        <v>42</v>
      </c>
      <c r="B951">
        <v>7849.82</v>
      </c>
      <c r="C951">
        <v>7793.93</v>
      </c>
      <c r="D951">
        <v>7793.62</v>
      </c>
      <c r="E951">
        <v>7782.2</v>
      </c>
      <c r="F951">
        <v>740.06600000000003</v>
      </c>
      <c r="G951">
        <v>723.30600000000004</v>
      </c>
      <c r="H951">
        <v>267.58</v>
      </c>
      <c r="I951">
        <v>196.53200000000001</v>
      </c>
      <c r="J951">
        <v>230.79499999999999</v>
      </c>
      <c r="K951">
        <v>6299.09</v>
      </c>
      <c r="L951">
        <v>0.16464699999999999</v>
      </c>
      <c r="M951">
        <v>0.83705099999999999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7838.01</v>
      </c>
      <c r="C952">
        <v>7784.34</v>
      </c>
      <c r="D952">
        <v>7784.04</v>
      </c>
      <c r="E952">
        <v>7772.19</v>
      </c>
      <c r="F952">
        <v>737.58699999999999</v>
      </c>
      <c r="G952">
        <v>722.76</v>
      </c>
      <c r="H952">
        <v>261.35500000000002</v>
      </c>
      <c r="I952">
        <v>195.93100000000001</v>
      </c>
      <c r="J952">
        <v>236.667</v>
      </c>
      <c r="K952">
        <v>6293.14</v>
      </c>
      <c r="L952">
        <v>0.17168700000000001</v>
      </c>
      <c r="M952">
        <v>0.83652800000000005</v>
      </c>
      <c r="N952">
        <v>0</v>
      </c>
      <c r="O952" t="s">
        <v>43</v>
      </c>
      <c r="R952">
        <f>AVERAGE(B903:B952)</f>
        <v>7721.9495999999981</v>
      </c>
      <c r="S952">
        <f>AVERAGE(C903:C952)</f>
        <v>7666.1589999999987</v>
      </c>
      <c r="U952">
        <f>_xlfn.VAR.P(B903:B952)</f>
        <v>15170.98400784001</v>
      </c>
      <c r="V952">
        <f>_xlfn.VAR.P(C903:C952)</f>
        <v>15366.784792999988</v>
      </c>
      <c r="X952">
        <f>1.96*SQRT(U952)/50</f>
        <v>4.8282854996165323</v>
      </c>
      <c r="Y952">
        <f>1.96*SQRT(V952)/50</f>
        <v>4.8593431844556418</v>
      </c>
    </row>
    <row r="953" spans="1:25" x14ac:dyDescent="0.25">
      <c r="A953" t="s">
        <v>44</v>
      </c>
      <c r="B953">
        <v>386247.03019999998</v>
      </c>
      <c r="C953" t="s">
        <v>37</v>
      </c>
    </row>
    <row r="954" spans="1:25" x14ac:dyDescent="0.25">
      <c r="A954" t="s">
        <v>45</v>
      </c>
      <c r="B954">
        <v>7739.6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0.150419</v>
      </c>
      <c r="L954">
        <v>0.83693899999999999</v>
      </c>
      <c r="M954">
        <v>0</v>
      </c>
      <c r="N954" t="s">
        <v>43</v>
      </c>
    </row>
    <row r="955" spans="1:25" x14ac:dyDescent="0.25">
      <c r="A955" t="s">
        <v>45</v>
      </c>
      <c r="B955">
        <v>7695.62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0.14714099999999999</v>
      </c>
      <c r="L955">
        <v>0.83435199999999998</v>
      </c>
      <c r="M955">
        <v>0</v>
      </c>
      <c r="N955" t="s">
        <v>43</v>
      </c>
    </row>
    <row r="956" spans="1:25" x14ac:dyDescent="0.25">
      <c r="A956" t="s">
        <v>45</v>
      </c>
      <c r="B956">
        <v>7690.5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0.15421699999999999</v>
      </c>
      <c r="L956">
        <v>0.83701300000000001</v>
      </c>
      <c r="M956">
        <v>0</v>
      </c>
      <c r="N956" t="s">
        <v>43</v>
      </c>
    </row>
    <row r="957" spans="1:25" x14ac:dyDescent="0.25">
      <c r="A957" t="s">
        <v>45</v>
      </c>
      <c r="B957">
        <v>7636.15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0.152034</v>
      </c>
      <c r="L957">
        <v>0.83554600000000001</v>
      </c>
      <c r="M957">
        <v>0</v>
      </c>
      <c r="N957" t="s">
        <v>43</v>
      </c>
    </row>
    <row r="958" spans="1:25" x14ac:dyDescent="0.25">
      <c r="A958" t="s">
        <v>45</v>
      </c>
      <c r="B958">
        <v>7555.53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0.15126000000000001</v>
      </c>
      <c r="L958">
        <v>0.83641299999999996</v>
      </c>
      <c r="M958">
        <v>0</v>
      </c>
      <c r="N958" t="s">
        <v>43</v>
      </c>
    </row>
    <row r="959" spans="1:25" x14ac:dyDescent="0.25">
      <c r="A959" t="s">
        <v>45</v>
      </c>
      <c r="B959">
        <v>7721.95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0.16102</v>
      </c>
      <c r="L959">
        <v>0.86385100000000004</v>
      </c>
      <c r="M959">
        <v>0</v>
      </c>
      <c r="N959" t="s">
        <v>43</v>
      </c>
    </row>
    <row r="960" spans="1:25" x14ac:dyDescent="0.25">
      <c r="A960" t="s">
        <v>45</v>
      </c>
      <c r="B960">
        <v>7795.4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0.15555099999999999</v>
      </c>
      <c r="L960">
        <v>0.83673500000000001</v>
      </c>
      <c r="M960">
        <v>0</v>
      </c>
      <c r="N960" t="s">
        <v>43</v>
      </c>
    </row>
    <row r="961" spans="1:14" x14ac:dyDescent="0.25">
      <c r="A961" t="s">
        <v>45</v>
      </c>
      <c r="B961">
        <v>7848.21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0.14855399999999999</v>
      </c>
      <c r="L961">
        <v>0.83685699999999996</v>
      </c>
      <c r="M961">
        <v>0</v>
      </c>
      <c r="N961" t="s">
        <v>43</v>
      </c>
    </row>
    <row r="962" spans="1:14" x14ac:dyDescent="0.25">
      <c r="A962" t="s">
        <v>45</v>
      </c>
      <c r="B962">
        <v>7807.77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0.15518000000000001</v>
      </c>
      <c r="L962">
        <v>0.83588399999999996</v>
      </c>
      <c r="M962">
        <v>0</v>
      </c>
      <c r="N962" t="s">
        <v>43</v>
      </c>
    </row>
    <row r="963" spans="1:14" x14ac:dyDescent="0.25">
      <c r="A963" t="s">
        <v>45</v>
      </c>
      <c r="B963">
        <v>7636.61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0.14870700000000001</v>
      </c>
      <c r="L963">
        <v>0.83690900000000001</v>
      </c>
      <c r="M963">
        <v>0</v>
      </c>
      <c r="N963" t="s">
        <v>43</v>
      </c>
    </row>
    <row r="964" spans="1:14" x14ac:dyDescent="0.25">
      <c r="A964" t="s">
        <v>45</v>
      </c>
      <c r="B964">
        <v>7685.01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0.156249</v>
      </c>
      <c r="L964">
        <v>0.837032</v>
      </c>
      <c r="M964">
        <v>0</v>
      </c>
      <c r="N964" t="s">
        <v>43</v>
      </c>
    </row>
    <row r="965" spans="1:14" x14ac:dyDescent="0.25">
      <c r="A965" t="s">
        <v>45</v>
      </c>
      <c r="B965">
        <v>7649.74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0.16770399999999999</v>
      </c>
      <c r="L965">
        <v>0.86059600000000003</v>
      </c>
      <c r="M965">
        <v>0</v>
      </c>
      <c r="N965" t="s">
        <v>43</v>
      </c>
    </row>
    <row r="966" spans="1:14" x14ac:dyDescent="0.25">
      <c r="A966" t="s">
        <v>45</v>
      </c>
      <c r="B966">
        <v>7548.59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0.178456</v>
      </c>
      <c r="L966">
        <v>0.83544600000000002</v>
      </c>
      <c r="M966">
        <v>0</v>
      </c>
      <c r="N966" t="s">
        <v>43</v>
      </c>
    </row>
    <row r="967" spans="1:14" x14ac:dyDescent="0.25">
      <c r="A967" t="s">
        <v>45</v>
      </c>
      <c r="B967">
        <v>7555.62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0.155306</v>
      </c>
      <c r="L967">
        <v>0.83705200000000002</v>
      </c>
      <c r="M967">
        <v>0</v>
      </c>
      <c r="N967" t="s">
        <v>43</v>
      </c>
    </row>
    <row r="968" spans="1:14" x14ac:dyDescent="0.25">
      <c r="A968" t="s">
        <v>45</v>
      </c>
      <c r="B968">
        <v>7615.9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0.14913499999999999</v>
      </c>
      <c r="L968">
        <v>0.83656900000000001</v>
      </c>
      <c r="M968">
        <v>0</v>
      </c>
      <c r="N968" t="s">
        <v>43</v>
      </c>
    </row>
    <row r="969" spans="1:14" x14ac:dyDescent="0.25">
      <c r="A969" t="s">
        <v>45</v>
      </c>
      <c r="B969">
        <v>7585.33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0.17846200000000001</v>
      </c>
      <c r="L969">
        <v>0.83704199999999995</v>
      </c>
      <c r="M969">
        <v>0</v>
      </c>
      <c r="N969" t="s">
        <v>43</v>
      </c>
    </row>
    <row r="970" spans="1:14" x14ac:dyDescent="0.25">
      <c r="A970" t="s">
        <v>45</v>
      </c>
      <c r="B970">
        <v>7580.03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0.14713399999999999</v>
      </c>
      <c r="L970">
        <v>0.86127399999999998</v>
      </c>
      <c r="M970">
        <v>0</v>
      </c>
      <c r="N970" t="s">
        <v>43</v>
      </c>
    </row>
    <row r="971" spans="1:14" x14ac:dyDescent="0.25">
      <c r="A971" t="s">
        <v>45</v>
      </c>
      <c r="B971">
        <v>7550.4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0.14746799999999999</v>
      </c>
      <c r="L971">
        <v>0.83584999999999998</v>
      </c>
      <c r="M971">
        <v>0</v>
      </c>
      <c r="N971" t="s">
        <v>43</v>
      </c>
    </row>
    <row r="972" spans="1:14" x14ac:dyDescent="0.25">
      <c r="A972" t="s">
        <v>45</v>
      </c>
      <c r="B972">
        <v>7560.22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0.178456</v>
      </c>
      <c r="L972">
        <v>0.83635300000000001</v>
      </c>
      <c r="M972">
        <v>0</v>
      </c>
      <c r="N972" t="s">
        <v>43</v>
      </c>
    </row>
    <row r="973" spans="1:14" x14ac:dyDescent="0.25">
      <c r="A973" t="s">
        <v>45</v>
      </c>
      <c r="B973">
        <v>7534.08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0.151475</v>
      </c>
      <c r="L973">
        <v>0.83680699999999997</v>
      </c>
      <c r="M973">
        <v>0</v>
      </c>
      <c r="N973" t="s">
        <v>43</v>
      </c>
    </row>
    <row r="974" spans="1:14" x14ac:dyDescent="0.25">
      <c r="A974" t="s">
        <v>45</v>
      </c>
      <c r="B974">
        <v>7596.52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0.178454</v>
      </c>
      <c r="L974">
        <v>0.83672999999999997</v>
      </c>
      <c r="M974">
        <v>0</v>
      </c>
      <c r="N974" t="s">
        <v>43</v>
      </c>
    </row>
    <row r="975" spans="1:14" x14ac:dyDescent="0.25">
      <c r="A975" t="s">
        <v>45</v>
      </c>
      <c r="B975">
        <v>7557.1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0.16320899999999999</v>
      </c>
      <c r="L975">
        <v>0.83610600000000002</v>
      </c>
      <c r="M975">
        <v>0</v>
      </c>
      <c r="N975" t="s">
        <v>43</v>
      </c>
    </row>
    <row r="976" spans="1:14" x14ac:dyDescent="0.25">
      <c r="A976" t="s">
        <v>45</v>
      </c>
      <c r="B976">
        <v>7633.13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0.14749399999999999</v>
      </c>
      <c r="L976">
        <v>0.83705099999999999</v>
      </c>
      <c r="M976">
        <v>0</v>
      </c>
      <c r="N976" t="s">
        <v>43</v>
      </c>
    </row>
    <row r="977" spans="1:14" x14ac:dyDescent="0.25">
      <c r="A977" t="s">
        <v>45</v>
      </c>
      <c r="B977">
        <v>7607.9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0.148367</v>
      </c>
      <c r="L977">
        <v>0.83678200000000003</v>
      </c>
      <c r="M977">
        <v>0</v>
      </c>
      <c r="N977" t="s">
        <v>43</v>
      </c>
    </row>
    <row r="978" spans="1:14" x14ac:dyDescent="0.25">
      <c r="A978" t="s">
        <v>45</v>
      </c>
      <c r="B978">
        <v>7630.88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0.147732</v>
      </c>
      <c r="L978">
        <v>0.84416500000000005</v>
      </c>
      <c r="M978">
        <v>0</v>
      </c>
      <c r="N978" t="s">
        <v>43</v>
      </c>
    </row>
    <row r="979" spans="1:14" x14ac:dyDescent="0.25">
      <c r="A979" t="s">
        <v>45</v>
      </c>
      <c r="B979">
        <v>7689.17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0.15271100000000001</v>
      </c>
      <c r="L979">
        <v>0.83704199999999995</v>
      </c>
      <c r="M979">
        <v>0</v>
      </c>
      <c r="N979" t="s">
        <v>43</v>
      </c>
    </row>
    <row r="980" spans="1:14" x14ac:dyDescent="0.25">
      <c r="A980" t="s">
        <v>45</v>
      </c>
      <c r="B980">
        <v>7946.08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0.17775199999999999</v>
      </c>
      <c r="L980">
        <v>0.83318300000000001</v>
      </c>
      <c r="M980">
        <v>0</v>
      </c>
      <c r="N980" t="s">
        <v>43</v>
      </c>
    </row>
    <row r="981" spans="1:14" x14ac:dyDescent="0.25">
      <c r="A981" t="s">
        <v>45</v>
      </c>
      <c r="B981">
        <v>8021.45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0.17846000000000001</v>
      </c>
      <c r="L981">
        <v>0.83599699999999999</v>
      </c>
      <c r="M981">
        <v>0</v>
      </c>
      <c r="N981" t="s">
        <v>43</v>
      </c>
    </row>
    <row r="982" spans="1:14" x14ac:dyDescent="0.25">
      <c r="A982" t="s">
        <v>45</v>
      </c>
      <c r="B982">
        <v>7805.96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0.178454</v>
      </c>
      <c r="L982">
        <v>0.83604500000000004</v>
      </c>
      <c r="M982">
        <v>0</v>
      </c>
      <c r="N982" t="s">
        <v>43</v>
      </c>
    </row>
    <row r="983" spans="1:14" x14ac:dyDescent="0.25">
      <c r="A983" t="s">
        <v>45</v>
      </c>
      <c r="B983">
        <v>7683.93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0.16908300000000001</v>
      </c>
      <c r="L983">
        <v>0.85856900000000003</v>
      </c>
      <c r="M983">
        <v>0</v>
      </c>
      <c r="N983" t="s">
        <v>43</v>
      </c>
    </row>
    <row r="984" spans="1:14" x14ac:dyDescent="0.25">
      <c r="A984" t="s">
        <v>45</v>
      </c>
      <c r="B984">
        <v>8087.82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0.178457</v>
      </c>
      <c r="L984">
        <v>0.83705300000000005</v>
      </c>
      <c r="M984">
        <v>0</v>
      </c>
      <c r="N984" t="s">
        <v>43</v>
      </c>
    </row>
    <row r="985" spans="1:14" x14ac:dyDescent="0.25">
      <c r="A985" t="s">
        <v>45</v>
      </c>
      <c r="B985">
        <v>7752.34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0.14757999999999999</v>
      </c>
      <c r="L985">
        <v>0.837001</v>
      </c>
      <c r="M985">
        <v>0</v>
      </c>
      <c r="N985" t="s">
        <v>43</v>
      </c>
    </row>
    <row r="986" spans="1:14" x14ac:dyDescent="0.25">
      <c r="A986" t="s">
        <v>45</v>
      </c>
      <c r="B986">
        <v>8045.25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0.14713599999999999</v>
      </c>
      <c r="L986">
        <v>0.836924</v>
      </c>
      <c r="M986">
        <v>0</v>
      </c>
      <c r="N986" t="s">
        <v>43</v>
      </c>
    </row>
    <row r="987" spans="1:14" x14ac:dyDescent="0.25">
      <c r="A987" t="s">
        <v>45</v>
      </c>
      <c r="B987">
        <v>7684.2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0.14749499999999999</v>
      </c>
      <c r="L987">
        <v>0.83495900000000001</v>
      </c>
      <c r="M987">
        <v>0</v>
      </c>
      <c r="N987" t="s">
        <v>43</v>
      </c>
    </row>
    <row r="988" spans="1:14" x14ac:dyDescent="0.25">
      <c r="A988" t="s">
        <v>45</v>
      </c>
      <c r="B988">
        <v>7787.58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0.16006699999999999</v>
      </c>
      <c r="L988">
        <v>0.83701599999999998</v>
      </c>
      <c r="M988">
        <v>0</v>
      </c>
      <c r="N988" t="s">
        <v>43</v>
      </c>
    </row>
    <row r="989" spans="1:14" x14ac:dyDescent="0.25">
      <c r="A989" t="s">
        <v>45</v>
      </c>
      <c r="B989">
        <v>7717.13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0.177456</v>
      </c>
      <c r="L989">
        <v>0.83307600000000004</v>
      </c>
      <c r="M989">
        <v>0</v>
      </c>
      <c r="N989" t="s">
        <v>43</v>
      </c>
    </row>
    <row r="990" spans="1:14" x14ac:dyDescent="0.25">
      <c r="A990" t="s">
        <v>45</v>
      </c>
      <c r="B990">
        <v>7664.73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0.178454</v>
      </c>
      <c r="L990">
        <v>0.83560500000000004</v>
      </c>
      <c r="M990">
        <v>0</v>
      </c>
      <c r="N990" t="s">
        <v>43</v>
      </c>
    </row>
    <row r="991" spans="1:14" x14ac:dyDescent="0.25">
      <c r="A991" t="s">
        <v>45</v>
      </c>
      <c r="B991">
        <v>7928.42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0.166239</v>
      </c>
      <c r="L991">
        <v>0.83497600000000005</v>
      </c>
      <c r="M991">
        <v>0</v>
      </c>
      <c r="N991" t="s">
        <v>43</v>
      </c>
    </row>
    <row r="992" spans="1:14" x14ac:dyDescent="0.25">
      <c r="A992" t="s">
        <v>45</v>
      </c>
      <c r="B992">
        <v>7804.7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0.15967899999999999</v>
      </c>
      <c r="L992">
        <v>0.83704900000000004</v>
      </c>
      <c r="M992">
        <v>0</v>
      </c>
      <c r="N992" t="s">
        <v>43</v>
      </c>
    </row>
    <row r="993" spans="1:25" x14ac:dyDescent="0.25">
      <c r="A993" t="s">
        <v>45</v>
      </c>
      <c r="B993">
        <v>8168.55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0.14738100000000001</v>
      </c>
      <c r="L993">
        <v>0.83698799999999995</v>
      </c>
      <c r="M993">
        <v>0</v>
      </c>
      <c r="N993" t="s">
        <v>43</v>
      </c>
    </row>
    <row r="994" spans="1:25" x14ac:dyDescent="0.25">
      <c r="A994" t="s">
        <v>45</v>
      </c>
      <c r="B994">
        <v>7625.02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0.172792</v>
      </c>
      <c r="L994">
        <v>0.83509</v>
      </c>
      <c r="M994">
        <v>0</v>
      </c>
      <c r="N994" t="s">
        <v>43</v>
      </c>
    </row>
    <row r="995" spans="1:25" x14ac:dyDescent="0.25">
      <c r="A995" t="s">
        <v>45</v>
      </c>
      <c r="B995">
        <v>7513.42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0.156088</v>
      </c>
      <c r="L995">
        <v>0.82648200000000005</v>
      </c>
      <c r="M995">
        <v>0</v>
      </c>
      <c r="N995" t="s">
        <v>43</v>
      </c>
    </row>
    <row r="996" spans="1:25" x14ac:dyDescent="0.25">
      <c r="A996" t="s">
        <v>45</v>
      </c>
      <c r="B996">
        <v>7569.01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0.167486</v>
      </c>
      <c r="L996">
        <v>0.836982</v>
      </c>
      <c r="M996">
        <v>0</v>
      </c>
      <c r="N996" t="s">
        <v>43</v>
      </c>
    </row>
    <row r="997" spans="1:25" x14ac:dyDescent="0.25">
      <c r="A997" t="s">
        <v>45</v>
      </c>
      <c r="B997">
        <v>7589.59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0.147955</v>
      </c>
      <c r="L997">
        <v>0.83699400000000002</v>
      </c>
      <c r="M997">
        <v>0</v>
      </c>
      <c r="N997" t="s">
        <v>43</v>
      </c>
    </row>
    <row r="998" spans="1:25" x14ac:dyDescent="0.25">
      <c r="A998" t="s">
        <v>45</v>
      </c>
      <c r="B998">
        <v>7597.57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0.149649</v>
      </c>
      <c r="L998">
        <v>0.83702799999999999</v>
      </c>
      <c r="M998">
        <v>0</v>
      </c>
      <c r="N998" t="s">
        <v>43</v>
      </c>
    </row>
    <row r="999" spans="1:25" x14ac:dyDescent="0.25">
      <c r="A999" t="s">
        <v>45</v>
      </c>
      <c r="B999">
        <v>7542.33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0.149507</v>
      </c>
      <c r="L999">
        <v>0.836511</v>
      </c>
      <c r="M999">
        <v>0</v>
      </c>
      <c r="N999" t="s">
        <v>43</v>
      </c>
    </row>
    <row r="1000" spans="1:25" x14ac:dyDescent="0.25">
      <c r="A1000" t="s">
        <v>45</v>
      </c>
      <c r="B1000">
        <v>7879.42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0.17546999999999999</v>
      </c>
      <c r="L1000">
        <v>0.836534</v>
      </c>
      <c r="M1000">
        <v>0</v>
      </c>
      <c r="N1000" t="s">
        <v>43</v>
      </c>
    </row>
    <row r="1001" spans="1:25" x14ac:dyDescent="0.25">
      <c r="A1001" t="s">
        <v>45</v>
      </c>
      <c r="B1001">
        <v>7795.81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0.14751400000000001</v>
      </c>
      <c r="L1001">
        <v>0.83590900000000001</v>
      </c>
      <c r="M1001">
        <v>0</v>
      </c>
      <c r="N1001" t="s">
        <v>43</v>
      </c>
    </row>
    <row r="1002" spans="1:25" x14ac:dyDescent="0.25">
      <c r="A1002" t="s">
        <v>45</v>
      </c>
      <c r="B1002">
        <v>7980.48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0.17849899999999999</v>
      </c>
      <c r="L1002">
        <v>0.86659200000000003</v>
      </c>
      <c r="M1002">
        <v>0</v>
      </c>
      <c r="N1002" t="s">
        <v>43</v>
      </c>
    </row>
    <row r="1003" spans="1:25" x14ac:dyDescent="0.25">
      <c r="A1003" t="s">
        <v>45</v>
      </c>
      <c r="B1003">
        <v>7756.76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0.151695</v>
      </c>
      <c r="L1003">
        <v>0.83696099999999996</v>
      </c>
      <c r="M1003">
        <v>0</v>
      </c>
      <c r="N1003" t="s">
        <v>43</v>
      </c>
    </row>
    <row r="1004" spans="1:25" x14ac:dyDescent="0.25">
      <c r="A1004" t="s">
        <v>45</v>
      </c>
      <c r="B1004">
        <v>7738.61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0.14732999999999999</v>
      </c>
      <c r="L1004">
        <v>0.83628100000000005</v>
      </c>
      <c r="M1004">
        <v>0</v>
      </c>
      <c r="N1004" t="s">
        <v>43</v>
      </c>
    </row>
    <row r="1005" spans="1:25" x14ac:dyDescent="0.25">
      <c r="A1005" t="s">
        <v>45</v>
      </c>
      <c r="B1005">
        <v>7613.91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0.14743000000000001</v>
      </c>
      <c r="L1005">
        <v>0.83705200000000002</v>
      </c>
      <c r="M1005">
        <v>0</v>
      </c>
      <c r="N1005" t="s">
        <v>43</v>
      </c>
    </row>
    <row r="1006" spans="1:25" x14ac:dyDescent="0.25">
      <c r="A1006" t="s">
        <v>45</v>
      </c>
      <c r="B1006">
        <v>7666.02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0.16517599999999999</v>
      </c>
      <c r="L1006">
        <v>0.83699999999999997</v>
      </c>
      <c r="M1006">
        <v>0</v>
      </c>
      <c r="N1006" t="s">
        <v>43</v>
      </c>
    </row>
    <row r="1007" spans="1:25" x14ac:dyDescent="0.25">
      <c r="A1007" t="s">
        <v>45</v>
      </c>
      <c r="B1007">
        <v>7804.41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0.17586299999999999</v>
      </c>
      <c r="L1007">
        <v>0.83702299999999996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8003.43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0.14840600000000001</v>
      </c>
      <c r="L1008">
        <v>0.83705099999999999</v>
      </c>
      <c r="M1008">
        <v>0</v>
      </c>
      <c r="N1008" t="s">
        <v>43</v>
      </c>
      <c r="R1008">
        <f>AVERAGE(B959:B1008)</f>
        <v>7723.2698</v>
      </c>
      <c r="S1008">
        <f>AVERAGE(C959:C1008)</f>
        <v>0</v>
      </c>
      <c r="U1008">
        <f>_xlfn.VAR.P(B959:B1008)</f>
        <v>26018.811025960007</v>
      </c>
      <c r="V1008">
        <f>_xlfn.VAR.P(C959:C1008)</f>
        <v>0</v>
      </c>
      <c r="X1008">
        <f>1.96*SQRT(U1008)/50</f>
        <v>6.3230962174342391</v>
      </c>
      <c r="Y1008">
        <f>1.96*SQRT(V1008)/50</f>
        <v>0</v>
      </c>
    </row>
    <row r="1009" spans="1:13" x14ac:dyDescent="0.25">
      <c r="A1009" t="s">
        <v>46</v>
      </c>
      <c r="B1009">
        <v>386261.02220000001</v>
      </c>
      <c r="C1009" t="s">
        <v>37</v>
      </c>
    </row>
    <row r="1010" spans="1:13" x14ac:dyDescent="0.25">
      <c r="A1010" t="s">
        <v>47</v>
      </c>
      <c r="B1010">
        <v>7420.11</v>
      </c>
      <c r="C1010">
        <v>7413.56</v>
      </c>
      <c r="D1010">
        <v>7413.21</v>
      </c>
      <c r="E1010">
        <v>7401.77</v>
      </c>
      <c r="F1010">
        <v>754.28800000000001</v>
      </c>
      <c r="G1010">
        <v>0</v>
      </c>
      <c r="H1010">
        <v>262.13</v>
      </c>
      <c r="I1010">
        <v>0</v>
      </c>
      <c r="J1010">
        <v>0.15931699999999999</v>
      </c>
      <c r="K1010">
        <v>0.86730300000000005</v>
      </c>
      <c r="L1010">
        <v>0</v>
      </c>
      <c r="M1010" t="s">
        <v>43</v>
      </c>
    </row>
    <row r="1011" spans="1:13" x14ac:dyDescent="0.25">
      <c r="A1011" t="s">
        <v>47</v>
      </c>
      <c r="B1011">
        <v>7398.16</v>
      </c>
      <c r="C1011">
        <v>7391.61</v>
      </c>
      <c r="D1011">
        <v>7391.31</v>
      </c>
      <c r="E1011">
        <v>7379.84</v>
      </c>
      <c r="F1011">
        <v>745.97400000000005</v>
      </c>
      <c r="G1011">
        <v>0</v>
      </c>
      <c r="H1011">
        <v>264.51600000000002</v>
      </c>
      <c r="I1011">
        <v>0</v>
      </c>
      <c r="J1011">
        <v>0.17845800000000001</v>
      </c>
      <c r="K1011">
        <v>0.83704599999999996</v>
      </c>
      <c r="L1011">
        <v>0</v>
      </c>
      <c r="M1011" t="s">
        <v>43</v>
      </c>
    </row>
    <row r="1012" spans="1:13" x14ac:dyDescent="0.25">
      <c r="A1012" t="s">
        <v>47</v>
      </c>
      <c r="B1012">
        <v>7172.46</v>
      </c>
      <c r="C1012">
        <v>7166.34</v>
      </c>
      <c r="D1012">
        <v>7166.1</v>
      </c>
      <c r="E1012">
        <v>7154.28</v>
      </c>
      <c r="F1012">
        <v>680.60799999999995</v>
      </c>
      <c r="G1012">
        <v>0</v>
      </c>
      <c r="H1012">
        <v>256.80099999999999</v>
      </c>
      <c r="I1012">
        <v>0</v>
      </c>
      <c r="J1012">
        <v>0.147122</v>
      </c>
      <c r="K1012">
        <v>0.83657499999999996</v>
      </c>
      <c r="L1012">
        <v>0</v>
      </c>
      <c r="M1012" t="s">
        <v>43</v>
      </c>
    </row>
    <row r="1013" spans="1:13" x14ac:dyDescent="0.25">
      <c r="A1013" t="s">
        <v>47</v>
      </c>
      <c r="B1013">
        <v>7161.86</v>
      </c>
      <c r="C1013">
        <v>7155.73</v>
      </c>
      <c r="D1013">
        <v>7155.49</v>
      </c>
      <c r="E1013">
        <v>7144.01</v>
      </c>
      <c r="F1013">
        <v>681.39400000000001</v>
      </c>
      <c r="G1013">
        <v>0</v>
      </c>
      <c r="H1013">
        <v>260.84899999999999</v>
      </c>
      <c r="I1013">
        <v>0</v>
      </c>
      <c r="J1013">
        <v>0.149283</v>
      </c>
      <c r="K1013">
        <v>0.83683200000000002</v>
      </c>
      <c r="L1013">
        <v>0</v>
      </c>
      <c r="M1013" t="s">
        <v>43</v>
      </c>
    </row>
    <row r="1014" spans="1:13" x14ac:dyDescent="0.25">
      <c r="A1014" t="s">
        <v>47</v>
      </c>
      <c r="B1014">
        <v>7162.68</v>
      </c>
      <c r="C1014">
        <v>7156.64</v>
      </c>
      <c r="D1014">
        <v>7156.39</v>
      </c>
      <c r="E1014">
        <v>7144.96</v>
      </c>
      <c r="F1014">
        <v>683.49900000000002</v>
      </c>
      <c r="G1014">
        <v>0</v>
      </c>
      <c r="H1014">
        <v>257.59300000000002</v>
      </c>
      <c r="I1014">
        <v>0</v>
      </c>
      <c r="J1014">
        <v>0.178512</v>
      </c>
      <c r="K1014">
        <v>0.83667800000000003</v>
      </c>
      <c r="L1014">
        <v>0</v>
      </c>
      <c r="M1014" t="s">
        <v>43</v>
      </c>
    </row>
    <row r="1015" spans="1:13" x14ac:dyDescent="0.25">
      <c r="A1015" t="s">
        <v>47</v>
      </c>
      <c r="B1015">
        <v>7126.02</v>
      </c>
      <c r="C1015">
        <v>7119.94</v>
      </c>
      <c r="D1015">
        <v>7119.73</v>
      </c>
      <c r="E1015">
        <v>7108.64</v>
      </c>
      <c r="F1015">
        <v>683.22699999999998</v>
      </c>
      <c r="G1015">
        <v>0</v>
      </c>
      <c r="H1015">
        <v>256.65100000000001</v>
      </c>
      <c r="I1015">
        <v>0</v>
      </c>
      <c r="J1015">
        <v>0.160329</v>
      </c>
      <c r="K1015">
        <v>0.86833499999999997</v>
      </c>
      <c r="L1015">
        <v>0</v>
      </c>
      <c r="M1015" t="s">
        <v>43</v>
      </c>
    </row>
    <row r="1016" spans="1:13" x14ac:dyDescent="0.25">
      <c r="A1016" t="s">
        <v>47</v>
      </c>
      <c r="B1016">
        <v>7139.6</v>
      </c>
      <c r="C1016">
        <v>7133.26</v>
      </c>
      <c r="D1016">
        <v>7133.04</v>
      </c>
      <c r="E1016">
        <v>7121.75</v>
      </c>
      <c r="F1016">
        <v>680.90200000000004</v>
      </c>
      <c r="G1016">
        <v>0</v>
      </c>
      <c r="H1016">
        <v>256.80099999999999</v>
      </c>
      <c r="I1016">
        <v>0</v>
      </c>
      <c r="J1016">
        <v>0.16774</v>
      </c>
      <c r="K1016">
        <v>0.83701700000000001</v>
      </c>
      <c r="L1016">
        <v>0</v>
      </c>
      <c r="M1016" t="s">
        <v>43</v>
      </c>
    </row>
    <row r="1017" spans="1:13" x14ac:dyDescent="0.25">
      <c r="A1017" t="s">
        <v>47</v>
      </c>
      <c r="B1017">
        <v>7159.74</v>
      </c>
      <c r="C1017">
        <v>7153.47</v>
      </c>
      <c r="D1017">
        <v>7153.23</v>
      </c>
      <c r="E1017">
        <v>7141.85</v>
      </c>
      <c r="F1017">
        <v>693.53700000000003</v>
      </c>
      <c r="G1017">
        <v>0</v>
      </c>
      <c r="H1017">
        <v>258.54500000000002</v>
      </c>
      <c r="I1017">
        <v>0</v>
      </c>
      <c r="J1017">
        <v>0.14802599999999999</v>
      </c>
      <c r="K1017">
        <v>0.83704299999999998</v>
      </c>
      <c r="L1017">
        <v>0</v>
      </c>
      <c r="M1017" t="s">
        <v>43</v>
      </c>
    </row>
    <row r="1018" spans="1:13" x14ac:dyDescent="0.25">
      <c r="A1018" t="s">
        <v>47</v>
      </c>
      <c r="B1018">
        <v>7130.22</v>
      </c>
      <c r="C1018">
        <v>7124.2</v>
      </c>
      <c r="D1018">
        <v>7123.96</v>
      </c>
      <c r="E1018">
        <v>7112.83</v>
      </c>
      <c r="F1018">
        <v>678.54700000000003</v>
      </c>
      <c r="G1018">
        <v>0</v>
      </c>
      <c r="H1018">
        <v>257.02199999999999</v>
      </c>
      <c r="I1018">
        <v>0</v>
      </c>
      <c r="J1018">
        <v>0.17127999999999999</v>
      </c>
      <c r="K1018">
        <v>0.83698700000000004</v>
      </c>
      <c r="L1018">
        <v>0</v>
      </c>
      <c r="M1018" t="s">
        <v>43</v>
      </c>
    </row>
    <row r="1019" spans="1:13" x14ac:dyDescent="0.25">
      <c r="A1019" t="s">
        <v>47</v>
      </c>
      <c r="B1019">
        <v>7142.73</v>
      </c>
      <c r="C1019">
        <v>7136.86</v>
      </c>
      <c r="D1019">
        <v>7136.65</v>
      </c>
      <c r="E1019">
        <v>7125.18</v>
      </c>
      <c r="F1019">
        <v>680.76400000000001</v>
      </c>
      <c r="G1019">
        <v>0</v>
      </c>
      <c r="H1019">
        <v>259.06599999999997</v>
      </c>
      <c r="I1019">
        <v>0</v>
      </c>
      <c r="J1019">
        <v>0.178454</v>
      </c>
      <c r="K1019">
        <v>0.860205</v>
      </c>
      <c r="L1019">
        <v>0</v>
      </c>
      <c r="M1019" t="s">
        <v>43</v>
      </c>
    </row>
    <row r="1020" spans="1:13" x14ac:dyDescent="0.25">
      <c r="A1020" t="s">
        <v>47</v>
      </c>
      <c r="B1020">
        <v>7185.76</v>
      </c>
      <c r="C1020">
        <v>7179.26</v>
      </c>
      <c r="D1020">
        <v>7179.01</v>
      </c>
      <c r="E1020">
        <v>7167.23</v>
      </c>
      <c r="F1020">
        <v>726.721</v>
      </c>
      <c r="G1020">
        <v>0</v>
      </c>
      <c r="H1020">
        <v>256.82100000000003</v>
      </c>
      <c r="I1020">
        <v>0</v>
      </c>
      <c r="J1020">
        <v>0.178455</v>
      </c>
      <c r="K1020">
        <v>0.83857800000000005</v>
      </c>
      <c r="L1020">
        <v>0</v>
      </c>
      <c r="M1020" t="s">
        <v>43</v>
      </c>
    </row>
    <row r="1021" spans="1:13" x14ac:dyDescent="0.25">
      <c r="A1021" t="s">
        <v>47</v>
      </c>
      <c r="B1021">
        <v>7135.28</v>
      </c>
      <c r="C1021">
        <v>7129.12</v>
      </c>
      <c r="D1021">
        <v>7128.9</v>
      </c>
      <c r="E1021">
        <v>7117.56</v>
      </c>
      <c r="F1021">
        <v>679.21900000000005</v>
      </c>
      <c r="G1021">
        <v>0</v>
      </c>
      <c r="H1021">
        <v>257.38799999999998</v>
      </c>
      <c r="I1021">
        <v>0</v>
      </c>
      <c r="J1021">
        <v>0.17850199999999999</v>
      </c>
      <c r="K1021">
        <v>0.83685100000000001</v>
      </c>
      <c r="L1021">
        <v>0</v>
      </c>
      <c r="M1021" t="s">
        <v>43</v>
      </c>
    </row>
    <row r="1022" spans="1:13" x14ac:dyDescent="0.25">
      <c r="A1022" t="s">
        <v>47</v>
      </c>
      <c r="B1022">
        <v>7107.34</v>
      </c>
      <c r="C1022">
        <v>7101.29</v>
      </c>
      <c r="D1022">
        <v>7101</v>
      </c>
      <c r="E1022">
        <v>7089.56</v>
      </c>
      <c r="F1022">
        <v>673.94600000000003</v>
      </c>
      <c r="G1022">
        <v>0</v>
      </c>
      <c r="H1022">
        <v>256.15899999999999</v>
      </c>
      <c r="I1022">
        <v>0</v>
      </c>
      <c r="J1022">
        <v>0.15753900000000001</v>
      </c>
      <c r="K1022">
        <v>0.83643400000000001</v>
      </c>
      <c r="L1022">
        <v>0</v>
      </c>
      <c r="M1022" t="s">
        <v>43</v>
      </c>
    </row>
    <row r="1023" spans="1:13" x14ac:dyDescent="0.25">
      <c r="A1023" t="s">
        <v>47</v>
      </c>
      <c r="B1023">
        <v>7117.55</v>
      </c>
      <c r="C1023">
        <v>7111.29</v>
      </c>
      <c r="D1023">
        <v>7111.08</v>
      </c>
      <c r="E1023">
        <v>7099.79</v>
      </c>
      <c r="F1023">
        <v>676.75199999999995</v>
      </c>
      <c r="G1023">
        <v>0</v>
      </c>
      <c r="H1023">
        <v>257.05</v>
      </c>
      <c r="I1023">
        <v>0</v>
      </c>
      <c r="J1023">
        <v>0.147729</v>
      </c>
      <c r="K1023">
        <v>0.83671099999999998</v>
      </c>
      <c r="L1023">
        <v>0</v>
      </c>
      <c r="M1023" t="s">
        <v>43</v>
      </c>
    </row>
    <row r="1024" spans="1:13" x14ac:dyDescent="0.25">
      <c r="A1024" t="s">
        <v>47</v>
      </c>
      <c r="B1024">
        <v>7112.11</v>
      </c>
      <c r="C1024">
        <v>7105.69</v>
      </c>
      <c r="D1024">
        <v>7105.47</v>
      </c>
      <c r="E1024">
        <v>7093.91</v>
      </c>
      <c r="F1024">
        <v>672.08100000000002</v>
      </c>
      <c r="G1024">
        <v>0</v>
      </c>
      <c r="H1024">
        <v>257.06</v>
      </c>
      <c r="I1024">
        <v>0</v>
      </c>
      <c r="J1024">
        <v>0.162021</v>
      </c>
      <c r="K1024">
        <v>0.83390299999999995</v>
      </c>
      <c r="L1024">
        <v>0</v>
      </c>
      <c r="M1024" t="s">
        <v>43</v>
      </c>
    </row>
    <row r="1025" spans="1:13" x14ac:dyDescent="0.25">
      <c r="A1025" t="s">
        <v>47</v>
      </c>
      <c r="B1025">
        <v>7151.37</v>
      </c>
      <c r="C1025">
        <v>7144.88</v>
      </c>
      <c r="D1025">
        <v>7144.63</v>
      </c>
      <c r="E1025">
        <v>7133.42</v>
      </c>
      <c r="F1025">
        <v>681.67499999999995</v>
      </c>
      <c r="G1025">
        <v>0</v>
      </c>
      <c r="H1025">
        <v>258.21699999999998</v>
      </c>
      <c r="I1025">
        <v>0</v>
      </c>
      <c r="J1025">
        <v>0.172682</v>
      </c>
      <c r="K1025">
        <v>0.83704999999999996</v>
      </c>
      <c r="L1025">
        <v>0</v>
      </c>
      <c r="M1025" t="s">
        <v>43</v>
      </c>
    </row>
    <row r="1026" spans="1:13" x14ac:dyDescent="0.25">
      <c r="A1026" t="s">
        <v>47</v>
      </c>
      <c r="B1026">
        <v>7449.96</v>
      </c>
      <c r="C1026">
        <v>7443.45</v>
      </c>
      <c r="D1026">
        <v>7443.1</v>
      </c>
      <c r="E1026">
        <v>7431.23</v>
      </c>
      <c r="F1026">
        <v>777.29700000000003</v>
      </c>
      <c r="G1026">
        <v>0</v>
      </c>
      <c r="H1026">
        <v>265.59800000000001</v>
      </c>
      <c r="I1026">
        <v>0</v>
      </c>
      <c r="J1026">
        <v>0.178456</v>
      </c>
      <c r="K1026">
        <v>0.83672400000000002</v>
      </c>
      <c r="L1026">
        <v>0</v>
      </c>
      <c r="M1026" t="s">
        <v>43</v>
      </c>
    </row>
    <row r="1027" spans="1:13" x14ac:dyDescent="0.25">
      <c r="A1027" t="s">
        <v>47</v>
      </c>
      <c r="B1027">
        <v>7180.4</v>
      </c>
      <c r="C1027">
        <v>7173.42</v>
      </c>
      <c r="D1027">
        <v>7173.15</v>
      </c>
      <c r="E1027">
        <v>7161.69</v>
      </c>
      <c r="F1027">
        <v>696.65</v>
      </c>
      <c r="G1027">
        <v>0</v>
      </c>
      <c r="H1027">
        <v>259.27100000000002</v>
      </c>
      <c r="I1027">
        <v>0</v>
      </c>
      <c r="J1027">
        <v>0.147952</v>
      </c>
      <c r="K1027">
        <v>0.83690399999999998</v>
      </c>
      <c r="L1027">
        <v>0</v>
      </c>
      <c r="M1027" t="s">
        <v>43</v>
      </c>
    </row>
    <row r="1028" spans="1:13" x14ac:dyDescent="0.25">
      <c r="A1028" t="s">
        <v>47</v>
      </c>
      <c r="B1028">
        <v>7215.01</v>
      </c>
      <c r="C1028">
        <v>7208.54</v>
      </c>
      <c r="D1028">
        <v>7208.26</v>
      </c>
      <c r="E1028">
        <v>7196.28</v>
      </c>
      <c r="F1028">
        <v>699.70100000000002</v>
      </c>
      <c r="G1028">
        <v>0</v>
      </c>
      <c r="H1028">
        <v>259.80399999999997</v>
      </c>
      <c r="I1028">
        <v>0</v>
      </c>
      <c r="J1028">
        <v>0.16120699999999999</v>
      </c>
      <c r="K1028">
        <v>0.83573399999999998</v>
      </c>
      <c r="L1028">
        <v>0</v>
      </c>
      <c r="M1028" t="s">
        <v>43</v>
      </c>
    </row>
    <row r="1029" spans="1:13" x14ac:dyDescent="0.25">
      <c r="A1029" t="s">
        <v>47</v>
      </c>
      <c r="B1029">
        <v>7715.47</v>
      </c>
      <c r="C1029">
        <v>7708.85</v>
      </c>
      <c r="D1029">
        <v>7708.45</v>
      </c>
      <c r="E1029">
        <v>7696.23</v>
      </c>
      <c r="F1029">
        <v>791.31700000000001</v>
      </c>
      <c r="G1029">
        <v>0</v>
      </c>
      <c r="H1029">
        <v>280.98099999999999</v>
      </c>
      <c r="I1029">
        <v>0</v>
      </c>
      <c r="J1029">
        <v>0.14775199999999999</v>
      </c>
      <c r="K1029">
        <v>0.83705300000000005</v>
      </c>
      <c r="L1029">
        <v>0</v>
      </c>
      <c r="M1029" t="s">
        <v>43</v>
      </c>
    </row>
    <row r="1030" spans="1:13" x14ac:dyDescent="0.25">
      <c r="A1030" t="s">
        <v>47</v>
      </c>
      <c r="B1030">
        <v>7714.71</v>
      </c>
      <c r="C1030">
        <v>7707.92</v>
      </c>
      <c r="D1030">
        <v>7707.47</v>
      </c>
      <c r="E1030">
        <v>7694.58</v>
      </c>
      <c r="F1030">
        <v>816.50900000000001</v>
      </c>
      <c r="G1030">
        <v>0</v>
      </c>
      <c r="H1030">
        <v>276.065</v>
      </c>
      <c r="I1030">
        <v>0</v>
      </c>
      <c r="J1030">
        <v>0.14780599999999999</v>
      </c>
      <c r="K1030">
        <v>0.83703499999999997</v>
      </c>
      <c r="L1030">
        <v>0</v>
      </c>
      <c r="M1030" t="s">
        <v>43</v>
      </c>
    </row>
    <row r="1031" spans="1:13" x14ac:dyDescent="0.25">
      <c r="A1031" t="s">
        <v>47</v>
      </c>
      <c r="B1031">
        <v>7275.92</v>
      </c>
      <c r="C1031">
        <v>7269.36</v>
      </c>
      <c r="D1031">
        <v>7269.07</v>
      </c>
      <c r="E1031">
        <v>7256.89</v>
      </c>
      <c r="F1031">
        <v>714.44</v>
      </c>
      <c r="G1031">
        <v>0</v>
      </c>
      <c r="H1031">
        <v>262.685</v>
      </c>
      <c r="I1031">
        <v>0</v>
      </c>
      <c r="J1031">
        <v>0.178455</v>
      </c>
      <c r="K1031">
        <v>0.83636299999999997</v>
      </c>
      <c r="L1031">
        <v>0</v>
      </c>
      <c r="M1031" t="s">
        <v>43</v>
      </c>
    </row>
    <row r="1032" spans="1:13" x14ac:dyDescent="0.25">
      <c r="A1032" t="s">
        <v>47</v>
      </c>
      <c r="B1032">
        <v>7252.25</v>
      </c>
      <c r="C1032">
        <v>7245.61</v>
      </c>
      <c r="D1032">
        <v>7245.35</v>
      </c>
      <c r="E1032">
        <v>7234.26</v>
      </c>
      <c r="F1032">
        <v>713.99900000000002</v>
      </c>
      <c r="G1032">
        <v>0</v>
      </c>
      <c r="H1032">
        <v>261.02100000000002</v>
      </c>
      <c r="I1032">
        <v>0</v>
      </c>
      <c r="J1032">
        <v>0.168901</v>
      </c>
      <c r="K1032">
        <v>0.83688799999999997</v>
      </c>
      <c r="L1032">
        <v>0</v>
      </c>
      <c r="M1032" t="s">
        <v>43</v>
      </c>
    </row>
    <row r="1033" spans="1:13" x14ac:dyDescent="0.25">
      <c r="A1033" t="s">
        <v>47</v>
      </c>
      <c r="B1033">
        <v>7586.31</v>
      </c>
      <c r="C1033">
        <v>7579.91</v>
      </c>
      <c r="D1033">
        <v>7579.52</v>
      </c>
      <c r="E1033">
        <v>7564.14</v>
      </c>
      <c r="F1033">
        <v>785.28</v>
      </c>
      <c r="G1033">
        <v>0</v>
      </c>
      <c r="H1033">
        <v>270.93099999999998</v>
      </c>
      <c r="I1033">
        <v>0</v>
      </c>
      <c r="J1033">
        <v>0.178457</v>
      </c>
      <c r="K1033">
        <v>0.83700200000000002</v>
      </c>
      <c r="L1033">
        <v>0</v>
      </c>
      <c r="M1033" t="s">
        <v>43</v>
      </c>
    </row>
    <row r="1034" spans="1:13" x14ac:dyDescent="0.25">
      <c r="A1034" t="s">
        <v>47</v>
      </c>
      <c r="B1034">
        <v>7414.49</v>
      </c>
      <c r="C1034">
        <v>7407.83</v>
      </c>
      <c r="D1034">
        <v>7407.34</v>
      </c>
      <c r="E1034">
        <v>7395.84</v>
      </c>
      <c r="F1034">
        <v>748.00800000000004</v>
      </c>
      <c r="G1034">
        <v>0</v>
      </c>
      <c r="H1034">
        <v>263.596</v>
      </c>
      <c r="I1034">
        <v>0</v>
      </c>
      <c r="J1034">
        <v>0.153505</v>
      </c>
      <c r="K1034">
        <v>0.84456699999999996</v>
      </c>
      <c r="L1034">
        <v>0</v>
      </c>
      <c r="M1034" t="s">
        <v>43</v>
      </c>
    </row>
    <row r="1035" spans="1:13" x14ac:dyDescent="0.25">
      <c r="A1035" t="s">
        <v>47</v>
      </c>
      <c r="B1035">
        <v>7344.24</v>
      </c>
      <c r="C1035">
        <v>7337.76</v>
      </c>
      <c r="D1035">
        <v>7337.37</v>
      </c>
      <c r="E1035">
        <v>7325.69</v>
      </c>
      <c r="F1035">
        <v>731.39800000000002</v>
      </c>
      <c r="G1035">
        <v>0</v>
      </c>
      <c r="H1035">
        <v>267.44400000000002</v>
      </c>
      <c r="I1035">
        <v>0</v>
      </c>
      <c r="J1035">
        <v>0.17846200000000001</v>
      </c>
      <c r="K1035">
        <v>0.83701700000000001</v>
      </c>
      <c r="L1035">
        <v>0</v>
      </c>
      <c r="M1035" t="s">
        <v>43</v>
      </c>
    </row>
    <row r="1036" spans="1:13" x14ac:dyDescent="0.25">
      <c r="A1036" t="s">
        <v>47</v>
      </c>
      <c r="B1036">
        <v>7199.8</v>
      </c>
      <c r="C1036">
        <v>7193.44</v>
      </c>
      <c r="D1036">
        <v>7193.19</v>
      </c>
      <c r="E1036">
        <v>7181.86</v>
      </c>
      <c r="F1036">
        <v>687.04</v>
      </c>
      <c r="G1036">
        <v>0</v>
      </c>
      <c r="H1036">
        <v>258.01299999999998</v>
      </c>
      <c r="I1036">
        <v>0</v>
      </c>
      <c r="J1036">
        <v>0.14866299999999999</v>
      </c>
      <c r="K1036">
        <v>0.83657499999999996</v>
      </c>
      <c r="L1036">
        <v>0</v>
      </c>
      <c r="M1036" t="s">
        <v>43</v>
      </c>
    </row>
    <row r="1037" spans="1:13" x14ac:dyDescent="0.25">
      <c r="A1037" t="s">
        <v>47</v>
      </c>
      <c r="B1037">
        <v>7208.44</v>
      </c>
      <c r="C1037">
        <v>7202.04</v>
      </c>
      <c r="D1037">
        <v>7201.75</v>
      </c>
      <c r="E1037">
        <v>7190.36</v>
      </c>
      <c r="F1037">
        <v>695.83500000000004</v>
      </c>
      <c r="G1037">
        <v>0</v>
      </c>
      <c r="H1037">
        <v>262.42200000000003</v>
      </c>
      <c r="I1037">
        <v>0</v>
      </c>
      <c r="J1037">
        <v>0.163933</v>
      </c>
      <c r="K1037">
        <v>0.83693899999999999</v>
      </c>
      <c r="L1037">
        <v>0</v>
      </c>
      <c r="M1037" t="s">
        <v>43</v>
      </c>
    </row>
    <row r="1038" spans="1:13" x14ac:dyDescent="0.25">
      <c r="A1038" t="s">
        <v>47</v>
      </c>
      <c r="B1038">
        <v>7194.93</v>
      </c>
      <c r="C1038">
        <v>7188.15</v>
      </c>
      <c r="D1038">
        <v>7187.87</v>
      </c>
      <c r="E1038">
        <v>7176.32</v>
      </c>
      <c r="F1038">
        <v>686.779</v>
      </c>
      <c r="G1038">
        <v>0</v>
      </c>
      <c r="H1038">
        <v>258.92500000000001</v>
      </c>
      <c r="I1038">
        <v>0</v>
      </c>
      <c r="J1038">
        <v>0.158914</v>
      </c>
      <c r="K1038">
        <v>0.86808200000000002</v>
      </c>
      <c r="L1038">
        <v>0</v>
      </c>
      <c r="M1038" t="s">
        <v>43</v>
      </c>
    </row>
    <row r="1039" spans="1:13" x14ac:dyDescent="0.25">
      <c r="A1039" t="s">
        <v>47</v>
      </c>
      <c r="B1039">
        <v>7377.54</v>
      </c>
      <c r="C1039">
        <v>7371.42</v>
      </c>
      <c r="D1039">
        <v>7371.12</v>
      </c>
      <c r="E1039">
        <v>7359.55</v>
      </c>
      <c r="F1039">
        <v>738.35799999999995</v>
      </c>
      <c r="G1039">
        <v>0</v>
      </c>
      <c r="H1039">
        <v>264.71499999999997</v>
      </c>
      <c r="I1039">
        <v>0</v>
      </c>
      <c r="J1039">
        <v>0.14726400000000001</v>
      </c>
      <c r="K1039">
        <v>0.83643699999999999</v>
      </c>
      <c r="L1039">
        <v>0</v>
      </c>
      <c r="M1039" t="s">
        <v>43</v>
      </c>
    </row>
    <row r="1040" spans="1:13" x14ac:dyDescent="0.25">
      <c r="A1040" t="s">
        <v>47</v>
      </c>
      <c r="B1040">
        <v>7465.11</v>
      </c>
      <c r="C1040">
        <v>7458.72</v>
      </c>
      <c r="D1040">
        <v>7458.37</v>
      </c>
      <c r="E1040">
        <v>7446.38</v>
      </c>
      <c r="F1040">
        <v>736.53</v>
      </c>
      <c r="G1040">
        <v>0</v>
      </c>
      <c r="H1040">
        <v>265.10599999999999</v>
      </c>
      <c r="I1040">
        <v>0</v>
      </c>
      <c r="J1040">
        <v>0.149285</v>
      </c>
      <c r="K1040">
        <v>0.83680299999999996</v>
      </c>
      <c r="L1040">
        <v>0</v>
      </c>
      <c r="M1040" t="s">
        <v>43</v>
      </c>
    </row>
    <row r="1041" spans="1:13" x14ac:dyDescent="0.25">
      <c r="A1041" t="s">
        <v>47</v>
      </c>
      <c r="B1041">
        <v>7461.55</v>
      </c>
      <c r="C1041">
        <v>7455.38</v>
      </c>
      <c r="D1041">
        <v>7454.98</v>
      </c>
      <c r="E1041">
        <v>7443.35</v>
      </c>
      <c r="F1041">
        <v>752.14499999999998</v>
      </c>
      <c r="G1041">
        <v>0</v>
      </c>
      <c r="H1041">
        <v>265.762</v>
      </c>
      <c r="I1041">
        <v>0</v>
      </c>
      <c r="J1041">
        <v>0.15012900000000001</v>
      </c>
      <c r="K1041">
        <v>0.83691099999999996</v>
      </c>
      <c r="L1041">
        <v>0</v>
      </c>
      <c r="M1041" t="s">
        <v>43</v>
      </c>
    </row>
    <row r="1042" spans="1:13" x14ac:dyDescent="0.25">
      <c r="A1042" t="s">
        <v>47</v>
      </c>
      <c r="B1042">
        <v>7355.26</v>
      </c>
      <c r="C1042">
        <v>7348.79</v>
      </c>
      <c r="D1042">
        <v>7348.47</v>
      </c>
      <c r="E1042">
        <v>7337.02</v>
      </c>
      <c r="F1042">
        <v>737.86400000000003</v>
      </c>
      <c r="G1042">
        <v>0</v>
      </c>
      <c r="H1042">
        <v>262.113</v>
      </c>
      <c r="I1042">
        <v>0</v>
      </c>
      <c r="J1042">
        <v>0.178454</v>
      </c>
      <c r="K1042">
        <v>0.83517399999999997</v>
      </c>
      <c r="L1042">
        <v>0</v>
      </c>
      <c r="M1042" t="s">
        <v>43</v>
      </c>
    </row>
    <row r="1043" spans="1:13" x14ac:dyDescent="0.25">
      <c r="A1043" t="s">
        <v>47</v>
      </c>
      <c r="B1043">
        <v>7342.79</v>
      </c>
      <c r="C1043">
        <v>7336.25</v>
      </c>
      <c r="D1043">
        <v>7335.94</v>
      </c>
      <c r="E1043">
        <v>7324.58</v>
      </c>
      <c r="F1043">
        <v>727.38699999999994</v>
      </c>
      <c r="G1043">
        <v>0</v>
      </c>
      <c r="H1043">
        <v>262</v>
      </c>
      <c r="I1043">
        <v>0</v>
      </c>
      <c r="J1043">
        <v>0.17064699999999999</v>
      </c>
      <c r="K1043">
        <v>0.83663399999999999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7353.73</v>
      </c>
      <c r="C1044">
        <v>7347.42</v>
      </c>
      <c r="D1044">
        <v>7347.11</v>
      </c>
      <c r="E1044">
        <v>7335.52</v>
      </c>
      <c r="F1044">
        <v>749.64700000000005</v>
      </c>
      <c r="G1044">
        <v>0</v>
      </c>
      <c r="H1044">
        <v>264.38099999999997</v>
      </c>
      <c r="I1044">
        <v>0</v>
      </c>
      <c r="J1044">
        <v>0.178454</v>
      </c>
      <c r="K1044">
        <v>0.83681300000000003</v>
      </c>
      <c r="L1044">
        <v>0</v>
      </c>
      <c r="M1044" t="s">
        <v>43</v>
      </c>
    </row>
    <row r="1045" spans="1:13" x14ac:dyDescent="0.25">
      <c r="A1045" t="s">
        <v>47</v>
      </c>
      <c r="B1045">
        <v>7356.89</v>
      </c>
      <c r="C1045">
        <v>7350.54</v>
      </c>
      <c r="D1045">
        <v>7350.22</v>
      </c>
      <c r="E1045">
        <v>7338.74</v>
      </c>
      <c r="F1045">
        <v>747.07399999999996</v>
      </c>
      <c r="G1045">
        <v>0</v>
      </c>
      <c r="H1045">
        <v>265.99299999999999</v>
      </c>
      <c r="I1045">
        <v>0</v>
      </c>
      <c r="J1045">
        <v>0.14785999999999999</v>
      </c>
      <c r="K1045">
        <v>0.83299000000000001</v>
      </c>
      <c r="L1045">
        <v>0</v>
      </c>
      <c r="M1045" t="s">
        <v>43</v>
      </c>
    </row>
    <row r="1046" spans="1:13" x14ac:dyDescent="0.25">
      <c r="A1046" t="s">
        <v>47</v>
      </c>
      <c r="B1046">
        <v>7381.77</v>
      </c>
      <c r="C1046">
        <v>7375.63</v>
      </c>
      <c r="D1046">
        <v>7375.31</v>
      </c>
      <c r="E1046">
        <v>7363.62</v>
      </c>
      <c r="F1046">
        <v>747.625</v>
      </c>
      <c r="G1046">
        <v>0</v>
      </c>
      <c r="H1046">
        <v>264.67</v>
      </c>
      <c r="I1046">
        <v>0</v>
      </c>
      <c r="J1046">
        <v>0.178455</v>
      </c>
      <c r="K1046">
        <v>0.83704400000000001</v>
      </c>
      <c r="L1046">
        <v>0</v>
      </c>
      <c r="M1046" t="s">
        <v>43</v>
      </c>
    </row>
    <row r="1047" spans="1:13" x14ac:dyDescent="0.25">
      <c r="A1047" t="s">
        <v>47</v>
      </c>
      <c r="B1047">
        <v>7292.34</v>
      </c>
      <c r="C1047">
        <v>7285.94</v>
      </c>
      <c r="D1047">
        <v>7285.64</v>
      </c>
      <c r="E1047">
        <v>7274.05</v>
      </c>
      <c r="F1047">
        <v>731.48</v>
      </c>
      <c r="G1047">
        <v>0</v>
      </c>
      <c r="H1047">
        <v>260.90199999999999</v>
      </c>
      <c r="I1047">
        <v>0</v>
      </c>
      <c r="J1047">
        <v>0.14730199999999999</v>
      </c>
      <c r="K1047">
        <v>0.83678799999999998</v>
      </c>
      <c r="L1047">
        <v>0</v>
      </c>
      <c r="M1047" t="s">
        <v>43</v>
      </c>
    </row>
    <row r="1048" spans="1:13" x14ac:dyDescent="0.25">
      <c r="A1048" t="s">
        <v>47</v>
      </c>
      <c r="B1048">
        <v>7261.81</v>
      </c>
      <c r="C1048">
        <v>7254.91</v>
      </c>
      <c r="D1048">
        <v>7254.61</v>
      </c>
      <c r="E1048">
        <v>7243.1</v>
      </c>
      <c r="F1048">
        <v>716.26</v>
      </c>
      <c r="G1048">
        <v>0</v>
      </c>
      <c r="H1048">
        <v>260.60000000000002</v>
      </c>
      <c r="I1048">
        <v>0</v>
      </c>
      <c r="J1048">
        <v>0.151507</v>
      </c>
      <c r="K1048">
        <v>0.83699999999999997</v>
      </c>
      <c r="L1048">
        <v>0</v>
      </c>
      <c r="M1048" t="s">
        <v>43</v>
      </c>
    </row>
    <row r="1049" spans="1:13" x14ac:dyDescent="0.25">
      <c r="A1049" t="s">
        <v>47</v>
      </c>
      <c r="B1049">
        <v>7460.52</v>
      </c>
      <c r="C1049">
        <v>7454.55</v>
      </c>
      <c r="D1049">
        <v>7454.17</v>
      </c>
      <c r="E1049">
        <v>7442.38</v>
      </c>
      <c r="F1049">
        <v>762.57899999999995</v>
      </c>
      <c r="G1049">
        <v>0</v>
      </c>
      <c r="H1049">
        <v>286.95800000000003</v>
      </c>
      <c r="I1049">
        <v>0</v>
      </c>
      <c r="J1049">
        <v>0.151473</v>
      </c>
      <c r="K1049">
        <v>0.83489400000000002</v>
      </c>
      <c r="L1049">
        <v>0</v>
      </c>
      <c r="M1049" t="s">
        <v>43</v>
      </c>
    </row>
    <row r="1050" spans="1:13" x14ac:dyDescent="0.25">
      <c r="A1050" t="s">
        <v>47</v>
      </c>
      <c r="B1050">
        <v>7436.38</v>
      </c>
      <c r="C1050">
        <v>7429.86</v>
      </c>
      <c r="D1050">
        <v>7429.52</v>
      </c>
      <c r="E1050">
        <v>7417.6</v>
      </c>
      <c r="F1050">
        <v>756.75400000000002</v>
      </c>
      <c r="G1050">
        <v>0</v>
      </c>
      <c r="H1050">
        <v>266.88200000000001</v>
      </c>
      <c r="I1050">
        <v>0</v>
      </c>
      <c r="J1050">
        <v>0.15773300000000001</v>
      </c>
      <c r="K1050">
        <v>0.83630199999999999</v>
      </c>
      <c r="L1050">
        <v>0</v>
      </c>
      <c r="M1050" t="s">
        <v>43</v>
      </c>
    </row>
    <row r="1051" spans="1:13" x14ac:dyDescent="0.25">
      <c r="A1051" t="s">
        <v>47</v>
      </c>
      <c r="B1051">
        <v>7481.79</v>
      </c>
      <c r="C1051">
        <v>7475.09</v>
      </c>
      <c r="D1051">
        <v>7474.78</v>
      </c>
      <c r="E1051">
        <v>7463.29</v>
      </c>
      <c r="F1051">
        <v>751.56799999999998</v>
      </c>
      <c r="G1051">
        <v>0</v>
      </c>
      <c r="H1051">
        <v>269.12</v>
      </c>
      <c r="I1051">
        <v>0</v>
      </c>
      <c r="J1051">
        <v>0.14718999999999999</v>
      </c>
      <c r="K1051">
        <v>0.86399000000000004</v>
      </c>
      <c r="L1051">
        <v>0</v>
      </c>
      <c r="M1051" t="s">
        <v>43</v>
      </c>
    </row>
    <row r="1052" spans="1:13" x14ac:dyDescent="0.25">
      <c r="A1052" t="s">
        <v>47</v>
      </c>
      <c r="B1052">
        <v>7382.84</v>
      </c>
      <c r="C1052">
        <v>7376.51</v>
      </c>
      <c r="D1052">
        <v>7376.19</v>
      </c>
      <c r="E1052">
        <v>7364.22</v>
      </c>
      <c r="F1052">
        <v>738.255</v>
      </c>
      <c r="G1052">
        <v>0</v>
      </c>
      <c r="H1052">
        <v>270.21800000000002</v>
      </c>
      <c r="I1052">
        <v>0</v>
      </c>
      <c r="J1052">
        <v>0.15495</v>
      </c>
      <c r="K1052">
        <v>0.83682299999999998</v>
      </c>
      <c r="L1052">
        <v>0</v>
      </c>
      <c r="M1052" t="s">
        <v>43</v>
      </c>
    </row>
    <row r="1053" spans="1:13" x14ac:dyDescent="0.25">
      <c r="A1053" t="s">
        <v>47</v>
      </c>
      <c r="B1053">
        <v>7405.61</v>
      </c>
      <c r="C1053">
        <v>7398.58</v>
      </c>
      <c r="D1053">
        <v>7398.27</v>
      </c>
      <c r="E1053">
        <v>7386.74</v>
      </c>
      <c r="F1053">
        <v>754.37599999999998</v>
      </c>
      <c r="G1053">
        <v>0</v>
      </c>
      <c r="H1053">
        <v>271.875</v>
      </c>
      <c r="I1053">
        <v>0</v>
      </c>
      <c r="J1053">
        <v>0.14931700000000001</v>
      </c>
      <c r="K1053">
        <v>0.86300100000000002</v>
      </c>
      <c r="L1053">
        <v>0</v>
      </c>
      <c r="M1053" t="s">
        <v>43</v>
      </c>
    </row>
    <row r="1054" spans="1:13" x14ac:dyDescent="0.25">
      <c r="A1054" t="s">
        <v>47</v>
      </c>
      <c r="B1054">
        <v>7405.33</v>
      </c>
      <c r="C1054">
        <v>7398.48</v>
      </c>
      <c r="D1054">
        <v>7398.14</v>
      </c>
      <c r="E1054">
        <v>7386.46</v>
      </c>
      <c r="F1054">
        <v>745.41300000000001</v>
      </c>
      <c r="G1054">
        <v>0</v>
      </c>
      <c r="H1054">
        <v>262.00700000000001</v>
      </c>
      <c r="I1054">
        <v>0</v>
      </c>
      <c r="J1054">
        <v>0.14886199999999999</v>
      </c>
      <c r="K1054">
        <v>0.85411400000000004</v>
      </c>
      <c r="L1054">
        <v>0</v>
      </c>
      <c r="M1054" t="s">
        <v>43</v>
      </c>
    </row>
    <row r="1055" spans="1:13" x14ac:dyDescent="0.25">
      <c r="A1055" t="s">
        <v>47</v>
      </c>
      <c r="B1055">
        <v>7300.93</v>
      </c>
      <c r="C1055">
        <v>7294.9</v>
      </c>
      <c r="D1055">
        <v>7294.62</v>
      </c>
      <c r="E1055">
        <v>7283.09</v>
      </c>
      <c r="F1055">
        <v>716.58299999999997</v>
      </c>
      <c r="G1055">
        <v>0</v>
      </c>
      <c r="H1055">
        <v>262.06799999999998</v>
      </c>
      <c r="I1055">
        <v>0</v>
      </c>
      <c r="J1055">
        <v>0.15023600000000001</v>
      </c>
      <c r="K1055">
        <v>0.83523199999999997</v>
      </c>
      <c r="L1055">
        <v>0</v>
      </c>
      <c r="M1055" t="s">
        <v>43</v>
      </c>
    </row>
    <row r="1056" spans="1:13" x14ac:dyDescent="0.25">
      <c r="A1056" t="s">
        <v>47</v>
      </c>
      <c r="B1056">
        <v>7442.13</v>
      </c>
      <c r="C1056">
        <v>7435.7</v>
      </c>
      <c r="D1056">
        <v>7435.39</v>
      </c>
      <c r="E1056">
        <v>7423.64</v>
      </c>
      <c r="F1056">
        <v>762.71799999999996</v>
      </c>
      <c r="G1056">
        <v>0</v>
      </c>
      <c r="H1056">
        <v>265.601</v>
      </c>
      <c r="I1056">
        <v>0</v>
      </c>
      <c r="J1056">
        <v>0.15665599999999999</v>
      </c>
      <c r="K1056">
        <v>0.83698099999999998</v>
      </c>
      <c r="L1056">
        <v>0</v>
      </c>
      <c r="M1056" t="s">
        <v>43</v>
      </c>
    </row>
    <row r="1057" spans="1:25" x14ac:dyDescent="0.25">
      <c r="A1057" t="s">
        <v>47</v>
      </c>
      <c r="B1057">
        <v>7305.82</v>
      </c>
      <c r="C1057">
        <v>7297.71</v>
      </c>
      <c r="D1057">
        <v>7297.44</v>
      </c>
      <c r="E1057">
        <v>7286.15</v>
      </c>
      <c r="F1057">
        <v>716.32</v>
      </c>
      <c r="G1057">
        <v>0</v>
      </c>
      <c r="H1057">
        <v>260.94600000000003</v>
      </c>
      <c r="I1057">
        <v>0</v>
      </c>
      <c r="J1057">
        <v>0.14721400000000001</v>
      </c>
      <c r="K1057">
        <v>0.83699000000000001</v>
      </c>
      <c r="L1057">
        <v>0</v>
      </c>
      <c r="M1057" t="s">
        <v>43</v>
      </c>
    </row>
    <row r="1058" spans="1:25" x14ac:dyDescent="0.25">
      <c r="A1058" t="s">
        <v>47</v>
      </c>
      <c r="B1058">
        <v>7415.69</v>
      </c>
      <c r="C1058">
        <v>7409.76</v>
      </c>
      <c r="D1058">
        <v>7409.44</v>
      </c>
      <c r="E1058">
        <v>7397.61</v>
      </c>
      <c r="F1058">
        <v>748.82</v>
      </c>
      <c r="G1058">
        <v>0</v>
      </c>
      <c r="H1058">
        <v>263.61</v>
      </c>
      <c r="I1058">
        <v>0</v>
      </c>
      <c r="J1058">
        <v>0.14716399999999999</v>
      </c>
      <c r="K1058">
        <v>0.83702900000000002</v>
      </c>
      <c r="L1058">
        <v>0</v>
      </c>
      <c r="M1058" t="s">
        <v>43</v>
      </c>
    </row>
    <row r="1059" spans="1:25" x14ac:dyDescent="0.25">
      <c r="A1059" t="s">
        <v>47</v>
      </c>
      <c r="B1059">
        <v>7256.06</v>
      </c>
      <c r="C1059">
        <v>7250</v>
      </c>
      <c r="D1059">
        <v>7249.72</v>
      </c>
      <c r="E1059">
        <v>7238.23</v>
      </c>
      <c r="F1059">
        <v>720.899</v>
      </c>
      <c r="G1059">
        <v>0</v>
      </c>
      <c r="H1059">
        <v>258.904</v>
      </c>
      <c r="I1059">
        <v>0</v>
      </c>
      <c r="J1059">
        <v>0.16206400000000001</v>
      </c>
      <c r="K1059">
        <v>0.83704999999999996</v>
      </c>
      <c r="L1059">
        <v>0</v>
      </c>
      <c r="M1059" t="s">
        <v>43</v>
      </c>
    </row>
    <row r="1060" spans="1:25" x14ac:dyDescent="0.25">
      <c r="A1060" t="s">
        <v>47</v>
      </c>
      <c r="B1060">
        <v>7326.46</v>
      </c>
      <c r="C1060">
        <v>7319.82</v>
      </c>
      <c r="D1060">
        <v>7319.56</v>
      </c>
      <c r="E1060">
        <v>7308.31</v>
      </c>
      <c r="F1060">
        <v>735.54100000000005</v>
      </c>
      <c r="G1060">
        <v>0</v>
      </c>
      <c r="H1060">
        <v>259.44600000000003</v>
      </c>
      <c r="I1060">
        <v>0</v>
      </c>
      <c r="J1060">
        <v>0.178454</v>
      </c>
      <c r="K1060">
        <v>0.83704699999999999</v>
      </c>
      <c r="L1060">
        <v>0</v>
      </c>
      <c r="M1060" t="s">
        <v>43</v>
      </c>
    </row>
    <row r="1061" spans="1:25" x14ac:dyDescent="0.25">
      <c r="A1061" t="s">
        <v>47</v>
      </c>
      <c r="B1061">
        <v>7364.4</v>
      </c>
      <c r="C1061">
        <v>7357.92</v>
      </c>
      <c r="D1061">
        <v>7357.59</v>
      </c>
      <c r="E1061">
        <v>7346.01</v>
      </c>
      <c r="F1061">
        <v>761.90099999999995</v>
      </c>
      <c r="G1061">
        <v>0</v>
      </c>
      <c r="H1061">
        <v>273.36599999999999</v>
      </c>
      <c r="I1061">
        <v>0</v>
      </c>
      <c r="J1061">
        <v>0.15847800000000001</v>
      </c>
      <c r="K1061">
        <v>0.836781</v>
      </c>
      <c r="L1061">
        <v>0</v>
      </c>
      <c r="M1061" t="s">
        <v>43</v>
      </c>
    </row>
    <row r="1062" spans="1:25" x14ac:dyDescent="0.25">
      <c r="A1062" t="s">
        <v>47</v>
      </c>
      <c r="B1062">
        <v>7339.77</v>
      </c>
      <c r="C1062">
        <v>7333.4</v>
      </c>
      <c r="D1062">
        <v>7333.12</v>
      </c>
      <c r="E1062">
        <v>7321.67</v>
      </c>
      <c r="F1062">
        <v>745.125</v>
      </c>
      <c r="G1062">
        <v>0</v>
      </c>
      <c r="H1062">
        <v>281.78100000000001</v>
      </c>
      <c r="I1062">
        <v>0</v>
      </c>
      <c r="J1062">
        <v>0.178454</v>
      </c>
      <c r="K1062">
        <v>0.83531999999999995</v>
      </c>
      <c r="L1062">
        <v>0</v>
      </c>
      <c r="M1062" t="s">
        <v>43</v>
      </c>
    </row>
    <row r="1063" spans="1:25" x14ac:dyDescent="0.25">
      <c r="A1063" t="s">
        <v>47</v>
      </c>
      <c r="B1063">
        <v>7249.2</v>
      </c>
      <c r="C1063">
        <v>7242.34</v>
      </c>
      <c r="D1063">
        <v>7242.11</v>
      </c>
      <c r="E1063">
        <v>7230.79</v>
      </c>
      <c r="F1063">
        <v>707.18700000000001</v>
      </c>
      <c r="G1063">
        <v>0</v>
      </c>
      <c r="H1063">
        <v>265.88200000000001</v>
      </c>
      <c r="I1063">
        <v>0</v>
      </c>
      <c r="J1063">
        <v>0.14859900000000001</v>
      </c>
      <c r="K1063">
        <v>0.83693600000000001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7251.19</v>
      </c>
      <c r="C1064">
        <v>7245.18</v>
      </c>
      <c r="D1064">
        <v>7244.92</v>
      </c>
      <c r="E1064">
        <v>7233.55</v>
      </c>
      <c r="F1064">
        <v>701.00300000000004</v>
      </c>
      <c r="G1064">
        <v>0</v>
      </c>
      <c r="H1064">
        <v>260.31299999999999</v>
      </c>
      <c r="I1064">
        <v>0</v>
      </c>
      <c r="J1064">
        <v>0.16872500000000001</v>
      </c>
      <c r="K1064">
        <v>0.83704400000000001</v>
      </c>
      <c r="L1064">
        <v>0</v>
      </c>
      <c r="M1064" t="s">
        <v>43</v>
      </c>
      <c r="R1064">
        <f>AVERAGE(B1015:B1064)</f>
        <v>7314.6512000000012</v>
      </c>
      <c r="S1064">
        <f>AVERAGE(C1015:C1064)</f>
        <v>7308.2068000000036</v>
      </c>
      <c r="U1064">
        <f>_xlfn.VAR.P(B1015:B1064)</f>
        <v>20730.12689456002</v>
      </c>
      <c r="V1064">
        <f>_xlfn.VAR.P(C1015:C1064)</f>
        <v>20711.423509760014</v>
      </c>
      <c r="X1064">
        <f>1.96*SQRT(U1064)/50</f>
        <v>5.6440005484812552</v>
      </c>
      <c r="Y1064">
        <f>1.96*SQRT(V1064)/50</f>
        <v>5.6414538748480103</v>
      </c>
    </row>
    <row r="1065" spans="1:25" x14ac:dyDescent="0.25">
      <c r="A1065" t="s">
        <v>47</v>
      </c>
      <c r="B1065">
        <v>365852.1127</v>
      </c>
      <c r="C1065" t="s">
        <v>37</v>
      </c>
    </row>
    <row r="1066" spans="1:25" x14ac:dyDescent="0.25">
      <c r="A1066" t="s">
        <v>48</v>
      </c>
      <c r="B1066">
        <v>96569.1</v>
      </c>
      <c r="C1066">
        <v>91494.3</v>
      </c>
      <c r="D1066">
        <v>91401.7</v>
      </c>
      <c r="E1066">
        <v>91372.4</v>
      </c>
      <c r="F1066">
        <v>1713.98</v>
      </c>
      <c r="G1066">
        <v>1981.52</v>
      </c>
      <c r="H1066">
        <v>1245.47</v>
      </c>
      <c r="I1066">
        <v>0.14710300000000001</v>
      </c>
      <c r="J1066">
        <v>0.83679899999999996</v>
      </c>
      <c r="K1066">
        <v>0</v>
      </c>
      <c r="L1066" t="s">
        <v>43</v>
      </c>
    </row>
    <row r="1067" spans="1:25" x14ac:dyDescent="0.25">
      <c r="A1067" t="s">
        <v>48</v>
      </c>
      <c r="B1067">
        <v>96806.1</v>
      </c>
      <c r="C1067">
        <v>91858.9</v>
      </c>
      <c r="D1067">
        <v>91748.800000000003</v>
      </c>
      <c r="E1067">
        <v>91720.4</v>
      </c>
      <c r="F1067">
        <v>1716.07</v>
      </c>
      <c r="G1067">
        <v>1970.17</v>
      </c>
      <c r="H1067">
        <v>1258.47</v>
      </c>
      <c r="I1067">
        <v>0.14751600000000001</v>
      </c>
      <c r="J1067">
        <v>0.83681899999999998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98564.6</v>
      </c>
      <c r="C1068">
        <v>93476.7</v>
      </c>
      <c r="D1068">
        <v>93339.4</v>
      </c>
      <c r="E1068">
        <v>93310.9</v>
      </c>
      <c r="F1068">
        <v>1761.76</v>
      </c>
      <c r="G1068">
        <v>2007.53</v>
      </c>
      <c r="H1068">
        <v>1275.78</v>
      </c>
      <c r="I1068">
        <v>0.178454</v>
      </c>
      <c r="J1068">
        <v>0.83555999999999997</v>
      </c>
      <c r="K1068">
        <v>0</v>
      </c>
      <c r="L1068" t="s">
        <v>43</v>
      </c>
    </row>
    <row r="1069" spans="1:25" x14ac:dyDescent="0.25">
      <c r="A1069" t="s">
        <v>48</v>
      </c>
      <c r="B1069">
        <v>98751.3</v>
      </c>
      <c r="C1069">
        <v>93439.3</v>
      </c>
      <c r="D1069">
        <v>93273.3</v>
      </c>
      <c r="E1069">
        <v>93242.1</v>
      </c>
      <c r="F1069">
        <v>1763.68</v>
      </c>
      <c r="G1069">
        <v>2042.65</v>
      </c>
      <c r="H1069">
        <v>1281.3599999999999</v>
      </c>
      <c r="I1069">
        <v>0.17847099999999999</v>
      </c>
      <c r="J1069">
        <v>0.84106599999999998</v>
      </c>
      <c r="K1069">
        <v>0</v>
      </c>
      <c r="L1069" t="s">
        <v>43</v>
      </c>
    </row>
    <row r="1070" spans="1:25" x14ac:dyDescent="0.25">
      <c r="A1070" t="s">
        <v>48</v>
      </c>
      <c r="B1070">
        <v>100265</v>
      </c>
      <c r="C1070">
        <v>95186.3</v>
      </c>
      <c r="D1070">
        <v>95012.5</v>
      </c>
      <c r="E1070">
        <v>94983.8</v>
      </c>
      <c r="F1070">
        <v>1800.09</v>
      </c>
      <c r="G1070">
        <v>2564.7199999999998</v>
      </c>
      <c r="H1070">
        <v>1269.8499999999999</v>
      </c>
      <c r="I1070">
        <v>0.15256900000000001</v>
      </c>
      <c r="J1070">
        <v>0.832924</v>
      </c>
      <c r="K1070">
        <v>0</v>
      </c>
      <c r="L1070" t="s">
        <v>43</v>
      </c>
    </row>
    <row r="1071" spans="1:25" x14ac:dyDescent="0.25">
      <c r="A1071" t="s">
        <v>48</v>
      </c>
      <c r="B1071">
        <v>98147.5</v>
      </c>
      <c r="C1071">
        <v>93129.7</v>
      </c>
      <c r="D1071">
        <v>92947.3</v>
      </c>
      <c r="E1071">
        <v>92918.399999999994</v>
      </c>
      <c r="F1071">
        <v>1724.62</v>
      </c>
      <c r="G1071">
        <v>2008.14</v>
      </c>
      <c r="H1071">
        <v>1262.51</v>
      </c>
      <c r="I1071">
        <v>0.14949000000000001</v>
      </c>
      <c r="J1071">
        <v>0.83705300000000005</v>
      </c>
      <c r="K1071">
        <v>0</v>
      </c>
      <c r="L1071" t="s">
        <v>43</v>
      </c>
    </row>
    <row r="1072" spans="1:25" x14ac:dyDescent="0.25">
      <c r="A1072" t="s">
        <v>48</v>
      </c>
      <c r="B1072">
        <v>98327</v>
      </c>
      <c r="C1072">
        <v>93416.5</v>
      </c>
      <c r="D1072">
        <v>93226.2</v>
      </c>
      <c r="E1072">
        <v>93196.5</v>
      </c>
      <c r="F1072">
        <v>1720.04</v>
      </c>
      <c r="G1072">
        <v>2022.86</v>
      </c>
      <c r="H1072">
        <v>1277.53</v>
      </c>
      <c r="I1072">
        <v>0.178455</v>
      </c>
      <c r="J1072">
        <v>0.83666399999999996</v>
      </c>
      <c r="K1072">
        <v>0</v>
      </c>
      <c r="L1072" t="s">
        <v>43</v>
      </c>
    </row>
    <row r="1073" spans="1:12" x14ac:dyDescent="0.25">
      <c r="A1073" t="s">
        <v>48</v>
      </c>
      <c r="B1073">
        <v>96034.7</v>
      </c>
      <c r="C1073">
        <v>91024.7</v>
      </c>
      <c r="D1073">
        <v>90842.7</v>
      </c>
      <c r="E1073">
        <v>90814.399999999994</v>
      </c>
      <c r="F1073">
        <v>1693.28</v>
      </c>
      <c r="G1073">
        <v>1938.83</v>
      </c>
      <c r="H1073">
        <v>1208.8399999999999</v>
      </c>
      <c r="I1073">
        <v>0.148114</v>
      </c>
      <c r="J1073">
        <v>0.83704699999999999</v>
      </c>
      <c r="K1073">
        <v>0</v>
      </c>
      <c r="L1073" t="s">
        <v>43</v>
      </c>
    </row>
    <row r="1074" spans="1:12" x14ac:dyDescent="0.25">
      <c r="A1074" t="s">
        <v>48</v>
      </c>
      <c r="B1074">
        <v>96338.9</v>
      </c>
      <c r="C1074">
        <v>91361.1</v>
      </c>
      <c r="D1074">
        <v>91171.1</v>
      </c>
      <c r="E1074">
        <v>91142.9</v>
      </c>
      <c r="F1074">
        <v>1714.12</v>
      </c>
      <c r="G1074">
        <v>1962.42</v>
      </c>
      <c r="H1074">
        <v>1224.07</v>
      </c>
      <c r="I1074">
        <v>0.14907200000000001</v>
      </c>
      <c r="J1074">
        <v>0.83705099999999999</v>
      </c>
      <c r="K1074">
        <v>0</v>
      </c>
      <c r="L1074" t="s">
        <v>43</v>
      </c>
    </row>
    <row r="1075" spans="1:12" x14ac:dyDescent="0.25">
      <c r="A1075" t="s">
        <v>48</v>
      </c>
      <c r="B1075">
        <v>96410.6</v>
      </c>
      <c r="C1075">
        <v>91465.4</v>
      </c>
      <c r="D1075">
        <v>91269.6</v>
      </c>
      <c r="E1075">
        <v>91241</v>
      </c>
      <c r="F1075">
        <v>1711.42</v>
      </c>
      <c r="G1075">
        <v>1947.34</v>
      </c>
      <c r="H1075">
        <v>1213.9000000000001</v>
      </c>
      <c r="I1075">
        <v>0.14798</v>
      </c>
      <c r="J1075">
        <v>0.83704699999999999</v>
      </c>
      <c r="K1075">
        <v>0</v>
      </c>
      <c r="L1075" t="s">
        <v>43</v>
      </c>
    </row>
    <row r="1076" spans="1:12" x14ac:dyDescent="0.25">
      <c r="A1076" t="s">
        <v>48</v>
      </c>
      <c r="B1076">
        <v>96075.7</v>
      </c>
      <c r="C1076">
        <v>91147.3</v>
      </c>
      <c r="D1076">
        <v>90953.8</v>
      </c>
      <c r="E1076">
        <v>90925.3</v>
      </c>
      <c r="F1076">
        <v>1694.78</v>
      </c>
      <c r="G1076">
        <v>1952.94</v>
      </c>
      <c r="H1076">
        <v>1216.33</v>
      </c>
      <c r="I1076">
        <v>0.14988099999999999</v>
      </c>
      <c r="J1076">
        <v>0.83704800000000001</v>
      </c>
      <c r="K1076">
        <v>0</v>
      </c>
      <c r="L1076" t="s">
        <v>43</v>
      </c>
    </row>
    <row r="1077" spans="1:12" x14ac:dyDescent="0.25">
      <c r="A1077" t="s">
        <v>48</v>
      </c>
      <c r="B1077">
        <v>96305.2</v>
      </c>
      <c r="C1077">
        <v>91392.7</v>
      </c>
      <c r="D1077">
        <v>91198.6</v>
      </c>
      <c r="E1077">
        <v>91170.5</v>
      </c>
      <c r="F1077">
        <v>1698.91</v>
      </c>
      <c r="G1077">
        <v>1957.88</v>
      </c>
      <c r="H1077">
        <v>1217.3599999999999</v>
      </c>
      <c r="I1077">
        <v>0.16383</v>
      </c>
      <c r="J1077">
        <v>0.83351399999999998</v>
      </c>
      <c r="K1077">
        <v>0</v>
      </c>
      <c r="L1077" t="s">
        <v>43</v>
      </c>
    </row>
    <row r="1078" spans="1:12" x14ac:dyDescent="0.25">
      <c r="A1078" t="s">
        <v>48</v>
      </c>
      <c r="B1078">
        <v>95938</v>
      </c>
      <c r="C1078">
        <v>90997.2</v>
      </c>
      <c r="D1078">
        <v>90804.800000000003</v>
      </c>
      <c r="E1078">
        <v>90776.6</v>
      </c>
      <c r="F1078">
        <v>1687.45</v>
      </c>
      <c r="G1078">
        <v>1927.47</v>
      </c>
      <c r="H1078">
        <v>1203.33</v>
      </c>
      <c r="I1078">
        <v>0.17847099999999999</v>
      </c>
      <c r="J1078">
        <v>0.83705099999999999</v>
      </c>
      <c r="K1078">
        <v>0</v>
      </c>
      <c r="L1078" t="s">
        <v>43</v>
      </c>
    </row>
    <row r="1079" spans="1:12" x14ac:dyDescent="0.25">
      <c r="A1079" t="s">
        <v>48</v>
      </c>
      <c r="B1079">
        <v>98416.2</v>
      </c>
      <c r="C1079">
        <v>93342.5</v>
      </c>
      <c r="D1079">
        <v>93129.3</v>
      </c>
      <c r="E1079">
        <v>93100.6</v>
      </c>
      <c r="F1079">
        <v>1763.94</v>
      </c>
      <c r="G1079">
        <v>2037.29</v>
      </c>
      <c r="H1079">
        <v>1248.47</v>
      </c>
      <c r="I1079">
        <v>0.17846799999999999</v>
      </c>
      <c r="J1079">
        <v>0.83704999999999996</v>
      </c>
      <c r="K1079">
        <v>0</v>
      </c>
      <c r="L1079" t="s">
        <v>43</v>
      </c>
    </row>
    <row r="1080" spans="1:12" x14ac:dyDescent="0.25">
      <c r="A1080" t="s">
        <v>48</v>
      </c>
      <c r="B1080">
        <v>96428.2</v>
      </c>
      <c r="C1080">
        <v>91454.5</v>
      </c>
      <c r="D1080">
        <v>91250.3</v>
      </c>
      <c r="E1080">
        <v>91222</v>
      </c>
      <c r="F1080">
        <v>1700.31</v>
      </c>
      <c r="G1080">
        <v>1959.05</v>
      </c>
      <c r="H1080">
        <v>1223.79</v>
      </c>
      <c r="I1080">
        <v>0.14802499999999999</v>
      </c>
      <c r="J1080">
        <v>0.83702900000000002</v>
      </c>
      <c r="K1080">
        <v>0</v>
      </c>
      <c r="L1080" t="s">
        <v>43</v>
      </c>
    </row>
    <row r="1081" spans="1:12" x14ac:dyDescent="0.25">
      <c r="A1081" t="s">
        <v>48</v>
      </c>
      <c r="B1081">
        <v>96068.7</v>
      </c>
      <c r="C1081">
        <v>91151.4</v>
      </c>
      <c r="D1081">
        <v>90955.1</v>
      </c>
      <c r="E1081">
        <v>90926.7</v>
      </c>
      <c r="F1081">
        <v>1702.33</v>
      </c>
      <c r="G1081">
        <v>1960.89</v>
      </c>
      <c r="H1081">
        <v>1213.83</v>
      </c>
      <c r="I1081">
        <v>0.17852299999999999</v>
      </c>
      <c r="J1081">
        <v>0.83687699999999998</v>
      </c>
      <c r="K1081">
        <v>0</v>
      </c>
      <c r="L1081" t="s">
        <v>43</v>
      </c>
    </row>
    <row r="1082" spans="1:12" x14ac:dyDescent="0.25">
      <c r="A1082" t="s">
        <v>48</v>
      </c>
      <c r="B1082">
        <v>96331.4</v>
      </c>
      <c r="C1082">
        <v>91431</v>
      </c>
      <c r="D1082">
        <v>91234</v>
      </c>
      <c r="E1082">
        <v>91206.1</v>
      </c>
      <c r="F1082">
        <v>1695.03</v>
      </c>
      <c r="G1082">
        <v>1956.23</v>
      </c>
      <c r="H1082">
        <v>1211.67</v>
      </c>
      <c r="I1082">
        <v>0.14774899999999999</v>
      </c>
      <c r="J1082">
        <v>0.83701499999999995</v>
      </c>
      <c r="K1082">
        <v>0</v>
      </c>
      <c r="L1082" t="s">
        <v>43</v>
      </c>
    </row>
    <row r="1083" spans="1:12" x14ac:dyDescent="0.25">
      <c r="A1083" t="s">
        <v>48</v>
      </c>
      <c r="B1083">
        <v>96170.4</v>
      </c>
      <c r="C1083">
        <v>91191.6</v>
      </c>
      <c r="D1083">
        <v>90995.3</v>
      </c>
      <c r="E1083">
        <v>90967.1</v>
      </c>
      <c r="F1083">
        <v>1691.76</v>
      </c>
      <c r="G1083">
        <v>1952.99</v>
      </c>
      <c r="H1083">
        <v>1211.45</v>
      </c>
      <c r="I1083">
        <v>0.14790800000000001</v>
      </c>
      <c r="J1083">
        <v>0.83642899999999998</v>
      </c>
      <c r="K1083">
        <v>0</v>
      </c>
      <c r="L1083" t="s">
        <v>43</v>
      </c>
    </row>
    <row r="1084" spans="1:12" x14ac:dyDescent="0.25">
      <c r="A1084" t="s">
        <v>48</v>
      </c>
      <c r="B1084">
        <v>96732.800000000003</v>
      </c>
      <c r="C1084">
        <v>91631.5</v>
      </c>
      <c r="D1084">
        <v>91433.5</v>
      </c>
      <c r="E1084">
        <v>91405.1</v>
      </c>
      <c r="F1084">
        <v>1703.88</v>
      </c>
      <c r="G1084">
        <v>1981.19</v>
      </c>
      <c r="H1084">
        <v>1220.0899999999999</v>
      </c>
      <c r="I1084">
        <v>0.167048</v>
      </c>
      <c r="J1084">
        <v>0.83660100000000004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96109.8</v>
      </c>
      <c r="C1085">
        <v>91131.4</v>
      </c>
      <c r="D1085">
        <v>90924.1</v>
      </c>
      <c r="E1085">
        <v>90895.4</v>
      </c>
      <c r="F1085">
        <v>1697.28</v>
      </c>
      <c r="G1085">
        <v>1942.77</v>
      </c>
      <c r="H1085">
        <v>1204.8599999999999</v>
      </c>
      <c r="I1085">
        <v>0.148591</v>
      </c>
      <c r="J1085">
        <v>0.836063</v>
      </c>
      <c r="K1085">
        <v>0</v>
      </c>
      <c r="L1085" t="s">
        <v>43</v>
      </c>
    </row>
    <row r="1086" spans="1:12" x14ac:dyDescent="0.25">
      <c r="A1086" t="s">
        <v>48</v>
      </c>
      <c r="B1086">
        <v>96194.9</v>
      </c>
      <c r="C1086">
        <v>91259.199999999997</v>
      </c>
      <c r="D1086">
        <v>91057.600000000006</v>
      </c>
      <c r="E1086">
        <v>91029.2</v>
      </c>
      <c r="F1086">
        <v>1689.06</v>
      </c>
      <c r="G1086">
        <v>1959.84</v>
      </c>
      <c r="H1086">
        <v>1214.25</v>
      </c>
      <c r="I1086">
        <v>0.178455</v>
      </c>
      <c r="J1086">
        <v>0.85215200000000002</v>
      </c>
      <c r="K1086">
        <v>0</v>
      </c>
      <c r="L1086" t="s">
        <v>43</v>
      </c>
    </row>
    <row r="1087" spans="1:12" x14ac:dyDescent="0.25">
      <c r="A1087" t="s">
        <v>48</v>
      </c>
      <c r="B1087">
        <v>96330.2</v>
      </c>
      <c r="C1087">
        <v>91366.9</v>
      </c>
      <c r="D1087">
        <v>91155.5</v>
      </c>
      <c r="E1087">
        <v>91127.5</v>
      </c>
      <c r="F1087">
        <v>1702.54</v>
      </c>
      <c r="G1087">
        <v>1952.34</v>
      </c>
      <c r="H1087">
        <v>1214.49</v>
      </c>
      <c r="I1087">
        <v>0.14760200000000001</v>
      </c>
      <c r="J1087">
        <v>0.83704400000000001</v>
      </c>
      <c r="K1087">
        <v>0</v>
      </c>
      <c r="L1087" t="s">
        <v>43</v>
      </c>
    </row>
    <row r="1088" spans="1:12" x14ac:dyDescent="0.25">
      <c r="A1088" t="s">
        <v>48</v>
      </c>
      <c r="B1088">
        <v>96120.1</v>
      </c>
      <c r="C1088">
        <v>91115</v>
      </c>
      <c r="D1088">
        <v>90915</v>
      </c>
      <c r="E1088">
        <v>90887.1</v>
      </c>
      <c r="F1088">
        <v>1705.7</v>
      </c>
      <c r="G1088">
        <v>1940.65</v>
      </c>
      <c r="H1088">
        <v>1205.55</v>
      </c>
      <c r="I1088">
        <v>0.17846300000000001</v>
      </c>
      <c r="J1088">
        <v>0.83701000000000003</v>
      </c>
      <c r="K1088">
        <v>0</v>
      </c>
      <c r="L1088" t="s">
        <v>43</v>
      </c>
    </row>
    <row r="1089" spans="1:12" x14ac:dyDescent="0.25">
      <c r="A1089" t="s">
        <v>48</v>
      </c>
      <c r="B1089">
        <v>96747.8</v>
      </c>
      <c r="C1089">
        <v>91604</v>
      </c>
      <c r="D1089">
        <v>91389.8</v>
      </c>
      <c r="E1089">
        <v>91361.4</v>
      </c>
      <c r="F1089">
        <v>1697.63</v>
      </c>
      <c r="G1089">
        <v>1968.14</v>
      </c>
      <c r="H1089">
        <v>1217.18</v>
      </c>
      <c r="I1089">
        <v>0.16123999999999999</v>
      </c>
      <c r="J1089">
        <v>0.83692500000000003</v>
      </c>
      <c r="K1089">
        <v>0</v>
      </c>
      <c r="L1089" t="s">
        <v>43</v>
      </c>
    </row>
    <row r="1090" spans="1:12" x14ac:dyDescent="0.25">
      <c r="A1090" t="s">
        <v>48</v>
      </c>
      <c r="B1090">
        <v>96227.5</v>
      </c>
      <c r="C1090">
        <v>91261.9</v>
      </c>
      <c r="D1090">
        <v>91058</v>
      </c>
      <c r="E1090">
        <v>91029.7</v>
      </c>
      <c r="F1090">
        <v>1682.33</v>
      </c>
      <c r="G1090">
        <v>1955.68</v>
      </c>
      <c r="H1090">
        <v>1207.4100000000001</v>
      </c>
      <c r="I1090">
        <v>0.15775400000000001</v>
      </c>
      <c r="J1090">
        <v>0.83645899999999995</v>
      </c>
      <c r="K1090">
        <v>0</v>
      </c>
      <c r="L1090" t="s">
        <v>43</v>
      </c>
    </row>
    <row r="1091" spans="1:12" x14ac:dyDescent="0.25">
      <c r="A1091" t="s">
        <v>48</v>
      </c>
      <c r="B1091">
        <v>96673.5</v>
      </c>
      <c r="C1091">
        <v>91738.2</v>
      </c>
      <c r="D1091">
        <v>91528.4</v>
      </c>
      <c r="E1091">
        <v>91499.6</v>
      </c>
      <c r="F1091">
        <v>1718.38</v>
      </c>
      <c r="G1091">
        <v>1981.04</v>
      </c>
      <c r="H1091">
        <v>1220.77</v>
      </c>
      <c r="I1091">
        <v>0.14932699999999999</v>
      </c>
      <c r="J1091">
        <v>0.83675299999999997</v>
      </c>
      <c r="K1091">
        <v>0</v>
      </c>
      <c r="L1091" t="s">
        <v>43</v>
      </c>
    </row>
    <row r="1092" spans="1:12" x14ac:dyDescent="0.25">
      <c r="A1092" t="s">
        <v>48</v>
      </c>
      <c r="B1092">
        <v>96934</v>
      </c>
      <c r="C1092">
        <v>91973.7</v>
      </c>
      <c r="D1092">
        <v>91763.1</v>
      </c>
      <c r="E1092">
        <v>91734.9</v>
      </c>
      <c r="F1092">
        <v>1730.2</v>
      </c>
      <c r="G1092">
        <v>1984.14</v>
      </c>
      <c r="H1092">
        <v>1222.17</v>
      </c>
      <c r="I1092">
        <v>0.15177499999999999</v>
      </c>
      <c r="J1092">
        <v>0.83704900000000004</v>
      </c>
      <c r="K1092">
        <v>0</v>
      </c>
      <c r="L1092" t="s">
        <v>43</v>
      </c>
    </row>
    <row r="1093" spans="1:12" x14ac:dyDescent="0.25">
      <c r="A1093" t="s">
        <v>48</v>
      </c>
      <c r="B1093">
        <v>96444.1</v>
      </c>
      <c r="C1093">
        <v>91305.2</v>
      </c>
      <c r="D1093">
        <v>91099.5</v>
      </c>
      <c r="E1093">
        <v>91071.2</v>
      </c>
      <c r="F1093">
        <v>1687.71</v>
      </c>
      <c r="G1093">
        <v>1961.99</v>
      </c>
      <c r="H1093">
        <v>1214.3499999999999</v>
      </c>
      <c r="I1093">
        <v>0.172598</v>
      </c>
      <c r="J1093">
        <v>0.83704500000000004</v>
      </c>
      <c r="K1093">
        <v>0</v>
      </c>
      <c r="L1093" t="s">
        <v>43</v>
      </c>
    </row>
    <row r="1094" spans="1:12" x14ac:dyDescent="0.25">
      <c r="A1094" t="s">
        <v>48</v>
      </c>
      <c r="B1094">
        <v>98016.2</v>
      </c>
      <c r="C1094">
        <v>92895.8</v>
      </c>
      <c r="D1094">
        <v>92671.7</v>
      </c>
      <c r="E1094">
        <v>92642.2</v>
      </c>
      <c r="F1094">
        <v>1722.88</v>
      </c>
      <c r="G1094">
        <v>2042.76</v>
      </c>
      <c r="H1094">
        <v>1251.56</v>
      </c>
      <c r="I1094">
        <v>0.17846100000000001</v>
      </c>
      <c r="J1094">
        <v>0.836256</v>
      </c>
      <c r="K1094">
        <v>0</v>
      </c>
      <c r="L1094" t="s">
        <v>43</v>
      </c>
    </row>
    <row r="1095" spans="1:12" x14ac:dyDescent="0.25">
      <c r="A1095" t="s">
        <v>48</v>
      </c>
      <c r="B1095">
        <v>96368.3</v>
      </c>
      <c r="C1095">
        <v>91376.8</v>
      </c>
      <c r="D1095">
        <v>91168.9</v>
      </c>
      <c r="E1095">
        <v>91140.7</v>
      </c>
      <c r="F1095">
        <v>1691.19</v>
      </c>
      <c r="G1095">
        <v>1963.51</v>
      </c>
      <c r="H1095">
        <v>1209.3699999999999</v>
      </c>
      <c r="I1095">
        <v>0.15193200000000001</v>
      </c>
      <c r="J1095">
        <v>0.86890699999999998</v>
      </c>
      <c r="K1095">
        <v>0</v>
      </c>
      <c r="L1095" t="s">
        <v>43</v>
      </c>
    </row>
    <row r="1096" spans="1:12" x14ac:dyDescent="0.25">
      <c r="A1096" t="s">
        <v>48</v>
      </c>
      <c r="B1096">
        <v>96530</v>
      </c>
      <c r="C1096">
        <v>91583.3</v>
      </c>
      <c r="D1096">
        <v>91373</v>
      </c>
      <c r="E1096">
        <v>91344.4</v>
      </c>
      <c r="F1096">
        <v>1700.09</v>
      </c>
      <c r="G1096">
        <v>1985.45</v>
      </c>
      <c r="H1096">
        <v>1221.7</v>
      </c>
      <c r="I1096">
        <v>0.169485</v>
      </c>
      <c r="J1096">
        <v>0.83566099999999999</v>
      </c>
      <c r="K1096">
        <v>0</v>
      </c>
      <c r="L1096" t="s">
        <v>43</v>
      </c>
    </row>
    <row r="1097" spans="1:12" x14ac:dyDescent="0.25">
      <c r="A1097" t="s">
        <v>48</v>
      </c>
      <c r="B1097">
        <v>96623.8</v>
      </c>
      <c r="C1097">
        <v>91643.6</v>
      </c>
      <c r="D1097">
        <v>91429.7</v>
      </c>
      <c r="E1097">
        <v>91399.7</v>
      </c>
      <c r="F1097">
        <v>1707.96</v>
      </c>
      <c r="G1097">
        <v>1983.48</v>
      </c>
      <c r="H1097">
        <v>1216.8800000000001</v>
      </c>
      <c r="I1097">
        <v>0.160106</v>
      </c>
      <c r="J1097">
        <v>0.83705300000000005</v>
      </c>
      <c r="K1097">
        <v>0</v>
      </c>
      <c r="L1097" t="s">
        <v>43</v>
      </c>
    </row>
    <row r="1098" spans="1:12" x14ac:dyDescent="0.25">
      <c r="A1098" t="s">
        <v>48</v>
      </c>
      <c r="B1098">
        <v>96300.5</v>
      </c>
      <c r="C1098">
        <v>91277.2</v>
      </c>
      <c r="D1098">
        <v>91066.2</v>
      </c>
      <c r="E1098">
        <v>91037.7</v>
      </c>
      <c r="F1098">
        <v>1699.45</v>
      </c>
      <c r="G1098">
        <v>1967.76</v>
      </c>
      <c r="H1098">
        <v>1213.04</v>
      </c>
      <c r="I1098">
        <v>0.14710799999999999</v>
      </c>
      <c r="J1098">
        <v>0.83694400000000002</v>
      </c>
      <c r="K1098">
        <v>0</v>
      </c>
      <c r="L1098" t="s">
        <v>43</v>
      </c>
    </row>
    <row r="1099" spans="1:12" x14ac:dyDescent="0.25">
      <c r="A1099" t="s">
        <v>48</v>
      </c>
      <c r="B1099">
        <v>96789.4</v>
      </c>
      <c r="C1099">
        <v>91651.4</v>
      </c>
      <c r="D1099">
        <v>91436</v>
      </c>
      <c r="E1099">
        <v>91407.8</v>
      </c>
      <c r="F1099">
        <v>1700.66</v>
      </c>
      <c r="G1099">
        <v>1998.36</v>
      </c>
      <c r="H1099">
        <v>1224.07</v>
      </c>
      <c r="I1099">
        <v>0.17067099999999999</v>
      </c>
      <c r="J1099">
        <v>0.83705300000000005</v>
      </c>
      <c r="K1099">
        <v>0</v>
      </c>
      <c r="L1099" t="s">
        <v>43</v>
      </c>
    </row>
    <row r="1100" spans="1:12" x14ac:dyDescent="0.25">
      <c r="A1100" t="s">
        <v>48</v>
      </c>
      <c r="B1100">
        <v>96492.6</v>
      </c>
      <c r="C1100">
        <v>91524.3</v>
      </c>
      <c r="D1100">
        <v>91310.8</v>
      </c>
      <c r="E1100">
        <v>91282.4</v>
      </c>
      <c r="F1100">
        <v>1727.5</v>
      </c>
      <c r="G1100">
        <v>1966.61</v>
      </c>
      <c r="H1100">
        <v>1213.6199999999999</v>
      </c>
      <c r="I1100">
        <v>0.178454</v>
      </c>
      <c r="J1100">
        <v>0.83697600000000005</v>
      </c>
      <c r="K1100">
        <v>0</v>
      </c>
      <c r="L1100" t="s">
        <v>43</v>
      </c>
    </row>
    <row r="1101" spans="1:12" x14ac:dyDescent="0.25">
      <c r="A1101" t="s">
        <v>48</v>
      </c>
      <c r="B1101">
        <v>96583.1</v>
      </c>
      <c r="C1101">
        <v>91619.4</v>
      </c>
      <c r="D1101">
        <v>91410</v>
      </c>
      <c r="E1101">
        <v>91381.6</v>
      </c>
      <c r="F1101">
        <v>1687.99</v>
      </c>
      <c r="G1101">
        <v>1970.4</v>
      </c>
      <c r="H1101">
        <v>1212.24</v>
      </c>
      <c r="I1101">
        <v>0.15313399999999999</v>
      </c>
      <c r="J1101">
        <v>0.83690100000000001</v>
      </c>
      <c r="K1101">
        <v>0</v>
      </c>
      <c r="L1101" t="s">
        <v>43</v>
      </c>
    </row>
    <row r="1102" spans="1:12" x14ac:dyDescent="0.25">
      <c r="A1102" t="s">
        <v>48</v>
      </c>
      <c r="B1102">
        <v>96526.5</v>
      </c>
      <c r="C1102">
        <v>91533.3</v>
      </c>
      <c r="D1102">
        <v>91313.9</v>
      </c>
      <c r="E1102">
        <v>91285.2</v>
      </c>
      <c r="F1102">
        <v>1716.08</v>
      </c>
      <c r="G1102">
        <v>1976.11</v>
      </c>
      <c r="H1102">
        <v>1214.7</v>
      </c>
      <c r="I1102">
        <v>0.178456</v>
      </c>
      <c r="J1102">
        <v>0.84014100000000003</v>
      </c>
      <c r="K1102">
        <v>0</v>
      </c>
      <c r="L1102" t="s">
        <v>43</v>
      </c>
    </row>
    <row r="1103" spans="1:12" x14ac:dyDescent="0.25">
      <c r="A1103" t="s">
        <v>48</v>
      </c>
      <c r="B1103">
        <v>96985.8</v>
      </c>
      <c r="C1103">
        <v>91901.6</v>
      </c>
      <c r="D1103">
        <v>91684.2</v>
      </c>
      <c r="E1103">
        <v>91655.8</v>
      </c>
      <c r="F1103">
        <v>1708.98</v>
      </c>
      <c r="G1103">
        <v>1997.55</v>
      </c>
      <c r="H1103">
        <v>1231.71</v>
      </c>
      <c r="I1103">
        <v>0.147119</v>
      </c>
      <c r="J1103">
        <v>0.83704800000000001</v>
      </c>
      <c r="K1103">
        <v>0</v>
      </c>
      <c r="L1103" t="s">
        <v>43</v>
      </c>
    </row>
    <row r="1104" spans="1:12" x14ac:dyDescent="0.25">
      <c r="A1104" t="s">
        <v>48</v>
      </c>
      <c r="B1104">
        <v>97236.7</v>
      </c>
      <c r="C1104">
        <v>92035.3</v>
      </c>
      <c r="D1104">
        <v>91809.600000000006</v>
      </c>
      <c r="E1104">
        <v>91780.9</v>
      </c>
      <c r="F1104">
        <v>1713.35</v>
      </c>
      <c r="G1104">
        <v>2008.57</v>
      </c>
      <c r="H1104">
        <v>1218.5999999999999</v>
      </c>
      <c r="I1104">
        <v>0.153696</v>
      </c>
      <c r="J1104">
        <v>0.83705200000000002</v>
      </c>
      <c r="K1104">
        <v>0</v>
      </c>
      <c r="L1104" t="s">
        <v>43</v>
      </c>
    </row>
    <row r="1105" spans="1:25" x14ac:dyDescent="0.25">
      <c r="A1105" t="s">
        <v>48</v>
      </c>
      <c r="B1105">
        <v>96485.9</v>
      </c>
      <c r="C1105">
        <v>91461.3</v>
      </c>
      <c r="D1105">
        <v>91245.5</v>
      </c>
      <c r="E1105">
        <v>91217.5</v>
      </c>
      <c r="F1105">
        <v>1714.16</v>
      </c>
      <c r="G1105">
        <v>1982.93</v>
      </c>
      <c r="H1105">
        <v>1213.8900000000001</v>
      </c>
      <c r="I1105">
        <v>0.17599400000000001</v>
      </c>
      <c r="J1105">
        <v>0.83675999999999995</v>
      </c>
      <c r="K1105">
        <v>0</v>
      </c>
      <c r="L1105" t="s">
        <v>43</v>
      </c>
    </row>
    <row r="1106" spans="1:25" x14ac:dyDescent="0.25">
      <c r="A1106" t="s">
        <v>48</v>
      </c>
      <c r="B1106">
        <v>96533.2</v>
      </c>
      <c r="C1106">
        <v>91545.8</v>
      </c>
      <c r="D1106">
        <v>91329.4</v>
      </c>
      <c r="E1106">
        <v>91301.1</v>
      </c>
      <c r="F1106">
        <v>1701.69</v>
      </c>
      <c r="G1106">
        <v>1989.99</v>
      </c>
      <c r="H1106">
        <v>1215</v>
      </c>
      <c r="I1106">
        <v>0.14835599999999999</v>
      </c>
      <c r="J1106">
        <v>0.83699000000000001</v>
      </c>
      <c r="K1106">
        <v>0</v>
      </c>
      <c r="L1106" t="s">
        <v>43</v>
      </c>
    </row>
    <row r="1107" spans="1:25" x14ac:dyDescent="0.25">
      <c r="A1107" t="s">
        <v>48</v>
      </c>
      <c r="B1107">
        <v>96801</v>
      </c>
      <c r="C1107">
        <v>91767.8</v>
      </c>
      <c r="D1107">
        <v>91547.5</v>
      </c>
      <c r="E1107">
        <v>91518.5</v>
      </c>
      <c r="F1107">
        <v>1696.74</v>
      </c>
      <c r="G1107">
        <v>1987.18</v>
      </c>
      <c r="H1107">
        <v>1213.03</v>
      </c>
      <c r="I1107">
        <v>0.15973799999999999</v>
      </c>
      <c r="J1107">
        <v>0.83615700000000004</v>
      </c>
      <c r="K1107">
        <v>0</v>
      </c>
      <c r="L1107" t="s">
        <v>43</v>
      </c>
    </row>
    <row r="1108" spans="1:25" x14ac:dyDescent="0.25">
      <c r="A1108" t="s">
        <v>48</v>
      </c>
      <c r="B1108">
        <v>97281.2</v>
      </c>
      <c r="C1108">
        <v>92174</v>
      </c>
      <c r="D1108">
        <v>91955.6</v>
      </c>
      <c r="E1108">
        <v>91926.399999999994</v>
      </c>
      <c r="F1108">
        <v>1758.68</v>
      </c>
      <c r="G1108">
        <v>2024.14</v>
      </c>
      <c r="H1108">
        <v>1236.49</v>
      </c>
      <c r="I1108">
        <v>0.165357</v>
      </c>
      <c r="J1108">
        <v>0.83614500000000003</v>
      </c>
      <c r="K1108">
        <v>0</v>
      </c>
      <c r="L1108" t="s">
        <v>43</v>
      </c>
    </row>
    <row r="1109" spans="1:25" x14ac:dyDescent="0.25">
      <c r="A1109" t="s">
        <v>48</v>
      </c>
      <c r="B1109">
        <v>97589.3</v>
      </c>
      <c r="C1109">
        <v>92158.8</v>
      </c>
      <c r="D1109">
        <v>91941.7</v>
      </c>
      <c r="E1109">
        <v>91913.1</v>
      </c>
      <c r="F1109">
        <v>1714.49</v>
      </c>
      <c r="G1109">
        <v>2035.38</v>
      </c>
      <c r="H1109">
        <v>1235.6400000000001</v>
      </c>
      <c r="I1109">
        <v>0.14757500000000001</v>
      </c>
      <c r="J1109">
        <v>0.86544500000000002</v>
      </c>
      <c r="K1109">
        <v>0</v>
      </c>
      <c r="L1109" t="s">
        <v>43</v>
      </c>
    </row>
    <row r="1110" spans="1:25" x14ac:dyDescent="0.25">
      <c r="A1110" t="s">
        <v>48</v>
      </c>
      <c r="B1110">
        <v>96413.1</v>
      </c>
      <c r="C1110">
        <v>91419.1</v>
      </c>
      <c r="D1110">
        <v>91207.5</v>
      </c>
      <c r="E1110">
        <v>91179.3</v>
      </c>
      <c r="F1110">
        <v>1702.36</v>
      </c>
      <c r="G1110">
        <v>2000.5</v>
      </c>
      <c r="H1110">
        <v>1215.96</v>
      </c>
      <c r="I1110">
        <v>0.15099499999999999</v>
      </c>
      <c r="J1110">
        <v>0.84021100000000004</v>
      </c>
      <c r="K1110">
        <v>0</v>
      </c>
      <c r="L1110" t="s">
        <v>43</v>
      </c>
    </row>
    <row r="1111" spans="1:25" x14ac:dyDescent="0.25">
      <c r="A1111" t="s">
        <v>48</v>
      </c>
      <c r="B1111">
        <v>97425</v>
      </c>
      <c r="C1111">
        <v>92324.1</v>
      </c>
      <c r="D1111">
        <v>92105.2</v>
      </c>
      <c r="E1111">
        <v>92076.3</v>
      </c>
      <c r="F1111">
        <v>1719.44</v>
      </c>
      <c r="G1111">
        <v>2026.04</v>
      </c>
      <c r="H1111">
        <v>1230.8399999999999</v>
      </c>
      <c r="I1111">
        <v>0.17846000000000001</v>
      </c>
      <c r="J1111">
        <v>0.83699500000000004</v>
      </c>
      <c r="K1111">
        <v>0</v>
      </c>
      <c r="L1111" t="s">
        <v>43</v>
      </c>
    </row>
    <row r="1112" spans="1:25" x14ac:dyDescent="0.25">
      <c r="A1112" t="s">
        <v>48</v>
      </c>
      <c r="B1112">
        <v>100999</v>
      </c>
      <c r="C1112">
        <v>95771.4</v>
      </c>
      <c r="D1112">
        <v>95535.2</v>
      </c>
      <c r="E1112">
        <v>95506</v>
      </c>
      <c r="F1112">
        <v>1786.51</v>
      </c>
      <c r="G1112">
        <v>2156.71</v>
      </c>
      <c r="H1112">
        <v>1306.56</v>
      </c>
      <c r="I1112">
        <v>0.149006</v>
      </c>
      <c r="J1112">
        <v>0.84659099999999998</v>
      </c>
      <c r="K1112">
        <v>0</v>
      </c>
      <c r="L1112" t="s">
        <v>43</v>
      </c>
    </row>
    <row r="1113" spans="1:25" x14ac:dyDescent="0.25">
      <c r="A1113" t="s">
        <v>48</v>
      </c>
      <c r="B1113">
        <v>100477</v>
      </c>
      <c r="C1113">
        <v>95194.6</v>
      </c>
      <c r="D1113">
        <v>94959.5</v>
      </c>
      <c r="E1113">
        <v>94930.1</v>
      </c>
      <c r="F1113">
        <v>1772.95</v>
      </c>
      <c r="G1113">
        <v>2164.1799999999998</v>
      </c>
      <c r="H1113">
        <v>1306.9100000000001</v>
      </c>
      <c r="I1113">
        <v>0.15565699999999999</v>
      </c>
      <c r="J1113">
        <v>0.86215200000000003</v>
      </c>
      <c r="K1113">
        <v>0</v>
      </c>
      <c r="L1113" t="s">
        <v>43</v>
      </c>
    </row>
    <row r="1114" spans="1:25" x14ac:dyDescent="0.25">
      <c r="A1114" t="s">
        <v>48</v>
      </c>
      <c r="B1114">
        <v>101051</v>
      </c>
      <c r="C1114">
        <v>95743.1</v>
      </c>
      <c r="D1114">
        <v>95503</v>
      </c>
      <c r="E1114">
        <v>95474.4</v>
      </c>
      <c r="F1114">
        <v>1762.8</v>
      </c>
      <c r="G1114">
        <v>2262.1999999999998</v>
      </c>
      <c r="H1114">
        <v>1373.41</v>
      </c>
      <c r="I1114">
        <v>0.16533200000000001</v>
      </c>
      <c r="J1114">
        <v>0.83703000000000005</v>
      </c>
      <c r="K1114">
        <v>0</v>
      </c>
      <c r="L1114" t="s">
        <v>43</v>
      </c>
    </row>
    <row r="1115" spans="1:25" x14ac:dyDescent="0.25">
      <c r="A1115" t="s">
        <v>48</v>
      </c>
      <c r="B1115">
        <v>96855.4</v>
      </c>
      <c r="C1115">
        <v>91787.7</v>
      </c>
      <c r="D1115">
        <v>91572.3</v>
      </c>
      <c r="E1115">
        <v>91543.5</v>
      </c>
      <c r="F1115">
        <v>1697.51</v>
      </c>
      <c r="G1115">
        <v>2004.6</v>
      </c>
      <c r="H1115">
        <v>1216.28</v>
      </c>
      <c r="I1115">
        <v>0.14885200000000001</v>
      </c>
      <c r="J1115">
        <v>0.83701700000000001</v>
      </c>
      <c r="K1115">
        <v>0</v>
      </c>
      <c r="L1115" t="s">
        <v>43</v>
      </c>
    </row>
    <row r="1116" spans="1:25" x14ac:dyDescent="0.25">
      <c r="A1116" t="s">
        <v>48</v>
      </c>
      <c r="B1116">
        <v>96820.800000000003</v>
      </c>
      <c r="C1116">
        <v>91802.6</v>
      </c>
      <c r="D1116">
        <v>91583.8</v>
      </c>
      <c r="E1116">
        <v>91555.4</v>
      </c>
      <c r="F1116">
        <v>1709.2</v>
      </c>
      <c r="G1116">
        <v>2019.02</v>
      </c>
      <c r="H1116">
        <v>1219.0899999999999</v>
      </c>
      <c r="I1116">
        <v>0.14730799999999999</v>
      </c>
      <c r="J1116">
        <v>0.85679300000000003</v>
      </c>
      <c r="K1116">
        <v>0</v>
      </c>
      <c r="L1116" t="s">
        <v>43</v>
      </c>
    </row>
    <row r="1117" spans="1:25" x14ac:dyDescent="0.25">
      <c r="A1117" t="s">
        <v>48</v>
      </c>
      <c r="B1117">
        <v>96526.5</v>
      </c>
      <c r="C1117">
        <v>91451.1</v>
      </c>
      <c r="D1117">
        <v>91232.7</v>
      </c>
      <c r="E1117">
        <v>91204.5</v>
      </c>
      <c r="F1117">
        <v>1705.71</v>
      </c>
      <c r="G1117">
        <v>2018.67</v>
      </c>
      <c r="H1117">
        <v>1214.77</v>
      </c>
      <c r="I1117">
        <v>0.178456</v>
      </c>
      <c r="J1117">
        <v>0.83291999999999999</v>
      </c>
      <c r="K1117">
        <v>0</v>
      </c>
      <c r="L1117" t="s">
        <v>43</v>
      </c>
    </row>
    <row r="1118" spans="1:25" x14ac:dyDescent="0.25">
      <c r="A1118" t="s">
        <v>48</v>
      </c>
      <c r="B1118">
        <v>96768</v>
      </c>
      <c r="C1118">
        <v>91598.7</v>
      </c>
      <c r="D1118">
        <v>91373.8</v>
      </c>
      <c r="E1118">
        <v>91345.5</v>
      </c>
      <c r="F1118">
        <v>1705.99</v>
      </c>
      <c r="G1118">
        <v>2028.83</v>
      </c>
      <c r="H1118">
        <v>1214.67</v>
      </c>
      <c r="I1118">
        <v>0.14926</v>
      </c>
      <c r="J1118">
        <v>0.83533000000000002</v>
      </c>
      <c r="K1118">
        <v>0</v>
      </c>
      <c r="L1118" t="s">
        <v>43</v>
      </c>
    </row>
    <row r="1119" spans="1:25" x14ac:dyDescent="0.25">
      <c r="A1119" t="s">
        <v>48</v>
      </c>
      <c r="B1119">
        <v>97108.800000000003</v>
      </c>
      <c r="C1119">
        <v>91912.7</v>
      </c>
      <c r="D1119">
        <v>91681.1</v>
      </c>
      <c r="E1119">
        <v>91652.7</v>
      </c>
      <c r="F1119">
        <v>1722.77</v>
      </c>
      <c r="G1119">
        <v>2057.04</v>
      </c>
      <c r="H1119">
        <v>1218.92</v>
      </c>
      <c r="I1119">
        <v>0.17848</v>
      </c>
      <c r="J1119">
        <v>0.83457000000000003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96375.7</v>
      </c>
      <c r="C1120">
        <v>91349.9</v>
      </c>
      <c r="D1120">
        <v>91121.2</v>
      </c>
      <c r="E1120">
        <v>91092.5</v>
      </c>
      <c r="F1120">
        <v>1688.24</v>
      </c>
      <c r="G1120">
        <v>2007.42</v>
      </c>
      <c r="H1120">
        <v>1208.43</v>
      </c>
      <c r="I1120">
        <v>0.17845900000000001</v>
      </c>
      <c r="J1120">
        <v>0.83699900000000005</v>
      </c>
      <c r="K1120">
        <v>0</v>
      </c>
      <c r="L1120" t="s">
        <v>43</v>
      </c>
      <c r="R1120">
        <f>AVERAGE(B1071:B1120)</f>
        <v>96949.42</v>
      </c>
      <c r="S1120">
        <f>AVERAGE(C1071:C1120)</f>
        <v>91907.945999999982</v>
      </c>
      <c r="U1120">
        <f>_xlfn.VAR.P(B1071:B1120)</f>
        <v>1300376.1660000002</v>
      </c>
      <c r="V1120">
        <f>_xlfn.VAR.P(C1071:C1120)</f>
        <v>1149594.7092840015</v>
      </c>
      <c r="X1120">
        <f>1.96*SQRT(U1120)/50</f>
        <v>44.701342616550576</v>
      </c>
      <c r="Y1120">
        <f>1.96*SQRT(V1120)/50</f>
        <v>42.029908566093354</v>
      </c>
    </row>
    <row r="1121" spans="1:12" x14ac:dyDescent="0.25">
      <c r="A1121" t="s">
        <v>49</v>
      </c>
      <c r="B1121">
        <v>4847706.2950999998</v>
      </c>
      <c r="C1121" t="s">
        <v>37</v>
      </c>
    </row>
    <row r="1122" spans="1:12" x14ac:dyDescent="0.25">
      <c r="A1122" t="s">
        <v>50</v>
      </c>
      <c r="B1122">
        <v>89862.2</v>
      </c>
      <c r="C1122">
        <v>89853.2</v>
      </c>
      <c r="D1122">
        <v>89773.4</v>
      </c>
      <c r="E1122">
        <v>89743.7</v>
      </c>
      <c r="F1122">
        <v>1696.42</v>
      </c>
      <c r="G1122">
        <v>0</v>
      </c>
      <c r="H1122">
        <v>1223.32</v>
      </c>
      <c r="I1122">
        <v>0.17851500000000001</v>
      </c>
      <c r="J1122">
        <v>0.85212100000000002</v>
      </c>
      <c r="K1122">
        <v>0</v>
      </c>
      <c r="L1122" t="s">
        <v>43</v>
      </c>
    </row>
    <row r="1123" spans="1:12" x14ac:dyDescent="0.25">
      <c r="A1123" t="s">
        <v>50</v>
      </c>
      <c r="B1123">
        <v>90068.5</v>
      </c>
      <c r="C1123">
        <v>90059.1</v>
      </c>
      <c r="D1123">
        <v>89980.2</v>
      </c>
      <c r="E1123">
        <v>89952.6</v>
      </c>
      <c r="F1123">
        <v>1684.43</v>
      </c>
      <c r="G1123">
        <v>0</v>
      </c>
      <c r="H1123">
        <v>1214.3800000000001</v>
      </c>
      <c r="I1123">
        <v>0.17846100000000001</v>
      </c>
      <c r="J1123">
        <v>0.86457300000000004</v>
      </c>
      <c r="K1123">
        <v>0</v>
      </c>
      <c r="L1123" t="s">
        <v>43</v>
      </c>
    </row>
    <row r="1124" spans="1:12" x14ac:dyDescent="0.25">
      <c r="A1124" t="s">
        <v>50</v>
      </c>
      <c r="B1124">
        <v>91399.5</v>
      </c>
      <c r="C1124">
        <v>91390.2</v>
      </c>
      <c r="D1124">
        <v>91306.2</v>
      </c>
      <c r="E1124">
        <v>91277.8</v>
      </c>
      <c r="F1124">
        <v>1711.85</v>
      </c>
      <c r="G1124">
        <v>0</v>
      </c>
      <c r="H1124">
        <v>1262.69</v>
      </c>
      <c r="I1124">
        <v>0.14754500000000001</v>
      </c>
      <c r="J1124">
        <v>0.83654200000000001</v>
      </c>
      <c r="K1124">
        <v>0</v>
      </c>
      <c r="L1124" t="s">
        <v>43</v>
      </c>
    </row>
    <row r="1125" spans="1:12" x14ac:dyDescent="0.25">
      <c r="A1125" t="s">
        <v>50</v>
      </c>
      <c r="B1125">
        <v>90869.7</v>
      </c>
      <c r="C1125">
        <v>90859.5</v>
      </c>
      <c r="D1125">
        <v>90777.600000000006</v>
      </c>
      <c r="E1125">
        <v>90749.3</v>
      </c>
      <c r="F1125">
        <v>1699.1</v>
      </c>
      <c r="G1125">
        <v>0</v>
      </c>
      <c r="H1125">
        <v>1239.79</v>
      </c>
      <c r="I1125">
        <v>0.15448300000000001</v>
      </c>
      <c r="J1125">
        <v>0.83654399999999995</v>
      </c>
      <c r="K1125">
        <v>0</v>
      </c>
      <c r="L1125" t="s">
        <v>43</v>
      </c>
    </row>
    <row r="1126" spans="1:12" x14ac:dyDescent="0.25">
      <c r="A1126" t="s">
        <v>50</v>
      </c>
      <c r="B1126">
        <v>90323.9</v>
      </c>
      <c r="C1126">
        <v>90315.199999999997</v>
      </c>
      <c r="D1126">
        <v>90232.5</v>
      </c>
      <c r="E1126">
        <v>90203.9</v>
      </c>
      <c r="F1126">
        <v>1699.84</v>
      </c>
      <c r="G1126">
        <v>0</v>
      </c>
      <c r="H1126">
        <v>1225.05</v>
      </c>
      <c r="I1126">
        <v>0.15188599999999999</v>
      </c>
      <c r="J1126">
        <v>0.83703099999999997</v>
      </c>
      <c r="K1126">
        <v>0</v>
      </c>
      <c r="L1126" t="s">
        <v>43</v>
      </c>
    </row>
    <row r="1127" spans="1:12" x14ac:dyDescent="0.25">
      <c r="A1127" t="s">
        <v>50</v>
      </c>
      <c r="B1127">
        <v>90262.3</v>
      </c>
      <c r="C1127">
        <v>90253.7</v>
      </c>
      <c r="D1127">
        <v>90170.6</v>
      </c>
      <c r="E1127">
        <v>90142.7</v>
      </c>
      <c r="F1127">
        <v>1700.09</v>
      </c>
      <c r="G1127">
        <v>0</v>
      </c>
      <c r="H1127">
        <v>1222.5899999999999</v>
      </c>
      <c r="I1127">
        <v>0.147202</v>
      </c>
      <c r="J1127">
        <v>0.86794700000000002</v>
      </c>
      <c r="K1127">
        <v>0</v>
      </c>
      <c r="L1127" t="s">
        <v>43</v>
      </c>
    </row>
    <row r="1128" spans="1:12" x14ac:dyDescent="0.25">
      <c r="A1128" t="s">
        <v>50</v>
      </c>
      <c r="B1128">
        <v>92504.7</v>
      </c>
      <c r="C1128">
        <v>92495.2</v>
      </c>
      <c r="D1128">
        <v>92411.199999999997</v>
      </c>
      <c r="E1128">
        <v>92382.9</v>
      </c>
      <c r="F1128">
        <v>1732.55</v>
      </c>
      <c r="G1128">
        <v>0</v>
      </c>
      <c r="H1128">
        <v>1287.7</v>
      </c>
      <c r="I1128">
        <v>0.177449</v>
      </c>
      <c r="J1128">
        <v>0.83568200000000004</v>
      </c>
      <c r="K1128">
        <v>0</v>
      </c>
      <c r="L1128" t="s">
        <v>43</v>
      </c>
    </row>
    <row r="1129" spans="1:12" x14ac:dyDescent="0.25">
      <c r="A1129" t="s">
        <v>50</v>
      </c>
      <c r="B1129">
        <v>93301.6</v>
      </c>
      <c r="C1129">
        <v>93292.5</v>
      </c>
      <c r="D1129">
        <v>93209</v>
      </c>
      <c r="E1129">
        <v>93180.2</v>
      </c>
      <c r="F1129">
        <v>1740.93</v>
      </c>
      <c r="G1129">
        <v>0</v>
      </c>
      <c r="H1129">
        <v>1290.3800000000001</v>
      </c>
      <c r="I1129">
        <v>0.178454</v>
      </c>
      <c r="J1129">
        <v>0.836372</v>
      </c>
      <c r="K1129">
        <v>0</v>
      </c>
      <c r="L1129" t="s">
        <v>43</v>
      </c>
    </row>
    <row r="1130" spans="1:12" x14ac:dyDescent="0.25">
      <c r="A1130" t="s">
        <v>50</v>
      </c>
      <c r="B1130">
        <v>91603.3</v>
      </c>
      <c r="C1130">
        <v>91593.7</v>
      </c>
      <c r="D1130">
        <v>91507</v>
      </c>
      <c r="E1130">
        <v>91478.6</v>
      </c>
      <c r="F1130">
        <v>1733.45</v>
      </c>
      <c r="G1130">
        <v>0</v>
      </c>
      <c r="H1130">
        <v>1252.3699999999999</v>
      </c>
      <c r="I1130">
        <v>0.178454</v>
      </c>
      <c r="J1130">
        <v>0.83621500000000004</v>
      </c>
      <c r="K1130">
        <v>0</v>
      </c>
      <c r="L1130" t="s">
        <v>43</v>
      </c>
    </row>
    <row r="1131" spans="1:12" x14ac:dyDescent="0.25">
      <c r="A1131" t="s">
        <v>50</v>
      </c>
      <c r="B1131">
        <v>93790.8</v>
      </c>
      <c r="C1131">
        <v>93781.7</v>
      </c>
      <c r="D1131">
        <v>93695.2</v>
      </c>
      <c r="E1131">
        <v>93666.3</v>
      </c>
      <c r="F1131">
        <v>1767.95</v>
      </c>
      <c r="G1131">
        <v>0</v>
      </c>
      <c r="H1131">
        <v>1333.95</v>
      </c>
      <c r="I1131">
        <v>0.16561999999999999</v>
      </c>
      <c r="J1131">
        <v>0.83704900000000004</v>
      </c>
      <c r="K1131">
        <v>0</v>
      </c>
      <c r="L1131" t="s">
        <v>43</v>
      </c>
    </row>
    <row r="1132" spans="1:12" x14ac:dyDescent="0.25">
      <c r="A1132" t="s">
        <v>50</v>
      </c>
      <c r="B1132">
        <v>91229.8</v>
      </c>
      <c r="C1132">
        <v>91221</v>
      </c>
      <c r="D1132">
        <v>91127.4</v>
      </c>
      <c r="E1132">
        <v>91099.5</v>
      </c>
      <c r="F1132">
        <v>1718</v>
      </c>
      <c r="G1132">
        <v>0</v>
      </c>
      <c r="H1132">
        <v>1242.78</v>
      </c>
      <c r="I1132">
        <v>0.15473000000000001</v>
      </c>
      <c r="J1132">
        <v>0.83705200000000002</v>
      </c>
      <c r="K1132">
        <v>0</v>
      </c>
      <c r="L1132" t="s">
        <v>43</v>
      </c>
    </row>
    <row r="1133" spans="1:12" x14ac:dyDescent="0.25">
      <c r="A1133" t="s">
        <v>50</v>
      </c>
      <c r="B1133">
        <v>90274.8</v>
      </c>
      <c r="C1133">
        <v>90266.2</v>
      </c>
      <c r="D1133">
        <v>90185.3</v>
      </c>
      <c r="E1133">
        <v>90157.2</v>
      </c>
      <c r="F1133">
        <v>1698.07</v>
      </c>
      <c r="G1133">
        <v>0</v>
      </c>
      <c r="H1133">
        <v>1224.52</v>
      </c>
      <c r="I1133">
        <v>0.178454</v>
      </c>
      <c r="J1133">
        <v>0.83705300000000005</v>
      </c>
      <c r="K1133">
        <v>0</v>
      </c>
      <c r="L1133" t="s">
        <v>43</v>
      </c>
    </row>
    <row r="1134" spans="1:12" x14ac:dyDescent="0.25">
      <c r="A1134" t="s">
        <v>50</v>
      </c>
      <c r="B1134">
        <v>89850.3</v>
      </c>
      <c r="C1134">
        <v>89841.2</v>
      </c>
      <c r="D1134">
        <v>89761.3</v>
      </c>
      <c r="E1134">
        <v>89733.2</v>
      </c>
      <c r="F1134">
        <v>1685.82</v>
      </c>
      <c r="G1134">
        <v>0</v>
      </c>
      <c r="H1134">
        <v>1214.3499999999999</v>
      </c>
      <c r="I1134">
        <v>0.17845900000000001</v>
      </c>
      <c r="J1134">
        <v>0.83686400000000005</v>
      </c>
      <c r="K1134">
        <v>0</v>
      </c>
      <c r="L1134" t="s">
        <v>43</v>
      </c>
    </row>
    <row r="1135" spans="1:12" x14ac:dyDescent="0.25">
      <c r="A1135" t="s">
        <v>50</v>
      </c>
      <c r="B1135">
        <v>90880.7</v>
      </c>
      <c r="C1135">
        <v>90871.7</v>
      </c>
      <c r="D1135">
        <v>90790</v>
      </c>
      <c r="E1135">
        <v>90761.8</v>
      </c>
      <c r="F1135">
        <v>1707.95</v>
      </c>
      <c r="G1135">
        <v>0</v>
      </c>
      <c r="H1135">
        <v>1240.6600000000001</v>
      </c>
      <c r="I1135">
        <v>0.178482</v>
      </c>
      <c r="J1135">
        <v>0.83664099999999997</v>
      </c>
      <c r="K1135">
        <v>0</v>
      </c>
      <c r="L1135" t="s">
        <v>43</v>
      </c>
    </row>
    <row r="1136" spans="1:12" x14ac:dyDescent="0.25">
      <c r="A1136" t="s">
        <v>50</v>
      </c>
      <c r="B1136">
        <v>90631</v>
      </c>
      <c r="C1136">
        <v>90621.5</v>
      </c>
      <c r="D1136">
        <v>90541.6</v>
      </c>
      <c r="E1136">
        <v>90513.600000000006</v>
      </c>
      <c r="F1136">
        <v>1686.82</v>
      </c>
      <c r="G1136">
        <v>0</v>
      </c>
      <c r="H1136">
        <v>1234.4100000000001</v>
      </c>
      <c r="I1136">
        <v>0.17846799999999999</v>
      </c>
      <c r="J1136">
        <v>0.83702699999999997</v>
      </c>
      <c r="K1136">
        <v>0</v>
      </c>
      <c r="L1136" t="s">
        <v>43</v>
      </c>
    </row>
    <row r="1137" spans="1:12" x14ac:dyDescent="0.25">
      <c r="A1137" t="s">
        <v>50</v>
      </c>
      <c r="B1137">
        <v>89845.1</v>
      </c>
      <c r="C1137">
        <v>89835.8</v>
      </c>
      <c r="D1137">
        <v>89753.9</v>
      </c>
      <c r="E1137">
        <v>89726.2</v>
      </c>
      <c r="F1137">
        <v>1698.51</v>
      </c>
      <c r="G1137">
        <v>0</v>
      </c>
      <c r="H1137">
        <v>1215.6600000000001</v>
      </c>
      <c r="I1137">
        <v>0.15534899999999999</v>
      </c>
      <c r="J1137">
        <v>0.83702900000000002</v>
      </c>
      <c r="K1137">
        <v>0</v>
      </c>
      <c r="L1137" t="s">
        <v>43</v>
      </c>
    </row>
    <row r="1138" spans="1:12" x14ac:dyDescent="0.25">
      <c r="A1138" t="s">
        <v>50</v>
      </c>
      <c r="B1138">
        <v>90247</v>
      </c>
      <c r="C1138">
        <v>90238.399999999994</v>
      </c>
      <c r="D1138">
        <v>90155.9</v>
      </c>
      <c r="E1138">
        <v>90128</v>
      </c>
      <c r="F1138">
        <v>1697.3</v>
      </c>
      <c r="G1138">
        <v>0</v>
      </c>
      <c r="H1138">
        <v>1224.4100000000001</v>
      </c>
      <c r="I1138">
        <v>0.15365999999999999</v>
      </c>
      <c r="J1138">
        <v>0.85702500000000004</v>
      </c>
      <c r="K1138">
        <v>0</v>
      </c>
      <c r="L1138" t="s">
        <v>43</v>
      </c>
    </row>
    <row r="1139" spans="1:12" x14ac:dyDescent="0.25">
      <c r="A1139" t="s">
        <v>50</v>
      </c>
      <c r="B1139">
        <v>89976.8</v>
      </c>
      <c r="C1139">
        <v>89968.3</v>
      </c>
      <c r="D1139">
        <v>89887.6</v>
      </c>
      <c r="E1139">
        <v>89859.8</v>
      </c>
      <c r="F1139">
        <v>1694.63</v>
      </c>
      <c r="G1139">
        <v>0</v>
      </c>
      <c r="H1139">
        <v>1212.69</v>
      </c>
      <c r="I1139">
        <v>0.17855499999999999</v>
      </c>
      <c r="J1139">
        <v>0.83698300000000003</v>
      </c>
      <c r="K1139">
        <v>0</v>
      </c>
      <c r="L1139" t="s">
        <v>43</v>
      </c>
    </row>
    <row r="1140" spans="1:12" x14ac:dyDescent="0.25">
      <c r="A1140" t="s">
        <v>50</v>
      </c>
      <c r="B1140">
        <v>89967</v>
      </c>
      <c r="C1140">
        <v>89958.3</v>
      </c>
      <c r="D1140">
        <v>89878.8</v>
      </c>
      <c r="E1140">
        <v>89850.3</v>
      </c>
      <c r="F1140">
        <v>1685.6</v>
      </c>
      <c r="G1140">
        <v>0</v>
      </c>
      <c r="H1140">
        <v>1217.3599999999999</v>
      </c>
      <c r="I1140">
        <v>0.178454</v>
      </c>
      <c r="J1140">
        <v>0.83682599999999996</v>
      </c>
      <c r="K1140">
        <v>0</v>
      </c>
      <c r="L1140" t="s">
        <v>43</v>
      </c>
    </row>
    <row r="1141" spans="1:12" x14ac:dyDescent="0.25">
      <c r="A1141" t="s">
        <v>50</v>
      </c>
      <c r="B1141">
        <v>90330.4</v>
      </c>
      <c r="C1141">
        <v>90321.7</v>
      </c>
      <c r="D1141">
        <v>90240.5</v>
      </c>
      <c r="E1141">
        <v>90212.3</v>
      </c>
      <c r="F1141">
        <v>1696.57</v>
      </c>
      <c r="G1141">
        <v>0</v>
      </c>
      <c r="H1141">
        <v>1223.48</v>
      </c>
      <c r="I1141">
        <v>0.157918</v>
      </c>
      <c r="J1141">
        <v>0.83697699999999997</v>
      </c>
      <c r="K1141">
        <v>0</v>
      </c>
      <c r="L1141" t="s">
        <v>43</v>
      </c>
    </row>
    <row r="1142" spans="1:12" x14ac:dyDescent="0.25">
      <c r="A1142" t="s">
        <v>50</v>
      </c>
      <c r="B1142">
        <v>89836.3</v>
      </c>
      <c r="C1142">
        <v>89826.9</v>
      </c>
      <c r="D1142">
        <v>89746.6</v>
      </c>
      <c r="E1142">
        <v>89718.7</v>
      </c>
      <c r="F1142">
        <v>1691.64</v>
      </c>
      <c r="G1142">
        <v>0</v>
      </c>
      <c r="H1142">
        <v>1216.57</v>
      </c>
      <c r="I1142">
        <v>0.175038</v>
      </c>
      <c r="J1142">
        <v>0.83704299999999998</v>
      </c>
      <c r="K1142">
        <v>0</v>
      </c>
      <c r="L1142" t="s">
        <v>43</v>
      </c>
    </row>
    <row r="1143" spans="1:12" x14ac:dyDescent="0.25">
      <c r="A1143" t="s">
        <v>50</v>
      </c>
      <c r="B1143">
        <v>90177.8</v>
      </c>
      <c r="C1143">
        <v>90169.1</v>
      </c>
      <c r="D1143">
        <v>90087.8</v>
      </c>
      <c r="E1143">
        <v>90059.5</v>
      </c>
      <c r="F1143">
        <v>1698.33</v>
      </c>
      <c r="G1143">
        <v>0</v>
      </c>
      <c r="H1143">
        <v>1221.51</v>
      </c>
      <c r="I1143">
        <v>0.17850199999999999</v>
      </c>
      <c r="J1143">
        <v>0.83665299999999998</v>
      </c>
      <c r="K1143">
        <v>0</v>
      </c>
      <c r="L1143" t="s">
        <v>43</v>
      </c>
    </row>
    <row r="1144" spans="1:12" x14ac:dyDescent="0.25">
      <c r="A1144" t="s">
        <v>50</v>
      </c>
      <c r="B1144">
        <v>92635.7</v>
      </c>
      <c r="C1144">
        <v>92627.1</v>
      </c>
      <c r="D1144">
        <v>92543</v>
      </c>
      <c r="E1144">
        <v>92515.1</v>
      </c>
      <c r="F1144">
        <v>1744.52</v>
      </c>
      <c r="G1144">
        <v>0</v>
      </c>
      <c r="H1144">
        <v>1310.6400000000001</v>
      </c>
      <c r="I1144">
        <v>0.15012200000000001</v>
      </c>
      <c r="J1144">
        <v>0.83659399999999995</v>
      </c>
      <c r="K1144">
        <v>0</v>
      </c>
      <c r="L1144" t="s">
        <v>43</v>
      </c>
    </row>
    <row r="1145" spans="1:12" x14ac:dyDescent="0.25">
      <c r="A1145" t="s">
        <v>50</v>
      </c>
      <c r="B1145">
        <v>89889.9</v>
      </c>
      <c r="C1145">
        <v>89880.6</v>
      </c>
      <c r="D1145">
        <v>89798.3</v>
      </c>
      <c r="E1145">
        <v>89770.1</v>
      </c>
      <c r="F1145">
        <v>1692.69</v>
      </c>
      <c r="G1145">
        <v>0</v>
      </c>
      <c r="H1145">
        <v>1217.1199999999999</v>
      </c>
      <c r="I1145">
        <v>0.14999100000000001</v>
      </c>
      <c r="J1145">
        <v>0.83704199999999995</v>
      </c>
      <c r="K1145">
        <v>0</v>
      </c>
      <c r="L1145" t="s">
        <v>43</v>
      </c>
    </row>
    <row r="1146" spans="1:12" x14ac:dyDescent="0.25">
      <c r="A1146" t="s">
        <v>50</v>
      </c>
      <c r="B1146">
        <v>92651.4</v>
      </c>
      <c r="C1146">
        <v>92642.6</v>
      </c>
      <c r="D1146">
        <v>92559.4</v>
      </c>
      <c r="E1146">
        <v>92531.199999999997</v>
      </c>
      <c r="F1146">
        <v>1729.65</v>
      </c>
      <c r="G1146">
        <v>0</v>
      </c>
      <c r="H1146">
        <v>1285.1500000000001</v>
      </c>
      <c r="I1146">
        <v>0.152533</v>
      </c>
      <c r="J1146">
        <v>0.836538</v>
      </c>
      <c r="K1146">
        <v>0</v>
      </c>
      <c r="L1146" t="s">
        <v>43</v>
      </c>
    </row>
    <row r="1147" spans="1:12" x14ac:dyDescent="0.25">
      <c r="A1147" t="s">
        <v>50</v>
      </c>
      <c r="B1147">
        <v>90385.4</v>
      </c>
      <c r="C1147">
        <v>90376.5</v>
      </c>
      <c r="D1147">
        <v>90296.9</v>
      </c>
      <c r="E1147">
        <v>90269.3</v>
      </c>
      <c r="F1147">
        <v>1690.69</v>
      </c>
      <c r="G1147">
        <v>0</v>
      </c>
      <c r="H1147">
        <v>1222.47</v>
      </c>
      <c r="I1147">
        <v>0.14718600000000001</v>
      </c>
      <c r="J1147">
        <v>0.83652599999999999</v>
      </c>
      <c r="K1147">
        <v>0</v>
      </c>
      <c r="L1147" t="s">
        <v>43</v>
      </c>
    </row>
    <row r="1148" spans="1:12" x14ac:dyDescent="0.25">
      <c r="A1148" t="s">
        <v>50</v>
      </c>
      <c r="B1148">
        <v>90213.9</v>
      </c>
      <c r="C1148">
        <v>90204.800000000003</v>
      </c>
      <c r="D1148">
        <v>90123.4</v>
      </c>
      <c r="E1148">
        <v>90094.8</v>
      </c>
      <c r="F1148">
        <v>1698.67</v>
      </c>
      <c r="G1148">
        <v>0</v>
      </c>
      <c r="H1148">
        <v>1222.08</v>
      </c>
      <c r="I1148">
        <v>0.16141900000000001</v>
      </c>
      <c r="J1148">
        <v>0.83705300000000005</v>
      </c>
      <c r="K1148">
        <v>0</v>
      </c>
      <c r="L1148" t="s">
        <v>43</v>
      </c>
    </row>
    <row r="1149" spans="1:12" x14ac:dyDescent="0.25">
      <c r="A1149" t="s">
        <v>50</v>
      </c>
      <c r="B1149">
        <v>90362.6</v>
      </c>
      <c r="C1149">
        <v>90353.600000000006</v>
      </c>
      <c r="D1149">
        <v>90272.5</v>
      </c>
      <c r="E1149">
        <v>90244</v>
      </c>
      <c r="F1149">
        <v>1701.2</v>
      </c>
      <c r="G1149">
        <v>0</v>
      </c>
      <c r="H1149">
        <v>1224.6199999999999</v>
      </c>
      <c r="I1149">
        <v>0.14784800000000001</v>
      </c>
      <c r="J1149">
        <v>0.83671099999999998</v>
      </c>
      <c r="K1149">
        <v>0</v>
      </c>
      <c r="L1149" t="s">
        <v>43</v>
      </c>
    </row>
    <row r="1150" spans="1:12" x14ac:dyDescent="0.25">
      <c r="A1150" t="s">
        <v>50</v>
      </c>
      <c r="B1150">
        <v>90003</v>
      </c>
      <c r="C1150">
        <v>89994.3</v>
      </c>
      <c r="D1150">
        <v>89912.9</v>
      </c>
      <c r="E1150">
        <v>89884.800000000003</v>
      </c>
      <c r="F1150">
        <v>1698.25</v>
      </c>
      <c r="G1150">
        <v>0</v>
      </c>
      <c r="H1150">
        <v>1215.55</v>
      </c>
      <c r="I1150">
        <v>0.148567</v>
      </c>
      <c r="J1150">
        <v>0.837005</v>
      </c>
      <c r="K1150">
        <v>0</v>
      </c>
      <c r="L1150" t="s">
        <v>43</v>
      </c>
    </row>
    <row r="1151" spans="1:12" x14ac:dyDescent="0.25">
      <c r="A1151" t="s">
        <v>50</v>
      </c>
      <c r="B1151">
        <v>90671.1</v>
      </c>
      <c r="C1151">
        <v>90661.9</v>
      </c>
      <c r="D1151">
        <v>90579.6</v>
      </c>
      <c r="E1151">
        <v>90551.4</v>
      </c>
      <c r="F1151">
        <v>1704.13</v>
      </c>
      <c r="G1151">
        <v>0</v>
      </c>
      <c r="H1151">
        <v>1236.04</v>
      </c>
      <c r="I1151">
        <v>0.14965000000000001</v>
      </c>
      <c r="J1151">
        <v>0.83697500000000002</v>
      </c>
      <c r="K1151">
        <v>0</v>
      </c>
      <c r="L1151" t="s">
        <v>43</v>
      </c>
    </row>
    <row r="1152" spans="1:12" x14ac:dyDescent="0.25">
      <c r="A1152" t="s">
        <v>50</v>
      </c>
      <c r="B1152">
        <v>90344.3</v>
      </c>
      <c r="C1152">
        <v>90335.7</v>
      </c>
      <c r="D1152">
        <v>90254.1</v>
      </c>
      <c r="E1152">
        <v>90226.2</v>
      </c>
      <c r="F1152">
        <v>1694.55</v>
      </c>
      <c r="G1152">
        <v>0</v>
      </c>
      <c r="H1152">
        <v>1222.24</v>
      </c>
      <c r="I1152">
        <v>0.14718000000000001</v>
      </c>
      <c r="J1152">
        <v>0.83697299999999997</v>
      </c>
      <c r="K1152">
        <v>0</v>
      </c>
      <c r="L1152" t="s">
        <v>43</v>
      </c>
    </row>
    <row r="1153" spans="1:12" x14ac:dyDescent="0.25">
      <c r="A1153" t="s">
        <v>50</v>
      </c>
      <c r="B1153">
        <v>90583.5</v>
      </c>
      <c r="C1153">
        <v>90574.9</v>
      </c>
      <c r="D1153">
        <v>90493.7</v>
      </c>
      <c r="E1153">
        <v>90465.5</v>
      </c>
      <c r="F1153">
        <v>1699.87</v>
      </c>
      <c r="G1153">
        <v>0</v>
      </c>
      <c r="H1153">
        <v>1242.3499999999999</v>
      </c>
      <c r="I1153">
        <v>0.14749200000000001</v>
      </c>
      <c r="J1153">
        <v>0.83594900000000005</v>
      </c>
      <c r="K1153">
        <v>0</v>
      </c>
      <c r="L1153" t="s">
        <v>43</v>
      </c>
    </row>
    <row r="1154" spans="1:12" x14ac:dyDescent="0.25">
      <c r="A1154" t="s">
        <v>50</v>
      </c>
      <c r="B1154">
        <v>93816.4</v>
      </c>
      <c r="C1154">
        <v>93807.2</v>
      </c>
      <c r="D1154">
        <v>93719.3</v>
      </c>
      <c r="E1154">
        <v>93690.5</v>
      </c>
      <c r="F1154">
        <v>1802.16</v>
      </c>
      <c r="G1154">
        <v>0</v>
      </c>
      <c r="H1154">
        <v>1310.99</v>
      </c>
      <c r="I1154">
        <v>0.14896599999999999</v>
      </c>
      <c r="J1154">
        <v>0.83046600000000004</v>
      </c>
      <c r="K1154">
        <v>0</v>
      </c>
      <c r="L1154" t="s">
        <v>43</v>
      </c>
    </row>
    <row r="1155" spans="1:12" x14ac:dyDescent="0.25">
      <c r="A1155" t="s">
        <v>50</v>
      </c>
      <c r="B1155">
        <v>93827.6</v>
      </c>
      <c r="C1155">
        <v>93817.600000000006</v>
      </c>
      <c r="D1155">
        <v>93721.9</v>
      </c>
      <c r="E1155">
        <v>93693.4</v>
      </c>
      <c r="F1155">
        <v>1805.06</v>
      </c>
      <c r="G1155">
        <v>0</v>
      </c>
      <c r="H1155">
        <v>1309.22</v>
      </c>
      <c r="I1155">
        <v>0.16747799999999999</v>
      </c>
      <c r="J1155">
        <v>0.83081099999999997</v>
      </c>
      <c r="K1155">
        <v>0</v>
      </c>
      <c r="L1155" t="s">
        <v>43</v>
      </c>
    </row>
    <row r="1156" spans="1:12" x14ac:dyDescent="0.25">
      <c r="A1156" t="s">
        <v>50</v>
      </c>
      <c r="B1156">
        <v>93008.1</v>
      </c>
      <c r="C1156">
        <v>92997.5</v>
      </c>
      <c r="D1156">
        <v>92910.2</v>
      </c>
      <c r="E1156">
        <v>92881.5</v>
      </c>
      <c r="F1156">
        <v>1725.91</v>
      </c>
      <c r="G1156">
        <v>0</v>
      </c>
      <c r="H1156">
        <v>1319.84</v>
      </c>
      <c r="I1156">
        <v>0.17090900000000001</v>
      </c>
      <c r="J1156">
        <v>0.84865400000000002</v>
      </c>
      <c r="K1156">
        <v>0</v>
      </c>
      <c r="L1156" t="s">
        <v>43</v>
      </c>
    </row>
    <row r="1157" spans="1:12" x14ac:dyDescent="0.25">
      <c r="A1157" t="s">
        <v>50</v>
      </c>
      <c r="B1157">
        <v>90791.6</v>
      </c>
      <c r="C1157">
        <v>90782.8</v>
      </c>
      <c r="D1157">
        <v>90701</v>
      </c>
      <c r="E1157">
        <v>90672.9</v>
      </c>
      <c r="F1157">
        <v>1702.5</v>
      </c>
      <c r="G1157">
        <v>0</v>
      </c>
      <c r="H1157">
        <v>1231.6099999999999</v>
      </c>
      <c r="I1157">
        <v>0.178457</v>
      </c>
      <c r="J1157">
        <v>0.83698499999999998</v>
      </c>
      <c r="K1157">
        <v>0</v>
      </c>
      <c r="L1157" t="s">
        <v>43</v>
      </c>
    </row>
    <row r="1158" spans="1:12" x14ac:dyDescent="0.25">
      <c r="A1158" t="s">
        <v>50</v>
      </c>
      <c r="B1158">
        <v>93580.9</v>
      </c>
      <c r="C1158">
        <v>93572.1</v>
      </c>
      <c r="D1158">
        <v>93486.3</v>
      </c>
      <c r="E1158">
        <v>93458</v>
      </c>
      <c r="F1158">
        <v>1757.77</v>
      </c>
      <c r="G1158">
        <v>0</v>
      </c>
      <c r="H1158">
        <v>1311.07</v>
      </c>
      <c r="I1158">
        <v>0.178454</v>
      </c>
      <c r="J1158">
        <v>0.83650500000000005</v>
      </c>
      <c r="K1158">
        <v>0</v>
      </c>
      <c r="L1158" t="s">
        <v>43</v>
      </c>
    </row>
    <row r="1159" spans="1:12" x14ac:dyDescent="0.25">
      <c r="A1159" t="s">
        <v>50</v>
      </c>
      <c r="B1159">
        <v>91051.3</v>
      </c>
      <c r="C1159">
        <v>91042</v>
      </c>
      <c r="D1159">
        <v>90959</v>
      </c>
      <c r="E1159">
        <v>90929.9</v>
      </c>
      <c r="F1159">
        <v>1707.94</v>
      </c>
      <c r="G1159">
        <v>0</v>
      </c>
      <c r="H1159">
        <v>1244.8</v>
      </c>
      <c r="I1159">
        <v>0.14809900000000001</v>
      </c>
      <c r="J1159">
        <v>0.83704900000000004</v>
      </c>
      <c r="K1159">
        <v>0</v>
      </c>
      <c r="L1159" t="s">
        <v>43</v>
      </c>
    </row>
    <row r="1160" spans="1:12" x14ac:dyDescent="0.25">
      <c r="A1160" t="s">
        <v>50</v>
      </c>
      <c r="B1160">
        <v>90089.4</v>
      </c>
      <c r="C1160">
        <v>90080.8</v>
      </c>
      <c r="D1160">
        <v>90001</v>
      </c>
      <c r="E1160">
        <v>89973</v>
      </c>
      <c r="F1160">
        <v>1681.35</v>
      </c>
      <c r="G1160">
        <v>0</v>
      </c>
      <c r="H1160">
        <v>1220.8399999999999</v>
      </c>
      <c r="I1160">
        <v>0.14721699999999999</v>
      </c>
      <c r="J1160">
        <v>0.83588399999999996</v>
      </c>
      <c r="K1160">
        <v>0</v>
      </c>
      <c r="L1160" t="s">
        <v>43</v>
      </c>
    </row>
    <row r="1161" spans="1:12" x14ac:dyDescent="0.25">
      <c r="A1161" t="s">
        <v>50</v>
      </c>
      <c r="B1161">
        <v>90161.4</v>
      </c>
      <c r="C1161">
        <v>90152.2</v>
      </c>
      <c r="D1161">
        <v>90070.5</v>
      </c>
      <c r="E1161">
        <v>90042.4</v>
      </c>
      <c r="F1161">
        <v>1687.44</v>
      </c>
      <c r="G1161">
        <v>0</v>
      </c>
      <c r="H1161">
        <v>1225.95</v>
      </c>
      <c r="I1161">
        <v>0.17846200000000001</v>
      </c>
      <c r="J1161">
        <v>0.83298799999999995</v>
      </c>
      <c r="K1161">
        <v>0</v>
      </c>
      <c r="L1161" t="s">
        <v>43</v>
      </c>
    </row>
    <row r="1162" spans="1:12" x14ac:dyDescent="0.25">
      <c r="A1162" t="s">
        <v>50</v>
      </c>
      <c r="B1162">
        <v>90566.2</v>
      </c>
      <c r="C1162">
        <v>90556.9</v>
      </c>
      <c r="D1162">
        <v>90473.9</v>
      </c>
      <c r="E1162">
        <v>90445.5</v>
      </c>
      <c r="F1162">
        <v>1698.91</v>
      </c>
      <c r="G1162">
        <v>0</v>
      </c>
      <c r="H1162">
        <v>1233.5999999999999</v>
      </c>
      <c r="I1162">
        <v>0.172124</v>
      </c>
      <c r="J1162">
        <v>0.83692699999999998</v>
      </c>
      <c r="K1162">
        <v>0</v>
      </c>
      <c r="L1162" t="s">
        <v>43</v>
      </c>
    </row>
    <row r="1163" spans="1:12" x14ac:dyDescent="0.25">
      <c r="A1163" t="s">
        <v>50</v>
      </c>
      <c r="B1163">
        <v>90044.2</v>
      </c>
      <c r="C1163">
        <v>90034.8</v>
      </c>
      <c r="D1163">
        <v>89953</v>
      </c>
      <c r="E1163">
        <v>89924.9</v>
      </c>
      <c r="F1163">
        <v>1696.21</v>
      </c>
      <c r="G1163">
        <v>0</v>
      </c>
      <c r="H1163">
        <v>1219.3</v>
      </c>
      <c r="I1163">
        <v>0.15591099999999999</v>
      </c>
      <c r="J1163">
        <v>0.83647899999999997</v>
      </c>
      <c r="K1163">
        <v>0</v>
      </c>
      <c r="L1163" t="s">
        <v>43</v>
      </c>
    </row>
    <row r="1164" spans="1:12" x14ac:dyDescent="0.25">
      <c r="A1164" t="s">
        <v>50</v>
      </c>
      <c r="B1164">
        <v>90778.4</v>
      </c>
      <c r="C1164">
        <v>90769.3</v>
      </c>
      <c r="D1164">
        <v>90685.9</v>
      </c>
      <c r="E1164">
        <v>90657.9</v>
      </c>
      <c r="F1164">
        <v>1707.49</v>
      </c>
      <c r="G1164">
        <v>0</v>
      </c>
      <c r="H1164">
        <v>1244.42</v>
      </c>
      <c r="I1164">
        <v>0.178454</v>
      </c>
      <c r="J1164">
        <v>0.83275699999999997</v>
      </c>
      <c r="K1164">
        <v>0</v>
      </c>
      <c r="L1164" t="s">
        <v>43</v>
      </c>
    </row>
    <row r="1165" spans="1:12" x14ac:dyDescent="0.25">
      <c r="A1165" t="s">
        <v>50</v>
      </c>
      <c r="B1165">
        <v>90594.9</v>
      </c>
      <c r="C1165">
        <v>90584.7</v>
      </c>
      <c r="D1165">
        <v>90501</v>
      </c>
      <c r="E1165">
        <v>90471.6</v>
      </c>
      <c r="F1165">
        <v>1704.31</v>
      </c>
      <c r="G1165">
        <v>0</v>
      </c>
      <c r="H1165">
        <v>1237.27</v>
      </c>
      <c r="I1165">
        <v>0.178454</v>
      </c>
      <c r="J1165">
        <v>0.86887199999999998</v>
      </c>
      <c r="K1165">
        <v>0</v>
      </c>
      <c r="L1165" t="s">
        <v>43</v>
      </c>
    </row>
    <row r="1166" spans="1:12" x14ac:dyDescent="0.25">
      <c r="A1166" t="s">
        <v>50</v>
      </c>
      <c r="B1166">
        <v>90218.5</v>
      </c>
      <c r="C1166">
        <v>90209.9</v>
      </c>
      <c r="D1166">
        <v>90129.8</v>
      </c>
      <c r="E1166">
        <v>90101.8</v>
      </c>
      <c r="F1166">
        <v>1692.14</v>
      </c>
      <c r="G1166">
        <v>0</v>
      </c>
      <c r="H1166">
        <v>1224.96</v>
      </c>
      <c r="I1166">
        <v>0.16042000000000001</v>
      </c>
      <c r="J1166">
        <v>0.83704699999999999</v>
      </c>
      <c r="K1166">
        <v>0</v>
      </c>
      <c r="L1166" t="s">
        <v>43</v>
      </c>
    </row>
    <row r="1167" spans="1:12" x14ac:dyDescent="0.25">
      <c r="A1167" t="s">
        <v>50</v>
      </c>
      <c r="B1167">
        <v>91743</v>
      </c>
      <c r="C1167">
        <v>91733.6</v>
      </c>
      <c r="D1167">
        <v>91646.399999999994</v>
      </c>
      <c r="E1167">
        <v>91617.5</v>
      </c>
      <c r="F1167">
        <v>1729.83</v>
      </c>
      <c r="G1167">
        <v>0</v>
      </c>
      <c r="H1167">
        <v>1272.58</v>
      </c>
      <c r="I1167">
        <v>0.17149200000000001</v>
      </c>
      <c r="J1167">
        <v>0.83696999999999999</v>
      </c>
      <c r="K1167">
        <v>0</v>
      </c>
      <c r="L1167" t="s">
        <v>43</v>
      </c>
    </row>
    <row r="1168" spans="1:12" x14ac:dyDescent="0.25">
      <c r="A1168" t="s">
        <v>50</v>
      </c>
      <c r="B1168">
        <v>92882.7</v>
      </c>
      <c r="C1168">
        <v>92873.9</v>
      </c>
      <c r="D1168">
        <v>92782.1</v>
      </c>
      <c r="E1168">
        <v>92752.9</v>
      </c>
      <c r="F1168">
        <v>1761.29</v>
      </c>
      <c r="G1168">
        <v>0</v>
      </c>
      <c r="H1168">
        <v>1305.23</v>
      </c>
      <c r="I1168">
        <v>0.16500699999999999</v>
      </c>
      <c r="J1168">
        <v>0.83699999999999997</v>
      </c>
      <c r="K1168">
        <v>0</v>
      </c>
      <c r="L1168" t="s">
        <v>43</v>
      </c>
    </row>
    <row r="1169" spans="1:25" x14ac:dyDescent="0.25">
      <c r="A1169" t="s">
        <v>50</v>
      </c>
      <c r="B1169">
        <v>92034.9</v>
      </c>
      <c r="C1169">
        <v>92026</v>
      </c>
      <c r="D1169">
        <v>91938.8</v>
      </c>
      <c r="E1169">
        <v>91909.7</v>
      </c>
      <c r="F1169">
        <v>1742.84</v>
      </c>
      <c r="G1169">
        <v>0</v>
      </c>
      <c r="H1169">
        <v>1281.3699999999999</v>
      </c>
      <c r="I1169">
        <v>0.14713300000000001</v>
      </c>
      <c r="J1169">
        <v>0.836978</v>
      </c>
      <c r="K1169">
        <v>0</v>
      </c>
      <c r="L1169" t="s">
        <v>43</v>
      </c>
    </row>
    <row r="1170" spans="1:25" x14ac:dyDescent="0.25">
      <c r="A1170" t="s">
        <v>50</v>
      </c>
      <c r="B1170">
        <v>92217.8</v>
      </c>
      <c r="C1170">
        <v>92208.5</v>
      </c>
      <c r="D1170">
        <v>92121.1</v>
      </c>
      <c r="E1170">
        <v>92092.1</v>
      </c>
      <c r="F1170">
        <v>1736.08</v>
      </c>
      <c r="G1170">
        <v>0</v>
      </c>
      <c r="H1170">
        <v>1284.6500000000001</v>
      </c>
      <c r="I1170">
        <v>0.14736399999999999</v>
      </c>
      <c r="J1170">
        <v>0.83631900000000003</v>
      </c>
      <c r="K1170">
        <v>0</v>
      </c>
      <c r="L1170" t="s">
        <v>43</v>
      </c>
    </row>
    <row r="1171" spans="1:25" x14ac:dyDescent="0.25">
      <c r="A1171" t="s">
        <v>50</v>
      </c>
      <c r="B1171">
        <v>92377.8</v>
      </c>
      <c r="C1171">
        <v>92369</v>
      </c>
      <c r="D1171">
        <v>92278.7</v>
      </c>
      <c r="E1171">
        <v>92249.8</v>
      </c>
      <c r="F1171">
        <v>1746.96</v>
      </c>
      <c r="G1171">
        <v>0</v>
      </c>
      <c r="H1171">
        <v>1289.94</v>
      </c>
      <c r="I1171">
        <v>0.160328</v>
      </c>
      <c r="J1171">
        <v>0.83642700000000003</v>
      </c>
      <c r="K1171">
        <v>0</v>
      </c>
      <c r="L1171" t="s">
        <v>43</v>
      </c>
    </row>
    <row r="1172" spans="1:25" x14ac:dyDescent="0.25">
      <c r="A1172" t="s">
        <v>50</v>
      </c>
      <c r="B1172">
        <v>91948.5</v>
      </c>
      <c r="C1172">
        <v>91939.4</v>
      </c>
      <c r="D1172">
        <v>91851.8</v>
      </c>
      <c r="E1172">
        <v>91822.5</v>
      </c>
      <c r="F1172">
        <v>1730.48</v>
      </c>
      <c r="G1172">
        <v>0</v>
      </c>
      <c r="H1172">
        <v>1288.1099999999999</v>
      </c>
      <c r="I1172">
        <v>0.17849200000000001</v>
      </c>
      <c r="J1172">
        <v>0.84520300000000004</v>
      </c>
      <c r="K1172">
        <v>0</v>
      </c>
      <c r="L1172" t="s">
        <v>43</v>
      </c>
    </row>
    <row r="1173" spans="1:25" x14ac:dyDescent="0.25">
      <c r="A1173" t="s">
        <v>50</v>
      </c>
      <c r="B1173">
        <v>92513.2</v>
      </c>
      <c r="C1173">
        <v>92504.4</v>
      </c>
      <c r="D1173">
        <v>92416.1</v>
      </c>
      <c r="E1173">
        <v>92387.3</v>
      </c>
      <c r="F1173">
        <v>1745.8</v>
      </c>
      <c r="G1173">
        <v>0</v>
      </c>
      <c r="H1173">
        <v>1289.26</v>
      </c>
      <c r="I1173">
        <v>0.14710500000000001</v>
      </c>
      <c r="J1173">
        <v>0.83704999999999996</v>
      </c>
      <c r="K1173">
        <v>0</v>
      </c>
      <c r="L1173" t="s">
        <v>43</v>
      </c>
    </row>
    <row r="1174" spans="1:25" x14ac:dyDescent="0.25">
      <c r="A1174" t="s">
        <v>50</v>
      </c>
      <c r="B1174">
        <v>92145.2</v>
      </c>
      <c r="C1174">
        <v>92136.6</v>
      </c>
      <c r="D1174">
        <v>92047.7</v>
      </c>
      <c r="E1174">
        <v>92018.7</v>
      </c>
      <c r="F1174">
        <v>1734.57</v>
      </c>
      <c r="G1174">
        <v>0</v>
      </c>
      <c r="H1174">
        <v>1277</v>
      </c>
      <c r="I1174">
        <v>0.17852100000000001</v>
      </c>
      <c r="J1174">
        <v>0.83600300000000005</v>
      </c>
      <c r="K1174">
        <v>0</v>
      </c>
      <c r="L1174" t="s">
        <v>43</v>
      </c>
    </row>
    <row r="1175" spans="1:25" x14ac:dyDescent="0.25">
      <c r="A1175" t="s">
        <v>50</v>
      </c>
      <c r="B1175">
        <v>91897.7</v>
      </c>
      <c r="C1175">
        <v>91888.7</v>
      </c>
      <c r="D1175">
        <v>91800.5</v>
      </c>
      <c r="E1175">
        <v>91771.9</v>
      </c>
      <c r="F1175">
        <v>1739.04</v>
      </c>
      <c r="G1175">
        <v>0</v>
      </c>
      <c r="H1175">
        <v>1278.52</v>
      </c>
      <c r="I1175">
        <v>0.14921300000000001</v>
      </c>
      <c r="J1175">
        <v>0.83683799999999997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92283.6</v>
      </c>
      <c r="C1176">
        <v>92274.6</v>
      </c>
      <c r="D1176">
        <v>92185.2</v>
      </c>
      <c r="E1176">
        <v>92156.3</v>
      </c>
      <c r="F1176">
        <v>1740.59</v>
      </c>
      <c r="G1176">
        <v>0</v>
      </c>
      <c r="H1176">
        <v>1276.01</v>
      </c>
      <c r="I1176">
        <v>0.149204</v>
      </c>
      <c r="J1176">
        <v>0.83700699999999995</v>
      </c>
      <c r="K1176">
        <v>0</v>
      </c>
      <c r="L1176" t="s">
        <v>43</v>
      </c>
      <c r="R1176">
        <f>AVERAGE(B1127:B1176)</f>
        <v>91260.475999999981</v>
      </c>
      <c r="S1176">
        <f>AVERAGE(C1127:C1176)</f>
        <v>91251.427999999985</v>
      </c>
      <c r="U1176">
        <f>_xlfn.VAR.P(B1127:B1176)</f>
        <v>1535624.4930240002</v>
      </c>
      <c r="V1176">
        <f>_xlfn.VAR.P(C1127:C1176)</f>
        <v>1535376.7532159998</v>
      </c>
      <c r="X1176">
        <f>1.96*SQRT(U1176)/50</f>
        <v>48.576764208419632</v>
      </c>
      <c r="Y1176">
        <f>1.96*SQRT(V1176)/50</f>
        <v>48.572845645090986</v>
      </c>
    </row>
    <row r="1177" spans="1:25" x14ac:dyDescent="0.25">
      <c r="A1177" t="s">
        <v>51</v>
      </c>
      <c r="B1177">
        <v>4563133.4627</v>
      </c>
      <c r="C1177" t="s">
        <v>37</v>
      </c>
    </row>
    <row r="1178" spans="1:25" x14ac:dyDescent="0.25">
      <c r="A1178" t="s">
        <v>52</v>
      </c>
      <c r="B1178">
        <v>7905.03</v>
      </c>
      <c r="C1178">
        <v>7831.39</v>
      </c>
      <c r="D1178">
        <v>7829.7</v>
      </c>
      <c r="E1178">
        <v>7818.28</v>
      </c>
      <c r="F1178">
        <v>790.197</v>
      </c>
      <c r="G1178">
        <v>708.97</v>
      </c>
      <c r="H1178">
        <v>260.45</v>
      </c>
      <c r="I1178">
        <v>0.16142200000000001</v>
      </c>
      <c r="J1178">
        <v>0.85243400000000003</v>
      </c>
      <c r="K1178">
        <v>0</v>
      </c>
      <c r="L1178" t="s">
        <v>43</v>
      </c>
    </row>
    <row r="1179" spans="1:25" x14ac:dyDescent="0.25">
      <c r="A1179" t="s">
        <v>52</v>
      </c>
      <c r="B1179">
        <v>7890.6</v>
      </c>
      <c r="C1179">
        <v>7807.53</v>
      </c>
      <c r="D1179">
        <v>7807.12</v>
      </c>
      <c r="E1179">
        <v>7795.43</v>
      </c>
      <c r="F1179">
        <v>769.11</v>
      </c>
      <c r="G1179">
        <v>704.62900000000002</v>
      </c>
      <c r="H1179">
        <v>260.33300000000003</v>
      </c>
      <c r="I1179">
        <v>0.16142200000000001</v>
      </c>
      <c r="J1179">
        <v>0.85243400000000003</v>
      </c>
      <c r="K1179">
        <v>0</v>
      </c>
      <c r="L1179" t="s">
        <v>43</v>
      </c>
    </row>
    <row r="1180" spans="1:25" x14ac:dyDescent="0.25">
      <c r="A1180" t="s">
        <v>52</v>
      </c>
      <c r="B1180">
        <v>7870.8</v>
      </c>
      <c r="C1180">
        <v>7800.5</v>
      </c>
      <c r="D1180">
        <v>7800.14</v>
      </c>
      <c r="E1180">
        <v>7788.56</v>
      </c>
      <c r="F1180">
        <v>763.26800000000003</v>
      </c>
      <c r="G1180">
        <v>709.51300000000003</v>
      </c>
      <c r="H1180">
        <v>259.428</v>
      </c>
      <c r="I1180">
        <v>0.16142200000000001</v>
      </c>
      <c r="J1180">
        <v>0.85243400000000003</v>
      </c>
      <c r="K1180">
        <v>0</v>
      </c>
      <c r="L1180" t="s">
        <v>43</v>
      </c>
    </row>
    <row r="1181" spans="1:25" x14ac:dyDescent="0.25">
      <c r="A1181" t="s">
        <v>52</v>
      </c>
      <c r="B1181">
        <v>7876.93</v>
      </c>
      <c r="C1181">
        <v>7807.81</v>
      </c>
      <c r="D1181">
        <v>7807.49</v>
      </c>
      <c r="E1181">
        <v>7795.88</v>
      </c>
      <c r="F1181">
        <v>776.04100000000005</v>
      </c>
      <c r="G1181">
        <v>706.02800000000002</v>
      </c>
      <c r="H1181">
        <v>257.70299999999997</v>
      </c>
      <c r="I1181">
        <v>0.16142200000000001</v>
      </c>
      <c r="J1181">
        <v>0.85243400000000003</v>
      </c>
      <c r="K1181">
        <v>0</v>
      </c>
      <c r="L1181" t="s">
        <v>43</v>
      </c>
    </row>
    <row r="1182" spans="1:25" x14ac:dyDescent="0.25">
      <c r="A1182" t="s">
        <v>52</v>
      </c>
      <c r="B1182">
        <v>7928.9</v>
      </c>
      <c r="C1182">
        <v>7860.73</v>
      </c>
      <c r="D1182">
        <v>7860.41</v>
      </c>
      <c r="E1182">
        <v>7848.64</v>
      </c>
      <c r="F1182">
        <v>794.78800000000001</v>
      </c>
      <c r="G1182">
        <v>707.90599999999995</v>
      </c>
      <c r="H1182">
        <v>260.00799999999998</v>
      </c>
      <c r="I1182">
        <v>0.16142200000000001</v>
      </c>
      <c r="J1182">
        <v>0.85243400000000003</v>
      </c>
      <c r="K1182">
        <v>0</v>
      </c>
      <c r="L1182" t="s">
        <v>43</v>
      </c>
    </row>
    <row r="1183" spans="1:25" x14ac:dyDescent="0.25">
      <c r="A1183" t="s">
        <v>52</v>
      </c>
      <c r="B1183">
        <v>7821.05</v>
      </c>
      <c r="C1183">
        <v>7752.39</v>
      </c>
      <c r="D1183">
        <v>7752.06</v>
      </c>
      <c r="E1183">
        <v>7740.81</v>
      </c>
      <c r="F1183">
        <v>761.11699999999996</v>
      </c>
      <c r="G1183">
        <v>703.34799999999996</v>
      </c>
      <c r="H1183">
        <v>258.50700000000001</v>
      </c>
      <c r="I1183">
        <v>0.16142200000000001</v>
      </c>
      <c r="J1183">
        <v>0.85243400000000003</v>
      </c>
      <c r="K1183">
        <v>0</v>
      </c>
      <c r="L1183" t="s">
        <v>43</v>
      </c>
    </row>
    <row r="1184" spans="1:25" x14ac:dyDescent="0.25">
      <c r="A1184" t="s">
        <v>52</v>
      </c>
      <c r="B1184">
        <v>7824.85</v>
      </c>
      <c r="C1184">
        <v>7754.75</v>
      </c>
      <c r="D1184">
        <v>7754.45</v>
      </c>
      <c r="E1184">
        <v>7743.31</v>
      </c>
      <c r="F1184">
        <v>767.97400000000005</v>
      </c>
      <c r="G1184">
        <v>704.38199999999995</v>
      </c>
      <c r="H1184">
        <v>259.03100000000001</v>
      </c>
      <c r="I1184">
        <v>0.16142200000000001</v>
      </c>
      <c r="J1184">
        <v>0.85243400000000003</v>
      </c>
      <c r="K1184">
        <v>0</v>
      </c>
      <c r="L1184" t="s">
        <v>43</v>
      </c>
    </row>
    <row r="1185" spans="1:12" x14ac:dyDescent="0.25">
      <c r="A1185" t="s">
        <v>52</v>
      </c>
      <c r="B1185">
        <v>7841.62</v>
      </c>
      <c r="C1185">
        <v>7768.88</v>
      </c>
      <c r="D1185">
        <v>7768.59</v>
      </c>
      <c r="E1185">
        <v>7757.05</v>
      </c>
      <c r="F1185">
        <v>780.03700000000003</v>
      </c>
      <c r="G1185">
        <v>704.20100000000002</v>
      </c>
      <c r="H1185">
        <v>257.899</v>
      </c>
      <c r="I1185">
        <v>0.16142200000000001</v>
      </c>
      <c r="J1185">
        <v>0.85243400000000003</v>
      </c>
      <c r="K1185">
        <v>0</v>
      </c>
      <c r="L1185" t="s">
        <v>43</v>
      </c>
    </row>
    <row r="1186" spans="1:12" x14ac:dyDescent="0.25">
      <c r="A1186" t="s">
        <v>52</v>
      </c>
      <c r="B1186">
        <v>7850.04</v>
      </c>
      <c r="C1186">
        <v>7779.61</v>
      </c>
      <c r="D1186">
        <v>7779.31</v>
      </c>
      <c r="E1186">
        <v>7768.06</v>
      </c>
      <c r="F1186">
        <v>772.54600000000005</v>
      </c>
      <c r="G1186">
        <v>700.71100000000001</v>
      </c>
      <c r="H1186">
        <v>259.55099999999999</v>
      </c>
      <c r="I1186">
        <v>0.16142200000000001</v>
      </c>
      <c r="J1186">
        <v>0.85243400000000003</v>
      </c>
      <c r="K1186">
        <v>0</v>
      </c>
      <c r="L1186" t="s">
        <v>43</v>
      </c>
    </row>
    <row r="1187" spans="1:12" x14ac:dyDescent="0.25">
      <c r="A1187" t="s">
        <v>52</v>
      </c>
      <c r="B1187">
        <v>7835.16</v>
      </c>
      <c r="C1187">
        <v>7766.03</v>
      </c>
      <c r="D1187">
        <v>7765.74</v>
      </c>
      <c r="E1187">
        <v>7754.69</v>
      </c>
      <c r="F1187">
        <v>763.50199999999995</v>
      </c>
      <c r="G1187">
        <v>702.61800000000005</v>
      </c>
      <c r="H1187">
        <v>256.79500000000002</v>
      </c>
      <c r="I1187">
        <v>0.16142200000000001</v>
      </c>
      <c r="J1187">
        <v>0.85243400000000003</v>
      </c>
      <c r="K1187">
        <v>0</v>
      </c>
      <c r="L1187" t="s">
        <v>43</v>
      </c>
    </row>
    <row r="1188" spans="1:12" x14ac:dyDescent="0.25">
      <c r="A1188" t="s">
        <v>52</v>
      </c>
      <c r="B1188">
        <v>7834.2</v>
      </c>
      <c r="C1188">
        <v>7763.88</v>
      </c>
      <c r="D1188">
        <v>7763.59</v>
      </c>
      <c r="E1188">
        <v>7751.82</v>
      </c>
      <c r="F1188">
        <v>770.65899999999999</v>
      </c>
      <c r="G1188">
        <v>704.60599999999999</v>
      </c>
      <c r="H1188">
        <v>261.19</v>
      </c>
      <c r="I1188">
        <v>0.16142200000000001</v>
      </c>
      <c r="J1188">
        <v>0.85243400000000003</v>
      </c>
      <c r="K1188">
        <v>0</v>
      </c>
      <c r="L1188" t="s">
        <v>43</v>
      </c>
    </row>
    <row r="1189" spans="1:12" x14ac:dyDescent="0.25">
      <c r="A1189" t="s">
        <v>52</v>
      </c>
      <c r="B1189">
        <v>7887.55</v>
      </c>
      <c r="C1189">
        <v>7817.42</v>
      </c>
      <c r="D1189">
        <v>7817.11</v>
      </c>
      <c r="E1189">
        <v>7805.62</v>
      </c>
      <c r="F1189">
        <v>778.43799999999999</v>
      </c>
      <c r="G1189">
        <v>707.31700000000001</v>
      </c>
      <c r="H1189">
        <v>260.87900000000002</v>
      </c>
      <c r="I1189">
        <v>0.16142200000000001</v>
      </c>
      <c r="J1189">
        <v>0.85243400000000003</v>
      </c>
      <c r="K1189">
        <v>0</v>
      </c>
      <c r="L1189" t="s">
        <v>43</v>
      </c>
    </row>
    <row r="1190" spans="1:12" x14ac:dyDescent="0.25">
      <c r="A1190" t="s">
        <v>52</v>
      </c>
      <c r="B1190">
        <v>7936.37</v>
      </c>
      <c r="C1190">
        <v>7865.78</v>
      </c>
      <c r="D1190">
        <v>7865.39</v>
      </c>
      <c r="E1190">
        <v>7853.86</v>
      </c>
      <c r="F1190">
        <v>789.45100000000002</v>
      </c>
      <c r="G1190">
        <v>712.67100000000005</v>
      </c>
      <c r="H1190">
        <v>262.80900000000003</v>
      </c>
      <c r="I1190">
        <v>0.16142200000000001</v>
      </c>
      <c r="J1190">
        <v>0.85243400000000003</v>
      </c>
      <c r="K1190">
        <v>0</v>
      </c>
      <c r="L1190" t="s">
        <v>43</v>
      </c>
    </row>
    <row r="1191" spans="1:12" x14ac:dyDescent="0.25">
      <c r="A1191" t="s">
        <v>52</v>
      </c>
      <c r="B1191">
        <v>7886.6</v>
      </c>
      <c r="C1191">
        <v>7815.5</v>
      </c>
      <c r="D1191">
        <v>7815.16</v>
      </c>
      <c r="E1191">
        <v>7803.52</v>
      </c>
      <c r="F1191">
        <v>776.02499999999998</v>
      </c>
      <c r="G1191">
        <v>707.67899999999997</v>
      </c>
      <c r="H1191">
        <v>261.23</v>
      </c>
      <c r="I1191">
        <v>0.16142200000000001</v>
      </c>
      <c r="J1191">
        <v>0.85243400000000003</v>
      </c>
      <c r="K1191">
        <v>0</v>
      </c>
      <c r="L1191" t="s">
        <v>43</v>
      </c>
    </row>
    <row r="1192" spans="1:12" x14ac:dyDescent="0.25">
      <c r="A1192" t="s">
        <v>52</v>
      </c>
      <c r="B1192">
        <v>7895.8</v>
      </c>
      <c r="C1192">
        <v>7825.69</v>
      </c>
      <c r="D1192">
        <v>7825.32</v>
      </c>
      <c r="E1192">
        <v>7813.56</v>
      </c>
      <c r="F1192">
        <v>777.53300000000002</v>
      </c>
      <c r="G1192">
        <v>709.303</v>
      </c>
      <c r="H1192">
        <v>260.93299999999999</v>
      </c>
      <c r="I1192">
        <v>0.16142200000000001</v>
      </c>
      <c r="J1192">
        <v>0.85243400000000003</v>
      </c>
      <c r="K1192">
        <v>0</v>
      </c>
      <c r="L1192" t="s">
        <v>43</v>
      </c>
    </row>
    <row r="1193" spans="1:12" x14ac:dyDescent="0.25">
      <c r="A1193" t="s">
        <v>52</v>
      </c>
      <c r="B1193">
        <v>7883.28</v>
      </c>
      <c r="C1193">
        <v>7813.61</v>
      </c>
      <c r="D1193">
        <v>7813.26</v>
      </c>
      <c r="E1193">
        <v>7801.89</v>
      </c>
      <c r="F1193">
        <v>767.99199999999996</v>
      </c>
      <c r="G1193">
        <v>708.41600000000005</v>
      </c>
      <c r="H1193">
        <v>259.48700000000002</v>
      </c>
      <c r="I1193">
        <v>0.16142200000000001</v>
      </c>
      <c r="J1193">
        <v>0.85243400000000003</v>
      </c>
      <c r="K1193">
        <v>0</v>
      </c>
      <c r="L1193" t="s">
        <v>43</v>
      </c>
    </row>
    <row r="1194" spans="1:12" x14ac:dyDescent="0.25">
      <c r="A1194" t="s">
        <v>52</v>
      </c>
      <c r="B1194">
        <v>7891.46</v>
      </c>
      <c r="C1194">
        <v>7820.83</v>
      </c>
      <c r="D1194">
        <v>7820.47</v>
      </c>
      <c r="E1194">
        <v>7809.06</v>
      </c>
      <c r="F1194">
        <v>769.34100000000001</v>
      </c>
      <c r="G1194">
        <v>706.59699999999998</v>
      </c>
      <c r="H1194">
        <v>258.88799999999998</v>
      </c>
      <c r="I1194">
        <v>0.16142200000000001</v>
      </c>
      <c r="J1194">
        <v>0.85243400000000003</v>
      </c>
      <c r="K1194">
        <v>0</v>
      </c>
      <c r="L1194" t="s">
        <v>43</v>
      </c>
    </row>
    <row r="1195" spans="1:12" x14ac:dyDescent="0.25">
      <c r="A1195" t="s">
        <v>52</v>
      </c>
      <c r="B1195">
        <v>7898.6</v>
      </c>
      <c r="C1195">
        <v>7829.49</v>
      </c>
      <c r="D1195">
        <v>7829.11</v>
      </c>
      <c r="E1195">
        <v>7817.39</v>
      </c>
      <c r="F1195">
        <v>772.37900000000002</v>
      </c>
      <c r="G1195">
        <v>708.97900000000004</v>
      </c>
      <c r="H1195">
        <v>260.87400000000002</v>
      </c>
      <c r="I1195">
        <v>0.16142200000000001</v>
      </c>
      <c r="J1195">
        <v>0.85243400000000003</v>
      </c>
      <c r="K1195">
        <v>0</v>
      </c>
      <c r="L1195" t="s">
        <v>43</v>
      </c>
    </row>
    <row r="1196" spans="1:12" x14ac:dyDescent="0.25">
      <c r="A1196" t="s">
        <v>52</v>
      </c>
      <c r="B1196">
        <v>7885.36</v>
      </c>
      <c r="C1196">
        <v>7815.34</v>
      </c>
      <c r="D1196">
        <v>7814.96</v>
      </c>
      <c r="E1196">
        <v>7803.17</v>
      </c>
      <c r="F1196">
        <v>772.59</v>
      </c>
      <c r="G1196">
        <v>709.18200000000002</v>
      </c>
      <c r="H1196">
        <v>260.04899999999998</v>
      </c>
      <c r="I1196">
        <v>0.16142200000000001</v>
      </c>
      <c r="J1196">
        <v>0.85243400000000003</v>
      </c>
      <c r="K1196">
        <v>0</v>
      </c>
      <c r="L1196" t="s">
        <v>43</v>
      </c>
    </row>
    <row r="1197" spans="1:12" x14ac:dyDescent="0.25">
      <c r="A1197" t="s">
        <v>52</v>
      </c>
      <c r="B1197">
        <v>7932.32</v>
      </c>
      <c r="C1197">
        <v>7864.2</v>
      </c>
      <c r="D1197">
        <v>7863.81</v>
      </c>
      <c r="E1197">
        <v>7851.94</v>
      </c>
      <c r="F1197">
        <v>781.34100000000001</v>
      </c>
      <c r="G1197">
        <v>710.73699999999997</v>
      </c>
      <c r="H1197">
        <v>262.77</v>
      </c>
      <c r="I1197">
        <v>0.16142200000000001</v>
      </c>
      <c r="J1197">
        <v>0.85243400000000003</v>
      </c>
      <c r="K1197">
        <v>0</v>
      </c>
      <c r="L1197" t="s">
        <v>43</v>
      </c>
    </row>
    <row r="1198" spans="1:12" x14ac:dyDescent="0.25">
      <c r="A1198" t="s">
        <v>52</v>
      </c>
      <c r="B1198">
        <v>7884.25</v>
      </c>
      <c r="C1198">
        <v>7814.54</v>
      </c>
      <c r="D1198">
        <v>7814.17</v>
      </c>
      <c r="E1198">
        <v>7802.78</v>
      </c>
      <c r="F1198">
        <v>769.12900000000002</v>
      </c>
      <c r="G1198">
        <v>707.01199999999994</v>
      </c>
      <c r="H1198">
        <v>261.065</v>
      </c>
      <c r="I1198">
        <v>0.16142200000000001</v>
      </c>
      <c r="J1198">
        <v>0.85243400000000003</v>
      </c>
      <c r="K1198">
        <v>0</v>
      </c>
      <c r="L1198" t="s">
        <v>43</v>
      </c>
    </row>
    <row r="1199" spans="1:12" x14ac:dyDescent="0.25">
      <c r="A1199" t="s">
        <v>52</v>
      </c>
      <c r="B1199">
        <v>7901.66</v>
      </c>
      <c r="C1199">
        <v>7834.36</v>
      </c>
      <c r="D1199">
        <v>7833.87</v>
      </c>
      <c r="E1199">
        <v>7822.14</v>
      </c>
      <c r="F1199">
        <v>774.40300000000002</v>
      </c>
      <c r="G1199">
        <v>711.97400000000005</v>
      </c>
      <c r="H1199">
        <v>260.92599999999999</v>
      </c>
      <c r="I1199">
        <v>0.16142200000000001</v>
      </c>
      <c r="J1199">
        <v>0.85243400000000003</v>
      </c>
      <c r="K1199">
        <v>0</v>
      </c>
      <c r="L1199" t="s">
        <v>43</v>
      </c>
    </row>
    <row r="1200" spans="1:12" x14ac:dyDescent="0.25">
      <c r="A1200" t="s">
        <v>52</v>
      </c>
      <c r="B1200">
        <v>7888.58</v>
      </c>
      <c r="C1200">
        <v>7821.17</v>
      </c>
      <c r="D1200">
        <v>7820.76</v>
      </c>
      <c r="E1200">
        <v>7809.06</v>
      </c>
      <c r="F1200">
        <v>777.70299999999997</v>
      </c>
      <c r="G1200">
        <v>705.84199999999998</v>
      </c>
      <c r="H1200">
        <v>260.19099999999997</v>
      </c>
      <c r="I1200">
        <v>0.16142200000000001</v>
      </c>
      <c r="J1200">
        <v>0.85243400000000003</v>
      </c>
      <c r="K1200">
        <v>0</v>
      </c>
      <c r="L1200" t="s">
        <v>43</v>
      </c>
    </row>
    <row r="1201" spans="1:12" x14ac:dyDescent="0.25">
      <c r="A1201" t="s">
        <v>52</v>
      </c>
      <c r="B1201">
        <v>7882.89</v>
      </c>
      <c r="C1201">
        <v>7816.07</v>
      </c>
      <c r="D1201">
        <v>7815.69</v>
      </c>
      <c r="E1201">
        <v>7803.95</v>
      </c>
      <c r="F1201">
        <v>768.88499999999999</v>
      </c>
      <c r="G1201">
        <v>707.84900000000005</v>
      </c>
      <c r="H1201">
        <v>259.35899999999998</v>
      </c>
      <c r="I1201">
        <v>0.16142200000000001</v>
      </c>
      <c r="J1201">
        <v>0.85243400000000003</v>
      </c>
      <c r="K1201">
        <v>0</v>
      </c>
      <c r="L1201" t="s">
        <v>43</v>
      </c>
    </row>
    <row r="1202" spans="1:12" x14ac:dyDescent="0.25">
      <c r="A1202" t="s">
        <v>52</v>
      </c>
      <c r="B1202">
        <v>7925.9</v>
      </c>
      <c r="C1202">
        <v>7856.83</v>
      </c>
      <c r="D1202">
        <v>7856.47</v>
      </c>
      <c r="E1202">
        <v>7844.7</v>
      </c>
      <c r="F1202">
        <v>778.64099999999996</v>
      </c>
      <c r="G1202">
        <v>711.09</v>
      </c>
      <c r="H1202">
        <v>259.77800000000002</v>
      </c>
      <c r="I1202">
        <v>0.16142200000000001</v>
      </c>
      <c r="J1202">
        <v>0.85243400000000003</v>
      </c>
      <c r="K1202">
        <v>0</v>
      </c>
      <c r="L1202" t="s">
        <v>43</v>
      </c>
    </row>
    <row r="1203" spans="1:12" x14ac:dyDescent="0.25">
      <c r="A1203" t="s">
        <v>52</v>
      </c>
      <c r="B1203">
        <v>7901.69</v>
      </c>
      <c r="C1203">
        <v>7830.79</v>
      </c>
      <c r="D1203">
        <v>7830.4</v>
      </c>
      <c r="E1203">
        <v>7818.86</v>
      </c>
      <c r="F1203">
        <v>779.80700000000002</v>
      </c>
      <c r="G1203">
        <v>711.00699999999995</v>
      </c>
      <c r="H1203">
        <v>261.07600000000002</v>
      </c>
      <c r="I1203">
        <v>0.16142200000000001</v>
      </c>
      <c r="J1203">
        <v>0.85243400000000003</v>
      </c>
      <c r="K1203">
        <v>0</v>
      </c>
      <c r="L1203" t="s">
        <v>43</v>
      </c>
    </row>
    <row r="1204" spans="1:12" x14ac:dyDescent="0.25">
      <c r="A1204" t="s">
        <v>52</v>
      </c>
      <c r="B1204">
        <v>7890.51</v>
      </c>
      <c r="C1204">
        <v>7820.5</v>
      </c>
      <c r="D1204">
        <v>7820.14</v>
      </c>
      <c r="E1204">
        <v>7808.24</v>
      </c>
      <c r="F1204">
        <v>773.26099999999997</v>
      </c>
      <c r="G1204">
        <v>707.29700000000003</v>
      </c>
      <c r="H1204">
        <v>259.98399999999998</v>
      </c>
      <c r="I1204">
        <v>0.16142200000000001</v>
      </c>
      <c r="J1204">
        <v>0.85243400000000003</v>
      </c>
      <c r="K1204">
        <v>0</v>
      </c>
      <c r="L1204" t="s">
        <v>43</v>
      </c>
    </row>
    <row r="1205" spans="1:12" x14ac:dyDescent="0.25">
      <c r="A1205" t="s">
        <v>52</v>
      </c>
      <c r="B1205">
        <v>7946.89</v>
      </c>
      <c r="C1205">
        <v>7878.17</v>
      </c>
      <c r="D1205">
        <v>7877.77</v>
      </c>
      <c r="E1205">
        <v>7865.9</v>
      </c>
      <c r="F1205">
        <v>782.80600000000004</v>
      </c>
      <c r="G1205">
        <v>710.01199999999994</v>
      </c>
      <c r="H1205">
        <v>261.08</v>
      </c>
      <c r="I1205">
        <v>0.16142200000000001</v>
      </c>
      <c r="J1205">
        <v>0.85243400000000003</v>
      </c>
      <c r="K1205">
        <v>0</v>
      </c>
      <c r="L1205" t="s">
        <v>43</v>
      </c>
    </row>
    <row r="1206" spans="1:12" x14ac:dyDescent="0.25">
      <c r="A1206" t="s">
        <v>52</v>
      </c>
      <c r="B1206">
        <v>7895.33</v>
      </c>
      <c r="C1206">
        <v>7822.93</v>
      </c>
      <c r="D1206">
        <v>7822.56</v>
      </c>
      <c r="E1206">
        <v>7810.47</v>
      </c>
      <c r="F1206">
        <v>771.524</v>
      </c>
      <c r="G1206">
        <v>709.27</v>
      </c>
      <c r="H1206">
        <v>261.12900000000002</v>
      </c>
      <c r="I1206">
        <v>0.16142200000000001</v>
      </c>
      <c r="J1206">
        <v>0.85243400000000003</v>
      </c>
      <c r="K1206">
        <v>0</v>
      </c>
      <c r="L1206" t="s">
        <v>43</v>
      </c>
    </row>
    <row r="1207" spans="1:12" x14ac:dyDescent="0.25">
      <c r="A1207" t="s">
        <v>52</v>
      </c>
      <c r="B1207">
        <v>7893.53</v>
      </c>
      <c r="C1207">
        <v>7823.97</v>
      </c>
      <c r="D1207">
        <v>7823.6</v>
      </c>
      <c r="E1207">
        <v>7812.05</v>
      </c>
      <c r="F1207">
        <v>768.11699999999996</v>
      </c>
      <c r="G1207">
        <v>708.87800000000004</v>
      </c>
      <c r="H1207">
        <v>259.74900000000002</v>
      </c>
      <c r="I1207">
        <v>0.16142200000000001</v>
      </c>
      <c r="J1207">
        <v>0.85243400000000003</v>
      </c>
      <c r="K1207">
        <v>0</v>
      </c>
      <c r="L1207" t="s">
        <v>43</v>
      </c>
    </row>
    <row r="1208" spans="1:12" x14ac:dyDescent="0.25">
      <c r="A1208" t="s">
        <v>52</v>
      </c>
      <c r="B1208">
        <v>7876.91</v>
      </c>
      <c r="C1208">
        <v>7811.25</v>
      </c>
      <c r="D1208">
        <v>7810.84</v>
      </c>
      <c r="E1208">
        <v>7798.45</v>
      </c>
      <c r="F1208">
        <v>766.76</v>
      </c>
      <c r="G1208">
        <v>704.48</v>
      </c>
      <c r="H1208">
        <v>260.38600000000002</v>
      </c>
      <c r="I1208">
        <v>0.16142200000000001</v>
      </c>
      <c r="J1208">
        <v>0.85243400000000003</v>
      </c>
      <c r="K1208">
        <v>0</v>
      </c>
      <c r="L1208" t="s">
        <v>43</v>
      </c>
    </row>
    <row r="1209" spans="1:12" x14ac:dyDescent="0.25">
      <c r="A1209" t="s">
        <v>52</v>
      </c>
      <c r="B1209">
        <v>7884.3</v>
      </c>
      <c r="C1209">
        <v>7818.33</v>
      </c>
      <c r="D1209">
        <v>7817.97</v>
      </c>
      <c r="E1209">
        <v>7806.39</v>
      </c>
      <c r="F1209">
        <v>767.46400000000006</v>
      </c>
      <c r="G1209">
        <v>707.67499999999995</v>
      </c>
      <c r="H1209">
        <v>261.12</v>
      </c>
      <c r="I1209">
        <v>0.16142200000000001</v>
      </c>
      <c r="J1209">
        <v>0.85243400000000003</v>
      </c>
      <c r="K1209">
        <v>0</v>
      </c>
      <c r="L1209" t="s">
        <v>43</v>
      </c>
    </row>
    <row r="1210" spans="1:12" x14ac:dyDescent="0.25">
      <c r="A1210" t="s">
        <v>52</v>
      </c>
      <c r="B1210">
        <v>7883.75</v>
      </c>
      <c r="C1210">
        <v>7816.51</v>
      </c>
      <c r="D1210">
        <v>7816.16</v>
      </c>
      <c r="E1210">
        <v>7804.37</v>
      </c>
      <c r="F1210">
        <v>757.41300000000001</v>
      </c>
      <c r="G1210">
        <v>708.48500000000001</v>
      </c>
      <c r="H1210">
        <v>259.47500000000002</v>
      </c>
      <c r="I1210">
        <v>0.16142200000000001</v>
      </c>
      <c r="J1210">
        <v>0.85243400000000003</v>
      </c>
      <c r="K1210">
        <v>0</v>
      </c>
      <c r="L1210" t="s">
        <v>43</v>
      </c>
    </row>
    <row r="1211" spans="1:12" x14ac:dyDescent="0.25">
      <c r="A1211" t="s">
        <v>52</v>
      </c>
      <c r="B1211">
        <v>7903</v>
      </c>
      <c r="C1211">
        <v>7834.12</v>
      </c>
      <c r="D1211">
        <v>7833.67</v>
      </c>
      <c r="E1211">
        <v>7821.98</v>
      </c>
      <c r="F1211">
        <v>776.928</v>
      </c>
      <c r="G1211">
        <v>709.51499999999999</v>
      </c>
      <c r="H1211">
        <v>260.31799999999998</v>
      </c>
      <c r="I1211">
        <v>0.16142200000000001</v>
      </c>
      <c r="J1211">
        <v>0.85243400000000003</v>
      </c>
      <c r="K1211">
        <v>0</v>
      </c>
      <c r="L1211" t="s">
        <v>43</v>
      </c>
    </row>
    <row r="1212" spans="1:12" x14ac:dyDescent="0.25">
      <c r="A1212" t="s">
        <v>52</v>
      </c>
      <c r="B1212">
        <v>7873.19</v>
      </c>
      <c r="C1212">
        <v>7805.66</v>
      </c>
      <c r="D1212">
        <v>7805.35</v>
      </c>
      <c r="E1212">
        <v>7793.81</v>
      </c>
      <c r="F1212">
        <v>763.44799999999998</v>
      </c>
      <c r="G1212">
        <v>705.976</v>
      </c>
      <c r="H1212">
        <v>260.25</v>
      </c>
      <c r="I1212">
        <v>0.16142200000000001</v>
      </c>
      <c r="J1212">
        <v>0.85243400000000003</v>
      </c>
      <c r="K1212">
        <v>0</v>
      </c>
      <c r="L1212" t="s">
        <v>43</v>
      </c>
    </row>
    <row r="1213" spans="1:12" x14ac:dyDescent="0.25">
      <c r="A1213" t="s">
        <v>52</v>
      </c>
      <c r="B1213">
        <v>7880.92</v>
      </c>
      <c r="C1213">
        <v>7810.23</v>
      </c>
      <c r="D1213">
        <v>7809.92</v>
      </c>
      <c r="E1213">
        <v>7798.69</v>
      </c>
      <c r="F1213">
        <v>771.22699999999998</v>
      </c>
      <c r="G1213">
        <v>711.18100000000004</v>
      </c>
      <c r="H1213">
        <v>260.53500000000003</v>
      </c>
      <c r="I1213">
        <v>0.16142200000000001</v>
      </c>
      <c r="J1213">
        <v>0.85243400000000003</v>
      </c>
      <c r="K1213">
        <v>0</v>
      </c>
      <c r="L1213" t="s">
        <v>43</v>
      </c>
    </row>
    <row r="1214" spans="1:12" x14ac:dyDescent="0.25">
      <c r="A1214" t="s">
        <v>52</v>
      </c>
      <c r="B1214">
        <v>7831.68</v>
      </c>
      <c r="C1214">
        <v>7764.84</v>
      </c>
      <c r="D1214">
        <v>7764.54</v>
      </c>
      <c r="E1214">
        <v>7753.24</v>
      </c>
      <c r="F1214">
        <v>761.80700000000002</v>
      </c>
      <c r="G1214">
        <v>704.39499999999998</v>
      </c>
      <c r="H1214">
        <v>259.62900000000002</v>
      </c>
      <c r="I1214">
        <v>0.16142200000000001</v>
      </c>
      <c r="J1214">
        <v>0.85243400000000003</v>
      </c>
      <c r="K1214">
        <v>0</v>
      </c>
      <c r="L1214" t="s">
        <v>43</v>
      </c>
    </row>
    <row r="1215" spans="1:12" x14ac:dyDescent="0.25">
      <c r="A1215" t="s">
        <v>52</v>
      </c>
      <c r="B1215">
        <v>7817.49</v>
      </c>
      <c r="C1215">
        <v>7747.95</v>
      </c>
      <c r="D1215">
        <v>7747.65</v>
      </c>
      <c r="E1215">
        <v>7736.45</v>
      </c>
      <c r="F1215">
        <v>769.49400000000003</v>
      </c>
      <c r="G1215">
        <v>703.88300000000004</v>
      </c>
      <c r="H1215">
        <v>257.91500000000002</v>
      </c>
      <c r="I1215">
        <v>0.16142200000000001</v>
      </c>
      <c r="J1215">
        <v>0.85243400000000003</v>
      </c>
      <c r="K1215">
        <v>0</v>
      </c>
      <c r="L1215" t="s">
        <v>43</v>
      </c>
    </row>
    <row r="1216" spans="1:12" x14ac:dyDescent="0.25">
      <c r="A1216" t="s">
        <v>52</v>
      </c>
      <c r="B1216">
        <v>7829.31</v>
      </c>
      <c r="C1216">
        <v>7759.55</v>
      </c>
      <c r="D1216">
        <v>7759.24</v>
      </c>
      <c r="E1216">
        <v>7748.03</v>
      </c>
      <c r="F1216">
        <v>764.89200000000005</v>
      </c>
      <c r="G1216">
        <v>700.13699999999994</v>
      </c>
      <c r="H1216">
        <v>256.601</v>
      </c>
      <c r="I1216">
        <v>0.16142200000000001</v>
      </c>
      <c r="J1216">
        <v>0.85243400000000003</v>
      </c>
      <c r="K1216">
        <v>0</v>
      </c>
      <c r="L1216" t="s">
        <v>43</v>
      </c>
    </row>
    <row r="1217" spans="1:25" x14ac:dyDescent="0.25">
      <c r="A1217" t="s">
        <v>52</v>
      </c>
      <c r="B1217">
        <v>7808.38</v>
      </c>
      <c r="C1217">
        <v>7739.23</v>
      </c>
      <c r="D1217">
        <v>7738.91</v>
      </c>
      <c r="E1217">
        <v>7728</v>
      </c>
      <c r="F1217">
        <v>758.25400000000002</v>
      </c>
      <c r="G1217">
        <v>700.79399999999998</v>
      </c>
      <c r="H1217">
        <v>256.34800000000001</v>
      </c>
      <c r="I1217">
        <v>0.16142200000000001</v>
      </c>
      <c r="J1217">
        <v>0.85243400000000003</v>
      </c>
      <c r="K1217">
        <v>0</v>
      </c>
      <c r="L1217" t="s">
        <v>43</v>
      </c>
    </row>
    <row r="1218" spans="1:25" x14ac:dyDescent="0.25">
      <c r="A1218" t="s">
        <v>52</v>
      </c>
      <c r="B1218">
        <v>7821.7</v>
      </c>
      <c r="C1218">
        <v>7750.53</v>
      </c>
      <c r="D1218">
        <v>7750.24</v>
      </c>
      <c r="E1218">
        <v>7739.08</v>
      </c>
      <c r="F1218">
        <v>758.71699999999998</v>
      </c>
      <c r="G1218">
        <v>701.55499999999995</v>
      </c>
      <c r="H1218">
        <v>257.63499999999999</v>
      </c>
      <c r="I1218">
        <v>0.16142200000000001</v>
      </c>
      <c r="J1218">
        <v>0.85243400000000003</v>
      </c>
      <c r="K1218">
        <v>0</v>
      </c>
      <c r="L1218" t="s">
        <v>43</v>
      </c>
    </row>
    <row r="1219" spans="1:25" x14ac:dyDescent="0.25">
      <c r="A1219" t="s">
        <v>52</v>
      </c>
      <c r="B1219">
        <v>7832.51</v>
      </c>
      <c r="C1219">
        <v>7762.22</v>
      </c>
      <c r="D1219">
        <v>7761.92</v>
      </c>
      <c r="E1219">
        <v>7750.63</v>
      </c>
      <c r="F1219">
        <v>759.77599999999995</v>
      </c>
      <c r="G1219">
        <v>705.42499999999995</v>
      </c>
      <c r="H1219">
        <v>259.613</v>
      </c>
      <c r="I1219">
        <v>0.16142200000000001</v>
      </c>
      <c r="J1219">
        <v>0.85243400000000003</v>
      </c>
      <c r="K1219">
        <v>0</v>
      </c>
      <c r="L1219" t="s">
        <v>43</v>
      </c>
    </row>
    <row r="1220" spans="1:25" x14ac:dyDescent="0.25">
      <c r="A1220" t="s">
        <v>52</v>
      </c>
      <c r="B1220">
        <v>7946.63</v>
      </c>
      <c r="C1220">
        <v>7879.83</v>
      </c>
      <c r="D1220">
        <v>7879.45</v>
      </c>
      <c r="E1220">
        <v>7868.03</v>
      </c>
      <c r="F1220">
        <v>793.55799999999999</v>
      </c>
      <c r="G1220">
        <v>710.24099999999999</v>
      </c>
      <c r="H1220">
        <v>261.11200000000002</v>
      </c>
      <c r="I1220">
        <v>0.16142200000000001</v>
      </c>
      <c r="J1220">
        <v>0.85243400000000003</v>
      </c>
      <c r="K1220">
        <v>0</v>
      </c>
      <c r="L1220" t="s">
        <v>43</v>
      </c>
    </row>
    <row r="1221" spans="1:25" x14ac:dyDescent="0.25">
      <c r="A1221" t="s">
        <v>52</v>
      </c>
      <c r="B1221">
        <v>7868.4</v>
      </c>
      <c r="C1221">
        <v>7800.51</v>
      </c>
      <c r="D1221">
        <v>7800.12</v>
      </c>
      <c r="E1221">
        <v>7788.28</v>
      </c>
      <c r="F1221">
        <v>770.71100000000001</v>
      </c>
      <c r="G1221">
        <v>706.52700000000004</v>
      </c>
      <c r="H1221">
        <v>259.27499999999998</v>
      </c>
      <c r="I1221">
        <v>0.16142200000000001</v>
      </c>
      <c r="J1221">
        <v>0.85243400000000003</v>
      </c>
      <c r="K1221">
        <v>0</v>
      </c>
      <c r="L1221" t="s">
        <v>43</v>
      </c>
    </row>
    <row r="1222" spans="1:25" x14ac:dyDescent="0.25">
      <c r="A1222" t="s">
        <v>52</v>
      </c>
      <c r="B1222">
        <v>7921.8</v>
      </c>
      <c r="C1222">
        <v>7853.49</v>
      </c>
      <c r="D1222">
        <v>7853.12</v>
      </c>
      <c r="E1222">
        <v>7841.34</v>
      </c>
      <c r="F1222">
        <v>775.87</v>
      </c>
      <c r="G1222">
        <v>712.06600000000003</v>
      </c>
      <c r="H1222">
        <v>259.73399999999998</v>
      </c>
      <c r="I1222">
        <v>0.16142200000000001</v>
      </c>
      <c r="J1222">
        <v>0.85243400000000003</v>
      </c>
      <c r="K1222">
        <v>0</v>
      </c>
      <c r="L1222" t="s">
        <v>43</v>
      </c>
    </row>
    <row r="1223" spans="1:25" x14ac:dyDescent="0.25">
      <c r="A1223" t="s">
        <v>52</v>
      </c>
      <c r="B1223">
        <v>7894.69</v>
      </c>
      <c r="C1223">
        <v>7825.29</v>
      </c>
      <c r="D1223">
        <v>7824.92</v>
      </c>
      <c r="E1223">
        <v>7813.44</v>
      </c>
      <c r="F1223">
        <v>778.44299999999998</v>
      </c>
      <c r="G1223">
        <v>706.98400000000004</v>
      </c>
      <c r="H1223">
        <v>258.971</v>
      </c>
      <c r="I1223">
        <v>0.16142200000000001</v>
      </c>
      <c r="J1223">
        <v>0.85243400000000003</v>
      </c>
      <c r="K1223">
        <v>0</v>
      </c>
      <c r="L1223" t="s">
        <v>43</v>
      </c>
    </row>
    <row r="1224" spans="1:25" x14ac:dyDescent="0.25">
      <c r="A1224" t="s">
        <v>52</v>
      </c>
      <c r="B1224">
        <v>7911.62</v>
      </c>
      <c r="C1224">
        <v>7841.78</v>
      </c>
      <c r="D1224">
        <v>7841.41</v>
      </c>
      <c r="E1224">
        <v>7830.06</v>
      </c>
      <c r="F1224">
        <v>778.22</v>
      </c>
      <c r="G1224">
        <v>708.75300000000004</v>
      </c>
      <c r="H1224">
        <v>259.66699999999997</v>
      </c>
      <c r="I1224">
        <v>0.16142200000000001</v>
      </c>
      <c r="J1224">
        <v>0.85243400000000003</v>
      </c>
      <c r="K1224">
        <v>0</v>
      </c>
      <c r="L1224" t="s">
        <v>43</v>
      </c>
    </row>
    <row r="1225" spans="1:25" x14ac:dyDescent="0.25">
      <c r="A1225" t="s">
        <v>52</v>
      </c>
      <c r="B1225">
        <v>7896.37</v>
      </c>
      <c r="C1225">
        <v>7822.48</v>
      </c>
      <c r="D1225">
        <v>7822.14</v>
      </c>
      <c r="E1225">
        <v>7810.6</v>
      </c>
      <c r="F1225">
        <v>769.76099999999997</v>
      </c>
      <c r="G1225">
        <v>706.77599999999995</v>
      </c>
      <c r="H1225">
        <v>259.73200000000003</v>
      </c>
      <c r="I1225">
        <v>0.16142200000000001</v>
      </c>
      <c r="J1225">
        <v>0.85243400000000003</v>
      </c>
      <c r="K1225">
        <v>0</v>
      </c>
      <c r="L1225" t="s">
        <v>43</v>
      </c>
    </row>
    <row r="1226" spans="1:25" x14ac:dyDescent="0.25">
      <c r="A1226" t="s">
        <v>52</v>
      </c>
      <c r="B1226">
        <v>7888.72</v>
      </c>
      <c r="C1226">
        <v>7816.55</v>
      </c>
      <c r="D1226">
        <v>7816.18</v>
      </c>
      <c r="E1226">
        <v>7804.46</v>
      </c>
      <c r="F1226">
        <v>776.94500000000005</v>
      </c>
      <c r="G1226">
        <v>704.53300000000002</v>
      </c>
      <c r="H1226">
        <v>260.00099999999998</v>
      </c>
      <c r="I1226">
        <v>0.16142200000000001</v>
      </c>
      <c r="J1226">
        <v>0.85243400000000003</v>
      </c>
      <c r="K1226">
        <v>0</v>
      </c>
      <c r="L1226" t="s">
        <v>43</v>
      </c>
    </row>
    <row r="1227" spans="1:25" x14ac:dyDescent="0.25">
      <c r="A1227" t="s">
        <v>52</v>
      </c>
      <c r="B1227">
        <v>7890.69</v>
      </c>
      <c r="C1227">
        <v>7821.06</v>
      </c>
      <c r="D1227">
        <v>7820.67</v>
      </c>
      <c r="E1227">
        <v>7808.48</v>
      </c>
      <c r="F1227">
        <v>773.44500000000005</v>
      </c>
      <c r="G1227">
        <v>706.03700000000003</v>
      </c>
      <c r="H1227">
        <v>260.62799999999999</v>
      </c>
      <c r="I1227">
        <v>0.16142200000000001</v>
      </c>
      <c r="J1227">
        <v>0.85243400000000003</v>
      </c>
      <c r="K1227">
        <v>0</v>
      </c>
      <c r="L1227" t="s">
        <v>43</v>
      </c>
    </row>
    <row r="1228" spans="1:25" x14ac:dyDescent="0.25">
      <c r="A1228" t="s">
        <v>52</v>
      </c>
      <c r="B1228">
        <v>7951.36</v>
      </c>
      <c r="C1228">
        <v>7881.46</v>
      </c>
      <c r="D1228">
        <v>7881.09</v>
      </c>
      <c r="E1228">
        <v>7869.11</v>
      </c>
      <c r="F1228">
        <v>785.02</v>
      </c>
      <c r="G1228">
        <v>711.13800000000003</v>
      </c>
      <c r="H1228">
        <v>262.02999999999997</v>
      </c>
      <c r="I1228">
        <v>0.16142200000000001</v>
      </c>
      <c r="J1228">
        <v>0.85243400000000003</v>
      </c>
      <c r="K1228">
        <v>0</v>
      </c>
      <c r="L1228" t="s">
        <v>43</v>
      </c>
    </row>
    <row r="1229" spans="1:25" x14ac:dyDescent="0.25">
      <c r="A1229" t="s">
        <v>52</v>
      </c>
      <c r="B1229">
        <v>7892.63</v>
      </c>
      <c r="C1229">
        <v>7822.8</v>
      </c>
      <c r="D1229">
        <v>7822.43</v>
      </c>
      <c r="E1229">
        <v>7811.09</v>
      </c>
      <c r="F1229">
        <v>770.28099999999995</v>
      </c>
      <c r="G1229">
        <v>703.13099999999997</v>
      </c>
      <c r="H1229">
        <v>258.97199999999998</v>
      </c>
      <c r="I1229">
        <v>0.16142200000000001</v>
      </c>
      <c r="J1229">
        <v>0.85243400000000003</v>
      </c>
      <c r="K1229">
        <v>0</v>
      </c>
      <c r="L1229" t="s">
        <v>43</v>
      </c>
    </row>
    <row r="1230" spans="1:25" x14ac:dyDescent="0.25">
      <c r="A1230" t="s">
        <v>52</v>
      </c>
      <c r="B1230">
        <v>7869.9</v>
      </c>
      <c r="C1230">
        <v>7803.07</v>
      </c>
      <c r="D1230">
        <v>7802.68</v>
      </c>
      <c r="E1230">
        <v>7790.73</v>
      </c>
      <c r="F1230">
        <v>765.91099999999994</v>
      </c>
      <c r="G1230">
        <v>704.20799999999997</v>
      </c>
      <c r="H1230">
        <v>260.26799999999997</v>
      </c>
      <c r="I1230">
        <v>0.16142200000000001</v>
      </c>
      <c r="J1230">
        <v>0.85243400000000003</v>
      </c>
      <c r="K1230">
        <v>0</v>
      </c>
      <c r="L1230" t="s">
        <v>43</v>
      </c>
    </row>
    <row r="1231" spans="1:25" x14ac:dyDescent="0.25">
      <c r="A1231" t="s">
        <v>52</v>
      </c>
      <c r="B1231">
        <v>7875.82</v>
      </c>
      <c r="C1231">
        <v>7808.57</v>
      </c>
      <c r="D1231">
        <v>7808.21</v>
      </c>
      <c r="E1231">
        <v>7796.34</v>
      </c>
      <c r="F1231">
        <v>774.11699999999996</v>
      </c>
      <c r="G1231">
        <v>703.03200000000004</v>
      </c>
      <c r="H1231">
        <v>260.61200000000002</v>
      </c>
      <c r="I1231">
        <v>0.16142200000000001</v>
      </c>
      <c r="J1231">
        <v>0.85243400000000003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7872.65</v>
      </c>
      <c r="C1232">
        <v>7803.79</v>
      </c>
      <c r="D1232">
        <v>7803.4</v>
      </c>
      <c r="E1232">
        <v>7791.9</v>
      </c>
      <c r="F1232">
        <v>770.89400000000001</v>
      </c>
      <c r="G1232">
        <v>704.38599999999997</v>
      </c>
      <c r="H1232">
        <v>259.26400000000001</v>
      </c>
      <c r="I1232">
        <v>0.16142200000000001</v>
      </c>
      <c r="J1232">
        <v>0.85243400000000003</v>
      </c>
      <c r="K1232">
        <v>0</v>
      </c>
      <c r="L1232" t="s">
        <v>43</v>
      </c>
      <c r="R1232">
        <f>AVERAGE(B1183:B1232)</f>
        <v>7880.798200000002</v>
      </c>
      <c r="S1232">
        <f>AVERAGE(C1183:C1232)</f>
        <v>7811.4766</v>
      </c>
      <c r="U1232">
        <f>_xlfn.VAR.P(B1183:B1232)</f>
        <v>1230.5826587599972</v>
      </c>
      <c r="V1232">
        <f>_xlfn.VAR.P(C1183:C1232)</f>
        <v>1242.7078024399987</v>
      </c>
      <c r="X1232">
        <f>1.96*SQRT(U1232)/50</f>
        <v>1.3751227351611062</v>
      </c>
      <c r="Y1232">
        <f>1.96*SQRT(V1232)/50</f>
        <v>1.3818807899169159</v>
      </c>
    </row>
    <row r="1233" spans="1:12" x14ac:dyDescent="0.25">
      <c r="A1233" t="s">
        <v>52</v>
      </c>
      <c r="B1233">
        <v>394157.38370000001</v>
      </c>
      <c r="C1233" t="s">
        <v>37</v>
      </c>
    </row>
    <row r="1234" spans="1:12" x14ac:dyDescent="0.25">
      <c r="A1234" t="s">
        <v>77</v>
      </c>
      <c r="B1234">
        <v>7432.8</v>
      </c>
      <c r="C1234">
        <v>7364.67</v>
      </c>
      <c r="D1234">
        <v>7364.26</v>
      </c>
      <c r="E1234">
        <v>7352.53</v>
      </c>
      <c r="F1234">
        <v>773.17100000000005</v>
      </c>
      <c r="G1234">
        <v>0</v>
      </c>
      <c r="H1234">
        <v>258.31799999999998</v>
      </c>
      <c r="I1234">
        <v>0.16142200000000001</v>
      </c>
      <c r="J1234">
        <v>0.85243400000000003</v>
      </c>
      <c r="K1234">
        <v>0</v>
      </c>
      <c r="L1234" t="s">
        <v>43</v>
      </c>
    </row>
    <row r="1235" spans="1:12" x14ac:dyDescent="0.25">
      <c r="A1235" t="s">
        <v>77</v>
      </c>
      <c r="B1235">
        <v>7431.03</v>
      </c>
      <c r="C1235">
        <v>7361.62</v>
      </c>
      <c r="D1235">
        <v>7361.27</v>
      </c>
      <c r="E1235">
        <v>7349.91</v>
      </c>
      <c r="F1235">
        <v>772.35699999999997</v>
      </c>
      <c r="G1235">
        <v>0</v>
      </c>
      <c r="H1235">
        <v>259.09300000000002</v>
      </c>
      <c r="I1235">
        <v>0.16142200000000001</v>
      </c>
      <c r="J1235">
        <v>0.85243400000000003</v>
      </c>
      <c r="K1235">
        <v>0</v>
      </c>
      <c r="L1235" t="s">
        <v>43</v>
      </c>
    </row>
    <row r="1236" spans="1:12" x14ac:dyDescent="0.25">
      <c r="A1236" t="s">
        <v>77</v>
      </c>
      <c r="B1236">
        <v>7526.36</v>
      </c>
      <c r="C1236">
        <v>7457.32</v>
      </c>
      <c r="D1236">
        <v>7456.95</v>
      </c>
      <c r="E1236">
        <v>7445.03</v>
      </c>
      <c r="F1236">
        <v>780.10900000000004</v>
      </c>
      <c r="G1236">
        <v>0</v>
      </c>
      <c r="H1236">
        <v>263.26600000000002</v>
      </c>
      <c r="I1236">
        <v>0.16142200000000001</v>
      </c>
      <c r="J1236">
        <v>0.85243400000000003</v>
      </c>
      <c r="K1236">
        <v>0</v>
      </c>
      <c r="L1236" t="s">
        <v>43</v>
      </c>
    </row>
    <row r="1237" spans="1:12" x14ac:dyDescent="0.25">
      <c r="A1237" t="s">
        <v>77</v>
      </c>
      <c r="B1237">
        <v>7453.65</v>
      </c>
      <c r="C1237">
        <v>7382.64</v>
      </c>
      <c r="D1237">
        <v>7382.27</v>
      </c>
      <c r="E1237">
        <v>7369.73</v>
      </c>
      <c r="F1237">
        <v>766.08399999999995</v>
      </c>
      <c r="G1237">
        <v>0</v>
      </c>
      <c r="H1237">
        <v>262.12799999999999</v>
      </c>
      <c r="I1237">
        <v>0.16142200000000001</v>
      </c>
      <c r="J1237">
        <v>0.85243400000000003</v>
      </c>
      <c r="K1237">
        <v>0</v>
      </c>
      <c r="L1237" t="s">
        <v>43</v>
      </c>
    </row>
    <row r="1238" spans="1:12" x14ac:dyDescent="0.25">
      <c r="A1238" t="s">
        <v>77</v>
      </c>
      <c r="B1238">
        <v>7442.09</v>
      </c>
      <c r="C1238">
        <v>7373.08</v>
      </c>
      <c r="D1238">
        <v>7372.7</v>
      </c>
      <c r="E1238">
        <v>7361.05</v>
      </c>
      <c r="F1238">
        <v>766.68399999999997</v>
      </c>
      <c r="G1238">
        <v>0</v>
      </c>
      <c r="H1238">
        <v>258.892</v>
      </c>
      <c r="I1238">
        <v>0.16142200000000001</v>
      </c>
      <c r="J1238">
        <v>0.85243400000000003</v>
      </c>
      <c r="K1238">
        <v>0</v>
      </c>
      <c r="L1238" t="s">
        <v>43</v>
      </c>
    </row>
    <row r="1239" spans="1:12" x14ac:dyDescent="0.25">
      <c r="A1239" t="s">
        <v>77</v>
      </c>
      <c r="B1239">
        <v>7429.1</v>
      </c>
      <c r="C1239">
        <v>7359.23</v>
      </c>
      <c r="D1239">
        <v>7358.91</v>
      </c>
      <c r="E1239">
        <v>7347.14</v>
      </c>
      <c r="F1239">
        <v>762.00699999999995</v>
      </c>
      <c r="G1239">
        <v>0</v>
      </c>
      <c r="H1239">
        <v>257.54300000000001</v>
      </c>
      <c r="I1239">
        <v>0.16142200000000001</v>
      </c>
      <c r="J1239">
        <v>0.85243400000000003</v>
      </c>
      <c r="K1239">
        <v>0</v>
      </c>
      <c r="L1239" t="s">
        <v>43</v>
      </c>
    </row>
    <row r="1240" spans="1:12" x14ac:dyDescent="0.25">
      <c r="A1240" t="s">
        <v>77</v>
      </c>
      <c r="B1240">
        <v>7457.82</v>
      </c>
      <c r="C1240">
        <v>7387.19</v>
      </c>
      <c r="D1240">
        <v>7386.85</v>
      </c>
      <c r="E1240">
        <v>7375.23</v>
      </c>
      <c r="F1240">
        <v>765.35199999999998</v>
      </c>
      <c r="G1240">
        <v>0</v>
      </c>
      <c r="H1240">
        <v>260.221</v>
      </c>
      <c r="I1240">
        <v>0.16142200000000001</v>
      </c>
      <c r="J1240">
        <v>0.85243400000000003</v>
      </c>
      <c r="K1240">
        <v>0</v>
      </c>
      <c r="L1240" t="s">
        <v>43</v>
      </c>
    </row>
    <row r="1241" spans="1:12" x14ac:dyDescent="0.25">
      <c r="A1241" t="s">
        <v>77</v>
      </c>
      <c r="B1241">
        <v>7434.85</v>
      </c>
      <c r="C1241">
        <v>7365.72</v>
      </c>
      <c r="D1241">
        <v>7365.36</v>
      </c>
      <c r="E1241">
        <v>7353.51</v>
      </c>
      <c r="F1241">
        <v>766.08799999999997</v>
      </c>
      <c r="G1241">
        <v>0</v>
      </c>
      <c r="H1241">
        <v>259.53899999999999</v>
      </c>
      <c r="I1241">
        <v>0.16142200000000001</v>
      </c>
      <c r="J1241">
        <v>0.85243400000000003</v>
      </c>
      <c r="K1241">
        <v>0</v>
      </c>
      <c r="L1241" t="s">
        <v>43</v>
      </c>
    </row>
    <row r="1242" spans="1:12" x14ac:dyDescent="0.25">
      <c r="A1242" t="s">
        <v>77</v>
      </c>
      <c r="B1242">
        <v>7427.05</v>
      </c>
      <c r="C1242">
        <v>7359.29</v>
      </c>
      <c r="D1242">
        <v>7358.98</v>
      </c>
      <c r="E1242">
        <v>7347.21</v>
      </c>
      <c r="F1242">
        <v>764.82</v>
      </c>
      <c r="G1242">
        <v>0</v>
      </c>
      <c r="H1242">
        <v>259.14499999999998</v>
      </c>
      <c r="I1242">
        <v>0.16142200000000001</v>
      </c>
      <c r="J1242">
        <v>0.85243400000000003</v>
      </c>
      <c r="K1242">
        <v>0</v>
      </c>
      <c r="L1242" t="s">
        <v>43</v>
      </c>
    </row>
    <row r="1243" spans="1:12" x14ac:dyDescent="0.25">
      <c r="A1243" t="s">
        <v>77</v>
      </c>
      <c r="B1243">
        <v>7488.21</v>
      </c>
      <c r="C1243">
        <v>7417.38</v>
      </c>
      <c r="D1243">
        <v>7417.04</v>
      </c>
      <c r="E1243">
        <v>7405.49</v>
      </c>
      <c r="F1243">
        <v>771.048</v>
      </c>
      <c r="G1243">
        <v>0</v>
      </c>
      <c r="H1243">
        <v>261.14699999999999</v>
      </c>
      <c r="I1243">
        <v>0.16142200000000001</v>
      </c>
      <c r="J1243">
        <v>0.85243400000000003</v>
      </c>
      <c r="K1243">
        <v>0</v>
      </c>
      <c r="L1243" t="s">
        <v>43</v>
      </c>
    </row>
    <row r="1244" spans="1:12" x14ac:dyDescent="0.25">
      <c r="A1244" t="s">
        <v>77</v>
      </c>
      <c r="B1244">
        <v>7420.3</v>
      </c>
      <c r="C1244">
        <v>7352.15</v>
      </c>
      <c r="D1244">
        <v>7351.83</v>
      </c>
      <c r="E1244">
        <v>7340.62</v>
      </c>
      <c r="F1244">
        <v>765.34100000000001</v>
      </c>
      <c r="G1244">
        <v>0</v>
      </c>
      <c r="H1244">
        <v>259.36599999999999</v>
      </c>
      <c r="I1244">
        <v>0.16142200000000001</v>
      </c>
      <c r="J1244">
        <v>0.85243400000000003</v>
      </c>
      <c r="K1244">
        <v>0</v>
      </c>
      <c r="L1244" t="s">
        <v>43</v>
      </c>
    </row>
    <row r="1245" spans="1:12" x14ac:dyDescent="0.25">
      <c r="A1245" t="s">
        <v>77</v>
      </c>
      <c r="B1245">
        <v>7413.11</v>
      </c>
      <c r="C1245">
        <v>7343.65</v>
      </c>
      <c r="D1245">
        <v>7343.33</v>
      </c>
      <c r="E1245">
        <v>7332.06</v>
      </c>
      <c r="F1245">
        <v>763.96900000000005</v>
      </c>
      <c r="G1245">
        <v>0</v>
      </c>
      <c r="H1245">
        <v>259.68599999999998</v>
      </c>
      <c r="I1245">
        <v>0.16142200000000001</v>
      </c>
      <c r="J1245">
        <v>0.85243400000000003</v>
      </c>
      <c r="K1245">
        <v>0</v>
      </c>
      <c r="L1245" t="s">
        <v>43</v>
      </c>
    </row>
    <row r="1246" spans="1:12" x14ac:dyDescent="0.25">
      <c r="A1246" t="s">
        <v>77</v>
      </c>
      <c r="B1246">
        <v>7400.3</v>
      </c>
      <c r="C1246">
        <v>7331.37</v>
      </c>
      <c r="D1246">
        <v>7331.06</v>
      </c>
      <c r="E1246">
        <v>7319.88</v>
      </c>
      <c r="F1246">
        <v>763.202</v>
      </c>
      <c r="G1246">
        <v>0</v>
      </c>
      <c r="H1246">
        <v>258.00099999999998</v>
      </c>
      <c r="I1246">
        <v>0.16142200000000001</v>
      </c>
      <c r="J1246">
        <v>0.85243400000000003</v>
      </c>
      <c r="K1246">
        <v>0</v>
      </c>
      <c r="L1246" t="s">
        <v>43</v>
      </c>
    </row>
    <row r="1247" spans="1:12" x14ac:dyDescent="0.25">
      <c r="A1247" t="s">
        <v>77</v>
      </c>
      <c r="B1247">
        <v>7397.94</v>
      </c>
      <c r="C1247">
        <v>7330.22</v>
      </c>
      <c r="D1247">
        <v>7329.79</v>
      </c>
      <c r="E1247">
        <v>7318.15</v>
      </c>
      <c r="F1247">
        <v>757.55700000000002</v>
      </c>
      <c r="G1247">
        <v>0</v>
      </c>
      <c r="H1247">
        <v>257.86399999999998</v>
      </c>
      <c r="I1247">
        <v>0.16142200000000001</v>
      </c>
      <c r="J1247">
        <v>0.85243400000000003</v>
      </c>
      <c r="K1247">
        <v>0</v>
      </c>
      <c r="L1247" t="s">
        <v>43</v>
      </c>
    </row>
    <row r="1248" spans="1:12" x14ac:dyDescent="0.25">
      <c r="A1248" t="s">
        <v>77</v>
      </c>
      <c r="B1248">
        <v>7371.69</v>
      </c>
      <c r="C1248">
        <v>7305.9</v>
      </c>
      <c r="D1248">
        <v>7305.6</v>
      </c>
      <c r="E1248">
        <v>7294.2</v>
      </c>
      <c r="F1248">
        <v>757.85799999999995</v>
      </c>
      <c r="G1248">
        <v>0</v>
      </c>
      <c r="H1248">
        <v>258.69400000000002</v>
      </c>
      <c r="I1248">
        <v>0.16142200000000001</v>
      </c>
      <c r="J1248">
        <v>0.85243400000000003</v>
      </c>
      <c r="K1248">
        <v>0</v>
      </c>
      <c r="L1248" t="s">
        <v>43</v>
      </c>
    </row>
    <row r="1249" spans="1:12" x14ac:dyDescent="0.25">
      <c r="A1249" t="s">
        <v>77</v>
      </c>
      <c r="B1249">
        <v>7498.88</v>
      </c>
      <c r="C1249">
        <v>7411.13</v>
      </c>
      <c r="D1249">
        <v>7410.74</v>
      </c>
      <c r="E1249">
        <v>7399.06</v>
      </c>
      <c r="F1249">
        <v>787.91099999999994</v>
      </c>
      <c r="G1249">
        <v>0</v>
      </c>
      <c r="H1249">
        <v>260.21899999999999</v>
      </c>
      <c r="I1249">
        <v>0.16142200000000001</v>
      </c>
      <c r="J1249">
        <v>0.85243400000000003</v>
      </c>
      <c r="K1249">
        <v>0</v>
      </c>
      <c r="L1249" t="s">
        <v>43</v>
      </c>
    </row>
    <row r="1250" spans="1:12" x14ac:dyDescent="0.25">
      <c r="A1250" t="s">
        <v>77</v>
      </c>
      <c r="B1250">
        <v>7370.17</v>
      </c>
      <c r="C1250">
        <v>7303.87</v>
      </c>
      <c r="D1250">
        <v>7303.53</v>
      </c>
      <c r="E1250">
        <v>7292.44</v>
      </c>
      <c r="F1250">
        <v>752.40800000000002</v>
      </c>
      <c r="G1250">
        <v>0</v>
      </c>
      <c r="H1250">
        <v>257.60199999999998</v>
      </c>
      <c r="I1250">
        <v>0.16142200000000001</v>
      </c>
      <c r="J1250">
        <v>0.85243400000000003</v>
      </c>
      <c r="K1250">
        <v>0</v>
      </c>
      <c r="L1250" t="s">
        <v>43</v>
      </c>
    </row>
    <row r="1251" spans="1:12" x14ac:dyDescent="0.25">
      <c r="A1251" t="s">
        <v>77</v>
      </c>
      <c r="B1251">
        <v>7353.79</v>
      </c>
      <c r="C1251">
        <v>7284.36</v>
      </c>
      <c r="D1251">
        <v>7284.06</v>
      </c>
      <c r="E1251">
        <v>7272.87</v>
      </c>
      <c r="F1251">
        <v>746.64499999999998</v>
      </c>
      <c r="G1251">
        <v>0</v>
      </c>
      <c r="H1251">
        <v>254.547</v>
      </c>
      <c r="I1251">
        <v>0.16142200000000001</v>
      </c>
      <c r="J1251">
        <v>0.85243400000000003</v>
      </c>
      <c r="K1251">
        <v>0</v>
      </c>
      <c r="L1251" t="s">
        <v>43</v>
      </c>
    </row>
    <row r="1252" spans="1:12" x14ac:dyDescent="0.25">
      <c r="A1252" t="s">
        <v>77</v>
      </c>
      <c r="B1252">
        <v>7445.08</v>
      </c>
      <c r="C1252">
        <v>7375.22</v>
      </c>
      <c r="D1252">
        <v>7374.86</v>
      </c>
      <c r="E1252">
        <v>7363.17</v>
      </c>
      <c r="F1252">
        <v>770.64599999999996</v>
      </c>
      <c r="G1252">
        <v>0</v>
      </c>
      <c r="H1252">
        <v>259.93900000000002</v>
      </c>
      <c r="I1252">
        <v>0.16142200000000001</v>
      </c>
      <c r="J1252">
        <v>0.85243400000000003</v>
      </c>
      <c r="K1252">
        <v>0</v>
      </c>
      <c r="L1252" t="s">
        <v>43</v>
      </c>
    </row>
    <row r="1253" spans="1:12" x14ac:dyDescent="0.25">
      <c r="A1253" t="s">
        <v>77</v>
      </c>
      <c r="B1253">
        <v>7498.01</v>
      </c>
      <c r="C1253">
        <v>7432.81</v>
      </c>
      <c r="D1253">
        <v>7432.45</v>
      </c>
      <c r="E1253">
        <v>7420.67</v>
      </c>
      <c r="F1253">
        <v>788.73199999999997</v>
      </c>
      <c r="G1253">
        <v>0</v>
      </c>
      <c r="H1253">
        <v>259.89999999999998</v>
      </c>
      <c r="I1253">
        <v>0.16142200000000001</v>
      </c>
      <c r="J1253">
        <v>0.85243400000000003</v>
      </c>
      <c r="K1253">
        <v>0</v>
      </c>
      <c r="L1253" t="s">
        <v>43</v>
      </c>
    </row>
    <row r="1254" spans="1:12" x14ac:dyDescent="0.25">
      <c r="A1254" t="s">
        <v>77</v>
      </c>
      <c r="B1254">
        <v>7473.71</v>
      </c>
      <c r="C1254">
        <v>7403.83</v>
      </c>
      <c r="D1254">
        <v>7403.49</v>
      </c>
      <c r="E1254">
        <v>7391.76</v>
      </c>
      <c r="F1254">
        <v>762.31399999999996</v>
      </c>
      <c r="G1254">
        <v>0</v>
      </c>
      <c r="H1254">
        <v>257.02999999999997</v>
      </c>
      <c r="I1254">
        <v>0.16142200000000001</v>
      </c>
      <c r="J1254">
        <v>0.85243400000000003</v>
      </c>
      <c r="K1254">
        <v>0</v>
      </c>
      <c r="L1254" t="s">
        <v>43</v>
      </c>
    </row>
    <row r="1255" spans="1:12" x14ac:dyDescent="0.25">
      <c r="A1255" t="s">
        <v>77</v>
      </c>
      <c r="B1255">
        <v>7432.72</v>
      </c>
      <c r="C1255">
        <v>7360.9</v>
      </c>
      <c r="D1255">
        <v>7360.54</v>
      </c>
      <c r="E1255">
        <v>7348.89</v>
      </c>
      <c r="F1255">
        <v>765.25699999999995</v>
      </c>
      <c r="G1255">
        <v>0</v>
      </c>
      <c r="H1255">
        <v>259.53899999999999</v>
      </c>
      <c r="I1255">
        <v>0.16142200000000001</v>
      </c>
      <c r="J1255">
        <v>0.85243400000000003</v>
      </c>
      <c r="K1255">
        <v>0</v>
      </c>
      <c r="L1255" t="s">
        <v>43</v>
      </c>
    </row>
    <row r="1256" spans="1:12" x14ac:dyDescent="0.25">
      <c r="A1256" t="s">
        <v>77</v>
      </c>
      <c r="B1256">
        <v>7435.22</v>
      </c>
      <c r="C1256">
        <v>7362.57</v>
      </c>
      <c r="D1256">
        <v>7362.23</v>
      </c>
      <c r="E1256">
        <v>7350.82</v>
      </c>
      <c r="F1256">
        <v>766.09400000000005</v>
      </c>
      <c r="G1256">
        <v>0</v>
      </c>
      <c r="H1256">
        <v>257.51</v>
      </c>
      <c r="I1256">
        <v>0.16142200000000001</v>
      </c>
      <c r="J1256">
        <v>0.85243400000000003</v>
      </c>
      <c r="K1256">
        <v>0</v>
      </c>
      <c r="L1256" t="s">
        <v>43</v>
      </c>
    </row>
    <row r="1257" spans="1:12" x14ac:dyDescent="0.25">
      <c r="A1257" t="s">
        <v>77</v>
      </c>
      <c r="B1257">
        <v>7435.03</v>
      </c>
      <c r="C1257">
        <v>7364.35</v>
      </c>
      <c r="D1257">
        <v>7364.02</v>
      </c>
      <c r="E1257">
        <v>7352.65</v>
      </c>
      <c r="F1257">
        <v>768.62</v>
      </c>
      <c r="G1257">
        <v>0</v>
      </c>
      <c r="H1257">
        <v>261.02300000000002</v>
      </c>
      <c r="I1257">
        <v>0.16142200000000001</v>
      </c>
      <c r="J1257">
        <v>0.85243400000000003</v>
      </c>
      <c r="K1257">
        <v>0</v>
      </c>
      <c r="L1257" t="s">
        <v>43</v>
      </c>
    </row>
    <row r="1258" spans="1:12" x14ac:dyDescent="0.25">
      <c r="A1258" t="s">
        <v>77</v>
      </c>
      <c r="B1258">
        <v>7436.06</v>
      </c>
      <c r="C1258">
        <v>7367.39</v>
      </c>
      <c r="D1258">
        <v>7367.03</v>
      </c>
      <c r="E1258">
        <v>7355.65</v>
      </c>
      <c r="F1258">
        <v>771.18600000000004</v>
      </c>
      <c r="G1258">
        <v>0</v>
      </c>
      <c r="H1258">
        <v>261.61700000000002</v>
      </c>
      <c r="I1258">
        <v>0.16142200000000001</v>
      </c>
      <c r="J1258">
        <v>0.85243400000000003</v>
      </c>
      <c r="K1258">
        <v>0</v>
      </c>
      <c r="L1258" t="s">
        <v>43</v>
      </c>
    </row>
    <row r="1259" spans="1:12" x14ac:dyDescent="0.25">
      <c r="A1259" t="s">
        <v>77</v>
      </c>
      <c r="B1259">
        <v>7443.79</v>
      </c>
      <c r="C1259">
        <v>7373.22</v>
      </c>
      <c r="D1259">
        <v>7372.89</v>
      </c>
      <c r="E1259">
        <v>7361.35</v>
      </c>
      <c r="F1259">
        <v>770.92399999999998</v>
      </c>
      <c r="G1259">
        <v>0</v>
      </c>
      <c r="H1259">
        <v>257.529</v>
      </c>
      <c r="I1259">
        <v>0.16142200000000001</v>
      </c>
      <c r="J1259">
        <v>0.85243400000000003</v>
      </c>
      <c r="K1259">
        <v>0</v>
      </c>
      <c r="L1259" t="s">
        <v>43</v>
      </c>
    </row>
    <row r="1260" spans="1:12" x14ac:dyDescent="0.25">
      <c r="A1260" t="s">
        <v>77</v>
      </c>
      <c r="B1260">
        <v>7476.58</v>
      </c>
      <c r="C1260">
        <v>7406.54</v>
      </c>
      <c r="D1260">
        <v>7406.18</v>
      </c>
      <c r="E1260">
        <v>7394.58</v>
      </c>
      <c r="F1260">
        <v>774.01199999999994</v>
      </c>
      <c r="G1260">
        <v>0</v>
      </c>
      <c r="H1260">
        <v>260.721</v>
      </c>
      <c r="I1260">
        <v>0.16142200000000001</v>
      </c>
      <c r="J1260">
        <v>0.85243400000000003</v>
      </c>
      <c r="K1260">
        <v>0</v>
      </c>
      <c r="L1260" t="s">
        <v>43</v>
      </c>
    </row>
    <row r="1261" spans="1:12" x14ac:dyDescent="0.25">
      <c r="A1261" t="s">
        <v>77</v>
      </c>
      <c r="B1261">
        <v>7518.69</v>
      </c>
      <c r="C1261">
        <v>7450.37</v>
      </c>
      <c r="D1261">
        <v>7449.98</v>
      </c>
      <c r="E1261">
        <v>7438.44</v>
      </c>
      <c r="F1261">
        <v>781.64599999999996</v>
      </c>
      <c r="G1261">
        <v>0</v>
      </c>
      <c r="H1261">
        <v>263.52699999999999</v>
      </c>
      <c r="I1261">
        <v>0.16142200000000001</v>
      </c>
      <c r="J1261">
        <v>0.85243400000000003</v>
      </c>
      <c r="K1261">
        <v>0</v>
      </c>
      <c r="L1261" t="s">
        <v>43</v>
      </c>
    </row>
    <row r="1262" spans="1:12" x14ac:dyDescent="0.25">
      <c r="A1262" t="s">
        <v>77</v>
      </c>
      <c r="B1262">
        <v>7425.2</v>
      </c>
      <c r="C1262">
        <v>7356.82</v>
      </c>
      <c r="D1262">
        <v>7356.48</v>
      </c>
      <c r="E1262">
        <v>7344.79</v>
      </c>
      <c r="F1262">
        <v>766.40099999999995</v>
      </c>
      <c r="G1262">
        <v>0</v>
      </c>
      <c r="H1262">
        <v>259.26299999999998</v>
      </c>
      <c r="I1262">
        <v>0.16142200000000001</v>
      </c>
      <c r="J1262">
        <v>0.85243400000000003</v>
      </c>
      <c r="K1262">
        <v>0</v>
      </c>
      <c r="L1262" t="s">
        <v>43</v>
      </c>
    </row>
    <row r="1263" spans="1:12" x14ac:dyDescent="0.25">
      <c r="A1263" t="s">
        <v>77</v>
      </c>
      <c r="B1263">
        <v>7425.13</v>
      </c>
      <c r="C1263">
        <v>7355.08</v>
      </c>
      <c r="D1263">
        <v>7354.73</v>
      </c>
      <c r="E1263">
        <v>7343.48</v>
      </c>
      <c r="F1263">
        <v>766.20699999999999</v>
      </c>
      <c r="G1263">
        <v>0</v>
      </c>
      <c r="H1263">
        <v>259.39800000000002</v>
      </c>
      <c r="I1263">
        <v>0.16142200000000001</v>
      </c>
      <c r="J1263">
        <v>0.85243400000000003</v>
      </c>
      <c r="K1263">
        <v>0</v>
      </c>
      <c r="L1263" t="s">
        <v>43</v>
      </c>
    </row>
    <row r="1264" spans="1:12" x14ac:dyDescent="0.25">
      <c r="A1264" t="s">
        <v>77</v>
      </c>
      <c r="B1264">
        <v>7438.06</v>
      </c>
      <c r="C1264">
        <v>7367.91</v>
      </c>
      <c r="D1264">
        <v>7367.55</v>
      </c>
      <c r="E1264">
        <v>7356.09</v>
      </c>
      <c r="F1264">
        <v>763.94500000000005</v>
      </c>
      <c r="G1264">
        <v>0</v>
      </c>
      <c r="H1264">
        <v>259.173</v>
      </c>
      <c r="I1264">
        <v>0.16142200000000001</v>
      </c>
      <c r="J1264">
        <v>0.85243400000000003</v>
      </c>
      <c r="K1264">
        <v>0</v>
      </c>
      <c r="L1264" t="s">
        <v>43</v>
      </c>
    </row>
    <row r="1265" spans="1:12" x14ac:dyDescent="0.25">
      <c r="A1265" t="s">
        <v>77</v>
      </c>
      <c r="B1265">
        <v>7433.42</v>
      </c>
      <c r="C1265">
        <v>7364.13</v>
      </c>
      <c r="D1265">
        <v>7363.79</v>
      </c>
      <c r="E1265">
        <v>7352.19</v>
      </c>
      <c r="F1265">
        <v>766.46799999999996</v>
      </c>
      <c r="G1265">
        <v>0</v>
      </c>
      <c r="H1265">
        <v>259.49799999999999</v>
      </c>
      <c r="I1265">
        <v>0.16142200000000001</v>
      </c>
      <c r="J1265">
        <v>0.85243400000000003</v>
      </c>
      <c r="K1265">
        <v>0</v>
      </c>
      <c r="L1265" t="s">
        <v>43</v>
      </c>
    </row>
    <row r="1266" spans="1:12" x14ac:dyDescent="0.25">
      <c r="A1266" t="s">
        <v>77</v>
      </c>
      <c r="B1266">
        <v>7455.85</v>
      </c>
      <c r="C1266">
        <v>7388.07</v>
      </c>
      <c r="D1266">
        <v>7387.68</v>
      </c>
      <c r="E1266">
        <v>7376.25</v>
      </c>
      <c r="F1266">
        <v>769.16</v>
      </c>
      <c r="G1266">
        <v>0</v>
      </c>
      <c r="H1266">
        <v>258.53199999999998</v>
      </c>
      <c r="I1266">
        <v>0.16142200000000001</v>
      </c>
      <c r="J1266">
        <v>0.85243400000000003</v>
      </c>
      <c r="K1266">
        <v>0</v>
      </c>
      <c r="L1266" t="s">
        <v>43</v>
      </c>
    </row>
    <row r="1267" spans="1:12" x14ac:dyDescent="0.25">
      <c r="A1267" t="s">
        <v>77</v>
      </c>
      <c r="B1267">
        <v>7422.9</v>
      </c>
      <c r="C1267">
        <v>7353.17</v>
      </c>
      <c r="D1267">
        <v>7352.84</v>
      </c>
      <c r="E1267">
        <v>7341.16</v>
      </c>
      <c r="F1267">
        <v>760.52099999999996</v>
      </c>
      <c r="G1267">
        <v>0</v>
      </c>
      <c r="H1267">
        <v>259.27</v>
      </c>
      <c r="I1267">
        <v>0.16142200000000001</v>
      </c>
      <c r="J1267">
        <v>0.85243400000000003</v>
      </c>
      <c r="K1267">
        <v>0</v>
      </c>
      <c r="L1267" t="s">
        <v>43</v>
      </c>
    </row>
    <row r="1268" spans="1:12" x14ac:dyDescent="0.25">
      <c r="A1268" t="s">
        <v>77</v>
      </c>
      <c r="B1268">
        <v>7432.34</v>
      </c>
      <c r="C1268">
        <v>7363.37</v>
      </c>
      <c r="D1268">
        <v>7363.04</v>
      </c>
      <c r="E1268">
        <v>7351.48</v>
      </c>
      <c r="F1268">
        <v>763.06299999999999</v>
      </c>
      <c r="G1268">
        <v>0</v>
      </c>
      <c r="H1268">
        <v>258.62299999999999</v>
      </c>
      <c r="I1268">
        <v>0.16142200000000001</v>
      </c>
      <c r="J1268">
        <v>0.85243400000000003</v>
      </c>
      <c r="K1268">
        <v>0</v>
      </c>
      <c r="L1268" t="s">
        <v>43</v>
      </c>
    </row>
    <row r="1269" spans="1:12" x14ac:dyDescent="0.25">
      <c r="A1269" t="s">
        <v>77</v>
      </c>
      <c r="B1269">
        <v>7509.38</v>
      </c>
      <c r="C1269">
        <v>7440.5</v>
      </c>
      <c r="D1269">
        <v>7440.14</v>
      </c>
      <c r="E1269">
        <v>7428.41</v>
      </c>
      <c r="F1269">
        <v>780.67899999999997</v>
      </c>
      <c r="G1269">
        <v>0</v>
      </c>
      <c r="H1269">
        <v>263.88499999999999</v>
      </c>
      <c r="I1269">
        <v>0.16142200000000001</v>
      </c>
      <c r="J1269">
        <v>0.85243400000000003</v>
      </c>
      <c r="K1269">
        <v>0</v>
      </c>
      <c r="L1269" t="s">
        <v>43</v>
      </c>
    </row>
    <row r="1270" spans="1:12" x14ac:dyDescent="0.25">
      <c r="A1270" t="s">
        <v>77</v>
      </c>
      <c r="B1270">
        <v>7422.44</v>
      </c>
      <c r="C1270">
        <v>7350.46</v>
      </c>
      <c r="D1270">
        <v>7350.12</v>
      </c>
      <c r="E1270">
        <v>7338.21</v>
      </c>
      <c r="F1270">
        <v>765.65300000000002</v>
      </c>
      <c r="G1270">
        <v>0</v>
      </c>
      <c r="H1270">
        <v>259.05900000000003</v>
      </c>
      <c r="I1270">
        <v>0.16142200000000001</v>
      </c>
      <c r="J1270">
        <v>0.85243400000000003</v>
      </c>
      <c r="K1270">
        <v>0</v>
      </c>
      <c r="L1270" t="s">
        <v>43</v>
      </c>
    </row>
    <row r="1271" spans="1:12" x14ac:dyDescent="0.25">
      <c r="A1271" t="s">
        <v>77</v>
      </c>
      <c r="B1271">
        <v>7420.65</v>
      </c>
      <c r="C1271">
        <v>7348.33</v>
      </c>
      <c r="D1271">
        <v>7347.98</v>
      </c>
      <c r="E1271">
        <v>7336.08</v>
      </c>
      <c r="F1271">
        <v>758.98800000000006</v>
      </c>
      <c r="G1271">
        <v>0</v>
      </c>
      <c r="H1271">
        <v>259.51299999999998</v>
      </c>
      <c r="I1271">
        <v>0.16142200000000001</v>
      </c>
      <c r="J1271">
        <v>0.85243400000000003</v>
      </c>
      <c r="K1271">
        <v>0</v>
      </c>
      <c r="L1271" t="s">
        <v>43</v>
      </c>
    </row>
    <row r="1272" spans="1:12" x14ac:dyDescent="0.25">
      <c r="A1272" t="s">
        <v>77</v>
      </c>
      <c r="B1272">
        <v>7430.64</v>
      </c>
      <c r="C1272">
        <v>7363.29</v>
      </c>
      <c r="D1272">
        <v>7362.95</v>
      </c>
      <c r="E1272">
        <v>7351.14</v>
      </c>
      <c r="F1272">
        <v>762.971</v>
      </c>
      <c r="G1272">
        <v>0</v>
      </c>
      <c r="H1272">
        <v>259.41199999999998</v>
      </c>
      <c r="I1272">
        <v>0.16142200000000001</v>
      </c>
      <c r="J1272">
        <v>0.85243400000000003</v>
      </c>
      <c r="K1272">
        <v>0</v>
      </c>
      <c r="L1272" t="s">
        <v>43</v>
      </c>
    </row>
    <row r="1273" spans="1:12" x14ac:dyDescent="0.25">
      <c r="A1273" t="s">
        <v>77</v>
      </c>
      <c r="B1273">
        <v>7419.64</v>
      </c>
      <c r="C1273">
        <v>7351.35</v>
      </c>
      <c r="D1273">
        <v>7351.01</v>
      </c>
      <c r="E1273">
        <v>7339.21</v>
      </c>
      <c r="F1273">
        <v>760.63300000000004</v>
      </c>
      <c r="G1273">
        <v>0</v>
      </c>
      <c r="H1273">
        <v>259.863</v>
      </c>
      <c r="I1273">
        <v>0.16142200000000001</v>
      </c>
      <c r="J1273">
        <v>0.85243400000000003</v>
      </c>
      <c r="K1273">
        <v>0</v>
      </c>
      <c r="L1273" t="s">
        <v>43</v>
      </c>
    </row>
    <row r="1274" spans="1:12" x14ac:dyDescent="0.25">
      <c r="A1274" t="s">
        <v>77</v>
      </c>
      <c r="B1274">
        <v>7426.31</v>
      </c>
      <c r="C1274">
        <v>7358.43</v>
      </c>
      <c r="D1274">
        <v>7358.1</v>
      </c>
      <c r="E1274">
        <v>7346.46</v>
      </c>
      <c r="F1274">
        <v>762.125</v>
      </c>
      <c r="G1274">
        <v>0</v>
      </c>
      <c r="H1274">
        <v>258.69</v>
      </c>
      <c r="I1274">
        <v>0.16142200000000001</v>
      </c>
      <c r="J1274">
        <v>0.85243400000000003</v>
      </c>
      <c r="K1274">
        <v>0</v>
      </c>
      <c r="L1274" t="s">
        <v>43</v>
      </c>
    </row>
    <row r="1275" spans="1:12" x14ac:dyDescent="0.25">
      <c r="A1275" t="s">
        <v>77</v>
      </c>
      <c r="B1275">
        <v>7444.71</v>
      </c>
      <c r="C1275">
        <v>7377.41</v>
      </c>
      <c r="D1275">
        <v>7376.97</v>
      </c>
      <c r="E1275">
        <v>7365.52</v>
      </c>
      <c r="F1275">
        <v>771.56</v>
      </c>
      <c r="G1275">
        <v>0</v>
      </c>
      <c r="H1275">
        <v>259.35500000000002</v>
      </c>
      <c r="I1275">
        <v>0.16142200000000001</v>
      </c>
      <c r="J1275">
        <v>0.85243400000000003</v>
      </c>
      <c r="K1275">
        <v>0</v>
      </c>
      <c r="L1275" t="s">
        <v>43</v>
      </c>
    </row>
    <row r="1276" spans="1:12" x14ac:dyDescent="0.25">
      <c r="A1276" t="s">
        <v>77</v>
      </c>
      <c r="B1276">
        <v>7396.48</v>
      </c>
      <c r="C1276">
        <v>7327.47</v>
      </c>
      <c r="D1276">
        <v>7327.16</v>
      </c>
      <c r="E1276">
        <v>7315.66</v>
      </c>
      <c r="F1276">
        <v>758.72400000000005</v>
      </c>
      <c r="G1276">
        <v>0</v>
      </c>
      <c r="H1276">
        <v>256.85700000000003</v>
      </c>
      <c r="I1276">
        <v>0.16142200000000001</v>
      </c>
      <c r="J1276">
        <v>0.85243400000000003</v>
      </c>
      <c r="K1276">
        <v>0</v>
      </c>
      <c r="L1276" t="s">
        <v>43</v>
      </c>
    </row>
    <row r="1277" spans="1:12" x14ac:dyDescent="0.25">
      <c r="A1277" t="s">
        <v>77</v>
      </c>
      <c r="B1277">
        <v>7420.75</v>
      </c>
      <c r="C1277">
        <v>7349.95</v>
      </c>
      <c r="D1277">
        <v>7349.62</v>
      </c>
      <c r="E1277">
        <v>7338.4</v>
      </c>
      <c r="F1277">
        <v>768.41399999999999</v>
      </c>
      <c r="G1277">
        <v>0</v>
      </c>
      <c r="H1277">
        <v>258.32299999999998</v>
      </c>
      <c r="I1277">
        <v>0.16142200000000001</v>
      </c>
      <c r="J1277">
        <v>0.85243400000000003</v>
      </c>
      <c r="K1277">
        <v>0</v>
      </c>
      <c r="L1277" t="s">
        <v>43</v>
      </c>
    </row>
    <row r="1278" spans="1:12" x14ac:dyDescent="0.25">
      <c r="A1278" t="s">
        <v>77</v>
      </c>
      <c r="B1278">
        <v>7326.31</v>
      </c>
      <c r="C1278">
        <v>7258.87</v>
      </c>
      <c r="D1278">
        <v>7258.55</v>
      </c>
      <c r="E1278">
        <v>7247.36</v>
      </c>
      <c r="F1278">
        <v>745.26400000000001</v>
      </c>
      <c r="G1278">
        <v>0</v>
      </c>
      <c r="H1278">
        <v>257.47800000000001</v>
      </c>
      <c r="I1278">
        <v>0.16142200000000001</v>
      </c>
      <c r="J1278">
        <v>0.85243400000000003</v>
      </c>
      <c r="K1278">
        <v>0</v>
      </c>
      <c r="L1278" t="s">
        <v>43</v>
      </c>
    </row>
    <row r="1279" spans="1:12" x14ac:dyDescent="0.25">
      <c r="A1279" t="s">
        <v>77</v>
      </c>
      <c r="B1279">
        <v>7345.33</v>
      </c>
      <c r="C1279">
        <v>7276.42</v>
      </c>
      <c r="D1279">
        <v>7276.13</v>
      </c>
      <c r="E1279">
        <v>7264.89</v>
      </c>
      <c r="F1279">
        <v>747.30100000000004</v>
      </c>
      <c r="G1279">
        <v>0</v>
      </c>
      <c r="H1279">
        <v>257.00599999999997</v>
      </c>
      <c r="I1279">
        <v>0.16142200000000001</v>
      </c>
      <c r="J1279">
        <v>0.85243400000000003</v>
      </c>
      <c r="K1279">
        <v>0</v>
      </c>
      <c r="L1279" t="s">
        <v>43</v>
      </c>
    </row>
    <row r="1280" spans="1:12" x14ac:dyDescent="0.25">
      <c r="A1280" t="s">
        <v>77</v>
      </c>
      <c r="B1280">
        <v>7369.4</v>
      </c>
      <c r="C1280">
        <v>7296.79</v>
      </c>
      <c r="D1280">
        <v>7296.4</v>
      </c>
      <c r="E1280">
        <v>7285.05</v>
      </c>
      <c r="F1280">
        <v>756.12099999999998</v>
      </c>
      <c r="G1280">
        <v>0</v>
      </c>
      <c r="H1280">
        <v>258.48399999999998</v>
      </c>
      <c r="I1280">
        <v>0.16142200000000001</v>
      </c>
      <c r="J1280">
        <v>0.85243400000000003</v>
      </c>
      <c r="K1280">
        <v>0</v>
      </c>
      <c r="L1280" t="s">
        <v>43</v>
      </c>
    </row>
    <row r="1281" spans="1:25" x14ac:dyDescent="0.25">
      <c r="A1281" t="s">
        <v>77</v>
      </c>
      <c r="B1281">
        <v>7336.78</v>
      </c>
      <c r="C1281">
        <v>7269.91</v>
      </c>
      <c r="D1281">
        <v>7269.62</v>
      </c>
      <c r="E1281">
        <v>7257.56</v>
      </c>
      <c r="F1281">
        <v>749.01499999999999</v>
      </c>
      <c r="G1281">
        <v>0</v>
      </c>
      <c r="H1281">
        <v>255.892</v>
      </c>
      <c r="I1281">
        <v>0.16142200000000001</v>
      </c>
      <c r="J1281">
        <v>0.85243400000000003</v>
      </c>
      <c r="K1281">
        <v>0</v>
      </c>
      <c r="L1281" t="s">
        <v>43</v>
      </c>
    </row>
    <row r="1282" spans="1:25" x14ac:dyDescent="0.25">
      <c r="A1282" t="s">
        <v>77</v>
      </c>
      <c r="B1282">
        <v>7325.87</v>
      </c>
      <c r="C1282">
        <v>7257.65</v>
      </c>
      <c r="D1282">
        <v>7257.37</v>
      </c>
      <c r="E1282">
        <v>7246.19</v>
      </c>
      <c r="F1282">
        <v>739.10799999999995</v>
      </c>
      <c r="G1282">
        <v>0</v>
      </c>
      <c r="H1282">
        <v>255.15799999999999</v>
      </c>
      <c r="I1282">
        <v>0.16142200000000001</v>
      </c>
      <c r="J1282">
        <v>0.85243400000000003</v>
      </c>
      <c r="K1282">
        <v>0</v>
      </c>
      <c r="L1282" t="s">
        <v>43</v>
      </c>
    </row>
    <row r="1283" spans="1:25" x14ac:dyDescent="0.25">
      <c r="A1283" t="s">
        <v>77</v>
      </c>
      <c r="B1283">
        <v>7343.48</v>
      </c>
      <c r="C1283">
        <v>7274.5</v>
      </c>
      <c r="D1283">
        <v>7274.22</v>
      </c>
      <c r="E1283">
        <v>7262.73</v>
      </c>
      <c r="F1283">
        <v>741.67700000000002</v>
      </c>
      <c r="G1283">
        <v>0</v>
      </c>
      <c r="H1283">
        <v>255.70400000000001</v>
      </c>
      <c r="I1283">
        <v>0.16142200000000001</v>
      </c>
      <c r="J1283">
        <v>0.85243400000000003</v>
      </c>
      <c r="K1283">
        <v>0</v>
      </c>
      <c r="L1283" t="s">
        <v>43</v>
      </c>
    </row>
    <row r="1284" spans="1:25" x14ac:dyDescent="0.25">
      <c r="A1284" t="s">
        <v>77</v>
      </c>
      <c r="B1284">
        <v>7394.23</v>
      </c>
      <c r="C1284">
        <v>7324.76</v>
      </c>
      <c r="D1284">
        <v>7324.44</v>
      </c>
      <c r="E1284">
        <v>7312.99</v>
      </c>
      <c r="F1284">
        <v>756.26300000000003</v>
      </c>
      <c r="G1284">
        <v>0</v>
      </c>
      <c r="H1284">
        <v>257.19799999999998</v>
      </c>
      <c r="I1284">
        <v>0.16142200000000001</v>
      </c>
      <c r="J1284">
        <v>0.85243400000000003</v>
      </c>
      <c r="K1284">
        <v>0</v>
      </c>
      <c r="L1284" t="s">
        <v>43</v>
      </c>
    </row>
    <row r="1285" spans="1:25" x14ac:dyDescent="0.25">
      <c r="A1285" t="s">
        <v>77</v>
      </c>
      <c r="B1285">
        <v>7449.09</v>
      </c>
      <c r="C1285">
        <v>7380.17</v>
      </c>
      <c r="D1285">
        <v>7379.82</v>
      </c>
      <c r="E1285">
        <v>7368.2</v>
      </c>
      <c r="F1285">
        <v>776.32</v>
      </c>
      <c r="G1285">
        <v>0</v>
      </c>
      <c r="H1285">
        <v>258.27499999999998</v>
      </c>
      <c r="I1285">
        <v>0.16142200000000001</v>
      </c>
      <c r="J1285">
        <v>0.85243400000000003</v>
      </c>
      <c r="K1285">
        <v>0</v>
      </c>
      <c r="L1285" t="s">
        <v>43</v>
      </c>
    </row>
    <row r="1286" spans="1:25" x14ac:dyDescent="0.25">
      <c r="A1286" t="s">
        <v>77</v>
      </c>
      <c r="B1286">
        <v>7424.45</v>
      </c>
      <c r="C1286">
        <v>7355.05</v>
      </c>
      <c r="D1286">
        <v>7354.67</v>
      </c>
      <c r="E1286">
        <v>7343.15</v>
      </c>
      <c r="F1286">
        <v>765.47400000000005</v>
      </c>
      <c r="G1286">
        <v>0</v>
      </c>
      <c r="H1286">
        <v>260.65899999999999</v>
      </c>
      <c r="I1286">
        <v>0.16142200000000001</v>
      </c>
      <c r="J1286">
        <v>0.85243400000000003</v>
      </c>
      <c r="K1286">
        <v>0</v>
      </c>
      <c r="L1286" t="s">
        <v>43</v>
      </c>
    </row>
    <row r="1287" spans="1:25" x14ac:dyDescent="0.25">
      <c r="A1287" t="s">
        <v>77</v>
      </c>
      <c r="B1287">
        <v>7418.73</v>
      </c>
      <c r="C1287">
        <v>7349.44</v>
      </c>
      <c r="D1287">
        <v>7349.09</v>
      </c>
      <c r="E1287">
        <v>7337.65</v>
      </c>
      <c r="F1287">
        <v>766.17200000000003</v>
      </c>
      <c r="G1287">
        <v>0</v>
      </c>
      <c r="H1287">
        <v>259.37700000000001</v>
      </c>
      <c r="I1287">
        <v>0.16142200000000001</v>
      </c>
      <c r="J1287">
        <v>0.85243400000000003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7424.48</v>
      </c>
      <c r="C1288">
        <v>7359.53</v>
      </c>
      <c r="D1288">
        <v>7359.17</v>
      </c>
      <c r="E1288">
        <v>7347.34</v>
      </c>
      <c r="F1288">
        <v>766.36</v>
      </c>
      <c r="G1288">
        <v>0</v>
      </c>
      <c r="H1288">
        <v>258.44299999999998</v>
      </c>
      <c r="I1288">
        <v>0.16142200000000001</v>
      </c>
      <c r="J1288">
        <v>0.85243400000000003</v>
      </c>
      <c r="K1288">
        <v>0</v>
      </c>
      <c r="L1288" t="s">
        <v>43</v>
      </c>
      <c r="R1288">
        <f>AVERAGE(B1239:B1288)</f>
        <v>7422.8030000000017</v>
      </c>
      <c r="S1288">
        <f>AVERAGE(C1239:C1288)</f>
        <v>7353.349799999999</v>
      </c>
      <c r="U1288">
        <f>_xlfn.VAR.P(B1239:B1288)</f>
        <v>1955.9366810000056</v>
      </c>
      <c r="V1288">
        <f>_xlfn.VAR.P(C1239:C1288)</f>
        <v>1889.1670179600042</v>
      </c>
      <c r="X1288">
        <f>1.96*SQRT(U1288)/50</f>
        <v>1.7336581385878385</v>
      </c>
      <c r="Y1288">
        <f>1.96*SQRT(V1288)/50</f>
        <v>1.703810319982263</v>
      </c>
    </row>
    <row r="1289" spans="1:25" x14ac:dyDescent="0.25">
      <c r="A1289" t="s">
        <v>77</v>
      </c>
      <c r="B1289">
        <v>371254.2769</v>
      </c>
      <c r="C1289" t="s">
        <v>37</v>
      </c>
    </row>
    <row r="1290" spans="1:25" x14ac:dyDescent="0.25">
      <c r="A1290" t="s">
        <v>172</v>
      </c>
      <c r="B1290">
        <v>7782.95</v>
      </c>
      <c r="C1290">
        <v>7705.37</v>
      </c>
      <c r="D1290">
        <v>7705.01</v>
      </c>
      <c r="E1290">
        <v>7687.65</v>
      </c>
      <c r="F1290">
        <v>550.58699999999999</v>
      </c>
      <c r="G1290">
        <v>705.02599999999995</v>
      </c>
      <c r="H1290">
        <v>260.101</v>
      </c>
      <c r="I1290">
        <v>181.76599999999999</v>
      </c>
      <c r="J1290">
        <v>232.1</v>
      </c>
      <c r="K1290">
        <v>6411.66</v>
      </c>
      <c r="L1290">
        <v>0.147117</v>
      </c>
      <c r="M1290">
        <v>0.83684700000000001</v>
      </c>
      <c r="N1290">
        <v>0</v>
      </c>
      <c r="O1290" t="s">
        <v>43</v>
      </c>
    </row>
    <row r="1291" spans="1:25" x14ac:dyDescent="0.25">
      <c r="A1291" t="s">
        <v>172</v>
      </c>
      <c r="B1291">
        <v>7570.81</v>
      </c>
      <c r="C1291">
        <v>7501.23</v>
      </c>
      <c r="D1291">
        <v>7500.96</v>
      </c>
      <c r="E1291">
        <v>7484.47</v>
      </c>
      <c r="F1291">
        <v>536.79999999999995</v>
      </c>
      <c r="G1291">
        <v>676.20399999999995</v>
      </c>
      <c r="H1291">
        <v>254.09100000000001</v>
      </c>
      <c r="I1291">
        <v>172.828</v>
      </c>
      <c r="J1291">
        <v>218.774</v>
      </c>
      <c r="K1291">
        <v>6252.94</v>
      </c>
      <c r="L1291">
        <v>0.178457</v>
      </c>
      <c r="M1291">
        <v>0.84970999999999997</v>
      </c>
      <c r="N1291">
        <v>0</v>
      </c>
      <c r="O1291" t="s">
        <v>43</v>
      </c>
    </row>
    <row r="1292" spans="1:25" x14ac:dyDescent="0.25">
      <c r="A1292" t="s">
        <v>172</v>
      </c>
      <c r="B1292">
        <v>7766.54</v>
      </c>
      <c r="C1292">
        <v>7696.46</v>
      </c>
      <c r="D1292">
        <v>7696.18</v>
      </c>
      <c r="E1292">
        <v>7678.76</v>
      </c>
      <c r="F1292">
        <v>548.346</v>
      </c>
      <c r="G1292">
        <v>698.81600000000003</v>
      </c>
      <c r="H1292">
        <v>258.98500000000001</v>
      </c>
      <c r="I1292">
        <v>180.31700000000001</v>
      </c>
      <c r="J1292">
        <v>229.14599999999999</v>
      </c>
      <c r="K1292">
        <v>6409.09</v>
      </c>
      <c r="L1292">
        <v>0.178454</v>
      </c>
      <c r="M1292">
        <v>0.83687400000000001</v>
      </c>
      <c r="N1292">
        <v>0</v>
      </c>
      <c r="O1292" t="s">
        <v>43</v>
      </c>
    </row>
    <row r="1293" spans="1:25" x14ac:dyDescent="0.25">
      <c r="A1293" t="s">
        <v>172</v>
      </c>
      <c r="B1293">
        <v>7888.27</v>
      </c>
      <c r="C1293">
        <v>7814.98</v>
      </c>
      <c r="D1293">
        <v>7814.66</v>
      </c>
      <c r="E1293">
        <v>7797.41</v>
      </c>
      <c r="F1293">
        <v>551.79499999999996</v>
      </c>
      <c r="G1293">
        <v>713.25300000000004</v>
      </c>
      <c r="H1293">
        <v>263.93799999999999</v>
      </c>
      <c r="I1293">
        <v>184.74799999999999</v>
      </c>
      <c r="J1293">
        <v>233.14599999999999</v>
      </c>
      <c r="K1293">
        <v>6509.64</v>
      </c>
      <c r="L1293">
        <v>0.178454</v>
      </c>
      <c r="M1293">
        <v>0.83587699999999998</v>
      </c>
      <c r="N1293">
        <v>0</v>
      </c>
      <c r="O1293" t="s">
        <v>43</v>
      </c>
    </row>
    <row r="1294" spans="1:25" x14ac:dyDescent="0.25">
      <c r="A1294" t="s">
        <v>172</v>
      </c>
      <c r="B1294">
        <v>7637.91</v>
      </c>
      <c r="C1294">
        <v>7568.43</v>
      </c>
      <c r="D1294">
        <v>7568.11</v>
      </c>
      <c r="E1294">
        <v>7551.63</v>
      </c>
      <c r="F1294">
        <v>544.68700000000001</v>
      </c>
      <c r="G1294">
        <v>683.46799999999996</v>
      </c>
      <c r="H1294">
        <v>256.68799999999999</v>
      </c>
      <c r="I1294">
        <v>174.34</v>
      </c>
      <c r="J1294">
        <v>222.292</v>
      </c>
      <c r="K1294">
        <v>6302.94</v>
      </c>
      <c r="L1294">
        <v>0.17074</v>
      </c>
      <c r="M1294">
        <v>0.83703300000000003</v>
      </c>
      <c r="N1294">
        <v>0</v>
      </c>
      <c r="O1294" t="s">
        <v>43</v>
      </c>
    </row>
    <row r="1295" spans="1:25" x14ac:dyDescent="0.25">
      <c r="A1295" t="s">
        <v>172</v>
      </c>
      <c r="B1295">
        <v>7571.21</v>
      </c>
      <c r="C1295">
        <v>7500.71</v>
      </c>
      <c r="D1295">
        <v>7500.45</v>
      </c>
      <c r="E1295">
        <v>7484.43</v>
      </c>
      <c r="F1295">
        <v>538.57500000000005</v>
      </c>
      <c r="G1295">
        <v>673.02200000000005</v>
      </c>
      <c r="H1295">
        <v>252.69900000000001</v>
      </c>
      <c r="I1295">
        <v>172.203</v>
      </c>
      <c r="J1295">
        <v>218.55</v>
      </c>
      <c r="K1295">
        <v>6254.57</v>
      </c>
      <c r="L1295">
        <v>0.15001900000000001</v>
      </c>
      <c r="M1295">
        <v>0.83704999999999996</v>
      </c>
      <c r="N1295">
        <v>0</v>
      </c>
      <c r="O1295" t="s">
        <v>43</v>
      </c>
    </row>
    <row r="1296" spans="1:25" x14ac:dyDescent="0.25">
      <c r="A1296" t="s">
        <v>172</v>
      </c>
      <c r="B1296">
        <v>7549.63</v>
      </c>
      <c r="C1296">
        <v>7480.56</v>
      </c>
      <c r="D1296">
        <v>7480.3</v>
      </c>
      <c r="E1296">
        <v>7464.52</v>
      </c>
      <c r="F1296">
        <v>533.375</v>
      </c>
      <c r="G1296">
        <v>672.36500000000001</v>
      </c>
      <c r="H1296">
        <v>253.441</v>
      </c>
      <c r="I1296">
        <v>172.07400000000001</v>
      </c>
      <c r="J1296">
        <v>217.32900000000001</v>
      </c>
      <c r="K1296">
        <v>6240.51</v>
      </c>
      <c r="L1296">
        <v>0.17847399999999999</v>
      </c>
      <c r="M1296">
        <v>0.83633800000000003</v>
      </c>
      <c r="N1296">
        <v>0</v>
      </c>
      <c r="O1296" t="s">
        <v>43</v>
      </c>
    </row>
    <row r="1297" spans="1:15" x14ac:dyDescent="0.25">
      <c r="A1297" t="s">
        <v>172</v>
      </c>
      <c r="B1297">
        <v>7585.7</v>
      </c>
      <c r="C1297">
        <v>7516.58</v>
      </c>
      <c r="D1297">
        <v>7516.31</v>
      </c>
      <c r="E1297">
        <v>7499.86</v>
      </c>
      <c r="F1297">
        <v>539.399</v>
      </c>
      <c r="G1297">
        <v>674.96400000000006</v>
      </c>
      <c r="H1297">
        <v>252.953</v>
      </c>
      <c r="I1297">
        <v>172.42400000000001</v>
      </c>
      <c r="J1297">
        <v>219.08</v>
      </c>
      <c r="K1297">
        <v>6266.85</v>
      </c>
      <c r="L1297">
        <v>0.14904200000000001</v>
      </c>
      <c r="M1297">
        <v>0.83506199999999997</v>
      </c>
      <c r="N1297">
        <v>0</v>
      </c>
      <c r="O1297" t="s">
        <v>43</v>
      </c>
    </row>
    <row r="1298" spans="1:15" x14ac:dyDescent="0.25">
      <c r="A1298" t="s">
        <v>172</v>
      </c>
      <c r="B1298">
        <v>7532.44</v>
      </c>
      <c r="C1298">
        <v>7465.89</v>
      </c>
      <c r="D1298">
        <v>7465.65</v>
      </c>
      <c r="E1298">
        <v>7449.95</v>
      </c>
      <c r="F1298">
        <v>530.89200000000005</v>
      </c>
      <c r="G1298">
        <v>672.12800000000004</v>
      </c>
      <c r="H1298">
        <v>251.952</v>
      </c>
      <c r="I1298">
        <v>172.262</v>
      </c>
      <c r="J1298">
        <v>218.178</v>
      </c>
      <c r="K1298">
        <v>6228.85</v>
      </c>
      <c r="L1298">
        <v>0.14710799999999999</v>
      </c>
      <c r="M1298">
        <v>0.83699199999999996</v>
      </c>
      <c r="N1298">
        <v>0</v>
      </c>
      <c r="O1298" t="s">
        <v>43</v>
      </c>
    </row>
    <row r="1299" spans="1:15" x14ac:dyDescent="0.25">
      <c r="A1299" t="s">
        <v>172</v>
      </c>
      <c r="B1299">
        <v>7603.73</v>
      </c>
      <c r="C1299">
        <v>7533.65</v>
      </c>
      <c r="D1299">
        <v>7533.35</v>
      </c>
      <c r="E1299">
        <v>7516.65</v>
      </c>
      <c r="F1299">
        <v>540.03599999999994</v>
      </c>
      <c r="G1299">
        <v>679.46299999999997</v>
      </c>
      <c r="H1299">
        <v>254.21</v>
      </c>
      <c r="I1299">
        <v>173.95</v>
      </c>
      <c r="J1299">
        <v>220.79499999999999</v>
      </c>
      <c r="K1299">
        <v>6278.55</v>
      </c>
      <c r="L1299">
        <v>0.178454</v>
      </c>
      <c r="M1299">
        <v>0.83693200000000001</v>
      </c>
      <c r="N1299">
        <v>0</v>
      </c>
      <c r="O1299" t="s">
        <v>43</v>
      </c>
    </row>
    <row r="1300" spans="1:15" x14ac:dyDescent="0.25">
      <c r="A1300" t="s">
        <v>172</v>
      </c>
      <c r="B1300">
        <v>7591.72</v>
      </c>
      <c r="C1300">
        <v>7523.51</v>
      </c>
      <c r="D1300">
        <v>7523.21</v>
      </c>
      <c r="E1300">
        <v>7506.32</v>
      </c>
      <c r="F1300">
        <v>544.67700000000002</v>
      </c>
      <c r="G1300">
        <v>682.58699999999999</v>
      </c>
      <c r="H1300">
        <v>254.75800000000001</v>
      </c>
      <c r="I1300">
        <v>173.477</v>
      </c>
      <c r="J1300">
        <v>224.08099999999999</v>
      </c>
      <c r="K1300">
        <v>6259.09</v>
      </c>
      <c r="L1300">
        <v>0.14746500000000001</v>
      </c>
      <c r="M1300">
        <v>0.83622700000000005</v>
      </c>
      <c r="N1300">
        <v>0</v>
      </c>
      <c r="O1300" t="s">
        <v>43</v>
      </c>
    </row>
    <row r="1301" spans="1:15" x14ac:dyDescent="0.25">
      <c r="A1301" t="s">
        <v>172</v>
      </c>
      <c r="B1301">
        <v>7586.31</v>
      </c>
      <c r="C1301">
        <v>7519.78</v>
      </c>
      <c r="D1301">
        <v>7519.48</v>
      </c>
      <c r="E1301">
        <v>7502.39</v>
      </c>
      <c r="F1301">
        <v>543.14099999999996</v>
      </c>
      <c r="G1301">
        <v>680.30200000000002</v>
      </c>
      <c r="H1301">
        <v>253.441</v>
      </c>
      <c r="I1301">
        <v>174.12</v>
      </c>
      <c r="J1301">
        <v>222.33799999999999</v>
      </c>
      <c r="K1301">
        <v>6259.31</v>
      </c>
      <c r="L1301">
        <v>0.14710400000000001</v>
      </c>
      <c r="M1301">
        <v>0.83655400000000002</v>
      </c>
      <c r="N1301">
        <v>0</v>
      </c>
      <c r="O1301" t="s">
        <v>43</v>
      </c>
    </row>
    <row r="1302" spans="1:15" x14ac:dyDescent="0.25">
      <c r="A1302" t="s">
        <v>172</v>
      </c>
      <c r="B1302">
        <v>7492.63</v>
      </c>
      <c r="C1302">
        <v>7425.41</v>
      </c>
      <c r="D1302">
        <v>7425.16</v>
      </c>
      <c r="E1302">
        <v>7408.94</v>
      </c>
      <c r="F1302">
        <v>528.24599999999998</v>
      </c>
      <c r="G1302">
        <v>667.81</v>
      </c>
      <c r="H1302">
        <v>250.154</v>
      </c>
      <c r="I1302">
        <v>170.86099999999999</v>
      </c>
      <c r="J1302">
        <v>217.22900000000001</v>
      </c>
      <c r="K1302">
        <v>6194.83</v>
      </c>
      <c r="L1302">
        <v>0.15110399999999999</v>
      </c>
      <c r="M1302">
        <v>0.83511599999999997</v>
      </c>
      <c r="N1302">
        <v>0</v>
      </c>
      <c r="O1302" t="s">
        <v>43</v>
      </c>
    </row>
    <row r="1303" spans="1:15" x14ac:dyDescent="0.25">
      <c r="A1303" t="s">
        <v>172</v>
      </c>
      <c r="B1303">
        <v>7490.51</v>
      </c>
      <c r="C1303">
        <v>7423.44</v>
      </c>
      <c r="D1303">
        <v>7423.21</v>
      </c>
      <c r="E1303">
        <v>7407.28</v>
      </c>
      <c r="F1303">
        <v>523.96100000000001</v>
      </c>
      <c r="G1303">
        <v>668.69500000000005</v>
      </c>
      <c r="H1303">
        <v>250.447</v>
      </c>
      <c r="I1303">
        <v>170.97399999999999</v>
      </c>
      <c r="J1303">
        <v>217.47300000000001</v>
      </c>
      <c r="K1303">
        <v>6196.42</v>
      </c>
      <c r="L1303">
        <v>0.15082000000000001</v>
      </c>
      <c r="M1303">
        <v>0.83657400000000004</v>
      </c>
      <c r="N1303">
        <v>0</v>
      </c>
      <c r="O1303" t="s">
        <v>43</v>
      </c>
    </row>
    <row r="1304" spans="1:15" x14ac:dyDescent="0.25">
      <c r="A1304" t="s">
        <v>172</v>
      </c>
      <c r="B1304">
        <v>7508.52</v>
      </c>
      <c r="C1304">
        <v>7438.93</v>
      </c>
      <c r="D1304">
        <v>7438.68</v>
      </c>
      <c r="E1304">
        <v>7422.64</v>
      </c>
      <c r="F1304">
        <v>527.16099999999994</v>
      </c>
      <c r="G1304">
        <v>671.87</v>
      </c>
      <c r="H1304">
        <v>250.739</v>
      </c>
      <c r="I1304">
        <v>171.62200000000001</v>
      </c>
      <c r="J1304">
        <v>219.93700000000001</v>
      </c>
      <c r="K1304">
        <v>6205.11</v>
      </c>
      <c r="L1304">
        <v>0.16209699999999999</v>
      </c>
      <c r="M1304">
        <v>0.83697699999999997</v>
      </c>
      <c r="N1304">
        <v>0</v>
      </c>
      <c r="O1304" t="s">
        <v>43</v>
      </c>
    </row>
    <row r="1305" spans="1:15" x14ac:dyDescent="0.25">
      <c r="A1305" t="s">
        <v>172</v>
      </c>
      <c r="B1305">
        <v>7544.89</v>
      </c>
      <c r="C1305">
        <v>7475.12</v>
      </c>
      <c r="D1305">
        <v>7474.89</v>
      </c>
      <c r="E1305">
        <v>7459.05</v>
      </c>
      <c r="F1305">
        <v>531.49400000000003</v>
      </c>
      <c r="G1305">
        <v>671.49199999999996</v>
      </c>
      <c r="H1305">
        <v>251.488</v>
      </c>
      <c r="I1305">
        <v>171.77099999999999</v>
      </c>
      <c r="J1305">
        <v>218.48</v>
      </c>
      <c r="K1305">
        <v>6236.7</v>
      </c>
      <c r="L1305">
        <v>0.14738299999999999</v>
      </c>
      <c r="M1305">
        <v>0.83658299999999997</v>
      </c>
      <c r="N1305">
        <v>0</v>
      </c>
      <c r="O1305" t="s">
        <v>43</v>
      </c>
    </row>
    <row r="1306" spans="1:15" x14ac:dyDescent="0.25">
      <c r="A1306" t="s">
        <v>172</v>
      </c>
      <c r="B1306">
        <v>7530.45</v>
      </c>
      <c r="C1306">
        <v>7460.03</v>
      </c>
      <c r="D1306">
        <v>7459.77</v>
      </c>
      <c r="E1306">
        <v>7443.56</v>
      </c>
      <c r="F1306">
        <v>530.53599999999994</v>
      </c>
      <c r="G1306">
        <v>671.71500000000003</v>
      </c>
      <c r="H1306">
        <v>251.68799999999999</v>
      </c>
      <c r="I1306">
        <v>172.035</v>
      </c>
      <c r="J1306">
        <v>217.81200000000001</v>
      </c>
      <c r="K1306">
        <v>6223.07</v>
      </c>
      <c r="L1306">
        <v>0.17845900000000001</v>
      </c>
      <c r="M1306">
        <v>0.83701199999999998</v>
      </c>
      <c r="N1306">
        <v>0</v>
      </c>
      <c r="O1306" t="s">
        <v>43</v>
      </c>
    </row>
    <row r="1307" spans="1:15" x14ac:dyDescent="0.25">
      <c r="A1307" t="s">
        <v>172</v>
      </c>
      <c r="B1307">
        <v>7499.05</v>
      </c>
      <c r="C1307">
        <v>7431.73</v>
      </c>
      <c r="D1307">
        <v>7431.51</v>
      </c>
      <c r="E1307">
        <v>7416.1</v>
      </c>
      <c r="F1307">
        <v>528.96900000000005</v>
      </c>
      <c r="G1307">
        <v>668.67700000000002</v>
      </c>
      <c r="H1307">
        <v>251.68799999999999</v>
      </c>
      <c r="I1307">
        <v>170.541</v>
      </c>
      <c r="J1307">
        <v>216.69200000000001</v>
      </c>
      <c r="K1307">
        <v>6200.1</v>
      </c>
      <c r="L1307">
        <v>0.17846400000000001</v>
      </c>
      <c r="M1307">
        <v>0.83699400000000002</v>
      </c>
      <c r="N1307">
        <v>0</v>
      </c>
      <c r="O1307" t="s">
        <v>43</v>
      </c>
    </row>
    <row r="1308" spans="1:15" x14ac:dyDescent="0.25">
      <c r="A1308" t="s">
        <v>172</v>
      </c>
      <c r="B1308">
        <v>7555.7</v>
      </c>
      <c r="C1308">
        <v>7484.69</v>
      </c>
      <c r="D1308">
        <v>7484.42</v>
      </c>
      <c r="E1308">
        <v>7468.16</v>
      </c>
      <c r="F1308">
        <v>531.09299999999996</v>
      </c>
      <c r="G1308">
        <v>678.32</v>
      </c>
      <c r="H1308">
        <v>252.833</v>
      </c>
      <c r="I1308">
        <v>172.33199999999999</v>
      </c>
      <c r="J1308">
        <v>222.97</v>
      </c>
      <c r="K1308">
        <v>6239.56</v>
      </c>
      <c r="L1308">
        <v>0.14863100000000001</v>
      </c>
      <c r="M1308">
        <v>0.83696899999999996</v>
      </c>
      <c r="N1308">
        <v>0</v>
      </c>
      <c r="O1308" t="s">
        <v>43</v>
      </c>
    </row>
    <row r="1309" spans="1:15" x14ac:dyDescent="0.25">
      <c r="A1309" t="s">
        <v>172</v>
      </c>
      <c r="B1309">
        <v>7719.65</v>
      </c>
      <c r="C1309">
        <v>7650.16</v>
      </c>
      <c r="D1309">
        <v>7649.85</v>
      </c>
      <c r="E1309">
        <v>7632.73</v>
      </c>
      <c r="F1309">
        <v>548.41200000000003</v>
      </c>
      <c r="G1309">
        <v>701.68100000000004</v>
      </c>
      <c r="H1309">
        <v>260.125</v>
      </c>
      <c r="I1309">
        <v>182.97200000000001</v>
      </c>
      <c r="J1309">
        <v>228.07499999999999</v>
      </c>
      <c r="K1309">
        <v>6362.16</v>
      </c>
      <c r="L1309">
        <v>0.178454</v>
      </c>
      <c r="M1309">
        <v>0.86875500000000005</v>
      </c>
      <c r="N1309">
        <v>0</v>
      </c>
      <c r="O1309" t="s">
        <v>43</v>
      </c>
    </row>
    <row r="1310" spans="1:15" x14ac:dyDescent="0.25">
      <c r="A1310" t="s">
        <v>172</v>
      </c>
      <c r="B1310">
        <v>7454.03</v>
      </c>
      <c r="C1310">
        <v>7387.44</v>
      </c>
      <c r="D1310">
        <v>7387.21</v>
      </c>
      <c r="E1310">
        <v>7371.65</v>
      </c>
      <c r="F1310">
        <v>525.67899999999997</v>
      </c>
      <c r="G1310">
        <v>666.40200000000004</v>
      </c>
      <c r="H1310">
        <v>249.27199999999999</v>
      </c>
      <c r="I1310">
        <v>170.25399999999999</v>
      </c>
      <c r="J1310">
        <v>217.09100000000001</v>
      </c>
      <c r="K1310">
        <v>6161.28</v>
      </c>
      <c r="L1310">
        <v>0.178454</v>
      </c>
      <c r="M1310">
        <v>0.83445800000000003</v>
      </c>
      <c r="N1310">
        <v>0</v>
      </c>
      <c r="O1310" t="s">
        <v>43</v>
      </c>
    </row>
    <row r="1311" spans="1:15" x14ac:dyDescent="0.25">
      <c r="A1311" t="s">
        <v>172</v>
      </c>
      <c r="B1311">
        <v>7398.05</v>
      </c>
      <c r="C1311">
        <v>7331.92</v>
      </c>
      <c r="D1311">
        <v>7331.74</v>
      </c>
      <c r="E1311">
        <v>7317</v>
      </c>
      <c r="F1311">
        <v>518.42899999999997</v>
      </c>
      <c r="G1311">
        <v>659.92200000000003</v>
      </c>
      <c r="H1311">
        <v>248.49799999999999</v>
      </c>
      <c r="I1311">
        <v>168.9</v>
      </c>
      <c r="J1311">
        <v>213.17400000000001</v>
      </c>
      <c r="K1311">
        <v>6121.13</v>
      </c>
      <c r="L1311">
        <v>0.14779600000000001</v>
      </c>
      <c r="M1311">
        <v>0.83704000000000001</v>
      </c>
      <c r="N1311">
        <v>0</v>
      </c>
      <c r="O1311" t="s">
        <v>43</v>
      </c>
    </row>
    <row r="1312" spans="1:15" x14ac:dyDescent="0.25">
      <c r="A1312" t="s">
        <v>172</v>
      </c>
      <c r="B1312">
        <v>7385.47</v>
      </c>
      <c r="C1312">
        <v>7314.94</v>
      </c>
      <c r="D1312">
        <v>7314.77</v>
      </c>
      <c r="E1312">
        <v>7300.35</v>
      </c>
      <c r="F1312">
        <v>510.15800000000002</v>
      </c>
      <c r="G1312">
        <v>657.726</v>
      </c>
      <c r="H1312">
        <v>247.85300000000001</v>
      </c>
      <c r="I1312">
        <v>168.482</v>
      </c>
      <c r="J1312">
        <v>212.214</v>
      </c>
      <c r="K1312">
        <v>6114.99</v>
      </c>
      <c r="L1312">
        <v>0.14719099999999999</v>
      </c>
      <c r="M1312">
        <v>0.83576600000000001</v>
      </c>
      <c r="N1312">
        <v>0</v>
      </c>
      <c r="O1312" t="s">
        <v>43</v>
      </c>
    </row>
    <row r="1313" spans="1:15" x14ac:dyDescent="0.25">
      <c r="A1313" t="s">
        <v>172</v>
      </c>
      <c r="B1313">
        <v>7397.6</v>
      </c>
      <c r="C1313">
        <v>7331.98</v>
      </c>
      <c r="D1313">
        <v>7331.8</v>
      </c>
      <c r="E1313">
        <v>7317.32</v>
      </c>
      <c r="F1313">
        <v>508.5</v>
      </c>
      <c r="G1313">
        <v>660.548</v>
      </c>
      <c r="H1313">
        <v>247.011</v>
      </c>
      <c r="I1313">
        <v>169.61699999999999</v>
      </c>
      <c r="J1313">
        <v>214.727</v>
      </c>
      <c r="K1313">
        <v>6130.76</v>
      </c>
      <c r="L1313">
        <v>0.15953999999999999</v>
      </c>
      <c r="M1313">
        <v>0.83694199999999996</v>
      </c>
      <c r="N1313">
        <v>0</v>
      </c>
      <c r="O1313" t="s">
        <v>43</v>
      </c>
    </row>
    <row r="1314" spans="1:15" x14ac:dyDescent="0.25">
      <c r="A1314" t="s">
        <v>172</v>
      </c>
      <c r="B1314">
        <v>7443.94</v>
      </c>
      <c r="C1314">
        <v>7378.27</v>
      </c>
      <c r="D1314">
        <v>7378.06</v>
      </c>
      <c r="E1314">
        <v>7362.99</v>
      </c>
      <c r="F1314">
        <v>521.13300000000004</v>
      </c>
      <c r="G1314">
        <v>667.05700000000002</v>
      </c>
      <c r="H1314">
        <v>249.65299999999999</v>
      </c>
      <c r="I1314">
        <v>170.72200000000001</v>
      </c>
      <c r="J1314">
        <v>216.80199999999999</v>
      </c>
      <c r="K1314">
        <v>6157.09</v>
      </c>
      <c r="L1314">
        <v>0.17846100000000001</v>
      </c>
      <c r="M1314">
        <v>0.83702299999999996</v>
      </c>
      <c r="N1314">
        <v>0</v>
      </c>
      <c r="O1314" t="s">
        <v>43</v>
      </c>
    </row>
    <row r="1315" spans="1:15" x14ac:dyDescent="0.25">
      <c r="A1315" t="s">
        <v>172</v>
      </c>
      <c r="B1315">
        <v>7379.89</v>
      </c>
      <c r="C1315">
        <v>7313.93</v>
      </c>
      <c r="D1315">
        <v>7313.76</v>
      </c>
      <c r="E1315">
        <v>7299.13</v>
      </c>
      <c r="F1315">
        <v>510.68599999999998</v>
      </c>
      <c r="G1315">
        <v>660.34699999999998</v>
      </c>
      <c r="H1315">
        <v>248.244</v>
      </c>
      <c r="I1315">
        <v>168.398</v>
      </c>
      <c r="J1315">
        <v>214.34700000000001</v>
      </c>
      <c r="K1315">
        <v>6110.51</v>
      </c>
      <c r="L1315">
        <v>0.17854800000000001</v>
      </c>
      <c r="M1315">
        <v>0.83687500000000004</v>
      </c>
      <c r="N1315">
        <v>0</v>
      </c>
      <c r="O1315" t="s">
        <v>43</v>
      </c>
    </row>
    <row r="1316" spans="1:15" x14ac:dyDescent="0.25">
      <c r="A1316" t="s">
        <v>172</v>
      </c>
      <c r="B1316">
        <v>7412.65</v>
      </c>
      <c r="C1316">
        <v>7343.18</v>
      </c>
      <c r="D1316">
        <v>7343</v>
      </c>
      <c r="E1316">
        <v>7328.37</v>
      </c>
      <c r="F1316">
        <v>515.72500000000002</v>
      </c>
      <c r="G1316">
        <v>659.80799999999999</v>
      </c>
      <c r="H1316">
        <v>248.37299999999999</v>
      </c>
      <c r="I1316">
        <v>168.81800000000001</v>
      </c>
      <c r="J1316">
        <v>213.191</v>
      </c>
      <c r="K1316">
        <v>6134.91</v>
      </c>
      <c r="L1316">
        <v>0.178456</v>
      </c>
      <c r="M1316">
        <v>0.83701899999999996</v>
      </c>
      <c r="N1316">
        <v>0</v>
      </c>
      <c r="O1316" t="s">
        <v>43</v>
      </c>
    </row>
    <row r="1317" spans="1:15" x14ac:dyDescent="0.25">
      <c r="A1317" t="s">
        <v>172</v>
      </c>
      <c r="B1317">
        <v>7488.59</v>
      </c>
      <c r="C1317">
        <v>7421.7</v>
      </c>
      <c r="D1317">
        <v>7421.48</v>
      </c>
      <c r="E1317">
        <v>7406.13</v>
      </c>
      <c r="F1317">
        <v>531.96</v>
      </c>
      <c r="G1317">
        <v>665.87900000000002</v>
      </c>
      <c r="H1317">
        <v>250.45400000000001</v>
      </c>
      <c r="I1317">
        <v>170.15</v>
      </c>
      <c r="J1317">
        <v>214.80600000000001</v>
      </c>
      <c r="K1317">
        <v>6190.59</v>
      </c>
      <c r="L1317">
        <v>0.17847199999999999</v>
      </c>
      <c r="M1317">
        <v>0.83704800000000001</v>
      </c>
      <c r="N1317">
        <v>0</v>
      </c>
      <c r="O1317" t="s">
        <v>43</v>
      </c>
    </row>
    <row r="1318" spans="1:15" x14ac:dyDescent="0.25">
      <c r="A1318" t="s">
        <v>172</v>
      </c>
      <c r="B1318">
        <v>7524.91</v>
      </c>
      <c r="C1318">
        <v>7457.5</v>
      </c>
      <c r="D1318">
        <v>7457.25</v>
      </c>
      <c r="E1318">
        <v>7441</v>
      </c>
      <c r="F1318">
        <v>532.51199999999994</v>
      </c>
      <c r="G1318">
        <v>673.10599999999999</v>
      </c>
      <c r="H1318">
        <v>250.48599999999999</v>
      </c>
      <c r="I1318">
        <v>173.18799999999999</v>
      </c>
      <c r="J1318">
        <v>219.46700000000001</v>
      </c>
      <c r="K1318">
        <v>6216.93</v>
      </c>
      <c r="L1318">
        <v>0.14716299999999999</v>
      </c>
      <c r="M1318">
        <v>0.84238800000000003</v>
      </c>
      <c r="N1318">
        <v>0</v>
      </c>
      <c r="O1318" t="s">
        <v>43</v>
      </c>
    </row>
    <row r="1319" spans="1:15" x14ac:dyDescent="0.25">
      <c r="A1319" t="s">
        <v>172</v>
      </c>
      <c r="B1319">
        <v>7785.07</v>
      </c>
      <c r="C1319">
        <v>7715.12</v>
      </c>
      <c r="D1319">
        <v>7714.8</v>
      </c>
      <c r="E1319">
        <v>7697.27</v>
      </c>
      <c r="F1319">
        <v>544.91200000000003</v>
      </c>
      <c r="G1319">
        <v>698.88400000000001</v>
      </c>
      <c r="H1319">
        <v>261.22199999999998</v>
      </c>
      <c r="I1319">
        <v>178.839</v>
      </c>
      <c r="J1319">
        <v>228.04900000000001</v>
      </c>
      <c r="K1319">
        <v>6431.22</v>
      </c>
      <c r="L1319">
        <v>0.178454</v>
      </c>
      <c r="M1319">
        <v>0.83679099999999995</v>
      </c>
      <c r="N1319">
        <v>0</v>
      </c>
      <c r="O1319" t="s">
        <v>43</v>
      </c>
    </row>
    <row r="1320" spans="1:15" x14ac:dyDescent="0.25">
      <c r="A1320" t="s">
        <v>172</v>
      </c>
      <c r="B1320">
        <v>7970.41</v>
      </c>
      <c r="C1320">
        <v>7900.67</v>
      </c>
      <c r="D1320">
        <v>7900.3</v>
      </c>
      <c r="E1320">
        <v>7882.55</v>
      </c>
      <c r="F1320">
        <v>549.53499999999997</v>
      </c>
      <c r="G1320">
        <v>720.36699999999996</v>
      </c>
      <c r="H1320">
        <v>264.30399999999997</v>
      </c>
      <c r="I1320">
        <v>187.441</v>
      </c>
      <c r="J1320">
        <v>237.02099999999999</v>
      </c>
      <c r="K1320">
        <v>6589.38</v>
      </c>
      <c r="L1320">
        <v>0.16503200000000001</v>
      </c>
      <c r="M1320">
        <v>0.83705200000000002</v>
      </c>
      <c r="N1320">
        <v>0</v>
      </c>
      <c r="O1320" t="s">
        <v>43</v>
      </c>
    </row>
    <row r="1321" spans="1:15" x14ac:dyDescent="0.25">
      <c r="A1321" t="s">
        <v>172</v>
      </c>
      <c r="B1321">
        <v>7703.83</v>
      </c>
      <c r="C1321">
        <v>7633.06</v>
      </c>
      <c r="D1321">
        <v>7632.78</v>
      </c>
      <c r="E1321">
        <v>7616.35</v>
      </c>
      <c r="F1321">
        <v>538.16499999999996</v>
      </c>
      <c r="G1321">
        <v>694.31200000000001</v>
      </c>
      <c r="H1321">
        <v>255.97200000000001</v>
      </c>
      <c r="I1321">
        <v>180</v>
      </c>
      <c r="J1321">
        <v>227.41</v>
      </c>
      <c r="K1321">
        <v>6365.33</v>
      </c>
      <c r="L1321">
        <v>0.17846400000000001</v>
      </c>
      <c r="M1321">
        <v>0.83531699999999998</v>
      </c>
      <c r="N1321">
        <v>0</v>
      </c>
      <c r="O1321" t="s">
        <v>43</v>
      </c>
    </row>
    <row r="1322" spans="1:15" x14ac:dyDescent="0.25">
      <c r="A1322" t="s">
        <v>172</v>
      </c>
      <c r="B1322">
        <v>7665</v>
      </c>
      <c r="C1322">
        <v>7594.73</v>
      </c>
      <c r="D1322">
        <v>7594.46</v>
      </c>
      <c r="E1322">
        <v>7578.31</v>
      </c>
      <c r="F1322">
        <v>540.41</v>
      </c>
      <c r="G1322">
        <v>684.95</v>
      </c>
      <c r="H1322">
        <v>255.221</v>
      </c>
      <c r="I1322">
        <v>176.19499999999999</v>
      </c>
      <c r="J1322">
        <v>223.53899999999999</v>
      </c>
      <c r="K1322">
        <v>6332.07</v>
      </c>
      <c r="L1322">
        <v>0.15932399999999999</v>
      </c>
      <c r="M1322">
        <v>0.83704500000000004</v>
      </c>
      <c r="N1322">
        <v>0</v>
      </c>
      <c r="O1322" t="s">
        <v>43</v>
      </c>
    </row>
    <row r="1323" spans="1:15" x14ac:dyDescent="0.25">
      <c r="A1323" t="s">
        <v>172</v>
      </c>
      <c r="B1323">
        <v>7715.33</v>
      </c>
      <c r="C1323">
        <v>7648.27</v>
      </c>
      <c r="D1323">
        <v>7648</v>
      </c>
      <c r="E1323">
        <v>7631.28</v>
      </c>
      <c r="F1323">
        <v>544.96699999999998</v>
      </c>
      <c r="G1323">
        <v>691.26800000000003</v>
      </c>
      <c r="H1323">
        <v>257.44900000000001</v>
      </c>
      <c r="I1323">
        <v>177.62299999999999</v>
      </c>
      <c r="J1323">
        <v>225.547</v>
      </c>
      <c r="K1323">
        <v>6375.12</v>
      </c>
      <c r="L1323">
        <v>0.17476700000000001</v>
      </c>
      <c r="M1323">
        <v>0.83704699999999999</v>
      </c>
      <c r="N1323">
        <v>0</v>
      </c>
      <c r="O1323" t="s">
        <v>43</v>
      </c>
    </row>
    <row r="1324" spans="1:15" x14ac:dyDescent="0.25">
      <c r="A1324" t="s">
        <v>172</v>
      </c>
      <c r="B1324">
        <v>7504.38</v>
      </c>
      <c r="C1324">
        <v>7434.56</v>
      </c>
      <c r="D1324">
        <v>7434.33</v>
      </c>
      <c r="E1324">
        <v>7418.53</v>
      </c>
      <c r="F1324">
        <v>529.99800000000005</v>
      </c>
      <c r="G1324">
        <v>669.26599999999996</v>
      </c>
      <c r="H1324">
        <v>250.91900000000001</v>
      </c>
      <c r="I1324">
        <v>172.31</v>
      </c>
      <c r="J1324">
        <v>215.62700000000001</v>
      </c>
      <c r="K1324">
        <v>6201.09</v>
      </c>
      <c r="L1324">
        <v>0.178455</v>
      </c>
      <c r="M1324">
        <v>0.83665400000000001</v>
      </c>
      <c r="N1324">
        <v>0</v>
      </c>
      <c r="O1324" t="s">
        <v>43</v>
      </c>
    </row>
    <row r="1325" spans="1:15" x14ac:dyDescent="0.25">
      <c r="A1325" t="s">
        <v>172</v>
      </c>
      <c r="B1325">
        <v>7522.9</v>
      </c>
      <c r="C1325">
        <v>7453.31</v>
      </c>
      <c r="D1325">
        <v>7453.08</v>
      </c>
      <c r="E1325">
        <v>7436.7</v>
      </c>
      <c r="F1325">
        <v>526.78</v>
      </c>
      <c r="G1325">
        <v>670.19</v>
      </c>
      <c r="H1325">
        <v>251.13200000000001</v>
      </c>
      <c r="I1325">
        <v>171.65299999999999</v>
      </c>
      <c r="J1325">
        <v>218.04900000000001</v>
      </c>
      <c r="K1325">
        <v>6221.45</v>
      </c>
      <c r="L1325">
        <v>0.14759</v>
      </c>
      <c r="M1325">
        <v>0.83493899999999999</v>
      </c>
      <c r="N1325">
        <v>0</v>
      </c>
      <c r="O1325" t="s">
        <v>43</v>
      </c>
    </row>
    <row r="1326" spans="1:15" x14ac:dyDescent="0.25">
      <c r="A1326" t="s">
        <v>172</v>
      </c>
      <c r="B1326">
        <v>7496.65</v>
      </c>
      <c r="C1326">
        <v>7426.98</v>
      </c>
      <c r="D1326">
        <v>7426.76</v>
      </c>
      <c r="E1326">
        <v>7411.1</v>
      </c>
      <c r="F1326">
        <v>525.28200000000004</v>
      </c>
      <c r="G1326">
        <v>667.75599999999997</v>
      </c>
      <c r="H1326">
        <v>252.352</v>
      </c>
      <c r="I1326">
        <v>170.43600000000001</v>
      </c>
      <c r="J1326">
        <v>215.01900000000001</v>
      </c>
      <c r="K1326">
        <v>6199.98</v>
      </c>
      <c r="L1326">
        <v>0.178454</v>
      </c>
      <c r="M1326">
        <v>0.83667899999999995</v>
      </c>
      <c r="N1326">
        <v>0</v>
      </c>
      <c r="O1326" t="s">
        <v>43</v>
      </c>
    </row>
    <row r="1327" spans="1:15" x14ac:dyDescent="0.25">
      <c r="A1327" t="s">
        <v>172</v>
      </c>
      <c r="B1327">
        <v>7500.97</v>
      </c>
      <c r="C1327">
        <v>7434.51</v>
      </c>
      <c r="D1327">
        <v>7434.27</v>
      </c>
      <c r="E1327">
        <v>7418.72</v>
      </c>
      <c r="F1327">
        <v>531.24099999999999</v>
      </c>
      <c r="G1327">
        <v>668.07100000000003</v>
      </c>
      <c r="H1327">
        <v>251.81399999999999</v>
      </c>
      <c r="I1327">
        <v>170.952</v>
      </c>
      <c r="J1327">
        <v>215.65899999999999</v>
      </c>
      <c r="K1327">
        <v>6201.65</v>
      </c>
      <c r="L1327">
        <v>0.16183400000000001</v>
      </c>
      <c r="M1327">
        <v>0.83705200000000002</v>
      </c>
      <c r="N1327">
        <v>0</v>
      </c>
      <c r="O1327" t="s">
        <v>43</v>
      </c>
    </row>
    <row r="1328" spans="1:15" x14ac:dyDescent="0.25">
      <c r="A1328" t="s">
        <v>172</v>
      </c>
      <c r="B1328">
        <v>7490.76</v>
      </c>
      <c r="C1328">
        <v>7422.38</v>
      </c>
      <c r="D1328">
        <v>7422.18</v>
      </c>
      <c r="E1328">
        <v>7406.72</v>
      </c>
      <c r="F1328">
        <v>526.96299999999997</v>
      </c>
      <c r="G1328">
        <v>666.03700000000003</v>
      </c>
      <c r="H1328">
        <v>249.64400000000001</v>
      </c>
      <c r="I1328">
        <v>170.85599999999999</v>
      </c>
      <c r="J1328">
        <v>215.482</v>
      </c>
      <c r="K1328">
        <v>6195.8</v>
      </c>
      <c r="L1328">
        <v>0.160635</v>
      </c>
      <c r="M1328">
        <v>0.83152800000000004</v>
      </c>
      <c r="N1328">
        <v>0</v>
      </c>
      <c r="O1328" t="s">
        <v>43</v>
      </c>
    </row>
    <row r="1329" spans="1:25" x14ac:dyDescent="0.25">
      <c r="A1329" t="s">
        <v>172</v>
      </c>
      <c r="B1329">
        <v>7516.08</v>
      </c>
      <c r="C1329">
        <v>7448.48</v>
      </c>
      <c r="D1329">
        <v>7448.26</v>
      </c>
      <c r="E1329">
        <v>7432.78</v>
      </c>
      <c r="F1329">
        <v>526.91099999999994</v>
      </c>
      <c r="G1329">
        <v>668.67399999999998</v>
      </c>
      <c r="H1329">
        <v>251.345</v>
      </c>
      <c r="I1329">
        <v>171.48699999999999</v>
      </c>
      <c r="J1329">
        <v>215.84100000000001</v>
      </c>
      <c r="K1329">
        <v>6219.29</v>
      </c>
      <c r="L1329">
        <v>0.14853</v>
      </c>
      <c r="M1329">
        <v>0.83705200000000002</v>
      </c>
      <c r="N1329">
        <v>0</v>
      </c>
      <c r="O1329" t="s">
        <v>43</v>
      </c>
    </row>
    <row r="1330" spans="1:25" x14ac:dyDescent="0.25">
      <c r="A1330" t="s">
        <v>172</v>
      </c>
      <c r="B1330">
        <v>7496.54</v>
      </c>
      <c r="C1330">
        <v>7426.03</v>
      </c>
      <c r="D1330">
        <v>7425.81</v>
      </c>
      <c r="E1330">
        <v>7409.86</v>
      </c>
      <c r="F1330">
        <v>529.22199999999998</v>
      </c>
      <c r="G1330">
        <v>669.23400000000004</v>
      </c>
      <c r="H1330">
        <v>250.916</v>
      </c>
      <c r="I1330">
        <v>172.79900000000001</v>
      </c>
      <c r="J1330">
        <v>215.62799999999999</v>
      </c>
      <c r="K1330">
        <v>6193.71</v>
      </c>
      <c r="L1330">
        <v>0.14743000000000001</v>
      </c>
      <c r="M1330">
        <v>0.83701000000000003</v>
      </c>
      <c r="N1330">
        <v>0</v>
      </c>
      <c r="O1330" t="s">
        <v>43</v>
      </c>
    </row>
    <row r="1331" spans="1:25" x14ac:dyDescent="0.25">
      <c r="A1331" t="s">
        <v>172</v>
      </c>
      <c r="B1331">
        <v>7514.23</v>
      </c>
      <c r="C1331">
        <v>7445.05</v>
      </c>
      <c r="D1331">
        <v>7444.81</v>
      </c>
      <c r="E1331">
        <v>7429.05</v>
      </c>
      <c r="F1331">
        <v>528.90800000000002</v>
      </c>
      <c r="G1331">
        <v>667.64599999999996</v>
      </c>
      <c r="H1331">
        <v>250.22300000000001</v>
      </c>
      <c r="I1331">
        <v>172.17699999999999</v>
      </c>
      <c r="J1331">
        <v>215.51599999999999</v>
      </c>
      <c r="K1331">
        <v>6214.09</v>
      </c>
      <c r="L1331">
        <v>0.14716799999999999</v>
      </c>
      <c r="M1331">
        <v>0.83704500000000004</v>
      </c>
      <c r="N1331">
        <v>0</v>
      </c>
      <c r="O1331" t="s">
        <v>43</v>
      </c>
    </row>
    <row r="1332" spans="1:25" x14ac:dyDescent="0.25">
      <c r="A1332" t="s">
        <v>172</v>
      </c>
      <c r="B1332">
        <v>7510.44</v>
      </c>
      <c r="C1332">
        <v>7440.6</v>
      </c>
      <c r="D1332">
        <v>7440.39</v>
      </c>
      <c r="E1332">
        <v>7424.94</v>
      </c>
      <c r="F1332">
        <v>529.42899999999997</v>
      </c>
      <c r="G1332">
        <v>669.69799999999998</v>
      </c>
      <c r="H1332">
        <v>252.10900000000001</v>
      </c>
      <c r="I1332">
        <v>171.779</v>
      </c>
      <c r="J1332">
        <v>216.303</v>
      </c>
      <c r="K1332">
        <v>6207.32</v>
      </c>
      <c r="L1332">
        <v>0.178454</v>
      </c>
      <c r="M1332">
        <v>0.83650000000000002</v>
      </c>
      <c r="N1332">
        <v>0</v>
      </c>
      <c r="O1332" t="s">
        <v>43</v>
      </c>
    </row>
    <row r="1333" spans="1:25" x14ac:dyDescent="0.25">
      <c r="A1333" t="s">
        <v>172</v>
      </c>
      <c r="B1333">
        <v>7436.73</v>
      </c>
      <c r="C1333">
        <v>7368.65</v>
      </c>
      <c r="D1333">
        <v>7368.44</v>
      </c>
      <c r="E1333">
        <v>7353.31</v>
      </c>
      <c r="F1333">
        <v>518.92100000000005</v>
      </c>
      <c r="G1333">
        <v>662.19</v>
      </c>
      <c r="H1333">
        <v>249.27500000000001</v>
      </c>
      <c r="I1333">
        <v>169.05500000000001</v>
      </c>
      <c r="J1333">
        <v>214.011</v>
      </c>
      <c r="K1333">
        <v>6154.23</v>
      </c>
      <c r="L1333">
        <v>0.17846000000000001</v>
      </c>
      <c r="M1333">
        <v>0.83695799999999998</v>
      </c>
      <c r="N1333">
        <v>0</v>
      </c>
      <c r="O1333" t="s">
        <v>43</v>
      </c>
    </row>
    <row r="1334" spans="1:25" x14ac:dyDescent="0.25">
      <c r="A1334" t="s">
        <v>172</v>
      </c>
      <c r="B1334">
        <v>7427.31</v>
      </c>
      <c r="C1334">
        <v>7360.45</v>
      </c>
      <c r="D1334">
        <v>7360.25</v>
      </c>
      <c r="E1334">
        <v>7345.23</v>
      </c>
      <c r="F1334">
        <v>517.40599999999995</v>
      </c>
      <c r="G1334">
        <v>662.99300000000005</v>
      </c>
      <c r="H1334">
        <v>249.547</v>
      </c>
      <c r="I1334">
        <v>169.524</v>
      </c>
      <c r="J1334">
        <v>214.667</v>
      </c>
      <c r="K1334">
        <v>6146.46</v>
      </c>
      <c r="L1334">
        <v>0.151195</v>
      </c>
      <c r="M1334">
        <v>0.83692100000000003</v>
      </c>
      <c r="N1334">
        <v>0</v>
      </c>
      <c r="O1334" t="s">
        <v>43</v>
      </c>
    </row>
    <row r="1335" spans="1:25" x14ac:dyDescent="0.25">
      <c r="A1335" t="s">
        <v>172</v>
      </c>
      <c r="B1335">
        <v>7402.43</v>
      </c>
      <c r="C1335">
        <v>7333.15</v>
      </c>
      <c r="D1335">
        <v>7332.96</v>
      </c>
      <c r="E1335">
        <v>7318.13</v>
      </c>
      <c r="F1335">
        <v>519.053</v>
      </c>
      <c r="G1335">
        <v>658.39300000000003</v>
      </c>
      <c r="H1335">
        <v>248.09899999999999</v>
      </c>
      <c r="I1335">
        <v>168.327</v>
      </c>
      <c r="J1335">
        <v>212.68899999999999</v>
      </c>
      <c r="K1335">
        <v>6123.16</v>
      </c>
      <c r="L1335">
        <v>0.14780499999999999</v>
      </c>
      <c r="M1335">
        <v>0.83702900000000002</v>
      </c>
      <c r="N1335">
        <v>0</v>
      </c>
      <c r="O1335" t="s">
        <v>43</v>
      </c>
    </row>
    <row r="1336" spans="1:25" x14ac:dyDescent="0.25">
      <c r="A1336" t="s">
        <v>172</v>
      </c>
      <c r="B1336">
        <v>7379.39</v>
      </c>
      <c r="C1336">
        <v>7309.81</v>
      </c>
      <c r="D1336">
        <v>7309.67</v>
      </c>
      <c r="E1336">
        <v>7295.22</v>
      </c>
      <c r="F1336">
        <v>514.05399999999997</v>
      </c>
      <c r="G1336">
        <v>655.92600000000004</v>
      </c>
      <c r="H1336">
        <v>247.30500000000001</v>
      </c>
      <c r="I1336">
        <v>167.98</v>
      </c>
      <c r="J1336">
        <v>211.44</v>
      </c>
      <c r="K1336">
        <v>6107.68</v>
      </c>
      <c r="L1336">
        <v>0.14713399999999999</v>
      </c>
      <c r="M1336">
        <v>0.86895500000000003</v>
      </c>
      <c r="N1336">
        <v>0</v>
      </c>
      <c r="O1336" t="s">
        <v>43</v>
      </c>
    </row>
    <row r="1337" spans="1:25" x14ac:dyDescent="0.25">
      <c r="A1337" t="s">
        <v>172</v>
      </c>
      <c r="B1337">
        <v>7497.02</v>
      </c>
      <c r="C1337">
        <v>7430.68</v>
      </c>
      <c r="D1337">
        <v>7430.4</v>
      </c>
      <c r="E1337">
        <v>7414.33</v>
      </c>
      <c r="F1337">
        <v>530.17600000000004</v>
      </c>
      <c r="G1337">
        <v>668.37199999999996</v>
      </c>
      <c r="H1337">
        <v>250.27099999999999</v>
      </c>
      <c r="I1337">
        <v>171.22499999999999</v>
      </c>
      <c r="J1337">
        <v>217.27699999999999</v>
      </c>
      <c r="K1337">
        <v>6197.22</v>
      </c>
      <c r="L1337">
        <v>0.152392</v>
      </c>
      <c r="M1337">
        <v>0.83705300000000005</v>
      </c>
      <c r="N1337">
        <v>0</v>
      </c>
      <c r="O1337" t="s">
        <v>43</v>
      </c>
    </row>
    <row r="1338" spans="1:25" x14ac:dyDescent="0.25">
      <c r="A1338" t="s">
        <v>172</v>
      </c>
      <c r="B1338">
        <v>7555.26</v>
      </c>
      <c r="C1338">
        <v>7484.32</v>
      </c>
      <c r="D1338">
        <v>7484.04</v>
      </c>
      <c r="E1338">
        <v>7467.78</v>
      </c>
      <c r="F1338">
        <v>530.77499999999998</v>
      </c>
      <c r="G1338">
        <v>683.78300000000002</v>
      </c>
      <c r="H1338">
        <v>253.16499999999999</v>
      </c>
      <c r="I1338">
        <v>177.25299999999999</v>
      </c>
      <c r="J1338">
        <v>223.02500000000001</v>
      </c>
      <c r="K1338">
        <v>6234.31</v>
      </c>
      <c r="L1338">
        <v>0.167128</v>
      </c>
      <c r="M1338">
        <v>0.83538100000000004</v>
      </c>
      <c r="N1338">
        <v>0</v>
      </c>
      <c r="O1338" t="s">
        <v>43</v>
      </c>
    </row>
    <row r="1339" spans="1:25" x14ac:dyDescent="0.25">
      <c r="A1339" t="s">
        <v>172</v>
      </c>
      <c r="B1339">
        <v>7444.85</v>
      </c>
      <c r="C1339">
        <v>7376.65</v>
      </c>
      <c r="D1339">
        <v>7376.43</v>
      </c>
      <c r="E1339">
        <v>7361.31</v>
      </c>
      <c r="F1339">
        <v>518.66899999999998</v>
      </c>
      <c r="G1339">
        <v>664.8</v>
      </c>
      <c r="H1339">
        <v>249.83</v>
      </c>
      <c r="I1339">
        <v>170.39099999999999</v>
      </c>
      <c r="J1339">
        <v>215.18700000000001</v>
      </c>
      <c r="K1339">
        <v>6159.79</v>
      </c>
      <c r="L1339">
        <v>0.147229</v>
      </c>
      <c r="M1339">
        <v>0.836955</v>
      </c>
      <c r="N1339">
        <v>0</v>
      </c>
      <c r="O1339" t="s">
        <v>43</v>
      </c>
    </row>
    <row r="1340" spans="1:25" x14ac:dyDescent="0.25">
      <c r="A1340" t="s">
        <v>172</v>
      </c>
      <c r="B1340">
        <v>7383.87</v>
      </c>
      <c r="C1340">
        <v>7315.86</v>
      </c>
      <c r="D1340">
        <v>7315.69</v>
      </c>
      <c r="E1340">
        <v>7301.24</v>
      </c>
      <c r="F1340">
        <v>511.42</v>
      </c>
      <c r="G1340">
        <v>659.27499999999998</v>
      </c>
      <c r="H1340">
        <v>247.458</v>
      </c>
      <c r="I1340">
        <v>168.95599999999999</v>
      </c>
      <c r="J1340">
        <v>213.62700000000001</v>
      </c>
      <c r="K1340">
        <v>6112.87</v>
      </c>
      <c r="L1340">
        <v>0.15510699999999999</v>
      </c>
      <c r="M1340">
        <v>0.83695399999999998</v>
      </c>
      <c r="N1340">
        <v>0</v>
      </c>
      <c r="O1340" t="s">
        <v>43</v>
      </c>
    </row>
    <row r="1341" spans="1:25" x14ac:dyDescent="0.25">
      <c r="A1341" t="s">
        <v>172</v>
      </c>
      <c r="B1341">
        <v>7489.22</v>
      </c>
      <c r="C1341">
        <v>7420.89</v>
      </c>
      <c r="D1341">
        <v>7420.7</v>
      </c>
      <c r="E1341">
        <v>7405.62</v>
      </c>
      <c r="F1341">
        <v>518.97500000000002</v>
      </c>
      <c r="G1341">
        <v>672.63599999999997</v>
      </c>
      <c r="H1341">
        <v>254.63399999999999</v>
      </c>
      <c r="I1341">
        <v>171.53899999999999</v>
      </c>
      <c r="J1341">
        <v>216.70099999999999</v>
      </c>
      <c r="K1341">
        <v>6195.77</v>
      </c>
      <c r="L1341">
        <v>0.178455</v>
      </c>
      <c r="M1341">
        <v>0.83563299999999996</v>
      </c>
      <c r="N1341">
        <v>0</v>
      </c>
      <c r="O1341" t="s">
        <v>43</v>
      </c>
    </row>
    <row r="1342" spans="1:25" x14ac:dyDescent="0.25">
      <c r="A1342" t="s">
        <v>172</v>
      </c>
      <c r="B1342">
        <v>7387.18</v>
      </c>
      <c r="C1342">
        <v>7319.53</v>
      </c>
      <c r="D1342">
        <v>7319.36</v>
      </c>
      <c r="E1342">
        <v>7304.68</v>
      </c>
      <c r="F1342">
        <v>513.16899999999998</v>
      </c>
      <c r="G1342">
        <v>658.43600000000004</v>
      </c>
      <c r="H1342">
        <v>247.745</v>
      </c>
      <c r="I1342">
        <v>168.78899999999999</v>
      </c>
      <c r="J1342">
        <v>212.61099999999999</v>
      </c>
      <c r="K1342">
        <v>6115.44</v>
      </c>
      <c r="L1342">
        <v>0.14927000000000001</v>
      </c>
      <c r="M1342">
        <v>0.83653500000000003</v>
      </c>
      <c r="N1342">
        <v>0</v>
      </c>
      <c r="O1342" t="s">
        <v>43</v>
      </c>
    </row>
    <row r="1343" spans="1:25" x14ac:dyDescent="0.25">
      <c r="A1343" t="s">
        <v>172</v>
      </c>
      <c r="B1343">
        <v>7379.5</v>
      </c>
      <c r="C1343">
        <v>7314.53</v>
      </c>
      <c r="D1343">
        <v>7314.36</v>
      </c>
      <c r="E1343">
        <v>7299.92</v>
      </c>
      <c r="F1343">
        <v>511.44299999999998</v>
      </c>
      <c r="G1343">
        <v>657.00900000000001</v>
      </c>
      <c r="H1343">
        <v>247.82499999999999</v>
      </c>
      <c r="I1343">
        <v>168.03399999999999</v>
      </c>
      <c r="J1343">
        <v>211.95500000000001</v>
      </c>
      <c r="K1343">
        <v>6114.13</v>
      </c>
      <c r="L1343">
        <v>0.14730699999999999</v>
      </c>
      <c r="M1343">
        <v>0.83685699999999996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7422.6</v>
      </c>
      <c r="C1344">
        <v>7356.66</v>
      </c>
      <c r="D1344">
        <v>7356.48</v>
      </c>
      <c r="E1344">
        <v>7342.07</v>
      </c>
      <c r="F1344">
        <v>513.58000000000004</v>
      </c>
      <c r="G1344">
        <v>667.44299999999998</v>
      </c>
      <c r="H1344">
        <v>247.83799999999999</v>
      </c>
      <c r="I1344">
        <v>173.12799999999999</v>
      </c>
      <c r="J1344">
        <v>217.25800000000001</v>
      </c>
      <c r="K1344">
        <v>6143.59</v>
      </c>
      <c r="L1344">
        <v>0.14756</v>
      </c>
      <c r="M1344">
        <v>0.83517799999999998</v>
      </c>
      <c r="N1344">
        <v>0</v>
      </c>
      <c r="O1344" t="s">
        <v>43</v>
      </c>
      <c r="R1344">
        <f>AVERAGE(B1295:B1344)</f>
        <v>7516.9043999999967</v>
      </c>
      <c r="S1344">
        <f>AVERAGE(C1295:C1344)</f>
        <v>7448.5196000000024</v>
      </c>
      <c r="U1344">
        <f>_xlfn.VAR.P(B1295:B1344)</f>
        <v>13000.902112639977</v>
      </c>
      <c r="V1344">
        <f>_xlfn.VAR.P(C1295:C1344)</f>
        <v>12850.148195840005</v>
      </c>
      <c r="X1344">
        <f>1.96*SQRT(U1344)/50</f>
        <v>4.4696427399029428</v>
      </c>
      <c r="Y1344">
        <f>1.96*SQRT(V1344)/50</f>
        <v>4.4436529706600165</v>
      </c>
    </row>
    <row r="1345" spans="1:14" x14ac:dyDescent="0.25">
      <c r="A1345" t="s">
        <v>173</v>
      </c>
      <c r="B1345">
        <v>376013.72090000001</v>
      </c>
      <c r="C1345" t="s">
        <v>37</v>
      </c>
    </row>
    <row r="1346" spans="1:14" x14ac:dyDescent="0.25">
      <c r="A1346" t="s">
        <v>174</v>
      </c>
      <c r="B1346">
        <v>7385.8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0.178454</v>
      </c>
      <c r="L1346">
        <v>0.83704999999999996</v>
      </c>
      <c r="M1346">
        <v>0</v>
      </c>
      <c r="N1346" t="s">
        <v>43</v>
      </c>
    </row>
    <row r="1347" spans="1:14" x14ac:dyDescent="0.25">
      <c r="A1347" t="s">
        <v>174</v>
      </c>
      <c r="B1347">
        <v>7324.55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0.17643300000000001</v>
      </c>
      <c r="L1347">
        <v>0.837036</v>
      </c>
      <c r="M1347">
        <v>0</v>
      </c>
      <c r="N1347" t="s">
        <v>43</v>
      </c>
    </row>
    <row r="1348" spans="1:14" x14ac:dyDescent="0.25">
      <c r="A1348" t="s">
        <v>174</v>
      </c>
      <c r="B1348">
        <v>7326.99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0.15689600000000001</v>
      </c>
      <c r="L1348">
        <v>0.83674199999999999</v>
      </c>
      <c r="M1348">
        <v>0</v>
      </c>
      <c r="N1348" t="s">
        <v>43</v>
      </c>
    </row>
    <row r="1349" spans="1:14" x14ac:dyDescent="0.25">
      <c r="A1349" t="s">
        <v>174</v>
      </c>
      <c r="B1349">
        <v>7353.49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0.168882</v>
      </c>
      <c r="L1349">
        <v>0.83692500000000003</v>
      </c>
      <c r="M1349">
        <v>0</v>
      </c>
      <c r="N1349" t="s">
        <v>43</v>
      </c>
    </row>
    <row r="1350" spans="1:14" x14ac:dyDescent="0.25">
      <c r="A1350" t="s">
        <v>174</v>
      </c>
      <c r="B1350">
        <v>7452.68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0.147115</v>
      </c>
      <c r="L1350">
        <v>0.83705200000000002</v>
      </c>
      <c r="M1350">
        <v>0</v>
      </c>
      <c r="N1350" t="s">
        <v>43</v>
      </c>
    </row>
    <row r="1351" spans="1:14" x14ac:dyDescent="0.25">
      <c r="A1351" t="s">
        <v>174</v>
      </c>
      <c r="B1351">
        <v>7412.42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0.152032</v>
      </c>
      <c r="L1351">
        <v>0.83409199999999994</v>
      </c>
      <c r="M1351">
        <v>0</v>
      </c>
      <c r="N1351" t="s">
        <v>43</v>
      </c>
    </row>
    <row r="1352" spans="1:14" x14ac:dyDescent="0.25">
      <c r="A1352" t="s">
        <v>174</v>
      </c>
      <c r="B1352">
        <v>7396.67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0.148536</v>
      </c>
      <c r="L1352">
        <v>0.83679899999999996</v>
      </c>
      <c r="M1352">
        <v>0</v>
      </c>
      <c r="N1352" t="s">
        <v>43</v>
      </c>
    </row>
    <row r="1353" spans="1:14" x14ac:dyDescent="0.25">
      <c r="A1353" t="s">
        <v>174</v>
      </c>
      <c r="B1353">
        <v>7402.05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0.15185000000000001</v>
      </c>
      <c r="L1353">
        <v>0.83704299999999998</v>
      </c>
      <c r="M1353">
        <v>0</v>
      </c>
      <c r="N1353" t="s">
        <v>43</v>
      </c>
    </row>
    <row r="1354" spans="1:14" x14ac:dyDescent="0.25">
      <c r="A1354" t="s">
        <v>174</v>
      </c>
      <c r="B1354">
        <v>7409.22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0.15313399999999999</v>
      </c>
      <c r="L1354">
        <v>0.83317200000000002</v>
      </c>
      <c r="M1354">
        <v>0</v>
      </c>
      <c r="N1354" t="s">
        <v>43</v>
      </c>
    </row>
    <row r="1355" spans="1:14" x14ac:dyDescent="0.25">
      <c r="A1355" t="s">
        <v>174</v>
      </c>
      <c r="B1355">
        <v>7415.82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0.14710599999999999</v>
      </c>
      <c r="L1355">
        <v>0.83703700000000003</v>
      </c>
      <c r="M1355">
        <v>0</v>
      </c>
      <c r="N1355" t="s">
        <v>43</v>
      </c>
    </row>
    <row r="1356" spans="1:14" x14ac:dyDescent="0.25">
      <c r="A1356" t="s">
        <v>174</v>
      </c>
      <c r="B1356">
        <v>7412.33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0.149006</v>
      </c>
      <c r="L1356">
        <v>0.83357800000000004</v>
      </c>
      <c r="M1356">
        <v>0</v>
      </c>
      <c r="N1356" t="s">
        <v>43</v>
      </c>
    </row>
    <row r="1357" spans="1:14" x14ac:dyDescent="0.25">
      <c r="A1357" t="s">
        <v>174</v>
      </c>
      <c r="B1357">
        <v>7406.2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0.168958</v>
      </c>
      <c r="L1357">
        <v>0.86651800000000001</v>
      </c>
      <c r="M1357">
        <v>0</v>
      </c>
      <c r="N1357" t="s">
        <v>43</v>
      </c>
    </row>
    <row r="1358" spans="1:14" x14ac:dyDescent="0.25">
      <c r="A1358" t="s">
        <v>174</v>
      </c>
      <c r="B1358">
        <v>7452.37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0.14713300000000001</v>
      </c>
      <c r="L1358">
        <v>0.83704699999999999</v>
      </c>
      <c r="M1358">
        <v>0</v>
      </c>
      <c r="N1358" t="s">
        <v>43</v>
      </c>
    </row>
    <row r="1359" spans="1:14" x14ac:dyDescent="0.25">
      <c r="A1359" t="s">
        <v>174</v>
      </c>
      <c r="B1359">
        <v>7417.16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0.14712900000000001</v>
      </c>
      <c r="L1359">
        <v>0.836372</v>
      </c>
      <c r="M1359">
        <v>0</v>
      </c>
      <c r="N1359" t="s">
        <v>43</v>
      </c>
    </row>
    <row r="1360" spans="1:14" x14ac:dyDescent="0.25">
      <c r="A1360" t="s">
        <v>174</v>
      </c>
      <c r="B1360">
        <v>7441.89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0.15004500000000001</v>
      </c>
      <c r="L1360">
        <v>0.83683399999999997</v>
      </c>
      <c r="M1360">
        <v>0</v>
      </c>
      <c r="N1360" t="s">
        <v>43</v>
      </c>
    </row>
    <row r="1361" spans="1:14" x14ac:dyDescent="0.25">
      <c r="A1361" t="s">
        <v>174</v>
      </c>
      <c r="B1361">
        <v>7439.44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0.14776900000000001</v>
      </c>
      <c r="L1361">
        <v>0.83703399999999994</v>
      </c>
      <c r="M1361">
        <v>0</v>
      </c>
      <c r="N1361" t="s">
        <v>43</v>
      </c>
    </row>
    <row r="1362" spans="1:14" x14ac:dyDescent="0.25">
      <c r="A1362" t="s">
        <v>174</v>
      </c>
      <c r="B1362">
        <v>7436.25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0.15073500000000001</v>
      </c>
      <c r="L1362">
        <v>0.83693399999999996</v>
      </c>
      <c r="M1362">
        <v>0</v>
      </c>
      <c r="N1362" t="s">
        <v>43</v>
      </c>
    </row>
    <row r="1363" spans="1:14" x14ac:dyDescent="0.25">
      <c r="A1363" t="s">
        <v>174</v>
      </c>
      <c r="B1363">
        <v>7437.96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0.178456</v>
      </c>
      <c r="L1363">
        <v>0.86279499999999998</v>
      </c>
      <c r="M1363">
        <v>0</v>
      </c>
      <c r="N1363" t="s">
        <v>43</v>
      </c>
    </row>
    <row r="1364" spans="1:14" x14ac:dyDescent="0.25">
      <c r="A1364" t="s">
        <v>174</v>
      </c>
      <c r="B1364">
        <v>7446.57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0.178587</v>
      </c>
      <c r="L1364">
        <v>0.83457400000000004</v>
      </c>
      <c r="M1364">
        <v>0</v>
      </c>
      <c r="N1364" t="s">
        <v>43</v>
      </c>
    </row>
    <row r="1365" spans="1:14" x14ac:dyDescent="0.25">
      <c r="A1365" t="s">
        <v>174</v>
      </c>
      <c r="B1365">
        <v>7436.81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0.122336</v>
      </c>
      <c r="L1365">
        <v>0.83536200000000005</v>
      </c>
      <c r="M1365">
        <v>0</v>
      </c>
      <c r="N1365" t="s">
        <v>43</v>
      </c>
    </row>
    <row r="1366" spans="1:14" x14ac:dyDescent="0.25">
      <c r="A1366" t="s">
        <v>174</v>
      </c>
      <c r="B1366">
        <v>7355.73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0.16241</v>
      </c>
      <c r="L1366">
        <v>0.84486899999999998</v>
      </c>
      <c r="M1366">
        <v>0</v>
      </c>
      <c r="N1366" t="s">
        <v>43</v>
      </c>
    </row>
    <row r="1367" spans="1:14" x14ac:dyDescent="0.25">
      <c r="A1367" t="s">
        <v>174</v>
      </c>
      <c r="B1367">
        <v>7339.38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0.178455</v>
      </c>
      <c r="L1367">
        <v>0.836511</v>
      </c>
      <c r="M1367">
        <v>0</v>
      </c>
      <c r="N1367" t="s">
        <v>43</v>
      </c>
    </row>
    <row r="1368" spans="1:14" x14ac:dyDescent="0.25">
      <c r="A1368" t="s">
        <v>174</v>
      </c>
      <c r="B1368">
        <v>7328.66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0.14740800000000001</v>
      </c>
      <c r="L1368">
        <v>0.83317300000000005</v>
      </c>
      <c r="M1368">
        <v>0</v>
      </c>
      <c r="N1368" t="s">
        <v>43</v>
      </c>
    </row>
    <row r="1369" spans="1:14" x14ac:dyDescent="0.25">
      <c r="A1369" t="s">
        <v>174</v>
      </c>
      <c r="B1369">
        <v>7343.15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0.14802199999999999</v>
      </c>
      <c r="L1369">
        <v>0.83692699999999998</v>
      </c>
      <c r="M1369">
        <v>0</v>
      </c>
      <c r="N1369" t="s">
        <v>43</v>
      </c>
    </row>
    <row r="1370" spans="1:14" x14ac:dyDescent="0.25">
      <c r="A1370" t="s">
        <v>174</v>
      </c>
      <c r="B1370">
        <v>7326.57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0.148867</v>
      </c>
      <c r="L1370">
        <v>0.83645700000000001</v>
      </c>
      <c r="M1370">
        <v>0</v>
      </c>
      <c r="N1370" t="s">
        <v>43</v>
      </c>
    </row>
    <row r="1371" spans="1:14" x14ac:dyDescent="0.25">
      <c r="A1371" t="s">
        <v>174</v>
      </c>
      <c r="B1371">
        <v>7334.12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0.15213399999999999</v>
      </c>
      <c r="L1371">
        <v>0.83670100000000003</v>
      </c>
      <c r="M1371">
        <v>0</v>
      </c>
      <c r="N1371" t="s">
        <v>43</v>
      </c>
    </row>
    <row r="1372" spans="1:14" x14ac:dyDescent="0.25">
      <c r="A1372" t="s">
        <v>174</v>
      </c>
      <c r="B1372">
        <v>7332.59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0.178454</v>
      </c>
      <c r="L1372">
        <v>0.83694800000000003</v>
      </c>
      <c r="M1372">
        <v>0</v>
      </c>
      <c r="N1372" t="s">
        <v>43</v>
      </c>
    </row>
    <row r="1373" spans="1:14" x14ac:dyDescent="0.25">
      <c r="A1373" t="s">
        <v>174</v>
      </c>
      <c r="B1373">
        <v>7333.04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0.17848800000000001</v>
      </c>
      <c r="L1373">
        <v>0.83482599999999996</v>
      </c>
      <c r="M1373">
        <v>0</v>
      </c>
      <c r="N1373" t="s">
        <v>43</v>
      </c>
    </row>
    <row r="1374" spans="1:14" x14ac:dyDescent="0.25">
      <c r="A1374" t="s">
        <v>174</v>
      </c>
      <c r="B1374">
        <v>7372.54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0.157335</v>
      </c>
      <c r="L1374">
        <v>0.83705200000000002</v>
      </c>
      <c r="M1374">
        <v>0</v>
      </c>
      <c r="N1374" t="s">
        <v>43</v>
      </c>
    </row>
    <row r="1375" spans="1:14" x14ac:dyDescent="0.25">
      <c r="A1375" t="s">
        <v>174</v>
      </c>
      <c r="B1375">
        <v>7354.26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0.178454</v>
      </c>
      <c r="L1375">
        <v>0.83670199999999995</v>
      </c>
      <c r="M1375">
        <v>0</v>
      </c>
      <c r="N1375" t="s">
        <v>43</v>
      </c>
    </row>
    <row r="1376" spans="1:14" x14ac:dyDescent="0.25">
      <c r="A1376" t="s">
        <v>174</v>
      </c>
      <c r="B1376">
        <v>7370.52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0.16353400000000001</v>
      </c>
      <c r="L1376">
        <v>0.83705099999999999</v>
      </c>
      <c r="M1376">
        <v>0</v>
      </c>
      <c r="N1376" t="s">
        <v>43</v>
      </c>
    </row>
    <row r="1377" spans="1:14" x14ac:dyDescent="0.25">
      <c r="A1377" t="s">
        <v>174</v>
      </c>
      <c r="B1377">
        <v>7340.43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0.14730299999999999</v>
      </c>
      <c r="L1377">
        <v>0.83694100000000005</v>
      </c>
      <c r="M1377">
        <v>0</v>
      </c>
      <c r="N1377" t="s">
        <v>43</v>
      </c>
    </row>
    <row r="1378" spans="1:14" x14ac:dyDescent="0.25">
      <c r="A1378" t="s">
        <v>174</v>
      </c>
      <c r="B1378">
        <v>7327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0.178479</v>
      </c>
      <c r="L1378">
        <v>0.83704400000000001</v>
      </c>
      <c r="M1378">
        <v>0</v>
      </c>
      <c r="N1378" t="s">
        <v>43</v>
      </c>
    </row>
    <row r="1379" spans="1:14" x14ac:dyDescent="0.25">
      <c r="A1379" t="s">
        <v>174</v>
      </c>
      <c r="B1379">
        <v>7321.61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0.157138</v>
      </c>
      <c r="L1379">
        <v>0.836843</v>
      </c>
      <c r="M1379">
        <v>0</v>
      </c>
      <c r="N1379" t="s">
        <v>43</v>
      </c>
    </row>
    <row r="1380" spans="1:14" x14ac:dyDescent="0.25">
      <c r="A1380" t="s">
        <v>174</v>
      </c>
      <c r="B1380">
        <v>7342.16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0.17435200000000001</v>
      </c>
      <c r="L1380">
        <v>0.85350700000000002</v>
      </c>
      <c r="M1380">
        <v>0</v>
      </c>
      <c r="N1380" t="s">
        <v>43</v>
      </c>
    </row>
    <row r="1381" spans="1:14" x14ac:dyDescent="0.25">
      <c r="A1381" t="s">
        <v>174</v>
      </c>
      <c r="B1381">
        <v>7331.56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0.147234</v>
      </c>
      <c r="L1381">
        <v>0.84089499999999995</v>
      </c>
      <c r="M1381">
        <v>0</v>
      </c>
      <c r="N1381" t="s">
        <v>43</v>
      </c>
    </row>
    <row r="1382" spans="1:14" x14ac:dyDescent="0.25">
      <c r="A1382" t="s">
        <v>174</v>
      </c>
      <c r="B1382">
        <v>7445.14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0.176062</v>
      </c>
      <c r="L1382">
        <v>0.83701800000000004</v>
      </c>
      <c r="M1382">
        <v>0</v>
      </c>
      <c r="N1382" t="s">
        <v>43</v>
      </c>
    </row>
    <row r="1383" spans="1:14" x14ac:dyDescent="0.25">
      <c r="A1383" t="s">
        <v>174</v>
      </c>
      <c r="B1383">
        <v>7424.09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0.14827000000000001</v>
      </c>
      <c r="L1383">
        <v>0.83700699999999995</v>
      </c>
      <c r="M1383">
        <v>0</v>
      </c>
      <c r="N1383" t="s">
        <v>43</v>
      </c>
    </row>
    <row r="1384" spans="1:14" x14ac:dyDescent="0.25">
      <c r="A1384" t="s">
        <v>174</v>
      </c>
      <c r="B1384">
        <v>7408.08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0.178454</v>
      </c>
      <c r="L1384">
        <v>0.83703899999999998</v>
      </c>
      <c r="M1384">
        <v>0</v>
      </c>
      <c r="N1384" t="s">
        <v>43</v>
      </c>
    </row>
    <row r="1385" spans="1:14" x14ac:dyDescent="0.25">
      <c r="A1385" t="s">
        <v>174</v>
      </c>
      <c r="B1385">
        <v>7397.42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0.17308599999999999</v>
      </c>
      <c r="L1385">
        <v>0.83286899999999997</v>
      </c>
      <c r="M1385">
        <v>0</v>
      </c>
      <c r="N1385" t="s">
        <v>43</v>
      </c>
    </row>
    <row r="1386" spans="1:14" x14ac:dyDescent="0.25">
      <c r="A1386" t="s">
        <v>174</v>
      </c>
      <c r="B1386">
        <v>7417.28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0.178457</v>
      </c>
      <c r="L1386">
        <v>0.83691700000000002</v>
      </c>
      <c r="M1386">
        <v>0</v>
      </c>
      <c r="N1386" t="s">
        <v>43</v>
      </c>
    </row>
    <row r="1387" spans="1:14" x14ac:dyDescent="0.25">
      <c r="A1387" t="s">
        <v>174</v>
      </c>
      <c r="B1387">
        <v>7397.97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0.15397</v>
      </c>
      <c r="L1387">
        <v>0.83703700000000003</v>
      </c>
      <c r="M1387">
        <v>0</v>
      </c>
      <c r="N1387" t="s">
        <v>43</v>
      </c>
    </row>
    <row r="1388" spans="1:14" x14ac:dyDescent="0.25">
      <c r="A1388" t="s">
        <v>174</v>
      </c>
      <c r="B1388">
        <v>7412.46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0.17845800000000001</v>
      </c>
      <c r="L1388">
        <v>0.83682599999999996</v>
      </c>
      <c r="M1388">
        <v>0</v>
      </c>
      <c r="N1388" t="s">
        <v>43</v>
      </c>
    </row>
    <row r="1389" spans="1:14" x14ac:dyDescent="0.25">
      <c r="A1389" t="s">
        <v>174</v>
      </c>
      <c r="B1389">
        <v>7407.37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0.14921899999999999</v>
      </c>
      <c r="L1389">
        <v>0.83701499999999995</v>
      </c>
      <c r="M1389">
        <v>0</v>
      </c>
      <c r="N1389" t="s">
        <v>43</v>
      </c>
    </row>
    <row r="1390" spans="1:14" x14ac:dyDescent="0.25">
      <c r="A1390" t="s">
        <v>174</v>
      </c>
      <c r="B1390">
        <v>7465.6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0.178455</v>
      </c>
      <c r="L1390">
        <v>0.83695900000000001</v>
      </c>
      <c r="M1390">
        <v>0</v>
      </c>
      <c r="N1390" t="s">
        <v>43</v>
      </c>
    </row>
    <row r="1391" spans="1:14" x14ac:dyDescent="0.25">
      <c r="A1391" t="s">
        <v>174</v>
      </c>
      <c r="B1391">
        <v>7449.43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0.17846600000000001</v>
      </c>
      <c r="L1391">
        <v>0.83697900000000003</v>
      </c>
      <c r="M1391">
        <v>0</v>
      </c>
      <c r="N1391" t="s">
        <v>43</v>
      </c>
    </row>
    <row r="1392" spans="1:14" x14ac:dyDescent="0.25">
      <c r="A1392" t="s">
        <v>174</v>
      </c>
      <c r="B1392">
        <v>7435.79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0.115109</v>
      </c>
      <c r="L1392">
        <v>0.84065299999999998</v>
      </c>
      <c r="M1392">
        <v>0</v>
      </c>
      <c r="N1392" t="s">
        <v>43</v>
      </c>
    </row>
    <row r="1393" spans="1:25" x14ac:dyDescent="0.25">
      <c r="A1393" t="s">
        <v>174</v>
      </c>
      <c r="B1393">
        <v>7448.07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0.15563099999999999</v>
      </c>
      <c r="L1393">
        <v>0.83705099999999999</v>
      </c>
      <c r="M1393">
        <v>0</v>
      </c>
      <c r="N1393" t="s">
        <v>43</v>
      </c>
    </row>
    <row r="1394" spans="1:25" x14ac:dyDescent="0.25">
      <c r="A1394" t="s">
        <v>174</v>
      </c>
      <c r="B1394">
        <v>7436.69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0.14815</v>
      </c>
      <c r="L1394">
        <v>0.83703300000000003</v>
      </c>
      <c r="M1394">
        <v>0</v>
      </c>
      <c r="N1394" t="s">
        <v>43</v>
      </c>
    </row>
    <row r="1395" spans="1:25" x14ac:dyDescent="0.25">
      <c r="A1395" t="s">
        <v>174</v>
      </c>
      <c r="B1395">
        <v>7438.56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0.14782000000000001</v>
      </c>
      <c r="L1395">
        <v>0.836449</v>
      </c>
      <c r="M1395">
        <v>0</v>
      </c>
      <c r="N1395" t="s">
        <v>43</v>
      </c>
    </row>
    <row r="1396" spans="1:25" x14ac:dyDescent="0.25">
      <c r="A1396" t="s">
        <v>174</v>
      </c>
      <c r="B1396">
        <v>7440.31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0.17846100000000001</v>
      </c>
      <c r="L1396">
        <v>0.83681899999999998</v>
      </c>
      <c r="M1396">
        <v>0</v>
      </c>
      <c r="N1396" t="s">
        <v>43</v>
      </c>
    </row>
    <row r="1397" spans="1:25" x14ac:dyDescent="0.25">
      <c r="A1397" t="s">
        <v>174</v>
      </c>
      <c r="B1397">
        <v>7443.33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0.14719199999999999</v>
      </c>
      <c r="L1397">
        <v>0.83700799999999997</v>
      </c>
      <c r="M1397">
        <v>0</v>
      </c>
      <c r="N1397" t="s">
        <v>43</v>
      </c>
    </row>
    <row r="1398" spans="1:25" x14ac:dyDescent="0.25">
      <c r="A1398" t="s">
        <v>174</v>
      </c>
      <c r="B1398">
        <v>7409.69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0.147975</v>
      </c>
      <c r="L1398">
        <v>0.83705200000000002</v>
      </c>
      <c r="M1398">
        <v>0</v>
      </c>
      <c r="N1398" t="s">
        <v>43</v>
      </c>
    </row>
    <row r="1399" spans="1:25" x14ac:dyDescent="0.25">
      <c r="A1399" t="s">
        <v>174</v>
      </c>
      <c r="B1399">
        <v>7343.48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0.178454</v>
      </c>
      <c r="L1399">
        <v>0.83702900000000002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7332.98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0.14738200000000001</v>
      </c>
      <c r="L1400">
        <v>0.83640999999999999</v>
      </c>
      <c r="M1400">
        <v>0</v>
      </c>
      <c r="N1400" t="s">
        <v>43</v>
      </c>
      <c r="R1400">
        <f>AVERAGE(B1351:B1400)</f>
        <v>7395.4043999999985</v>
      </c>
      <c r="S1400">
        <f>AVERAGE(C1351:C1400)</f>
        <v>0</v>
      </c>
      <c r="U1400">
        <f>_xlfn.VAR.P(B1351:B1400)</f>
        <v>1988.0927566400053</v>
      </c>
      <c r="V1400">
        <f>_xlfn.VAR.P(C1351:C1400)</f>
        <v>0</v>
      </c>
      <c r="X1400">
        <f>1.96*SQRT(U1400)/50</f>
        <v>1.7478509242962621</v>
      </c>
      <c r="Y1400">
        <f>1.96*SQRT(V1400)/50</f>
        <v>0</v>
      </c>
    </row>
    <row r="1401" spans="1:25" x14ac:dyDescent="0.25">
      <c r="A1401" t="s">
        <v>175</v>
      </c>
      <c r="B1401">
        <v>369896.65590000001</v>
      </c>
      <c r="C1401" t="s">
        <v>37</v>
      </c>
    </row>
    <row r="1402" spans="1:25" x14ac:dyDescent="0.25">
      <c r="A1402" t="s">
        <v>176</v>
      </c>
      <c r="B1402">
        <v>6888.13</v>
      </c>
      <c r="C1402">
        <v>6881.7</v>
      </c>
      <c r="D1402">
        <v>6881.54</v>
      </c>
      <c r="E1402">
        <v>6867.13</v>
      </c>
      <c r="F1402">
        <v>512.48400000000004</v>
      </c>
      <c r="G1402">
        <v>0</v>
      </c>
      <c r="H1402">
        <v>246.614</v>
      </c>
      <c r="I1402">
        <v>0</v>
      </c>
      <c r="J1402">
        <v>0.148783</v>
      </c>
      <c r="K1402">
        <v>0.83536200000000005</v>
      </c>
      <c r="L1402">
        <v>0</v>
      </c>
      <c r="M1402" t="s">
        <v>43</v>
      </c>
    </row>
    <row r="1403" spans="1:25" x14ac:dyDescent="0.25">
      <c r="A1403" t="s">
        <v>176</v>
      </c>
      <c r="B1403">
        <v>6888.92</v>
      </c>
      <c r="C1403">
        <v>6882.26</v>
      </c>
      <c r="D1403">
        <v>6882.11</v>
      </c>
      <c r="E1403">
        <v>6868.12</v>
      </c>
      <c r="F1403">
        <v>507.495</v>
      </c>
      <c r="G1403">
        <v>0</v>
      </c>
      <c r="H1403">
        <v>247.15299999999999</v>
      </c>
      <c r="I1403">
        <v>0</v>
      </c>
      <c r="J1403">
        <v>0.14799699999999999</v>
      </c>
      <c r="K1403">
        <v>0.83688899999999999</v>
      </c>
      <c r="L1403">
        <v>0</v>
      </c>
      <c r="M1403" t="s">
        <v>43</v>
      </c>
    </row>
    <row r="1404" spans="1:25" x14ac:dyDescent="0.25">
      <c r="A1404" t="s">
        <v>176</v>
      </c>
      <c r="B1404">
        <v>6894.54</v>
      </c>
      <c r="C1404">
        <v>6888.28</v>
      </c>
      <c r="D1404">
        <v>6888.11</v>
      </c>
      <c r="E1404">
        <v>6873.97</v>
      </c>
      <c r="F1404">
        <v>512.79600000000005</v>
      </c>
      <c r="G1404">
        <v>0</v>
      </c>
      <c r="H1404">
        <v>246.78800000000001</v>
      </c>
      <c r="I1404">
        <v>0</v>
      </c>
      <c r="J1404">
        <v>0.178511</v>
      </c>
      <c r="K1404">
        <v>0.83682699999999999</v>
      </c>
      <c r="L1404">
        <v>0</v>
      </c>
      <c r="M1404" t="s">
        <v>43</v>
      </c>
    </row>
    <row r="1405" spans="1:25" x14ac:dyDescent="0.25">
      <c r="A1405" t="s">
        <v>176</v>
      </c>
      <c r="B1405">
        <v>6888.49</v>
      </c>
      <c r="C1405">
        <v>6882.57</v>
      </c>
      <c r="D1405">
        <v>6882.4</v>
      </c>
      <c r="E1405">
        <v>6868.28</v>
      </c>
      <c r="F1405">
        <v>513.12900000000002</v>
      </c>
      <c r="G1405">
        <v>0</v>
      </c>
      <c r="H1405">
        <v>247.215</v>
      </c>
      <c r="I1405">
        <v>0</v>
      </c>
      <c r="J1405">
        <v>0.178457</v>
      </c>
      <c r="K1405">
        <v>0.83704599999999996</v>
      </c>
      <c r="L1405">
        <v>0</v>
      </c>
      <c r="M1405" t="s">
        <v>43</v>
      </c>
    </row>
    <row r="1406" spans="1:25" x14ac:dyDescent="0.25">
      <c r="A1406" t="s">
        <v>176</v>
      </c>
      <c r="B1406">
        <v>6890.08</v>
      </c>
      <c r="C1406">
        <v>6883.71</v>
      </c>
      <c r="D1406">
        <v>6883.54</v>
      </c>
      <c r="E1406">
        <v>6869.14</v>
      </c>
      <c r="F1406">
        <v>512.79</v>
      </c>
      <c r="G1406">
        <v>0</v>
      </c>
      <c r="H1406">
        <v>247.322</v>
      </c>
      <c r="I1406">
        <v>0</v>
      </c>
      <c r="J1406">
        <v>0.15068899999999999</v>
      </c>
      <c r="K1406">
        <v>0.83705300000000005</v>
      </c>
      <c r="L1406">
        <v>0</v>
      </c>
      <c r="M1406" t="s">
        <v>43</v>
      </c>
    </row>
    <row r="1407" spans="1:25" x14ac:dyDescent="0.25">
      <c r="A1407" t="s">
        <v>176</v>
      </c>
      <c r="B1407">
        <v>6883.87</v>
      </c>
      <c r="C1407">
        <v>6877.55</v>
      </c>
      <c r="D1407">
        <v>6877.38</v>
      </c>
      <c r="E1407">
        <v>6863.1</v>
      </c>
      <c r="F1407">
        <v>510.24200000000002</v>
      </c>
      <c r="G1407">
        <v>0</v>
      </c>
      <c r="H1407">
        <v>247.24799999999999</v>
      </c>
      <c r="I1407">
        <v>0</v>
      </c>
      <c r="J1407">
        <v>0.16154099999999999</v>
      </c>
      <c r="K1407">
        <v>0.83705099999999999</v>
      </c>
      <c r="L1407">
        <v>0</v>
      </c>
      <c r="M1407" t="s">
        <v>43</v>
      </c>
    </row>
    <row r="1408" spans="1:25" x14ac:dyDescent="0.25">
      <c r="A1408" t="s">
        <v>176</v>
      </c>
      <c r="B1408">
        <v>6928.22</v>
      </c>
      <c r="C1408">
        <v>6921.71</v>
      </c>
      <c r="D1408">
        <v>6921.52</v>
      </c>
      <c r="E1408">
        <v>6906.73</v>
      </c>
      <c r="F1408">
        <v>514.72699999999998</v>
      </c>
      <c r="G1408">
        <v>0</v>
      </c>
      <c r="H1408">
        <v>248.24299999999999</v>
      </c>
      <c r="I1408">
        <v>0</v>
      </c>
      <c r="J1408">
        <v>0.178454</v>
      </c>
      <c r="K1408">
        <v>0.83630199999999999</v>
      </c>
      <c r="L1408">
        <v>0</v>
      </c>
      <c r="M1408" t="s">
        <v>43</v>
      </c>
    </row>
    <row r="1409" spans="1:13" x14ac:dyDescent="0.25">
      <c r="A1409" t="s">
        <v>176</v>
      </c>
      <c r="B1409">
        <v>6888.89</v>
      </c>
      <c r="C1409">
        <v>6882.58</v>
      </c>
      <c r="D1409">
        <v>6882.41</v>
      </c>
      <c r="E1409">
        <v>6868.22</v>
      </c>
      <c r="F1409">
        <v>509.36200000000002</v>
      </c>
      <c r="G1409">
        <v>0</v>
      </c>
      <c r="H1409">
        <v>246.47800000000001</v>
      </c>
      <c r="I1409">
        <v>0</v>
      </c>
      <c r="J1409">
        <v>0.178454</v>
      </c>
      <c r="K1409">
        <v>0.83675999999999995</v>
      </c>
      <c r="L1409">
        <v>0</v>
      </c>
      <c r="M1409" t="s">
        <v>43</v>
      </c>
    </row>
    <row r="1410" spans="1:13" x14ac:dyDescent="0.25">
      <c r="A1410" t="s">
        <v>176</v>
      </c>
      <c r="B1410">
        <v>6909.57</v>
      </c>
      <c r="C1410">
        <v>6903.18</v>
      </c>
      <c r="D1410">
        <v>6903.01</v>
      </c>
      <c r="E1410">
        <v>6888.87</v>
      </c>
      <c r="F1410">
        <v>507.07600000000002</v>
      </c>
      <c r="G1410">
        <v>0</v>
      </c>
      <c r="H1410">
        <v>247.46100000000001</v>
      </c>
      <c r="I1410">
        <v>0</v>
      </c>
      <c r="J1410">
        <v>0.16676099999999999</v>
      </c>
      <c r="K1410">
        <v>0.86718600000000001</v>
      </c>
      <c r="L1410">
        <v>0</v>
      </c>
      <c r="M1410" t="s">
        <v>43</v>
      </c>
    </row>
    <row r="1411" spans="1:13" x14ac:dyDescent="0.25">
      <c r="A1411" t="s">
        <v>176</v>
      </c>
      <c r="B1411">
        <v>6894.56</v>
      </c>
      <c r="C1411">
        <v>6887.91</v>
      </c>
      <c r="D1411">
        <v>6887.73</v>
      </c>
      <c r="E1411">
        <v>6873.28</v>
      </c>
      <c r="F1411">
        <v>509.94299999999998</v>
      </c>
      <c r="G1411">
        <v>0</v>
      </c>
      <c r="H1411">
        <v>246.95699999999999</v>
      </c>
      <c r="I1411">
        <v>0</v>
      </c>
      <c r="J1411">
        <v>0.152479</v>
      </c>
      <c r="K1411">
        <v>0.83701999999999999</v>
      </c>
      <c r="L1411">
        <v>0</v>
      </c>
      <c r="M1411" t="s">
        <v>43</v>
      </c>
    </row>
    <row r="1412" spans="1:13" x14ac:dyDescent="0.25">
      <c r="A1412" t="s">
        <v>176</v>
      </c>
      <c r="B1412">
        <v>6890.62</v>
      </c>
      <c r="C1412">
        <v>6884.39</v>
      </c>
      <c r="D1412">
        <v>6884.22</v>
      </c>
      <c r="E1412">
        <v>6869.66</v>
      </c>
      <c r="F1412">
        <v>509.69200000000001</v>
      </c>
      <c r="G1412">
        <v>0</v>
      </c>
      <c r="H1412">
        <v>247.178</v>
      </c>
      <c r="I1412">
        <v>0</v>
      </c>
      <c r="J1412">
        <v>0.14904600000000001</v>
      </c>
      <c r="K1412">
        <v>0.83700699999999995</v>
      </c>
      <c r="L1412">
        <v>0</v>
      </c>
      <c r="M1412" t="s">
        <v>43</v>
      </c>
    </row>
    <row r="1413" spans="1:13" x14ac:dyDescent="0.25">
      <c r="A1413" t="s">
        <v>176</v>
      </c>
      <c r="B1413">
        <v>6874.55</v>
      </c>
      <c r="C1413">
        <v>6868.24</v>
      </c>
      <c r="D1413">
        <v>6868.07</v>
      </c>
      <c r="E1413">
        <v>6854.09</v>
      </c>
      <c r="F1413">
        <v>507.31400000000002</v>
      </c>
      <c r="G1413">
        <v>0</v>
      </c>
      <c r="H1413">
        <v>246.61600000000001</v>
      </c>
      <c r="I1413">
        <v>0</v>
      </c>
      <c r="J1413">
        <v>0.17846100000000001</v>
      </c>
      <c r="K1413">
        <v>0.83703899999999998</v>
      </c>
      <c r="L1413">
        <v>0</v>
      </c>
      <c r="M1413" t="s">
        <v>43</v>
      </c>
    </row>
    <row r="1414" spans="1:13" x14ac:dyDescent="0.25">
      <c r="A1414" t="s">
        <v>176</v>
      </c>
      <c r="B1414">
        <v>6872.14</v>
      </c>
      <c r="C1414">
        <v>6865.85</v>
      </c>
      <c r="D1414">
        <v>6865.69</v>
      </c>
      <c r="E1414">
        <v>6851.72</v>
      </c>
      <c r="F1414">
        <v>507.024</v>
      </c>
      <c r="G1414">
        <v>0</v>
      </c>
      <c r="H1414">
        <v>246.82599999999999</v>
      </c>
      <c r="I1414">
        <v>0</v>
      </c>
      <c r="J1414">
        <v>0.178454</v>
      </c>
      <c r="K1414">
        <v>0.83701199999999998</v>
      </c>
      <c r="L1414">
        <v>0</v>
      </c>
      <c r="M1414" t="s">
        <v>43</v>
      </c>
    </row>
    <row r="1415" spans="1:13" x14ac:dyDescent="0.25">
      <c r="A1415" t="s">
        <v>176</v>
      </c>
      <c r="B1415">
        <v>6890.3</v>
      </c>
      <c r="C1415">
        <v>6884.01</v>
      </c>
      <c r="D1415">
        <v>6883.83</v>
      </c>
      <c r="E1415">
        <v>6869.54</v>
      </c>
      <c r="F1415">
        <v>509.24299999999999</v>
      </c>
      <c r="G1415">
        <v>0</v>
      </c>
      <c r="H1415">
        <v>246.964</v>
      </c>
      <c r="I1415">
        <v>0</v>
      </c>
      <c r="J1415">
        <v>0.17005000000000001</v>
      </c>
      <c r="K1415">
        <v>0.83687400000000001</v>
      </c>
      <c r="L1415">
        <v>0</v>
      </c>
      <c r="M1415" t="s">
        <v>43</v>
      </c>
    </row>
    <row r="1416" spans="1:13" x14ac:dyDescent="0.25">
      <c r="A1416" t="s">
        <v>176</v>
      </c>
      <c r="B1416">
        <v>6923.18</v>
      </c>
      <c r="C1416">
        <v>6917.06</v>
      </c>
      <c r="D1416">
        <v>6916.87</v>
      </c>
      <c r="E1416">
        <v>6902.31</v>
      </c>
      <c r="F1416">
        <v>517.62900000000002</v>
      </c>
      <c r="G1416">
        <v>0</v>
      </c>
      <c r="H1416">
        <v>248.23500000000001</v>
      </c>
      <c r="I1416">
        <v>0</v>
      </c>
      <c r="J1416">
        <v>0.150006</v>
      </c>
      <c r="K1416">
        <v>0.86364799999999997</v>
      </c>
      <c r="L1416">
        <v>0</v>
      </c>
      <c r="M1416" t="s">
        <v>43</v>
      </c>
    </row>
    <row r="1417" spans="1:13" x14ac:dyDescent="0.25">
      <c r="A1417" t="s">
        <v>176</v>
      </c>
      <c r="B1417">
        <v>6990.71</v>
      </c>
      <c r="C1417">
        <v>6984.1</v>
      </c>
      <c r="D1417">
        <v>6983.87</v>
      </c>
      <c r="E1417">
        <v>6968.53</v>
      </c>
      <c r="F1417">
        <v>528.12300000000005</v>
      </c>
      <c r="G1417">
        <v>0</v>
      </c>
      <c r="H1417">
        <v>252.22900000000001</v>
      </c>
      <c r="I1417">
        <v>0</v>
      </c>
      <c r="J1417">
        <v>0.14862600000000001</v>
      </c>
      <c r="K1417">
        <v>0.83735899999999996</v>
      </c>
      <c r="L1417">
        <v>0</v>
      </c>
      <c r="M1417" t="s">
        <v>43</v>
      </c>
    </row>
    <row r="1418" spans="1:13" x14ac:dyDescent="0.25">
      <c r="A1418" t="s">
        <v>176</v>
      </c>
      <c r="B1418">
        <v>6975.77</v>
      </c>
      <c r="C1418">
        <v>6969.5</v>
      </c>
      <c r="D1418">
        <v>6969.27</v>
      </c>
      <c r="E1418">
        <v>6954.09</v>
      </c>
      <c r="F1418">
        <v>527.09699999999998</v>
      </c>
      <c r="G1418">
        <v>0</v>
      </c>
      <c r="H1418">
        <v>248.85400000000001</v>
      </c>
      <c r="I1418">
        <v>0</v>
      </c>
      <c r="J1418">
        <v>0.152254</v>
      </c>
      <c r="K1418">
        <v>0.83704999999999996</v>
      </c>
      <c r="L1418">
        <v>0</v>
      </c>
      <c r="M1418" t="s">
        <v>43</v>
      </c>
    </row>
    <row r="1419" spans="1:13" x14ac:dyDescent="0.25">
      <c r="A1419" t="s">
        <v>176</v>
      </c>
      <c r="B1419">
        <v>6953.06</v>
      </c>
      <c r="C1419">
        <v>6947.04</v>
      </c>
      <c r="D1419">
        <v>6946.82</v>
      </c>
      <c r="E1419">
        <v>6931.67</v>
      </c>
      <c r="F1419">
        <v>523.41600000000005</v>
      </c>
      <c r="G1419">
        <v>0</v>
      </c>
      <c r="H1419">
        <v>249.18700000000001</v>
      </c>
      <c r="I1419">
        <v>0</v>
      </c>
      <c r="J1419">
        <v>0.178455</v>
      </c>
      <c r="K1419">
        <v>0.83705200000000002</v>
      </c>
      <c r="L1419">
        <v>0</v>
      </c>
      <c r="M1419" t="s">
        <v>43</v>
      </c>
    </row>
    <row r="1420" spans="1:13" x14ac:dyDescent="0.25">
      <c r="A1420" t="s">
        <v>176</v>
      </c>
      <c r="B1420">
        <v>6991.43</v>
      </c>
      <c r="C1420">
        <v>6985.33</v>
      </c>
      <c r="D1420">
        <v>6985.11</v>
      </c>
      <c r="E1420">
        <v>6969.62</v>
      </c>
      <c r="F1420">
        <v>524.95699999999999</v>
      </c>
      <c r="G1420">
        <v>0</v>
      </c>
      <c r="H1420">
        <v>249.226</v>
      </c>
      <c r="I1420">
        <v>0</v>
      </c>
      <c r="J1420">
        <v>0.14749899999999999</v>
      </c>
      <c r="K1420">
        <v>0.83703099999999997</v>
      </c>
      <c r="L1420">
        <v>0</v>
      </c>
      <c r="M1420" t="s">
        <v>43</v>
      </c>
    </row>
    <row r="1421" spans="1:13" x14ac:dyDescent="0.25">
      <c r="A1421" t="s">
        <v>176</v>
      </c>
      <c r="B1421">
        <v>6959.03</v>
      </c>
      <c r="C1421">
        <v>6952.71</v>
      </c>
      <c r="D1421">
        <v>6952.49</v>
      </c>
      <c r="E1421">
        <v>6937.46</v>
      </c>
      <c r="F1421">
        <v>520.72</v>
      </c>
      <c r="G1421">
        <v>0</v>
      </c>
      <c r="H1421">
        <v>248.94800000000001</v>
      </c>
      <c r="I1421">
        <v>0</v>
      </c>
      <c r="J1421">
        <v>0.14954200000000001</v>
      </c>
      <c r="K1421">
        <v>0.83703399999999994</v>
      </c>
      <c r="L1421">
        <v>0</v>
      </c>
      <c r="M1421" t="s">
        <v>43</v>
      </c>
    </row>
    <row r="1422" spans="1:13" x14ac:dyDescent="0.25">
      <c r="A1422" t="s">
        <v>176</v>
      </c>
      <c r="B1422">
        <v>6968.35</v>
      </c>
      <c r="C1422">
        <v>6962.06</v>
      </c>
      <c r="D1422">
        <v>6961.83</v>
      </c>
      <c r="E1422">
        <v>6946.66</v>
      </c>
      <c r="F1422">
        <v>522.65499999999997</v>
      </c>
      <c r="G1422">
        <v>0</v>
      </c>
      <c r="H1422">
        <v>248.874</v>
      </c>
      <c r="I1422">
        <v>0</v>
      </c>
      <c r="J1422">
        <v>0.17604900000000001</v>
      </c>
      <c r="K1422">
        <v>0.83670699999999998</v>
      </c>
      <c r="L1422">
        <v>0</v>
      </c>
      <c r="M1422" t="s">
        <v>43</v>
      </c>
    </row>
    <row r="1423" spans="1:13" x14ac:dyDescent="0.25">
      <c r="A1423" t="s">
        <v>176</v>
      </c>
      <c r="B1423">
        <v>6961.82</v>
      </c>
      <c r="C1423">
        <v>6955.83</v>
      </c>
      <c r="D1423">
        <v>6955.6</v>
      </c>
      <c r="E1423">
        <v>6940.38</v>
      </c>
      <c r="F1423">
        <v>521.75199999999995</v>
      </c>
      <c r="G1423">
        <v>0</v>
      </c>
      <c r="H1423">
        <v>249.18899999999999</v>
      </c>
      <c r="I1423">
        <v>0</v>
      </c>
      <c r="J1423">
        <v>0.157217</v>
      </c>
      <c r="K1423">
        <v>0.83572500000000005</v>
      </c>
      <c r="L1423">
        <v>0</v>
      </c>
      <c r="M1423" t="s">
        <v>43</v>
      </c>
    </row>
    <row r="1424" spans="1:13" x14ac:dyDescent="0.25">
      <c r="A1424" t="s">
        <v>176</v>
      </c>
      <c r="B1424">
        <v>6961.66</v>
      </c>
      <c r="C1424">
        <v>6955.7</v>
      </c>
      <c r="D1424">
        <v>6955.46</v>
      </c>
      <c r="E1424">
        <v>6940.32</v>
      </c>
      <c r="F1424">
        <v>522.70100000000002</v>
      </c>
      <c r="G1424">
        <v>0</v>
      </c>
      <c r="H1424">
        <v>250.43100000000001</v>
      </c>
      <c r="I1424">
        <v>0</v>
      </c>
      <c r="J1424">
        <v>0.16717099999999999</v>
      </c>
      <c r="K1424">
        <v>0.83704400000000001</v>
      </c>
      <c r="L1424">
        <v>0</v>
      </c>
      <c r="M1424" t="s">
        <v>43</v>
      </c>
    </row>
    <row r="1425" spans="1:13" x14ac:dyDescent="0.25">
      <c r="A1425" t="s">
        <v>176</v>
      </c>
      <c r="B1425">
        <v>7016.88</v>
      </c>
      <c r="C1425">
        <v>7010.69</v>
      </c>
      <c r="D1425">
        <v>7010.45</v>
      </c>
      <c r="E1425">
        <v>6994.96</v>
      </c>
      <c r="F1425">
        <v>532.82799999999997</v>
      </c>
      <c r="G1425">
        <v>0</v>
      </c>
      <c r="H1425">
        <v>250.541</v>
      </c>
      <c r="I1425">
        <v>0</v>
      </c>
      <c r="J1425">
        <v>0.17677999999999999</v>
      </c>
      <c r="K1425">
        <v>0.83161700000000005</v>
      </c>
      <c r="L1425">
        <v>0</v>
      </c>
      <c r="M1425" t="s">
        <v>43</v>
      </c>
    </row>
    <row r="1426" spans="1:13" x14ac:dyDescent="0.25">
      <c r="A1426" t="s">
        <v>176</v>
      </c>
      <c r="B1426">
        <v>6993.36</v>
      </c>
      <c r="C1426">
        <v>6986.95</v>
      </c>
      <c r="D1426">
        <v>6986.71</v>
      </c>
      <c r="E1426">
        <v>6971.18</v>
      </c>
      <c r="F1426">
        <v>524.70600000000002</v>
      </c>
      <c r="G1426">
        <v>0</v>
      </c>
      <c r="H1426">
        <v>250.72399999999999</v>
      </c>
      <c r="I1426">
        <v>0</v>
      </c>
      <c r="J1426">
        <v>0.15756899999999999</v>
      </c>
      <c r="K1426">
        <v>0.83693600000000001</v>
      </c>
      <c r="L1426">
        <v>0</v>
      </c>
      <c r="M1426" t="s">
        <v>43</v>
      </c>
    </row>
    <row r="1427" spans="1:13" x14ac:dyDescent="0.25">
      <c r="A1427" t="s">
        <v>176</v>
      </c>
      <c r="B1427">
        <v>7007.01</v>
      </c>
      <c r="C1427">
        <v>7000.72</v>
      </c>
      <c r="D1427">
        <v>7000.49</v>
      </c>
      <c r="E1427">
        <v>6985.14</v>
      </c>
      <c r="F1427">
        <v>524.70299999999997</v>
      </c>
      <c r="G1427">
        <v>0</v>
      </c>
      <c r="H1427">
        <v>250.38300000000001</v>
      </c>
      <c r="I1427">
        <v>0</v>
      </c>
      <c r="J1427">
        <v>0.178454</v>
      </c>
      <c r="K1427">
        <v>0.837005</v>
      </c>
      <c r="L1427">
        <v>0</v>
      </c>
      <c r="M1427" t="s">
        <v>43</v>
      </c>
    </row>
    <row r="1428" spans="1:13" x14ac:dyDescent="0.25">
      <c r="A1428" t="s">
        <v>176</v>
      </c>
      <c r="B1428">
        <v>7007.29</v>
      </c>
      <c r="C1428">
        <v>7001.25</v>
      </c>
      <c r="D1428">
        <v>7001.02</v>
      </c>
      <c r="E1428">
        <v>6985.7</v>
      </c>
      <c r="F1428">
        <v>527.99300000000005</v>
      </c>
      <c r="G1428">
        <v>0</v>
      </c>
      <c r="H1428">
        <v>252.78700000000001</v>
      </c>
      <c r="I1428">
        <v>0</v>
      </c>
      <c r="J1428">
        <v>0.159056</v>
      </c>
      <c r="K1428">
        <v>0.83603000000000005</v>
      </c>
      <c r="L1428">
        <v>0</v>
      </c>
      <c r="M1428" t="s">
        <v>43</v>
      </c>
    </row>
    <row r="1429" spans="1:13" x14ac:dyDescent="0.25">
      <c r="A1429" t="s">
        <v>176</v>
      </c>
      <c r="B1429">
        <v>6985.12</v>
      </c>
      <c r="C1429">
        <v>6978.77</v>
      </c>
      <c r="D1429">
        <v>6978.53</v>
      </c>
      <c r="E1429">
        <v>6963.33</v>
      </c>
      <c r="F1429">
        <v>523.90099999999995</v>
      </c>
      <c r="G1429">
        <v>0</v>
      </c>
      <c r="H1429">
        <v>249.167</v>
      </c>
      <c r="I1429">
        <v>0</v>
      </c>
      <c r="J1429">
        <v>0.178454</v>
      </c>
      <c r="K1429">
        <v>0.83631900000000003</v>
      </c>
      <c r="L1429">
        <v>0</v>
      </c>
      <c r="M1429" t="s">
        <v>43</v>
      </c>
    </row>
    <row r="1430" spans="1:13" x14ac:dyDescent="0.25">
      <c r="A1430" t="s">
        <v>176</v>
      </c>
      <c r="B1430">
        <v>7015.43</v>
      </c>
      <c r="C1430">
        <v>7009.42</v>
      </c>
      <c r="D1430">
        <v>7009.18</v>
      </c>
      <c r="E1430">
        <v>6993.19</v>
      </c>
      <c r="F1430">
        <v>531.6</v>
      </c>
      <c r="G1430">
        <v>0</v>
      </c>
      <c r="H1430">
        <v>251.05600000000001</v>
      </c>
      <c r="I1430">
        <v>0</v>
      </c>
      <c r="J1430">
        <v>0.152725</v>
      </c>
      <c r="K1430">
        <v>0.83705099999999999</v>
      </c>
      <c r="L1430">
        <v>0</v>
      </c>
      <c r="M1430" t="s">
        <v>43</v>
      </c>
    </row>
    <row r="1431" spans="1:13" x14ac:dyDescent="0.25">
      <c r="A1431" t="s">
        <v>176</v>
      </c>
      <c r="B1431">
        <v>6999.24</v>
      </c>
      <c r="C1431">
        <v>6992.94</v>
      </c>
      <c r="D1431">
        <v>6992.71</v>
      </c>
      <c r="E1431">
        <v>6977.28</v>
      </c>
      <c r="F1431">
        <v>525.99099999999999</v>
      </c>
      <c r="G1431">
        <v>0</v>
      </c>
      <c r="H1431">
        <v>251.285</v>
      </c>
      <c r="I1431">
        <v>0</v>
      </c>
      <c r="J1431">
        <v>0.178455</v>
      </c>
      <c r="K1431">
        <v>0.83679300000000001</v>
      </c>
      <c r="L1431">
        <v>0</v>
      </c>
      <c r="M1431" t="s">
        <v>43</v>
      </c>
    </row>
    <row r="1432" spans="1:13" x14ac:dyDescent="0.25">
      <c r="A1432" t="s">
        <v>176</v>
      </c>
      <c r="B1432">
        <v>7001.49</v>
      </c>
      <c r="C1432">
        <v>6995.17</v>
      </c>
      <c r="D1432">
        <v>6994.94</v>
      </c>
      <c r="E1432">
        <v>6979.33</v>
      </c>
      <c r="F1432">
        <v>525.97</v>
      </c>
      <c r="G1432">
        <v>0</v>
      </c>
      <c r="H1432">
        <v>249.947</v>
      </c>
      <c r="I1432">
        <v>0</v>
      </c>
      <c r="J1432">
        <v>0.15664700000000001</v>
      </c>
      <c r="K1432">
        <v>0.84187000000000001</v>
      </c>
      <c r="L1432">
        <v>0</v>
      </c>
      <c r="M1432" t="s">
        <v>43</v>
      </c>
    </row>
    <row r="1433" spans="1:13" x14ac:dyDescent="0.25">
      <c r="A1433" t="s">
        <v>176</v>
      </c>
      <c r="B1433">
        <v>6972.67</v>
      </c>
      <c r="C1433">
        <v>6966.23</v>
      </c>
      <c r="D1433">
        <v>6966.02</v>
      </c>
      <c r="E1433">
        <v>6951.01</v>
      </c>
      <c r="F1433">
        <v>525.49</v>
      </c>
      <c r="G1433">
        <v>0</v>
      </c>
      <c r="H1433">
        <v>249.56899999999999</v>
      </c>
      <c r="I1433">
        <v>0</v>
      </c>
      <c r="J1433">
        <v>0.178455</v>
      </c>
      <c r="K1433">
        <v>0.82970999999999995</v>
      </c>
      <c r="L1433">
        <v>0</v>
      </c>
      <c r="M1433" t="s">
        <v>43</v>
      </c>
    </row>
    <row r="1434" spans="1:13" x14ac:dyDescent="0.25">
      <c r="A1434" t="s">
        <v>176</v>
      </c>
      <c r="B1434">
        <v>6942.21</v>
      </c>
      <c r="C1434">
        <v>6936.26</v>
      </c>
      <c r="D1434">
        <v>6936.08</v>
      </c>
      <c r="E1434">
        <v>6921.49</v>
      </c>
      <c r="F1434">
        <v>520.40700000000004</v>
      </c>
      <c r="G1434">
        <v>0</v>
      </c>
      <c r="H1434">
        <v>248.322</v>
      </c>
      <c r="I1434">
        <v>0</v>
      </c>
      <c r="J1434">
        <v>0.14712900000000001</v>
      </c>
      <c r="K1434">
        <v>0.83703799999999995</v>
      </c>
      <c r="L1434">
        <v>0</v>
      </c>
      <c r="M1434" t="s">
        <v>43</v>
      </c>
    </row>
    <row r="1435" spans="1:13" x14ac:dyDescent="0.25">
      <c r="A1435" t="s">
        <v>176</v>
      </c>
      <c r="B1435">
        <v>6913.09</v>
      </c>
      <c r="C1435">
        <v>6906.67</v>
      </c>
      <c r="D1435">
        <v>6906.49</v>
      </c>
      <c r="E1435">
        <v>6891.96</v>
      </c>
      <c r="F1435">
        <v>518.32799999999997</v>
      </c>
      <c r="G1435">
        <v>0</v>
      </c>
      <c r="H1435">
        <v>248.57400000000001</v>
      </c>
      <c r="I1435">
        <v>0</v>
      </c>
      <c r="J1435">
        <v>0.15098400000000001</v>
      </c>
      <c r="K1435">
        <v>0.83704100000000004</v>
      </c>
      <c r="L1435">
        <v>0</v>
      </c>
      <c r="M1435" t="s">
        <v>43</v>
      </c>
    </row>
    <row r="1436" spans="1:13" x14ac:dyDescent="0.25">
      <c r="A1436" t="s">
        <v>176</v>
      </c>
      <c r="B1436">
        <v>6895.25</v>
      </c>
      <c r="C1436">
        <v>6888.72</v>
      </c>
      <c r="D1436">
        <v>6888.55</v>
      </c>
      <c r="E1436">
        <v>6874.32</v>
      </c>
      <c r="F1436">
        <v>516.529</v>
      </c>
      <c r="G1436">
        <v>0</v>
      </c>
      <c r="H1436">
        <v>246.88900000000001</v>
      </c>
      <c r="I1436">
        <v>0</v>
      </c>
      <c r="J1436">
        <v>0.148146</v>
      </c>
      <c r="K1436">
        <v>0.83648699999999998</v>
      </c>
      <c r="L1436">
        <v>0</v>
      </c>
      <c r="M1436" t="s">
        <v>43</v>
      </c>
    </row>
    <row r="1437" spans="1:13" x14ac:dyDescent="0.25">
      <c r="A1437" t="s">
        <v>176</v>
      </c>
      <c r="B1437">
        <v>6878.48</v>
      </c>
      <c r="C1437">
        <v>6872.57</v>
      </c>
      <c r="D1437">
        <v>6872.4</v>
      </c>
      <c r="E1437">
        <v>6858.23</v>
      </c>
      <c r="F1437">
        <v>509.7</v>
      </c>
      <c r="G1437">
        <v>0</v>
      </c>
      <c r="H1437">
        <v>247.02</v>
      </c>
      <c r="I1437">
        <v>0</v>
      </c>
      <c r="J1437">
        <v>0.15346499999999999</v>
      </c>
      <c r="K1437">
        <v>0.83704199999999995</v>
      </c>
      <c r="L1437">
        <v>0</v>
      </c>
      <c r="M1437" t="s">
        <v>43</v>
      </c>
    </row>
    <row r="1438" spans="1:13" x14ac:dyDescent="0.25">
      <c r="A1438" t="s">
        <v>176</v>
      </c>
      <c r="B1438">
        <v>6884.38</v>
      </c>
      <c r="C1438">
        <v>6878.47</v>
      </c>
      <c r="D1438">
        <v>6878.3</v>
      </c>
      <c r="E1438">
        <v>6864.1</v>
      </c>
      <c r="F1438">
        <v>510.815</v>
      </c>
      <c r="G1438">
        <v>0</v>
      </c>
      <c r="H1438">
        <v>246.84800000000001</v>
      </c>
      <c r="I1438">
        <v>0</v>
      </c>
      <c r="J1438">
        <v>0.178454</v>
      </c>
      <c r="K1438">
        <v>0.83154799999999995</v>
      </c>
      <c r="L1438">
        <v>0</v>
      </c>
      <c r="M1438" t="s">
        <v>43</v>
      </c>
    </row>
    <row r="1439" spans="1:13" x14ac:dyDescent="0.25">
      <c r="A1439" t="s">
        <v>176</v>
      </c>
      <c r="B1439">
        <v>6887.2</v>
      </c>
      <c r="C1439">
        <v>6880.87</v>
      </c>
      <c r="D1439">
        <v>6880.71</v>
      </c>
      <c r="E1439">
        <v>6866.5</v>
      </c>
      <c r="F1439">
        <v>512.98299999999995</v>
      </c>
      <c r="G1439">
        <v>0</v>
      </c>
      <c r="H1439">
        <v>247.06200000000001</v>
      </c>
      <c r="I1439">
        <v>0</v>
      </c>
      <c r="J1439">
        <v>0.15171699999999999</v>
      </c>
      <c r="K1439">
        <v>0.83373799999999998</v>
      </c>
      <c r="L1439">
        <v>0</v>
      </c>
      <c r="M1439" t="s">
        <v>43</v>
      </c>
    </row>
    <row r="1440" spans="1:13" x14ac:dyDescent="0.25">
      <c r="A1440" t="s">
        <v>176</v>
      </c>
      <c r="B1440">
        <v>6898.15</v>
      </c>
      <c r="C1440">
        <v>6891.81</v>
      </c>
      <c r="D1440">
        <v>6891.65</v>
      </c>
      <c r="E1440">
        <v>6877.43</v>
      </c>
      <c r="F1440">
        <v>513.04999999999995</v>
      </c>
      <c r="G1440">
        <v>0</v>
      </c>
      <c r="H1440">
        <v>247.46299999999999</v>
      </c>
      <c r="I1440">
        <v>0</v>
      </c>
      <c r="J1440">
        <v>0.147121</v>
      </c>
      <c r="K1440">
        <v>0.83702100000000002</v>
      </c>
      <c r="L1440">
        <v>0</v>
      </c>
      <c r="M1440" t="s">
        <v>43</v>
      </c>
    </row>
    <row r="1441" spans="1:25" x14ac:dyDescent="0.25">
      <c r="A1441" t="s">
        <v>176</v>
      </c>
      <c r="B1441">
        <v>6891.91</v>
      </c>
      <c r="C1441">
        <v>6885.87</v>
      </c>
      <c r="D1441">
        <v>6885.7</v>
      </c>
      <c r="E1441">
        <v>6871.39</v>
      </c>
      <c r="F1441">
        <v>511.291</v>
      </c>
      <c r="G1441">
        <v>0</v>
      </c>
      <c r="H1441">
        <v>246.58099999999999</v>
      </c>
      <c r="I1441">
        <v>0</v>
      </c>
      <c r="J1441">
        <v>0.14729200000000001</v>
      </c>
      <c r="K1441">
        <v>0.83702200000000004</v>
      </c>
      <c r="L1441">
        <v>0</v>
      </c>
      <c r="M1441" t="s">
        <v>43</v>
      </c>
    </row>
    <row r="1442" spans="1:25" x14ac:dyDescent="0.25">
      <c r="A1442" t="s">
        <v>176</v>
      </c>
      <c r="B1442">
        <v>6907.59</v>
      </c>
      <c r="C1442">
        <v>6901.24</v>
      </c>
      <c r="D1442">
        <v>6901.08</v>
      </c>
      <c r="E1442">
        <v>6886.74</v>
      </c>
      <c r="F1442">
        <v>514.25300000000004</v>
      </c>
      <c r="G1442">
        <v>0</v>
      </c>
      <c r="H1442">
        <v>247.94399999999999</v>
      </c>
      <c r="I1442">
        <v>0</v>
      </c>
      <c r="J1442">
        <v>0.149233</v>
      </c>
      <c r="K1442">
        <v>0.83692299999999997</v>
      </c>
      <c r="L1442">
        <v>0</v>
      </c>
      <c r="M1442" t="s">
        <v>43</v>
      </c>
    </row>
    <row r="1443" spans="1:25" x14ac:dyDescent="0.25">
      <c r="A1443" t="s">
        <v>176</v>
      </c>
      <c r="B1443">
        <v>6916.49</v>
      </c>
      <c r="C1443">
        <v>6910.03</v>
      </c>
      <c r="D1443">
        <v>6909.84</v>
      </c>
      <c r="E1443">
        <v>6895.31</v>
      </c>
      <c r="F1443">
        <v>516.67600000000004</v>
      </c>
      <c r="G1443">
        <v>0</v>
      </c>
      <c r="H1443">
        <v>247.666</v>
      </c>
      <c r="I1443">
        <v>0</v>
      </c>
      <c r="J1443">
        <v>0.16669600000000001</v>
      </c>
      <c r="K1443">
        <v>0.84079300000000001</v>
      </c>
      <c r="L1443">
        <v>0</v>
      </c>
      <c r="M1443" t="s">
        <v>43</v>
      </c>
    </row>
    <row r="1444" spans="1:25" x14ac:dyDescent="0.25">
      <c r="A1444" t="s">
        <v>176</v>
      </c>
      <c r="B1444">
        <v>6888.13</v>
      </c>
      <c r="C1444">
        <v>6881.48</v>
      </c>
      <c r="D1444">
        <v>6881.3</v>
      </c>
      <c r="E1444">
        <v>6866.95</v>
      </c>
      <c r="F1444">
        <v>512.63400000000001</v>
      </c>
      <c r="G1444">
        <v>0</v>
      </c>
      <c r="H1444">
        <v>247.05099999999999</v>
      </c>
      <c r="I1444">
        <v>0</v>
      </c>
      <c r="J1444">
        <v>0.16672000000000001</v>
      </c>
      <c r="K1444">
        <v>0.83705200000000002</v>
      </c>
      <c r="L1444">
        <v>0</v>
      </c>
      <c r="M1444" t="s">
        <v>43</v>
      </c>
    </row>
    <row r="1445" spans="1:25" x14ac:dyDescent="0.25">
      <c r="A1445" t="s">
        <v>176</v>
      </c>
      <c r="B1445">
        <v>6871.69</v>
      </c>
      <c r="C1445">
        <v>6865.35</v>
      </c>
      <c r="D1445">
        <v>6865.18</v>
      </c>
      <c r="E1445">
        <v>6850.9</v>
      </c>
      <c r="F1445">
        <v>507.67899999999997</v>
      </c>
      <c r="G1445">
        <v>0</v>
      </c>
      <c r="H1445">
        <v>246.66900000000001</v>
      </c>
      <c r="I1445">
        <v>0</v>
      </c>
      <c r="J1445">
        <v>0.147452</v>
      </c>
      <c r="K1445">
        <v>0.83704699999999999</v>
      </c>
      <c r="L1445">
        <v>0</v>
      </c>
      <c r="M1445" t="s">
        <v>43</v>
      </c>
    </row>
    <row r="1446" spans="1:25" x14ac:dyDescent="0.25">
      <c r="A1446" t="s">
        <v>176</v>
      </c>
      <c r="B1446">
        <v>6887.45</v>
      </c>
      <c r="C1446">
        <v>6880.92</v>
      </c>
      <c r="D1446">
        <v>6880.74</v>
      </c>
      <c r="E1446">
        <v>6866.23</v>
      </c>
      <c r="F1446">
        <v>509.90800000000002</v>
      </c>
      <c r="G1446">
        <v>0</v>
      </c>
      <c r="H1446">
        <v>246.53299999999999</v>
      </c>
      <c r="I1446">
        <v>0</v>
      </c>
      <c r="J1446">
        <v>0.147706</v>
      </c>
      <c r="K1446">
        <v>0.83679400000000004</v>
      </c>
      <c r="L1446">
        <v>0</v>
      </c>
      <c r="M1446" t="s">
        <v>43</v>
      </c>
    </row>
    <row r="1447" spans="1:25" x14ac:dyDescent="0.25">
      <c r="A1447" t="s">
        <v>176</v>
      </c>
      <c r="B1447">
        <v>6877.31</v>
      </c>
      <c r="C1447">
        <v>6871.32</v>
      </c>
      <c r="D1447">
        <v>6871.15</v>
      </c>
      <c r="E1447">
        <v>6856.79</v>
      </c>
      <c r="F1447">
        <v>509.93799999999999</v>
      </c>
      <c r="G1447">
        <v>0</v>
      </c>
      <c r="H1447">
        <v>247.06700000000001</v>
      </c>
      <c r="I1447">
        <v>0</v>
      </c>
      <c r="J1447">
        <v>0.176512</v>
      </c>
      <c r="K1447">
        <v>0.83697999999999995</v>
      </c>
      <c r="L1447">
        <v>0</v>
      </c>
      <c r="M1447" t="s">
        <v>43</v>
      </c>
    </row>
    <row r="1448" spans="1:25" x14ac:dyDescent="0.25">
      <c r="A1448" t="s">
        <v>176</v>
      </c>
      <c r="B1448">
        <v>6884.67</v>
      </c>
      <c r="C1448">
        <v>6878.34</v>
      </c>
      <c r="D1448">
        <v>6878.18</v>
      </c>
      <c r="E1448">
        <v>6863.95</v>
      </c>
      <c r="F1448">
        <v>509.178</v>
      </c>
      <c r="G1448">
        <v>0</v>
      </c>
      <c r="H1448">
        <v>247.55500000000001</v>
      </c>
      <c r="I1448">
        <v>0</v>
      </c>
      <c r="J1448">
        <v>0.17480899999999999</v>
      </c>
      <c r="K1448">
        <v>0.83674000000000004</v>
      </c>
      <c r="L1448">
        <v>0</v>
      </c>
      <c r="M1448" t="s">
        <v>43</v>
      </c>
    </row>
    <row r="1449" spans="1:25" x14ac:dyDescent="0.25">
      <c r="A1449" t="s">
        <v>176</v>
      </c>
      <c r="B1449">
        <v>6905.75</v>
      </c>
      <c r="C1449">
        <v>6899.62</v>
      </c>
      <c r="D1449">
        <v>6899.45</v>
      </c>
      <c r="E1449">
        <v>6885</v>
      </c>
      <c r="F1449">
        <v>511.12599999999998</v>
      </c>
      <c r="G1449">
        <v>0</v>
      </c>
      <c r="H1449">
        <v>247.06299999999999</v>
      </c>
      <c r="I1449">
        <v>0</v>
      </c>
      <c r="J1449">
        <v>0.17555999999999999</v>
      </c>
      <c r="K1449">
        <v>0.83704900000000004</v>
      </c>
      <c r="L1449">
        <v>0</v>
      </c>
      <c r="M1449" t="s">
        <v>43</v>
      </c>
    </row>
    <row r="1450" spans="1:25" x14ac:dyDescent="0.25">
      <c r="A1450" t="s">
        <v>176</v>
      </c>
      <c r="B1450">
        <v>7016.35</v>
      </c>
      <c r="C1450">
        <v>7009.7</v>
      </c>
      <c r="D1450">
        <v>7009.53</v>
      </c>
      <c r="E1450">
        <v>6995.31</v>
      </c>
      <c r="F1450">
        <v>507.63</v>
      </c>
      <c r="G1450">
        <v>0</v>
      </c>
      <c r="H1450">
        <v>247.24100000000001</v>
      </c>
      <c r="I1450">
        <v>0</v>
      </c>
      <c r="J1450">
        <v>0.14901300000000001</v>
      </c>
      <c r="K1450">
        <v>0.83674599999999999</v>
      </c>
      <c r="L1450">
        <v>0</v>
      </c>
      <c r="M1450" t="s">
        <v>43</v>
      </c>
    </row>
    <row r="1451" spans="1:25" x14ac:dyDescent="0.25">
      <c r="A1451" t="s">
        <v>176</v>
      </c>
      <c r="B1451">
        <v>7007.01</v>
      </c>
      <c r="C1451">
        <v>7000.7</v>
      </c>
      <c r="D1451">
        <v>7000.45</v>
      </c>
      <c r="E1451">
        <v>6985.1</v>
      </c>
      <c r="F1451">
        <v>529.11699999999996</v>
      </c>
      <c r="G1451">
        <v>0</v>
      </c>
      <c r="H1451">
        <v>249.49299999999999</v>
      </c>
      <c r="I1451">
        <v>0</v>
      </c>
      <c r="J1451">
        <v>0.14838200000000001</v>
      </c>
      <c r="K1451">
        <v>0.83643299999999998</v>
      </c>
      <c r="L1451">
        <v>0</v>
      </c>
      <c r="M1451" t="s">
        <v>43</v>
      </c>
    </row>
    <row r="1452" spans="1:25" x14ac:dyDescent="0.25">
      <c r="A1452" t="s">
        <v>176</v>
      </c>
      <c r="B1452">
        <v>6977.92</v>
      </c>
      <c r="C1452">
        <v>6971.52</v>
      </c>
      <c r="D1452">
        <v>6971.29</v>
      </c>
      <c r="E1452">
        <v>6956.12</v>
      </c>
      <c r="F1452">
        <v>527.77800000000002</v>
      </c>
      <c r="G1452">
        <v>0</v>
      </c>
      <c r="H1452">
        <v>248.77799999999999</v>
      </c>
      <c r="I1452">
        <v>0</v>
      </c>
      <c r="J1452">
        <v>0.151527</v>
      </c>
      <c r="K1452">
        <v>0.83599999999999997</v>
      </c>
      <c r="L1452">
        <v>0</v>
      </c>
      <c r="M1452" t="s">
        <v>43</v>
      </c>
    </row>
    <row r="1453" spans="1:25" x14ac:dyDescent="0.25">
      <c r="A1453" t="s">
        <v>176</v>
      </c>
      <c r="B1453">
        <v>6954.67</v>
      </c>
      <c r="C1453">
        <v>6948.38</v>
      </c>
      <c r="D1453">
        <v>6948.16</v>
      </c>
      <c r="E1453">
        <v>6932.56</v>
      </c>
      <c r="F1453">
        <v>527.26800000000003</v>
      </c>
      <c r="G1453">
        <v>0</v>
      </c>
      <c r="H1453">
        <v>249.464</v>
      </c>
      <c r="I1453">
        <v>0</v>
      </c>
      <c r="J1453">
        <v>0.178456</v>
      </c>
      <c r="K1453">
        <v>0.83527399999999996</v>
      </c>
      <c r="L1453">
        <v>0</v>
      </c>
      <c r="M1453" t="s">
        <v>43</v>
      </c>
    </row>
    <row r="1454" spans="1:25" x14ac:dyDescent="0.25">
      <c r="A1454" t="s">
        <v>176</v>
      </c>
      <c r="B1454">
        <v>6983.19</v>
      </c>
      <c r="C1454">
        <v>6976.81</v>
      </c>
      <c r="D1454">
        <v>6976.58</v>
      </c>
      <c r="E1454">
        <v>6961.55</v>
      </c>
      <c r="F1454">
        <v>526.697</v>
      </c>
      <c r="G1454">
        <v>0</v>
      </c>
      <c r="H1454">
        <v>251.739</v>
      </c>
      <c r="I1454">
        <v>0</v>
      </c>
      <c r="J1454">
        <v>0.14751800000000001</v>
      </c>
      <c r="K1454">
        <v>0.83705200000000002</v>
      </c>
      <c r="L1454">
        <v>0</v>
      </c>
      <c r="M1454" t="s">
        <v>43</v>
      </c>
    </row>
    <row r="1455" spans="1:25" x14ac:dyDescent="0.25">
      <c r="A1455" t="s">
        <v>176</v>
      </c>
      <c r="B1455">
        <v>6970.61</v>
      </c>
      <c r="C1455">
        <v>6964.6</v>
      </c>
      <c r="D1455">
        <v>6964.38</v>
      </c>
      <c r="E1455">
        <v>6949.4</v>
      </c>
      <c r="F1455">
        <v>527.90899999999999</v>
      </c>
      <c r="G1455">
        <v>0</v>
      </c>
      <c r="H1455">
        <v>250.30699999999999</v>
      </c>
      <c r="I1455">
        <v>0</v>
      </c>
      <c r="J1455">
        <v>0.14816099999999999</v>
      </c>
      <c r="K1455">
        <v>0.83704299999999998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6961.33</v>
      </c>
      <c r="C1456">
        <v>6954.91</v>
      </c>
      <c r="D1456">
        <v>6954.69</v>
      </c>
      <c r="E1456">
        <v>6939.48</v>
      </c>
      <c r="F1456">
        <v>526.81799999999998</v>
      </c>
      <c r="G1456">
        <v>0</v>
      </c>
      <c r="H1456">
        <v>249.37899999999999</v>
      </c>
      <c r="I1456">
        <v>0</v>
      </c>
      <c r="J1456">
        <v>0.14771799999999999</v>
      </c>
      <c r="K1456">
        <v>0.83421100000000004</v>
      </c>
      <c r="L1456">
        <v>0</v>
      </c>
      <c r="M1456" t="s">
        <v>43</v>
      </c>
      <c r="R1456">
        <f>AVERAGE(B1407:B1456)</f>
        <v>6938.3409999999994</v>
      </c>
      <c r="S1456">
        <f>AVERAGE(C1407:C1456)</f>
        <v>6932.0610000000006</v>
      </c>
      <c r="U1456">
        <f>_xlfn.VAR.P(B1407:B1456)</f>
        <v>2340.9937610000015</v>
      </c>
      <c r="V1456">
        <f>_xlfn.VAR.P(C1407:C1456)</f>
        <v>2341.4826889999986</v>
      </c>
      <c r="X1456">
        <f>1.96*SQRT(U1456)/50</f>
        <v>1.8966456318730291</v>
      </c>
      <c r="Y1456">
        <f>1.96*SQRT(V1456)/50</f>
        <v>1.8968436833922184</v>
      </c>
    </row>
    <row r="1457" spans="1:15" x14ac:dyDescent="0.25">
      <c r="A1457" t="s">
        <v>177</v>
      </c>
      <c r="B1457">
        <v>347068.62790000002</v>
      </c>
      <c r="C1457" t="s">
        <v>37</v>
      </c>
    </row>
    <row r="1458" spans="1:15" x14ac:dyDescent="0.25">
      <c r="A1458" t="s">
        <v>178</v>
      </c>
      <c r="B1458">
        <v>7531.76</v>
      </c>
      <c r="C1458">
        <v>7465.94</v>
      </c>
      <c r="D1458">
        <v>7465.71</v>
      </c>
      <c r="E1458">
        <v>7451.91</v>
      </c>
      <c r="F1458">
        <v>538.15300000000002</v>
      </c>
      <c r="G1458">
        <v>697.30200000000002</v>
      </c>
      <c r="H1458">
        <v>282.63400000000001</v>
      </c>
      <c r="I1458">
        <v>170.821</v>
      </c>
      <c r="J1458">
        <v>214.21</v>
      </c>
      <c r="K1458">
        <v>6198.1</v>
      </c>
      <c r="L1458">
        <v>0.149176</v>
      </c>
      <c r="M1458">
        <v>0.83701700000000001</v>
      </c>
      <c r="N1458">
        <v>0</v>
      </c>
      <c r="O1458" t="s">
        <v>43</v>
      </c>
    </row>
    <row r="1459" spans="1:15" x14ac:dyDescent="0.25">
      <c r="A1459" t="s">
        <v>178</v>
      </c>
      <c r="B1459">
        <v>7525.37</v>
      </c>
      <c r="C1459">
        <v>7459.28</v>
      </c>
      <c r="D1459">
        <v>7459.04</v>
      </c>
      <c r="E1459">
        <v>7445.04</v>
      </c>
      <c r="F1459">
        <v>534.58299999999997</v>
      </c>
      <c r="G1459">
        <v>698.19600000000003</v>
      </c>
      <c r="H1459">
        <v>282.46499999999997</v>
      </c>
      <c r="I1459">
        <v>170.47399999999999</v>
      </c>
      <c r="J1459">
        <v>216.14099999999999</v>
      </c>
      <c r="K1459">
        <v>6193.74</v>
      </c>
      <c r="L1459">
        <v>0.15234300000000001</v>
      </c>
      <c r="M1459">
        <v>0.83703099999999997</v>
      </c>
      <c r="N1459">
        <v>0</v>
      </c>
      <c r="O1459" t="s">
        <v>43</v>
      </c>
    </row>
    <row r="1460" spans="1:15" x14ac:dyDescent="0.25">
      <c r="A1460" t="s">
        <v>178</v>
      </c>
      <c r="B1460">
        <v>7560.37</v>
      </c>
      <c r="C1460">
        <v>7493.41</v>
      </c>
      <c r="D1460">
        <v>7493.18</v>
      </c>
      <c r="E1460">
        <v>7478.92</v>
      </c>
      <c r="F1460">
        <v>537.75300000000004</v>
      </c>
      <c r="G1460">
        <v>700.04600000000005</v>
      </c>
      <c r="H1460">
        <v>283.34100000000001</v>
      </c>
      <c r="I1460">
        <v>171.66</v>
      </c>
      <c r="J1460">
        <v>215.066</v>
      </c>
      <c r="K1460">
        <v>6222.41</v>
      </c>
      <c r="L1460">
        <v>0.17845800000000001</v>
      </c>
      <c r="M1460">
        <v>0.83623700000000001</v>
      </c>
      <c r="N1460">
        <v>0</v>
      </c>
      <c r="O1460" t="s">
        <v>43</v>
      </c>
    </row>
    <row r="1461" spans="1:15" x14ac:dyDescent="0.25">
      <c r="A1461" t="s">
        <v>178</v>
      </c>
      <c r="B1461">
        <v>7573.42</v>
      </c>
      <c r="C1461">
        <v>7499.34</v>
      </c>
      <c r="D1461">
        <v>7499.08</v>
      </c>
      <c r="E1461">
        <v>7484.63</v>
      </c>
      <c r="F1461">
        <v>545.98699999999997</v>
      </c>
      <c r="G1461">
        <v>701.05600000000004</v>
      </c>
      <c r="H1461">
        <v>283.137</v>
      </c>
      <c r="I1461">
        <v>171.536</v>
      </c>
      <c r="J1461">
        <v>216.821</v>
      </c>
      <c r="K1461">
        <v>6218.39</v>
      </c>
      <c r="L1461">
        <v>0.15292900000000001</v>
      </c>
      <c r="M1461">
        <v>0.83702699999999997</v>
      </c>
      <c r="N1461">
        <v>0</v>
      </c>
      <c r="O1461" t="s">
        <v>43</v>
      </c>
    </row>
    <row r="1462" spans="1:15" x14ac:dyDescent="0.25">
      <c r="A1462" t="s">
        <v>178</v>
      </c>
      <c r="B1462">
        <v>7557.61</v>
      </c>
      <c r="C1462">
        <v>7488.19</v>
      </c>
      <c r="D1462">
        <v>7487.96</v>
      </c>
      <c r="E1462">
        <v>7473.26</v>
      </c>
      <c r="F1462">
        <v>538.05700000000002</v>
      </c>
      <c r="G1462">
        <v>697.14400000000001</v>
      </c>
      <c r="H1462">
        <v>281.62</v>
      </c>
      <c r="I1462">
        <v>171.8</v>
      </c>
      <c r="J1462">
        <v>214.488</v>
      </c>
      <c r="K1462">
        <v>6218.98</v>
      </c>
      <c r="L1462">
        <v>0.158746</v>
      </c>
      <c r="M1462">
        <v>0.83703499999999997</v>
      </c>
      <c r="N1462">
        <v>0</v>
      </c>
      <c r="O1462" t="s">
        <v>43</v>
      </c>
    </row>
    <row r="1463" spans="1:15" x14ac:dyDescent="0.25">
      <c r="A1463" t="s">
        <v>178</v>
      </c>
      <c r="B1463">
        <v>7577.78</v>
      </c>
      <c r="C1463">
        <v>7510.73</v>
      </c>
      <c r="D1463">
        <v>7510.5</v>
      </c>
      <c r="E1463">
        <v>7496.35</v>
      </c>
      <c r="F1463">
        <v>541.21400000000006</v>
      </c>
      <c r="G1463">
        <v>698.28399999999999</v>
      </c>
      <c r="H1463">
        <v>281.37200000000001</v>
      </c>
      <c r="I1463">
        <v>171.28899999999999</v>
      </c>
      <c r="J1463">
        <v>215.98599999999999</v>
      </c>
      <c r="K1463">
        <v>6238.27</v>
      </c>
      <c r="L1463">
        <v>0.14951300000000001</v>
      </c>
      <c r="M1463">
        <v>0.83687</v>
      </c>
      <c r="N1463">
        <v>0</v>
      </c>
      <c r="O1463" t="s">
        <v>43</v>
      </c>
    </row>
    <row r="1464" spans="1:15" x14ac:dyDescent="0.25">
      <c r="A1464" t="s">
        <v>178</v>
      </c>
      <c r="B1464">
        <v>7561.02</v>
      </c>
      <c r="C1464">
        <v>7491.82</v>
      </c>
      <c r="D1464">
        <v>7491.58</v>
      </c>
      <c r="E1464">
        <v>7476.84</v>
      </c>
      <c r="F1464">
        <v>539.13</v>
      </c>
      <c r="G1464">
        <v>700.47299999999996</v>
      </c>
      <c r="H1464">
        <v>283.86500000000001</v>
      </c>
      <c r="I1464">
        <v>171.85400000000001</v>
      </c>
      <c r="J1464">
        <v>215.28700000000001</v>
      </c>
      <c r="K1464">
        <v>6218.65</v>
      </c>
      <c r="L1464">
        <v>0.17845800000000001</v>
      </c>
      <c r="M1464">
        <v>0.835646</v>
      </c>
      <c r="N1464">
        <v>0</v>
      </c>
      <c r="O1464" t="s">
        <v>43</v>
      </c>
    </row>
    <row r="1465" spans="1:15" x14ac:dyDescent="0.25">
      <c r="A1465" t="s">
        <v>178</v>
      </c>
      <c r="B1465">
        <v>7561.97</v>
      </c>
      <c r="C1465">
        <v>7495.68</v>
      </c>
      <c r="D1465">
        <v>7495.45</v>
      </c>
      <c r="E1465">
        <v>7480.51</v>
      </c>
      <c r="F1465">
        <v>541.79700000000003</v>
      </c>
      <c r="G1465">
        <v>697.03599999999994</v>
      </c>
      <c r="H1465">
        <v>281.86200000000002</v>
      </c>
      <c r="I1465">
        <v>171.738</v>
      </c>
      <c r="J1465">
        <v>214.084</v>
      </c>
      <c r="K1465">
        <v>6223.21</v>
      </c>
      <c r="L1465">
        <v>0.17480100000000001</v>
      </c>
      <c r="M1465">
        <v>0.83703700000000003</v>
      </c>
      <c r="N1465">
        <v>0</v>
      </c>
      <c r="O1465" t="s">
        <v>43</v>
      </c>
    </row>
    <row r="1466" spans="1:15" x14ac:dyDescent="0.25">
      <c r="A1466" t="s">
        <v>178</v>
      </c>
      <c r="B1466">
        <v>7558.14</v>
      </c>
      <c r="C1466">
        <v>7491.39</v>
      </c>
      <c r="D1466">
        <v>7491.15</v>
      </c>
      <c r="E1466">
        <v>7477.1</v>
      </c>
      <c r="F1466">
        <v>536.88099999999997</v>
      </c>
      <c r="G1466">
        <v>701.37400000000002</v>
      </c>
      <c r="H1466">
        <v>284.17200000000003</v>
      </c>
      <c r="I1466">
        <v>172.18799999999999</v>
      </c>
      <c r="J1466">
        <v>215.38900000000001</v>
      </c>
      <c r="K1466">
        <v>6220.02</v>
      </c>
      <c r="L1466">
        <v>0.178456</v>
      </c>
      <c r="M1466">
        <v>0.83565</v>
      </c>
      <c r="N1466">
        <v>0</v>
      </c>
      <c r="O1466" t="s">
        <v>43</v>
      </c>
    </row>
    <row r="1467" spans="1:15" x14ac:dyDescent="0.25">
      <c r="A1467" t="s">
        <v>178</v>
      </c>
      <c r="B1467">
        <v>7582.3</v>
      </c>
      <c r="C1467">
        <v>7514.59</v>
      </c>
      <c r="D1467">
        <v>7514.35</v>
      </c>
      <c r="E1467">
        <v>7499.74</v>
      </c>
      <c r="F1467">
        <v>539.12</v>
      </c>
      <c r="G1467">
        <v>709.18899999999996</v>
      </c>
      <c r="H1467">
        <v>282.13799999999998</v>
      </c>
      <c r="I1467">
        <v>176.97399999999999</v>
      </c>
      <c r="J1467">
        <v>219.74799999999999</v>
      </c>
      <c r="K1467">
        <v>6232.95</v>
      </c>
      <c r="L1467">
        <v>0.151558</v>
      </c>
      <c r="M1467">
        <v>0.83704400000000001</v>
      </c>
      <c r="N1467">
        <v>0</v>
      </c>
      <c r="O1467" t="s">
        <v>43</v>
      </c>
    </row>
    <row r="1468" spans="1:15" x14ac:dyDescent="0.25">
      <c r="A1468" t="s">
        <v>178</v>
      </c>
      <c r="B1468">
        <v>7524.74</v>
      </c>
      <c r="C1468">
        <v>7458.13</v>
      </c>
      <c r="D1468">
        <v>7457.92</v>
      </c>
      <c r="E1468">
        <v>7444.28</v>
      </c>
      <c r="F1468">
        <v>533.36199999999997</v>
      </c>
      <c r="G1468">
        <v>697.63199999999995</v>
      </c>
      <c r="H1468">
        <v>283.36799999999999</v>
      </c>
      <c r="I1468">
        <v>170.53299999999999</v>
      </c>
      <c r="J1468">
        <v>214.291</v>
      </c>
      <c r="K1468">
        <v>6194.2</v>
      </c>
      <c r="L1468">
        <v>0.15334800000000001</v>
      </c>
      <c r="M1468">
        <v>0.837036</v>
      </c>
      <c r="N1468">
        <v>0</v>
      </c>
      <c r="O1468" t="s">
        <v>43</v>
      </c>
    </row>
    <row r="1469" spans="1:15" x14ac:dyDescent="0.25">
      <c r="A1469" t="s">
        <v>178</v>
      </c>
      <c r="B1469">
        <v>7511.96</v>
      </c>
      <c r="C1469">
        <v>7442.17</v>
      </c>
      <c r="D1469">
        <v>7441.95</v>
      </c>
      <c r="E1469">
        <v>7427.89</v>
      </c>
      <c r="F1469">
        <v>534.70399999999995</v>
      </c>
      <c r="G1469">
        <v>696.07600000000002</v>
      </c>
      <c r="H1469">
        <v>282.04500000000002</v>
      </c>
      <c r="I1469">
        <v>169.97900000000001</v>
      </c>
      <c r="J1469">
        <v>214.88399999999999</v>
      </c>
      <c r="K1469">
        <v>6178.23</v>
      </c>
      <c r="L1469">
        <v>0.15817000000000001</v>
      </c>
      <c r="M1469">
        <v>0.83621999999999996</v>
      </c>
      <c r="N1469">
        <v>0</v>
      </c>
      <c r="O1469" t="s">
        <v>43</v>
      </c>
    </row>
    <row r="1470" spans="1:15" x14ac:dyDescent="0.25">
      <c r="A1470" t="s">
        <v>178</v>
      </c>
      <c r="B1470">
        <v>7459.91</v>
      </c>
      <c r="C1470">
        <v>7391.23</v>
      </c>
      <c r="D1470">
        <v>7391.06</v>
      </c>
      <c r="E1470">
        <v>7377.92</v>
      </c>
      <c r="F1470">
        <v>520.83500000000004</v>
      </c>
      <c r="G1470">
        <v>691.16700000000003</v>
      </c>
      <c r="H1470">
        <v>281.21800000000002</v>
      </c>
      <c r="I1470">
        <v>168.98400000000001</v>
      </c>
      <c r="J1470">
        <v>211.85499999999999</v>
      </c>
      <c r="K1470">
        <v>6147.71</v>
      </c>
      <c r="L1470">
        <v>0.178456</v>
      </c>
      <c r="M1470">
        <v>0.83162199999999997</v>
      </c>
      <c r="N1470">
        <v>0</v>
      </c>
      <c r="O1470" t="s">
        <v>43</v>
      </c>
    </row>
    <row r="1471" spans="1:15" x14ac:dyDescent="0.25">
      <c r="A1471" t="s">
        <v>178</v>
      </c>
      <c r="B1471">
        <v>7444.6</v>
      </c>
      <c r="C1471">
        <v>7377.94</v>
      </c>
      <c r="D1471">
        <v>7377.76</v>
      </c>
      <c r="E1471">
        <v>7364.95</v>
      </c>
      <c r="F1471">
        <v>523.50099999999998</v>
      </c>
      <c r="G1471">
        <v>690.92600000000004</v>
      </c>
      <c r="H1471">
        <v>281.18200000000002</v>
      </c>
      <c r="I1471">
        <v>168.535</v>
      </c>
      <c r="J1471">
        <v>211.99799999999999</v>
      </c>
      <c r="K1471">
        <v>6131.98</v>
      </c>
      <c r="L1471">
        <v>0.156385</v>
      </c>
      <c r="M1471">
        <v>0.83704999999999996</v>
      </c>
      <c r="N1471">
        <v>0</v>
      </c>
      <c r="O1471" t="s">
        <v>43</v>
      </c>
    </row>
    <row r="1472" spans="1:15" x14ac:dyDescent="0.25">
      <c r="A1472" t="s">
        <v>178</v>
      </c>
      <c r="B1472">
        <v>7450.37</v>
      </c>
      <c r="C1472">
        <v>7384.14</v>
      </c>
      <c r="D1472">
        <v>7383.98</v>
      </c>
      <c r="E1472">
        <v>7370.93</v>
      </c>
      <c r="F1472">
        <v>519.63199999999995</v>
      </c>
      <c r="G1472">
        <v>690.32799999999997</v>
      </c>
      <c r="H1472">
        <v>281.07799999999997</v>
      </c>
      <c r="I1472">
        <v>168.35</v>
      </c>
      <c r="J1472">
        <v>211.89</v>
      </c>
      <c r="K1472">
        <v>6142.58</v>
      </c>
      <c r="L1472">
        <v>0.14832899999999999</v>
      </c>
      <c r="M1472">
        <v>0.83698600000000001</v>
      </c>
      <c r="N1472">
        <v>0</v>
      </c>
      <c r="O1472" t="s">
        <v>43</v>
      </c>
    </row>
    <row r="1473" spans="1:15" x14ac:dyDescent="0.25">
      <c r="A1473" t="s">
        <v>178</v>
      </c>
      <c r="B1473">
        <v>7441.27</v>
      </c>
      <c r="C1473">
        <v>7374.24</v>
      </c>
      <c r="D1473">
        <v>7374.1</v>
      </c>
      <c r="E1473">
        <v>7361.19</v>
      </c>
      <c r="F1473">
        <v>525.78899999999999</v>
      </c>
      <c r="G1473">
        <v>689.99800000000005</v>
      </c>
      <c r="H1473">
        <v>281.214</v>
      </c>
      <c r="I1473">
        <v>167.916</v>
      </c>
      <c r="J1473">
        <v>212.12700000000001</v>
      </c>
      <c r="K1473">
        <v>6126.9</v>
      </c>
      <c r="L1473">
        <v>0.16068299999999999</v>
      </c>
      <c r="M1473">
        <v>0.83705200000000002</v>
      </c>
      <c r="N1473">
        <v>0</v>
      </c>
      <c r="O1473" t="s">
        <v>43</v>
      </c>
    </row>
    <row r="1474" spans="1:15" x14ac:dyDescent="0.25">
      <c r="A1474" t="s">
        <v>178</v>
      </c>
      <c r="B1474">
        <v>7514.26</v>
      </c>
      <c r="C1474">
        <v>7447.05</v>
      </c>
      <c r="D1474">
        <v>7446.88</v>
      </c>
      <c r="E1474">
        <v>7433.83</v>
      </c>
      <c r="F1474">
        <v>519.38699999999994</v>
      </c>
      <c r="G1474">
        <v>709.46900000000005</v>
      </c>
      <c r="H1474">
        <v>280.392</v>
      </c>
      <c r="I1474">
        <v>177.46199999999999</v>
      </c>
      <c r="J1474">
        <v>222.16499999999999</v>
      </c>
      <c r="K1474">
        <v>6187.41</v>
      </c>
      <c r="L1474">
        <v>0.14711299999999999</v>
      </c>
      <c r="M1474">
        <v>0.836947</v>
      </c>
      <c r="N1474">
        <v>0</v>
      </c>
      <c r="O1474" t="s">
        <v>43</v>
      </c>
    </row>
    <row r="1475" spans="1:15" x14ac:dyDescent="0.25">
      <c r="A1475" t="s">
        <v>178</v>
      </c>
      <c r="B1475">
        <v>7456.16</v>
      </c>
      <c r="C1475">
        <v>7390.15</v>
      </c>
      <c r="D1475">
        <v>7389.99</v>
      </c>
      <c r="E1475">
        <v>7376.79</v>
      </c>
      <c r="F1475">
        <v>519.57000000000005</v>
      </c>
      <c r="G1475">
        <v>692.93399999999997</v>
      </c>
      <c r="H1475">
        <v>280.79300000000001</v>
      </c>
      <c r="I1475">
        <v>170.28100000000001</v>
      </c>
      <c r="J1475">
        <v>212.995</v>
      </c>
      <c r="K1475">
        <v>6145.78</v>
      </c>
      <c r="L1475">
        <v>0.17846100000000001</v>
      </c>
      <c r="M1475">
        <v>0.84757499999999997</v>
      </c>
      <c r="N1475">
        <v>0</v>
      </c>
      <c r="O1475" t="s">
        <v>43</v>
      </c>
    </row>
    <row r="1476" spans="1:15" x14ac:dyDescent="0.25">
      <c r="A1476" t="s">
        <v>178</v>
      </c>
      <c r="B1476">
        <v>7465.06</v>
      </c>
      <c r="C1476">
        <v>7399.09</v>
      </c>
      <c r="D1476">
        <v>7398.94</v>
      </c>
      <c r="E1476">
        <v>7385.7</v>
      </c>
      <c r="F1476">
        <v>525.20899999999995</v>
      </c>
      <c r="G1476">
        <v>693.827</v>
      </c>
      <c r="H1476">
        <v>282.51400000000001</v>
      </c>
      <c r="I1476">
        <v>169.31200000000001</v>
      </c>
      <c r="J1476">
        <v>212.74600000000001</v>
      </c>
      <c r="K1476">
        <v>6147.87</v>
      </c>
      <c r="L1476">
        <v>0.17845900000000001</v>
      </c>
      <c r="M1476">
        <v>0.86520799999999998</v>
      </c>
      <c r="N1476">
        <v>0</v>
      </c>
      <c r="O1476" t="s">
        <v>43</v>
      </c>
    </row>
    <row r="1477" spans="1:15" x14ac:dyDescent="0.25">
      <c r="A1477" t="s">
        <v>178</v>
      </c>
      <c r="B1477">
        <v>7451.72</v>
      </c>
      <c r="C1477">
        <v>7384.53</v>
      </c>
      <c r="D1477">
        <v>7384.35</v>
      </c>
      <c r="E1477">
        <v>7371.11</v>
      </c>
      <c r="F1477">
        <v>519.58399999999995</v>
      </c>
      <c r="G1477">
        <v>691.22199999999998</v>
      </c>
      <c r="H1477">
        <v>280.89800000000002</v>
      </c>
      <c r="I1477">
        <v>168.64699999999999</v>
      </c>
      <c r="J1477">
        <v>212.376</v>
      </c>
      <c r="K1477">
        <v>6141.99</v>
      </c>
      <c r="L1477">
        <v>0.15884499999999999</v>
      </c>
      <c r="M1477">
        <v>0.86842799999999998</v>
      </c>
      <c r="N1477">
        <v>0</v>
      </c>
      <c r="O1477" t="s">
        <v>43</v>
      </c>
    </row>
    <row r="1478" spans="1:15" x14ac:dyDescent="0.25">
      <c r="A1478" t="s">
        <v>178</v>
      </c>
      <c r="B1478">
        <v>7453.71</v>
      </c>
      <c r="C1478">
        <v>7386.8</v>
      </c>
      <c r="D1478">
        <v>7386.62</v>
      </c>
      <c r="E1478">
        <v>7373.45</v>
      </c>
      <c r="F1478">
        <v>522.70899999999995</v>
      </c>
      <c r="G1478">
        <v>690.45600000000002</v>
      </c>
      <c r="H1478">
        <v>281.11900000000003</v>
      </c>
      <c r="I1478">
        <v>168.23500000000001</v>
      </c>
      <c r="J1478">
        <v>212.07900000000001</v>
      </c>
      <c r="K1478">
        <v>6142.03</v>
      </c>
      <c r="L1478">
        <v>0.178454</v>
      </c>
      <c r="M1478">
        <v>0.83688799999999997</v>
      </c>
      <c r="N1478">
        <v>0</v>
      </c>
      <c r="O1478" t="s">
        <v>43</v>
      </c>
    </row>
    <row r="1479" spans="1:15" x14ac:dyDescent="0.25">
      <c r="A1479" t="s">
        <v>178</v>
      </c>
      <c r="B1479">
        <v>7470.16</v>
      </c>
      <c r="C1479">
        <v>7402.31</v>
      </c>
      <c r="D1479">
        <v>7402.15</v>
      </c>
      <c r="E1479">
        <v>7389.02</v>
      </c>
      <c r="F1479">
        <v>523.90800000000002</v>
      </c>
      <c r="G1479">
        <v>693.50400000000002</v>
      </c>
      <c r="H1479">
        <v>281.95400000000001</v>
      </c>
      <c r="I1479">
        <v>169.233</v>
      </c>
      <c r="J1479">
        <v>213.339</v>
      </c>
      <c r="K1479">
        <v>6153.22</v>
      </c>
      <c r="L1479">
        <v>0.14835999999999999</v>
      </c>
      <c r="M1479">
        <v>0.83705099999999999</v>
      </c>
      <c r="N1479">
        <v>0</v>
      </c>
      <c r="O1479" t="s">
        <v>43</v>
      </c>
    </row>
    <row r="1480" spans="1:15" x14ac:dyDescent="0.25">
      <c r="A1480" t="s">
        <v>178</v>
      </c>
      <c r="B1480">
        <v>7448.53</v>
      </c>
      <c r="C1480">
        <v>7382.85</v>
      </c>
      <c r="D1480">
        <v>7382.68</v>
      </c>
      <c r="E1480">
        <v>7369.72</v>
      </c>
      <c r="F1480">
        <v>518.63800000000003</v>
      </c>
      <c r="G1480">
        <v>692.64800000000002</v>
      </c>
      <c r="H1480">
        <v>282.27800000000002</v>
      </c>
      <c r="I1480">
        <v>168.84</v>
      </c>
      <c r="J1480">
        <v>212.52199999999999</v>
      </c>
      <c r="K1480">
        <v>6140.17</v>
      </c>
      <c r="L1480">
        <v>0.14790200000000001</v>
      </c>
      <c r="M1480">
        <v>0.837005</v>
      </c>
      <c r="N1480">
        <v>0</v>
      </c>
      <c r="O1480" t="s">
        <v>43</v>
      </c>
    </row>
    <row r="1481" spans="1:15" x14ac:dyDescent="0.25">
      <c r="A1481" t="s">
        <v>178</v>
      </c>
      <c r="B1481">
        <v>7440.62</v>
      </c>
      <c r="C1481">
        <v>7372.81</v>
      </c>
      <c r="D1481">
        <v>7372.66</v>
      </c>
      <c r="E1481">
        <v>7359.75</v>
      </c>
      <c r="F1481">
        <v>516.56700000000001</v>
      </c>
      <c r="G1481">
        <v>690.23599999999999</v>
      </c>
      <c r="H1481">
        <v>280.89699999999999</v>
      </c>
      <c r="I1481">
        <v>168.32499999999999</v>
      </c>
      <c r="J1481">
        <v>211.84</v>
      </c>
      <c r="K1481">
        <v>6134.84</v>
      </c>
      <c r="L1481">
        <v>0.17855599999999999</v>
      </c>
      <c r="M1481">
        <v>0.83369000000000004</v>
      </c>
      <c r="N1481">
        <v>0</v>
      </c>
      <c r="O1481" t="s">
        <v>43</v>
      </c>
    </row>
    <row r="1482" spans="1:15" x14ac:dyDescent="0.25">
      <c r="A1482" t="s">
        <v>178</v>
      </c>
      <c r="B1482">
        <v>7435.09</v>
      </c>
      <c r="C1482">
        <v>7369.25</v>
      </c>
      <c r="D1482">
        <v>7369.09</v>
      </c>
      <c r="E1482">
        <v>7356.17</v>
      </c>
      <c r="F1482">
        <v>517.53099999999995</v>
      </c>
      <c r="G1482">
        <v>689.02599999999995</v>
      </c>
      <c r="H1482">
        <v>280.142</v>
      </c>
      <c r="I1482">
        <v>168.196</v>
      </c>
      <c r="J1482">
        <v>211.81700000000001</v>
      </c>
      <c r="K1482">
        <v>6131.39</v>
      </c>
      <c r="L1482">
        <v>0.14732300000000001</v>
      </c>
      <c r="M1482">
        <v>0.83552899999999997</v>
      </c>
      <c r="N1482">
        <v>0</v>
      </c>
      <c r="O1482" t="s">
        <v>43</v>
      </c>
    </row>
    <row r="1483" spans="1:15" x14ac:dyDescent="0.25">
      <c r="A1483" t="s">
        <v>178</v>
      </c>
      <c r="B1483">
        <v>7448.18</v>
      </c>
      <c r="C1483">
        <v>7381.73</v>
      </c>
      <c r="D1483">
        <v>7381.57</v>
      </c>
      <c r="E1483">
        <v>7368.61</v>
      </c>
      <c r="F1483">
        <v>514.57799999999997</v>
      </c>
      <c r="G1483">
        <v>692.346</v>
      </c>
      <c r="H1483">
        <v>281.91899999999998</v>
      </c>
      <c r="I1483">
        <v>169.114</v>
      </c>
      <c r="J1483">
        <v>212.23</v>
      </c>
      <c r="K1483">
        <v>6143.46</v>
      </c>
      <c r="L1483">
        <v>0.178481</v>
      </c>
      <c r="M1483">
        <v>0.835588</v>
      </c>
      <c r="N1483">
        <v>0</v>
      </c>
      <c r="O1483" t="s">
        <v>43</v>
      </c>
    </row>
    <row r="1484" spans="1:15" x14ac:dyDescent="0.25">
      <c r="A1484" t="s">
        <v>178</v>
      </c>
      <c r="B1484">
        <v>7508.57</v>
      </c>
      <c r="C1484">
        <v>7439.97</v>
      </c>
      <c r="D1484">
        <v>7439.79</v>
      </c>
      <c r="E1484">
        <v>7426.45</v>
      </c>
      <c r="F1484">
        <v>526.89499999999998</v>
      </c>
      <c r="G1484">
        <v>698.346</v>
      </c>
      <c r="H1484">
        <v>283.161</v>
      </c>
      <c r="I1484">
        <v>170.84700000000001</v>
      </c>
      <c r="J1484">
        <v>214.935</v>
      </c>
      <c r="K1484">
        <v>6182.64</v>
      </c>
      <c r="L1484">
        <v>0.121992</v>
      </c>
      <c r="M1484">
        <v>0.83703899999999998</v>
      </c>
      <c r="N1484">
        <v>0</v>
      </c>
      <c r="O1484" t="s">
        <v>43</v>
      </c>
    </row>
    <row r="1485" spans="1:15" x14ac:dyDescent="0.25">
      <c r="A1485" t="s">
        <v>178</v>
      </c>
      <c r="B1485">
        <v>7550.13</v>
      </c>
      <c r="C1485">
        <v>7483.1</v>
      </c>
      <c r="D1485">
        <v>7482.87</v>
      </c>
      <c r="E1485">
        <v>7468.68</v>
      </c>
      <c r="F1485">
        <v>543.65499999999997</v>
      </c>
      <c r="G1485">
        <v>703.18799999999999</v>
      </c>
      <c r="H1485">
        <v>284.78300000000002</v>
      </c>
      <c r="I1485">
        <v>171.88800000000001</v>
      </c>
      <c r="J1485">
        <v>217.036</v>
      </c>
      <c r="K1485">
        <v>6203.07</v>
      </c>
      <c r="L1485">
        <v>0.14871500000000001</v>
      </c>
      <c r="M1485">
        <v>0.85064399999999996</v>
      </c>
      <c r="N1485">
        <v>0</v>
      </c>
      <c r="O1485" t="s">
        <v>43</v>
      </c>
    </row>
    <row r="1486" spans="1:15" x14ac:dyDescent="0.25">
      <c r="A1486" t="s">
        <v>178</v>
      </c>
      <c r="B1486">
        <v>7534.16</v>
      </c>
      <c r="C1486">
        <v>7464.81</v>
      </c>
      <c r="D1486">
        <v>7464.6</v>
      </c>
      <c r="E1486">
        <v>7450.43</v>
      </c>
      <c r="F1486">
        <v>539.22900000000004</v>
      </c>
      <c r="G1486">
        <v>696.53200000000004</v>
      </c>
      <c r="H1486">
        <v>282.82100000000003</v>
      </c>
      <c r="I1486">
        <v>170.28200000000001</v>
      </c>
      <c r="J1486">
        <v>214.05500000000001</v>
      </c>
      <c r="K1486">
        <v>6195.82</v>
      </c>
      <c r="L1486">
        <v>0.165188</v>
      </c>
      <c r="M1486">
        <v>0.83670999999999995</v>
      </c>
      <c r="N1486">
        <v>0</v>
      </c>
      <c r="O1486" t="s">
        <v>43</v>
      </c>
    </row>
    <row r="1487" spans="1:15" x14ac:dyDescent="0.25">
      <c r="A1487" t="s">
        <v>178</v>
      </c>
      <c r="B1487">
        <v>7524.95</v>
      </c>
      <c r="C1487">
        <v>7459.17</v>
      </c>
      <c r="D1487">
        <v>7458.95</v>
      </c>
      <c r="E1487">
        <v>7444.96</v>
      </c>
      <c r="F1487">
        <v>539.00800000000004</v>
      </c>
      <c r="G1487">
        <v>698.61</v>
      </c>
      <c r="H1487">
        <v>282.27199999999999</v>
      </c>
      <c r="I1487">
        <v>172.102</v>
      </c>
      <c r="J1487">
        <v>214.71199999999999</v>
      </c>
      <c r="K1487">
        <v>6188.78</v>
      </c>
      <c r="L1487">
        <v>0.17846899999999999</v>
      </c>
      <c r="M1487">
        <v>0.83664000000000005</v>
      </c>
      <c r="N1487">
        <v>0</v>
      </c>
      <c r="O1487" t="s">
        <v>43</v>
      </c>
    </row>
    <row r="1488" spans="1:15" x14ac:dyDescent="0.25">
      <c r="A1488" t="s">
        <v>178</v>
      </c>
      <c r="B1488">
        <v>7527.78</v>
      </c>
      <c r="C1488">
        <v>7462.38</v>
      </c>
      <c r="D1488">
        <v>7462.14</v>
      </c>
      <c r="E1488">
        <v>7448.39</v>
      </c>
      <c r="F1488">
        <v>536.32899999999995</v>
      </c>
      <c r="G1488">
        <v>700.14099999999996</v>
      </c>
      <c r="H1488">
        <v>283.15600000000001</v>
      </c>
      <c r="I1488">
        <v>170.81100000000001</v>
      </c>
      <c r="J1488">
        <v>216.982</v>
      </c>
      <c r="K1488">
        <v>6193.41</v>
      </c>
      <c r="L1488">
        <v>0.14938499999999999</v>
      </c>
      <c r="M1488">
        <v>0.83687</v>
      </c>
      <c r="N1488">
        <v>0</v>
      </c>
      <c r="O1488" t="s">
        <v>43</v>
      </c>
    </row>
    <row r="1489" spans="1:15" x14ac:dyDescent="0.25">
      <c r="A1489" t="s">
        <v>178</v>
      </c>
      <c r="B1489">
        <v>7529.12</v>
      </c>
      <c r="C1489">
        <v>7460.4</v>
      </c>
      <c r="D1489">
        <v>7460.19</v>
      </c>
      <c r="E1489">
        <v>7446.52</v>
      </c>
      <c r="F1489">
        <v>536.72900000000004</v>
      </c>
      <c r="G1489">
        <v>697.36900000000003</v>
      </c>
      <c r="H1489">
        <v>284.14100000000002</v>
      </c>
      <c r="I1489">
        <v>170.53700000000001</v>
      </c>
      <c r="J1489">
        <v>213.60400000000001</v>
      </c>
      <c r="K1489">
        <v>6193.46</v>
      </c>
      <c r="L1489">
        <v>0.147844</v>
      </c>
      <c r="M1489">
        <v>0.83300200000000002</v>
      </c>
      <c r="N1489">
        <v>0</v>
      </c>
      <c r="O1489" t="s">
        <v>43</v>
      </c>
    </row>
    <row r="1490" spans="1:15" x14ac:dyDescent="0.25">
      <c r="A1490" t="s">
        <v>178</v>
      </c>
      <c r="B1490">
        <v>7533.29</v>
      </c>
      <c r="C1490">
        <v>7468.52</v>
      </c>
      <c r="D1490">
        <v>7468.32</v>
      </c>
      <c r="E1490">
        <v>7454.39</v>
      </c>
      <c r="F1490">
        <v>537.37900000000002</v>
      </c>
      <c r="G1490">
        <v>698.2</v>
      </c>
      <c r="H1490">
        <v>283.327</v>
      </c>
      <c r="I1490">
        <v>170.48</v>
      </c>
      <c r="J1490">
        <v>215.11699999999999</v>
      </c>
      <c r="K1490">
        <v>6200.33</v>
      </c>
      <c r="L1490">
        <v>0.156942</v>
      </c>
      <c r="M1490">
        <v>0.85927200000000004</v>
      </c>
      <c r="N1490">
        <v>0</v>
      </c>
      <c r="O1490" t="s">
        <v>43</v>
      </c>
    </row>
    <row r="1491" spans="1:15" x14ac:dyDescent="0.25">
      <c r="A1491" t="s">
        <v>178</v>
      </c>
      <c r="B1491">
        <v>7528.45</v>
      </c>
      <c r="C1491">
        <v>7460.17</v>
      </c>
      <c r="D1491">
        <v>7459.93</v>
      </c>
      <c r="E1491">
        <v>7445.58</v>
      </c>
      <c r="F1491">
        <v>538.80600000000004</v>
      </c>
      <c r="G1491">
        <v>698.351</v>
      </c>
      <c r="H1491">
        <v>281.76600000000002</v>
      </c>
      <c r="I1491">
        <v>172.12100000000001</v>
      </c>
      <c r="J1491">
        <v>215.23</v>
      </c>
      <c r="K1491">
        <v>6188.81</v>
      </c>
      <c r="L1491">
        <v>0.15064</v>
      </c>
      <c r="M1491">
        <v>0.83705200000000002</v>
      </c>
      <c r="N1491">
        <v>0</v>
      </c>
      <c r="O1491" t="s">
        <v>43</v>
      </c>
    </row>
    <row r="1492" spans="1:15" x14ac:dyDescent="0.25">
      <c r="A1492" t="s">
        <v>178</v>
      </c>
      <c r="B1492">
        <v>7551.76</v>
      </c>
      <c r="C1492">
        <v>7483.4</v>
      </c>
      <c r="D1492">
        <v>7483.16</v>
      </c>
      <c r="E1492">
        <v>7469.02</v>
      </c>
      <c r="F1492">
        <v>542.56700000000001</v>
      </c>
      <c r="G1492">
        <v>700.67899999999997</v>
      </c>
      <c r="H1492">
        <v>282.67099999999999</v>
      </c>
      <c r="I1492">
        <v>173.50899999999999</v>
      </c>
      <c r="J1492">
        <v>215.07900000000001</v>
      </c>
      <c r="K1492">
        <v>6207.12</v>
      </c>
      <c r="L1492">
        <v>0.178454</v>
      </c>
      <c r="M1492">
        <v>0.83621299999999998</v>
      </c>
      <c r="N1492">
        <v>0</v>
      </c>
      <c r="O1492" t="s">
        <v>43</v>
      </c>
    </row>
    <row r="1493" spans="1:15" x14ac:dyDescent="0.25">
      <c r="A1493" t="s">
        <v>178</v>
      </c>
      <c r="B1493">
        <v>7586.51</v>
      </c>
      <c r="C1493">
        <v>7516.25</v>
      </c>
      <c r="D1493">
        <v>7516.01</v>
      </c>
      <c r="E1493">
        <v>7501.59</v>
      </c>
      <c r="F1493">
        <v>539.49800000000005</v>
      </c>
      <c r="G1493">
        <v>700.88400000000001</v>
      </c>
      <c r="H1493">
        <v>282.90899999999999</v>
      </c>
      <c r="I1493">
        <v>172.376</v>
      </c>
      <c r="J1493">
        <v>216.315</v>
      </c>
      <c r="K1493">
        <v>6242.63</v>
      </c>
      <c r="L1493">
        <v>0.178455</v>
      </c>
      <c r="M1493">
        <v>0.83704299999999998</v>
      </c>
      <c r="N1493">
        <v>0</v>
      </c>
      <c r="O1493" t="s">
        <v>43</v>
      </c>
    </row>
    <row r="1494" spans="1:15" x14ac:dyDescent="0.25">
      <c r="A1494" t="s">
        <v>178</v>
      </c>
      <c r="B1494">
        <v>7560.88</v>
      </c>
      <c r="C1494">
        <v>7494.6</v>
      </c>
      <c r="D1494">
        <v>7494.38</v>
      </c>
      <c r="E1494">
        <v>7480.07</v>
      </c>
      <c r="F1494">
        <v>539.21299999999997</v>
      </c>
      <c r="G1494">
        <v>697.40700000000004</v>
      </c>
      <c r="H1494">
        <v>281.87</v>
      </c>
      <c r="I1494">
        <v>171.559</v>
      </c>
      <c r="J1494">
        <v>214.21799999999999</v>
      </c>
      <c r="K1494">
        <v>6224.41</v>
      </c>
      <c r="L1494">
        <v>0.154144</v>
      </c>
      <c r="M1494">
        <v>0.83666300000000005</v>
      </c>
      <c r="N1494">
        <v>0</v>
      </c>
      <c r="O1494" t="s">
        <v>43</v>
      </c>
    </row>
    <row r="1495" spans="1:15" x14ac:dyDescent="0.25">
      <c r="A1495" t="s">
        <v>178</v>
      </c>
      <c r="B1495">
        <v>7587.44</v>
      </c>
      <c r="C1495">
        <v>7517.94</v>
      </c>
      <c r="D1495">
        <v>7517.66</v>
      </c>
      <c r="E1495">
        <v>7503.34</v>
      </c>
      <c r="F1495">
        <v>544.65499999999997</v>
      </c>
      <c r="G1495">
        <v>699.92100000000005</v>
      </c>
      <c r="H1495">
        <v>283.21300000000002</v>
      </c>
      <c r="I1495">
        <v>172.63300000000001</v>
      </c>
      <c r="J1495">
        <v>214.62200000000001</v>
      </c>
      <c r="K1495">
        <v>6240.04</v>
      </c>
      <c r="L1495">
        <v>0.178454</v>
      </c>
      <c r="M1495">
        <v>0.85379499999999997</v>
      </c>
      <c r="N1495">
        <v>0</v>
      </c>
      <c r="O1495" t="s">
        <v>43</v>
      </c>
    </row>
    <row r="1496" spans="1:15" x14ac:dyDescent="0.25">
      <c r="A1496" t="s">
        <v>178</v>
      </c>
      <c r="B1496">
        <v>7559.92</v>
      </c>
      <c r="C1496">
        <v>7492.32</v>
      </c>
      <c r="D1496">
        <v>7492.07</v>
      </c>
      <c r="E1496">
        <v>7477.85</v>
      </c>
      <c r="F1496">
        <v>538.03700000000003</v>
      </c>
      <c r="G1496">
        <v>701.96100000000001</v>
      </c>
      <c r="H1496">
        <v>285.67899999999997</v>
      </c>
      <c r="I1496">
        <v>171.08</v>
      </c>
      <c r="J1496">
        <v>215.92099999999999</v>
      </c>
      <c r="K1496">
        <v>6219.22</v>
      </c>
      <c r="L1496">
        <v>0.17098099999999999</v>
      </c>
      <c r="M1496">
        <v>0.83662400000000003</v>
      </c>
      <c r="N1496">
        <v>0</v>
      </c>
      <c r="O1496" t="s">
        <v>43</v>
      </c>
    </row>
    <row r="1497" spans="1:15" x14ac:dyDescent="0.25">
      <c r="A1497" t="s">
        <v>178</v>
      </c>
      <c r="B1497">
        <v>7561.27</v>
      </c>
      <c r="C1497">
        <v>7494.73</v>
      </c>
      <c r="D1497">
        <v>7494.48</v>
      </c>
      <c r="E1497">
        <v>7480.08</v>
      </c>
      <c r="F1497">
        <v>537.88099999999997</v>
      </c>
      <c r="G1497">
        <v>700.82399999999996</v>
      </c>
      <c r="H1497">
        <v>283.26900000000001</v>
      </c>
      <c r="I1497">
        <v>172.66</v>
      </c>
      <c r="J1497">
        <v>215.16900000000001</v>
      </c>
      <c r="K1497">
        <v>6222.58</v>
      </c>
      <c r="L1497">
        <v>0.148562</v>
      </c>
      <c r="M1497">
        <v>0.84136699999999998</v>
      </c>
      <c r="N1497">
        <v>0</v>
      </c>
      <c r="O1497" t="s">
        <v>43</v>
      </c>
    </row>
    <row r="1498" spans="1:15" x14ac:dyDescent="0.25">
      <c r="A1498" t="s">
        <v>178</v>
      </c>
      <c r="B1498">
        <v>7572.12</v>
      </c>
      <c r="C1498">
        <v>7501.67</v>
      </c>
      <c r="D1498">
        <v>7501.4</v>
      </c>
      <c r="E1498">
        <v>7486.73</v>
      </c>
      <c r="F1498">
        <v>537.21199999999999</v>
      </c>
      <c r="G1498">
        <v>703.947</v>
      </c>
      <c r="H1498">
        <v>284.11700000000002</v>
      </c>
      <c r="I1498">
        <v>173.05199999999999</v>
      </c>
      <c r="J1498">
        <v>217.41300000000001</v>
      </c>
      <c r="K1498">
        <v>6227.09</v>
      </c>
      <c r="L1498">
        <v>0.17846999999999999</v>
      </c>
      <c r="M1498">
        <v>0.86556599999999995</v>
      </c>
      <c r="N1498">
        <v>0</v>
      </c>
      <c r="O1498" t="s">
        <v>43</v>
      </c>
    </row>
    <row r="1499" spans="1:15" x14ac:dyDescent="0.25">
      <c r="A1499" t="s">
        <v>178</v>
      </c>
      <c r="B1499">
        <v>7573.04</v>
      </c>
      <c r="C1499">
        <v>7504.53</v>
      </c>
      <c r="D1499">
        <v>7504.26</v>
      </c>
      <c r="E1499">
        <v>7489.96</v>
      </c>
      <c r="F1499">
        <v>537.62300000000005</v>
      </c>
      <c r="G1499">
        <v>702.43100000000004</v>
      </c>
      <c r="H1499">
        <v>283.69099999999997</v>
      </c>
      <c r="I1499">
        <v>171.67400000000001</v>
      </c>
      <c r="J1499">
        <v>216.73400000000001</v>
      </c>
      <c r="K1499">
        <v>6231.19</v>
      </c>
      <c r="L1499">
        <v>0.178455</v>
      </c>
      <c r="M1499">
        <v>0.85687000000000002</v>
      </c>
      <c r="N1499">
        <v>0</v>
      </c>
      <c r="O1499" t="s">
        <v>43</v>
      </c>
    </row>
    <row r="1500" spans="1:15" x14ac:dyDescent="0.25">
      <c r="A1500" t="s">
        <v>178</v>
      </c>
      <c r="B1500">
        <v>7522.24</v>
      </c>
      <c r="C1500">
        <v>7453.88</v>
      </c>
      <c r="D1500">
        <v>7453.66</v>
      </c>
      <c r="E1500">
        <v>7439.92</v>
      </c>
      <c r="F1500">
        <v>534.63199999999995</v>
      </c>
      <c r="G1500">
        <v>700.49300000000005</v>
      </c>
      <c r="H1500">
        <v>283.41300000000001</v>
      </c>
      <c r="I1500">
        <v>172.023</v>
      </c>
      <c r="J1500">
        <v>215.691</v>
      </c>
      <c r="K1500">
        <v>6186.15</v>
      </c>
      <c r="L1500">
        <v>0.161275</v>
      </c>
      <c r="M1500">
        <v>0.83823700000000001</v>
      </c>
      <c r="N1500">
        <v>0</v>
      </c>
      <c r="O1500" t="s">
        <v>43</v>
      </c>
    </row>
    <row r="1501" spans="1:15" x14ac:dyDescent="0.25">
      <c r="A1501" t="s">
        <v>178</v>
      </c>
      <c r="B1501">
        <v>7481.85</v>
      </c>
      <c r="C1501">
        <v>7415</v>
      </c>
      <c r="D1501">
        <v>7414.81</v>
      </c>
      <c r="E1501">
        <v>7401.45</v>
      </c>
      <c r="F1501">
        <v>525.39700000000005</v>
      </c>
      <c r="G1501">
        <v>693.16099999999994</v>
      </c>
      <c r="H1501">
        <v>281.67500000000001</v>
      </c>
      <c r="I1501">
        <v>169.12299999999999</v>
      </c>
      <c r="J1501">
        <v>212.87</v>
      </c>
      <c r="K1501">
        <v>6164.38</v>
      </c>
      <c r="L1501">
        <v>0.14982100000000001</v>
      </c>
      <c r="M1501">
        <v>0.83701000000000003</v>
      </c>
      <c r="N1501">
        <v>0</v>
      </c>
      <c r="O1501" t="s">
        <v>43</v>
      </c>
    </row>
    <row r="1502" spans="1:15" x14ac:dyDescent="0.25">
      <c r="A1502" t="s">
        <v>178</v>
      </c>
      <c r="B1502">
        <v>7462.48</v>
      </c>
      <c r="C1502">
        <v>7392.7</v>
      </c>
      <c r="D1502">
        <v>7392.53</v>
      </c>
      <c r="E1502">
        <v>7379.43</v>
      </c>
      <c r="F1502">
        <v>528.67700000000002</v>
      </c>
      <c r="G1502">
        <v>692.33299999999997</v>
      </c>
      <c r="H1502">
        <v>282.29000000000002</v>
      </c>
      <c r="I1502">
        <v>168.90600000000001</v>
      </c>
      <c r="J1502">
        <v>211.92</v>
      </c>
      <c r="K1502">
        <v>6140.15</v>
      </c>
      <c r="L1502">
        <v>0.156191</v>
      </c>
      <c r="M1502">
        <v>0.83661799999999997</v>
      </c>
      <c r="N1502">
        <v>0</v>
      </c>
      <c r="O1502" t="s">
        <v>43</v>
      </c>
    </row>
    <row r="1503" spans="1:15" x14ac:dyDescent="0.25">
      <c r="A1503" t="s">
        <v>178</v>
      </c>
      <c r="B1503">
        <v>7550.59</v>
      </c>
      <c r="C1503">
        <v>7484.59</v>
      </c>
      <c r="D1503">
        <v>7484.41</v>
      </c>
      <c r="E1503">
        <v>7470.88</v>
      </c>
      <c r="F1503">
        <v>529.92899999999997</v>
      </c>
      <c r="G1503">
        <v>698.35699999999997</v>
      </c>
      <c r="H1503">
        <v>275.52699999999999</v>
      </c>
      <c r="I1503">
        <v>174.38200000000001</v>
      </c>
      <c r="J1503">
        <v>219.67500000000001</v>
      </c>
      <c r="K1503">
        <v>6223.64</v>
      </c>
      <c r="L1503">
        <v>0.147179</v>
      </c>
      <c r="M1503">
        <v>0.83661099999999999</v>
      </c>
      <c r="N1503">
        <v>0</v>
      </c>
      <c r="O1503" t="s">
        <v>43</v>
      </c>
    </row>
    <row r="1504" spans="1:15" x14ac:dyDescent="0.25">
      <c r="A1504" t="s">
        <v>178</v>
      </c>
      <c r="B1504">
        <v>7440</v>
      </c>
      <c r="C1504">
        <v>7371.99</v>
      </c>
      <c r="D1504">
        <v>7371.83</v>
      </c>
      <c r="E1504">
        <v>7358.92</v>
      </c>
      <c r="F1504">
        <v>520.74099999999999</v>
      </c>
      <c r="G1504">
        <v>691.04</v>
      </c>
      <c r="H1504">
        <v>281.43799999999999</v>
      </c>
      <c r="I1504">
        <v>168.85499999999999</v>
      </c>
      <c r="J1504">
        <v>211.83699999999999</v>
      </c>
      <c r="K1504">
        <v>6128.79</v>
      </c>
      <c r="L1504">
        <v>0.168349</v>
      </c>
      <c r="M1504">
        <v>0.83704999999999996</v>
      </c>
      <c r="N1504">
        <v>0</v>
      </c>
      <c r="O1504" t="s">
        <v>43</v>
      </c>
    </row>
    <row r="1505" spans="1:25" x14ac:dyDescent="0.25">
      <c r="A1505" t="s">
        <v>178</v>
      </c>
      <c r="B1505">
        <v>7448.65</v>
      </c>
      <c r="C1505">
        <v>7380.27</v>
      </c>
      <c r="D1505">
        <v>7380.12</v>
      </c>
      <c r="E1505">
        <v>7367.01</v>
      </c>
      <c r="F1505">
        <v>519.23199999999997</v>
      </c>
      <c r="G1505">
        <v>690.53599999999994</v>
      </c>
      <c r="H1505">
        <v>280.83</v>
      </c>
      <c r="I1505">
        <v>168.845</v>
      </c>
      <c r="J1505">
        <v>211.423</v>
      </c>
      <c r="K1505">
        <v>6138.99</v>
      </c>
      <c r="L1505">
        <v>0.15053</v>
      </c>
      <c r="M1505">
        <v>0.83641399999999999</v>
      </c>
      <c r="N1505">
        <v>0</v>
      </c>
      <c r="O1505" t="s">
        <v>43</v>
      </c>
    </row>
    <row r="1506" spans="1:25" x14ac:dyDescent="0.25">
      <c r="A1506" t="s">
        <v>178</v>
      </c>
      <c r="B1506">
        <v>7449.21</v>
      </c>
      <c r="C1506">
        <v>7383.14</v>
      </c>
      <c r="D1506">
        <v>7382.97</v>
      </c>
      <c r="E1506">
        <v>7370.09</v>
      </c>
      <c r="F1506">
        <v>521.67999999999995</v>
      </c>
      <c r="G1506">
        <v>689.65499999999997</v>
      </c>
      <c r="H1506">
        <v>280.70100000000002</v>
      </c>
      <c r="I1506">
        <v>168.488</v>
      </c>
      <c r="J1506">
        <v>211.483</v>
      </c>
      <c r="K1506">
        <v>6140.44</v>
      </c>
      <c r="L1506">
        <v>0.17208000000000001</v>
      </c>
      <c r="M1506">
        <v>0.83704100000000004</v>
      </c>
      <c r="N1506">
        <v>0</v>
      </c>
      <c r="O1506" t="s">
        <v>43</v>
      </c>
    </row>
    <row r="1507" spans="1:25" x14ac:dyDescent="0.25">
      <c r="A1507" t="s">
        <v>178</v>
      </c>
      <c r="B1507">
        <v>7441.22</v>
      </c>
      <c r="C1507">
        <v>7375.18</v>
      </c>
      <c r="D1507">
        <v>7375.03</v>
      </c>
      <c r="E1507">
        <v>7362.05</v>
      </c>
      <c r="F1507">
        <v>515.54499999999996</v>
      </c>
      <c r="G1507">
        <v>692.03499999999997</v>
      </c>
      <c r="H1507">
        <v>281.096</v>
      </c>
      <c r="I1507">
        <v>168.773</v>
      </c>
      <c r="J1507">
        <v>212.90299999999999</v>
      </c>
      <c r="K1507">
        <v>6136.09</v>
      </c>
      <c r="L1507">
        <v>0.16253899999999999</v>
      </c>
      <c r="M1507">
        <v>0.836094</v>
      </c>
      <c r="N1507">
        <v>0</v>
      </c>
      <c r="O1507" t="s">
        <v>43</v>
      </c>
    </row>
    <row r="1508" spans="1:25" x14ac:dyDescent="0.25">
      <c r="A1508" t="s">
        <v>178</v>
      </c>
      <c r="B1508">
        <v>7484.81</v>
      </c>
      <c r="C1508">
        <v>7418.93</v>
      </c>
      <c r="D1508">
        <v>7418.76</v>
      </c>
      <c r="E1508">
        <v>7405.51</v>
      </c>
      <c r="F1508">
        <v>525.21199999999999</v>
      </c>
      <c r="G1508">
        <v>695.44</v>
      </c>
      <c r="H1508">
        <v>281.88600000000002</v>
      </c>
      <c r="I1508">
        <v>170.346</v>
      </c>
      <c r="J1508">
        <v>214.096</v>
      </c>
      <c r="K1508">
        <v>6166.29</v>
      </c>
      <c r="L1508">
        <v>0.13585700000000001</v>
      </c>
      <c r="M1508">
        <v>0.83704000000000001</v>
      </c>
      <c r="N1508">
        <v>0</v>
      </c>
      <c r="O1508" t="s">
        <v>43</v>
      </c>
    </row>
    <row r="1509" spans="1:25" x14ac:dyDescent="0.25">
      <c r="A1509" t="s">
        <v>178</v>
      </c>
      <c r="B1509">
        <v>7489.32</v>
      </c>
      <c r="C1509">
        <v>7421.09</v>
      </c>
      <c r="D1509">
        <v>7420.9</v>
      </c>
      <c r="E1509">
        <v>7407.36</v>
      </c>
      <c r="F1509">
        <v>528.65700000000004</v>
      </c>
      <c r="G1509">
        <v>696.87099999999998</v>
      </c>
      <c r="H1509">
        <v>281.30099999999999</v>
      </c>
      <c r="I1509">
        <v>170.916</v>
      </c>
      <c r="J1509">
        <v>215.33199999999999</v>
      </c>
      <c r="K1509">
        <v>6163.23</v>
      </c>
      <c r="L1509">
        <v>0.147115</v>
      </c>
      <c r="M1509">
        <v>0.83648199999999995</v>
      </c>
      <c r="N1509">
        <v>0</v>
      </c>
      <c r="O1509" t="s">
        <v>43</v>
      </c>
    </row>
    <row r="1510" spans="1:25" x14ac:dyDescent="0.25">
      <c r="A1510" t="s">
        <v>178</v>
      </c>
      <c r="B1510">
        <v>7442.06</v>
      </c>
      <c r="C1510">
        <v>7373.7</v>
      </c>
      <c r="D1510">
        <v>7373.54</v>
      </c>
      <c r="E1510">
        <v>7360.57</v>
      </c>
      <c r="F1510">
        <v>516.19600000000003</v>
      </c>
      <c r="G1510">
        <v>689.13099999999997</v>
      </c>
      <c r="H1510">
        <v>280.37400000000002</v>
      </c>
      <c r="I1510">
        <v>167.89500000000001</v>
      </c>
      <c r="J1510">
        <v>211.929</v>
      </c>
      <c r="K1510">
        <v>6137.06</v>
      </c>
      <c r="L1510">
        <v>0.147451</v>
      </c>
      <c r="M1510">
        <v>0.85170500000000005</v>
      </c>
      <c r="N1510">
        <v>0</v>
      </c>
      <c r="O1510" t="s">
        <v>43</v>
      </c>
    </row>
    <row r="1511" spans="1:25" x14ac:dyDescent="0.25">
      <c r="A1511" t="s">
        <v>178</v>
      </c>
      <c r="B1511">
        <v>7456.91</v>
      </c>
      <c r="C1511">
        <v>7390.45</v>
      </c>
      <c r="D1511">
        <v>7390.28</v>
      </c>
      <c r="E1511">
        <v>7377.26</v>
      </c>
      <c r="F1511">
        <v>519.279</v>
      </c>
      <c r="G1511">
        <v>693.31600000000003</v>
      </c>
      <c r="H1511">
        <v>282.18700000000001</v>
      </c>
      <c r="I1511">
        <v>169.023</v>
      </c>
      <c r="J1511">
        <v>213.06</v>
      </c>
      <c r="K1511">
        <v>6146.18</v>
      </c>
      <c r="L1511">
        <v>0.17418</v>
      </c>
      <c r="M1511">
        <v>0.836646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7458.23</v>
      </c>
      <c r="C1512">
        <v>7390.51</v>
      </c>
      <c r="D1512">
        <v>7390.35</v>
      </c>
      <c r="E1512">
        <v>7377.5</v>
      </c>
      <c r="F1512">
        <v>515.90800000000002</v>
      </c>
      <c r="G1512">
        <v>697.59</v>
      </c>
      <c r="H1512">
        <v>280.14600000000002</v>
      </c>
      <c r="I1512">
        <v>171.755</v>
      </c>
      <c r="J1512">
        <v>216.38800000000001</v>
      </c>
      <c r="K1512">
        <v>6146.24</v>
      </c>
      <c r="L1512">
        <v>0.178454</v>
      </c>
      <c r="M1512">
        <v>0.836391</v>
      </c>
      <c r="N1512">
        <v>0</v>
      </c>
      <c r="O1512" t="s">
        <v>43</v>
      </c>
      <c r="R1512">
        <f>AVERAGE(B1463:B1512)</f>
        <v>7503.4902000000002</v>
      </c>
      <c r="S1512">
        <f>AVERAGE(C1463:C1512)</f>
        <v>7436.0804000000035</v>
      </c>
      <c r="U1512">
        <f>_xlfn.VAR.P(B1463:B1512)</f>
        <v>2559.2143859600005</v>
      </c>
      <c r="V1512">
        <f>_xlfn.VAR.P(C1463:C1512)</f>
        <v>2523.0888438399975</v>
      </c>
      <c r="X1512">
        <f>1.96*SQRT(U1512)/50</f>
        <v>1.9830761947140545</v>
      </c>
      <c r="Y1512">
        <f>1.96*SQRT(V1512)/50</f>
        <v>1.9690300254181736</v>
      </c>
    </row>
    <row r="1513" spans="1:25" x14ac:dyDescent="0.25">
      <c r="A1513" t="s">
        <v>179</v>
      </c>
      <c r="B1513">
        <v>375357.14230000001</v>
      </c>
      <c r="C1513" t="s">
        <v>37</v>
      </c>
    </row>
    <row r="1514" spans="1:25" x14ac:dyDescent="0.25">
      <c r="A1514" t="s">
        <v>180</v>
      </c>
      <c r="B1514">
        <v>7450.73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0.14948900000000001</v>
      </c>
      <c r="L1514">
        <v>0.836206</v>
      </c>
      <c r="M1514">
        <v>0</v>
      </c>
      <c r="N1514" t="s">
        <v>43</v>
      </c>
    </row>
    <row r="1515" spans="1:25" x14ac:dyDescent="0.25">
      <c r="A1515" t="s">
        <v>180</v>
      </c>
      <c r="B1515">
        <v>7421.87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0.17847399999999999</v>
      </c>
      <c r="L1515">
        <v>0.83449700000000004</v>
      </c>
      <c r="M1515">
        <v>0</v>
      </c>
      <c r="N1515" t="s">
        <v>43</v>
      </c>
    </row>
    <row r="1516" spans="1:25" x14ac:dyDescent="0.25">
      <c r="A1516" t="s">
        <v>180</v>
      </c>
      <c r="B1516">
        <v>7403.14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0.15567300000000001</v>
      </c>
      <c r="L1516">
        <v>0.83672000000000002</v>
      </c>
      <c r="M1516">
        <v>0</v>
      </c>
      <c r="N1516" t="s">
        <v>43</v>
      </c>
    </row>
    <row r="1517" spans="1:25" x14ac:dyDescent="0.25">
      <c r="A1517" t="s">
        <v>180</v>
      </c>
      <c r="B1517">
        <v>7456.5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0.178455</v>
      </c>
      <c r="L1517">
        <v>0.836754</v>
      </c>
      <c r="M1517">
        <v>0</v>
      </c>
      <c r="N1517" t="s">
        <v>43</v>
      </c>
    </row>
    <row r="1518" spans="1:25" x14ac:dyDescent="0.25">
      <c r="A1518" t="s">
        <v>180</v>
      </c>
      <c r="B1518">
        <v>7493.39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0.158641</v>
      </c>
      <c r="L1518">
        <v>0.837001</v>
      </c>
      <c r="M1518">
        <v>0</v>
      </c>
      <c r="N1518" t="s">
        <v>43</v>
      </c>
    </row>
    <row r="1519" spans="1:25" x14ac:dyDescent="0.25">
      <c r="A1519" t="s">
        <v>180</v>
      </c>
      <c r="B1519">
        <v>7488.17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0.178457</v>
      </c>
      <c r="L1519">
        <v>0.83623899999999995</v>
      </c>
      <c r="M1519">
        <v>0</v>
      </c>
      <c r="N1519" t="s">
        <v>43</v>
      </c>
    </row>
    <row r="1520" spans="1:25" x14ac:dyDescent="0.25">
      <c r="A1520" t="s">
        <v>180</v>
      </c>
      <c r="B1520">
        <v>7496.24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0.178479</v>
      </c>
      <c r="L1520">
        <v>0.83490600000000004</v>
      </c>
      <c r="M1520">
        <v>0</v>
      </c>
      <c r="N1520" t="s">
        <v>43</v>
      </c>
    </row>
    <row r="1521" spans="1:14" x14ac:dyDescent="0.25">
      <c r="A1521" t="s">
        <v>180</v>
      </c>
      <c r="B1521">
        <v>7480.45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0.15223999999999999</v>
      </c>
      <c r="L1521">
        <v>0.83462099999999995</v>
      </c>
      <c r="M1521">
        <v>0</v>
      </c>
      <c r="N1521" t="s">
        <v>43</v>
      </c>
    </row>
    <row r="1522" spans="1:14" x14ac:dyDescent="0.25">
      <c r="A1522" t="s">
        <v>180</v>
      </c>
      <c r="B1522">
        <v>7485.95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0.14863799999999999</v>
      </c>
      <c r="L1522">
        <v>0.83595299999999995</v>
      </c>
      <c r="M1522">
        <v>0</v>
      </c>
      <c r="N1522" t="s">
        <v>43</v>
      </c>
    </row>
    <row r="1523" spans="1:14" x14ac:dyDescent="0.25">
      <c r="A1523" t="s">
        <v>180</v>
      </c>
      <c r="B1523">
        <v>7485.86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0.14929400000000001</v>
      </c>
      <c r="L1523">
        <v>0.83684999999999998</v>
      </c>
      <c r="M1523">
        <v>0</v>
      </c>
      <c r="N1523" t="s">
        <v>43</v>
      </c>
    </row>
    <row r="1524" spans="1:14" x14ac:dyDescent="0.25">
      <c r="A1524" t="s">
        <v>180</v>
      </c>
      <c r="B1524">
        <v>7498.42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0.17846200000000001</v>
      </c>
      <c r="L1524">
        <v>0.83640499999999995</v>
      </c>
      <c r="M1524">
        <v>0</v>
      </c>
      <c r="N1524" t="s">
        <v>43</v>
      </c>
    </row>
    <row r="1525" spans="1:14" x14ac:dyDescent="0.25">
      <c r="A1525" t="s">
        <v>180</v>
      </c>
      <c r="B1525">
        <v>7527.32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0.15579799999999999</v>
      </c>
      <c r="L1525">
        <v>0.82625999999999999</v>
      </c>
      <c r="M1525">
        <v>0</v>
      </c>
      <c r="N1525" t="s">
        <v>43</v>
      </c>
    </row>
    <row r="1526" spans="1:14" x14ac:dyDescent="0.25">
      <c r="A1526" t="s">
        <v>180</v>
      </c>
      <c r="B1526">
        <v>7524.46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0.178457</v>
      </c>
      <c r="L1526">
        <v>0.83705200000000002</v>
      </c>
      <c r="M1526">
        <v>0</v>
      </c>
      <c r="N1526" t="s">
        <v>43</v>
      </c>
    </row>
    <row r="1527" spans="1:14" x14ac:dyDescent="0.25">
      <c r="A1527" t="s">
        <v>180</v>
      </c>
      <c r="B1527">
        <v>7523.6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0.14712900000000001</v>
      </c>
      <c r="L1527">
        <v>0.863541</v>
      </c>
      <c r="M1527">
        <v>0</v>
      </c>
      <c r="N1527" t="s">
        <v>43</v>
      </c>
    </row>
    <row r="1528" spans="1:14" x14ac:dyDescent="0.25">
      <c r="A1528" t="s">
        <v>180</v>
      </c>
      <c r="B1528">
        <v>7529.72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0.147119</v>
      </c>
      <c r="L1528">
        <v>0.83685699999999996</v>
      </c>
      <c r="M1528">
        <v>0</v>
      </c>
      <c r="N1528" t="s">
        <v>43</v>
      </c>
    </row>
    <row r="1529" spans="1:14" x14ac:dyDescent="0.25">
      <c r="A1529" t="s">
        <v>180</v>
      </c>
      <c r="B1529">
        <v>7529.74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0.155781</v>
      </c>
      <c r="L1529">
        <v>0.83443000000000001</v>
      </c>
      <c r="M1529">
        <v>0</v>
      </c>
      <c r="N1529" t="s">
        <v>43</v>
      </c>
    </row>
    <row r="1530" spans="1:14" x14ac:dyDescent="0.25">
      <c r="A1530" t="s">
        <v>180</v>
      </c>
      <c r="B1530">
        <v>7528.35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0.147842</v>
      </c>
      <c r="L1530">
        <v>0.86552099999999998</v>
      </c>
      <c r="M1530">
        <v>0</v>
      </c>
      <c r="N1530" t="s">
        <v>43</v>
      </c>
    </row>
    <row r="1531" spans="1:14" x14ac:dyDescent="0.25">
      <c r="A1531" t="s">
        <v>180</v>
      </c>
      <c r="B1531">
        <v>7510.5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0.15154899999999999</v>
      </c>
      <c r="L1531">
        <v>0.83697699999999997</v>
      </c>
      <c r="M1531">
        <v>0</v>
      </c>
      <c r="N1531" t="s">
        <v>43</v>
      </c>
    </row>
    <row r="1532" spans="1:14" x14ac:dyDescent="0.25">
      <c r="A1532" t="s">
        <v>180</v>
      </c>
      <c r="B1532">
        <v>7513.74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0.151031</v>
      </c>
      <c r="L1532">
        <v>0.83671700000000004</v>
      </c>
      <c r="M1532">
        <v>0</v>
      </c>
      <c r="N1532" t="s">
        <v>43</v>
      </c>
    </row>
    <row r="1533" spans="1:14" x14ac:dyDescent="0.25">
      <c r="A1533" t="s">
        <v>180</v>
      </c>
      <c r="B1533">
        <v>7498.35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0.17846000000000001</v>
      </c>
      <c r="L1533">
        <v>0.8367</v>
      </c>
      <c r="M1533">
        <v>0</v>
      </c>
      <c r="N1533" t="s">
        <v>43</v>
      </c>
    </row>
    <row r="1534" spans="1:14" x14ac:dyDescent="0.25">
      <c r="A1534" t="s">
        <v>180</v>
      </c>
      <c r="B1534">
        <v>7468.11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0.17854700000000001</v>
      </c>
      <c r="L1534">
        <v>0.83687999999999996</v>
      </c>
      <c r="M1534">
        <v>0</v>
      </c>
      <c r="N1534" t="s">
        <v>43</v>
      </c>
    </row>
    <row r="1535" spans="1:14" x14ac:dyDescent="0.25">
      <c r="A1535" t="s">
        <v>180</v>
      </c>
      <c r="B1535">
        <v>7420.87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0.174759</v>
      </c>
      <c r="L1535">
        <v>0.83702200000000004</v>
      </c>
      <c r="M1535">
        <v>0</v>
      </c>
      <c r="N1535" t="s">
        <v>43</v>
      </c>
    </row>
    <row r="1536" spans="1:14" x14ac:dyDescent="0.25">
      <c r="A1536" t="s">
        <v>180</v>
      </c>
      <c r="B1536">
        <v>7414.68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0.14804500000000001</v>
      </c>
      <c r="L1536">
        <v>0.83630499999999997</v>
      </c>
      <c r="M1536">
        <v>0</v>
      </c>
      <c r="N1536" t="s">
        <v>43</v>
      </c>
    </row>
    <row r="1537" spans="1:14" x14ac:dyDescent="0.25">
      <c r="A1537" t="s">
        <v>180</v>
      </c>
      <c r="B1537">
        <v>7444.95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0.14712600000000001</v>
      </c>
      <c r="L1537">
        <v>0.83697500000000002</v>
      </c>
      <c r="M1537">
        <v>0</v>
      </c>
      <c r="N1537" t="s">
        <v>43</v>
      </c>
    </row>
    <row r="1538" spans="1:14" x14ac:dyDescent="0.25">
      <c r="A1538" t="s">
        <v>180</v>
      </c>
      <c r="B1538">
        <v>7425.52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0.17309099999999999</v>
      </c>
      <c r="L1538">
        <v>0.83704100000000004</v>
      </c>
      <c r="M1538">
        <v>0</v>
      </c>
      <c r="N1538" t="s">
        <v>43</v>
      </c>
    </row>
    <row r="1539" spans="1:14" x14ac:dyDescent="0.25">
      <c r="A1539" t="s">
        <v>180</v>
      </c>
      <c r="B1539">
        <v>7404.21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0.16400300000000001</v>
      </c>
      <c r="L1539">
        <v>0.83697999999999995</v>
      </c>
      <c r="M1539">
        <v>0</v>
      </c>
      <c r="N1539" t="s">
        <v>43</v>
      </c>
    </row>
    <row r="1540" spans="1:14" x14ac:dyDescent="0.25">
      <c r="A1540" t="s">
        <v>180</v>
      </c>
      <c r="B1540">
        <v>7416.94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0.147342</v>
      </c>
      <c r="L1540">
        <v>0.83629600000000004</v>
      </c>
      <c r="M1540">
        <v>0</v>
      </c>
      <c r="N1540" t="s">
        <v>43</v>
      </c>
    </row>
    <row r="1541" spans="1:14" x14ac:dyDescent="0.25">
      <c r="A1541" t="s">
        <v>180</v>
      </c>
      <c r="B1541">
        <v>7427.52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0.178454</v>
      </c>
      <c r="L1541">
        <v>0.83689899999999995</v>
      </c>
      <c r="M1541">
        <v>0</v>
      </c>
      <c r="N1541" t="s">
        <v>43</v>
      </c>
    </row>
    <row r="1542" spans="1:14" x14ac:dyDescent="0.25">
      <c r="A1542" t="s">
        <v>180</v>
      </c>
      <c r="B1542">
        <v>7426.16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0.178454</v>
      </c>
      <c r="L1542">
        <v>0.83592699999999998</v>
      </c>
      <c r="M1542">
        <v>0</v>
      </c>
      <c r="N1542" t="s">
        <v>43</v>
      </c>
    </row>
    <row r="1543" spans="1:14" x14ac:dyDescent="0.25">
      <c r="A1543" t="s">
        <v>180</v>
      </c>
      <c r="B1543">
        <v>7422.3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0.178455</v>
      </c>
      <c r="L1543">
        <v>0.83563200000000004</v>
      </c>
      <c r="M1543">
        <v>0</v>
      </c>
      <c r="N1543" t="s">
        <v>43</v>
      </c>
    </row>
    <row r="1544" spans="1:14" x14ac:dyDescent="0.25">
      <c r="A1544" t="s">
        <v>180</v>
      </c>
      <c r="B1544">
        <v>7419.86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0.14726</v>
      </c>
      <c r="L1544">
        <v>0.83704100000000004</v>
      </c>
      <c r="M1544">
        <v>0</v>
      </c>
      <c r="N1544" t="s">
        <v>43</v>
      </c>
    </row>
    <row r="1545" spans="1:14" x14ac:dyDescent="0.25">
      <c r="A1545" t="s">
        <v>180</v>
      </c>
      <c r="B1545">
        <v>7426.04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0.14831800000000001</v>
      </c>
      <c r="L1545">
        <v>0.83679700000000001</v>
      </c>
      <c r="M1545">
        <v>0</v>
      </c>
      <c r="N1545" t="s">
        <v>43</v>
      </c>
    </row>
    <row r="1546" spans="1:14" x14ac:dyDescent="0.25">
      <c r="A1546" t="s">
        <v>180</v>
      </c>
      <c r="B1546">
        <v>7402.17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0.17846000000000001</v>
      </c>
      <c r="L1546">
        <v>0.83544799999999997</v>
      </c>
      <c r="M1546">
        <v>0</v>
      </c>
      <c r="N1546" t="s">
        <v>43</v>
      </c>
    </row>
    <row r="1547" spans="1:14" x14ac:dyDescent="0.25">
      <c r="A1547" t="s">
        <v>180</v>
      </c>
      <c r="B1547">
        <v>7413.73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0.17751700000000001</v>
      </c>
      <c r="L1547">
        <v>0.837001</v>
      </c>
      <c r="M1547">
        <v>0</v>
      </c>
      <c r="N1547" t="s">
        <v>43</v>
      </c>
    </row>
    <row r="1548" spans="1:14" x14ac:dyDescent="0.25">
      <c r="A1548" t="s">
        <v>180</v>
      </c>
      <c r="B1548">
        <v>7409.3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0.178456</v>
      </c>
      <c r="L1548">
        <v>0.83435599999999999</v>
      </c>
      <c r="M1548">
        <v>0</v>
      </c>
      <c r="N1548" t="s">
        <v>43</v>
      </c>
    </row>
    <row r="1549" spans="1:14" x14ac:dyDescent="0.25">
      <c r="A1549" t="s">
        <v>180</v>
      </c>
      <c r="B1549">
        <v>7446.54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0.147512</v>
      </c>
      <c r="L1549">
        <v>0.83692500000000003</v>
      </c>
      <c r="M1549">
        <v>0</v>
      </c>
      <c r="N1549" t="s">
        <v>43</v>
      </c>
    </row>
    <row r="1550" spans="1:14" x14ac:dyDescent="0.25">
      <c r="A1550" t="s">
        <v>180</v>
      </c>
      <c r="B1550">
        <v>7653.43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0.147873</v>
      </c>
      <c r="L1550">
        <v>0.83687500000000004</v>
      </c>
      <c r="M1550">
        <v>0</v>
      </c>
      <c r="N1550" t="s">
        <v>43</v>
      </c>
    </row>
    <row r="1551" spans="1:14" x14ac:dyDescent="0.25">
      <c r="A1551" t="s">
        <v>180</v>
      </c>
      <c r="B1551">
        <v>7629.52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0.178457</v>
      </c>
      <c r="L1551">
        <v>0.83700200000000002</v>
      </c>
      <c r="M1551">
        <v>0</v>
      </c>
      <c r="N1551" t="s">
        <v>43</v>
      </c>
    </row>
    <row r="1552" spans="1:14" x14ac:dyDescent="0.25">
      <c r="A1552" t="s">
        <v>180</v>
      </c>
      <c r="B1552">
        <v>7625.99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0.14710300000000001</v>
      </c>
      <c r="L1552">
        <v>0.83654399999999995</v>
      </c>
      <c r="M1552">
        <v>0</v>
      </c>
      <c r="N1552" t="s">
        <v>43</v>
      </c>
    </row>
    <row r="1553" spans="1:25" x14ac:dyDescent="0.25">
      <c r="A1553" t="s">
        <v>180</v>
      </c>
      <c r="B1553">
        <v>7626.81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0.16301499999999999</v>
      </c>
      <c r="L1553">
        <v>0.83702200000000004</v>
      </c>
      <c r="M1553">
        <v>0</v>
      </c>
      <c r="N1553" t="s">
        <v>43</v>
      </c>
    </row>
    <row r="1554" spans="1:25" x14ac:dyDescent="0.25">
      <c r="A1554" t="s">
        <v>180</v>
      </c>
      <c r="B1554">
        <v>7630.23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0.16852700000000001</v>
      </c>
      <c r="L1554">
        <v>0.83559399999999995</v>
      </c>
      <c r="M1554">
        <v>0</v>
      </c>
      <c r="N1554" t="s">
        <v>43</v>
      </c>
    </row>
    <row r="1555" spans="1:25" x14ac:dyDescent="0.25">
      <c r="A1555" t="s">
        <v>180</v>
      </c>
      <c r="B1555">
        <v>7679.61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0.178456</v>
      </c>
      <c r="L1555">
        <v>0.83702299999999996</v>
      </c>
      <c r="M1555">
        <v>0</v>
      </c>
      <c r="N1555" t="s">
        <v>43</v>
      </c>
    </row>
    <row r="1556" spans="1:25" x14ac:dyDescent="0.25">
      <c r="A1556" t="s">
        <v>180</v>
      </c>
      <c r="B1556">
        <v>7629.68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0.163299</v>
      </c>
      <c r="L1556">
        <v>0.83660400000000001</v>
      </c>
      <c r="M1556">
        <v>0</v>
      </c>
      <c r="N1556" t="s">
        <v>43</v>
      </c>
    </row>
    <row r="1557" spans="1:25" x14ac:dyDescent="0.25">
      <c r="A1557" t="s">
        <v>180</v>
      </c>
      <c r="B1557">
        <v>7534.42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0.155531</v>
      </c>
      <c r="L1557">
        <v>0.83684099999999995</v>
      </c>
      <c r="M1557">
        <v>0</v>
      </c>
      <c r="N1557" t="s">
        <v>43</v>
      </c>
    </row>
    <row r="1558" spans="1:25" x14ac:dyDescent="0.25">
      <c r="A1558" t="s">
        <v>180</v>
      </c>
      <c r="B1558">
        <v>7581.44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0.17849100000000001</v>
      </c>
      <c r="L1558">
        <v>0.836337</v>
      </c>
      <c r="M1558">
        <v>0</v>
      </c>
      <c r="N1558" t="s">
        <v>43</v>
      </c>
    </row>
    <row r="1559" spans="1:25" x14ac:dyDescent="0.25">
      <c r="A1559" t="s">
        <v>180</v>
      </c>
      <c r="B1559">
        <v>7578.01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0.15856200000000001</v>
      </c>
      <c r="L1559">
        <v>0.836758</v>
      </c>
      <c r="M1559">
        <v>0</v>
      </c>
      <c r="N1559" t="s">
        <v>43</v>
      </c>
    </row>
    <row r="1560" spans="1:25" x14ac:dyDescent="0.25">
      <c r="A1560" t="s">
        <v>180</v>
      </c>
      <c r="B1560">
        <v>7641.41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0.147842</v>
      </c>
      <c r="L1560">
        <v>0.83661700000000006</v>
      </c>
      <c r="M1560">
        <v>0</v>
      </c>
      <c r="N1560" t="s">
        <v>43</v>
      </c>
    </row>
    <row r="1561" spans="1:25" x14ac:dyDescent="0.25">
      <c r="A1561" t="s">
        <v>180</v>
      </c>
      <c r="B1561">
        <v>7600.43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0.178455</v>
      </c>
      <c r="L1561">
        <v>0.83704100000000004</v>
      </c>
      <c r="M1561">
        <v>0</v>
      </c>
      <c r="N1561" t="s">
        <v>43</v>
      </c>
    </row>
    <row r="1562" spans="1:25" x14ac:dyDescent="0.25">
      <c r="A1562" t="s">
        <v>180</v>
      </c>
      <c r="B1562">
        <v>7564.98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0.178457</v>
      </c>
      <c r="L1562">
        <v>0.83703899999999998</v>
      </c>
      <c r="M1562">
        <v>0</v>
      </c>
      <c r="N1562" t="s">
        <v>43</v>
      </c>
    </row>
    <row r="1563" spans="1:25" x14ac:dyDescent="0.25">
      <c r="A1563" t="s">
        <v>180</v>
      </c>
      <c r="B1563">
        <v>7666.83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0.15337100000000001</v>
      </c>
      <c r="L1563">
        <v>0.83687699999999998</v>
      </c>
      <c r="M1563">
        <v>0</v>
      </c>
      <c r="N1563" t="s">
        <v>43</v>
      </c>
    </row>
    <row r="1564" spans="1:25" x14ac:dyDescent="0.25">
      <c r="A1564" t="s">
        <v>180</v>
      </c>
      <c r="B1564">
        <v>7634.08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0.16858100000000001</v>
      </c>
      <c r="L1564">
        <v>0.83664799999999995</v>
      </c>
      <c r="M1564">
        <v>0</v>
      </c>
      <c r="N1564" t="s">
        <v>43</v>
      </c>
    </row>
    <row r="1565" spans="1:25" x14ac:dyDescent="0.25">
      <c r="A1565" t="s">
        <v>180</v>
      </c>
      <c r="B1565">
        <v>7615.88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0.178454</v>
      </c>
      <c r="L1565">
        <v>0.83705300000000005</v>
      </c>
      <c r="M1565">
        <v>0</v>
      </c>
      <c r="N1565" t="s">
        <v>43</v>
      </c>
    </row>
    <row r="1566" spans="1:25" x14ac:dyDescent="0.25">
      <c r="A1566" t="s">
        <v>180</v>
      </c>
      <c r="B1566">
        <v>7584.58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0.15337799999999999</v>
      </c>
      <c r="L1566">
        <v>0.83704999999999996</v>
      </c>
      <c r="M1566">
        <v>0</v>
      </c>
      <c r="N1566" t="s">
        <v>43</v>
      </c>
    </row>
    <row r="1567" spans="1:25" x14ac:dyDescent="0.25">
      <c r="A1567" t="s">
        <v>180</v>
      </c>
      <c r="B1567">
        <v>7593.37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0.176144</v>
      </c>
      <c r="L1567">
        <v>0.83702399999999999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7550.14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0.178454</v>
      </c>
      <c r="L1568">
        <v>0.83704999999999996</v>
      </c>
      <c r="M1568">
        <v>0</v>
      </c>
      <c r="N1568" t="s">
        <v>43</v>
      </c>
      <c r="R1568">
        <f>AVERAGE(B1519:B1568)</f>
        <v>7520.6121999999996</v>
      </c>
      <c r="S1568">
        <f>AVERAGE(C1519:C1568)</f>
        <v>0</v>
      </c>
      <c r="U1568">
        <f>_xlfn.VAR.P(B1519:B1568)</f>
        <v>6891.0047651600044</v>
      </c>
      <c r="V1568">
        <f>_xlfn.VAR.P(C1519:C1568)</f>
        <v>0</v>
      </c>
      <c r="X1568">
        <f>1.96*SQRT(U1568)/50</f>
        <v>3.2540733799863011</v>
      </c>
      <c r="Y1568">
        <f>1.96*SQRT(V1568)/50</f>
        <v>0</v>
      </c>
    </row>
    <row r="1569" spans="1:13" x14ac:dyDescent="0.25">
      <c r="A1569" t="s">
        <v>181</v>
      </c>
      <c r="B1569">
        <v>376152.50670000003</v>
      </c>
      <c r="C1569" t="s">
        <v>37</v>
      </c>
    </row>
    <row r="1570" spans="1:13" x14ac:dyDescent="0.25">
      <c r="A1570" t="s">
        <v>182</v>
      </c>
      <c r="B1570">
        <v>7105</v>
      </c>
      <c r="C1570">
        <v>7098.46</v>
      </c>
      <c r="D1570">
        <v>7098.12</v>
      </c>
      <c r="E1570">
        <v>7082.83</v>
      </c>
      <c r="F1570">
        <v>551.827</v>
      </c>
      <c r="G1570">
        <v>0</v>
      </c>
      <c r="H1570">
        <v>282.892</v>
      </c>
      <c r="I1570">
        <v>0</v>
      </c>
      <c r="J1570">
        <v>0.15057400000000001</v>
      </c>
      <c r="K1570">
        <v>0.83702600000000005</v>
      </c>
      <c r="L1570">
        <v>0</v>
      </c>
      <c r="M1570" t="s">
        <v>43</v>
      </c>
    </row>
    <row r="1571" spans="1:13" x14ac:dyDescent="0.25">
      <c r="A1571" t="s">
        <v>182</v>
      </c>
      <c r="B1571">
        <v>7114.61</v>
      </c>
      <c r="C1571">
        <v>7108.04</v>
      </c>
      <c r="D1571">
        <v>7107.69</v>
      </c>
      <c r="E1571">
        <v>7092.2</v>
      </c>
      <c r="F1571">
        <v>549.48</v>
      </c>
      <c r="G1571">
        <v>0</v>
      </c>
      <c r="H1571">
        <v>283.33300000000003</v>
      </c>
      <c r="I1571">
        <v>0</v>
      </c>
      <c r="J1571">
        <v>0.178454</v>
      </c>
      <c r="K1571">
        <v>0.83701899999999996</v>
      </c>
      <c r="L1571">
        <v>0</v>
      </c>
      <c r="M1571" t="s">
        <v>43</v>
      </c>
    </row>
    <row r="1572" spans="1:13" x14ac:dyDescent="0.25">
      <c r="A1572" t="s">
        <v>182</v>
      </c>
      <c r="B1572">
        <v>7099.05</v>
      </c>
      <c r="C1572">
        <v>7092.98</v>
      </c>
      <c r="D1572">
        <v>7092.6</v>
      </c>
      <c r="E1572">
        <v>7077.39</v>
      </c>
      <c r="F1572">
        <v>546.00599999999997</v>
      </c>
      <c r="G1572">
        <v>0</v>
      </c>
      <c r="H1572">
        <v>286.30900000000003</v>
      </c>
      <c r="I1572">
        <v>0</v>
      </c>
      <c r="J1572">
        <v>0.14746500000000001</v>
      </c>
      <c r="K1572">
        <v>0.83699100000000004</v>
      </c>
      <c r="L1572">
        <v>0</v>
      </c>
      <c r="M1572" t="s">
        <v>43</v>
      </c>
    </row>
    <row r="1573" spans="1:13" x14ac:dyDescent="0.25">
      <c r="A1573" t="s">
        <v>182</v>
      </c>
      <c r="B1573">
        <v>7098.31</v>
      </c>
      <c r="C1573">
        <v>7092.27</v>
      </c>
      <c r="D1573">
        <v>7091.94</v>
      </c>
      <c r="E1573">
        <v>7076.49</v>
      </c>
      <c r="F1573">
        <v>548.92999999999995</v>
      </c>
      <c r="G1573">
        <v>0</v>
      </c>
      <c r="H1573">
        <v>284.54700000000003</v>
      </c>
      <c r="I1573">
        <v>0</v>
      </c>
      <c r="J1573">
        <v>0.164967</v>
      </c>
      <c r="K1573">
        <v>0.83710399999999996</v>
      </c>
      <c r="L1573">
        <v>0</v>
      </c>
      <c r="M1573" t="s">
        <v>43</v>
      </c>
    </row>
    <row r="1574" spans="1:13" x14ac:dyDescent="0.25">
      <c r="A1574" t="s">
        <v>182</v>
      </c>
      <c r="B1574">
        <v>7116.09</v>
      </c>
      <c r="C1574">
        <v>7109.94</v>
      </c>
      <c r="D1574">
        <v>7109.62</v>
      </c>
      <c r="E1574">
        <v>7094.3</v>
      </c>
      <c r="F1574">
        <v>549.97900000000004</v>
      </c>
      <c r="G1574">
        <v>0</v>
      </c>
      <c r="H1574">
        <v>286.62599999999998</v>
      </c>
      <c r="I1574">
        <v>0</v>
      </c>
      <c r="J1574">
        <v>0.147588</v>
      </c>
      <c r="K1574">
        <v>0.83704299999999998</v>
      </c>
      <c r="L1574">
        <v>0</v>
      </c>
      <c r="M1574" t="s">
        <v>43</v>
      </c>
    </row>
    <row r="1575" spans="1:13" x14ac:dyDescent="0.25">
      <c r="A1575" t="s">
        <v>182</v>
      </c>
      <c r="B1575">
        <v>7161.02</v>
      </c>
      <c r="C1575">
        <v>7154.54</v>
      </c>
      <c r="D1575">
        <v>7154.19</v>
      </c>
      <c r="E1575">
        <v>7138.76</v>
      </c>
      <c r="F1575">
        <v>552.89</v>
      </c>
      <c r="G1575">
        <v>0</v>
      </c>
      <c r="H1575">
        <v>287.08800000000002</v>
      </c>
      <c r="I1575">
        <v>0</v>
      </c>
      <c r="J1575">
        <v>0.14784</v>
      </c>
      <c r="K1575">
        <v>0.83699299999999999</v>
      </c>
      <c r="L1575">
        <v>0</v>
      </c>
      <c r="M1575" t="s">
        <v>43</v>
      </c>
    </row>
    <row r="1576" spans="1:13" x14ac:dyDescent="0.25">
      <c r="A1576" t="s">
        <v>182</v>
      </c>
      <c r="B1576">
        <v>7126.92</v>
      </c>
      <c r="C1576">
        <v>7120.24</v>
      </c>
      <c r="D1576">
        <v>7119.9</v>
      </c>
      <c r="E1576">
        <v>7104.65</v>
      </c>
      <c r="F1576">
        <v>549.71100000000001</v>
      </c>
      <c r="G1576">
        <v>0</v>
      </c>
      <c r="H1576">
        <v>284.83</v>
      </c>
      <c r="I1576">
        <v>0</v>
      </c>
      <c r="J1576">
        <v>0.17551600000000001</v>
      </c>
      <c r="K1576">
        <v>0.83677400000000002</v>
      </c>
      <c r="L1576">
        <v>0</v>
      </c>
      <c r="M1576" t="s">
        <v>43</v>
      </c>
    </row>
    <row r="1577" spans="1:13" x14ac:dyDescent="0.25">
      <c r="A1577" t="s">
        <v>182</v>
      </c>
      <c r="B1577">
        <v>7112.56</v>
      </c>
      <c r="C1577">
        <v>7106.5</v>
      </c>
      <c r="D1577">
        <v>7106.16</v>
      </c>
      <c r="E1577">
        <v>7090.65</v>
      </c>
      <c r="F1577">
        <v>551.00599999999997</v>
      </c>
      <c r="G1577">
        <v>0</v>
      </c>
      <c r="H1577">
        <v>284.27100000000002</v>
      </c>
      <c r="I1577">
        <v>0</v>
      </c>
      <c r="J1577">
        <v>0.17845800000000001</v>
      </c>
      <c r="K1577">
        <v>0.83556200000000003</v>
      </c>
      <c r="L1577">
        <v>0</v>
      </c>
      <c r="M1577" t="s">
        <v>43</v>
      </c>
    </row>
    <row r="1578" spans="1:13" x14ac:dyDescent="0.25">
      <c r="A1578" t="s">
        <v>182</v>
      </c>
      <c r="B1578">
        <v>7123.35</v>
      </c>
      <c r="C1578">
        <v>7117.21</v>
      </c>
      <c r="D1578">
        <v>7116.85</v>
      </c>
      <c r="E1578">
        <v>7101.56</v>
      </c>
      <c r="F1578">
        <v>554.11500000000001</v>
      </c>
      <c r="G1578">
        <v>0</v>
      </c>
      <c r="H1578">
        <v>285.54199999999997</v>
      </c>
      <c r="I1578">
        <v>0</v>
      </c>
      <c r="J1578">
        <v>0.14835899999999999</v>
      </c>
      <c r="K1578">
        <v>0.83705300000000005</v>
      </c>
      <c r="L1578">
        <v>0</v>
      </c>
      <c r="M1578" t="s">
        <v>43</v>
      </c>
    </row>
    <row r="1579" spans="1:13" x14ac:dyDescent="0.25">
      <c r="A1579" t="s">
        <v>182</v>
      </c>
      <c r="B1579">
        <v>7131.74</v>
      </c>
      <c r="C1579">
        <v>7125.26</v>
      </c>
      <c r="D1579">
        <v>7124.91</v>
      </c>
      <c r="E1579">
        <v>7109.68</v>
      </c>
      <c r="F1579">
        <v>555.86699999999996</v>
      </c>
      <c r="G1579">
        <v>0</v>
      </c>
      <c r="H1579">
        <v>284.529</v>
      </c>
      <c r="I1579">
        <v>0</v>
      </c>
      <c r="J1579">
        <v>0.15287300000000001</v>
      </c>
      <c r="K1579">
        <v>0.83612799999999998</v>
      </c>
      <c r="L1579">
        <v>0</v>
      </c>
      <c r="M1579" t="s">
        <v>43</v>
      </c>
    </row>
    <row r="1580" spans="1:13" x14ac:dyDescent="0.25">
      <c r="A1580" t="s">
        <v>182</v>
      </c>
      <c r="B1580">
        <v>7124.79</v>
      </c>
      <c r="C1580">
        <v>7118.29</v>
      </c>
      <c r="D1580">
        <v>7117.94</v>
      </c>
      <c r="E1580">
        <v>7102.49</v>
      </c>
      <c r="F1580">
        <v>551.20299999999997</v>
      </c>
      <c r="G1580">
        <v>0</v>
      </c>
      <c r="H1580">
        <v>284.84899999999999</v>
      </c>
      <c r="I1580">
        <v>0</v>
      </c>
      <c r="J1580">
        <v>0.17854600000000001</v>
      </c>
      <c r="K1580">
        <v>0.83657700000000002</v>
      </c>
      <c r="L1580">
        <v>0</v>
      </c>
      <c r="M1580" t="s">
        <v>43</v>
      </c>
    </row>
    <row r="1581" spans="1:13" x14ac:dyDescent="0.25">
      <c r="A1581" t="s">
        <v>182</v>
      </c>
      <c r="B1581">
        <v>7124.8</v>
      </c>
      <c r="C1581">
        <v>7118.02</v>
      </c>
      <c r="D1581">
        <v>7117.66</v>
      </c>
      <c r="E1581">
        <v>7102.18</v>
      </c>
      <c r="F1581">
        <v>551.88099999999997</v>
      </c>
      <c r="G1581">
        <v>0</v>
      </c>
      <c r="H1581">
        <v>285.07900000000001</v>
      </c>
      <c r="I1581">
        <v>0</v>
      </c>
      <c r="J1581">
        <v>0.17286199999999999</v>
      </c>
      <c r="K1581">
        <v>0.83701300000000001</v>
      </c>
      <c r="L1581">
        <v>0</v>
      </c>
      <c r="M1581" t="s">
        <v>43</v>
      </c>
    </row>
    <row r="1582" spans="1:13" x14ac:dyDescent="0.25">
      <c r="A1582" t="s">
        <v>182</v>
      </c>
      <c r="B1582">
        <v>7095.53</v>
      </c>
      <c r="C1582">
        <v>7089.1</v>
      </c>
      <c r="D1582">
        <v>7088.8</v>
      </c>
      <c r="E1582">
        <v>7073.86</v>
      </c>
      <c r="F1582">
        <v>541.80700000000002</v>
      </c>
      <c r="G1582">
        <v>0</v>
      </c>
      <c r="H1582">
        <v>283.97800000000001</v>
      </c>
      <c r="I1582">
        <v>0</v>
      </c>
      <c r="J1582">
        <v>0.14899599999999999</v>
      </c>
      <c r="K1582">
        <v>0.83696999999999999</v>
      </c>
      <c r="L1582">
        <v>0</v>
      </c>
      <c r="M1582" t="s">
        <v>43</v>
      </c>
    </row>
    <row r="1583" spans="1:13" x14ac:dyDescent="0.25">
      <c r="A1583" t="s">
        <v>182</v>
      </c>
      <c r="B1583">
        <v>7089.6</v>
      </c>
      <c r="C1583">
        <v>7083.23</v>
      </c>
      <c r="D1583">
        <v>7082.98</v>
      </c>
      <c r="E1583">
        <v>7068.54</v>
      </c>
      <c r="F1583">
        <v>548.05100000000004</v>
      </c>
      <c r="G1583">
        <v>0</v>
      </c>
      <c r="H1583">
        <v>283.07</v>
      </c>
      <c r="I1583">
        <v>0</v>
      </c>
      <c r="J1583">
        <v>0.14711199999999999</v>
      </c>
      <c r="K1583">
        <v>0.83705200000000002</v>
      </c>
      <c r="L1583">
        <v>0</v>
      </c>
      <c r="M1583" t="s">
        <v>43</v>
      </c>
    </row>
    <row r="1584" spans="1:13" x14ac:dyDescent="0.25">
      <c r="A1584" t="s">
        <v>182</v>
      </c>
      <c r="B1584">
        <v>7081.96</v>
      </c>
      <c r="C1584">
        <v>7075.15</v>
      </c>
      <c r="D1584">
        <v>7074.87</v>
      </c>
      <c r="E1584">
        <v>7060.3</v>
      </c>
      <c r="F1584">
        <v>546.09</v>
      </c>
      <c r="G1584">
        <v>0</v>
      </c>
      <c r="H1584">
        <v>284.88299999999998</v>
      </c>
      <c r="I1584">
        <v>0</v>
      </c>
      <c r="J1584">
        <v>0.169131</v>
      </c>
      <c r="K1584">
        <v>0.83685699999999996</v>
      </c>
      <c r="L1584">
        <v>0</v>
      </c>
      <c r="M1584" t="s">
        <v>43</v>
      </c>
    </row>
    <row r="1585" spans="1:13" x14ac:dyDescent="0.25">
      <c r="A1585" t="s">
        <v>182</v>
      </c>
      <c r="B1585">
        <v>7147.79</v>
      </c>
      <c r="C1585">
        <v>7141.62</v>
      </c>
      <c r="D1585">
        <v>7141.32</v>
      </c>
      <c r="E1585">
        <v>7126.4</v>
      </c>
      <c r="F1585">
        <v>552.89099999999996</v>
      </c>
      <c r="G1585">
        <v>0</v>
      </c>
      <c r="H1585">
        <v>284.488</v>
      </c>
      <c r="I1585">
        <v>0</v>
      </c>
      <c r="J1585">
        <v>0.17846600000000001</v>
      </c>
      <c r="K1585">
        <v>0.83697699999999997</v>
      </c>
      <c r="L1585">
        <v>0</v>
      </c>
      <c r="M1585" t="s">
        <v>43</v>
      </c>
    </row>
    <row r="1586" spans="1:13" x14ac:dyDescent="0.25">
      <c r="A1586" t="s">
        <v>182</v>
      </c>
      <c r="B1586">
        <v>7187.82</v>
      </c>
      <c r="C1586">
        <v>7181.37</v>
      </c>
      <c r="D1586">
        <v>7181.06</v>
      </c>
      <c r="E1586">
        <v>7165.96</v>
      </c>
      <c r="F1586">
        <v>559.88400000000001</v>
      </c>
      <c r="G1586">
        <v>0</v>
      </c>
      <c r="H1586">
        <v>285.44200000000001</v>
      </c>
      <c r="I1586">
        <v>0</v>
      </c>
      <c r="J1586">
        <v>0.16351099999999999</v>
      </c>
      <c r="K1586">
        <v>0.83657599999999999</v>
      </c>
      <c r="L1586">
        <v>0</v>
      </c>
      <c r="M1586" t="s">
        <v>43</v>
      </c>
    </row>
    <row r="1587" spans="1:13" x14ac:dyDescent="0.25">
      <c r="A1587" t="s">
        <v>182</v>
      </c>
      <c r="B1587">
        <v>7303.91</v>
      </c>
      <c r="C1587">
        <v>7297.35</v>
      </c>
      <c r="D1587">
        <v>7296.94</v>
      </c>
      <c r="E1587">
        <v>7280.62</v>
      </c>
      <c r="F1587">
        <v>570.25099999999998</v>
      </c>
      <c r="G1587">
        <v>0</v>
      </c>
      <c r="H1587">
        <v>290.65899999999999</v>
      </c>
      <c r="I1587">
        <v>0</v>
      </c>
      <c r="J1587">
        <v>0.178481</v>
      </c>
      <c r="K1587">
        <v>0.83703899999999998</v>
      </c>
      <c r="L1587">
        <v>0</v>
      </c>
      <c r="M1587" t="s">
        <v>43</v>
      </c>
    </row>
    <row r="1588" spans="1:13" x14ac:dyDescent="0.25">
      <c r="A1588" t="s">
        <v>182</v>
      </c>
      <c r="B1588">
        <v>7141.61</v>
      </c>
      <c r="C1588">
        <v>7134.86</v>
      </c>
      <c r="D1588">
        <v>7134.54</v>
      </c>
      <c r="E1588">
        <v>7119.28</v>
      </c>
      <c r="F1588">
        <v>558.43299999999999</v>
      </c>
      <c r="G1588">
        <v>0</v>
      </c>
      <c r="H1588">
        <v>283.83100000000002</v>
      </c>
      <c r="I1588">
        <v>0</v>
      </c>
      <c r="J1588">
        <v>0.15316199999999999</v>
      </c>
      <c r="K1588">
        <v>0.85860999999999998</v>
      </c>
      <c r="L1588">
        <v>0</v>
      </c>
      <c r="M1588" t="s">
        <v>43</v>
      </c>
    </row>
    <row r="1589" spans="1:13" x14ac:dyDescent="0.25">
      <c r="A1589" t="s">
        <v>182</v>
      </c>
      <c r="B1589">
        <v>7063.86</v>
      </c>
      <c r="C1589">
        <v>7057.69</v>
      </c>
      <c r="D1589">
        <v>7057.44</v>
      </c>
      <c r="E1589">
        <v>7043.57</v>
      </c>
      <c r="F1589">
        <v>543.64300000000003</v>
      </c>
      <c r="G1589">
        <v>0</v>
      </c>
      <c r="H1589">
        <v>283.53199999999998</v>
      </c>
      <c r="I1589">
        <v>0</v>
      </c>
      <c r="J1589">
        <v>0.17846000000000001</v>
      </c>
      <c r="K1589">
        <v>0.83703000000000005</v>
      </c>
      <c r="L1589">
        <v>0</v>
      </c>
      <c r="M1589" t="s">
        <v>43</v>
      </c>
    </row>
    <row r="1590" spans="1:13" x14ac:dyDescent="0.25">
      <c r="A1590" t="s">
        <v>182</v>
      </c>
      <c r="B1590">
        <v>7154.92</v>
      </c>
      <c r="C1590">
        <v>7148.6</v>
      </c>
      <c r="D1590">
        <v>7148.23</v>
      </c>
      <c r="E1590">
        <v>7132.75</v>
      </c>
      <c r="F1590">
        <v>563.67700000000002</v>
      </c>
      <c r="G1590">
        <v>0</v>
      </c>
      <c r="H1590">
        <v>285.63200000000001</v>
      </c>
      <c r="I1590">
        <v>0</v>
      </c>
      <c r="J1590">
        <v>0.14979200000000001</v>
      </c>
      <c r="K1590">
        <v>0.836951</v>
      </c>
      <c r="L1590">
        <v>0</v>
      </c>
      <c r="M1590" t="s">
        <v>43</v>
      </c>
    </row>
    <row r="1591" spans="1:13" x14ac:dyDescent="0.25">
      <c r="A1591" t="s">
        <v>182</v>
      </c>
      <c r="B1591">
        <v>7132.23</v>
      </c>
      <c r="C1591">
        <v>7126.14</v>
      </c>
      <c r="D1591">
        <v>7125.82</v>
      </c>
      <c r="E1591">
        <v>7110.98</v>
      </c>
      <c r="F1591">
        <v>554.00199999999995</v>
      </c>
      <c r="G1591">
        <v>0</v>
      </c>
      <c r="H1591">
        <v>284.21199999999999</v>
      </c>
      <c r="I1591">
        <v>0</v>
      </c>
      <c r="J1591">
        <v>0.14763799999999999</v>
      </c>
      <c r="K1591">
        <v>0.84878600000000004</v>
      </c>
      <c r="L1591">
        <v>0</v>
      </c>
      <c r="M1591" t="s">
        <v>43</v>
      </c>
    </row>
    <row r="1592" spans="1:13" x14ac:dyDescent="0.25">
      <c r="A1592" t="s">
        <v>182</v>
      </c>
      <c r="B1592">
        <v>7159.75</v>
      </c>
      <c r="C1592">
        <v>7153.52</v>
      </c>
      <c r="D1592">
        <v>7153.2</v>
      </c>
      <c r="E1592">
        <v>7137.99</v>
      </c>
      <c r="F1592">
        <v>561.69799999999998</v>
      </c>
      <c r="G1592">
        <v>0</v>
      </c>
      <c r="H1592">
        <v>284.84100000000001</v>
      </c>
      <c r="I1592">
        <v>0</v>
      </c>
      <c r="J1592">
        <v>0.14901900000000001</v>
      </c>
      <c r="K1592">
        <v>0.86826199999999998</v>
      </c>
      <c r="L1592">
        <v>0</v>
      </c>
      <c r="M1592" t="s">
        <v>43</v>
      </c>
    </row>
    <row r="1593" spans="1:13" x14ac:dyDescent="0.25">
      <c r="A1593" t="s">
        <v>182</v>
      </c>
      <c r="B1593">
        <v>7251.13</v>
      </c>
      <c r="C1593">
        <v>7244.75</v>
      </c>
      <c r="D1593">
        <v>7244.4</v>
      </c>
      <c r="E1593">
        <v>7228.88</v>
      </c>
      <c r="F1593">
        <v>561.99099999999999</v>
      </c>
      <c r="G1593">
        <v>0</v>
      </c>
      <c r="H1593">
        <v>287.33100000000002</v>
      </c>
      <c r="I1593">
        <v>0</v>
      </c>
      <c r="J1593">
        <v>0.14766199999999999</v>
      </c>
      <c r="K1593">
        <v>0.83590600000000004</v>
      </c>
      <c r="L1593">
        <v>0</v>
      </c>
      <c r="M1593" t="s">
        <v>43</v>
      </c>
    </row>
    <row r="1594" spans="1:13" x14ac:dyDescent="0.25">
      <c r="A1594" t="s">
        <v>182</v>
      </c>
      <c r="B1594">
        <v>7524.3</v>
      </c>
      <c r="C1594">
        <v>7517.83</v>
      </c>
      <c r="D1594">
        <v>7517.35</v>
      </c>
      <c r="E1594">
        <v>7500.32</v>
      </c>
      <c r="F1594">
        <v>567.41099999999994</v>
      </c>
      <c r="G1594">
        <v>0</v>
      </c>
      <c r="H1594">
        <v>297.81599999999997</v>
      </c>
      <c r="I1594">
        <v>0</v>
      </c>
      <c r="J1594">
        <v>0.15993199999999999</v>
      </c>
      <c r="K1594">
        <v>0.83657199999999998</v>
      </c>
      <c r="L1594">
        <v>0</v>
      </c>
      <c r="M1594" t="s">
        <v>43</v>
      </c>
    </row>
    <row r="1595" spans="1:13" x14ac:dyDescent="0.25">
      <c r="A1595" t="s">
        <v>182</v>
      </c>
      <c r="B1595">
        <v>7425.2</v>
      </c>
      <c r="C1595">
        <v>7418.74</v>
      </c>
      <c r="D1595">
        <v>7418.13</v>
      </c>
      <c r="E1595">
        <v>7401.51</v>
      </c>
      <c r="F1595">
        <v>564.19899999999996</v>
      </c>
      <c r="G1595">
        <v>0</v>
      </c>
      <c r="H1595">
        <v>296.411</v>
      </c>
      <c r="I1595">
        <v>0</v>
      </c>
      <c r="J1595">
        <v>0.14874200000000001</v>
      </c>
      <c r="K1595">
        <v>0.83703899999999998</v>
      </c>
      <c r="L1595">
        <v>0</v>
      </c>
      <c r="M1595" t="s">
        <v>43</v>
      </c>
    </row>
    <row r="1596" spans="1:13" x14ac:dyDescent="0.25">
      <c r="A1596" t="s">
        <v>182</v>
      </c>
      <c r="B1596">
        <v>7293.03</v>
      </c>
      <c r="C1596">
        <v>7286.59</v>
      </c>
      <c r="D1596">
        <v>7286.26</v>
      </c>
      <c r="E1596">
        <v>7271.01</v>
      </c>
      <c r="F1596">
        <v>557.49</v>
      </c>
      <c r="G1596">
        <v>0</v>
      </c>
      <c r="H1596">
        <v>290.08199999999999</v>
      </c>
      <c r="I1596">
        <v>0</v>
      </c>
      <c r="J1596">
        <v>0.17846200000000001</v>
      </c>
      <c r="K1596">
        <v>0.83701000000000003</v>
      </c>
      <c r="L1596">
        <v>0</v>
      </c>
      <c r="M1596" t="s">
        <v>43</v>
      </c>
    </row>
    <row r="1597" spans="1:13" x14ac:dyDescent="0.25">
      <c r="A1597" t="s">
        <v>182</v>
      </c>
      <c r="B1597">
        <v>7385.05</v>
      </c>
      <c r="C1597">
        <v>7378.64</v>
      </c>
      <c r="D1597">
        <v>7378.34</v>
      </c>
      <c r="E1597">
        <v>7362.99</v>
      </c>
      <c r="F1597">
        <v>564.78599999999994</v>
      </c>
      <c r="G1597">
        <v>0</v>
      </c>
      <c r="H1597">
        <v>295.64699999999999</v>
      </c>
      <c r="I1597">
        <v>0</v>
      </c>
      <c r="J1597">
        <v>0.178454</v>
      </c>
      <c r="K1597">
        <v>0.82654700000000003</v>
      </c>
      <c r="L1597">
        <v>0</v>
      </c>
      <c r="M1597" t="s">
        <v>43</v>
      </c>
    </row>
    <row r="1598" spans="1:13" x14ac:dyDescent="0.25">
      <c r="A1598" t="s">
        <v>182</v>
      </c>
      <c r="B1598">
        <v>7178.02</v>
      </c>
      <c r="C1598">
        <v>7171.71</v>
      </c>
      <c r="D1598">
        <v>7171.36</v>
      </c>
      <c r="E1598">
        <v>7155.99</v>
      </c>
      <c r="F1598">
        <v>561.95299999999997</v>
      </c>
      <c r="G1598">
        <v>0</v>
      </c>
      <c r="H1598">
        <v>286.161</v>
      </c>
      <c r="I1598">
        <v>0</v>
      </c>
      <c r="J1598">
        <v>0.17846000000000001</v>
      </c>
      <c r="K1598">
        <v>0.83598799999999995</v>
      </c>
      <c r="L1598">
        <v>0</v>
      </c>
      <c r="M1598" t="s">
        <v>43</v>
      </c>
    </row>
    <row r="1599" spans="1:13" x14ac:dyDescent="0.25">
      <c r="A1599" t="s">
        <v>182</v>
      </c>
      <c r="B1599">
        <v>7287.71</v>
      </c>
      <c r="C1599">
        <v>7281.49</v>
      </c>
      <c r="D1599">
        <v>7281.12</v>
      </c>
      <c r="E1599">
        <v>7265.26</v>
      </c>
      <c r="F1599">
        <v>563.60699999999997</v>
      </c>
      <c r="G1599">
        <v>0</v>
      </c>
      <c r="H1599">
        <v>291.464</v>
      </c>
      <c r="I1599">
        <v>0</v>
      </c>
      <c r="J1599">
        <v>0.178454</v>
      </c>
      <c r="K1599">
        <v>0.83630700000000002</v>
      </c>
      <c r="L1599">
        <v>0</v>
      </c>
      <c r="M1599" t="s">
        <v>43</v>
      </c>
    </row>
    <row r="1600" spans="1:13" x14ac:dyDescent="0.25">
      <c r="A1600" t="s">
        <v>182</v>
      </c>
      <c r="B1600">
        <v>7391.54</v>
      </c>
      <c r="C1600">
        <v>7384.98</v>
      </c>
      <c r="D1600">
        <v>7384.61</v>
      </c>
      <c r="E1600">
        <v>7368.65</v>
      </c>
      <c r="F1600">
        <v>569.26499999999999</v>
      </c>
      <c r="G1600">
        <v>0</v>
      </c>
      <c r="H1600">
        <v>298.60300000000001</v>
      </c>
      <c r="I1600">
        <v>0</v>
      </c>
      <c r="J1600">
        <v>0.14713699999999999</v>
      </c>
      <c r="K1600">
        <v>0.83524699999999996</v>
      </c>
      <c r="L1600">
        <v>0</v>
      </c>
      <c r="M1600" t="s">
        <v>43</v>
      </c>
    </row>
    <row r="1601" spans="1:13" x14ac:dyDescent="0.25">
      <c r="A1601" t="s">
        <v>182</v>
      </c>
      <c r="B1601">
        <v>7122.97</v>
      </c>
      <c r="C1601">
        <v>7116.68</v>
      </c>
      <c r="D1601">
        <v>7116.38</v>
      </c>
      <c r="E1601">
        <v>7101.79</v>
      </c>
      <c r="F1601">
        <v>547.447</v>
      </c>
      <c r="G1601">
        <v>0</v>
      </c>
      <c r="H1601">
        <v>284.76600000000002</v>
      </c>
      <c r="I1601">
        <v>0</v>
      </c>
      <c r="J1601">
        <v>0.17846100000000001</v>
      </c>
      <c r="K1601">
        <v>0.83702200000000004</v>
      </c>
      <c r="L1601">
        <v>0</v>
      </c>
      <c r="M1601" t="s">
        <v>43</v>
      </c>
    </row>
    <row r="1602" spans="1:13" x14ac:dyDescent="0.25">
      <c r="A1602" t="s">
        <v>182</v>
      </c>
      <c r="B1602">
        <v>7181.4</v>
      </c>
      <c r="C1602">
        <v>7175.45</v>
      </c>
      <c r="D1602">
        <v>7175.12</v>
      </c>
      <c r="E1602">
        <v>7159.76</v>
      </c>
      <c r="F1602">
        <v>554.14</v>
      </c>
      <c r="G1602">
        <v>0</v>
      </c>
      <c r="H1602">
        <v>284.97199999999998</v>
      </c>
      <c r="I1602">
        <v>0</v>
      </c>
      <c r="J1602">
        <v>0.177535</v>
      </c>
      <c r="K1602">
        <v>0.83703899999999998</v>
      </c>
      <c r="L1602">
        <v>0</v>
      </c>
      <c r="M1602" t="s">
        <v>43</v>
      </c>
    </row>
    <row r="1603" spans="1:13" x14ac:dyDescent="0.25">
      <c r="A1603" t="s">
        <v>182</v>
      </c>
      <c r="B1603">
        <v>7211.06</v>
      </c>
      <c r="C1603">
        <v>7204.54</v>
      </c>
      <c r="D1603">
        <v>7204.15</v>
      </c>
      <c r="E1603">
        <v>7188.3</v>
      </c>
      <c r="F1603">
        <v>564.76599999999996</v>
      </c>
      <c r="G1603">
        <v>0</v>
      </c>
      <c r="H1603">
        <v>288.52199999999999</v>
      </c>
      <c r="I1603">
        <v>0</v>
      </c>
      <c r="J1603">
        <v>0.17413300000000001</v>
      </c>
      <c r="K1603">
        <v>0.83537799999999995</v>
      </c>
      <c r="L1603">
        <v>0</v>
      </c>
      <c r="M1603" t="s">
        <v>43</v>
      </c>
    </row>
    <row r="1604" spans="1:13" x14ac:dyDescent="0.25">
      <c r="A1604" t="s">
        <v>182</v>
      </c>
      <c r="B1604">
        <v>7253.56</v>
      </c>
      <c r="C1604">
        <v>7247.49</v>
      </c>
      <c r="D1604">
        <v>7247.09</v>
      </c>
      <c r="E1604">
        <v>7231.11</v>
      </c>
      <c r="F1604">
        <v>562.07399999999996</v>
      </c>
      <c r="G1604">
        <v>0</v>
      </c>
      <c r="H1604">
        <v>289.57</v>
      </c>
      <c r="I1604">
        <v>0</v>
      </c>
      <c r="J1604">
        <v>0.168047</v>
      </c>
      <c r="K1604">
        <v>0.83563299999999996</v>
      </c>
      <c r="L1604">
        <v>0</v>
      </c>
      <c r="M1604" t="s">
        <v>43</v>
      </c>
    </row>
    <row r="1605" spans="1:13" x14ac:dyDescent="0.25">
      <c r="A1605" t="s">
        <v>182</v>
      </c>
      <c r="B1605">
        <v>7123.09</v>
      </c>
      <c r="C1605">
        <v>7116.34</v>
      </c>
      <c r="D1605">
        <v>7116</v>
      </c>
      <c r="E1605">
        <v>7101.01</v>
      </c>
      <c r="F1605">
        <v>553.23299999999995</v>
      </c>
      <c r="G1605">
        <v>0</v>
      </c>
      <c r="H1605">
        <v>285.69099999999997</v>
      </c>
      <c r="I1605">
        <v>0</v>
      </c>
      <c r="J1605">
        <v>0.17847099999999999</v>
      </c>
      <c r="K1605">
        <v>0.83704500000000004</v>
      </c>
      <c r="L1605">
        <v>0</v>
      </c>
      <c r="M1605" t="s">
        <v>43</v>
      </c>
    </row>
    <row r="1606" spans="1:13" x14ac:dyDescent="0.25">
      <c r="A1606" t="s">
        <v>182</v>
      </c>
      <c r="B1606">
        <v>7052.14</v>
      </c>
      <c r="C1606">
        <v>7045.84</v>
      </c>
      <c r="D1606">
        <v>7045.65</v>
      </c>
      <c r="E1606">
        <v>7031.87</v>
      </c>
      <c r="F1606">
        <v>535.76199999999994</v>
      </c>
      <c r="G1606">
        <v>0</v>
      </c>
      <c r="H1606">
        <v>282.81799999999998</v>
      </c>
      <c r="I1606">
        <v>0</v>
      </c>
      <c r="J1606">
        <v>0.178455</v>
      </c>
      <c r="K1606">
        <v>0.83654300000000004</v>
      </c>
      <c r="L1606">
        <v>0</v>
      </c>
      <c r="M1606" t="s">
        <v>43</v>
      </c>
    </row>
    <row r="1607" spans="1:13" x14ac:dyDescent="0.25">
      <c r="A1607" t="s">
        <v>182</v>
      </c>
      <c r="B1607">
        <v>7038.06</v>
      </c>
      <c r="C1607">
        <v>7031.5</v>
      </c>
      <c r="D1607">
        <v>7031.26</v>
      </c>
      <c r="E1607">
        <v>7017.25</v>
      </c>
      <c r="F1607">
        <v>540.46699999999998</v>
      </c>
      <c r="G1607">
        <v>0</v>
      </c>
      <c r="H1607">
        <v>282.71600000000001</v>
      </c>
      <c r="I1607">
        <v>0</v>
      </c>
      <c r="J1607">
        <v>0.178456</v>
      </c>
      <c r="K1607">
        <v>0.83699599999999996</v>
      </c>
      <c r="L1607">
        <v>0</v>
      </c>
      <c r="M1607" t="s">
        <v>43</v>
      </c>
    </row>
    <row r="1608" spans="1:13" x14ac:dyDescent="0.25">
      <c r="A1608" t="s">
        <v>182</v>
      </c>
      <c r="B1608">
        <v>7090.91</v>
      </c>
      <c r="C1608">
        <v>7084.93</v>
      </c>
      <c r="D1608">
        <v>7084.66</v>
      </c>
      <c r="E1608">
        <v>7070.37</v>
      </c>
      <c r="F1608">
        <v>545.98299999999995</v>
      </c>
      <c r="G1608">
        <v>0</v>
      </c>
      <c r="H1608">
        <v>283.70499999999998</v>
      </c>
      <c r="I1608">
        <v>0</v>
      </c>
      <c r="J1608">
        <v>0.15817000000000001</v>
      </c>
      <c r="K1608">
        <v>0.83674599999999999</v>
      </c>
      <c r="L1608">
        <v>0</v>
      </c>
      <c r="M1608" t="s">
        <v>43</v>
      </c>
    </row>
    <row r="1609" spans="1:13" x14ac:dyDescent="0.25">
      <c r="A1609" t="s">
        <v>182</v>
      </c>
      <c r="B1609">
        <v>7046.88</v>
      </c>
      <c r="C1609">
        <v>7040.53</v>
      </c>
      <c r="D1609">
        <v>7040.31</v>
      </c>
      <c r="E1609">
        <v>7026.11</v>
      </c>
      <c r="F1609">
        <v>535.01</v>
      </c>
      <c r="G1609">
        <v>0</v>
      </c>
      <c r="H1609">
        <v>282.15300000000002</v>
      </c>
      <c r="I1609">
        <v>0</v>
      </c>
      <c r="J1609">
        <v>0.147262</v>
      </c>
      <c r="K1609">
        <v>0.83704299999999998</v>
      </c>
      <c r="L1609">
        <v>0</v>
      </c>
      <c r="M1609" t="s">
        <v>43</v>
      </c>
    </row>
    <row r="1610" spans="1:13" x14ac:dyDescent="0.25">
      <c r="A1610" t="s">
        <v>182</v>
      </c>
      <c r="B1610">
        <v>7021.01</v>
      </c>
      <c r="C1610">
        <v>7014.5</v>
      </c>
      <c r="D1610">
        <v>7014.3</v>
      </c>
      <c r="E1610">
        <v>7000.59</v>
      </c>
      <c r="F1610">
        <v>529.00099999999998</v>
      </c>
      <c r="G1610">
        <v>0</v>
      </c>
      <c r="H1610">
        <v>282.63900000000001</v>
      </c>
      <c r="I1610">
        <v>0</v>
      </c>
      <c r="J1610">
        <v>0.152425</v>
      </c>
      <c r="K1610">
        <v>0.83694000000000002</v>
      </c>
      <c r="L1610">
        <v>0</v>
      </c>
      <c r="M1610" t="s">
        <v>43</v>
      </c>
    </row>
    <row r="1611" spans="1:13" x14ac:dyDescent="0.25">
      <c r="A1611" t="s">
        <v>182</v>
      </c>
      <c r="B1611">
        <v>7052.04</v>
      </c>
      <c r="C1611">
        <v>7045.71</v>
      </c>
      <c r="D1611">
        <v>7045.51</v>
      </c>
      <c r="E1611">
        <v>7031.85</v>
      </c>
      <c r="F1611">
        <v>533.90800000000002</v>
      </c>
      <c r="G1611">
        <v>0</v>
      </c>
      <c r="H1611">
        <v>282.09100000000001</v>
      </c>
      <c r="I1611">
        <v>0</v>
      </c>
      <c r="J1611">
        <v>0.178457</v>
      </c>
      <c r="K1611">
        <v>0.83702600000000005</v>
      </c>
      <c r="L1611">
        <v>0</v>
      </c>
      <c r="M1611" t="s">
        <v>43</v>
      </c>
    </row>
    <row r="1612" spans="1:13" x14ac:dyDescent="0.25">
      <c r="A1612" t="s">
        <v>182</v>
      </c>
      <c r="B1612">
        <v>7014.96</v>
      </c>
      <c r="C1612">
        <v>7008.05</v>
      </c>
      <c r="D1612">
        <v>7007.85</v>
      </c>
      <c r="E1612">
        <v>6994.11</v>
      </c>
      <c r="F1612">
        <v>529.96199999999999</v>
      </c>
      <c r="G1612">
        <v>0</v>
      </c>
      <c r="H1612">
        <v>281.488</v>
      </c>
      <c r="I1612">
        <v>0</v>
      </c>
      <c r="J1612">
        <v>0.16334299999999999</v>
      </c>
      <c r="K1612">
        <v>0.83702200000000004</v>
      </c>
      <c r="L1612">
        <v>0</v>
      </c>
      <c r="M1612" t="s">
        <v>43</v>
      </c>
    </row>
    <row r="1613" spans="1:13" x14ac:dyDescent="0.25">
      <c r="A1613" t="s">
        <v>182</v>
      </c>
      <c r="B1613">
        <v>7001.22</v>
      </c>
      <c r="C1613">
        <v>6994.65</v>
      </c>
      <c r="D1613">
        <v>6994.44</v>
      </c>
      <c r="E1613">
        <v>6980.91</v>
      </c>
      <c r="F1613">
        <v>528.87</v>
      </c>
      <c r="G1613">
        <v>0</v>
      </c>
      <c r="H1613">
        <v>282.01400000000001</v>
      </c>
      <c r="I1613">
        <v>0</v>
      </c>
      <c r="J1613">
        <v>0.178455</v>
      </c>
      <c r="K1613">
        <v>0.837032</v>
      </c>
      <c r="L1613">
        <v>0</v>
      </c>
      <c r="M1613" t="s">
        <v>43</v>
      </c>
    </row>
    <row r="1614" spans="1:13" x14ac:dyDescent="0.25">
      <c r="A1614" t="s">
        <v>182</v>
      </c>
      <c r="B1614">
        <v>7006.93</v>
      </c>
      <c r="C1614">
        <v>7000.87</v>
      </c>
      <c r="D1614">
        <v>7000.67</v>
      </c>
      <c r="E1614">
        <v>6987.1</v>
      </c>
      <c r="F1614">
        <v>529.86599999999999</v>
      </c>
      <c r="G1614">
        <v>0</v>
      </c>
      <c r="H1614">
        <v>282.17599999999999</v>
      </c>
      <c r="I1614">
        <v>0</v>
      </c>
      <c r="J1614">
        <v>0.163079</v>
      </c>
      <c r="K1614">
        <v>0.83662199999999998</v>
      </c>
      <c r="L1614">
        <v>0</v>
      </c>
      <c r="M1614" t="s">
        <v>43</v>
      </c>
    </row>
    <row r="1615" spans="1:13" x14ac:dyDescent="0.25">
      <c r="A1615" t="s">
        <v>182</v>
      </c>
      <c r="B1615">
        <v>7031.55</v>
      </c>
      <c r="C1615">
        <v>7024.86</v>
      </c>
      <c r="D1615">
        <v>7024.66</v>
      </c>
      <c r="E1615">
        <v>7011.11</v>
      </c>
      <c r="F1615">
        <v>525.91899999999998</v>
      </c>
      <c r="G1615">
        <v>0</v>
      </c>
      <c r="H1615">
        <v>283.20400000000001</v>
      </c>
      <c r="I1615">
        <v>0</v>
      </c>
      <c r="J1615">
        <v>0.15460499999999999</v>
      </c>
      <c r="K1615">
        <v>0.83644700000000005</v>
      </c>
      <c r="L1615">
        <v>0</v>
      </c>
      <c r="M1615" t="s">
        <v>43</v>
      </c>
    </row>
    <row r="1616" spans="1:13" x14ac:dyDescent="0.25">
      <c r="A1616" t="s">
        <v>182</v>
      </c>
      <c r="B1616">
        <v>7122.44</v>
      </c>
      <c r="C1616">
        <v>7115.41</v>
      </c>
      <c r="D1616">
        <v>7115.16</v>
      </c>
      <c r="E1616">
        <v>7100.88</v>
      </c>
      <c r="F1616">
        <v>548.15800000000002</v>
      </c>
      <c r="G1616">
        <v>0</v>
      </c>
      <c r="H1616">
        <v>283.94400000000002</v>
      </c>
      <c r="I1616">
        <v>0</v>
      </c>
      <c r="J1616">
        <v>0.14980399999999999</v>
      </c>
      <c r="K1616">
        <v>0.83702200000000004</v>
      </c>
      <c r="L1616">
        <v>0</v>
      </c>
      <c r="M1616" t="s">
        <v>43</v>
      </c>
    </row>
    <row r="1617" spans="1:25" x14ac:dyDescent="0.25">
      <c r="A1617" t="s">
        <v>182</v>
      </c>
      <c r="B1617">
        <v>7153.33</v>
      </c>
      <c r="C1617">
        <v>7146.84</v>
      </c>
      <c r="D1617">
        <v>7146.53</v>
      </c>
      <c r="E1617">
        <v>7131.41</v>
      </c>
      <c r="F1617">
        <v>558.06700000000001</v>
      </c>
      <c r="G1617">
        <v>0</v>
      </c>
      <c r="H1617">
        <v>285.613</v>
      </c>
      <c r="I1617">
        <v>0</v>
      </c>
      <c r="J1617">
        <v>0.14948800000000001</v>
      </c>
      <c r="K1617">
        <v>0.83684999999999998</v>
      </c>
      <c r="L1617">
        <v>0</v>
      </c>
      <c r="M1617" t="s">
        <v>43</v>
      </c>
    </row>
    <row r="1618" spans="1:25" x14ac:dyDescent="0.25">
      <c r="A1618" t="s">
        <v>182</v>
      </c>
      <c r="B1618">
        <v>7119.93</v>
      </c>
      <c r="C1618">
        <v>7113.5</v>
      </c>
      <c r="D1618">
        <v>7113.2</v>
      </c>
      <c r="E1618">
        <v>7098.36</v>
      </c>
      <c r="F1618">
        <v>551.13</v>
      </c>
      <c r="G1618">
        <v>0</v>
      </c>
      <c r="H1618">
        <v>284.71199999999999</v>
      </c>
      <c r="I1618">
        <v>0</v>
      </c>
      <c r="J1618">
        <v>0.147398</v>
      </c>
      <c r="K1618">
        <v>0.83507500000000001</v>
      </c>
      <c r="L1618">
        <v>0</v>
      </c>
      <c r="M1618" t="s">
        <v>43</v>
      </c>
    </row>
    <row r="1619" spans="1:25" x14ac:dyDescent="0.25">
      <c r="A1619" t="s">
        <v>182</v>
      </c>
      <c r="B1619">
        <v>7137.99</v>
      </c>
      <c r="C1619">
        <v>7131.93</v>
      </c>
      <c r="D1619">
        <v>7131.64</v>
      </c>
      <c r="E1619">
        <v>7116.86</v>
      </c>
      <c r="F1619">
        <v>554.03599999999994</v>
      </c>
      <c r="G1619">
        <v>0</v>
      </c>
      <c r="H1619">
        <v>284.89</v>
      </c>
      <c r="I1619">
        <v>0</v>
      </c>
      <c r="J1619">
        <v>0.17102999999999999</v>
      </c>
      <c r="K1619">
        <v>0.83659399999999995</v>
      </c>
      <c r="L1619">
        <v>0</v>
      </c>
      <c r="M1619" t="s">
        <v>43</v>
      </c>
    </row>
    <row r="1620" spans="1:25" x14ac:dyDescent="0.25">
      <c r="A1620" t="s">
        <v>182</v>
      </c>
      <c r="B1620">
        <v>7114.76</v>
      </c>
      <c r="C1620">
        <v>7108.27</v>
      </c>
      <c r="D1620">
        <v>7107.98</v>
      </c>
      <c r="E1620">
        <v>7093.54</v>
      </c>
      <c r="F1620">
        <v>549.47400000000005</v>
      </c>
      <c r="G1620">
        <v>0</v>
      </c>
      <c r="H1620">
        <v>285.43900000000002</v>
      </c>
      <c r="I1620">
        <v>0</v>
      </c>
      <c r="J1620">
        <v>0.178456</v>
      </c>
      <c r="K1620">
        <v>0.83704400000000001</v>
      </c>
      <c r="L1620">
        <v>0</v>
      </c>
      <c r="M1620" t="s">
        <v>43</v>
      </c>
    </row>
    <row r="1621" spans="1:25" x14ac:dyDescent="0.25">
      <c r="A1621" t="s">
        <v>182</v>
      </c>
      <c r="B1621">
        <v>7101.6</v>
      </c>
      <c r="C1621">
        <v>7095.53</v>
      </c>
      <c r="D1621">
        <v>7095.26</v>
      </c>
      <c r="E1621">
        <v>7080.75</v>
      </c>
      <c r="F1621">
        <v>543.79100000000005</v>
      </c>
      <c r="G1621">
        <v>0</v>
      </c>
      <c r="H1621">
        <v>282.32499999999999</v>
      </c>
      <c r="I1621">
        <v>0</v>
      </c>
      <c r="J1621">
        <v>0.15662100000000001</v>
      </c>
      <c r="K1621">
        <v>0.83701700000000001</v>
      </c>
      <c r="L1621">
        <v>0</v>
      </c>
      <c r="M1621" t="s">
        <v>43</v>
      </c>
    </row>
    <row r="1622" spans="1:25" x14ac:dyDescent="0.25">
      <c r="A1622" t="s">
        <v>182</v>
      </c>
      <c r="B1622">
        <v>7135.28</v>
      </c>
      <c r="C1622">
        <v>7128.61</v>
      </c>
      <c r="D1622">
        <v>7128.31</v>
      </c>
      <c r="E1622">
        <v>7112.67</v>
      </c>
      <c r="F1622">
        <v>553.61599999999999</v>
      </c>
      <c r="G1622">
        <v>0</v>
      </c>
      <c r="H1622">
        <v>288.06900000000002</v>
      </c>
      <c r="I1622">
        <v>0</v>
      </c>
      <c r="J1622">
        <v>0.159774</v>
      </c>
      <c r="K1622">
        <v>0.83700600000000003</v>
      </c>
      <c r="L1622">
        <v>0</v>
      </c>
      <c r="M1622" t="s">
        <v>43</v>
      </c>
    </row>
    <row r="1623" spans="1:25" x14ac:dyDescent="0.25">
      <c r="A1623" t="s">
        <v>182</v>
      </c>
      <c r="B1623">
        <v>7156</v>
      </c>
      <c r="C1623">
        <v>7149.8</v>
      </c>
      <c r="D1623">
        <v>7149.46</v>
      </c>
      <c r="E1623">
        <v>7134.52</v>
      </c>
      <c r="F1623">
        <v>557.03499999999997</v>
      </c>
      <c r="G1623">
        <v>0</v>
      </c>
      <c r="H1623">
        <v>285.61099999999999</v>
      </c>
      <c r="I1623">
        <v>0</v>
      </c>
      <c r="J1623">
        <v>0.152194</v>
      </c>
      <c r="K1623">
        <v>0.83704999999999996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7133.14</v>
      </c>
      <c r="C1624">
        <v>7126.75</v>
      </c>
      <c r="D1624">
        <v>7126.45</v>
      </c>
      <c r="E1624">
        <v>7111.79</v>
      </c>
      <c r="F1624">
        <v>550.33000000000004</v>
      </c>
      <c r="G1624">
        <v>0</v>
      </c>
      <c r="H1624">
        <v>287.65300000000002</v>
      </c>
      <c r="I1624">
        <v>0</v>
      </c>
      <c r="J1624">
        <v>0.14715</v>
      </c>
      <c r="K1624">
        <v>0.83455199999999996</v>
      </c>
      <c r="L1624">
        <v>0</v>
      </c>
      <c r="M1624" t="s">
        <v>43</v>
      </c>
      <c r="R1624">
        <f>AVERAGE(B1575:B1624)</f>
        <v>7152.4477999999999</v>
      </c>
      <c r="S1624">
        <f>AVERAGE(C1575:C1624)</f>
        <v>7146.04</v>
      </c>
      <c r="U1624">
        <f>_xlfn.VAR.P(B1575:B1624)</f>
        <v>11767.915389159993</v>
      </c>
      <c r="V1624">
        <f>_xlfn.VAR.P(C1575:C1624)</f>
        <v>11769.557556000005</v>
      </c>
      <c r="X1624">
        <f>1.96*SQRT(U1624)/50</f>
        <v>4.252416901433679</v>
      </c>
      <c r="Y1624">
        <f>1.96*SQRT(V1624)/50</f>
        <v>4.2527135952062238</v>
      </c>
    </row>
    <row r="1625" spans="1:25" x14ac:dyDescent="0.25">
      <c r="A1625" t="s">
        <v>183</v>
      </c>
      <c r="B1625">
        <v>357770.58179999999</v>
      </c>
      <c r="C1625" t="s">
        <v>37</v>
      </c>
    </row>
    <row r="1626" spans="1:25" x14ac:dyDescent="0.25">
      <c r="A1626" t="s">
        <v>184</v>
      </c>
      <c r="B1626">
        <v>7688.43</v>
      </c>
      <c r="C1626">
        <v>7610.96</v>
      </c>
      <c r="D1626">
        <v>7610.64</v>
      </c>
      <c r="E1626">
        <v>7595.58</v>
      </c>
      <c r="F1626">
        <v>554.79600000000005</v>
      </c>
      <c r="G1626">
        <v>722.83100000000002</v>
      </c>
      <c r="H1626">
        <v>287.70400000000001</v>
      </c>
      <c r="I1626">
        <v>177.696</v>
      </c>
      <c r="J1626">
        <v>226.96799999999999</v>
      </c>
      <c r="K1626">
        <v>6298.33</v>
      </c>
      <c r="L1626">
        <v>0.173347</v>
      </c>
      <c r="M1626">
        <v>0.83701199999999998</v>
      </c>
      <c r="N1626">
        <v>0</v>
      </c>
      <c r="O1626" t="s">
        <v>43</v>
      </c>
    </row>
    <row r="1627" spans="1:25" x14ac:dyDescent="0.25">
      <c r="A1627" t="s">
        <v>184</v>
      </c>
      <c r="B1627">
        <v>7640.29</v>
      </c>
      <c r="C1627">
        <v>7573.73</v>
      </c>
      <c r="D1627">
        <v>7573.43</v>
      </c>
      <c r="E1627">
        <v>7558.88</v>
      </c>
      <c r="F1627">
        <v>550.02499999999998</v>
      </c>
      <c r="G1627">
        <v>716.06700000000001</v>
      </c>
      <c r="H1627">
        <v>286.73099999999999</v>
      </c>
      <c r="I1627">
        <v>176.40899999999999</v>
      </c>
      <c r="J1627">
        <v>222.608</v>
      </c>
      <c r="K1627">
        <v>6273.58</v>
      </c>
      <c r="L1627">
        <v>0.17652300000000001</v>
      </c>
      <c r="M1627">
        <v>0.83445599999999998</v>
      </c>
      <c r="N1627">
        <v>0</v>
      </c>
      <c r="O1627" t="s">
        <v>43</v>
      </c>
    </row>
    <row r="1628" spans="1:25" x14ac:dyDescent="0.25">
      <c r="A1628" t="s">
        <v>184</v>
      </c>
      <c r="B1628">
        <v>7652.67</v>
      </c>
      <c r="C1628">
        <v>7582.98</v>
      </c>
      <c r="D1628">
        <v>7582.67</v>
      </c>
      <c r="E1628">
        <v>7567.86</v>
      </c>
      <c r="F1628">
        <v>551.37099999999998</v>
      </c>
      <c r="G1628">
        <v>717.16499999999996</v>
      </c>
      <c r="H1628">
        <v>286.64100000000002</v>
      </c>
      <c r="I1628">
        <v>176.36199999999999</v>
      </c>
      <c r="J1628">
        <v>223.965</v>
      </c>
      <c r="K1628">
        <v>6280.12</v>
      </c>
      <c r="L1628">
        <v>0.17847099999999999</v>
      </c>
      <c r="M1628">
        <v>0.83689999999999998</v>
      </c>
      <c r="N1628">
        <v>0</v>
      </c>
      <c r="O1628" t="s">
        <v>43</v>
      </c>
    </row>
    <row r="1629" spans="1:25" x14ac:dyDescent="0.25">
      <c r="A1629" t="s">
        <v>184</v>
      </c>
      <c r="B1629">
        <v>7704</v>
      </c>
      <c r="C1629">
        <v>7631.97</v>
      </c>
      <c r="D1629">
        <v>7631.64</v>
      </c>
      <c r="E1629">
        <v>7616.74</v>
      </c>
      <c r="F1629">
        <v>546.54300000000001</v>
      </c>
      <c r="G1629">
        <v>722.78599999999994</v>
      </c>
      <c r="H1629">
        <v>289.18099999999998</v>
      </c>
      <c r="I1629">
        <v>178.75200000000001</v>
      </c>
      <c r="J1629">
        <v>224.51599999999999</v>
      </c>
      <c r="K1629">
        <v>6327.5</v>
      </c>
      <c r="L1629">
        <v>0.14749000000000001</v>
      </c>
      <c r="M1629">
        <v>0.83690200000000003</v>
      </c>
      <c r="N1629">
        <v>0</v>
      </c>
      <c r="O1629" t="s">
        <v>43</v>
      </c>
    </row>
    <row r="1630" spans="1:25" x14ac:dyDescent="0.25">
      <c r="A1630" t="s">
        <v>184</v>
      </c>
      <c r="B1630">
        <v>7654.9</v>
      </c>
      <c r="C1630">
        <v>7587.96</v>
      </c>
      <c r="D1630">
        <v>7587.65</v>
      </c>
      <c r="E1630">
        <v>7572.76</v>
      </c>
      <c r="F1630">
        <v>550.19100000000003</v>
      </c>
      <c r="G1630">
        <v>714.01700000000005</v>
      </c>
      <c r="H1630">
        <v>286.18599999999998</v>
      </c>
      <c r="I1630">
        <v>175.36600000000001</v>
      </c>
      <c r="J1630">
        <v>222.72</v>
      </c>
      <c r="K1630">
        <v>6289.45</v>
      </c>
      <c r="L1630">
        <v>0.15190999999999999</v>
      </c>
      <c r="M1630">
        <v>0.83349700000000004</v>
      </c>
      <c r="N1630">
        <v>0</v>
      </c>
      <c r="O1630" t="s">
        <v>43</v>
      </c>
    </row>
    <row r="1631" spans="1:25" x14ac:dyDescent="0.25">
      <c r="A1631" t="s">
        <v>184</v>
      </c>
      <c r="B1631">
        <v>7660.26</v>
      </c>
      <c r="C1631">
        <v>7593.77</v>
      </c>
      <c r="D1631">
        <v>7593.46</v>
      </c>
      <c r="E1631">
        <v>7578.47</v>
      </c>
      <c r="F1631">
        <v>548.822</v>
      </c>
      <c r="G1631">
        <v>719.84100000000001</v>
      </c>
      <c r="H1631">
        <v>287.97800000000001</v>
      </c>
      <c r="I1631">
        <v>177.66800000000001</v>
      </c>
      <c r="J1631">
        <v>223.755</v>
      </c>
      <c r="K1631">
        <v>6289.89</v>
      </c>
      <c r="L1631">
        <v>0.178455</v>
      </c>
      <c r="M1631">
        <v>0.83687100000000003</v>
      </c>
      <c r="N1631">
        <v>0</v>
      </c>
      <c r="O1631" t="s">
        <v>43</v>
      </c>
    </row>
    <row r="1632" spans="1:25" x14ac:dyDescent="0.25">
      <c r="A1632" t="s">
        <v>184</v>
      </c>
      <c r="B1632">
        <v>7692.31</v>
      </c>
      <c r="C1632">
        <v>7622.44</v>
      </c>
      <c r="D1632">
        <v>7622.09</v>
      </c>
      <c r="E1632">
        <v>7607.08</v>
      </c>
      <c r="F1632">
        <v>547.173</v>
      </c>
      <c r="G1632">
        <v>721.90899999999999</v>
      </c>
      <c r="H1632">
        <v>288.17</v>
      </c>
      <c r="I1632">
        <v>178.43899999999999</v>
      </c>
      <c r="J1632">
        <v>225.00299999999999</v>
      </c>
      <c r="K1632">
        <v>6318.38</v>
      </c>
      <c r="L1632">
        <v>0.178454</v>
      </c>
      <c r="M1632">
        <v>0.83685100000000001</v>
      </c>
      <c r="N1632">
        <v>0</v>
      </c>
      <c r="O1632" t="s">
        <v>43</v>
      </c>
    </row>
    <row r="1633" spans="1:15" x14ac:dyDescent="0.25">
      <c r="A1633" t="s">
        <v>184</v>
      </c>
      <c r="B1633">
        <v>7666.04</v>
      </c>
      <c r="C1633">
        <v>7595.54</v>
      </c>
      <c r="D1633">
        <v>7595.26</v>
      </c>
      <c r="E1633">
        <v>7580.66</v>
      </c>
      <c r="F1633">
        <v>547.79499999999996</v>
      </c>
      <c r="G1633">
        <v>719.78499999999997</v>
      </c>
      <c r="H1633">
        <v>288.25400000000002</v>
      </c>
      <c r="I1633">
        <v>177.072</v>
      </c>
      <c r="J1633">
        <v>224.32</v>
      </c>
      <c r="K1633">
        <v>6293.93</v>
      </c>
      <c r="L1633">
        <v>0.14714099999999999</v>
      </c>
      <c r="M1633">
        <v>0.83705200000000002</v>
      </c>
      <c r="N1633">
        <v>0</v>
      </c>
      <c r="O1633" t="s">
        <v>43</v>
      </c>
    </row>
    <row r="1634" spans="1:15" x14ac:dyDescent="0.25">
      <c r="A1634" t="s">
        <v>184</v>
      </c>
      <c r="B1634">
        <v>7650.13</v>
      </c>
      <c r="C1634">
        <v>7583.58</v>
      </c>
      <c r="D1634">
        <v>7583.32</v>
      </c>
      <c r="E1634">
        <v>7568.96</v>
      </c>
      <c r="F1634">
        <v>547.34699999999998</v>
      </c>
      <c r="G1634">
        <v>717.59199999999998</v>
      </c>
      <c r="H1634">
        <v>288.27100000000002</v>
      </c>
      <c r="I1634">
        <v>176.089</v>
      </c>
      <c r="J1634">
        <v>223.14</v>
      </c>
      <c r="K1634">
        <v>6284.61</v>
      </c>
      <c r="L1634">
        <v>0.15141299999999999</v>
      </c>
      <c r="M1634">
        <v>0.83689800000000003</v>
      </c>
      <c r="N1634">
        <v>0</v>
      </c>
      <c r="O1634" t="s">
        <v>43</v>
      </c>
    </row>
    <row r="1635" spans="1:15" x14ac:dyDescent="0.25">
      <c r="A1635" t="s">
        <v>184</v>
      </c>
      <c r="B1635">
        <v>7556.25</v>
      </c>
      <c r="C1635">
        <v>7486.9</v>
      </c>
      <c r="D1635">
        <v>7486.64</v>
      </c>
      <c r="E1635">
        <v>7472.67</v>
      </c>
      <c r="F1635">
        <v>539.48099999999999</v>
      </c>
      <c r="G1635">
        <v>701.827</v>
      </c>
      <c r="H1635">
        <v>283.74700000000001</v>
      </c>
      <c r="I1635">
        <v>171.57400000000001</v>
      </c>
      <c r="J1635">
        <v>216.82</v>
      </c>
      <c r="K1635">
        <v>6212.54</v>
      </c>
      <c r="L1635">
        <v>0.157605</v>
      </c>
      <c r="M1635">
        <v>0.835476</v>
      </c>
      <c r="N1635">
        <v>0</v>
      </c>
      <c r="O1635" t="s">
        <v>43</v>
      </c>
    </row>
    <row r="1636" spans="1:15" x14ac:dyDescent="0.25">
      <c r="A1636" t="s">
        <v>184</v>
      </c>
      <c r="B1636">
        <v>7524.63</v>
      </c>
      <c r="C1636">
        <v>7452.19</v>
      </c>
      <c r="D1636">
        <v>7451.97</v>
      </c>
      <c r="E1636">
        <v>7438.53</v>
      </c>
      <c r="F1636">
        <v>537.70799999999997</v>
      </c>
      <c r="G1636">
        <v>700.07600000000002</v>
      </c>
      <c r="H1636">
        <v>283.84300000000002</v>
      </c>
      <c r="I1636">
        <v>170.78100000000001</v>
      </c>
      <c r="J1636">
        <v>216.08799999999999</v>
      </c>
      <c r="K1636">
        <v>6182.16</v>
      </c>
      <c r="L1636">
        <v>0.17845900000000001</v>
      </c>
      <c r="M1636">
        <v>0.83584899999999995</v>
      </c>
      <c r="N1636">
        <v>0</v>
      </c>
      <c r="O1636" t="s">
        <v>43</v>
      </c>
    </row>
    <row r="1637" spans="1:15" x14ac:dyDescent="0.25">
      <c r="A1637" t="s">
        <v>184</v>
      </c>
      <c r="B1637">
        <v>7530.67</v>
      </c>
      <c r="C1637">
        <v>7463.64</v>
      </c>
      <c r="D1637">
        <v>7463.39</v>
      </c>
      <c r="E1637">
        <v>7449.62</v>
      </c>
      <c r="F1637">
        <v>535.77200000000005</v>
      </c>
      <c r="G1637">
        <v>703.74800000000005</v>
      </c>
      <c r="H1637">
        <v>284.637</v>
      </c>
      <c r="I1637">
        <v>172.26300000000001</v>
      </c>
      <c r="J1637">
        <v>217.304</v>
      </c>
      <c r="K1637">
        <v>6191.45</v>
      </c>
      <c r="L1637">
        <v>0.147118</v>
      </c>
      <c r="M1637">
        <v>0.83680900000000003</v>
      </c>
      <c r="N1637">
        <v>0</v>
      </c>
      <c r="O1637" t="s">
        <v>43</v>
      </c>
    </row>
    <row r="1638" spans="1:15" x14ac:dyDescent="0.25">
      <c r="A1638" t="s">
        <v>184</v>
      </c>
      <c r="B1638">
        <v>7513.94</v>
      </c>
      <c r="C1638">
        <v>7447.54</v>
      </c>
      <c r="D1638">
        <v>7447.3</v>
      </c>
      <c r="E1638">
        <v>7433.7</v>
      </c>
      <c r="F1638">
        <v>537.31299999999999</v>
      </c>
      <c r="G1638">
        <v>698.95299999999997</v>
      </c>
      <c r="H1638">
        <v>284.255</v>
      </c>
      <c r="I1638">
        <v>170.37299999999999</v>
      </c>
      <c r="J1638">
        <v>214.982</v>
      </c>
      <c r="K1638">
        <v>6178.69</v>
      </c>
      <c r="L1638">
        <v>0.15631700000000001</v>
      </c>
      <c r="M1638">
        <v>0.83705300000000005</v>
      </c>
      <c r="N1638">
        <v>0</v>
      </c>
      <c r="O1638" t="s">
        <v>43</v>
      </c>
    </row>
    <row r="1639" spans="1:15" x14ac:dyDescent="0.25">
      <c r="A1639" t="s">
        <v>184</v>
      </c>
      <c r="B1639">
        <v>7528.69</v>
      </c>
      <c r="C1639">
        <v>7457.89</v>
      </c>
      <c r="D1639">
        <v>7457.66</v>
      </c>
      <c r="E1639">
        <v>7444.12</v>
      </c>
      <c r="F1639">
        <v>533.51499999999999</v>
      </c>
      <c r="G1639">
        <v>701.35500000000002</v>
      </c>
      <c r="H1639">
        <v>284.00299999999999</v>
      </c>
      <c r="I1639">
        <v>171.25899999999999</v>
      </c>
      <c r="J1639">
        <v>216.45699999999999</v>
      </c>
      <c r="K1639">
        <v>6190.5</v>
      </c>
      <c r="L1639">
        <v>0.15815199999999999</v>
      </c>
      <c r="M1639">
        <v>0.84632700000000005</v>
      </c>
      <c r="N1639">
        <v>0</v>
      </c>
      <c r="O1639" t="s">
        <v>43</v>
      </c>
    </row>
    <row r="1640" spans="1:15" x14ac:dyDescent="0.25">
      <c r="A1640" t="s">
        <v>184</v>
      </c>
      <c r="B1640">
        <v>7521.97</v>
      </c>
      <c r="C1640">
        <v>7456.26</v>
      </c>
      <c r="D1640">
        <v>7456.05</v>
      </c>
      <c r="E1640">
        <v>7442.61</v>
      </c>
      <c r="F1640">
        <v>535.05700000000002</v>
      </c>
      <c r="G1640">
        <v>700.04399999999998</v>
      </c>
      <c r="H1640">
        <v>283.69799999999998</v>
      </c>
      <c r="I1640">
        <v>170.64</v>
      </c>
      <c r="J1640">
        <v>216.416</v>
      </c>
      <c r="K1640">
        <v>6188.74</v>
      </c>
      <c r="L1640">
        <v>0.178457</v>
      </c>
      <c r="M1640">
        <v>0.83623000000000003</v>
      </c>
      <c r="N1640">
        <v>0</v>
      </c>
      <c r="O1640" t="s">
        <v>43</v>
      </c>
    </row>
    <row r="1641" spans="1:15" x14ac:dyDescent="0.25">
      <c r="A1641" t="s">
        <v>184</v>
      </c>
      <c r="B1641">
        <v>7530.27</v>
      </c>
      <c r="C1641">
        <v>7462.68</v>
      </c>
      <c r="D1641">
        <v>7462.47</v>
      </c>
      <c r="E1641">
        <v>7449.1</v>
      </c>
      <c r="F1641">
        <v>532.41700000000003</v>
      </c>
      <c r="G1641">
        <v>702.77</v>
      </c>
      <c r="H1641">
        <v>283.93099999999998</v>
      </c>
      <c r="I1641">
        <v>171.49299999999999</v>
      </c>
      <c r="J1641">
        <v>217.43199999999999</v>
      </c>
      <c r="K1641">
        <v>6194.92</v>
      </c>
      <c r="L1641">
        <v>0.178455</v>
      </c>
      <c r="M1641">
        <v>0.83694599999999997</v>
      </c>
      <c r="N1641">
        <v>0</v>
      </c>
      <c r="O1641" t="s">
        <v>43</v>
      </c>
    </row>
    <row r="1642" spans="1:15" x14ac:dyDescent="0.25">
      <c r="A1642" t="s">
        <v>184</v>
      </c>
      <c r="B1642">
        <v>7552.58</v>
      </c>
      <c r="C1642">
        <v>7484.8</v>
      </c>
      <c r="D1642">
        <v>7484.55</v>
      </c>
      <c r="E1642">
        <v>7470.5</v>
      </c>
      <c r="F1642">
        <v>528.17899999999997</v>
      </c>
      <c r="G1642">
        <v>707.87300000000005</v>
      </c>
      <c r="H1642">
        <v>285.00799999999998</v>
      </c>
      <c r="I1642">
        <v>172.72900000000001</v>
      </c>
      <c r="J1642">
        <v>219.941</v>
      </c>
      <c r="K1642">
        <v>6215.42</v>
      </c>
      <c r="L1642">
        <v>0.17855699999999999</v>
      </c>
      <c r="M1642">
        <v>0.83705300000000005</v>
      </c>
      <c r="N1642">
        <v>0</v>
      </c>
      <c r="O1642" t="s">
        <v>43</v>
      </c>
    </row>
    <row r="1643" spans="1:15" x14ac:dyDescent="0.25">
      <c r="A1643" t="s">
        <v>184</v>
      </c>
      <c r="B1643">
        <v>7474.47</v>
      </c>
      <c r="C1643">
        <v>7407.16</v>
      </c>
      <c r="D1643">
        <v>7406.94</v>
      </c>
      <c r="E1643">
        <v>7393.67</v>
      </c>
      <c r="F1643">
        <v>521.24199999999996</v>
      </c>
      <c r="G1643">
        <v>699.05799999999999</v>
      </c>
      <c r="H1643">
        <v>282.91399999999999</v>
      </c>
      <c r="I1643">
        <v>170.458</v>
      </c>
      <c r="J1643">
        <v>216.316</v>
      </c>
      <c r="K1643">
        <v>6154.87</v>
      </c>
      <c r="L1643">
        <v>0.178455</v>
      </c>
      <c r="M1643">
        <v>0.82778200000000002</v>
      </c>
      <c r="N1643">
        <v>0</v>
      </c>
      <c r="O1643" t="s">
        <v>43</v>
      </c>
    </row>
    <row r="1644" spans="1:15" x14ac:dyDescent="0.25">
      <c r="A1644" t="s">
        <v>184</v>
      </c>
      <c r="B1644">
        <v>7492.48</v>
      </c>
      <c r="C1644">
        <v>7423.94</v>
      </c>
      <c r="D1644">
        <v>7423.71</v>
      </c>
      <c r="E1644">
        <v>7410.34</v>
      </c>
      <c r="F1644">
        <v>521.49699999999996</v>
      </c>
      <c r="G1644">
        <v>697.80200000000002</v>
      </c>
      <c r="H1644">
        <v>283.11700000000002</v>
      </c>
      <c r="I1644">
        <v>170.4</v>
      </c>
      <c r="J1644">
        <v>215.02699999999999</v>
      </c>
      <c r="K1644">
        <v>6172.32</v>
      </c>
      <c r="L1644">
        <v>0.15656800000000001</v>
      </c>
      <c r="M1644">
        <v>0.83704999999999996</v>
      </c>
      <c r="N1644">
        <v>0</v>
      </c>
      <c r="O1644" t="s">
        <v>43</v>
      </c>
    </row>
    <row r="1645" spans="1:15" x14ac:dyDescent="0.25">
      <c r="A1645" t="s">
        <v>184</v>
      </c>
      <c r="B1645">
        <v>7517.95</v>
      </c>
      <c r="C1645">
        <v>7452.5</v>
      </c>
      <c r="D1645">
        <v>7452.27</v>
      </c>
      <c r="E1645">
        <v>7438.92</v>
      </c>
      <c r="F1645">
        <v>529.28800000000001</v>
      </c>
      <c r="G1645">
        <v>702.40300000000002</v>
      </c>
      <c r="H1645">
        <v>283.63099999999997</v>
      </c>
      <c r="I1645">
        <v>171.27799999999999</v>
      </c>
      <c r="J1645">
        <v>217.8</v>
      </c>
      <c r="K1645">
        <v>6188.58</v>
      </c>
      <c r="L1645">
        <v>0.15037600000000001</v>
      </c>
      <c r="M1645">
        <v>0.83699199999999996</v>
      </c>
      <c r="N1645">
        <v>0</v>
      </c>
      <c r="O1645" t="s">
        <v>43</v>
      </c>
    </row>
    <row r="1646" spans="1:15" x14ac:dyDescent="0.25">
      <c r="A1646" t="s">
        <v>184</v>
      </c>
      <c r="B1646">
        <v>7483.14</v>
      </c>
      <c r="C1646">
        <v>7416.75</v>
      </c>
      <c r="D1646">
        <v>7416.54</v>
      </c>
      <c r="E1646">
        <v>7403.15</v>
      </c>
      <c r="F1646">
        <v>525.125</v>
      </c>
      <c r="G1646">
        <v>698.16200000000003</v>
      </c>
      <c r="H1646">
        <v>282.19099999999997</v>
      </c>
      <c r="I1646">
        <v>170.768</v>
      </c>
      <c r="J1646">
        <v>215.80699999999999</v>
      </c>
      <c r="K1646">
        <v>6161.12</v>
      </c>
      <c r="L1646">
        <v>0.16658800000000001</v>
      </c>
      <c r="M1646">
        <v>0.83705200000000002</v>
      </c>
      <c r="N1646">
        <v>0</v>
      </c>
      <c r="O1646" t="s">
        <v>43</v>
      </c>
    </row>
    <row r="1647" spans="1:15" x14ac:dyDescent="0.25">
      <c r="A1647" t="s">
        <v>184</v>
      </c>
      <c r="B1647">
        <v>7494.12</v>
      </c>
      <c r="C1647">
        <v>7424.87</v>
      </c>
      <c r="D1647">
        <v>7424.67</v>
      </c>
      <c r="E1647">
        <v>7411.35</v>
      </c>
      <c r="F1647">
        <v>528.40899999999999</v>
      </c>
      <c r="G1647">
        <v>698.471</v>
      </c>
      <c r="H1647">
        <v>282.935</v>
      </c>
      <c r="I1647">
        <v>170.08500000000001</v>
      </c>
      <c r="J1647">
        <v>216.078</v>
      </c>
      <c r="K1647">
        <v>6165.6</v>
      </c>
      <c r="L1647">
        <v>0.14835300000000001</v>
      </c>
      <c r="M1647">
        <v>0.85994300000000001</v>
      </c>
      <c r="N1647">
        <v>0</v>
      </c>
      <c r="O1647" t="s">
        <v>43</v>
      </c>
    </row>
    <row r="1648" spans="1:15" x14ac:dyDescent="0.25">
      <c r="A1648" t="s">
        <v>184</v>
      </c>
      <c r="B1648">
        <v>7517.34</v>
      </c>
      <c r="C1648">
        <v>7451.62</v>
      </c>
      <c r="D1648">
        <v>7451.38</v>
      </c>
      <c r="E1648">
        <v>7437.82</v>
      </c>
      <c r="F1648">
        <v>522.81700000000001</v>
      </c>
      <c r="G1648">
        <v>704.327</v>
      </c>
      <c r="H1648">
        <v>284.262</v>
      </c>
      <c r="I1648">
        <v>172.613</v>
      </c>
      <c r="J1648">
        <v>217.80099999999999</v>
      </c>
      <c r="K1648">
        <v>6191.83</v>
      </c>
      <c r="L1648">
        <v>0.170076</v>
      </c>
      <c r="M1648">
        <v>0.83704999999999996</v>
      </c>
      <c r="N1648">
        <v>0</v>
      </c>
      <c r="O1648" t="s">
        <v>43</v>
      </c>
    </row>
    <row r="1649" spans="1:15" x14ac:dyDescent="0.25">
      <c r="A1649" t="s">
        <v>184</v>
      </c>
      <c r="B1649">
        <v>7589.56</v>
      </c>
      <c r="C1649">
        <v>7520.73</v>
      </c>
      <c r="D1649">
        <v>7520.47</v>
      </c>
      <c r="E1649">
        <v>7506.63</v>
      </c>
      <c r="F1649">
        <v>531.23400000000004</v>
      </c>
      <c r="G1649">
        <v>709.69399999999996</v>
      </c>
      <c r="H1649">
        <v>285.56099999999998</v>
      </c>
      <c r="I1649">
        <v>173.88200000000001</v>
      </c>
      <c r="J1649">
        <v>220.49600000000001</v>
      </c>
      <c r="K1649">
        <v>6246.64</v>
      </c>
      <c r="L1649">
        <v>0.14957899999999999</v>
      </c>
      <c r="M1649">
        <v>0.83621599999999996</v>
      </c>
      <c r="N1649">
        <v>0</v>
      </c>
      <c r="O1649" t="s">
        <v>43</v>
      </c>
    </row>
    <row r="1650" spans="1:15" x14ac:dyDescent="0.25">
      <c r="A1650" t="s">
        <v>184</v>
      </c>
      <c r="B1650">
        <v>7670.13</v>
      </c>
      <c r="C1650">
        <v>7602.81</v>
      </c>
      <c r="D1650">
        <v>7602.49</v>
      </c>
      <c r="E1650">
        <v>7587.88</v>
      </c>
      <c r="F1650">
        <v>551.46</v>
      </c>
      <c r="G1650">
        <v>719.3</v>
      </c>
      <c r="H1650">
        <v>288.87099999999998</v>
      </c>
      <c r="I1650">
        <v>176.72800000000001</v>
      </c>
      <c r="J1650">
        <v>222.417</v>
      </c>
      <c r="K1650">
        <v>6297.76</v>
      </c>
      <c r="L1650">
        <v>0.17847099999999999</v>
      </c>
      <c r="M1650">
        <v>0.83640400000000004</v>
      </c>
      <c r="N1650">
        <v>0</v>
      </c>
      <c r="O1650" t="s">
        <v>43</v>
      </c>
    </row>
    <row r="1651" spans="1:15" x14ac:dyDescent="0.25">
      <c r="A1651" t="s">
        <v>184</v>
      </c>
      <c r="B1651">
        <v>7530.43</v>
      </c>
      <c r="C1651">
        <v>7462.6</v>
      </c>
      <c r="D1651">
        <v>7462.34</v>
      </c>
      <c r="E1651">
        <v>7448.59</v>
      </c>
      <c r="F1651">
        <v>538.19500000000005</v>
      </c>
      <c r="G1651">
        <v>698.67200000000003</v>
      </c>
      <c r="H1651">
        <v>283.70100000000002</v>
      </c>
      <c r="I1651">
        <v>171.36600000000001</v>
      </c>
      <c r="J1651">
        <v>214.12200000000001</v>
      </c>
      <c r="K1651">
        <v>6193.03</v>
      </c>
      <c r="L1651">
        <v>0.15206800000000001</v>
      </c>
      <c r="M1651">
        <v>0.83704599999999996</v>
      </c>
      <c r="N1651">
        <v>0</v>
      </c>
      <c r="O1651" t="s">
        <v>43</v>
      </c>
    </row>
    <row r="1652" spans="1:15" x14ac:dyDescent="0.25">
      <c r="A1652" t="s">
        <v>184</v>
      </c>
      <c r="B1652">
        <v>7537.68</v>
      </c>
      <c r="C1652">
        <v>7472.43</v>
      </c>
      <c r="D1652">
        <v>7472.18</v>
      </c>
      <c r="E1652">
        <v>7457.77</v>
      </c>
      <c r="F1652">
        <v>540.01599999999996</v>
      </c>
      <c r="G1652">
        <v>699.09900000000005</v>
      </c>
      <c r="H1652">
        <v>282.30099999999999</v>
      </c>
      <c r="I1652">
        <v>171.16499999999999</v>
      </c>
      <c r="J1652">
        <v>216.428</v>
      </c>
      <c r="K1652">
        <v>6199.67</v>
      </c>
      <c r="L1652">
        <v>0.15462400000000001</v>
      </c>
      <c r="M1652">
        <v>0.83557999999999999</v>
      </c>
      <c r="N1652">
        <v>0</v>
      </c>
      <c r="O1652" t="s">
        <v>43</v>
      </c>
    </row>
    <row r="1653" spans="1:15" x14ac:dyDescent="0.25">
      <c r="A1653" t="s">
        <v>184</v>
      </c>
      <c r="B1653">
        <v>7522.03</v>
      </c>
      <c r="C1653">
        <v>7453.34</v>
      </c>
      <c r="D1653">
        <v>7453.1</v>
      </c>
      <c r="E1653">
        <v>7439.49</v>
      </c>
      <c r="F1653">
        <v>540.10400000000004</v>
      </c>
      <c r="G1653">
        <v>697.74800000000005</v>
      </c>
      <c r="H1653">
        <v>282.87400000000002</v>
      </c>
      <c r="I1653">
        <v>170.45400000000001</v>
      </c>
      <c r="J1653">
        <v>213.839</v>
      </c>
      <c r="K1653">
        <v>6182.9</v>
      </c>
      <c r="L1653">
        <v>0.150113</v>
      </c>
      <c r="M1653">
        <v>0.83703099999999997</v>
      </c>
      <c r="N1653">
        <v>0</v>
      </c>
      <c r="O1653" t="s">
        <v>43</v>
      </c>
    </row>
    <row r="1654" spans="1:15" x14ac:dyDescent="0.25">
      <c r="A1654" t="s">
        <v>184</v>
      </c>
      <c r="B1654">
        <v>7525.78</v>
      </c>
      <c r="C1654">
        <v>7456.63</v>
      </c>
      <c r="D1654">
        <v>7456.39</v>
      </c>
      <c r="E1654">
        <v>7442.64</v>
      </c>
      <c r="F1654">
        <v>537.27599999999995</v>
      </c>
      <c r="G1654">
        <v>697.399</v>
      </c>
      <c r="H1654">
        <v>283.495</v>
      </c>
      <c r="I1654">
        <v>170.88200000000001</v>
      </c>
      <c r="J1654">
        <v>213.62100000000001</v>
      </c>
      <c r="K1654">
        <v>6188.49</v>
      </c>
      <c r="L1654">
        <v>0.17846000000000001</v>
      </c>
      <c r="M1654">
        <v>0.83704599999999996</v>
      </c>
      <c r="N1654">
        <v>0</v>
      </c>
      <c r="O1654" t="s">
        <v>43</v>
      </c>
    </row>
    <row r="1655" spans="1:15" x14ac:dyDescent="0.25">
      <c r="A1655" t="s">
        <v>184</v>
      </c>
      <c r="B1655">
        <v>7534.36</v>
      </c>
      <c r="C1655">
        <v>7468.61</v>
      </c>
      <c r="D1655">
        <v>7468.37</v>
      </c>
      <c r="E1655">
        <v>7454.52</v>
      </c>
      <c r="F1655">
        <v>539.85900000000004</v>
      </c>
      <c r="G1655">
        <v>697.85500000000002</v>
      </c>
      <c r="H1655">
        <v>284.12099999999998</v>
      </c>
      <c r="I1655">
        <v>170.172</v>
      </c>
      <c r="J1655">
        <v>214.352</v>
      </c>
      <c r="K1655">
        <v>6198.37</v>
      </c>
      <c r="L1655">
        <v>0.178454</v>
      </c>
      <c r="M1655">
        <v>0.83698499999999998</v>
      </c>
      <c r="N1655">
        <v>0</v>
      </c>
      <c r="O1655" t="s">
        <v>43</v>
      </c>
    </row>
    <row r="1656" spans="1:15" x14ac:dyDescent="0.25">
      <c r="A1656" t="s">
        <v>184</v>
      </c>
      <c r="B1656">
        <v>7525.23</v>
      </c>
      <c r="C1656">
        <v>7460.58</v>
      </c>
      <c r="D1656">
        <v>7460.34</v>
      </c>
      <c r="E1656">
        <v>7446.31</v>
      </c>
      <c r="F1656">
        <v>541.10199999999998</v>
      </c>
      <c r="G1656">
        <v>697.39700000000005</v>
      </c>
      <c r="H1656">
        <v>282.339</v>
      </c>
      <c r="I1656">
        <v>172.01300000000001</v>
      </c>
      <c r="J1656">
        <v>213.88900000000001</v>
      </c>
      <c r="K1656">
        <v>6189.31</v>
      </c>
      <c r="L1656">
        <v>0.15024899999999999</v>
      </c>
      <c r="M1656">
        <v>0.83705200000000002</v>
      </c>
      <c r="N1656">
        <v>0</v>
      </c>
      <c r="O1656" t="s">
        <v>43</v>
      </c>
    </row>
    <row r="1657" spans="1:15" x14ac:dyDescent="0.25">
      <c r="A1657" t="s">
        <v>184</v>
      </c>
      <c r="B1657">
        <v>7566.86</v>
      </c>
      <c r="C1657">
        <v>7497.62</v>
      </c>
      <c r="D1657">
        <v>7497.38</v>
      </c>
      <c r="E1657">
        <v>7483.22</v>
      </c>
      <c r="F1657">
        <v>541.17899999999997</v>
      </c>
      <c r="G1657">
        <v>701.322</v>
      </c>
      <c r="H1657">
        <v>283.767</v>
      </c>
      <c r="I1657">
        <v>172.417</v>
      </c>
      <c r="J1657">
        <v>215.255</v>
      </c>
      <c r="K1657">
        <v>6221.64</v>
      </c>
      <c r="L1657">
        <v>0.17859900000000001</v>
      </c>
      <c r="M1657">
        <v>0.83695200000000003</v>
      </c>
      <c r="N1657">
        <v>0</v>
      </c>
      <c r="O1657" t="s">
        <v>43</v>
      </c>
    </row>
    <row r="1658" spans="1:15" x14ac:dyDescent="0.25">
      <c r="A1658" t="s">
        <v>184</v>
      </c>
      <c r="B1658">
        <v>7592.03</v>
      </c>
      <c r="C1658">
        <v>7523.35</v>
      </c>
      <c r="D1658">
        <v>7523.08</v>
      </c>
      <c r="E1658">
        <v>7508.62</v>
      </c>
      <c r="F1658">
        <v>544.03099999999995</v>
      </c>
      <c r="G1658">
        <v>703.947</v>
      </c>
      <c r="H1658">
        <v>283.41399999999999</v>
      </c>
      <c r="I1658">
        <v>172.21100000000001</v>
      </c>
      <c r="J1658">
        <v>218.99299999999999</v>
      </c>
      <c r="K1658">
        <v>6241.23</v>
      </c>
      <c r="L1658">
        <v>0.14721100000000001</v>
      </c>
      <c r="M1658">
        <v>0.83705200000000002</v>
      </c>
      <c r="N1658">
        <v>0</v>
      </c>
      <c r="O1658" t="s">
        <v>43</v>
      </c>
    </row>
    <row r="1659" spans="1:15" x14ac:dyDescent="0.25">
      <c r="A1659" t="s">
        <v>184</v>
      </c>
      <c r="B1659">
        <v>7562.18</v>
      </c>
      <c r="C1659">
        <v>7493.22</v>
      </c>
      <c r="D1659">
        <v>7492.97</v>
      </c>
      <c r="E1659">
        <v>7479.12</v>
      </c>
      <c r="F1659">
        <v>541.18499999999995</v>
      </c>
      <c r="G1659">
        <v>699.34299999999996</v>
      </c>
      <c r="H1659">
        <v>282.71100000000001</v>
      </c>
      <c r="I1659">
        <v>170.53899999999999</v>
      </c>
      <c r="J1659">
        <v>216.60300000000001</v>
      </c>
      <c r="K1659">
        <v>6219.68</v>
      </c>
      <c r="L1659">
        <v>0.16753100000000001</v>
      </c>
      <c r="M1659">
        <v>0.83693099999999998</v>
      </c>
      <c r="N1659">
        <v>0</v>
      </c>
      <c r="O1659" t="s">
        <v>43</v>
      </c>
    </row>
    <row r="1660" spans="1:15" x14ac:dyDescent="0.25">
      <c r="A1660" t="s">
        <v>184</v>
      </c>
      <c r="B1660">
        <v>7724.59</v>
      </c>
      <c r="C1660">
        <v>7654.95</v>
      </c>
      <c r="D1660">
        <v>7654.67</v>
      </c>
      <c r="E1660">
        <v>7639.77</v>
      </c>
      <c r="F1660">
        <v>552.02099999999996</v>
      </c>
      <c r="G1660">
        <v>726.81399999999996</v>
      </c>
      <c r="H1660">
        <v>291.11</v>
      </c>
      <c r="I1660">
        <v>180.03</v>
      </c>
      <c r="J1660">
        <v>225.291</v>
      </c>
      <c r="K1660">
        <v>6340.26</v>
      </c>
      <c r="L1660">
        <v>0.14921400000000001</v>
      </c>
      <c r="M1660">
        <v>0.83705200000000002</v>
      </c>
      <c r="N1660">
        <v>0</v>
      </c>
      <c r="O1660" t="s">
        <v>43</v>
      </c>
    </row>
    <row r="1661" spans="1:15" x14ac:dyDescent="0.25">
      <c r="A1661" t="s">
        <v>184</v>
      </c>
      <c r="B1661">
        <v>8125.76</v>
      </c>
      <c r="C1661">
        <v>8055.38</v>
      </c>
      <c r="D1661">
        <v>8055.06</v>
      </c>
      <c r="E1661">
        <v>8039.61</v>
      </c>
      <c r="F1661">
        <v>571.553</v>
      </c>
      <c r="G1661">
        <v>776.30200000000002</v>
      </c>
      <c r="H1661">
        <v>307.83</v>
      </c>
      <c r="I1661">
        <v>192.77099999999999</v>
      </c>
      <c r="J1661">
        <v>242.01599999999999</v>
      </c>
      <c r="K1661">
        <v>6668.86</v>
      </c>
      <c r="L1661">
        <v>0.14910899999999999</v>
      </c>
      <c r="M1661">
        <v>0.83663699999999996</v>
      </c>
      <c r="N1661">
        <v>0</v>
      </c>
      <c r="O1661" t="s">
        <v>43</v>
      </c>
    </row>
    <row r="1662" spans="1:15" x14ac:dyDescent="0.25">
      <c r="A1662" t="s">
        <v>184</v>
      </c>
      <c r="B1662">
        <v>8077.16</v>
      </c>
      <c r="C1662">
        <v>8005.63</v>
      </c>
      <c r="D1662">
        <v>8005.35</v>
      </c>
      <c r="E1662">
        <v>7990.51</v>
      </c>
      <c r="F1662">
        <v>561.98800000000006</v>
      </c>
      <c r="G1662">
        <v>775.41099999999994</v>
      </c>
      <c r="H1662">
        <v>304.60700000000003</v>
      </c>
      <c r="I1662">
        <v>194.14500000000001</v>
      </c>
      <c r="J1662">
        <v>243.327</v>
      </c>
      <c r="K1662">
        <v>6630.85</v>
      </c>
      <c r="L1662">
        <v>0.178455</v>
      </c>
      <c r="M1662">
        <v>0.83697100000000002</v>
      </c>
      <c r="N1662">
        <v>0</v>
      </c>
      <c r="O1662" t="s">
        <v>43</v>
      </c>
    </row>
    <row r="1663" spans="1:15" x14ac:dyDescent="0.25">
      <c r="A1663" t="s">
        <v>184</v>
      </c>
      <c r="B1663">
        <v>8169.32</v>
      </c>
      <c r="C1663">
        <v>8098.7</v>
      </c>
      <c r="D1663">
        <v>8098.35</v>
      </c>
      <c r="E1663">
        <v>8082.47</v>
      </c>
      <c r="F1663">
        <v>572.93600000000004</v>
      </c>
      <c r="G1663">
        <v>792.30399999999997</v>
      </c>
      <c r="H1663">
        <v>311.24700000000001</v>
      </c>
      <c r="I1663">
        <v>200.06100000000001</v>
      </c>
      <c r="J1663">
        <v>246.876</v>
      </c>
      <c r="K1663">
        <v>6693.48</v>
      </c>
      <c r="L1663">
        <v>0.147645</v>
      </c>
      <c r="M1663">
        <v>0.83704000000000001</v>
      </c>
      <c r="N1663">
        <v>0</v>
      </c>
      <c r="O1663" t="s">
        <v>43</v>
      </c>
    </row>
    <row r="1664" spans="1:15" x14ac:dyDescent="0.25">
      <c r="A1664" t="s">
        <v>184</v>
      </c>
      <c r="B1664">
        <v>7954.36</v>
      </c>
      <c r="C1664">
        <v>7885.55</v>
      </c>
      <c r="D1664">
        <v>7885.21</v>
      </c>
      <c r="E1664">
        <v>7869.96</v>
      </c>
      <c r="F1664">
        <v>559.654</v>
      </c>
      <c r="G1664">
        <v>754.82899999999995</v>
      </c>
      <c r="H1664">
        <v>299.05599999999998</v>
      </c>
      <c r="I1664">
        <v>186.85499999999999</v>
      </c>
      <c r="J1664">
        <v>236.43299999999999</v>
      </c>
      <c r="K1664">
        <v>6532.76</v>
      </c>
      <c r="L1664">
        <v>0.178507</v>
      </c>
      <c r="M1664">
        <v>0.83678699999999995</v>
      </c>
      <c r="N1664">
        <v>0</v>
      </c>
      <c r="O1664" t="s">
        <v>43</v>
      </c>
    </row>
    <row r="1665" spans="1:25" x14ac:dyDescent="0.25">
      <c r="A1665" t="s">
        <v>184</v>
      </c>
      <c r="B1665">
        <v>8176.99</v>
      </c>
      <c r="C1665">
        <v>8106.43</v>
      </c>
      <c r="D1665">
        <v>8106.06</v>
      </c>
      <c r="E1665">
        <v>8089.96</v>
      </c>
      <c r="F1665">
        <v>572.41300000000001</v>
      </c>
      <c r="G1665">
        <v>788.59799999999996</v>
      </c>
      <c r="H1665">
        <v>309.14100000000002</v>
      </c>
      <c r="I1665">
        <v>197.886</v>
      </c>
      <c r="J1665">
        <v>247.471</v>
      </c>
      <c r="K1665">
        <v>6705.91</v>
      </c>
      <c r="L1665">
        <v>0.17848700000000001</v>
      </c>
      <c r="M1665">
        <v>0.83679499999999996</v>
      </c>
      <c r="N1665">
        <v>0</v>
      </c>
      <c r="O1665" t="s">
        <v>43</v>
      </c>
    </row>
    <row r="1666" spans="1:25" x14ac:dyDescent="0.25">
      <c r="A1666" t="s">
        <v>184</v>
      </c>
      <c r="B1666">
        <v>7851.82</v>
      </c>
      <c r="C1666">
        <v>7783.21</v>
      </c>
      <c r="D1666">
        <v>7782.84</v>
      </c>
      <c r="E1666">
        <v>7767.26</v>
      </c>
      <c r="F1666">
        <v>558.29899999999998</v>
      </c>
      <c r="G1666">
        <v>733.09299999999996</v>
      </c>
      <c r="H1666">
        <v>296.68</v>
      </c>
      <c r="I1666">
        <v>178.87899999999999</v>
      </c>
      <c r="J1666">
        <v>225.82</v>
      </c>
      <c r="K1666">
        <v>6455.05</v>
      </c>
      <c r="L1666">
        <v>0.17851500000000001</v>
      </c>
      <c r="M1666">
        <v>0.83657099999999995</v>
      </c>
      <c r="N1666">
        <v>0</v>
      </c>
      <c r="O1666" t="s">
        <v>43</v>
      </c>
    </row>
    <row r="1667" spans="1:25" x14ac:dyDescent="0.25">
      <c r="A1667" t="s">
        <v>184</v>
      </c>
      <c r="B1667">
        <v>7905.43</v>
      </c>
      <c r="C1667">
        <v>7835.09</v>
      </c>
      <c r="D1667">
        <v>7834.78</v>
      </c>
      <c r="E1667">
        <v>7819.77</v>
      </c>
      <c r="F1667">
        <v>552.82000000000005</v>
      </c>
      <c r="G1667">
        <v>738.423</v>
      </c>
      <c r="H1667">
        <v>297.464</v>
      </c>
      <c r="I1667">
        <v>181.28899999999999</v>
      </c>
      <c r="J1667">
        <v>227.48699999999999</v>
      </c>
      <c r="K1667">
        <v>6507.92</v>
      </c>
      <c r="L1667">
        <v>0.147648</v>
      </c>
      <c r="M1667">
        <v>0.86791499999999999</v>
      </c>
      <c r="N1667">
        <v>0</v>
      </c>
      <c r="O1667" t="s">
        <v>43</v>
      </c>
    </row>
    <row r="1668" spans="1:25" x14ac:dyDescent="0.25">
      <c r="A1668" t="s">
        <v>184</v>
      </c>
      <c r="B1668">
        <v>7928.43</v>
      </c>
      <c r="C1668">
        <v>7857.08</v>
      </c>
      <c r="D1668">
        <v>7856.73</v>
      </c>
      <c r="E1668">
        <v>7841.16</v>
      </c>
      <c r="F1668">
        <v>558.43899999999996</v>
      </c>
      <c r="G1668">
        <v>741.40499999999997</v>
      </c>
      <c r="H1668">
        <v>290.73599999999999</v>
      </c>
      <c r="I1668">
        <v>186.643</v>
      </c>
      <c r="J1668">
        <v>233.04599999999999</v>
      </c>
      <c r="K1668">
        <v>6518.77</v>
      </c>
      <c r="L1668">
        <v>0.14760999999999999</v>
      </c>
      <c r="M1668">
        <v>0.83704699999999999</v>
      </c>
      <c r="N1668">
        <v>0</v>
      </c>
      <c r="O1668" t="s">
        <v>43</v>
      </c>
    </row>
    <row r="1669" spans="1:25" x14ac:dyDescent="0.25">
      <c r="A1669" t="s">
        <v>184</v>
      </c>
      <c r="B1669">
        <v>7931.45</v>
      </c>
      <c r="C1669">
        <v>7860.25</v>
      </c>
      <c r="D1669">
        <v>7859.94</v>
      </c>
      <c r="E1669">
        <v>7844.97</v>
      </c>
      <c r="F1669">
        <v>555.30899999999997</v>
      </c>
      <c r="G1669">
        <v>748.41399999999999</v>
      </c>
      <c r="H1669">
        <v>298.399</v>
      </c>
      <c r="I1669">
        <v>185.339</v>
      </c>
      <c r="J1669">
        <v>232.31200000000001</v>
      </c>
      <c r="K1669">
        <v>6520.61</v>
      </c>
      <c r="L1669">
        <v>0.178457</v>
      </c>
      <c r="M1669">
        <v>0.83608000000000005</v>
      </c>
      <c r="N1669">
        <v>0</v>
      </c>
      <c r="O1669" t="s">
        <v>43</v>
      </c>
    </row>
    <row r="1670" spans="1:25" x14ac:dyDescent="0.25">
      <c r="A1670" t="s">
        <v>184</v>
      </c>
      <c r="B1670">
        <v>7993.19</v>
      </c>
      <c r="C1670">
        <v>7923.29</v>
      </c>
      <c r="D1670">
        <v>7922.95</v>
      </c>
      <c r="E1670">
        <v>7907.36</v>
      </c>
      <c r="F1670">
        <v>565.25599999999997</v>
      </c>
      <c r="G1670">
        <v>755.40700000000004</v>
      </c>
      <c r="H1670">
        <v>299.50200000000001</v>
      </c>
      <c r="I1670">
        <v>187.76900000000001</v>
      </c>
      <c r="J1670">
        <v>235.53</v>
      </c>
      <c r="K1670">
        <v>6564.97</v>
      </c>
      <c r="L1670">
        <v>0.17846300000000001</v>
      </c>
      <c r="M1670">
        <v>0.83698300000000003</v>
      </c>
      <c r="N1670">
        <v>0</v>
      </c>
      <c r="O1670" t="s">
        <v>43</v>
      </c>
    </row>
    <row r="1671" spans="1:25" x14ac:dyDescent="0.25">
      <c r="A1671" t="s">
        <v>184</v>
      </c>
      <c r="B1671">
        <v>7880.3</v>
      </c>
      <c r="C1671">
        <v>7811.37</v>
      </c>
      <c r="D1671">
        <v>7811.04</v>
      </c>
      <c r="E1671">
        <v>7795.96</v>
      </c>
      <c r="F1671">
        <v>554.41999999999996</v>
      </c>
      <c r="G1671">
        <v>741.51599999999996</v>
      </c>
      <c r="H1671">
        <v>296.45100000000002</v>
      </c>
      <c r="I1671">
        <v>182.90600000000001</v>
      </c>
      <c r="J1671">
        <v>230.27</v>
      </c>
      <c r="K1671">
        <v>6478.85</v>
      </c>
      <c r="L1671">
        <v>0.178454</v>
      </c>
      <c r="M1671">
        <v>0.83700799999999997</v>
      </c>
      <c r="N1671">
        <v>0</v>
      </c>
      <c r="O1671" t="s">
        <v>43</v>
      </c>
    </row>
    <row r="1672" spans="1:25" x14ac:dyDescent="0.25">
      <c r="A1672" t="s">
        <v>184</v>
      </c>
      <c r="B1672">
        <v>7907.53</v>
      </c>
      <c r="C1672">
        <v>7835.82</v>
      </c>
      <c r="D1672">
        <v>7835.48</v>
      </c>
      <c r="E1672">
        <v>7819.97</v>
      </c>
      <c r="F1672">
        <v>559.88300000000004</v>
      </c>
      <c r="G1672">
        <v>742.447</v>
      </c>
      <c r="H1672">
        <v>296.10500000000002</v>
      </c>
      <c r="I1672">
        <v>182.851</v>
      </c>
      <c r="J1672">
        <v>231.453</v>
      </c>
      <c r="K1672">
        <v>6496.7</v>
      </c>
      <c r="L1672">
        <v>0.16836699999999999</v>
      </c>
      <c r="M1672">
        <v>0.83583200000000002</v>
      </c>
      <c r="N1672">
        <v>0</v>
      </c>
      <c r="O1672" t="s">
        <v>43</v>
      </c>
    </row>
    <row r="1673" spans="1:25" x14ac:dyDescent="0.25">
      <c r="A1673" t="s">
        <v>184</v>
      </c>
      <c r="B1673">
        <v>7992.73</v>
      </c>
      <c r="C1673">
        <v>7921.18</v>
      </c>
      <c r="D1673">
        <v>7920.83</v>
      </c>
      <c r="E1673">
        <v>7905.2</v>
      </c>
      <c r="F1673">
        <v>562.61400000000003</v>
      </c>
      <c r="G1673">
        <v>761.50300000000004</v>
      </c>
      <c r="H1673">
        <v>298.86</v>
      </c>
      <c r="I1673">
        <v>188.98400000000001</v>
      </c>
      <c r="J1673">
        <v>241.136</v>
      </c>
      <c r="K1673">
        <v>6558.81</v>
      </c>
      <c r="L1673">
        <v>0.155616</v>
      </c>
      <c r="M1673">
        <v>0.83644399999999997</v>
      </c>
      <c r="N1673">
        <v>0</v>
      </c>
      <c r="O1673" t="s">
        <v>43</v>
      </c>
    </row>
    <row r="1674" spans="1:25" x14ac:dyDescent="0.25">
      <c r="A1674" t="s">
        <v>184</v>
      </c>
      <c r="B1674">
        <v>7870.98</v>
      </c>
      <c r="C1674">
        <v>7799.54</v>
      </c>
      <c r="D1674">
        <v>7799.23</v>
      </c>
      <c r="E1674">
        <v>7784.24</v>
      </c>
      <c r="F1674">
        <v>555.34699999999998</v>
      </c>
      <c r="G1674">
        <v>737.98800000000006</v>
      </c>
      <c r="H1674">
        <v>296.39499999999998</v>
      </c>
      <c r="I1674">
        <v>180.64599999999999</v>
      </c>
      <c r="J1674">
        <v>229.078</v>
      </c>
      <c r="K1674">
        <v>6469.68</v>
      </c>
      <c r="L1674">
        <v>0.16756699999999999</v>
      </c>
      <c r="M1674">
        <v>0.83701700000000001</v>
      </c>
      <c r="N1674">
        <v>0</v>
      </c>
      <c r="O1674" t="s">
        <v>43</v>
      </c>
    </row>
    <row r="1675" spans="1:25" x14ac:dyDescent="0.25">
      <c r="A1675" t="s">
        <v>184</v>
      </c>
      <c r="B1675">
        <v>7620.48</v>
      </c>
      <c r="C1675">
        <v>7551.31</v>
      </c>
      <c r="D1675">
        <v>7550.95</v>
      </c>
      <c r="E1675">
        <v>7536.38</v>
      </c>
      <c r="F1675">
        <v>542.66</v>
      </c>
      <c r="G1675">
        <v>709.40099999999995</v>
      </c>
      <c r="H1675">
        <v>286.13900000000001</v>
      </c>
      <c r="I1675">
        <v>173.334</v>
      </c>
      <c r="J1675">
        <v>220.07499999999999</v>
      </c>
      <c r="K1675">
        <v>6264.21</v>
      </c>
      <c r="L1675">
        <v>0.17841899999999999</v>
      </c>
      <c r="M1675">
        <v>0.83638500000000005</v>
      </c>
      <c r="N1675">
        <v>0</v>
      </c>
      <c r="O1675" t="s">
        <v>43</v>
      </c>
    </row>
    <row r="1676" spans="1:25" x14ac:dyDescent="0.25">
      <c r="A1676" t="s">
        <v>184</v>
      </c>
      <c r="B1676">
        <v>7569.52</v>
      </c>
      <c r="C1676">
        <v>7500.35</v>
      </c>
      <c r="D1676">
        <v>7500.07</v>
      </c>
      <c r="E1676">
        <v>7485.59</v>
      </c>
      <c r="F1676">
        <v>542.03200000000004</v>
      </c>
      <c r="G1676">
        <v>706.54200000000003</v>
      </c>
      <c r="H1676">
        <v>285.97000000000003</v>
      </c>
      <c r="I1676">
        <v>171.964</v>
      </c>
      <c r="J1676">
        <v>218.74799999999999</v>
      </c>
      <c r="K1676">
        <v>6217.73</v>
      </c>
      <c r="L1676">
        <v>0.15185999999999999</v>
      </c>
      <c r="M1676">
        <v>0.837005</v>
      </c>
      <c r="N1676">
        <v>0</v>
      </c>
      <c r="O1676" t="s">
        <v>43</v>
      </c>
    </row>
    <row r="1677" spans="1:25" x14ac:dyDescent="0.25">
      <c r="A1677" t="s">
        <v>184</v>
      </c>
      <c r="B1677">
        <v>7610.01</v>
      </c>
      <c r="C1677">
        <v>7539.71</v>
      </c>
      <c r="D1677">
        <v>7539.42</v>
      </c>
      <c r="E1677">
        <v>7525.14</v>
      </c>
      <c r="F1677">
        <v>544.029</v>
      </c>
      <c r="G1677">
        <v>709.03099999999995</v>
      </c>
      <c r="H1677">
        <v>285.41500000000002</v>
      </c>
      <c r="I1677">
        <v>173.60300000000001</v>
      </c>
      <c r="J1677">
        <v>220.10400000000001</v>
      </c>
      <c r="K1677">
        <v>6252.25</v>
      </c>
      <c r="L1677">
        <v>0.15637200000000001</v>
      </c>
      <c r="M1677">
        <v>0.83693700000000004</v>
      </c>
      <c r="N1677">
        <v>0</v>
      </c>
      <c r="O1677" t="s">
        <v>43</v>
      </c>
    </row>
    <row r="1678" spans="1:25" x14ac:dyDescent="0.25">
      <c r="A1678" t="s">
        <v>184</v>
      </c>
      <c r="B1678">
        <v>7801.14</v>
      </c>
      <c r="C1678">
        <v>7732.81</v>
      </c>
      <c r="D1678">
        <v>7732.51</v>
      </c>
      <c r="E1678">
        <v>7717.97</v>
      </c>
      <c r="F1678">
        <v>545.97400000000005</v>
      </c>
      <c r="G1678">
        <v>729.84400000000005</v>
      </c>
      <c r="H1678">
        <v>294.12799999999999</v>
      </c>
      <c r="I1678">
        <v>178.02099999999999</v>
      </c>
      <c r="J1678">
        <v>226.46</v>
      </c>
      <c r="K1678">
        <v>6421.87</v>
      </c>
      <c r="L1678">
        <v>0.149089</v>
      </c>
      <c r="M1678">
        <v>0.83704800000000001</v>
      </c>
      <c r="N1678">
        <v>0</v>
      </c>
      <c r="O1678" t="s">
        <v>43</v>
      </c>
    </row>
    <row r="1679" spans="1:25" x14ac:dyDescent="0.25">
      <c r="A1679" t="s">
        <v>184</v>
      </c>
      <c r="B1679">
        <v>7822.44</v>
      </c>
      <c r="C1679">
        <v>7757.17</v>
      </c>
      <c r="D1679">
        <v>7756.89</v>
      </c>
      <c r="E1679">
        <v>7742.27</v>
      </c>
      <c r="F1679">
        <v>549.10299999999995</v>
      </c>
      <c r="G1679">
        <v>739.49900000000002</v>
      </c>
      <c r="H1679">
        <v>293.661</v>
      </c>
      <c r="I1679">
        <v>184.51400000000001</v>
      </c>
      <c r="J1679">
        <v>229.999</v>
      </c>
      <c r="K1679">
        <v>6432.91</v>
      </c>
      <c r="L1679">
        <v>0.14754100000000001</v>
      </c>
      <c r="M1679">
        <v>0.86179499999999998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7906.95</v>
      </c>
      <c r="C1680">
        <v>7836.99</v>
      </c>
      <c r="D1680">
        <v>7836.66</v>
      </c>
      <c r="E1680">
        <v>7821.73</v>
      </c>
      <c r="F1680">
        <v>560.19500000000005</v>
      </c>
      <c r="G1680">
        <v>746.42399999999998</v>
      </c>
      <c r="H1680">
        <v>295.923</v>
      </c>
      <c r="I1680">
        <v>184.80099999999999</v>
      </c>
      <c r="J1680">
        <v>234.15199999999999</v>
      </c>
      <c r="K1680">
        <v>6493.9</v>
      </c>
      <c r="L1680">
        <v>0.11730500000000001</v>
      </c>
      <c r="M1680">
        <v>0.83705200000000002</v>
      </c>
      <c r="N1680">
        <v>0</v>
      </c>
      <c r="O1680" t="s">
        <v>43</v>
      </c>
      <c r="R1680">
        <f>AVERAGE(B1631:B1680)</f>
        <v>7697.6817999999994</v>
      </c>
      <c r="S1680">
        <f>AVERAGE(C1631:C1680)</f>
        <v>7628.9560000000001</v>
      </c>
      <c r="U1680">
        <f>_xlfn.VAR.P(B1631:B1680)</f>
        <v>42025.848974759982</v>
      </c>
      <c r="V1680">
        <f>_xlfn.VAR.P(C1631:C1680)</f>
        <v>41581.161355999997</v>
      </c>
      <c r="X1680">
        <f>1.96*SQRT(U1680)/50</f>
        <v>8.0360811698597949</v>
      </c>
      <c r="Y1680">
        <f>1.96*SQRT(V1680)/50</f>
        <v>7.9934520569078185</v>
      </c>
    </row>
    <row r="1681" spans="1:14" x14ac:dyDescent="0.25">
      <c r="A1681" t="s">
        <v>185</v>
      </c>
      <c r="B1681">
        <v>385072.08760000003</v>
      </c>
      <c r="C1681" t="s">
        <v>37</v>
      </c>
    </row>
    <row r="1682" spans="1:14" x14ac:dyDescent="0.25">
      <c r="A1682" t="s">
        <v>186</v>
      </c>
      <c r="B1682">
        <v>7868.33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0.14723800000000001</v>
      </c>
      <c r="L1682">
        <v>0.837032</v>
      </c>
      <c r="M1682">
        <v>0</v>
      </c>
      <c r="N1682" t="s">
        <v>43</v>
      </c>
    </row>
    <row r="1683" spans="1:14" x14ac:dyDescent="0.25">
      <c r="A1683" t="s">
        <v>186</v>
      </c>
      <c r="B1683">
        <v>7536.07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0.15157699999999999</v>
      </c>
      <c r="L1683">
        <v>0.83674000000000004</v>
      </c>
      <c r="M1683">
        <v>0</v>
      </c>
      <c r="N1683" t="s">
        <v>43</v>
      </c>
    </row>
    <row r="1684" spans="1:14" x14ac:dyDescent="0.25">
      <c r="A1684" t="s">
        <v>186</v>
      </c>
      <c r="B1684">
        <v>7493.96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0.17091799999999999</v>
      </c>
      <c r="L1684">
        <v>0.83705200000000002</v>
      </c>
      <c r="M1684">
        <v>0</v>
      </c>
      <c r="N1684" t="s">
        <v>43</v>
      </c>
    </row>
    <row r="1685" spans="1:14" x14ac:dyDescent="0.25">
      <c r="A1685" t="s">
        <v>186</v>
      </c>
      <c r="B1685">
        <v>7492.89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0.147531</v>
      </c>
      <c r="L1685">
        <v>0.83598899999999998</v>
      </c>
      <c r="M1685">
        <v>0</v>
      </c>
      <c r="N1685" t="s">
        <v>43</v>
      </c>
    </row>
    <row r="1686" spans="1:14" x14ac:dyDescent="0.25">
      <c r="A1686" t="s">
        <v>186</v>
      </c>
      <c r="B1686">
        <v>7475.09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0.17845900000000001</v>
      </c>
      <c r="L1686">
        <v>0.83071399999999995</v>
      </c>
      <c r="M1686">
        <v>0</v>
      </c>
      <c r="N1686" t="s">
        <v>43</v>
      </c>
    </row>
    <row r="1687" spans="1:14" x14ac:dyDescent="0.25">
      <c r="A1687" t="s">
        <v>186</v>
      </c>
      <c r="B1687">
        <v>7472.31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0.160029</v>
      </c>
      <c r="L1687">
        <v>0.83685200000000004</v>
      </c>
      <c r="M1687">
        <v>0</v>
      </c>
      <c r="N1687" t="s">
        <v>43</v>
      </c>
    </row>
    <row r="1688" spans="1:14" x14ac:dyDescent="0.25">
      <c r="A1688" t="s">
        <v>186</v>
      </c>
      <c r="B1688">
        <v>7498.72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0.14710500000000001</v>
      </c>
      <c r="L1688">
        <v>0.83702299999999996</v>
      </c>
      <c r="M1688">
        <v>0</v>
      </c>
      <c r="N1688" t="s">
        <v>43</v>
      </c>
    </row>
    <row r="1689" spans="1:14" x14ac:dyDescent="0.25">
      <c r="A1689" t="s">
        <v>186</v>
      </c>
      <c r="B1689">
        <v>7599.3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0.16736000000000001</v>
      </c>
      <c r="L1689">
        <v>0.83631999999999995</v>
      </c>
      <c r="M1689">
        <v>0</v>
      </c>
      <c r="N1689" t="s">
        <v>43</v>
      </c>
    </row>
    <row r="1690" spans="1:14" x14ac:dyDescent="0.25">
      <c r="A1690" t="s">
        <v>186</v>
      </c>
      <c r="B1690">
        <v>7543.12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0.178454</v>
      </c>
      <c r="L1690">
        <v>0.83700399999999997</v>
      </c>
      <c r="M1690">
        <v>0</v>
      </c>
      <c r="N1690" t="s">
        <v>43</v>
      </c>
    </row>
    <row r="1691" spans="1:14" x14ac:dyDescent="0.25">
      <c r="A1691" t="s">
        <v>186</v>
      </c>
      <c r="B1691">
        <v>7523.84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0.178454</v>
      </c>
      <c r="L1691">
        <v>0.83644499999999999</v>
      </c>
      <c r="M1691">
        <v>0</v>
      </c>
      <c r="N1691" t="s">
        <v>43</v>
      </c>
    </row>
    <row r="1692" spans="1:14" x14ac:dyDescent="0.25">
      <c r="A1692" t="s">
        <v>186</v>
      </c>
      <c r="B1692">
        <v>7532.07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0.165633</v>
      </c>
      <c r="L1692">
        <v>0.83697600000000005</v>
      </c>
      <c r="M1692">
        <v>0</v>
      </c>
      <c r="N1692" t="s">
        <v>43</v>
      </c>
    </row>
    <row r="1693" spans="1:14" x14ac:dyDescent="0.25">
      <c r="A1693" t="s">
        <v>186</v>
      </c>
      <c r="B1693">
        <v>7539.25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0.14963000000000001</v>
      </c>
      <c r="L1693">
        <v>0.83602799999999999</v>
      </c>
      <c r="M1693">
        <v>0</v>
      </c>
      <c r="N1693" t="s">
        <v>43</v>
      </c>
    </row>
    <row r="1694" spans="1:14" x14ac:dyDescent="0.25">
      <c r="A1694" t="s">
        <v>186</v>
      </c>
      <c r="B1694">
        <v>7544.78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0.147644</v>
      </c>
      <c r="L1694">
        <v>0.84394999999999998</v>
      </c>
      <c r="M1694">
        <v>0</v>
      </c>
      <c r="N1694" t="s">
        <v>43</v>
      </c>
    </row>
    <row r="1695" spans="1:14" x14ac:dyDescent="0.25">
      <c r="A1695" t="s">
        <v>186</v>
      </c>
      <c r="B1695">
        <v>7529.35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0.14712600000000001</v>
      </c>
      <c r="L1695">
        <v>0.83690900000000001</v>
      </c>
      <c r="M1695">
        <v>0</v>
      </c>
      <c r="N1695" t="s">
        <v>43</v>
      </c>
    </row>
    <row r="1696" spans="1:14" x14ac:dyDescent="0.25">
      <c r="A1696" t="s">
        <v>186</v>
      </c>
      <c r="B1696">
        <v>7540.18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0.147257</v>
      </c>
      <c r="L1696">
        <v>0.83686899999999997</v>
      </c>
      <c r="M1696">
        <v>0</v>
      </c>
      <c r="N1696" t="s">
        <v>43</v>
      </c>
    </row>
    <row r="1697" spans="1:14" x14ac:dyDescent="0.25">
      <c r="A1697" t="s">
        <v>186</v>
      </c>
      <c r="B1697">
        <v>7517.21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0.156667</v>
      </c>
      <c r="L1697">
        <v>0.83587100000000003</v>
      </c>
      <c r="M1697">
        <v>0</v>
      </c>
      <c r="N1697" t="s">
        <v>43</v>
      </c>
    </row>
    <row r="1698" spans="1:14" x14ac:dyDescent="0.25">
      <c r="A1698" t="s">
        <v>186</v>
      </c>
      <c r="B1698">
        <v>7435.44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0.17846000000000001</v>
      </c>
      <c r="L1698">
        <v>0.83692800000000001</v>
      </c>
      <c r="M1698">
        <v>0</v>
      </c>
      <c r="N1698" t="s">
        <v>43</v>
      </c>
    </row>
    <row r="1699" spans="1:14" x14ac:dyDescent="0.25">
      <c r="A1699" t="s">
        <v>186</v>
      </c>
      <c r="B1699">
        <v>7413.55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0.16084300000000001</v>
      </c>
      <c r="L1699">
        <v>0.83704500000000004</v>
      </c>
      <c r="M1699">
        <v>0</v>
      </c>
      <c r="N1699" t="s">
        <v>43</v>
      </c>
    </row>
    <row r="1700" spans="1:14" x14ac:dyDescent="0.25">
      <c r="A1700" t="s">
        <v>186</v>
      </c>
      <c r="B1700">
        <v>7420.04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0.14712800000000001</v>
      </c>
      <c r="L1700">
        <v>0.83609</v>
      </c>
      <c r="M1700">
        <v>0</v>
      </c>
      <c r="N1700" t="s">
        <v>43</v>
      </c>
    </row>
    <row r="1701" spans="1:14" x14ac:dyDescent="0.25">
      <c r="A1701" t="s">
        <v>186</v>
      </c>
      <c r="B1701">
        <v>7424.83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0.14977599999999999</v>
      </c>
      <c r="L1701">
        <v>0.83694800000000003</v>
      </c>
      <c r="M1701">
        <v>0</v>
      </c>
      <c r="N1701" t="s">
        <v>43</v>
      </c>
    </row>
    <row r="1702" spans="1:14" x14ac:dyDescent="0.25">
      <c r="A1702" t="s">
        <v>186</v>
      </c>
      <c r="B1702">
        <v>7425.4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0.15467700000000001</v>
      </c>
      <c r="L1702">
        <v>0.83254099999999998</v>
      </c>
      <c r="M1702">
        <v>0</v>
      </c>
      <c r="N1702" t="s">
        <v>43</v>
      </c>
    </row>
    <row r="1703" spans="1:14" x14ac:dyDescent="0.25">
      <c r="A1703" t="s">
        <v>186</v>
      </c>
      <c r="B1703">
        <v>7415.66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0.17088800000000001</v>
      </c>
      <c r="L1703">
        <v>0.83701400000000004</v>
      </c>
      <c r="M1703">
        <v>0</v>
      </c>
      <c r="N1703" t="s">
        <v>43</v>
      </c>
    </row>
    <row r="1704" spans="1:14" x14ac:dyDescent="0.25">
      <c r="A1704" t="s">
        <v>186</v>
      </c>
      <c r="B1704">
        <v>7440.78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0.147702</v>
      </c>
      <c r="L1704">
        <v>0.83701999999999999</v>
      </c>
      <c r="M1704">
        <v>0</v>
      </c>
      <c r="N1704" t="s">
        <v>43</v>
      </c>
    </row>
    <row r="1705" spans="1:14" x14ac:dyDescent="0.25">
      <c r="A1705" t="s">
        <v>186</v>
      </c>
      <c r="B1705">
        <v>7511.08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0.14758299999999999</v>
      </c>
      <c r="L1705">
        <v>0.83697999999999995</v>
      </c>
      <c r="M1705">
        <v>0</v>
      </c>
      <c r="N1705" t="s">
        <v>43</v>
      </c>
    </row>
    <row r="1706" spans="1:14" x14ac:dyDescent="0.25">
      <c r="A1706" t="s">
        <v>186</v>
      </c>
      <c r="B1706">
        <v>7418.79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0.15470600000000001</v>
      </c>
      <c r="L1706">
        <v>0.82768299999999995</v>
      </c>
      <c r="M1706">
        <v>0</v>
      </c>
      <c r="N1706" t="s">
        <v>43</v>
      </c>
    </row>
    <row r="1707" spans="1:14" x14ac:dyDescent="0.25">
      <c r="A1707" t="s">
        <v>186</v>
      </c>
      <c r="B1707">
        <v>7423.53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0.17211599999999999</v>
      </c>
      <c r="L1707">
        <v>0.85859300000000005</v>
      </c>
      <c r="M1707">
        <v>0</v>
      </c>
      <c r="N1707" t="s">
        <v>43</v>
      </c>
    </row>
    <row r="1708" spans="1:14" x14ac:dyDescent="0.25">
      <c r="A1708" t="s">
        <v>186</v>
      </c>
      <c r="B1708">
        <v>7410.03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0.17847399999999999</v>
      </c>
      <c r="L1708">
        <v>0.83702699999999997</v>
      </c>
      <c r="M1708">
        <v>0</v>
      </c>
      <c r="N1708" t="s">
        <v>43</v>
      </c>
    </row>
    <row r="1709" spans="1:14" x14ac:dyDescent="0.25">
      <c r="A1709" t="s">
        <v>186</v>
      </c>
      <c r="B1709">
        <v>7408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0.16816300000000001</v>
      </c>
      <c r="L1709">
        <v>0.83704900000000004</v>
      </c>
      <c r="M1709">
        <v>0</v>
      </c>
      <c r="N1709" t="s">
        <v>43</v>
      </c>
    </row>
    <row r="1710" spans="1:14" x14ac:dyDescent="0.25">
      <c r="A1710" t="s">
        <v>186</v>
      </c>
      <c r="B1710">
        <v>7390.54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0.173099</v>
      </c>
      <c r="L1710">
        <v>0.83640800000000004</v>
      </c>
      <c r="M1710">
        <v>0</v>
      </c>
      <c r="N1710" t="s">
        <v>43</v>
      </c>
    </row>
    <row r="1711" spans="1:14" x14ac:dyDescent="0.25">
      <c r="A1711" t="s">
        <v>186</v>
      </c>
      <c r="B1711">
        <v>7405.92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0.16902900000000001</v>
      </c>
      <c r="L1711">
        <v>0.83696300000000001</v>
      </c>
      <c r="M1711">
        <v>0</v>
      </c>
      <c r="N1711" t="s">
        <v>43</v>
      </c>
    </row>
    <row r="1712" spans="1:14" x14ac:dyDescent="0.25">
      <c r="A1712" t="s">
        <v>186</v>
      </c>
      <c r="B1712">
        <v>7415.83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0.154365</v>
      </c>
      <c r="L1712">
        <v>0.83681099999999997</v>
      </c>
      <c r="M1712">
        <v>0</v>
      </c>
      <c r="N1712" t="s">
        <v>43</v>
      </c>
    </row>
    <row r="1713" spans="1:14" x14ac:dyDescent="0.25">
      <c r="A1713" t="s">
        <v>186</v>
      </c>
      <c r="B1713">
        <v>7466.28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0.157135</v>
      </c>
      <c r="L1713">
        <v>0.83684999999999998</v>
      </c>
      <c r="M1713">
        <v>0</v>
      </c>
      <c r="N1713" t="s">
        <v>43</v>
      </c>
    </row>
    <row r="1714" spans="1:14" x14ac:dyDescent="0.25">
      <c r="A1714" t="s">
        <v>186</v>
      </c>
      <c r="B1714">
        <v>7543.03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0.152425</v>
      </c>
      <c r="L1714">
        <v>0.83697200000000005</v>
      </c>
      <c r="M1714">
        <v>0</v>
      </c>
      <c r="N1714" t="s">
        <v>43</v>
      </c>
    </row>
    <row r="1715" spans="1:14" x14ac:dyDescent="0.25">
      <c r="A1715" t="s">
        <v>186</v>
      </c>
      <c r="B1715">
        <v>7653.46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0.178595</v>
      </c>
      <c r="L1715">
        <v>0.83518199999999998</v>
      </c>
      <c r="M1715">
        <v>0</v>
      </c>
      <c r="N1715" t="s">
        <v>43</v>
      </c>
    </row>
    <row r="1716" spans="1:14" x14ac:dyDescent="0.25">
      <c r="A1716" t="s">
        <v>186</v>
      </c>
      <c r="B1716">
        <v>7594.86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0.178036</v>
      </c>
      <c r="L1716">
        <v>0.83698600000000001</v>
      </c>
      <c r="M1716">
        <v>0</v>
      </c>
      <c r="N1716" t="s">
        <v>43</v>
      </c>
    </row>
    <row r="1717" spans="1:14" x14ac:dyDescent="0.25">
      <c r="A1717" t="s">
        <v>186</v>
      </c>
      <c r="B1717">
        <v>7604.9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0.148231</v>
      </c>
      <c r="L1717">
        <v>0.83682900000000005</v>
      </c>
      <c r="M1717">
        <v>0</v>
      </c>
      <c r="N1717" t="s">
        <v>43</v>
      </c>
    </row>
    <row r="1718" spans="1:14" x14ac:dyDescent="0.25">
      <c r="A1718" t="s">
        <v>186</v>
      </c>
      <c r="B1718">
        <v>7862.18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0.178454</v>
      </c>
      <c r="L1718">
        <v>0.83699699999999999</v>
      </c>
      <c r="M1718">
        <v>0</v>
      </c>
      <c r="N1718" t="s">
        <v>43</v>
      </c>
    </row>
    <row r="1719" spans="1:14" x14ac:dyDescent="0.25">
      <c r="A1719" t="s">
        <v>186</v>
      </c>
      <c r="B1719">
        <v>7890.9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0.14793400000000001</v>
      </c>
      <c r="L1719">
        <v>0.83589899999999995</v>
      </c>
      <c r="M1719">
        <v>0</v>
      </c>
      <c r="N1719" t="s">
        <v>43</v>
      </c>
    </row>
    <row r="1720" spans="1:14" x14ac:dyDescent="0.25">
      <c r="A1720" t="s">
        <v>186</v>
      </c>
      <c r="B1720">
        <v>7935.31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0.15085899999999999</v>
      </c>
      <c r="L1720">
        <v>0.83702500000000002</v>
      </c>
      <c r="M1720">
        <v>0</v>
      </c>
      <c r="N1720" t="s">
        <v>43</v>
      </c>
    </row>
    <row r="1721" spans="1:14" x14ac:dyDescent="0.25">
      <c r="A1721" t="s">
        <v>186</v>
      </c>
      <c r="B1721">
        <v>7715.51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0.147284</v>
      </c>
      <c r="L1721">
        <v>0.836924</v>
      </c>
      <c r="M1721">
        <v>0</v>
      </c>
      <c r="N1721" t="s">
        <v>43</v>
      </c>
    </row>
    <row r="1722" spans="1:14" x14ac:dyDescent="0.25">
      <c r="A1722" t="s">
        <v>186</v>
      </c>
      <c r="B1722">
        <v>7525.97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0.15389700000000001</v>
      </c>
      <c r="L1722">
        <v>0.83664400000000005</v>
      </c>
      <c r="M1722">
        <v>0</v>
      </c>
      <c r="N1722" t="s">
        <v>43</v>
      </c>
    </row>
    <row r="1723" spans="1:14" x14ac:dyDescent="0.25">
      <c r="A1723" t="s">
        <v>186</v>
      </c>
      <c r="B1723">
        <v>7824.33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0.17846400000000001</v>
      </c>
      <c r="L1723">
        <v>0.83689199999999997</v>
      </c>
      <c r="M1723">
        <v>0</v>
      </c>
      <c r="N1723" t="s">
        <v>43</v>
      </c>
    </row>
    <row r="1724" spans="1:14" x14ac:dyDescent="0.25">
      <c r="A1724" t="s">
        <v>186</v>
      </c>
      <c r="B1724">
        <v>7936.03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0.178454</v>
      </c>
      <c r="L1724">
        <v>0.83689899999999995</v>
      </c>
      <c r="M1724">
        <v>0</v>
      </c>
      <c r="N1724" t="s">
        <v>43</v>
      </c>
    </row>
    <row r="1725" spans="1:14" x14ac:dyDescent="0.25">
      <c r="A1725" t="s">
        <v>186</v>
      </c>
      <c r="B1725">
        <v>7842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0.15285099999999999</v>
      </c>
      <c r="L1725">
        <v>0.83681300000000003</v>
      </c>
      <c r="M1725">
        <v>0</v>
      </c>
      <c r="N1725" t="s">
        <v>43</v>
      </c>
    </row>
    <row r="1726" spans="1:14" x14ac:dyDescent="0.25">
      <c r="A1726" t="s">
        <v>186</v>
      </c>
      <c r="B1726">
        <v>7823.5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0.178454</v>
      </c>
      <c r="L1726">
        <v>0.83467599999999997</v>
      </c>
      <c r="M1726">
        <v>0</v>
      </c>
      <c r="N1726" t="s">
        <v>43</v>
      </c>
    </row>
    <row r="1727" spans="1:14" x14ac:dyDescent="0.25">
      <c r="A1727" t="s">
        <v>186</v>
      </c>
      <c r="B1727">
        <v>7822.77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0.17845900000000001</v>
      </c>
      <c r="L1727">
        <v>0.83704000000000001</v>
      </c>
      <c r="M1727">
        <v>0</v>
      </c>
      <c r="N1727" t="s">
        <v>43</v>
      </c>
    </row>
    <row r="1728" spans="1:14" x14ac:dyDescent="0.25">
      <c r="A1728" t="s">
        <v>186</v>
      </c>
      <c r="B1728">
        <v>7929.29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0.149896</v>
      </c>
      <c r="L1728">
        <v>0.83698499999999998</v>
      </c>
      <c r="M1728">
        <v>0</v>
      </c>
      <c r="N1728" t="s">
        <v>43</v>
      </c>
    </row>
    <row r="1729" spans="1:25" x14ac:dyDescent="0.25">
      <c r="A1729" t="s">
        <v>186</v>
      </c>
      <c r="B1729">
        <v>7883.95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0.17181299999999999</v>
      </c>
      <c r="L1729">
        <v>0.83450599999999997</v>
      </c>
      <c r="M1729">
        <v>0</v>
      </c>
      <c r="N1729" t="s">
        <v>43</v>
      </c>
    </row>
    <row r="1730" spans="1:25" x14ac:dyDescent="0.25">
      <c r="A1730" t="s">
        <v>186</v>
      </c>
      <c r="B1730">
        <v>7921.53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0.17846500000000001</v>
      </c>
      <c r="L1730">
        <v>0.83693700000000004</v>
      </c>
      <c r="M1730">
        <v>0</v>
      </c>
      <c r="N1730" t="s">
        <v>43</v>
      </c>
    </row>
    <row r="1731" spans="1:25" x14ac:dyDescent="0.25">
      <c r="A1731" t="s">
        <v>186</v>
      </c>
      <c r="B1731">
        <v>7966.08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0.14721100000000001</v>
      </c>
      <c r="L1731">
        <v>0.83692500000000003</v>
      </c>
      <c r="M1731">
        <v>0</v>
      </c>
      <c r="N1731" t="s">
        <v>43</v>
      </c>
    </row>
    <row r="1732" spans="1:25" x14ac:dyDescent="0.25">
      <c r="A1732" t="s">
        <v>186</v>
      </c>
      <c r="B1732">
        <v>7752.25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0.17854800000000001</v>
      </c>
      <c r="L1732">
        <v>0.83673900000000001</v>
      </c>
      <c r="M1732">
        <v>0</v>
      </c>
      <c r="N1732" t="s">
        <v>43</v>
      </c>
    </row>
    <row r="1733" spans="1:25" x14ac:dyDescent="0.25">
      <c r="A1733" t="s">
        <v>186</v>
      </c>
      <c r="B1733">
        <v>7940.96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0.178454</v>
      </c>
      <c r="L1733">
        <v>0.83691000000000004</v>
      </c>
      <c r="M1733">
        <v>0</v>
      </c>
      <c r="N1733" t="s">
        <v>43</v>
      </c>
    </row>
    <row r="1734" spans="1:25" x14ac:dyDescent="0.25">
      <c r="A1734" t="s">
        <v>186</v>
      </c>
      <c r="B1734">
        <v>7928.32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0.158579</v>
      </c>
      <c r="L1734">
        <v>0.83702299999999996</v>
      </c>
      <c r="M1734">
        <v>0</v>
      </c>
      <c r="N1734" t="s">
        <v>43</v>
      </c>
    </row>
    <row r="1735" spans="1:25" x14ac:dyDescent="0.25">
      <c r="A1735" t="s">
        <v>186</v>
      </c>
      <c r="B1735">
        <v>7714.27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0.178508</v>
      </c>
      <c r="L1735">
        <v>0.83650000000000002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7726.84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0.14844099999999999</v>
      </c>
      <c r="L1736">
        <v>0.83704100000000004</v>
      </c>
      <c r="M1736">
        <v>0</v>
      </c>
      <c r="N1736" t="s">
        <v>43</v>
      </c>
      <c r="R1736">
        <f>AVERAGE(B1687:B1736)</f>
        <v>7620.0814000000028</v>
      </c>
      <c r="S1736">
        <f>AVERAGE(C1687:C1736)</f>
        <v>0</v>
      </c>
      <c r="U1736">
        <f>_xlfn.VAR.P(B1687:B1736)</f>
        <v>37002.12698804</v>
      </c>
      <c r="V1736">
        <f>_xlfn.VAR.P(C1687:C1736)</f>
        <v>0</v>
      </c>
      <c r="X1736">
        <f>1.96*SQRT(U1736)/50</f>
        <v>7.5404872796724343</v>
      </c>
      <c r="Y1736">
        <f>1.96*SQRT(V1736)/50</f>
        <v>0</v>
      </c>
    </row>
    <row r="1737" spans="1:25" x14ac:dyDescent="0.25">
      <c r="A1737" t="s">
        <v>187</v>
      </c>
      <c r="B1737">
        <v>381127.70289999997</v>
      </c>
      <c r="C1737" t="s">
        <v>37</v>
      </c>
    </row>
    <row r="1738" spans="1:25" x14ac:dyDescent="0.25">
      <c r="A1738" t="s">
        <v>188</v>
      </c>
      <c r="B1738">
        <v>7305.92</v>
      </c>
      <c r="C1738">
        <v>7299.5</v>
      </c>
      <c r="D1738">
        <v>7299.24</v>
      </c>
      <c r="E1738">
        <v>7284.62</v>
      </c>
      <c r="F1738">
        <v>556.22799999999995</v>
      </c>
      <c r="G1738">
        <v>0</v>
      </c>
      <c r="H1738">
        <v>292.18099999999998</v>
      </c>
      <c r="I1738">
        <v>0</v>
      </c>
      <c r="J1738">
        <v>0.149426</v>
      </c>
      <c r="K1738">
        <v>0.83628800000000003</v>
      </c>
      <c r="L1738">
        <v>0</v>
      </c>
      <c r="M1738" t="s">
        <v>43</v>
      </c>
    </row>
    <row r="1739" spans="1:25" x14ac:dyDescent="0.25">
      <c r="A1739" t="s">
        <v>188</v>
      </c>
      <c r="B1739">
        <v>7090.31</v>
      </c>
      <c r="C1739">
        <v>7083.87</v>
      </c>
      <c r="D1739">
        <v>7083.63</v>
      </c>
      <c r="E1739">
        <v>7069.81</v>
      </c>
      <c r="F1739">
        <v>546.221</v>
      </c>
      <c r="G1739">
        <v>0</v>
      </c>
      <c r="H1739">
        <v>282.91399999999999</v>
      </c>
      <c r="I1739">
        <v>0</v>
      </c>
      <c r="J1739">
        <v>0.178481</v>
      </c>
      <c r="K1739">
        <v>0.83684700000000001</v>
      </c>
      <c r="L1739">
        <v>0</v>
      </c>
      <c r="M1739" t="s">
        <v>43</v>
      </c>
    </row>
    <row r="1740" spans="1:25" x14ac:dyDescent="0.25">
      <c r="A1740" t="s">
        <v>188</v>
      </c>
      <c r="B1740">
        <v>7028.1</v>
      </c>
      <c r="C1740">
        <v>7021.42</v>
      </c>
      <c r="D1740">
        <v>7021.22</v>
      </c>
      <c r="E1740">
        <v>7008</v>
      </c>
      <c r="F1740">
        <v>537.89800000000002</v>
      </c>
      <c r="G1740">
        <v>0</v>
      </c>
      <c r="H1740">
        <v>281.34300000000002</v>
      </c>
      <c r="I1740">
        <v>0</v>
      </c>
      <c r="J1740">
        <v>0.17460200000000001</v>
      </c>
      <c r="K1740">
        <v>0.84174599999999999</v>
      </c>
      <c r="L1740">
        <v>0</v>
      </c>
      <c r="M1740" t="s">
        <v>43</v>
      </c>
    </row>
    <row r="1741" spans="1:25" x14ac:dyDescent="0.25">
      <c r="A1741" t="s">
        <v>188</v>
      </c>
      <c r="B1741">
        <v>7075.99</v>
      </c>
      <c r="C1741">
        <v>7069.94</v>
      </c>
      <c r="D1741">
        <v>7069.72</v>
      </c>
      <c r="E1741">
        <v>7056.3</v>
      </c>
      <c r="F1741">
        <v>543.34299999999996</v>
      </c>
      <c r="G1741">
        <v>0</v>
      </c>
      <c r="H1741">
        <v>283.64499999999998</v>
      </c>
      <c r="I1741">
        <v>0</v>
      </c>
      <c r="J1741">
        <v>0.14713999999999999</v>
      </c>
      <c r="K1741">
        <v>0.83652000000000004</v>
      </c>
      <c r="L1741">
        <v>0</v>
      </c>
      <c r="M1741" t="s">
        <v>43</v>
      </c>
    </row>
    <row r="1742" spans="1:25" x14ac:dyDescent="0.25">
      <c r="A1742" t="s">
        <v>188</v>
      </c>
      <c r="B1742">
        <v>7073.28</v>
      </c>
      <c r="C1742">
        <v>7067.14</v>
      </c>
      <c r="D1742">
        <v>7066.92</v>
      </c>
      <c r="E1742">
        <v>7053.63</v>
      </c>
      <c r="F1742">
        <v>536.56500000000005</v>
      </c>
      <c r="G1742">
        <v>0</v>
      </c>
      <c r="H1742">
        <v>282.86900000000003</v>
      </c>
      <c r="I1742">
        <v>0</v>
      </c>
      <c r="J1742">
        <v>0.14766699999999999</v>
      </c>
      <c r="K1742">
        <v>0.83705200000000002</v>
      </c>
      <c r="L1742">
        <v>0</v>
      </c>
      <c r="M1742" t="s">
        <v>43</v>
      </c>
    </row>
    <row r="1743" spans="1:25" x14ac:dyDescent="0.25">
      <c r="A1743" t="s">
        <v>188</v>
      </c>
      <c r="B1743">
        <v>7022.34</v>
      </c>
      <c r="C1743">
        <v>7015.71</v>
      </c>
      <c r="D1743">
        <v>7015.52</v>
      </c>
      <c r="E1743">
        <v>7002.47</v>
      </c>
      <c r="F1743">
        <v>532.96600000000001</v>
      </c>
      <c r="G1743">
        <v>0</v>
      </c>
      <c r="H1743">
        <v>281.36399999999998</v>
      </c>
      <c r="I1743">
        <v>0</v>
      </c>
      <c r="J1743">
        <v>0.14712600000000001</v>
      </c>
      <c r="K1743">
        <v>0.83681899999999998</v>
      </c>
      <c r="L1743">
        <v>0</v>
      </c>
      <c r="M1743" t="s">
        <v>43</v>
      </c>
    </row>
    <row r="1744" spans="1:25" x14ac:dyDescent="0.25">
      <c r="A1744" t="s">
        <v>188</v>
      </c>
      <c r="B1744">
        <v>7007.89</v>
      </c>
      <c r="C1744">
        <v>7001.24</v>
      </c>
      <c r="D1744">
        <v>7001.05</v>
      </c>
      <c r="E1744">
        <v>6988.05</v>
      </c>
      <c r="F1744">
        <v>535.99400000000003</v>
      </c>
      <c r="G1744">
        <v>0</v>
      </c>
      <c r="H1744">
        <v>281.25799999999998</v>
      </c>
      <c r="I1744">
        <v>0</v>
      </c>
      <c r="J1744">
        <v>0.150644</v>
      </c>
      <c r="K1744">
        <v>0.837032</v>
      </c>
      <c r="L1744">
        <v>0</v>
      </c>
      <c r="M1744" t="s">
        <v>43</v>
      </c>
    </row>
    <row r="1745" spans="1:13" x14ac:dyDescent="0.25">
      <c r="A1745" t="s">
        <v>188</v>
      </c>
      <c r="B1745">
        <v>7027.76</v>
      </c>
      <c r="C1745">
        <v>7021.13</v>
      </c>
      <c r="D1745">
        <v>7020.93</v>
      </c>
      <c r="E1745">
        <v>7007.87</v>
      </c>
      <c r="F1745">
        <v>534.62900000000002</v>
      </c>
      <c r="G1745">
        <v>0</v>
      </c>
      <c r="H1745">
        <v>282.94900000000001</v>
      </c>
      <c r="I1745">
        <v>0</v>
      </c>
      <c r="J1745">
        <v>0.178454</v>
      </c>
      <c r="K1745">
        <v>0.83704699999999999</v>
      </c>
      <c r="L1745">
        <v>0</v>
      </c>
      <c r="M1745" t="s">
        <v>43</v>
      </c>
    </row>
    <row r="1746" spans="1:13" x14ac:dyDescent="0.25">
      <c r="A1746" t="s">
        <v>188</v>
      </c>
      <c r="B1746">
        <v>7081.3</v>
      </c>
      <c r="C1746">
        <v>7074.95</v>
      </c>
      <c r="D1746">
        <v>7074.69</v>
      </c>
      <c r="E1746">
        <v>7060.38</v>
      </c>
      <c r="F1746">
        <v>549.33299999999997</v>
      </c>
      <c r="G1746">
        <v>0</v>
      </c>
      <c r="H1746">
        <v>282.91500000000002</v>
      </c>
      <c r="I1746">
        <v>0</v>
      </c>
      <c r="J1746">
        <v>0.148065</v>
      </c>
      <c r="K1746">
        <v>0.83502200000000004</v>
      </c>
      <c r="L1746">
        <v>0</v>
      </c>
      <c r="M1746" t="s">
        <v>43</v>
      </c>
    </row>
    <row r="1747" spans="1:13" x14ac:dyDescent="0.25">
      <c r="A1747" t="s">
        <v>188</v>
      </c>
      <c r="B1747">
        <v>7051.93</v>
      </c>
      <c r="C1747">
        <v>7046.01</v>
      </c>
      <c r="D1747">
        <v>7045.77</v>
      </c>
      <c r="E1747">
        <v>7032.17</v>
      </c>
      <c r="F1747">
        <v>542.43399999999997</v>
      </c>
      <c r="G1747">
        <v>0</v>
      </c>
      <c r="H1747">
        <v>283.33999999999997</v>
      </c>
      <c r="I1747">
        <v>0</v>
      </c>
      <c r="J1747">
        <v>0.15987199999999999</v>
      </c>
      <c r="K1747">
        <v>0.83700300000000005</v>
      </c>
      <c r="L1747">
        <v>0</v>
      </c>
      <c r="M1747" t="s">
        <v>43</v>
      </c>
    </row>
    <row r="1748" spans="1:13" x14ac:dyDescent="0.25">
      <c r="A1748" t="s">
        <v>188</v>
      </c>
      <c r="B1748">
        <v>7048.69</v>
      </c>
      <c r="C1748">
        <v>7042.65</v>
      </c>
      <c r="D1748">
        <v>7042.42</v>
      </c>
      <c r="E1748">
        <v>7028.94</v>
      </c>
      <c r="F1748">
        <v>541.26499999999999</v>
      </c>
      <c r="G1748">
        <v>0</v>
      </c>
      <c r="H1748">
        <v>281.24299999999999</v>
      </c>
      <c r="I1748">
        <v>0</v>
      </c>
      <c r="J1748">
        <v>0.178454</v>
      </c>
      <c r="K1748">
        <v>0.83648299999999998</v>
      </c>
      <c r="L1748">
        <v>0</v>
      </c>
      <c r="M1748" t="s">
        <v>43</v>
      </c>
    </row>
    <row r="1749" spans="1:13" x14ac:dyDescent="0.25">
      <c r="A1749" t="s">
        <v>188</v>
      </c>
      <c r="B1749">
        <v>7060.81</v>
      </c>
      <c r="C1749">
        <v>7054.53</v>
      </c>
      <c r="D1749">
        <v>7054.28</v>
      </c>
      <c r="E1749">
        <v>7040.85</v>
      </c>
      <c r="F1749">
        <v>541.92399999999998</v>
      </c>
      <c r="G1749">
        <v>0</v>
      </c>
      <c r="H1749">
        <v>282.25799999999998</v>
      </c>
      <c r="I1749">
        <v>0</v>
      </c>
      <c r="J1749">
        <v>0.15531600000000001</v>
      </c>
      <c r="K1749">
        <v>0.83664099999999997</v>
      </c>
      <c r="L1749">
        <v>0</v>
      </c>
      <c r="M1749" t="s">
        <v>43</v>
      </c>
    </row>
    <row r="1750" spans="1:13" x14ac:dyDescent="0.25">
      <c r="A1750" t="s">
        <v>188</v>
      </c>
      <c r="B1750">
        <v>7053.82</v>
      </c>
      <c r="C1750">
        <v>7047.82</v>
      </c>
      <c r="D1750">
        <v>7047.6</v>
      </c>
      <c r="E1750">
        <v>7033.94</v>
      </c>
      <c r="F1750">
        <v>545.12800000000004</v>
      </c>
      <c r="G1750">
        <v>0</v>
      </c>
      <c r="H1750">
        <v>280.76</v>
      </c>
      <c r="I1750">
        <v>0</v>
      </c>
      <c r="J1750">
        <v>0.14804800000000001</v>
      </c>
      <c r="K1750">
        <v>0.82822799999999996</v>
      </c>
      <c r="L1750">
        <v>0</v>
      </c>
      <c r="M1750" t="s">
        <v>43</v>
      </c>
    </row>
    <row r="1751" spans="1:13" x14ac:dyDescent="0.25">
      <c r="A1751" t="s">
        <v>188</v>
      </c>
      <c r="B1751">
        <v>7033.85</v>
      </c>
      <c r="C1751">
        <v>7027.86</v>
      </c>
      <c r="D1751">
        <v>7027.62</v>
      </c>
      <c r="E1751">
        <v>7013.71</v>
      </c>
      <c r="F1751">
        <v>542.75</v>
      </c>
      <c r="G1751">
        <v>0</v>
      </c>
      <c r="H1751">
        <v>280.928</v>
      </c>
      <c r="I1751">
        <v>0</v>
      </c>
      <c r="J1751">
        <v>0.14713899999999999</v>
      </c>
      <c r="K1751">
        <v>0.83698499999999998</v>
      </c>
      <c r="L1751">
        <v>0</v>
      </c>
      <c r="M1751" t="s">
        <v>43</v>
      </c>
    </row>
    <row r="1752" spans="1:13" x14ac:dyDescent="0.25">
      <c r="A1752" t="s">
        <v>188</v>
      </c>
      <c r="B1752">
        <v>7035.61</v>
      </c>
      <c r="C1752">
        <v>7029.66</v>
      </c>
      <c r="D1752">
        <v>7029.42</v>
      </c>
      <c r="E1752">
        <v>7015.91</v>
      </c>
      <c r="F1752">
        <v>542.45399999999995</v>
      </c>
      <c r="G1752">
        <v>0</v>
      </c>
      <c r="H1752">
        <v>282.34199999999998</v>
      </c>
      <c r="I1752">
        <v>0</v>
      </c>
      <c r="J1752">
        <v>0.15770200000000001</v>
      </c>
      <c r="K1752">
        <v>0.83624600000000004</v>
      </c>
      <c r="L1752">
        <v>0</v>
      </c>
      <c r="M1752" t="s">
        <v>43</v>
      </c>
    </row>
    <row r="1753" spans="1:13" x14ac:dyDescent="0.25">
      <c r="A1753" t="s">
        <v>188</v>
      </c>
      <c r="B1753">
        <v>7053.05</v>
      </c>
      <c r="C1753">
        <v>7046.67</v>
      </c>
      <c r="D1753">
        <v>7046.43</v>
      </c>
      <c r="E1753">
        <v>7032.78</v>
      </c>
      <c r="F1753">
        <v>544.03800000000001</v>
      </c>
      <c r="G1753">
        <v>0</v>
      </c>
      <c r="H1753">
        <v>282.06200000000001</v>
      </c>
      <c r="I1753">
        <v>0</v>
      </c>
      <c r="J1753">
        <v>0.17846100000000001</v>
      </c>
      <c r="K1753">
        <v>0.84421199999999996</v>
      </c>
      <c r="L1753">
        <v>0</v>
      </c>
      <c r="M1753" t="s">
        <v>43</v>
      </c>
    </row>
    <row r="1754" spans="1:13" x14ac:dyDescent="0.25">
      <c r="A1754" t="s">
        <v>188</v>
      </c>
      <c r="B1754">
        <v>7083.59</v>
      </c>
      <c r="C1754">
        <v>7077.46</v>
      </c>
      <c r="D1754">
        <v>7077.22</v>
      </c>
      <c r="E1754">
        <v>7063.21</v>
      </c>
      <c r="F1754">
        <v>544.96</v>
      </c>
      <c r="G1754">
        <v>0</v>
      </c>
      <c r="H1754">
        <v>283.08</v>
      </c>
      <c r="I1754">
        <v>0</v>
      </c>
      <c r="J1754">
        <v>0.14730299999999999</v>
      </c>
      <c r="K1754">
        <v>0.83704500000000004</v>
      </c>
      <c r="L1754">
        <v>0</v>
      </c>
      <c r="M1754" t="s">
        <v>43</v>
      </c>
    </row>
    <row r="1755" spans="1:13" x14ac:dyDescent="0.25">
      <c r="A1755" t="s">
        <v>188</v>
      </c>
      <c r="B1755">
        <v>7097.72</v>
      </c>
      <c r="C1755">
        <v>7091.41</v>
      </c>
      <c r="D1755">
        <v>7091.17</v>
      </c>
      <c r="E1755">
        <v>7077.09</v>
      </c>
      <c r="F1755">
        <v>548.65700000000004</v>
      </c>
      <c r="G1755">
        <v>0</v>
      </c>
      <c r="H1755">
        <v>281.91399999999999</v>
      </c>
      <c r="I1755">
        <v>0</v>
      </c>
      <c r="J1755">
        <v>0.15024499999999999</v>
      </c>
      <c r="K1755">
        <v>0.83682000000000001</v>
      </c>
      <c r="L1755">
        <v>0</v>
      </c>
      <c r="M1755" t="s">
        <v>43</v>
      </c>
    </row>
    <row r="1756" spans="1:13" x14ac:dyDescent="0.25">
      <c r="A1756" t="s">
        <v>188</v>
      </c>
      <c r="B1756">
        <v>7071.37</v>
      </c>
      <c r="C1756">
        <v>7065.37</v>
      </c>
      <c r="D1756">
        <v>7065.14</v>
      </c>
      <c r="E1756">
        <v>7051.1</v>
      </c>
      <c r="F1756">
        <v>540.78899999999999</v>
      </c>
      <c r="G1756">
        <v>0</v>
      </c>
      <c r="H1756">
        <v>281.87299999999999</v>
      </c>
      <c r="I1756">
        <v>0</v>
      </c>
      <c r="J1756">
        <v>0.14722399999999999</v>
      </c>
      <c r="K1756">
        <v>0.83638400000000002</v>
      </c>
      <c r="L1756">
        <v>0</v>
      </c>
      <c r="M1756" t="s">
        <v>43</v>
      </c>
    </row>
    <row r="1757" spans="1:13" x14ac:dyDescent="0.25">
      <c r="A1757" t="s">
        <v>188</v>
      </c>
      <c r="B1757">
        <v>7073.07</v>
      </c>
      <c r="C1757">
        <v>7066.65</v>
      </c>
      <c r="D1757">
        <v>7066.4</v>
      </c>
      <c r="E1757">
        <v>7052.14</v>
      </c>
      <c r="F1757">
        <v>546.88800000000003</v>
      </c>
      <c r="G1757">
        <v>0</v>
      </c>
      <c r="H1757">
        <v>282.69400000000002</v>
      </c>
      <c r="I1757">
        <v>0</v>
      </c>
      <c r="J1757">
        <v>0.14713000000000001</v>
      </c>
      <c r="K1757">
        <v>0.83702399999999999</v>
      </c>
      <c r="L1757">
        <v>0</v>
      </c>
      <c r="M1757" t="s">
        <v>43</v>
      </c>
    </row>
    <row r="1758" spans="1:13" x14ac:dyDescent="0.25">
      <c r="A1758" t="s">
        <v>188</v>
      </c>
      <c r="B1758">
        <v>7083.01</v>
      </c>
      <c r="C1758">
        <v>7076.86</v>
      </c>
      <c r="D1758">
        <v>7076.61</v>
      </c>
      <c r="E1758">
        <v>7062.77</v>
      </c>
      <c r="F1758">
        <v>547.61</v>
      </c>
      <c r="G1758">
        <v>0</v>
      </c>
      <c r="H1758">
        <v>282.82299999999998</v>
      </c>
      <c r="I1758">
        <v>0</v>
      </c>
      <c r="J1758">
        <v>0.14907200000000001</v>
      </c>
      <c r="K1758">
        <v>0.83694599999999997</v>
      </c>
      <c r="L1758">
        <v>0</v>
      </c>
      <c r="M1758" t="s">
        <v>43</v>
      </c>
    </row>
    <row r="1759" spans="1:13" x14ac:dyDescent="0.25">
      <c r="A1759" t="s">
        <v>188</v>
      </c>
      <c r="B1759">
        <v>7084.32</v>
      </c>
      <c r="C1759">
        <v>7078.11</v>
      </c>
      <c r="D1759">
        <v>7077.86</v>
      </c>
      <c r="E1759">
        <v>7063.78</v>
      </c>
      <c r="F1759">
        <v>547.91800000000001</v>
      </c>
      <c r="G1759">
        <v>0</v>
      </c>
      <c r="H1759">
        <v>281.56700000000001</v>
      </c>
      <c r="I1759">
        <v>0</v>
      </c>
      <c r="J1759">
        <v>0.16777600000000001</v>
      </c>
      <c r="K1759">
        <v>0.83702799999999999</v>
      </c>
      <c r="L1759">
        <v>0</v>
      </c>
      <c r="M1759" t="s">
        <v>43</v>
      </c>
    </row>
    <row r="1760" spans="1:13" x14ac:dyDescent="0.25">
      <c r="A1760" t="s">
        <v>188</v>
      </c>
      <c r="B1760">
        <v>7086.85</v>
      </c>
      <c r="C1760">
        <v>7080.59</v>
      </c>
      <c r="D1760">
        <v>7080.34</v>
      </c>
      <c r="E1760">
        <v>7066.46</v>
      </c>
      <c r="F1760">
        <v>543.95399999999995</v>
      </c>
      <c r="G1760">
        <v>0</v>
      </c>
      <c r="H1760">
        <v>280.73399999999998</v>
      </c>
      <c r="I1760">
        <v>0</v>
      </c>
      <c r="J1760">
        <v>0.167014</v>
      </c>
      <c r="K1760">
        <v>0.837036</v>
      </c>
      <c r="L1760">
        <v>0</v>
      </c>
      <c r="M1760" t="s">
        <v>43</v>
      </c>
    </row>
    <row r="1761" spans="1:13" x14ac:dyDescent="0.25">
      <c r="A1761" t="s">
        <v>188</v>
      </c>
      <c r="B1761">
        <v>7061.75</v>
      </c>
      <c r="C1761">
        <v>7055.39</v>
      </c>
      <c r="D1761">
        <v>7055.15</v>
      </c>
      <c r="E1761">
        <v>7041.31</v>
      </c>
      <c r="F1761">
        <v>540.67399999999998</v>
      </c>
      <c r="G1761">
        <v>0</v>
      </c>
      <c r="H1761">
        <v>279.98099999999999</v>
      </c>
      <c r="I1761">
        <v>0</v>
      </c>
      <c r="J1761">
        <v>0.147201</v>
      </c>
      <c r="K1761">
        <v>0.83695200000000003</v>
      </c>
      <c r="L1761">
        <v>0</v>
      </c>
      <c r="M1761" t="s">
        <v>43</v>
      </c>
    </row>
    <row r="1762" spans="1:13" x14ac:dyDescent="0.25">
      <c r="A1762" t="s">
        <v>188</v>
      </c>
      <c r="B1762">
        <v>7154.12</v>
      </c>
      <c r="C1762">
        <v>7148.06</v>
      </c>
      <c r="D1762">
        <v>7147.77</v>
      </c>
      <c r="E1762">
        <v>7133.04</v>
      </c>
      <c r="F1762">
        <v>554.55799999999999</v>
      </c>
      <c r="G1762">
        <v>0</v>
      </c>
      <c r="H1762">
        <v>285.81</v>
      </c>
      <c r="I1762">
        <v>0</v>
      </c>
      <c r="J1762">
        <v>0.178481</v>
      </c>
      <c r="K1762">
        <v>0.83697699999999997</v>
      </c>
      <c r="L1762">
        <v>0</v>
      </c>
      <c r="M1762" t="s">
        <v>43</v>
      </c>
    </row>
    <row r="1763" spans="1:13" x14ac:dyDescent="0.25">
      <c r="A1763" t="s">
        <v>188</v>
      </c>
      <c r="B1763">
        <v>7229.91</v>
      </c>
      <c r="C1763">
        <v>7223.58</v>
      </c>
      <c r="D1763">
        <v>7223.24</v>
      </c>
      <c r="E1763">
        <v>7207.77</v>
      </c>
      <c r="F1763">
        <v>564.47699999999998</v>
      </c>
      <c r="G1763">
        <v>0</v>
      </c>
      <c r="H1763">
        <v>288.41699999999997</v>
      </c>
      <c r="I1763">
        <v>0</v>
      </c>
      <c r="J1763">
        <v>0.178454</v>
      </c>
      <c r="K1763">
        <v>0.83701000000000003</v>
      </c>
      <c r="L1763">
        <v>0</v>
      </c>
      <c r="M1763" t="s">
        <v>43</v>
      </c>
    </row>
    <row r="1764" spans="1:13" x14ac:dyDescent="0.25">
      <c r="A1764" t="s">
        <v>188</v>
      </c>
      <c r="B1764">
        <v>7060.64</v>
      </c>
      <c r="C1764">
        <v>7054.61</v>
      </c>
      <c r="D1764">
        <v>7054.36</v>
      </c>
      <c r="E1764">
        <v>7040.25</v>
      </c>
      <c r="F1764">
        <v>547.65</v>
      </c>
      <c r="G1764">
        <v>0</v>
      </c>
      <c r="H1764">
        <v>283.065</v>
      </c>
      <c r="I1764">
        <v>0</v>
      </c>
      <c r="J1764">
        <v>0.17847299999999999</v>
      </c>
      <c r="K1764">
        <v>0.83487599999999995</v>
      </c>
      <c r="L1764">
        <v>0</v>
      </c>
      <c r="M1764" t="s">
        <v>43</v>
      </c>
    </row>
    <row r="1765" spans="1:13" x14ac:dyDescent="0.25">
      <c r="A1765" t="s">
        <v>188</v>
      </c>
      <c r="B1765">
        <v>7042.57</v>
      </c>
      <c r="C1765">
        <v>7036.27</v>
      </c>
      <c r="D1765">
        <v>7036.07</v>
      </c>
      <c r="E1765">
        <v>7022.59</v>
      </c>
      <c r="F1765">
        <v>541.04899999999998</v>
      </c>
      <c r="G1765">
        <v>0</v>
      </c>
      <c r="H1765">
        <v>282.11799999999999</v>
      </c>
      <c r="I1765">
        <v>0</v>
      </c>
      <c r="J1765">
        <v>0.16484799999999999</v>
      </c>
      <c r="K1765">
        <v>0.83692599999999995</v>
      </c>
      <c r="L1765">
        <v>0</v>
      </c>
      <c r="M1765" t="s">
        <v>43</v>
      </c>
    </row>
    <row r="1766" spans="1:13" x14ac:dyDescent="0.25">
      <c r="A1766" t="s">
        <v>188</v>
      </c>
      <c r="B1766">
        <v>7030.63</v>
      </c>
      <c r="C1766">
        <v>7024.64</v>
      </c>
      <c r="D1766">
        <v>7024.43</v>
      </c>
      <c r="E1766">
        <v>7010.8</v>
      </c>
      <c r="F1766">
        <v>538.072</v>
      </c>
      <c r="G1766">
        <v>0</v>
      </c>
      <c r="H1766">
        <v>282.286</v>
      </c>
      <c r="I1766">
        <v>0</v>
      </c>
      <c r="J1766">
        <v>0.178476</v>
      </c>
      <c r="K1766">
        <v>0.83637700000000004</v>
      </c>
      <c r="L1766">
        <v>0</v>
      </c>
      <c r="M1766" t="s">
        <v>43</v>
      </c>
    </row>
    <row r="1767" spans="1:13" x14ac:dyDescent="0.25">
      <c r="A1767" t="s">
        <v>188</v>
      </c>
      <c r="B1767">
        <v>7008.53</v>
      </c>
      <c r="C1767">
        <v>7002.16</v>
      </c>
      <c r="D1767">
        <v>7001.97</v>
      </c>
      <c r="E1767">
        <v>6988.77</v>
      </c>
      <c r="F1767">
        <v>540.03800000000001</v>
      </c>
      <c r="G1767">
        <v>0</v>
      </c>
      <c r="H1767">
        <v>282.19900000000001</v>
      </c>
      <c r="I1767">
        <v>0</v>
      </c>
      <c r="J1767">
        <v>0.17846500000000001</v>
      </c>
      <c r="K1767">
        <v>0.85733599999999999</v>
      </c>
      <c r="L1767">
        <v>0</v>
      </c>
      <c r="M1767" t="s">
        <v>43</v>
      </c>
    </row>
    <row r="1768" spans="1:13" x14ac:dyDescent="0.25">
      <c r="A1768" t="s">
        <v>188</v>
      </c>
      <c r="B1768">
        <v>6970.58</v>
      </c>
      <c r="C1768">
        <v>6964.26</v>
      </c>
      <c r="D1768">
        <v>6964.09</v>
      </c>
      <c r="E1768">
        <v>6951.48</v>
      </c>
      <c r="F1768">
        <v>530.37900000000002</v>
      </c>
      <c r="G1768">
        <v>0</v>
      </c>
      <c r="H1768">
        <v>281.12799999999999</v>
      </c>
      <c r="I1768">
        <v>0</v>
      </c>
      <c r="J1768">
        <v>0.134524</v>
      </c>
      <c r="K1768">
        <v>0.83705099999999999</v>
      </c>
      <c r="L1768">
        <v>0</v>
      </c>
      <c r="M1768" t="s">
        <v>43</v>
      </c>
    </row>
    <row r="1769" spans="1:13" x14ac:dyDescent="0.25">
      <c r="A1769" t="s">
        <v>188</v>
      </c>
      <c r="B1769">
        <v>6972.89</v>
      </c>
      <c r="C1769">
        <v>6966.59</v>
      </c>
      <c r="D1769">
        <v>6966.42</v>
      </c>
      <c r="E1769">
        <v>6953.62</v>
      </c>
      <c r="F1769">
        <v>529.77099999999996</v>
      </c>
      <c r="G1769">
        <v>0</v>
      </c>
      <c r="H1769">
        <v>281.755</v>
      </c>
      <c r="I1769">
        <v>0</v>
      </c>
      <c r="J1769">
        <v>0.160436</v>
      </c>
      <c r="K1769">
        <v>0.83667599999999998</v>
      </c>
      <c r="L1769">
        <v>0</v>
      </c>
      <c r="M1769" t="s">
        <v>43</v>
      </c>
    </row>
    <row r="1770" spans="1:13" x14ac:dyDescent="0.25">
      <c r="A1770" t="s">
        <v>188</v>
      </c>
      <c r="B1770">
        <v>7035.47</v>
      </c>
      <c r="C1770">
        <v>7029.12</v>
      </c>
      <c r="D1770">
        <v>7028.88</v>
      </c>
      <c r="E1770">
        <v>7014.88</v>
      </c>
      <c r="F1770">
        <v>543.51</v>
      </c>
      <c r="G1770">
        <v>0</v>
      </c>
      <c r="H1770">
        <v>281.81299999999999</v>
      </c>
      <c r="I1770">
        <v>0</v>
      </c>
      <c r="J1770">
        <v>0.15532499999999999</v>
      </c>
      <c r="K1770">
        <v>0.83695299999999995</v>
      </c>
      <c r="L1770">
        <v>0</v>
      </c>
      <c r="M1770" t="s">
        <v>43</v>
      </c>
    </row>
    <row r="1771" spans="1:13" x14ac:dyDescent="0.25">
      <c r="A1771" t="s">
        <v>188</v>
      </c>
      <c r="B1771">
        <v>7022.89</v>
      </c>
      <c r="C1771">
        <v>7016.86</v>
      </c>
      <c r="D1771">
        <v>7016.69</v>
      </c>
      <c r="E1771">
        <v>7003.68</v>
      </c>
      <c r="F1771">
        <v>532.06600000000003</v>
      </c>
      <c r="G1771">
        <v>0</v>
      </c>
      <c r="H1771">
        <v>281.416</v>
      </c>
      <c r="I1771">
        <v>0</v>
      </c>
      <c r="J1771">
        <v>0.178454</v>
      </c>
      <c r="K1771">
        <v>0.83704999999999996</v>
      </c>
      <c r="L1771">
        <v>0</v>
      </c>
      <c r="M1771" t="s">
        <v>43</v>
      </c>
    </row>
    <row r="1772" spans="1:13" x14ac:dyDescent="0.25">
      <c r="A1772" t="s">
        <v>188</v>
      </c>
      <c r="B1772">
        <v>7000.41</v>
      </c>
      <c r="C1772">
        <v>6994.01</v>
      </c>
      <c r="D1772">
        <v>6993.81</v>
      </c>
      <c r="E1772">
        <v>6980.19</v>
      </c>
      <c r="F1772">
        <v>534.78099999999995</v>
      </c>
      <c r="G1772">
        <v>0</v>
      </c>
      <c r="H1772">
        <v>281.02499999999998</v>
      </c>
      <c r="I1772">
        <v>0</v>
      </c>
      <c r="J1772">
        <v>0.178454</v>
      </c>
      <c r="K1772">
        <v>0.83655599999999997</v>
      </c>
      <c r="L1772">
        <v>0</v>
      </c>
      <c r="M1772" t="s">
        <v>43</v>
      </c>
    </row>
    <row r="1773" spans="1:13" x14ac:dyDescent="0.25">
      <c r="A1773" t="s">
        <v>188</v>
      </c>
      <c r="B1773">
        <v>6964.63</v>
      </c>
      <c r="C1773">
        <v>6958.34</v>
      </c>
      <c r="D1773">
        <v>6958.16</v>
      </c>
      <c r="E1773">
        <v>6945.33</v>
      </c>
      <c r="F1773">
        <v>521.20100000000002</v>
      </c>
      <c r="G1773">
        <v>0</v>
      </c>
      <c r="H1773">
        <v>280.09899999999999</v>
      </c>
      <c r="I1773">
        <v>0</v>
      </c>
      <c r="J1773">
        <v>0.14766899999999999</v>
      </c>
      <c r="K1773">
        <v>0.85316199999999998</v>
      </c>
      <c r="L1773">
        <v>0</v>
      </c>
      <c r="M1773" t="s">
        <v>43</v>
      </c>
    </row>
    <row r="1774" spans="1:13" x14ac:dyDescent="0.25">
      <c r="A1774" t="s">
        <v>188</v>
      </c>
      <c r="B1774">
        <v>6962.38</v>
      </c>
      <c r="C1774">
        <v>6955.86</v>
      </c>
      <c r="D1774">
        <v>6955.69</v>
      </c>
      <c r="E1774">
        <v>6943.16</v>
      </c>
      <c r="F1774">
        <v>521.05600000000004</v>
      </c>
      <c r="G1774">
        <v>0</v>
      </c>
      <c r="H1774">
        <v>279.84399999999999</v>
      </c>
      <c r="I1774">
        <v>0</v>
      </c>
      <c r="J1774">
        <v>0.17845800000000001</v>
      </c>
      <c r="K1774">
        <v>0.84027200000000002</v>
      </c>
      <c r="L1774">
        <v>0</v>
      </c>
      <c r="M1774" t="s">
        <v>43</v>
      </c>
    </row>
    <row r="1775" spans="1:13" x14ac:dyDescent="0.25">
      <c r="A1775" t="s">
        <v>188</v>
      </c>
      <c r="B1775">
        <v>6957.97</v>
      </c>
      <c r="C1775">
        <v>6951.53</v>
      </c>
      <c r="D1775">
        <v>6951.35</v>
      </c>
      <c r="E1775">
        <v>6938.78</v>
      </c>
      <c r="F1775">
        <v>525.30899999999997</v>
      </c>
      <c r="G1775">
        <v>0</v>
      </c>
      <c r="H1775">
        <v>280.17500000000001</v>
      </c>
      <c r="I1775">
        <v>0</v>
      </c>
      <c r="J1775">
        <v>0.15109800000000001</v>
      </c>
      <c r="K1775">
        <v>0.83564700000000003</v>
      </c>
      <c r="L1775">
        <v>0</v>
      </c>
      <c r="M1775" t="s">
        <v>43</v>
      </c>
    </row>
    <row r="1776" spans="1:13" x14ac:dyDescent="0.25">
      <c r="A1776" t="s">
        <v>188</v>
      </c>
      <c r="B1776">
        <v>6967.73</v>
      </c>
      <c r="C1776">
        <v>6961.46</v>
      </c>
      <c r="D1776">
        <v>6961.29</v>
      </c>
      <c r="E1776">
        <v>6948.44</v>
      </c>
      <c r="F1776">
        <v>522.42899999999997</v>
      </c>
      <c r="G1776">
        <v>0</v>
      </c>
      <c r="H1776">
        <v>280.61500000000001</v>
      </c>
      <c r="I1776">
        <v>0</v>
      </c>
      <c r="J1776">
        <v>0.17243900000000001</v>
      </c>
      <c r="K1776">
        <v>0.83692800000000001</v>
      </c>
      <c r="L1776">
        <v>0</v>
      </c>
      <c r="M1776" t="s">
        <v>43</v>
      </c>
    </row>
    <row r="1777" spans="1:25" x14ac:dyDescent="0.25">
      <c r="A1777" t="s">
        <v>188</v>
      </c>
      <c r="B1777">
        <v>6965.55</v>
      </c>
      <c r="C1777">
        <v>6958.9</v>
      </c>
      <c r="D1777">
        <v>6958.73</v>
      </c>
      <c r="E1777">
        <v>6946.15</v>
      </c>
      <c r="F1777">
        <v>524.97799999999995</v>
      </c>
      <c r="G1777">
        <v>0</v>
      </c>
      <c r="H1777">
        <v>279.69200000000001</v>
      </c>
      <c r="I1777">
        <v>0</v>
      </c>
      <c r="J1777">
        <v>0.147425</v>
      </c>
      <c r="K1777">
        <v>0.83705200000000002</v>
      </c>
      <c r="L1777">
        <v>0</v>
      </c>
      <c r="M1777" t="s">
        <v>43</v>
      </c>
    </row>
    <row r="1778" spans="1:25" x14ac:dyDescent="0.25">
      <c r="A1778" t="s">
        <v>188</v>
      </c>
      <c r="B1778">
        <v>6965.06</v>
      </c>
      <c r="C1778">
        <v>6958.56</v>
      </c>
      <c r="D1778">
        <v>6958.39</v>
      </c>
      <c r="E1778">
        <v>6945.72</v>
      </c>
      <c r="F1778">
        <v>525.64200000000005</v>
      </c>
      <c r="G1778">
        <v>0</v>
      </c>
      <c r="H1778">
        <v>280.16500000000002</v>
      </c>
      <c r="I1778">
        <v>0</v>
      </c>
      <c r="J1778">
        <v>0.149337</v>
      </c>
      <c r="K1778">
        <v>0.837032</v>
      </c>
      <c r="L1778">
        <v>0</v>
      </c>
      <c r="M1778" t="s">
        <v>43</v>
      </c>
    </row>
    <row r="1779" spans="1:25" x14ac:dyDescent="0.25">
      <c r="A1779" t="s">
        <v>188</v>
      </c>
      <c r="B1779">
        <v>6982.87</v>
      </c>
      <c r="C1779">
        <v>6976</v>
      </c>
      <c r="D1779">
        <v>6975.82</v>
      </c>
      <c r="E1779">
        <v>6963.16</v>
      </c>
      <c r="F1779">
        <v>529.73</v>
      </c>
      <c r="G1779">
        <v>0</v>
      </c>
      <c r="H1779">
        <v>280.577</v>
      </c>
      <c r="I1779">
        <v>0</v>
      </c>
      <c r="J1779">
        <v>0.156032</v>
      </c>
      <c r="K1779">
        <v>0.83673799999999998</v>
      </c>
      <c r="L1779">
        <v>0</v>
      </c>
      <c r="M1779" t="s">
        <v>43</v>
      </c>
    </row>
    <row r="1780" spans="1:25" x14ac:dyDescent="0.25">
      <c r="A1780" t="s">
        <v>188</v>
      </c>
      <c r="B1780">
        <v>7079.31</v>
      </c>
      <c r="C1780">
        <v>7072.83</v>
      </c>
      <c r="D1780">
        <v>7072.6</v>
      </c>
      <c r="E1780">
        <v>7058.87</v>
      </c>
      <c r="F1780">
        <v>540.00800000000004</v>
      </c>
      <c r="G1780">
        <v>0</v>
      </c>
      <c r="H1780">
        <v>282.91800000000001</v>
      </c>
      <c r="I1780">
        <v>0</v>
      </c>
      <c r="J1780">
        <v>0.148619</v>
      </c>
      <c r="K1780">
        <v>0.83658500000000002</v>
      </c>
      <c r="L1780">
        <v>0</v>
      </c>
      <c r="M1780" t="s">
        <v>43</v>
      </c>
    </row>
    <row r="1781" spans="1:25" x14ac:dyDescent="0.25">
      <c r="A1781" t="s">
        <v>188</v>
      </c>
      <c r="B1781">
        <v>7078.37</v>
      </c>
      <c r="C1781">
        <v>7072.33</v>
      </c>
      <c r="D1781">
        <v>7072.06</v>
      </c>
      <c r="E1781">
        <v>7057.68</v>
      </c>
      <c r="F1781">
        <v>545.02599999999995</v>
      </c>
      <c r="G1781">
        <v>0</v>
      </c>
      <c r="H1781">
        <v>282.07299999999998</v>
      </c>
      <c r="I1781">
        <v>0</v>
      </c>
      <c r="J1781">
        <v>0.14786099999999999</v>
      </c>
      <c r="K1781">
        <v>0.83683200000000002</v>
      </c>
      <c r="L1781">
        <v>0</v>
      </c>
      <c r="M1781" t="s">
        <v>43</v>
      </c>
    </row>
    <row r="1782" spans="1:25" x14ac:dyDescent="0.25">
      <c r="A1782" t="s">
        <v>188</v>
      </c>
      <c r="B1782">
        <v>7075.29</v>
      </c>
      <c r="C1782">
        <v>7068.73</v>
      </c>
      <c r="D1782">
        <v>7068.46</v>
      </c>
      <c r="E1782">
        <v>7053.78</v>
      </c>
      <c r="F1782">
        <v>550.17200000000003</v>
      </c>
      <c r="G1782">
        <v>0</v>
      </c>
      <c r="H1782">
        <v>282.995</v>
      </c>
      <c r="I1782">
        <v>0</v>
      </c>
      <c r="J1782">
        <v>0.17511099999999999</v>
      </c>
      <c r="K1782">
        <v>0.83689400000000003</v>
      </c>
      <c r="L1782">
        <v>0</v>
      </c>
      <c r="M1782" t="s">
        <v>43</v>
      </c>
    </row>
    <row r="1783" spans="1:25" x14ac:dyDescent="0.25">
      <c r="A1783" t="s">
        <v>188</v>
      </c>
      <c r="B1783">
        <v>7032.48</v>
      </c>
      <c r="C1783">
        <v>7025.95</v>
      </c>
      <c r="D1783">
        <v>7025.73</v>
      </c>
      <c r="E1783">
        <v>7011.94</v>
      </c>
      <c r="F1783">
        <v>540.27499999999998</v>
      </c>
      <c r="G1783">
        <v>0</v>
      </c>
      <c r="H1783">
        <v>281.68700000000001</v>
      </c>
      <c r="I1783">
        <v>0</v>
      </c>
      <c r="J1783">
        <v>0.178454</v>
      </c>
      <c r="K1783">
        <v>0.856518</v>
      </c>
      <c r="L1783">
        <v>0</v>
      </c>
      <c r="M1783" t="s">
        <v>43</v>
      </c>
    </row>
    <row r="1784" spans="1:25" x14ac:dyDescent="0.25">
      <c r="A1784" t="s">
        <v>188</v>
      </c>
      <c r="B1784">
        <v>7030.84</v>
      </c>
      <c r="C1784">
        <v>7024.32</v>
      </c>
      <c r="D1784">
        <v>7024.11</v>
      </c>
      <c r="E1784">
        <v>7010.3</v>
      </c>
      <c r="F1784">
        <v>539.64200000000005</v>
      </c>
      <c r="G1784">
        <v>0</v>
      </c>
      <c r="H1784">
        <v>281.19200000000001</v>
      </c>
      <c r="I1784">
        <v>0</v>
      </c>
      <c r="J1784">
        <v>0.17851300000000001</v>
      </c>
      <c r="K1784">
        <v>0.83659799999999995</v>
      </c>
      <c r="L1784">
        <v>0</v>
      </c>
      <c r="M1784" t="s">
        <v>43</v>
      </c>
    </row>
    <row r="1785" spans="1:25" x14ac:dyDescent="0.25">
      <c r="A1785" t="s">
        <v>188</v>
      </c>
      <c r="B1785">
        <v>7025.96</v>
      </c>
      <c r="C1785">
        <v>7019.23</v>
      </c>
      <c r="D1785">
        <v>7019.03</v>
      </c>
      <c r="E1785">
        <v>7005.53</v>
      </c>
      <c r="F1785">
        <v>539.35799999999995</v>
      </c>
      <c r="G1785">
        <v>0</v>
      </c>
      <c r="H1785">
        <v>280.47199999999998</v>
      </c>
      <c r="I1785">
        <v>0</v>
      </c>
      <c r="J1785">
        <v>0.14722199999999999</v>
      </c>
      <c r="K1785">
        <v>0.83695699999999995</v>
      </c>
      <c r="L1785">
        <v>0</v>
      </c>
      <c r="M1785" t="s">
        <v>43</v>
      </c>
    </row>
    <row r="1786" spans="1:25" x14ac:dyDescent="0.25">
      <c r="A1786" t="s">
        <v>188</v>
      </c>
      <c r="B1786">
        <v>7044.06</v>
      </c>
      <c r="C1786">
        <v>7037.92</v>
      </c>
      <c r="D1786">
        <v>7037.7</v>
      </c>
      <c r="E1786">
        <v>7024.06</v>
      </c>
      <c r="F1786">
        <v>542.303</v>
      </c>
      <c r="G1786">
        <v>0</v>
      </c>
      <c r="H1786">
        <v>281.529</v>
      </c>
      <c r="I1786">
        <v>0</v>
      </c>
      <c r="J1786">
        <v>0.178456</v>
      </c>
      <c r="K1786">
        <v>0.83704599999999996</v>
      </c>
      <c r="L1786">
        <v>0</v>
      </c>
      <c r="M1786" t="s">
        <v>43</v>
      </c>
    </row>
    <row r="1787" spans="1:25" x14ac:dyDescent="0.25">
      <c r="A1787" t="s">
        <v>188</v>
      </c>
      <c r="B1787">
        <v>7027</v>
      </c>
      <c r="C1787">
        <v>7020.63</v>
      </c>
      <c r="D1787">
        <v>7020.42</v>
      </c>
      <c r="E1787">
        <v>7007.01</v>
      </c>
      <c r="F1787">
        <v>539.56799999999998</v>
      </c>
      <c r="G1787">
        <v>0</v>
      </c>
      <c r="H1787">
        <v>282.88799999999998</v>
      </c>
      <c r="I1787">
        <v>0</v>
      </c>
      <c r="J1787">
        <v>0.15347</v>
      </c>
      <c r="K1787">
        <v>0.83696099999999996</v>
      </c>
      <c r="L1787">
        <v>0</v>
      </c>
      <c r="M1787" t="s">
        <v>43</v>
      </c>
    </row>
    <row r="1788" spans="1:25" x14ac:dyDescent="0.25">
      <c r="A1788" t="s">
        <v>188</v>
      </c>
      <c r="B1788">
        <v>7065</v>
      </c>
      <c r="C1788">
        <v>7058.9</v>
      </c>
      <c r="D1788">
        <v>7058.68</v>
      </c>
      <c r="E1788">
        <v>7044.96</v>
      </c>
      <c r="F1788">
        <v>544.81500000000005</v>
      </c>
      <c r="G1788">
        <v>0</v>
      </c>
      <c r="H1788">
        <v>283.839</v>
      </c>
      <c r="I1788">
        <v>0</v>
      </c>
      <c r="J1788">
        <v>0.175763</v>
      </c>
      <c r="K1788">
        <v>0.83704900000000004</v>
      </c>
      <c r="L1788">
        <v>0</v>
      </c>
      <c r="M1788" t="s">
        <v>43</v>
      </c>
    </row>
    <row r="1789" spans="1:25" x14ac:dyDescent="0.25">
      <c r="A1789" t="s">
        <v>188</v>
      </c>
      <c r="B1789">
        <v>7066.24</v>
      </c>
      <c r="C1789">
        <v>7059.75</v>
      </c>
      <c r="D1789">
        <v>7059.51</v>
      </c>
      <c r="E1789">
        <v>7045.05</v>
      </c>
      <c r="F1789">
        <v>547.70500000000004</v>
      </c>
      <c r="G1789">
        <v>0</v>
      </c>
      <c r="H1789">
        <v>281.56299999999999</v>
      </c>
      <c r="I1789">
        <v>0</v>
      </c>
      <c r="J1789">
        <v>0.17846300000000001</v>
      </c>
      <c r="K1789">
        <v>0.83631599999999995</v>
      </c>
      <c r="L1789">
        <v>0</v>
      </c>
      <c r="M1789" t="s">
        <v>43</v>
      </c>
    </row>
    <row r="1790" spans="1:25" x14ac:dyDescent="0.25">
      <c r="A1790" t="s">
        <v>188</v>
      </c>
      <c r="B1790">
        <v>7029.6</v>
      </c>
      <c r="C1790">
        <v>7023.19</v>
      </c>
      <c r="D1790">
        <v>7022.98</v>
      </c>
      <c r="E1790">
        <v>7009.49</v>
      </c>
      <c r="F1790">
        <v>534.06799999999998</v>
      </c>
      <c r="G1790">
        <v>0</v>
      </c>
      <c r="H1790">
        <v>282.55700000000002</v>
      </c>
      <c r="I1790">
        <v>0</v>
      </c>
      <c r="J1790">
        <v>0.14716799999999999</v>
      </c>
      <c r="K1790">
        <v>0.84032600000000002</v>
      </c>
      <c r="L1790">
        <v>0</v>
      </c>
      <c r="M1790" t="s">
        <v>43</v>
      </c>
    </row>
    <row r="1791" spans="1:25" x14ac:dyDescent="0.25">
      <c r="A1791" t="s">
        <v>188</v>
      </c>
      <c r="B1791">
        <v>7033.03</v>
      </c>
      <c r="C1791">
        <v>7026.83</v>
      </c>
      <c r="D1791">
        <v>7026.62</v>
      </c>
      <c r="E1791">
        <v>7012.78</v>
      </c>
      <c r="F1791">
        <v>540.17399999999998</v>
      </c>
      <c r="G1791">
        <v>0</v>
      </c>
      <c r="H1791">
        <v>282.01600000000002</v>
      </c>
      <c r="I1791">
        <v>0</v>
      </c>
      <c r="J1791">
        <v>0.17846999999999999</v>
      </c>
      <c r="K1791">
        <v>0.83281899999999998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7053.46</v>
      </c>
      <c r="C1792">
        <v>7047.41</v>
      </c>
      <c r="D1792">
        <v>7047.19</v>
      </c>
      <c r="E1792">
        <v>7033.58</v>
      </c>
      <c r="F1792">
        <v>544.48199999999997</v>
      </c>
      <c r="G1792">
        <v>0</v>
      </c>
      <c r="H1792">
        <v>280.90300000000002</v>
      </c>
      <c r="I1792">
        <v>0</v>
      </c>
      <c r="J1792">
        <v>0.178454</v>
      </c>
      <c r="K1792">
        <v>0.836982</v>
      </c>
      <c r="L1792">
        <v>0</v>
      </c>
      <c r="M1792" t="s">
        <v>43</v>
      </c>
      <c r="R1792">
        <f>AVERAGE(B1743:B1792)</f>
        <v>7041.0840000000017</v>
      </c>
      <c r="S1792">
        <f>AVERAGE(C1743:C1792)</f>
        <v>7034.7779999999993</v>
      </c>
      <c r="U1792">
        <f>_xlfn.VAR.P(B1743:B1792)</f>
        <v>2486.4279159999978</v>
      </c>
      <c r="V1792">
        <f>_xlfn.VAR.P(C1743:C1792)</f>
        <v>2493.8861319999983</v>
      </c>
      <c r="X1792">
        <f>1.96*SQRT(U1792)/50</f>
        <v>1.9546725027078671</v>
      </c>
      <c r="Y1792">
        <f>1.96*SQRT(V1792)/50</f>
        <v>1.9576018966777893</v>
      </c>
    </row>
    <row r="1793" spans="1:9" x14ac:dyDescent="0.25">
      <c r="A1793" t="s">
        <v>189</v>
      </c>
      <c r="B1793">
        <v>352199.4007</v>
      </c>
      <c r="C1793" t="s">
        <v>37</v>
      </c>
    </row>
    <row r="1794" spans="1:9" x14ac:dyDescent="0.25">
      <c r="A1794" t="s">
        <v>190</v>
      </c>
      <c r="B1794">
        <v>4061.96</v>
      </c>
      <c r="C1794">
        <v>4044.09</v>
      </c>
      <c r="D1794">
        <v>4004.13</v>
      </c>
      <c r="E1794">
        <v>3992.93</v>
      </c>
      <c r="F1794">
        <v>613.95600000000002</v>
      </c>
      <c r="G1794">
        <v>0.14779300000000001</v>
      </c>
      <c r="H1794">
        <v>0.83699100000000004</v>
      </c>
      <c r="I1794">
        <v>0</v>
      </c>
    </row>
    <row r="1795" spans="1:9" x14ac:dyDescent="0.25">
      <c r="A1795" t="s">
        <v>190</v>
      </c>
      <c r="B1795">
        <v>3935.06</v>
      </c>
      <c r="C1795">
        <v>3922.64</v>
      </c>
      <c r="D1795">
        <v>3889.79</v>
      </c>
      <c r="E1795">
        <v>3878.96</v>
      </c>
      <c r="F1795">
        <v>565.71699999999998</v>
      </c>
      <c r="G1795">
        <v>0.15318100000000001</v>
      </c>
      <c r="H1795">
        <v>0.83681399999999995</v>
      </c>
      <c r="I1795">
        <v>0</v>
      </c>
    </row>
    <row r="1796" spans="1:9" x14ac:dyDescent="0.25">
      <c r="A1796" t="s">
        <v>190</v>
      </c>
      <c r="B1796">
        <v>3897.78</v>
      </c>
      <c r="C1796">
        <v>3884.95</v>
      </c>
      <c r="D1796">
        <v>3853.25</v>
      </c>
      <c r="E1796">
        <v>3843.6</v>
      </c>
      <c r="F1796">
        <v>544.55499999999995</v>
      </c>
      <c r="G1796">
        <v>0.17846600000000001</v>
      </c>
      <c r="H1796">
        <v>0.835345</v>
      </c>
      <c r="I1796">
        <v>0</v>
      </c>
    </row>
    <row r="1797" spans="1:9" x14ac:dyDescent="0.25">
      <c r="A1797" t="s">
        <v>190</v>
      </c>
      <c r="B1797">
        <v>3887.24</v>
      </c>
      <c r="C1797">
        <v>3874.46</v>
      </c>
      <c r="D1797">
        <v>3842.92</v>
      </c>
      <c r="E1797">
        <v>3834.52</v>
      </c>
      <c r="F1797">
        <v>539.70500000000004</v>
      </c>
      <c r="G1797">
        <v>0.17438100000000001</v>
      </c>
      <c r="H1797">
        <v>0.836951</v>
      </c>
      <c r="I1797">
        <v>0</v>
      </c>
    </row>
    <row r="1798" spans="1:9" x14ac:dyDescent="0.25">
      <c r="A1798" t="s">
        <v>190</v>
      </c>
      <c r="B1798">
        <v>3896.26</v>
      </c>
      <c r="C1798">
        <v>3883.48</v>
      </c>
      <c r="D1798">
        <v>3853.04</v>
      </c>
      <c r="E1798">
        <v>3842.91</v>
      </c>
      <c r="F1798">
        <v>544.51400000000001</v>
      </c>
      <c r="G1798">
        <v>0.14827099999999999</v>
      </c>
      <c r="H1798">
        <v>0.83656600000000003</v>
      </c>
      <c r="I1798">
        <v>0</v>
      </c>
    </row>
    <row r="1799" spans="1:9" x14ac:dyDescent="0.25">
      <c r="A1799" t="s">
        <v>190</v>
      </c>
      <c r="B1799">
        <v>3903.2</v>
      </c>
      <c r="C1799">
        <v>3890.5</v>
      </c>
      <c r="D1799">
        <v>3855.47</v>
      </c>
      <c r="E1799">
        <v>3848.55</v>
      </c>
      <c r="F1799">
        <v>550.58799999999997</v>
      </c>
      <c r="G1799">
        <v>0.178454</v>
      </c>
      <c r="H1799">
        <v>0.83600799999999997</v>
      </c>
      <c r="I1799">
        <v>0</v>
      </c>
    </row>
    <row r="1800" spans="1:9" x14ac:dyDescent="0.25">
      <c r="A1800" t="s">
        <v>190</v>
      </c>
      <c r="B1800">
        <v>3863.5</v>
      </c>
      <c r="C1800">
        <v>3850.87</v>
      </c>
      <c r="D1800">
        <v>3821.42</v>
      </c>
      <c r="E1800">
        <v>3812.27</v>
      </c>
      <c r="F1800">
        <v>541.947</v>
      </c>
      <c r="G1800">
        <v>0.178454</v>
      </c>
      <c r="H1800">
        <v>0.83629500000000001</v>
      </c>
      <c r="I1800">
        <v>0</v>
      </c>
    </row>
    <row r="1801" spans="1:9" x14ac:dyDescent="0.25">
      <c r="A1801" t="s">
        <v>190</v>
      </c>
      <c r="B1801">
        <v>3864.56</v>
      </c>
      <c r="C1801">
        <v>3852.01</v>
      </c>
      <c r="D1801">
        <v>3817.45</v>
      </c>
      <c r="E1801">
        <v>3808.17</v>
      </c>
      <c r="F1801">
        <v>542.98299999999995</v>
      </c>
      <c r="G1801">
        <v>0.150697</v>
      </c>
      <c r="H1801">
        <v>0.847333</v>
      </c>
      <c r="I1801">
        <v>0</v>
      </c>
    </row>
    <row r="1802" spans="1:9" x14ac:dyDescent="0.25">
      <c r="A1802" t="s">
        <v>190</v>
      </c>
      <c r="B1802">
        <v>3870.02</v>
      </c>
      <c r="C1802">
        <v>3857.39</v>
      </c>
      <c r="D1802">
        <v>3820.07</v>
      </c>
      <c r="E1802">
        <v>3810.53</v>
      </c>
      <c r="F1802">
        <v>541.01300000000003</v>
      </c>
      <c r="G1802">
        <v>0.164686</v>
      </c>
      <c r="H1802">
        <v>0.83666200000000002</v>
      </c>
      <c r="I1802">
        <v>0</v>
      </c>
    </row>
    <row r="1803" spans="1:9" x14ac:dyDescent="0.25">
      <c r="A1803" t="s">
        <v>190</v>
      </c>
      <c r="B1803">
        <v>3864.23</v>
      </c>
      <c r="C1803">
        <v>3851.6</v>
      </c>
      <c r="D1803">
        <v>3816.21</v>
      </c>
      <c r="E1803">
        <v>3808.35</v>
      </c>
      <c r="F1803">
        <v>542.22</v>
      </c>
      <c r="G1803">
        <v>0.14880099999999999</v>
      </c>
      <c r="H1803">
        <v>0.83695900000000001</v>
      </c>
      <c r="I1803">
        <v>0</v>
      </c>
    </row>
    <row r="1804" spans="1:9" x14ac:dyDescent="0.25">
      <c r="A1804" t="s">
        <v>190</v>
      </c>
      <c r="B1804">
        <v>3880.06</v>
      </c>
      <c r="C1804">
        <v>3868.09</v>
      </c>
      <c r="D1804">
        <v>3828.73</v>
      </c>
      <c r="E1804">
        <v>3819.95</v>
      </c>
      <c r="F1804">
        <v>551.12800000000004</v>
      </c>
      <c r="G1804">
        <v>0.15189</v>
      </c>
      <c r="H1804">
        <v>0.83680699999999997</v>
      </c>
      <c r="I1804">
        <v>0</v>
      </c>
    </row>
    <row r="1805" spans="1:9" x14ac:dyDescent="0.25">
      <c r="A1805" t="s">
        <v>190</v>
      </c>
      <c r="B1805">
        <v>3878.29</v>
      </c>
      <c r="C1805">
        <v>3866.07</v>
      </c>
      <c r="D1805">
        <v>3830.03</v>
      </c>
      <c r="E1805">
        <v>3819.07</v>
      </c>
      <c r="F1805">
        <v>543.53899999999999</v>
      </c>
      <c r="G1805">
        <v>0.178457</v>
      </c>
      <c r="H1805">
        <v>0.83704100000000004</v>
      </c>
      <c r="I1805">
        <v>0</v>
      </c>
    </row>
    <row r="1806" spans="1:9" x14ac:dyDescent="0.25">
      <c r="A1806" t="s">
        <v>190</v>
      </c>
      <c r="B1806">
        <v>3858</v>
      </c>
      <c r="C1806">
        <v>3843.65</v>
      </c>
      <c r="D1806">
        <v>3810.34</v>
      </c>
      <c r="E1806">
        <v>3800.67</v>
      </c>
      <c r="F1806">
        <v>536.76199999999994</v>
      </c>
      <c r="G1806">
        <v>0.178457</v>
      </c>
      <c r="H1806">
        <v>0.85875800000000002</v>
      </c>
      <c r="I1806">
        <v>0</v>
      </c>
    </row>
    <row r="1807" spans="1:9" x14ac:dyDescent="0.25">
      <c r="A1807" t="s">
        <v>190</v>
      </c>
      <c r="B1807">
        <v>3854.9</v>
      </c>
      <c r="C1807">
        <v>3841.92</v>
      </c>
      <c r="D1807">
        <v>3809.1</v>
      </c>
      <c r="E1807">
        <v>3799.2</v>
      </c>
      <c r="F1807">
        <v>537.04200000000003</v>
      </c>
      <c r="G1807">
        <v>0.16408600000000001</v>
      </c>
      <c r="H1807">
        <v>0.86469099999999999</v>
      </c>
      <c r="I1807">
        <v>0</v>
      </c>
    </row>
    <row r="1808" spans="1:9" x14ac:dyDescent="0.25">
      <c r="A1808" t="s">
        <v>190</v>
      </c>
      <c r="B1808">
        <v>3883.29</v>
      </c>
      <c r="C1808">
        <v>3870.78</v>
      </c>
      <c r="D1808">
        <v>3829.16</v>
      </c>
      <c r="E1808">
        <v>3818.48</v>
      </c>
      <c r="F1808">
        <v>545.11900000000003</v>
      </c>
      <c r="G1808">
        <v>0.178454</v>
      </c>
      <c r="H1808">
        <v>0.83673799999999998</v>
      </c>
      <c r="I1808">
        <v>0</v>
      </c>
    </row>
    <row r="1809" spans="1:9" x14ac:dyDescent="0.25">
      <c r="A1809" t="s">
        <v>190</v>
      </c>
      <c r="B1809">
        <v>3851.91</v>
      </c>
      <c r="C1809">
        <v>3839.26</v>
      </c>
      <c r="D1809">
        <v>3805.41</v>
      </c>
      <c r="E1809">
        <v>3797.15</v>
      </c>
      <c r="F1809">
        <v>539.327</v>
      </c>
      <c r="G1809">
        <v>0.17846400000000001</v>
      </c>
      <c r="H1809">
        <v>0.83703000000000005</v>
      </c>
      <c r="I1809">
        <v>0</v>
      </c>
    </row>
    <row r="1810" spans="1:9" x14ac:dyDescent="0.25">
      <c r="A1810" t="s">
        <v>190</v>
      </c>
      <c r="B1810">
        <v>3847.97</v>
      </c>
      <c r="C1810">
        <v>3835.82</v>
      </c>
      <c r="D1810">
        <v>3804.83</v>
      </c>
      <c r="E1810">
        <v>3795.88</v>
      </c>
      <c r="F1810">
        <v>537.01</v>
      </c>
      <c r="G1810">
        <v>0.178454</v>
      </c>
      <c r="H1810">
        <v>0.83326800000000001</v>
      </c>
      <c r="I1810">
        <v>0</v>
      </c>
    </row>
    <row r="1811" spans="1:9" x14ac:dyDescent="0.25">
      <c r="A1811" t="s">
        <v>190</v>
      </c>
      <c r="B1811">
        <v>3847.93</v>
      </c>
      <c r="C1811">
        <v>3835.69</v>
      </c>
      <c r="D1811">
        <v>3803.49</v>
      </c>
      <c r="E1811">
        <v>3793.92</v>
      </c>
      <c r="F1811">
        <v>537.32899999999995</v>
      </c>
      <c r="G1811">
        <v>0.178454</v>
      </c>
      <c r="H1811">
        <v>0.84387699999999999</v>
      </c>
      <c r="I1811">
        <v>0</v>
      </c>
    </row>
    <row r="1812" spans="1:9" x14ac:dyDescent="0.25">
      <c r="A1812" t="s">
        <v>190</v>
      </c>
      <c r="B1812">
        <v>3851.59</v>
      </c>
      <c r="C1812">
        <v>3838.95</v>
      </c>
      <c r="D1812">
        <v>3806.19</v>
      </c>
      <c r="E1812">
        <v>3796.77</v>
      </c>
      <c r="F1812">
        <v>539.28200000000004</v>
      </c>
      <c r="G1812">
        <v>0.14759700000000001</v>
      </c>
      <c r="H1812">
        <v>0.83653699999999998</v>
      </c>
      <c r="I1812">
        <v>0</v>
      </c>
    </row>
    <row r="1813" spans="1:9" x14ac:dyDescent="0.25">
      <c r="A1813" t="s">
        <v>190</v>
      </c>
      <c r="B1813">
        <v>3843.94</v>
      </c>
      <c r="C1813">
        <v>3831.55</v>
      </c>
      <c r="D1813">
        <v>3800.82</v>
      </c>
      <c r="E1813">
        <v>3792</v>
      </c>
      <c r="F1813">
        <v>539.14800000000002</v>
      </c>
      <c r="G1813">
        <v>0.147115</v>
      </c>
      <c r="H1813">
        <v>0.85233199999999998</v>
      </c>
      <c r="I1813">
        <v>0</v>
      </c>
    </row>
    <row r="1814" spans="1:9" x14ac:dyDescent="0.25">
      <c r="A1814" t="s">
        <v>190</v>
      </c>
      <c r="B1814">
        <v>3870.75</v>
      </c>
      <c r="C1814">
        <v>3858.65</v>
      </c>
      <c r="D1814">
        <v>3826.28</v>
      </c>
      <c r="E1814">
        <v>3816.87</v>
      </c>
      <c r="F1814">
        <v>541.50800000000004</v>
      </c>
      <c r="G1814">
        <v>0.17846200000000001</v>
      </c>
      <c r="H1814">
        <v>0.83053500000000002</v>
      </c>
      <c r="I1814">
        <v>0</v>
      </c>
    </row>
    <row r="1815" spans="1:9" x14ac:dyDescent="0.25">
      <c r="A1815" t="s">
        <v>190</v>
      </c>
      <c r="B1815">
        <v>3843.82</v>
      </c>
      <c r="C1815">
        <v>3831.93</v>
      </c>
      <c r="D1815">
        <v>3801.47</v>
      </c>
      <c r="E1815">
        <v>3792.39</v>
      </c>
      <c r="F1815">
        <v>539.30999999999995</v>
      </c>
      <c r="G1815">
        <v>0.157694</v>
      </c>
      <c r="H1815">
        <v>0.83662899999999996</v>
      </c>
      <c r="I1815">
        <v>0</v>
      </c>
    </row>
    <row r="1816" spans="1:9" x14ac:dyDescent="0.25">
      <c r="A1816" t="s">
        <v>190</v>
      </c>
      <c r="B1816">
        <v>3847.79</v>
      </c>
      <c r="C1816">
        <v>3835.44</v>
      </c>
      <c r="D1816">
        <v>3805.01</v>
      </c>
      <c r="E1816">
        <v>3796.11</v>
      </c>
      <c r="F1816">
        <v>540.34799999999996</v>
      </c>
      <c r="G1816">
        <v>0.156027</v>
      </c>
      <c r="H1816">
        <v>0.83541100000000001</v>
      </c>
      <c r="I1816">
        <v>0</v>
      </c>
    </row>
    <row r="1817" spans="1:9" x14ac:dyDescent="0.25">
      <c r="A1817" t="s">
        <v>190</v>
      </c>
      <c r="B1817">
        <v>3842.68</v>
      </c>
      <c r="C1817">
        <v>3830.09</v>
      </c>
      <c r="D1817">
        <v>3798.2</v>
      </c>
      <c r="E1817">
        <v>3790.12</v>
      </c>
      <c r="F1817">
        <v>535.39200000000005</v>
      </c>
      <c r="G1817">
        <v>0.16883899999999999</v>
      </c>
      <c r="H1817">
        <v>0.83502799999999999</v>
      </c>
      <c r="I1817">
        <v>0</v>
      </c>
    </row>
    <row r="1818" spans="1:9" x14ac:dyDescent="0.25">
      <c r="A1818" t="s">
        <v>190</v>
      </c>
      <c r="B1818">
        <v>3849.64</v>
      </c>
      <c r="C1818">
        <v>3837.32</v>
      </c>
      <c r="D1818">
        <v>3804.7</v>
      </c>
      <c r="E1818">
        <v>3795.3</v>
      </c>
      <c r="F1818">
        <v>540.678</v>
      </c>
      <c r="G1818">
        <v>0.178454</v>
      </c>
      <c r="H1818">
        <v>0.83638900000000005</v>
      </c>
      <c r="I1818">
        <v>0</v>
      </c>
    </row>
    <row r="1819" spans="1:9" x14ac:dyDescent="0.25">
      <c r="A1819" t="s">
        <v>190</v>
      </c>
      <c r="B1819">
        <v>3848.85</v>
      </c>
      <c r="C1819">
        <v>3836.36</v>
      </c>
      <c r="D1819">
        <v>3804.48</v>
      </c>
      <c r="E1819">
        <v>3795.71</v>
      </c>
      <c r="F1819">
        <v>539.47299999999996</v>
      </c>
      <c r="G1819">
        <v>0.149089</v>
      </c>
      <c r="H1819">
        <v>0.836673</v>
      </c>
      <c r="I1819">
        <v>0</v>
      </c>
    </row>
    <row r="1820" spans="1:9" x14ac:dyDescent="0.25">
      <c r="A1820" t="s">
        <v>190</v>
      </c>
      <c r="B1820">
        <v>3856.55</v>
      </c>
      <c r="C1820">
        <v>3843.99</v>
      </c>
      <c r="D1820">
        <v>3811.79</v>
      </c>
      <c r="E1820">
        <v>3802.37</v>
      </c>
      <c r="F1820">
        <v>543.42700000000002</v>
      </c>
      <c r="G1820">
        <v>0.17849699999999999</v>
      </c>
      <c r="H1820">
        <v>0.83705200000000002</v>
      </c>
      <c r="I1820">
        <v>0</v>
      </c>
    </row>
    <row r="1821" spans="1:9" x14ac:dyDescent="0.25">
      <c r="A1821" t="s">
        <v>190</v>
      </c>
      <c r="B1821">
        <v>3851.05</v>
      </c>
      <c r="C1821">
        <v>3838.03</v>
      </c>
      <c r="D1821">
        <v>3805.47</v>
      </c>
      <c r="E1821">
        <v>3796.24</v>
      </c>
      <c r="F1821">
        <v>536.73</v>
      </c>
      <c r="G1821">
        <v>0.178454</v>
      </c>
      <c r="H1821">
        <v>0.83683700000000005</v>
      </c>
      <c r="I1821">
        <v>0</v>
      </c>
    </row>
    <row r="1822" spans="1:9" x14ac:dyDescent="0.25">
      <c r="A1822" t="s">
        <v>190</v>
      </c>
      <c r="B1822">
        <v>3843</v>
      </c>
      <c r="C1822">
        <v>3830.46</v>
      </c>
      <c r="D1822">
        <v>3800.12</v>
      </c>
      <c r="E1822">
        <v>3791.28</v>
      </c>
      <c r="F1822">
        <v>538.14300000000003</v>
      </c>
      <c r="G1822">
        <v>0.15842400000000001</v>
      </c>
      <c r="H1822">
        <v>0.83704800000000001</v>
      </c>
      <c r="I1822">
        <v>0</v>
      </c>
    </row>
    <row r="1823" spans="1:9" x14ac:dyDescent="0.25">
      <c r="A1823" t="s">
        <v>190</v>
      </c>
      <c r="B1823">
        <v>3839.63</v>
      </c>
      <c r="C1823">
        <v>3827.02</v>
      </c>
      <c r="D1823">
        <v>3797.5</v>
      </c>
      <c r="E1823">
        <v>3787.61</v>
      </c>
      <c r="F1823">
        <v>536.21600000000001</v>
      </c>
      <c r="G1823">
        <v>0.178454</v>
      </c>
      <c r="H1823">
        <v>0.83682199999999995</v>
      </c>
      <c r="I1823">
        <v>0</v>
      </c>
    </row>
    <row r="1824" spans="1:9" x14ac:dyDescent="0.25">
      <c r="A1824" t="s">
        <v>190</v>
      </c>
      <c r="B1824">
        <v>3840.98</v>
      </c>
      <c r="C1824">
        <v>3828.88</v>
      </c>
      <c r="D1824">
        <v>3799.09</v>
      </c>
      <c r="E1824">
        <v>3789.91</v>
      </c>
      <c r="F1824">
        <v>537.31100000000004</v>
      </c>
      <c r="G1824">
        <v>0.178484</v>
      </c>
      <c r="H1824">
        <v>0.83701099999999995</v>
      </c>
      <c r="I1824">
        <v>0</v>
      </c>
    </row>
    <row r="1825" spans="1:9" x14ac:dyDescent="0.25">
      <c r="A1825" t="s">
        <v>190</v>
      </c>
      <c r="B1825">
        <v>3832.23</v>
      </c>
      <c r="C1825">
        <v>3820.15</v>
      </c>
      <c r="D1825">
        <v>3790.54</v>
      </c>
      <c r="E1825">
        <v>3781.91</v>
      </c>
      <c r="F1825">
        <v>530.08100000000002</v>
      </c>
      <c r="G1825">
        <v>0.17815400000000001</v>
      </c>
      <c r="H1825">
        <v>0.83671300000000004</v>
      </c>
      <c r="I1825">
        <v>0</v>
      </c>
    </row>
    <row r="1826" spans="1:9" x14ac:dyDescent="0.25">
      <c r="A1826" t="s">
        <v>190</v>
      </c>
      <c r="B1826">
        <v>3843.95</v>
      </c>
      <c r="C1826">
        <v>3831.17</v>
      </c>
      <c r="D1826">
        <v>3800.59</v>
      </c>
      <c r="E1826">
        <v>3792.08</v>
      </c>
      <c r="F1826">
        <v>539.21699999999998</v>
      </c>
      <c r="G1826">
        <v>0.148946</v>
      </c>
      <c r="H1826">
        <v>0.83684800000000004</v>
      </c>
      <c r="I1826">
        <v>0</v>
      </c>
    </row>
    <row r="1827" spans="1:9" x14ac:dyDescent="0.25">
      <c r="A1827" t="s">
        <v>190</v>
      </c>
      <c r="B1827">
        <v>3839.26</v>
      </c>
      <c r="C1827">
        <v>3825.96</v>
      </c>
      <c r="D1827">
        <v>3795.27</v>
      </c>
      <c r="E1827">
        <v>3785.62</v>
      </c>
      <c r="F1827">
        <v>531.24400000000003</v>
      </c>
      <c r="G1827">
        <v>0.15239900000000001</v>
      </c>
      <c r="H1827">
        <v>0.83703899999999998</v>
      </c>
      <c r="I1827">
        <v>0</v>
      </c>
    </row>
    <row r="1828" spans="1:9" x14ac:dyDescent="0.25">
      <c r="A1828" t="s">
        <v>190</v>
      </c>
      <c r="B1828">
        <v>3836.83</v>
      </c>
      <c r="C1828">
        <v>3824.49</v>
      </c>
      <c r="D1828">
        <v>3794.47</v>
      </c>
      <c r="E1828">
        <v>3785.69</v>
      </c>
      <c r="F1828">
        <v>536.86400000000003</v>
      </c>
      <c r="G1828">
        <v>0.178478</v>
      </c>
      <c r="H1828">
        <v>0.83682500000000004</v>
      </c>
      <c r="I1828">
        <v>0</v>
      </c>
    </row>
    <row r="1829" spans="1:9" x14ac:dyDescent="0.25">
      <c r="A1829" t="s">
        <v>190</v>
      </c>
      <c r="B1829">
        <v>3842.31</v>
      </c>
      <c r="C1829">
        <v>3829.47</v>
      </c>
      <c r="D1829">
        <v>3798.9</v>
      </c>
      <c r="E1829">
        <v>3790.4</v>
      </c>
      <c r="F1829">
        <v>537.63199999999995</v>
      </c>
      <c r="G1829">
        <v>0.15846399999999999</v>
      </c>
      <c r="H1829">
        <v>0.83704500000000004</v>
      </c>
      <c r="I1829">
        <v>0</v>
      </c>
    </row>
    <row r="1830" spans="1:9" x14ac:dyDescent="0.25">
      <c r="A1830" t="s">
        <v>190</v>
      </c>
      <c r="B1830">
        <v>3842.7</v>
      </c>
      <c r="C1830">
        <v>3830.02</v>
      </c>
      <c r="D1830">
        <v>3800.17</v>
      </c>
      <c r="E1830">
        <v>3791.11</v>
      </c>
      <c r="F1830">
        <v>539.03899999999999</v>
      </c>
      <c r="G1830">
        <v>0.115303</v>
      </c>
      <c r="H1830">
        <v>0.83704800000000001</v>
      </c>
      <c r="I1830">
        <v>0</v>
      </c>
    </row>
    <row r="1831" spans="1:9" x14ac:dyDescent="0.25">
      <c r="A1831" t="s">
        <v>190</v>
      </c>
      <c r="B1831">
        <v>3845.26</v>
      </c>
      <c r="C1831">
        <v>3832.45</v>
      </c>
      <c r="D1831">
        <v>3801.73</v>
      </c>
      <c r="E1831">
        <v>3792.23</v>
      </c>
      <c r="F1831">
        <v>536.53200000000004</v>
      </c>
      <c r="G1831">
        <v>0.17774300000000001</v>
      </c>
      <c r="H1831">
        <v>0.83701899999999996</v>
      </c>
      <c r="I1831">
        <v>0</v>
      </c>
    </row>
    <row r="1832" spans="1:9" x14ac:dyDescent="0.25">
      <c r="A1832" t="s">
        <v>190</v>
      </c>
      <c r="B1832">
        <v>3833.17</v>
      </c>
      <c r="C1832">
        <v>3820.71</v>
      </c>
      <c r="D1832">
        <v>3790.71</v>
      </c>
      <c r="E1832">
        <v>3782.68</v>
      </c>
      <c r="F1832">
        <v>533.29200000000003</v>
      </c>
      <c r="G1832">
        <v>0.178454</v>
      </c>
      <c r="H1832">
        <v>0.83578300000000005</v>
      </c>
      <c r="I1832">
        <v>0</v>
      </c>
    </row>
    <row r="1833" spans="1:9" x14ac:dyDescent="0.25">
      <c r="A1833" t="s">
        <v>190</v>
      </c>
      <c r="B1833">
        <v>3841.34</v>
      </c>
      <c r="C1833">
        <v>3828.32</v>
      </c>
      <c r="D1833">
        <v>3797.14</v>
      </c>
      <c r="E1833">
        <v>3789.02</v>
      </c>
      <c r="F1833">
        <v>534.904</v>
      </c>
      <c r="G1833">
        <v>0.161658</v>
      </c>
      <c r="H1833">
        <v>0.83642799999999995</v>
      </c>
      <c r="I1833">
        <v>0</v>
      </c>
    </row>
    <row r="1834" spans="1:9" x14ac:dyDescent="0.25">
      <c r="A1834" t="s">
        <v>190</v>
      </c>
      <c r="B1834">
        <v>3836.78</v>
      </c>
      <c r="C1834">
        <v>3824.31</v>
      </c>
      <c r="D1834">
        <v>3794.11</v>
      </c>
      <c r="E1834">
        <v>3785.58</v>
      </c>
      <c r="F1834">
        <v>535.745</v>
      </c>
      <c r="G1834">
        <v>0.14934800000000001</v>
      </c>
      <c r="H1834">
        <v>0.836974</v>
      </c>
      <c r="I1834">
        <v>0</v>
      </c>
    </row>
    <row r="1835" spans="1:9" x14ac:dyDescent="0.25">
      <c r="A1835" t="s">
        <v>190</v>
      </c>
      <c r="B1835">
        <v>3844.87</v>
      </c>
      <c r="C1835">
        <v>3832.34</v>
      </c>
      <c r="D1835">
        <v>3800.32</v>
      </c>
      <c r="E1835">
        <v>3792.16</v>
      </c>
      <c r="F1835">
        <v>538.28099999999995</v>
      </c>
      <c r="G1835">
        <v>0.159913</v>
      </c>
      <c r="H1835">
        <v>0.83647899999999997</v>
      </c>
      <c r="I1835">
        <v>0</v>
      </c>
    </row>
    <row r="1836" spans="1:9" x14ac:dyDescent="0.25">
      <c r="A1836" t="s">
        <v>190</v>
      </c>
      <c r="B1836">
        <v>3838.54</v>
      </c>
      <c r="C1836">
        <v>3825.87</v>
      </c>
      <c r="D1836">
        <v>3795.89</v>
      </c>
      <c r="E1836">
        <v>3786.71</v>
      </c>
      <c r="F1836">
        <v>534.81200000000001</v>
      </c>
      <c r="G1836">
        <v>0.14807999999999999</v>
      </c>
      <c r="H1836">
        <v>0.83704900000000004</v>
      </c>
      <c r="I1836">
        <v>0</v>
      </c>
    </row>
    <row r="1837" spans="1:9" x14ac:dyDescent="0.25">
      <c r="A1837" t="s">
        <v>190</v>
      </c>
      <c r="B1837">
        <v>3845.21</v>
      </c>
      <c r="C1837">
        <v>3832.47</v>
      </c>
      <c r="D1837">
        <v>3802.11</v>
      </c>
      <c r="E1837">
        <v>3793.05</v>
      </c>
      <c r="F1837">
        <v>538.93299999999999</v>
      </c>
      <c r="G1837">
        <v>0.14837900000000001</v>
      </c>
      <c r="H1837">
        <v>0.83701000000000003</v>
      </c>
      <c r="I1837">
        <v>0</v>
      </c>
    </row>
    <row r="1838" spans="1:9" x14ac:dyDescent="0.25">
      <c r="A1838" t="s">
        <v>190</v>
      </c>
      <c r="B1838">
        <v>3830.9</v>
      </c>
      <c r="C1838">
        <v>3818.15</v>
      </c>
      <c r="D1838">
        <v>3791</v>
      </c>
      <c r="E1838">
        <v>3782.61</v>
      </c>
      <c r="F1838">
        <v>536.49400000000003</v>
      </c>
      <c r="G1838">
        <v>0.178454</v>
      </c>
      <c r="H1838">
        <v>0.83701300000000001</v>
      </c>
      <c r="I1838">
        <v>0</v>
      </c>
    </row>
    <row r="1839" spans="1:9" x14ac:dyDescent="0.25">
      <c r="A1839" t="s">
        <v>190</v>
      </c>
      <c r="B1839">
        <v>3832.08</v>
      </c>
      <c r="C1839">
        <v>3820.04</v>
      </c>
      <c r="D1839">
        <v>3789.53</v>
      </c>
      <c r="E1839">
        <v>3780.73</v>
      </c>
      <c r="F1839">
        <v>528.61400000000003</v>
      </c>
      <c r="G1839">
        <v>0.14905499999999999</v>
      </c>
      <c r="H1839">
        <v>0.83691099999999996</v>
      </c>
      <c r="I1839">
        <v>0</v>
      </c>
    </row>
    <row r="1840" spans="1:9" x14ac:dyDescent="0.25">
      <c r="A1840" t="s">
        <v>190</v>
      </c>
      <c r="B1840">
        <v>3842.09</v>
      </c>
      <c r="C1840">
        <v>3830.38</v>
      </c>
      <c r="D1840">
        <v>3798.34</v>
      </c>
      <c r="E1840">
        <v>3789.42</v>
      </c>
      <c r="F1840">
        <v>536.01800000000003</v>
      </c>
      <c r="G1840">
        <v>0.15243499999999999</v>
      </c>
      <c r="H1840">
        <v>0.83639300000000005</v>
      </c>
      <c r="I1840">
        <v>0</v>
      </c>
    </row>
    <row r="1841" spans="1:25" x14ac:dyDescent="0.25">
      <c r="A1841" t="s">
        <v>190</v>
      </c>
      <c r="B1841">
        <v>3848.57</v>
      </c>
      <c r="C1841">
        <v>3835.91</v>
      </c>
      <c r="D1841">
        <v>3804.09</v>
      </c>
      <c r="E1841">
        <v>3795.69</v>
      </c>
      <c r="F1841">
        <v>539.83399999999995</v>
      </c>
      <c r="G1841">
        <v>0.150509</v>
      </c>
      <c r="H1841">
        <v>0.83616000000000001</v>
      </c>
      <c r="I1841">
        <v>0</v>
      </c>
    </row>
    <row r="1842" spans="1:25" x14ac:dyDescent="0.25">
      <c r="A1842" t="s">
        <v>190</v>
      </c>
      <c r="B1842">
        <v>3857.17</v>
      </c>
      <c r="C1842">
        <v>3844.89</v>
      </c>
      <c r="D1842">
        <v>3812.15</v>
      </c>
      <c r="E1842">
        <v>3805.14</v>
      </c>
      <c r="F1842">
        <v>546.62400000000002</v>
      </c>
      <c r="G1842">
        <v>0.178454</v>
      </c>
      <c r="H1842">
        <v>0.87873100000000004</v>
      </c>
      <c r="I1842">
        <v>0</v>
      </c>
    </row>
    <row r="1843" spans="1:25" x14ac:dyDescent="0.25">
      <c r="A1843" t="s">
        <v>190</v>
      </c>
      <c r="B1843">
        <v>3841.84</v>
      </c>
      <c r="C1843">
        <v>3829.29</v>
      </c>
      <c r="D1843">
        <v>3800.8</v>
      </c>
      <c r="E1843">
        <v>3791.74</v>
      </c>
      <c r="F1843">
        <v>541.58199999999999</v>
      </c>
      <c r="G1843">
        <v>0.17846699999999999</v>
      </c>
      <c r="H1843">
        <v>0.82294900000000004</v>
      </c>
      <c r="I1843">
        <v>0</v>
      </c>
    </row>
    <row r="1844" spans="1:25" x14ac:dyDescent="0.25">
      <c r="A1844" t="s">
        <v>190</v>
      </c>
      <c r="B1844">
        <v>3834.53</v>
      </c>
      <c r="C1844">
        <v>3822.48</v>
      </c>
      <c r="D1844">
        <v>3795.64</v>
      </c>
      <c r="E1844">
        <v>3787.02</v>
      </c>
      <c r="F1844">
        <v>540.34199999999998</v>
      </c>
      <c r="G1844">
        <v>0.178508</v>
      </c>
      <c r="H1844">
        <v>0.83701400000000004</v>
      </c>
      <c r="I1844">
        <v>0</v>
      </c>
    </row>
    <row r="1845" spans="1:25" x14ac:dyDescent="0.25">
      <c r="A1845" t="s">
        <v>190</v>
      </c>
      <c r="B1845">
        <v>3831.92</v>
      </c>
      <c r="C1845">
        <v>3819.62</v>
      </c>
      <c r="D1845">
        <v>3791.06</v>
      </c>
      <c r="E1845">
        <v>3783.23</v>
      </c>
      <c r="F1845">
        <v>535.04</v>
      </c>
      <c r="G1845">
        <v>0.17850099999999999</v>
      </c>
      <c r="H1845">
        <v>0.83704299999999998</v>
      </c>
      <c r="I1845">
        <v>0</v>
      </c>
    </row>
    <row r="1846" spans="1:25" x14ac:dyDescent="0.25">
      <c r="A1846" t="s">
        <v>190</v>
      </c>
      <c r="B1846">
        <v>3844.06</v>
      </c>
      <c r="C1846">
        <v>3831.89</v>
      </c>
      <c r="D1846">
        <v>3802.49</v>
      </c>
      <c r="E1846">
        <v>3794.75</v>
      </c>
      <c r="F1846">
        <v>543.56899999999996</v>
      </c>
      <c r="G1846">
        <v>0.17847099999999999</v>
      </c>
      <c r="H1846">
        <v>0.83694800000000003</v>
      </c>
      <c r="I1846">
        <v>0</v>
      </c>
    </row>
    <row r="1847" spans="1:25" x14ac:dyDescent="0.25">
      <c r="A1847" t="s">
        <v>190</v>
      </c>
      <c r="B1847">
        <v>3828.26</v>
      </c>
      <c r="C1847">
        <v>3815.25</v>
      </c>
      <c r="D1847">
        <v>3788.33</v>
      </c>
      <c r="E1847">
        <v>3778.9</v>
      </c>
      <c r="F1847">
        <v>530.78399999999999</v>
      </c>
      <c r="G1847">
        <v>0.14738699999999999</v>
      </c>
      <c r="H1847">
        <v>0.83602699999999996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3861.22</v>
      </c>
      <c r="C1848">
        <v>3848.69</v>
      </c>
      <c r="D1848">
        <v>3819.53</v>
      </c>
      <c r="E1848">
        <v>3810.91</v>
      </c>
      <c r="F1848">
        <v>542.69500000000005</v>
      </c>
      <c r="G1848">
        <v>0.14966199999999999</v>
      </c>
      <c r="H1848">
        <v>0.83650500000000005</v>
      </c>
      <c r="I1848">
        <v>0</v>
      </c>
      <c r="R1848">
        <f>AVERAGE(B1799:B1848)</f>
        <v>3849.4643999999998</v>
      </c>
      <c r="S1848">
        <f>AVERAGE(C1799:C1848)</f>
        <v>3836.9328000000014</v>
      </c>
      <c r="U1848">
        <f>_xlfn.VAR.P(B1799:B1848)</f>
        <v>222.67397263999877</v>
      </c>
      <c r="V1848">
        <f>_xlfn.VAR.P(C1799:C1848)</f>
        <v>222.47048816000071</v>
      </c>
      <c r="X1848">
        <f>1.96*SQRT(U1848)/50</f>
        <v>0.58495276161201903</v>
      </c>
      <c r="Y1848">
        <f>1.96*SQRT(V1848)/50</f>
        <v>0.58468542903529197</v>
      </c>
    </row>
    <row r="1849" spans="1:25" x14ac:dyDescent="0.25">
      <c r="A1849" t="s">
        <v>190</v>
      </c>
      <c r="B1849">
        <v>192552.08480000001</v>
      </c>
      <c r="C1849" t="s">
        <v>37</v>
      </c>
    </row>
    <row r="1850" spans="1:25" x14ac:dyDescent="0.25">
      <c r="A1850" t="s">
        <v>190</v>
      </c>
      <c r="B1850">
        <v>4043.24</v>
      </c>
      <c r="C1850">
        <v>4022.11</v>
      </c>
      <c r="D1850">
        <v>3980.11</v>
      </c>
      <c r="E1850">
        <v>3969.61</v>
      </c>
      <c r="F1850">
        <v>619.41499999999996</v>
      </c>
      <c r="G1850">
        <v>0.17846100000000001</v>
      </c>
      <c r="H1850">
        <v>0.83687999999999996</v>
      </c>
      <c r="I1850">
        <v>0</v>
      </c>
    </row>
    <row r="1851" spans="1:25" x14ac:dyDescent="0.25">
      <c r="A1851" t="s">
        <v>190</v>
      </c>
      <c r="B1851">
        <v>3992.41</v>
      </c>
      <c r="C1851">
        <v>3979.95</v>
      </c>
      <c r="D1851">
        <v>3939.58</v>
      </c>
      <c r="E1851">
        <v>3928.65</v>
      </c>
      <c r="F1851">
        <v>619.80700000000002</v>
      </c>
      <c r="G1851">
        <v>0.178456</v>
      </c>
      <c r="H1851">
        <v>0.83652800000000005</v>
      </c>
      <c r="I1851">
        <v>0</v>
      </c>
    </row>
    <row r="1852" spans="1:25" x14ac:dyDescent="0.25">
      <c r="A1852" t="s">
        <v>190</v>
      </c>
      <c r="B1852">
        <v>3949.43</v>
      </c>
      <c r="C1852">
        <v>3936.1</v>
      </c>
      <c r="D1852">
        <v>3899.98</v>
      </c>
      <c r="E1852">
        <v>3890.96</v>
      </c>
      <c r="F1852">
        <v>597.16399999999999</v>
      </c>
      <c r="G1852">
        <v>0.14947199999999999</v>
      </c>
      <c r="H1852">
        <v>0.83684099999999995</v>
      </c>
      <c r="I1852">
        <v>0</v>
      </c>
    </row>
    <row r="1853" spans="1:25" x14ac:dyDescent="0.25">
      <c r="A1853" t="s">
        <v>190</v>
      </c>
      <c r="B1853">
        <v>3938.98</v>
      </c>
      <c r="C1853">
        <v>3926.43</v>
      </c>
      <c r="D1853">
        <v>3891.72</v>
      </c>
      <c r="E1853">
        <v>3882.87</v>
      </c>
      <c r="F1853">
        <v>589.41800000000001</v>
      </c>
      <c r="G1853">
        <v>0.14732799999999999</v>
      </c>
      <c r="H1853">
        <v>0.83685500000000002</v>
      </c>
      <c r="I1853">
        <v>0</v>
      </c>
    </row>
    <row r="1854" spans="1:25" x14ac:dyDescent="0.25">
      <c r="A1854" t="s">
        <v>190</v>
      </c>
      <c r="B1854">
        <v>3936</v>
      </c>
      <c r="C1854">
        <v>3923.53</v>
      </c>
      <c r="D1854">
        <v>3889.87</v>
      </c>
      <c r="E1854">
        <v>3881.78</v>
      </c>
      <c r="F1854">
        <v>590.10199999999998</v>
      </c>
      <c r="G1854">
        <v>0.14821999999999999</v>
      </c>
      <c r="H1854">
        <v>0.83705200000000002</v>
      </c>
      <c r="I1854">
        <v>0</v>
      </c>
    </row>
    <row r="1855" spans="1:25" x14ac:dyDescent="0.25">
      <c r="A1855" t="s">
        <v>190</v>
      </c>
      <c r="B1855">
        <v>3936.75</v>
      </c>
      <c r="C1855">
        <v>3924.06</v>
      </c>
      <c r="D1855">
        <v>3887.65</v>
      </c>
      <c r="E1855">
        <v>3881.01</v>
      </c>
      <c r="F1855">
        <v>589.40499999999997</v>
      </c>
      <c r="G1855">
        <v>0.14838200000000001</v>
      </c>
      <c r="H1855">
        <v>0.83635599999999999</v>
      </c>
      <c r="I1855">
        <v>0</v>
      </c>
    </row>
    <row r="1856" spans="1:25" x14ac:dyDescent="0.25">
      <c r="A1856" t="s">
        <v>190</v>
      </c>
      <c r="B1856">
        <v>3925.47</v>
      </c>
      <c r="C1856">
        <v>3912.69</v>
      </c>
      <c r="D1856">
        <v>3879.73</v>
      </c>
      <c r="E1856">
        <v>3871.46</v>
      </c>
      <c r="F1856">
        <v>586.45399999999995</v>
      </c>
      <c r="G1856">
        <v>0.17846200000000001</v>
      </c>
      <c r="H1856">
        <v>0.83673600000000004</v>
      </c>
      <c r="I1856">
        <v>0</v>
      </c>
    </row>
    <row r="1857" spans="1:9" x14ac:dyDescent="0.25">
      <c r="A1857" t="s">
        <v>190</v>
      </c>
      <c r="B1857">
        <v>3934.09</v>
      </c>
      <c r="C1857">
        <v>3922</v>
      </c>
      <c r="D1857">
        <v>3886.99</v>
      </c>
      <c r="E1857">
        <v>3877.99</v>
      </c>
      <c r="F1857">
        <v>587.952</v>
      </c>
      <c r="G1857">
        <v>0.15495999999999999</v>
      </c>
      <c r="H1857">
        <v>0.83705300000000005</v>
      </c>
      <c r="I1857">
        <v>0</v>
      </c>
    </row>
    <row r="1858" spans="1:9" x14ac:dyDescent="0.25">
      <c r="A1858" t="s">
        <v>190</v>
      </c>
      <c r="B1858">
        <v>3927.98</v>
      </c>
      <c r="C1858">
        <v>3914.6</v>
      </c>
      <c r="D1858">
        <v>3882.51</v>
      </c>
      <c r="E1858">
        <v>3873.62</v>
      </c>
      <c r="F1858">
        <v>588.91300000000001</v>
      </c>
      <c r="G1858">
        <v>0.14734700000000001</v>
      </c>
      <c r="H1858">
        <v>0.83519399999999999</v>
      </c>
      <c r="I1858">
        <v>0</v>
      </c>
    </row>
    <row r="1859" spans="1:9" x14ac:dyDescent="0.25">
      <c r="A1859" t="s">
        <v>190</v>
      </c>
      <c r="B1859">
        <v>3924.87</v>
      </c>
      <c r="C1859">
        <v>3911.84</v>
      </c>
      <c r="D1859">
        <v>3878.92</v>
      </c>
      <c r="E1859">
        <v>3870.7</v>
      </c>
      <c r="F1859">
        <v>586.11800000000005</v>
      </c>
      <c r="G1859">
        <v>0.147422</v>
      </c>
      <c r="H1859">
        <v>0.83674999999999999</v>
      </c>
      <c r="I1859">
        <v>0</v>
      </c>
    </row>
    <row r="1860" spans="1:9" x14ac:dyDescent="0.25">
      <c r="A1860" t="s">
        <v>190</v>
      </c>
      <c r="B1860">
        <v>3921.53</v>
      </c>
      <c r="C1860">
        <v>3908.22</v>
      </c>
      <c r="D1860">
        <v>3876.41</v>
      </c>
      <c r="E1860">
        <v>3867.68</v>
      </c>
      <c r="F1860">
        <v>585.72500000000002</v>
      </c>
      <c r="G1860">
        <v>0.14757300000000001</v>
      </c>
      <c r="H1860">
        <v>0.83686899999999997</v>
      </c>
      <c r="I1860">
        <v>0</v>
      </c>
    </row>
    <row r="1861" spans="1:9" x14ac:dyDescent="0.25">
      <c r="A1861" t="s">
        <v>190</v>
      </c>
      <c r="B1861">
        <v>3928.69</v>
      </c>
      <c r="C1861">
        <v>3916.16</v>
      </c>
      <c r="D1861">
        <v>3882.09</v>
      </c>
      <c r="E1861">
        <v>3874.33</v>
      </c>
      <c r="F1861">
        <v>589.27599999999995</v>
      </c>
      <c r="G1861">
        <v>0.178454</v>
      </c>
      <c r="H1861">
        <v>0.83595799999999998</v>
      </c>
      <c r="I1861">
        <v>0</v>
      </c>
    </row>
    <row r="1862" spans="1:9" x14ac:dyDescent="0.25">
      <c r="A1862" t="s">
        <v>190</v>
      </c>
      <c r="B1862">
        <v>3927.81</v>
      </c>
      <c r="C1862">
        <v>3914.51</v>
      </c>
      <c r="D1862">
        <v>3880.47</v>
      </c>
      <c r="E1862">
        <v>3872.3</v>
      </c>
      <c r="F1862">
        <v>587.64599999999996</v>
      </c>
      <c r="G1862">
        <v>0.153921</v>
      </c>
      <c r="H1862">
        <v>0.83172000000000001</v>
      </c>
      <c r="I1862">
        <v>0</v>
      </c>
    </row>
    <row r="1863" spans="1:9" x14ac:dyDescent="0.25">
      <c r="A1863" t="s">
        <v>190</v>
      </c>
      <c r="B1863">
        <v>3925.17</v>
      </c>
      <c r="C1863">
        <v>3912.82</v>
      </c>
      <c r="D1863">
        <v>3879.23</v>
      </c>
      <c r="E1863">
        <v>3869.84</v>
      </c>
      <c r="F1863">
        <v>582.88199999999995</v>
      </c>
      <c r="G1863">
        <v>0.162715</v>
      </c>
      <c r="H1863">
        <v>0.83650000000000002</v>
      </c>
      <c r="I1863">
        <v>0</v>
      </c>
    </row>
    <row r="1864" spans="1:9" x14ac:dyDescent="0.25">
      <c r="A1864" t="s">
        <v>190</v>
      </c>
      <c r="B1864">
        <v>3920.13</v>
      </c>
      <c r="C1864">
        <v>3908.27</v>
      </c>
      <c r="D1864">
        <v>3878.75</v>
      </c>
      <c r="E1864">
        <v>3870.87</v>
      </c>
      <c r="F1864">
        <v>582.99599999999998</v>
      </c>
      <c r="G1864">
        <v>0.15882399999999999</v>
      </c>
      <c r="H1864">
        <v>0.83676399999999995</v>
      </c>
      <c r="I1864">
        <v>0</v>
      </c>
    </row>
    <row r="1865" spans="1:9" x14ac:dyDescent="0.25">
      <c r="A1865" t="s">
        <v>190</v>
      </c>
      <c r="B1865">
        <v>3940.15</v>
      </c>
      <c r="C1865">
        <v>3927.66</v>
      </c>
      <c r="D1865">
        <v>3893.36</v>
      </c>
      <c r="E1865">
        <v>3884.7</v>
      </c>
      <c r="F1865">
        <v>589.05600000000004</v>
      </c>
      <c r="G1865">
        <v>0.157581</v>
      </c>
      <c r="H1865">
        <v>0.83664700000000003</v>
      </c>
      <c r="I1865">
        <v>0</v>
      </c>
    </row>
    <row r="1866" spans="1:9" x14ac:dyDescent="0.25">
      <c r="A1866" t="s">
        <v>190</v>
      </c>
      <c r="B1866">
        <v>3941</v>
      </c>
      <c r="C1866">
        <v>3928.13</v>
      </c>
      <c r="D1866">
        <v>3895.18</v>
      </c>
      <c r="E1866">
        <v>3885.44</v>
      </c>
      <c r="F1866">
        <v>590.00099999999998</v>
      </c>
      <c r="G1866">
        <v>0.15043100000000001</v>
      </c>
      <c r="H1866">
        <v>0.83699599999999996</v>
      </c>
      <c r="I1866">
        <v>0</v>
      </c>
    </row>
    <row r="1867" spans="1:9" x14ac:dyDescent="0.25">
      <c r="A1867" t="s">
        <v>190</v>
      </c>
      <c r="B1867">
        <v>3940.15</v>
      </c>
      <c r="C1867">
        <v>3927.44</v>
      </c>
      <c r="D1867">
        <v>3890.8</v>
      </c>
      <c r="E1867">
        <v>3884.09</v>
      </c>
      <c r="F1867">
        <v>589.34100000000001</v>
      </c>
      <c r="G1867">
        <v>0.167961</v>
      </c>
      <c r="H1867">
        <v>0.83696700000000002</v>
      </c>
      <c r="I1867">
        <v>0</v>
      </c>
    </row>
    <row r="1868" spans="1:9" x14ac:dyDescent="0.25">
      <c r="A1868" t="s">
        <v>190</v>
      </c>
      <c r="B1868">
        <v>3917.71</v>
      </c>
      <c r="C1868">
        <v>3905.17</v>
      </c>
      <c r="D1868">
        <v>3874.42</v>
      </c>
      <c r="E1868">
        <v>3866.23</v>
      </c>
      <c r="F1868">
        <v>580.34500000000003</v>
      </c>
      <c r="G1868">
        <v>0.158835</v>
      </c>
      <c r="H1868">
        <v>0.83704000000000001</v>
      </c>
      <c r="I1868">
        <v>0</v>
      </c>
    </row>
    <row r="1869" spans="1:9" x14ac:dyDescent="0.25">
      <c r="A1869" t="s">
        <v>190</v>
      </c>
      <c r="B1869">
        <v>3926.03</v>
      </c>
      <c r="C1869">
        <v>3913.86</v>
      </c>
      <c r="D1869">
        <v>3885.11</v>
      </c>
      <c r="E1869">
        <v>3876.08</v>
      </c>
      <c r="F1869">
        <v>589.12900000000002</v>
      </c>
      <c r="G1869">
        <v>0.15481300000000001</v>
      </c>
      <c r="H1869">
        <v>0.86179099999999997</v>
      </c>
      <c r="I1869">
        <v>0</v>
      </c>
    </row>
    <row r="1870" spans="1:9" x14ac:dyDescent="0.25">
      <c r="A1870" t="s">
        <v>190</v>
      </c>
      <c r="B1870">
        <v>3939.03</v>
      </c>
      <c r="C1870">
        <v>3926.07</v>
      </c>
      <c r="D1870">
        <v>3892.16</v>
      </c>
      <c r="E1870">
        <v>3884.4</v>
      </c>
      <c r="F1870">
        <v>590.85599999999999</v>
      </c>
      <c r="G1870">
        <v>0.17846100000000001</v>
      </c>
      <c r="H1870">
        <v>0.83695900000000001</v>
      </c>
      <c r="I1870">
        <v>0</v>
      </c>
    </row>
    <row r="1871" spans="1:9" x14ac:dyDescent="0.25">
      <c r="A1871" t="s">
        <v>190</v>
      </c>
      <c r="B1871">
        <v>3934.3</v>
      </c>
      <c r="C1871">
        <v>3921.94</v>
      </c>
      <c r="D1871">
        <v>3891.59</v>
      </c>
      <c r="E1871">
        <v>3882.95</v>
      </c>
      <c r="F1871">
        <v>591.88099999999997</v>
      </c>
      <c r="G1871">
        <v>0.178454</v>
      </c>
      <c r="H1871">
        <v>0.83683099999999999</v>
      </c>
      <c r="I1871">
        <v>0</v>
      </c>
    </row>
    <row r="1872" spans="1:9" x14ac:dyDescent="0.25">
      <c r="A1872" t="s">
        <v>190</v>
      </c>
      <c r="B1872">
        <v>3939.53</v>
      </c>
      <c r="C1872">
        <v>3927.26</v>
      </c>
      <c r="D1872">
        <v>3892.7</v>
      </c>
      <c r="E1872">
        <v>3883.58</v>
      </c>
      <c r="F1872">
        <v>589.78700000000003</v>
      </c>
      <c r="G1872">
        <v>0.178455</v>
      </c>
      <c r="H1872">
        <v>0.83616800000000002</v>
      </c>
      <c r="I1872">
        <v>0</v>
      </c>
    </row>
    <row r="1873" spans="1:9" x14ac:dyDescent="0.25">
      <c r="A1873" t="s">
        <v>190</v>
      </c>
      <c r="B1873">
        <v>3950.74</v>
      </c>
      <c r="C1873">
        <v>3938.19</v>
      </c>
      <c r="D1873">
        <v>3903.91</v>
      </c>
      <c r="E1873">
        <v>3894.73</v>
      </c>
      <c r="F1873">
        <v>599.98299999999995</v>
      </c>
      <c r="G1873">
        <v>0.148615</v>
      </c>
      <c r="H1873">
        <v>0.83703799999999995</v>
      </c>
      <c r="I1873">
        <v>0</v>
      </c>
    </row>
    <row r="1874" spans="1:9" x14ac:dyDescent="0.25">
      <c r="A1874" t="s">
        <v>190</v>
      </c>
      <c r="B1874">
        <v>3936.76</v>
      </c>
      <c r="C1874">
        <v>3924.23</v>
      </c>
      <c r="D1874">
        <v>3890.76</v>
      </c>
      <c r="E1874">
        <v>3883.17</v>
      </c>
      <c r="F1874">
        <v>589.30600000000004</v>
      </c>
      <c r="G1874">
        <v>0.147178</v>
      </c>
      <c r="H1874">
        <v>0.83699800000000002</v>
      </c>
      <c r="I1874">
        <v>0</v>
      </c>
    </row>
    <row r="1875" spans="1:9" x14ac:dyDescent="0.25">
      <c r="A1875" t="s">
        <v>190</v>
      </c>
      <c r="B1875">
        <v>3944.18</v>
      </c>
      <c r="C1875">
        <v>3931.67</v>
      </c>
      <c r="D1875">
        <v>3896.27</v>
      </c>
      <c r="E1875">
        <v>3886.6</v>
      </c>
      <c r="F1875">
        <v>590.37300000000005</v>
      </c>
      <c r="G1875">
        <v>0.14866799999999999</v>
      </c>
      <c r="H1875">
        <v>0.83699100000000004</v>
      </c>
      <c r="I1875">
        <v>0</v>
      </c>
    </row>
    <row r="1876" spans="1:9" x14ac:dyDescent="0.25">
      <c r="A1876" t="s">
        <v>190</v>
      </c>
      <c r="B1876">
        <v>3928.34</v>
      </c>
      <c r="C1876">
        <v>3916.09</v>
      </c>
      <c r="D1876">
        <v>3884.45</v>
      </c>
      <c r="E1876">
        <v>3876.44</v>
      </c>
      <c r="F1876">
        <v>586.79200000000003</v>
      </c>
      <c r="G1876">
        <v>0.15260899999999999</v>
      </c>
      <c r="H1876">
        <v>0.83698600000000001</v>
      </c>
      <c r="I1876">
        <v>0</v>
      </c>
    </row>
    <row r="1877" spans="1:9" x14ac:dyDescent="0.25">
      <c r="A1877" t="s">
        <v>190</v>
      </c>
      <c r="B1877">
        <v>3914.92</v>
      </c>
      <c r="C1877">
        <v>3902.42</v>
      </c>
      <c r="D1877">
        <v>3872.43</v>
      </c>
      <c r="E1877">
        <v>3863.64</v>
      </c>
      <c r="F1877">
        <v>576.10799999999995</v>
      </c>
      <c r="G1877">
        <v>0.154834</v>
      </c>
      <c r="H1877">
        <v>0.83653</v>
      </c>
      <c r="I1877">
        <v>0</v>
      </c>
    </row>
    <row r="1878" spans="1:9" x14ac:dyDescent="0.25">
      <c r="A1878" t="s">
        <v>190</v>
      </c>
      <c r="B1878">
        <v>3933.4</v>
      </c>
      <c r="C1878">
        <v>3920.94</v>
      </c>
      <c r="D1878">
        <v>3887.91</v>
      </c>
      <c r="E1878">
        <v>3878.71</v>
      </c>
      <c r="F1878">
        <v>585.59199999999998</v>
      </c>
      <c r="G1878">
        <v>0.14724999999999999</v>
      </c>
      <c r="H1878">
        <v>0.83680900000000003</v>
      </c>
      <c r="I1878">
        <v>0</v>
      </c>
    </row>
    <row r="1879" spans="1:9" x14ac:dyDescent="0.25">
      <c r="A1879" t="s">
        <v>190</v>
      </c>
      <c r="B1879">
        <v>3934</v>
      </c>
      <c r="C1879">
        <v>3921.98</v>
      </c>
      <c r="D1879">
        <v>3890.11</v>
      </c>
      <c r="E1879">
        <v>3881.43</v>
      </c>
      <c r="F1879">
        <v>588.61500000000001</v>
      </c>
      <c r="G1879">
        <v>0.15796399999999999</v>
      </c>
      <c r="H1879">
        <v>0.83401499999999995</v>
      </c>
      <c r="I1879">
        <v>0</v>
      </c>
    </row>
    <row r="1880" spans="1:9" x14ac:dyDescent="0.25">
      <c r="A1880" t="s">
        <v>190</v>
      </c>
      <c r="B1880">
        <v>3937.53</v>
      </c>
      <c r="C1880">
        <v>3925.68</v>
      </c>
      <c r="D1880">
        <v>3890.94</v>
      </c>
      <c r="E1880">
        <v>3882.15</v>
      </c>
      <c r="F1880">
        <v>591.18299999999999</v>
      </c>
      <c r="G1880">
        <v>0.148394</v>
      </c>
      <c r="H1880">
        <v>0.83694900000000005</v>
      </c>
      <c r="I1880">
        <v>0</v>
      </c>
    </row>
    <row r="1881" spans="1:9" x14ac:dyDescent="0.25">
      <c r="A1881" t="s">
        <v>190</v>
      </c>
      <c r="B1881">
        <v>3940.09</v>
      </c>
      <c r="C1881">
        <v>3927.52</v>
      </c>
      <c r="D1881">
        <v>3892.2</v>
      </c>
      <c r="E1881">
        <v>3885.89</v>
      </c>
      <c r="F1881">
        <v>589.84799999999996</v>
      </c>
      <c r="G1881">
        <v>0.147151</v>
      </c>
      <c r="H1881">
        <v>0.836924</v>
      </c>
      <c r="I1881">
        <v>0</v>
      </c>
    </row>
    <row r="1882" spans="1:9" x14ac:dyDescent="0.25">
      <c r="A1882" t="s">
        <v>190</v>
      </c>
      <c r="B1882">
        <v>3936.63</v>
      </c>
      <c r="C1882">
        <v>3924.02</v>
      </c>
      <c r="D1882">
        <v>3890.31</v>
      </c>
      <c r="E1882">
        <v>3881.73</v>
      </c>
      <c r="F1882">
        <v>586.76099999999997</v>
      </c>
      <c r="G1882">
        <v>0.178455</v>
      </c>
      <c r="H1882">
        <v>0.83704299999999998</v>
      </c>
      <c r="I1882">
        <v>0</v>
      </c>
    </row>
    <row r="1883" spans="1:9" x14ac:dyDescent="0.25">
      <c r="A1883" t="s">
        <v>190</v>
      </c>
      <c r="B1883">
        <v>3944.91</v>
      </c>
      <c r="C1883">
        <v>3932.48</v>
      </c>
      <c r="D1883">
        <v>3896.32</v>
      </c>
      <c r="E1883">
        <v>3888.72</v>
      </c>
      <c r="F1883">
        <v>592.28499999999997</v>
      </c>
      <c r="G1883">
        <v>0.150501</v>
      </c>
      <c r="H1883">
        <v>0.83625799999999995</v>
      </c>
      <c r="I1883">
        <v>0</v>
      </c>
    </row>
    <row r="1884" spans="1:9" x14ac:dyDescent="0.25">
      <c r="A1884" t="s">
        <v>190</v>
      </c>
      <c r="B1884">
        <v>3933.32</v>
      </c>
      <c r="C1884">
        <v>3920.77</v>
      </c>
      <c r="D1884">
        <v>3888.7</v>
      </c>
      <c r="E1884">
        <v>3879.2</v>
      </c>
      <c r="F1884">
        <v>591.16399999999999</v>
      </c>
      <c r="G1884">
        <v>0.15773499999999999</v>
      </c>
      <c r="H1884">
        <v>0.83695699999999995</v>
      </c>
      <c r="I1884">
        <v>0</v>
      </c>
    </row>
    <row r="1885" spans="1:9" x14ac:dyDescent="0.25">
      <c r="A1885" t="s">
        <v>190</v>
      </c>
      <c r="B1885">
        <v>3922.5</v>
      </c>
      <c r="C1885">
        <v>3909.6</v>
      </c>
      <c r="D1885">
        <v>3876.56</v>
      </c>
      <c r="E1885">
        <v>3868.53</v>
      </c>
      <c r="F1885">
        <v>580.69500000000005</v>
      </c>
      <c r="G1885">
        <v>0.15013799999999999</v>
      </c>
      <c r="H1885">
        <v>0.83704699999999999</v>
      </c>
      <c r="I1885">
        <v>0</v>
      </c>
    </row>
    <row r="1886" spans="1:9" x14ac:dyDescent="0.25">
      <c r="A1886" t="s">
        <v>190</v>
      </c>
      <c r="B1886">
        <v>3938.09</v>
      </c>
      <c r="C1886">
        <v>3925.03</v>
      </c>
      <c r="D1886">
        <v>3891.62</v>
      </c>
      <c r="E1886">
        <v>3883.66</v>
      </c>
      <c r="F1886">
        <v>593.72799999999995</v>
      </c>
      <c r="G1886">
        <v>0.178483</v>
      </c>
      <c r="H1886">
        <v>0.83700300000000005</v>
      </c>
      <c r="I1886">
        <v>0</v>
      </c>
    </row>
    <row r="1887" spans="1:9" x14ac:dyDescent="0.25">
      <c r="A1887" t="s">
        <v>190</v>
      </c>
      <c r="B1887">
        <v>3932.72</v>
      </c>
      <c r="C1887">
        <v>3919.91</v>
      </c>
      <c r="D1887">
        <v>3887.92</v>
      </c>
      <c r="E1887">
        <v>3879.72</v>
      </c>
      <c r="F1887">
        <v>589.67999999999995</v>
      </c>
      <c r="G1887">
        <v>0.17846899999999999</v>
      </c>
      <c r="H1887">
        <v>0.83697299999999997</v>
      </c>
      <c r="I1887">
        <v>0</v>
      </c>
    </row>
    <row r="1888" spans="1:9" x14ac:dyDescent="0.25">
      <c r="A1888" t="s">
        <v>190</v>
      </c>
      <c r="B1888">
        <v>3946.46</v>
      </c>
      <c r="C1888">
        <v>3933.88</v>
      </c>
      <c r="D1888">
        <v>3898.65</v>
      </c>
      <c r="E1888">
        <v>3889.38</v>
      </c>
      <c r="F1888">
        <v>598.98599999999999</v>
      </c>
      <c r="G1888">
        <v>0.14807300000000001</v>
      </c>
      <c r="H1888">
        <v>0.83669700000000002</v>
      </c>
      <c r="I1888">
        <v>0</v>
      </c>
    </row>
    <row r="1889" spans="1:25" x14ac:dyDescent="0.25">
      <c r="A1889" t="s">
        <v>190</v>
      </c>
      <c r="B1889">
        <v>3954.06</v>
      </c>
      <c r="C1889">
        <v>3941.36</v>
      </c>
      <c r="D1889">
        <v>3900.8</v>
      </c>
      <c r="E1889">
        <v>3891.93</v>
      </c>
      <c r="F1889">
        <v>593.98400000000004</v>
      </c>
      <c r="G1889">
        <v>0.150951</v>
      </c>
      <c r="H1889">
        <v>0.83620499999999998</v>
      </c>
      <c r="I1889">
        <v>0</v>
      </c>
    </row>
    <row r="1890" spans="1:25" x14ac:dyDescent="0.25">
      <c r="A1890" t="s">
        <v>190</v>
      </c>
      <c r="B1890">
        <v>3932.07</v>
      </c>
      <c r="C1890">
        <v>3919.58</v>
      </c>
      <c r="D1890">
        <v>3884.39</v>
      </c>
      <c r="E1890">
        <v>3876.59</v>
      </c>
      <c r="F1890">
        <v>582.47500000000002</v>
      </c>
      <c r="G1890">
        <v>0.16397600000000001</v>
      </c>
      <c r="H1890">
        <v>0.83557999999999999</v>
      </c>
      <c r="I1890">
        <v>0</v>
      </c>
    </row>
    <row r="1891" spans="1:25" x14ac:dyDescent="0.25">
      <c r="A1891" t="s">
        <v>190</v>
      </c>
      <c r="B1891">
        <v>3939.57</v>
      </c>
      <c r="C1891">
        <v>3926.34</v>
      </c>
      <c r="D1891">
        <v>3892.5</v>
      </c>
      <c r="E1891">
        <v>3884.28</v>
      </c>
      <c r="F1891">
        <v>588.28800000000001</v>
      </c>
      <c r="G1891">
        <v>0.17846600000000001</v>
      </c>
      <c r="H1891">
        <v>0.83593600000000001</v>
      </c>
      <c r="I1891">
        <v>0</v>
      </c>
    </row>
    <row r="1892" spans="1:25" x14ac:dyDescent="0.25">
      <c r="A1892" t="s">
        <v>190</v>
      </c>
      <c r="B1892">
        <v>3931.96</v>
      </c>
      <c r="C1892">
        <v>3919.55</v>
      </c>
      <c r="D1892">
        <v>3885.49</v>
      </c>
      <c r="E1892">
        <v>3876.78</v>
      </c>
      <c r="F1892">
        <v>583.64700000000005</v>
      </c>
      <c r="G1892">
        <v>0.154918</v>
      </c>
      <c r="H1892">
        <v>0.83660100000000004</v>
      </c>
      <c r="I1892">
        <v>0</v>
      </c>
    </row>
    <row r="1893" spans="1:25" x14ac:dyDescent="0.25">
      <c r="A1893" t="s">
        <v>190</v>
      </c>
      <c r="B1893">
        <v>3921.77</v>
      </c>
      <c r="C1893">
        <v>3910.26</v>
      </c>
      <c r="D1893">
        <v>3876.01</v>
      </c>
      <c r="E1893">
        <v>3867.15</v>
      </c>
      <c r="F1893">
        <v>579.274</v>
      </c>
      <c r="G1893">
        <v>0.17849000000000001</v>
      </c>
      <c r="H1893">
        <v>0.83704900000000004</v>
      </c>
      <c r="I1893">
        <v>0</v>
      </c>
    </row>
    <row r="1894" spans="1:25" x14ac:dyDescent="0.25">
      <c r="A1894" t="s">
        <v>190</v>
      </c>
      <c r="B1894">
        <v>3919.35</v>
      </c>
      <c r="C1894">
        <v>3906.61</v>
      </c>
      <c r="D1894">
        <v>3874.94</v>
      </c>
      <c r="E1894">
        <v>3866.5</v>
      </c>
      <c r="F1894">
        <v>585.125</v>
      </c>
      <c r="G1894">
        <v>0.176792</v>
      </c>
      <c r="H1894">
        <v>0.86408300000000005</v>
      </c>
      <c r="I1894">
        <v>0</v>
      </c>
    </row>
    <row r="1895" spans="1:25" x14ac:dyDescent="0.25">
      <c r="A1895" t="s">
        <v>190</v>
      </c>
      <c r="B1895">
        <v>3918.25</v>
      </c>
      <c r="C1895">
        <v>3906.12</v>
      </c>
      <c r="D1895">
        <v>3876.65</v>
      </c>
      <c r="E1895">
        <v>3868.47</v>
      </c>
      <c r="F1895">
        <v>586.71600000000001</v>
      </c>
      <c r="G1895">
        <v>0.15293699999999999</v>
      </c>
      <c r="H1895">
        <v>0.83705200000000002</v>
      </c>
      <c r="I1895">
        <v>0</v>
      </c>
    </row>
    <row r="1896" spans="1:25" x14ac:dyDescent="0.25">
      <c r="A1896" t="s">
        <v>190</v>
      </c>
      <c r="B1896">
        <v>3921.09</v>
      </c>
      <c r="C1896">
        <v>3908.59</v>
      </c>
      <c r="D1896">
        <v>3879.12</v>
      </c>
      <c r="E1896">
        <v>3870.94</v>
      </c>
      <c r="F1896">
        <v>586.41600000000005</v>
      </c>
      <c r="G1896">
        <v>0.178454</v>
      </c>
      <c r="H1896">
        <v>0.83698499999999998</v>
      </c>
      <c r="I1896">
        <v>0</v>
      </c>
    </row>
    <row r="1897" spans="1:25" x14ac:dyDescent="0.25">
      <c r="A1897" t="s">
        <v>190</v>
      </c>
      <c r="B1897">
        <v>3919.34</v>
      </c>
      <c r="C1897">
        <v>3907.04</v>
      </c>
      <c r="D1897">
        <v>3879.05</v>
      </c>
      <c r="E1897">
        <v>3871.35</v>
      </c>
      <c r="F1897">
        <v>589.23199999999997</v>
      </c>
      <c r="G1897">
        <v>0.147205</v>
      </c>
      <c r="H1897">
        <v>0.83699199999999996</v>
      </c>
      <c r="I1897">
        <v>0</v>
      </c>
    </row>
    <row r="1898" spans="1:25" x14ac:dyDescent="0.25">
      <c r="A1898" t="s">
        <v>190</v>
      </c>
      <c r="B1898">
        <v>3923.83</v>
      </c>
      <c r="C1898">
        <v>3912.1</v>
      </c>
      <c r="D1898">
        <v>3879.6</v>
      </c>
      <c r="E1898">
        <v>3871.28</v>
      </c>
      <c r="F1898">
        <v>584.78099999999995</v>
      </c>
      <c r="G1898">
        <v>0.149533</v>
      </c>
      <c r="H1898">
        <v>0.83691199999999999</v>
      </c>
      <c r="I1898">
        <v>0</v>
      </c>
    </row>
    <row r="1899" spans="1:25" x14ac:dyDescent="0.25">
      <c r="A1899" t="s">
        <v>190</v>
      </c>
      <c r="B1899">
        <v>3920.35</v>
      </c>
      <c r="C1899">
        <v>3907.91</v>
      </c>
      <c r="D1899">
        <v>3879.73</v>
      </c>
      <c r="E1899">
        <v>3871.89</v>
      </c>
      <c r="F1899">
        <v>589.42200000000003</v>
      </c>
      <c r="G1899">
        <v>0.17647399999999999</v>
      </c>
      <c r="H1899">
        <v>0.83629600000000004</v>
      </c>
      <c r="I1899">
        <v>0</v>
      </c>
    </row>
    <row r="1900" spans="1:25" x14ac:dyDescent="0.25">
      <c r="A1900" t="s">
        <v>190</v>
      </c>
      <c r="B1900">
        <v>3916.17</v>
      </c>
      <c r="C1900">
        <v>3904.13</v>
      </c>
      <c r="D1900">
        <v>3872.24</v>
      </c>
      <c r="E1900">
        <v>3863.73</v>
      </c>
      <c r="F1900">
        <v>581.42999999999995</v>
      </c>
      <c r="G1900">
        <v>0.14907699999999999</v>
      </c>
      <c r="H1900">
        <v>0.83692900000000003</v>
      </c>
      <c r="I1900">
        <v>0</v>
      </c>
    </row>
    <row r="1901" spans="1:25" x14ac:dyDescent="0.25">
      <c r="A1901" t="s">
        <v>190</v>
      </c>
      <c r="B1901">
        <v>3922.26</v>
      </c>
      <c r="C1901">
        <v>3909.46</v>
      </c>
      <c r="D1901">
        <v>3876</v>
      </c>
      <c r="E1901">
        <v>3866.46</v>
      </c>
      <c r="F1901">
        <v>583.40899999999999</v>
      </c>
      <c r="G1901">
        <v>0.147392</v>
      </c>
      <c r="H1901">
        <v>0.83705300000000005</v>
      </c>
      <c r="I1901">
        <v>0</v>
      </c>
    </row>
    <row r="1902" spans="1:25" x14ac:dyDescent="0.25">
      <c r="A1902" t="s">
        <v>190</v>
      </c>
      <c r="B1902">
        <v>3920.25</v>
      </c>
      <c r="C1902">
        <v>3908.15</v>
      </c>
      <c r="D1902">
        <v>3874.46</v>
      </c>
      <c r="E1902">
        <v>3866.21</v>
      </c>
      <c r="F1902">
        <v>586.30799999999999</v>
      </c>
      <c r="G1902">
        <v>0.17869199999999999</v>
      </c>
      <c r="H1902">
        <v>0.836951</v>
      </c>
      <c r="I1902">
        <v>0</v>
      </c>
    </row>
    <row r="1903" spans="1:25" x14ac:dyDescent="0.25">
      <c r="A1903" t="s">
        <v>190</v>
      </c>
      <c r="B1903">
        <v>3932.64</v>
      </c>
      <c r="C1903">
        <v>3920.31</v>
      </c>
      <c r="D1903">
        <v>3887.74</v>
      </c>
      <c r="E1903">
        <v>3880.95</v>
      </c>
      <c r="F1903">
        <v>596.82899999999995</v>
      </c>
      <c r="G1903">
        <v>0.147205</v>
      </c>
      <c r="H1903">
        <v>0.83548299999999998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190</v>
      </c>
      <c r="B1904">
        <v>3922.61</v>
      </c>
      <c r="C1904">
        <v>3907.85</v>
      </c>
      <c r="D1904">
        <v>3879.47</v>
      </c>
      <c r="E1904">
        <v>3872</v>
      </c>
      <c r="F1904">
        <v>593.947</v>
      </c>
      <c r="G1904">
        <v>0.178477</v>
      </c>
      <c r="H1904">
        <v>0.83664700000000003</v>
      </c>
      <c r="I1904">
        <v>0</v>
      </c>
      <c r="R1904">
        <f>AVERAGE(B1855:B1904)</f>
        <v>3930.8109999999997</v>
      </c>
      <c r="S1904">
        <f>AVERAGE(C1855:C1904)</f>
        <v>3918.2493999999988</v>
      </c>
      <c r="U1904">
        <f>_xlfn.VAR.P(B1855:B1904)</f>
        <v>89.286724999999848</v>
      </c>
      <c r="V1904">
        <f>_xlfn.VAR.P(C1855:C1904)</f>
        <v>88.866145640000269</v>
      </c>
      <c r="X1904">
        <f>1.96*SQRT(U1904)/50</f>
        <v>0.37040728003644824</v>
      </c>
      <c r="Y1904">
        <f>1.96*SQRT(V1904)/50</f>
        <v>0.36953386047323195</v>
      </c>
    </row>
    <row r="1905" spans="1:9" x14ac:dyDescent="0.25">
      <c r="A1905" t="s">
        <v>190</v>
      </c>
      <c r="B1905">
        <v>196630.7665</v>
      </c>
      <c r="C1905" t="s">
        <v>37</v>
      </c>
    </row>
    <row r="1906" spans="1:9" x14ac:dyDescent="0.25">
      <c r="A1906" t="s">
        <v>192</v>
      </c>
      <c r="B1906">
        <v>3192.3</v>
      </c>
      <c r="C1906">
        <v>3185.17</v>
      </c>
      <c r="D1906">
        <v>3152.82</v>
      </c>
      <c r="E1906">
        <v>3144.26</v>
      </c>
      <c r="F1906">
        <v>579.10799999999995</v>
      </c>
      <c r="G1906">
        <v>0.178455</v>
      </c>
      <c r="H1906">
        <v>0.85484800000000005</v>
      </c>
      <c r="I1906">
        <v>0</v>
      </c>
    </row>
    <row r="1907" spans="1:9" x14ac:dyDescent="0.25">
      <c r="A1907" t="s">
        <v>192</v>
      </c>
      <c r="B1907">
        <v>3213.08</v>
      </c>
      <c r="C1907">
        <v>3206.46</v>
      </c>
      <c r="D1907">
        <v>3174.97</v>
      </c>
      <c r="E1907">
        <v>3166.19</v>
      </c>
      <c r="F1907">
        <v>602.42899999999997</v>
      </c>
      <c r="G1907">
        <v>0.156528</v>
      </c>
      <c r="H1907">
        <v>0.83692800000000001</v>
      </c>
      <c r="I1907">
        <v>0</v>
      </c>
    </row>
    <row r="1908" spans="1:9" x14ac:dyDescent="0.25">
      <c r="A1908" t="s">
        <v>192</v>
      </c>
      <c r="B1908">
        <v>3203.03</v>
      </c>
      <c r="C1908">
        <v>3196.39</v>
      </c>
      <c r="D1908">
        <v>3165.18</v>
      </c>
      <c r="E1908">
        <v>3156.07</v>
      </c>
      <c r="F1908">
        <v>592.59199999999998</v>
      </c>
      <c r="G1908">
        <v>0.178456</v>
      </c>
      <c r="H1908">
        <v>0.83704500000000004</v>
      </c>
      <c r="I1908">
        <v>0</v>
      </c>
    </row>
    <row r="1909" spans="1:9" x14ac:dyDescent="0.25">
      <c r="A1909" t="s">
        <v>192</v>
      </c>
      <c r="B1909">
        <v>3201.95</v>
      </c>
      <c r="C1909">
        <v>3195.22</v>
      </c>
      <c r="D1909">
        <v>3163.18</v>
      </c>
      <c r="E1909">
        <v>3153.67</v>
      </c>
      <c r="F1909">
        <v>589.45100000000002</v>
      </c>
      <c r="G1909">
        <v>0.15226400000000001</v>
      </c>
      <c r="H1909">
        <v>0.83697999999999995</v>
      </c>
      <c r="I1909">
        <v>0</v>
      </c>
    </row>
    <row r="1910" spans="1:9" x14ac:dyDescent="0.25">
      <c r="A1910" t="s">
        <v>192</v>
      </c>
      <c r="B1910">
        <v>3216.89</v>
      </c>
      <c r="C1910">
        <v>3210.02</v>
      </c>
      <c r="D1910">
        <v>3175.07</v>
      </c>
      <c r="E1910">
        <v>3165.78</v>
      </c>
      <c r="F1910">
        <v>596.30799999999999</v>
      </c>
      <c r="G1910">
        <v>0.14715200000000001</v>
      </c>
      <c r="H1910">
        <v>0.83703700000000003</v>
      </c>
      <c r="I1910">
        <v>0</v>
      </c>
    </row>
    <row r="1911" spans="1:9" x14ac:dyDescent="0.25">
      <c r="A1911" t="s">
        <v>192</v>
      </c>
      <c r="B1911">
        <v>3205.33</v>
      </c>
      <c r="C1911">
        <v>3198.22</v>
      </c>
      <c r="D1911">
        <v>3164.43</v>
      </c>
      <c r="E1911">
        <v>3158.35</v>
      </c>
      <c r="F1911">
        <v>586.37199999999996</v>
      </c>
      <c r="G1911">
        <v>0.14713399999999999</v>
      </c>
      <c r="H1911">
        <v>0.83697100000000002</v>
      </c>
      <c r="I1911">
        <v>0</v>
      </c>
    </row>
    <row r="1912" spans="1:9" x14ac:dyDescent="0.25">
      <c r="A1912" t="s">
        <v>192</v>
      </c>
      <c r="B1912">
        <v>3218.04</v>
      </c>
      <c r="C1912">
        <v>3210.91</v>
      </c>
      <c r="D1912">
        <v>3178.61</v>
      </c>
      <c r="E1912">
        <v>3170.69</v>
      </c>
      <c r="F1912">
        <v>596.95600000000002</v>
      </c>
      <c r="G1912">
        <v>0.147366</v>
      </c>
      <c r="H1912">
        <v>0.83560900000000005</v>
      </c>
      <c r="I1912">
        <v>0</v>
      </c>
    </row>
    <row r="1913" spans="1:9" x14ac:dyDescent="0.25">
      <c r="A1913" t="s">
        <v>192</v>
      </c>
      <c r="B1913">
        <v>3214.38</v>
      </c>
      <c r="C1913">
        <v>3207.18</v>
      </c>
      <c r="D1913">
        <v>3173.96</v>
      </c>
      <c r="E1913">
        <v>3164.26</v>
      </c>
      <c r="F1913">
        <v>593.17200000000003</v>
      </c>
      <c r="G1913">
        <v>0.14712</v>
      </c>
      <c r="H1913">
        <v>0.86524699999999999</v>
      </c>
      <c r="I1913">
        <v>0</v>
      </c>
    </row>
    <row r="1914" spans="1:9" x14ac:dyDescent="0.25">
      <c r="A1914" t="s">
        <v>192</v>
      </c>
      <c r="B1914">
        <v>3223.3</v>
      </c>
      <c r="C1914">
        <v>3215.94</v>
      </c>
      <c r="D1914">
        <v>3182.89</v>
      </c>
      <c r="E1914">
        <v>3174.24</v>
      </c>
      <c r="F1914">
        <v>599.04499999999996</v>
      </c>
      <c r="G1914">
        <v>0.147119</v>
      </c>
      <c r="H1914">
        <v>0.83705300000000005</v>
      </c>
      <c r="I1914">
        <v>0</v>
      </c>
    </row>
    <row r="1915" spans="1:9" x14ac:dyDescent="0.25">
      <c r="A1915" t="s">
        <v>192</v>
      </c>
      <c r="B1915">
        <v>3213.97</v>
      </c>
      <c r="C1915">
        <v>3206.92</v>
      </c>
      <c r="D1915">
        <v>3176.39</v>
      </c>
      <c r="E1915">
        <v>3167.71</v>
      </c>
      <c r="F1915">
        <v>596.59100000000001</v>
      </c>
      <c r="G1915">
        <v>0.14713499999999999</v>
      </c>
      <c r="H1915">
        <v>0.83699299999999999</v>
      </c>
      <c r="I1915">
        <v>0</v>
      </c>
    </row>
    <row r="1916" spans="1:9" x14ac:dyDescent="0.25">
      <c r="A1916" t="s">
        <v>192</v>
      </c>
      <c r="B1916">
        <v>3220.11</v>
      </c>
      <c r="C1916">
        <v>3212.71</v>
      </c>
      <c r="D1916">
        <v>3179.05</v>
      </c>
      <c r="E1916">
        <v>3171.1</v>
      </c>
      <c r="F1916">
        <v>596.95799999999997</v>
      </c>
      <c r="G1916">
        <v>0.155971</v>
      </c>
      <c r="H1916">
        <v>0.83682500000000004</v>
      </c>
      <c r="I1916">
        <v>0</v>
      </c>
    </row>
    <row r="1917" spans="1:9" x14ac:dyDescent="0.25">
      <c r="A1917" t="s">
        <v>192</v>
      </c>
      <c r="B1917">
        <v>3212.76</v>
      </c>
      <c r="C1917">
        <v>3205.81</v>
      </c>
      <c r="D1917">
        <v>3173.26</v>
      </c>
      <c r="E1917">
        <v>3164.24</v>
      </c>
      <c r="F1917">
        <v>592.27</v>
      </c>
      <c r="G1917">
        <v>0.14979700000000001</v>
      </c>
      <c r="H1917">
        <v>0.83688899999999999</v>
      </c>
      <c r="I1917">
        <v>0</v>
      </c>
    </row>
    <row r="1918" spans="1:9" x14ac:dyDescent="0.25">
      <c r="A1918" t="s">
        <v>192</v>
      </c>
      <c r="B1918">
        <v>3210.67</v>
      </c>
      <c r="C1918">
        <v>3203.67</v>
      </c>
      <c r="D1918">
        <v>3173.11</v>
      </c>
      <c r="E1918">
        <v>3164.93</v>
      </c>
      <c r="F1918">
        <v>592.62599999999998</v>
      </c>
      <c r="G1918">
        <v>0.15615999999999999</v>
      </c>
      <c r="H1918">
        <v>0.83699400000000002</v>
      </c>
      <c r="I1918">
        <v>0</v>
      </c>
    </row>
    <row r="1919" spans="1:9" x14ac:dyDescent="0.25">
      <c r="A1919" t="s">
        <v>192</v>
      </c>
      <c r="B1919">
        <v>3211.19</v>
      </c>
      <c r="C1919">
        <v>3202.75</v>
      </c>
      <c r="D1919">
        <v>3170.86</v>
      </c>
      <c r="E1919">
        <v>3163.59</v>
      </c>
      <c r="F1919">
        <v>590.08500000000004</v>
      </c>
      <c r="G1919">
        <v>0.148789</v>
      </c>
      <c r="H1919">
        <v>0.83702500000000002</v>
      </c>
      <c r="I1919">
        <v>0</v>
      </c>
    </row>
    <row r="1920" spans="1:9" x14ac:dyDescent="0.25">
      <c r="A1920" t="s">
        <v>192</v>
      </c>
      <c r="B1920">
        <v>3211.64</v>
      </c>
      <c r="C1920">
        <v>3203.46</v>
      </c>
      <c r="D1920">
        <v>3170.8</v>
      </c>
      <c r="E1920">
        <v>3163.46</v>
      </c>
      <c r="F1920">
        <v>591.11400000000003</v>
      </c>
      <c r="G1920">
        <v>0.147176</v>
      </c>
      <c r="H1920">
        <v>0.83603799999999995</v>
      </c>
      <c r="I1920">
        <v>0</v>
      </c>
    </row>
    <row r="1921" spans="1:9" x14ac:dyDescent="0.25">
      <c r="A1921" t="s">
        <v>192</v>
      </c>
      <c r="B1921">
        <v>3204.37</v>
      </c>
      <c r="C1921">
        <v>3197.76</v>
      </c>
      <c r="D1921">
        <v>3166.67</v>
      </c>
      <c r="E1921">
        <v>3159.38</v>
      </c>
      <c r="F1921">
        <v>589.053</v>
      </c>
      <c r="G1921">
        <v>0.178509</v>
      </c>
      <c r="H1921">
        <v>0.83101899999999995</v>
      </c>
      <c r="I1921">
        <v>0</v>
      </c>
    </row>
    <row r="1922" spans="1:9" x14ac:dyDescent="0.25">
      <c r="A1922" t="s">
        <v>192</v>
      </c>
      <c r="B1922">
        <v>3203.52</v>
      </c>
      <c r="C1922">
        <v>3196.19</v>
      </c>
      <c r="D1922">
        <v>3166.31</v>
      </c>
      <c r="E1922">
        <v>3157.95</v>
      </c>
      <c r="F1922">
        <v>585.63</v>
      </c>
      <c r="G1922">
        <v>0.15681100000000001</v>
      </c>
      <c r="H1922">
        <v>0.836117</v>
      </c>
      <c r="I1922">
        <v>0</v>
      </c>
    </row>
    <row r="1923" spans="1:9" x14ac:dyDescent="0.25">
      <c r="A1923" t="s">
        <v>192</v>
      </c>
      <c r="B1923">
        <v>3227.11</v>
      </c>
      <c r="C1923">
        <v>3220.18</v>
      </c>
      <c r="D1923">
        <v>3185.9</v>
      </c>
      <c r="E1923">
        <v>3176.45</v>
      </c>
      <c r="F1923">
        <v>603.93799999999999</v>
      </c>
      <c r="G1923">
        <v>0.154553</v>
      </c>
      <c r="H1923">
        <v>0.83695699999999995</v>
      </c>
      <c r="I1923">
        <v>0</v>
      </c>
    </row>
    <row r="1924" spans="1:9" x14ac:dyDescent="0.25">
      <c r="A1924" t="s">
        <v>192</v>
      </c>
      <c r="B1924">
        <v>3207.08</v>
      </c>
      <c r="C1924">
        <v>3199.62</v>
      </c>
      <c r="D1924">
        <v>3167.52</v>
      </c>
      <c r="E1924">
        <v>3159.88</v>
      </c>
      <c r="F1924">
        <v>589.67399999999998</v>
      </c>
      <c r="G1924">
        <v>0.178454</v>
      </c>
      <c r="H1924">
        <v>0.83682100000000004</v>
      </c>
      <c r="I1924">
        <v>0</v>
      </c>
    </row>
    <row r="1925" spans="1:9" x14ac:dyDescent="0.25">
      <c r="A1925" t="s">
        <v>192</v>
      </c>
      <c r="B1925">
        <v>3227.32</v>
      </c>
      <c r="C1925">
        <v>3220.3</v>
      </c>
      <c r="D1925">
        <v>3187.66</v>
      </c>
      <c r="E1925">
        <v>3179.63</v>
      </c>
      <c r="F1925">
        <v>603.74300000000005</v>
      </c>
      <c r="G1925">
        <v>0.15013899999999999</v>
      </c>
      <c r="H1925">
        <v>0.83699400000000002</v>
      </c>
      <c r="I1925">
        <v>0</v>
      </c>
    </row>
    <row r="1926" spans="1:9" x14ac:dyDescent="0.25">
      <c r="A1926" t="s">
        <v>192</v>
      </c>
      <c r="B1926">
        <v>3231.33</v>
      </c>
      <c r="C1926">
        <v>3224.13</v>
      </c>
      <c r="D1926">
        <v>3191.09</v>
      </c>
      <c r="E1926">
        <v>3183.03</v>
      </c>
      <c r="F1926">
        <v>610.70500000000004</v>
      </c>
      <c r="G1926">
        <v>0.17155799999999999</v>
      </c>
      <c r="H1926">
        <v>0.83698499999999998</v>
      </c>
      <c r="I1926">
        <v>0</v>
      </c>
    </row>
    <row r="1927" spans="1:9" x14ac:dyDescent="0.25">
      <c r="A1927" t="s">
        <v>192</v>
      </c>
      <c r="B1927">
        <v>3224.32</v>
      </c>
      <c r="C1927">
        <v>3214.71</v>
      </c>
      <c r="D1927">
        <v>3182.27</v>
      </c>
      <c r="E1927">
        <v>3174.98</v>
      </c>
      <c r="F1927">
        <v>599.03099999999995</v>
      </c>
      <c r="G1927">
        <v>0.148481</v>
      </c>
      <c r="H1927">
        <v>0.83699299999999999</v>
      </c>
      <c r="I1927">
        <v>0</v>
      </c>
    </row>
    <row r="1928" spans="1:9" x14ac:dyDescent="0.25">
      <c r="A1928" t="s">
        <v>192</v>
      </c>
      <c r="B1928">
        <v>3220.99</v>
      </c>
      <c r="C1928">
        <v>3213.81</v>
      </c>
      <c r="D1928">
        <v>3180.14</v>
      </c>
      <c r="E1928">
        <v>3170.43</v>
      </c>
      <c r="F1928">
        <v>594.553</v>
      </c>
      <c r="G1928">
        <v>0.14808199999999999</v>
      </c>
      <c r="H1928">
        <v>0.836978</v>
      </c>
      <c r="I1928">
        <v>0</v>
      </c>
    </row>
    <row r="1929" spans="1:9" x14ac:dyDescent="0.25">
      <c r="A1929" t="s">
        <v>192</v>
      </c>
      <c r="B1929">
        <v>3216.24</v>
      </c>
      <c r="C1929">
        <v>3209.46</v>
      </c>
      <c r="D1929">
        <v>3177.15</v>
      </c>
      <c r="E1929">
        <v>3168.76</v>
      </c>
      <c r="F1929">
        <v>594.42899999999997</v>
      </c>
      <c r="G1929">
        <v>0.14898</v>
      </c>
      <c r="H1929">
        <v>0.83705300000000005</v>
      </c>
      <c r="I1929">
        <v>0</v>
      </c>
    </row>
    <row r="1930" spans="1:9" x14ac:dyDescent="0.25">
      <c r="A1930" t="s">
        <v>192</v>
      </c>
      <c r="B1930">
        <v>3209.65</v>
      </c>
      <c r="C1930">
        <v>3202.43</v>
      </c>
      <c r="D1930">
        <v>3171.37</v>
      </c>
      <c r="E1930">
        <v>3163.44</v>
      </c>
      <c r="F1930">
        <v>589.39700000000005</v>
      </c>
      <c r="G1930">
        <v>0.16633400000000001</v>
      </c>
      <c r="H1930">
        <v>0.83619500000000002</v>
      </c>
      <c r="I1930">
        <v>0</v>
      </c>
    </row>
    <row r="1931" spans="1:9" x14ac:dyDescent="0.25">
      <c r="A1931" t="s">
        <v>192</v>
      </c>
      <c r="B1931">
        <v>3227.55</v>
      </c>
      <c r="C1931">
        <v>3220.38</v>
      </c>
      <c r="D1931">
        <v>3188.4</v>
      </c>
      <c r="E1931">
        <v>3179.82</v>
      </c>
      <c r="F1931">
        <v>602.26400000000001</v>
      </c>
      <c r="G1931">
        <v>0.157053</v>
      </c>
      <c r="H1931">
        <v>0.83705099999999999</v>
      </c>
      <c r="I1931">
        <v>0</v>
      </c>
    </row>
    <row r="1932" spans="1:9" x14ac:dyDescent="0.25">
      <c r="A1932" t="s">
        <v>192</v>
      </c>
      <c r="B1932">
        <v>3225</v>
      </c>
      <c r="C1932">
        <v>3217.65</v>
      </c>
      <c r="D1932">
        <v>3187.23</v>
      </c>
      <c r="E1932">
        <v>3178.49</v>
      </c>
      <c r="F1932">
        <v>599.12800000000004</v>
      </c>
      <c r="G1932">
        <v>0.155056</v>
      </c>
      <c r="H1932">
        <v>0.83649300000000004</v>
      </c>
      <c r="I1932">
        <v>0</v>
      </c>
    </row>
    <row r="1933" spans="1:9" x14ac:dyDescent="0.25">
      <c r="A1933" t="s">
        <v>192</v>
      </c>
      <c r="B1933">
        <v>3229.83</v>
      </c>
      <c r="C1933">
        <v>3222.72</v>
      </c>
      <c r="D1933">
        <v>3190.53</v>
      </c>
      <c r="E1933">
        <v>3181.92</v>
      </c>
      <c r="F1933">
        <v>605.89099999999996</v>
      </c>
      <c r="G1933">
        <v>0.16991500000000001</v>
      </c>
      <c r="H1933">
        <v>0.83628599999999997</v>
      </c>
      <c r="I1933">
        <v>0</v>
      </c>
    </row>
    <row r="1934" spans="1:9" x14ac:dyDescent="0.25">
      <c r="A1934" t="s">
        <v>192</v>
      </c>
      <c r="B1934">
        <v>3230.63</v>
      </c>
      <c r="C1934">
        <v>3223.88</v>
      </c>
      <c r="D1934">
        <v>3193.79</v>
      </c>
      <c r="E1934">
        <v>3184.8</v>
      </c>
      <c r="F1934">
        <v>608.82000000000005</v>
      </c>
      <c r="G1934">
        <v>0.178454</v>
      </c>
      <c r="H1934">
        <v>0.83677500000000005</v>
      </c>
      <c r="I1934">
        <v>0</v>
      </c>
    </row>
    <row r="1935" spans="1:9" x14ac:dyDescent="0.25">
      <c r="A1935" t="s">
        <v>192</v>
      </c>
      <c r="B1935">
        <v>3225.02</v>
      </c>
      <c r="C1935">
        <v>3217.8</v>
      </c>
      <c r="D1935">
        <v>3185.71</v>
      </c>
      <c r="E1935">
        <v>3178.12</v>
      </c>
      <c r="F1935">
        <v>601.61099999999999</v>
      </c>
      <c r="G1935">
        <v>0.158861</v>
      </c>
      <c r="H1935">
        <v>0.83516699999999999</v>
      </c>
      <c r="I1935">
        <v>0</v>
      </c>
    </row>
    <row r="1936" spans="1:9" x14ac:dyDescent="0.25">
      <c r="A1936" t="s">
        <v>192</v>
      </c>
      <c r="B1936">
        <v>3230.56</v>
      </c>
      <c r="C1936">
        <v>3223.56</v>
      </c>
      <c r="D1936">
        <v>3192.33</v>
      </c>
      <c r="E1936">
        <v>3184.25</v>
      </c>
      <c r="F1936">
        <v>611.71500000000003</v>
      </c>
      <c r="G1936">
        <v>0.147261</v>
      </c>
      <c r="H1936">
        <v>0.83698499999999998</v>
      </c>
      <c r="I1936">
        <v>0</v>
      </c>
    </row>
    <row r="1937" spans="1:9" x14ac:dyDescent="0.25">
      <c r="A1937" t="s">
        <v>192</v>
      </c>
      <c r="B1937">
        <v>3221.29</v>
      </c>
      <c r="C1937">
        <v>3214.06</v>
      </c>
      <c r="D1937">
        <v>3182.76</v>
      </c>
      <c r="E1937">
        <v>3173.79</v>
      </c>
      <c r="F1937">
        <v>597.08299999999997</v>
      </c>
      <c r="G1937">
        <v>0.15284900000000001</v>
      </c>
      <c r="H1937">
        <v>0.836866</v>
      </c>
      <c r="I1937">
        <v>0</v>
      </c>
    </row>
    <row r="1938" spans="1:9" x14ac:dyDescent="0.25">
      <c r="A1938" t="s">
        <v>192</v>
      </c>
      <c r="B1938">
        <v>3220.56</v>
      </c>
      <c r="C1938">
        <v>3213.72</v>
      </c>
      <c r="D1938">
        <v>3183.33</v>
      </c>
      <c r="E1938">
        <v>3174.42</v>
      </c>
      <c r="F1938">
        <v>599.89300000000003</v>
      </c>
      <c r="G1938">
        <v>0.14721400000000001</v>
      </c>
      <c r="H1938">
        <v>0.83634500000000001</v>
      </c>
      <c r="I1938">
        <v>0</v>
      </c>
    </row>
    <row r="1939" spans="1:9" x14ac:dyDescent="0.25">
      <c r="A1939" t="s">
        <v>192</v>
      </c>
      <c r="B1939">
        <v>3210.98</v>
      </c>
      <c r="C1939">
        <v>3204.13</v>
      </c>
      <c r="D1939">
        <v>3173.11</v>
      </c>
      <c r="E1939">
        <v>3164.26</v>
      </c>
      <c r="F1939">
        <v>591.57500000000005</v>
      </c>
      <c r="G1939">
        <v>0.14829400000000001</v>
      </c>
      <c r="H1939">
        <v>0.83615099999999998</v>
      </c>
      <c r="I1939">
        <v>0</v>
      </c>
    </row>
    <row r="1940" spans="1:9" x14ac:dyDescent="0.25">
      <c r="A1940" t="s">
        <v>192</v>
      </c>
      <c r="B1940">
        <v>3221.26</v>
      </c>
      <c r="C1940">
        <v>3214.28</v>
      </c>
      <c r="D1940">
        <v>3183.27</v>
      </c>
      <c r="E1940">
        <v>3174.78</v>
      </c>
      <c r="F1940">
        <v>600.03300000000002</v>
      </c>
      <c r="G1940">
        <v>0.14836199999999999</v>
      </c>
      <c r="H1940">
        <v>0.83705300000000005</v>
      </c>
      <c r="I1940">
        <v>0</v>
      </c>
    </row>
    <row r="1941" spans="1:9" x14ac:dyDescent="0.25">
      <c r="A1941" t="s">
        <v>192</v>
      </c>
      <c r="B1941">
        <v>3219.96</v>
      </c>
      <c r="C1941">
        <v>3212.72</v>
      </c>
      <c r="D1941">
        <v>3181.75</v>
      </c>
      <c r="E1941">
        <v>3172.75</v>
      </c>
      <c r="F1941">
        <v>598.42700000000002</v>
      </c>
      <c r="G1941">
        <v>0.14715800000000001</v>
      </c>
      <c r="H1941">
        <v>0.83700200000000002</v>
      </c>
      <c r="I1941">
        <v>0</v>
      </c>
    </row>
    <row r="1942" spans="1:9" x14ac:dyDescent="0.25">
      <c r="A1942" t="s">
        <v>192</v>
      </c>
      <c r="B1942">
        <v>3222.42</v>
      </c>
      <c r="C1942">
        <v>3215.21</v>
      </c>
      <c r="D1942">
        <v>3181.28</v>
      </c>
      <c r="E1942">
        <v>3172.94</v>
      </c>
      <c r="F1942">
        <v>594.46799999999996</v>
      </c>
      <c r="G1942">
        <v>0.15370200000000001</v>
      </c>
      <c r="H1942">
        <v>0.83536200000000005</v>
      </c>
      <c r="I1942">
        <v>0</v>
      </c>
    </row>
    <row r="1943" spans="1:9" x14ac:dyDescent="0.25">
      <c r="A1943" t="s">
        <v>192</v>
      </c>
      <c r="B1943">
        <v>3221.3</v>
      </c>
      <c r="C1943">
        <v>3214.09</v>
      </c>
      <c r="D1943">
        <v>3184.11</v>
      </c>
      <c r="E1943">
        <v>3174.39</v>
      </c>
      <c r="F1943">
        <v>600.93600000000004</v>
      </c>
      <c r="G1943">
        <v>0.16228500000000001</v>
      </c>
      <c r="H1943">
        <v>0.83692200000000005</v>
      </c>
      <c r="I1943">
        <v>0</v>
      </c>
    </row>
    <row r="1944" spans="1:9" x14ac:dyDescent="0.25">
      <c r="A1944" t="s">
        <v>192</v>
      </c>
      <c r="B1944">
        <v>3211.17</v>
      </c>
      <c r="C1944">
        <v>3204.36</v>
      </c>
      <c r="D1944">
        <v>3174.33</v>
      </c>
      <c r="E1944">
        <v>3166.78</v>
      </c>
      <c r="F1944">
        <v>591.99099999999999</v>
      </c>
      <c r="G1944">
        <v>0.14794099999999999</v>
      </c>
      <c r="H1944">
        <v>0.83701700000000001</v>
      </c>
      <c r="I1944">
        <v>0</v>
      </c>
    </row>
    <row r="1945" spans="1:9" x14ac:dyDescent="0.25">
      <c r="A1945" t="s">
        <v>192</v>
      </c>
      <c r="B1945">
        <v>3218.52</v>
      </c>
      <c r="C1945">
        <v>3211.07</v>
      </c>
      <c r="D1945">
        <v>3180.55</v>
      </c>
      <c r="E1945">
        <v>3171.39</v>
      </c>
      <c r="F1945">
        <v>596.88699999999994</v>
      </c>
      <c r="G1945">
        <v>0.148535</v>
      </c>
      <c r="H1945">
        <v>0.83677999999999997</v>
      </c>
      <c r="I1945">
        <v>0</v>
      </c>
    </row>
    <row r="1946" spans="1:9" x14ac:dyDescent="0.25">
      <c r="A1946" t="s">
        <v>192</v>
      </c>
      <c r="B1946">
        <v>3204.96</v>
      </c>
      <c r="C1946">
        <v>3198.04</v>
      </c>
      <c r="D1946">
        <v>3169.13</v>
      </c>
      <c r="E1946">
        <v>3161.61</v>
      </c>
      <c r="F1946">
        <v>588.84</v>
      </c>
      <c r="G1946">
        <v>0.147339</v>
      </c>
      <c r="H1946">
        <v>0.83699800000000002</v>
      </c>
      <c r="I1946">
        <v>0</v>
      </c>
    </row>
    <row r="1947" spans="1:9" x14ac:dyDescent="0.25">
      <c r="A1947" t="s">
        <v>192</v>
      </c>
      <c r="B1947">
        <v>3206.28</v>
      </c>
      <c r="C1947">
        <v>3199.1</v>
      </c>
      <c r="D1947">
        <v>3169</v>
      </c>
      <c r="E1947">
        <v>3161.76</v>
      </c>
      <c r="F1947">
        <v>588.05100000000004</v>
      </c>
      <c r="G1947">
        <v>0.17848600000000001</v>
      </c>
      <c r="H1947">
        <v>0.83704699999999999</v>
      </c>
      <c r="I1947">
        <v>0</v>
      </c>
    </row>
    <row r="1948" spans="1:9" x14ac:dyDescent="0.25">
      <c r="A1948" t="s">
        <v>192</v>
      </c>
      <c r="B1948">
        <v>3230.13</v>
      </c>
      <c r="C1948">
        <v>3223.14</v>
      </c>
      <c r="D1948">
        <v>3189.84</v>
      </c>
      <c r="E1948">
        <v>3180.58</v>
      </c>
      <c r="F1948">
        <v>602.11300000000006</v>
      </c>
      <c r="G1948">
        <v>0.17847399999999999</v>
      </c>
      <c r="H1948">
        <v>0.83705200000000002</v>
      </c>
      <c r="I1948">
        <v>0</v>
      </c>
    </row>
    <row r="1949" spans="1:9" x14ac:dyDescent="0.25">
      <c r="A1949" t="s">
        <v>192</v>
      </c>
      <c r="B1949">
        <v>3232.63</v>
      </c>
      <c r="C1949">
        <v>3224.61</v>
      </c>
      <c r="D1949">
        <v>3190.89</v>
      </c>
      <c r="E1949">
        <v>3182.43</v>
      </c>
      <c r="F1949">
        <v>601.16399999999999</v>
      </c>
      <c r="G1949">
        <v>0.15587799999999999</v>
      </c>
      <c r="H1949">
        <v>0.83569300000000002</v>
      </c>
      <c r="I1949">
        <v>0</v>
      </c>
    </row>
    <row r="1950" spans="1:9" x14ac:dyDescent="0.25">
      <c r="A1950" t="s">
        <v>192</v>
      </c>
      <c r="B1950">
        <v>3230.88</v>
      </c>
      <c r="C1950">
        <v>3224.12</v>
      </c>
      <c r="D1950">
        <v>3190.63</v>
      </c>
      <c r="E1950">
        <v>3182.58</v>
      </c>
      <c r="F1950">
        <v>598.58799999999997</v>
      </c>
      <c r="G1950">
        <v>0.17846600000000001</v>
      </c>
      <c r="H1950">
        <v>0.84255899999999995</v>
      </c>
      <c r="I1950">
        <v>0</v>
      </c>
    </row>
    <row r="1951" spans="1:9" x14ac:dyDescent="0.25">
      <c r="A1951" t="s">
        <v>192</v>
      </c>
      <c r="B1951">
        <v>3230.4</v>
      </c>
      <c r="C1951">
        <v>3223.41</v>
      </c>
      <c r="D1951">
        <v>3188.67</v>
      </c>
      <c r="E1951">
        <v>3180.87</v>
      </c>
      <c r="F1951">
        <v>598.47400000000005</v>
      </c>
      <c r="G1951">
        <v>0.147117</v>
      </c>
      <c r="H1951">
        <v>0.83675600000000006</v>
      </c>
      <c r="I1951">
        <v>0</v>
      </c>
    </row>
    <row r="1952" spans="1:9" x14ac:dyDescent="0.25">
      <c r="A1952" t="s">
        <v>192</v>
      </c>
      <c r="B1952">
        <v>3222.23</v>
      </c>
      <c r="C1952">
        <v>3215.21</v>
      </c>
      <c r="D1952">
        <v>3179.61</v>
      </c>
      <c r="E1952">
        <v>3171.59</v>
      </c>
      <c r="F1952">
        <v>589.04899999999998</v>
      </c>
      <c r="G1952">
        <v>0.14801700000000001</v>
      </c>
      <c r="H1952">
        <v>0.835399</v>
      </c>
      <c r="I1952">
        <v>0</v>
      </c>
    </row>
    <row r="1953" spans="1:25" x14ac:dyDescent="0.25">
      <c r="A1953" t="s">
        <v>192</v>
      </c>
      <c r="B1953">
        <v>3226.62</v>
      </c>
      <c r="C1953">
        <v>3219.65</v>
      </c>
      <c r="D1953">
        <v>3186.81</v>
      </c>
      <c r="E1953">
        <v>3177.39</v>
      </c>
      <c r="F1953">
        <v>596.10199999999998</v>
      </c>
      <c r="G1953">
        <v>0.178454</v>
      </c>
      <c r="H1953">
        <v>0.83705300000000005</v>
      </c>
      <c r="I1953">
        <v>0</v>
      </c>
    </row>
    <row r="1954" spans="1:25" x14ac:dyDescent="0.25">
      <c r="A1954" t="s">
        <v>192</v>
      </c>
      <c r="B1954">
        <v>3228.7</v>
      </c>
      <c r="C1954">
        <v>3221.68</v>
      </c>
      <c r="D1954">
        <v>3188.68</v>
      </c>
      <c r="E1954">
        <v>3180.47</v>
      </c>
      <c r="F1954">
        <v>603.47400000000005</v>
      </c>
      <c r="G1954">
        <v>0.14866699999999999</v>
      </c>
      <c r="H1954">
        <v>0.83701700000000001</v>
      </c>
      <c r="I1954">
        <v>0</v>
      </c>
    </row>
    <row r="1955" spans="1:25" x14ac:dyDescent="0.25">
      <c r="A1955" t="s">
        <v>192</v>
      </c>
      <c r="B1955">
        <v>3219.41</v>
      </c>
      <c r="C1955">
        <v>3212.67</v>
      </c>
      <c r="D1955">
        <v>3178.91</v>
      </c>
      <c r="E1955">
        <v>3170.67</v>
      </c>
      <c r="F1955">
        <v>593.61300000000006</v>
      </c>
      <c r="G1955">
        <v>0.178476</v>
      </c>
      <c r="H1955">
        <v>0.83701700000000001</v>
      </c>
      <c r="I1955">
        <v>0</v>
      </c>
    </row>
    <row r="1956" spans="1:25" x14ac:dyDescent="0.25">
      <c r="A1956" t="s">
        <v>192</v>
      </c>
      <c r="B1956">
        <v>3219.11</v>
      </c>
      <c r="C1956">
        <v>3212.34</v>
      </c>
      <c r="D1956">
        <v>3179.15</v>
      </c>
      <c r="E1956">
        <v>3170.53</v>
      </c>
      <c r="F1956">
        <v>591.14700000000005</v>
      </c>
      <c r="G1956">
        <v>0.178454</v>
      </c>
      <c r="H1956">
        <v>0.83597600000000005</v>
      </c>
      <c r="I1956">
        <v>0</v>
      </c>
    </row>
    <row r="1957" spans="1:25" x14ac:dyDescent="0.25">
      <c r="A1957" t="s">
        <v>192</v>
      </c>
      <c r="B1957">
        <v>3226.34</v>
      </c>
      <c r="C1957">
        <v>3219.66</v>
      </c>
      <c r="D1957">
        <v>3185.52</v>
      </c>
      <c r="E1957">
        <v>3176.34</v>
      </c>
      <c r="F1957">
        <v>594.18399999999997</v>
      </c>
      <c r="G1957">
        <v>0.17847099999999999</v>
      </c>
      <c r="H1957">
        <v>0.83681899999999998</v>
      </c>
      <c r="I1957">
        <v>0</v>
      </c>
    </row>
    <row r="1958" spans="1:25" x14ac:dyDescent="0.25">
      <c r="A1958" t="s">
        <v>192</v>
      </c>
      <c r="B1958">
        <v>3219.27</v>
      </c>
      <c r="C1958">
        <v>3212.36</v>
      </c>
      <c r="D1958">
        <v>3178.66</v>
      </c>
      <c r="E1958">
        <v>3169.81</v>
      </c>
      <c r="F1958">
        <v>590.41300000000001</v>
      </c>
      <c r="G1958">
        <v>0.14892</v>
      </c>
      <c r="H1958">
        <v>0.83578799999999998</v>
      </c>
      <c r="I1958">
        <v>0</v>
      </c>
    </row>
    <row r="1959" spans="1:25" x14ac:dyDescent="0.25">
      <c r="A1959" t="s">
        <v>192</v>
      </c>
      <c r="B1959">
        <v>3230.19</v>
      </c>
      <c r="C1959">
        <v>3223.5</v>
      </c>
      <c r="D1959">
        <v>3188.59</v>
      </c>
      <c r="E1959">
        <v>3179.91</v>
      </c>
      <c r="F1959">
        <v>601.39</v>
      </c>
      <c r="G1959">
        <v>0.158391</v>
      </c>
      <c r="H1959">
        <v>0.83703799999999995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192</v>
      </c>
      <c r="B1960">
        <v>3245.66</v>
      </c>
      <c r="C1960">
        <v>3238.78</v>
      </c>
      <c r="D1960">
        <v>3203</v>
      </c>
      <c r="E1960">
        <v>3192.87</v>
      </c>
      <c r="F1960">
        <v>610.00400000000002</v>
      </c>
      <c r="G1960">
        <v>0.14710300000000001</v>
      </c>
      <c r="H1960">
        <v>0.83694999999999997</v>
      </c>
      <c r="I1960">
        <v>0</v>
      </c>
      <c r="R1960">
        <f>AVERAGE(B1911:B1960)</f>
        <v>3220.4436000000005</v>
      </c>
      <c r="S1960">
        <f>AVERAGE(C1911:C1960)</f>
        <v>3213.2811999999999</v>
      </c>
      <c r="U1960">
        <f>_xlfn.VAR.P(B1911:B1960)</f>
        <v>81.279239040000135</v>
      </c>
      <c r="V1960">
        <f>_xlfn.VAR.P(C1911:C1960)</f>
        <v>82.098022560000189</v>
      </c>
      <c r="X1960">
        <f>1.96*SQRT(U1960)/50</f>
        <v>0.35340759736941962</v>
      </c>
      <c r="Y1960">
        <f>1.96*SQRT(V1960)/50</f>
        <v>0.35518319975274543</v>
      </c>
    </row>
    <row r="1961" spans="1:25" x14ac:dyDescent="0.25">
      <c r="A1961" t="s">
        <v>193</v>
      </c>
      <c r="B1961">
        <v>161120.6495</v>
      </c>
      <c r="C1961" t="s">
        <v>37</v>
      </c>
    </row>
    <row r="1962" spans="1:25" x14ac:dyDescent="0.25">
      <c r="A1962" t="s">
        <v>197</v>
      </c>
      <c r="B1962">
        <v>18.726800000000001</v>
      </c>
      <c r="C1962">
        <v>9.9520000000000008E-3</v>
      </c>
      <c r="D1962">
        <v>0</v>
      </c>
      <c r="E1962">
        <v>0</v>
      </c>
      <c r="F1962">
        <v>0</v>
      </c>
      <c r="G1962">
        <v>32767</v>
      </c>
      <c r="H1962">
        <v>-32767</v>
      </c>
      <c r="I1962">
        <v>0</v>
      </c>
    </row>
    <row r="1963" spans="1:25" x14ac:dyDescent="0.25">
      <c r="A1963" t="s">
        <v>197</v>
      </c>
      <c r="B1963">
        <v>15.914199999999999</v>
      </c>
      <c r="C1963">
        <v>4.1599999999999996E-3</v>
      </c>
      <c r="D1963">
        <v>0</v>
      </c>
      <c r="E1963">
        <v>0</v>
      </c>
      <c r="F1963">
        <v>0</v>
      </c>
      <c r="G1963">
        <v>32767</v>
      </c>
      <c r="H1963">
        <v>-32767</v>
      </c>
      <c r="I1963">
        <v>0</v>
      </c>
    </row>
    <row r="1964" spans="1:25" x14ac:dyDescent="0.25">
      <c r="A1964" t="s">
        <v>197</v>
      </c>
      <c r="B1964">
        <v>14.0426</v>
      </c>
      <c r="C1964">
        <v>5.1200000000000004E-3</v>
      </c>
      <c r="D1964">
        <v>0</v>
      </c>
      <c r="E1964">
        <v>0</v>
      </c>
      <c r="F1964">
        <v>0</v>
      </c>
      <c r="G1964">
        <v>32767</v>
      </c>
      <c r="H1964">
        <v>-32767</v>
      </c>
      <c r="I1964">
        <v>0</v>
      </c>
    </row>
    <row r="1965" spans="1:25" x14ac:dyDescent="0.25">
      <c r="A1965" t="s">
        <v>197</v>
      </c>
      <c r="B1965">
        <v>14.569900000000001</v>
      </c>
      <c r="C1965">
        <v>2.6495999999999999E-2</v>
      </c>
      <c r="D1965">
        <v>0</v>
      </c>
      <c r="E1965">
        <v>0</v>
      </c>
      <c r="F1965">
        <v>0</v>
      </c>
      <c r="G1965">
        <v>32767</v>
      </c>
      <c r="H1965">
        <v>-32767</v>
      </c>
      <c r="I1965">
        <v>0</v>
      </c>
    </row>
    <row r="1966" spans="1:25" x14ac:dyDescent="0.25">
      <c r="A1966" t="s">
        <v>197</v>
      </c>
      <c r="B1966">
        <v>14.9072</v>
      </c>
      <c r="C1966">
        <v>4.0639999999999999E-3</v>
      </c>
      <c r="D1966">
        <v>0</v>
      </c>
      <c r="E1966">
        <v>0</v>
      </c>
      <c r="F1966">
        <v>0</v>
      </c>
      <c r="G1966">
        <v>32767</v>
      </c>
      <c r="H1966">
        <v>-32767</v>
      </c>
      <c r="I1966">
        <v>0</v>
      </c>
    </row>
    <row r="1967" spans="1:25" x14ac:dyDescent="0.25">
      <c r="A1967" t="s">
        <v>197</v>
      </c>
      <c r="B1967">
        <v>15.694100000000001</v>
      </c>
      <c r="C1967">
        <v>2.4576000000000001E-2</v>
      </c>
      <c r="D1967">
        <v>0</v>
      </c>
      <c r="E1967">
        <v>0</v>
      </c>
      <c r="F1967">
        <v>0</v>
      </c>
      <c r="G1967">
        <v>32767</v>
      </c>
      <c r="H1967">
        <v>-32767</v>
      </c>
      <c r="I1967">
        <v>0</v>
      </c>
    </row>
    <row r="1968" spans="1:25" x14ac:dyDescent="0.25">
      <c r="A1968" t="s">
        <v>197</v>
      </c>
      <c r="B1968">
        <v>15.737</v>
      </c>
      <c r="C1968">
        <v>2.6623999999999998E-2</v>
      </c>
      <c r="D1968">
        <v>0</v>
      </c>
      <c r="E1968">
        <v>0</v>
      </c>
      <c r="F1968">
        <v>0</v>
      </c>
      <c r="G1968">
        <v>32767</v>
      </c>
      <c r="H1968">
        <v>-32767</v>
      </c>
      <c r="I1968">
        <v>0</v>
      </c>
    </row>
    <row r="1969" spans="1:9" x14ac:dyDescent="0.25">
      <c r="A1969" t="s">
        <v>197</v>
      </c>
      <c r="B1969">
        <v>15.4885</v>
      </c>
      <c r="C1969">
        <v>2.8384E-2</v>
      </c>
      <c r="D1969">
        <v>0</v>
      </c>
      <c r="E1969">
        <v>0</v>
      </c>
      <c r="F1969">
        <v>0</v>
      </c>
      <c r="G1969">
        <v>32767</v>
      </c>
      <c r="H1969">
        <v>-32767</v>
      </c>
      <c r="I1969">
        <v>0</v>
      </c>
    </row>
    <row r="1970" spans="1:9" x14ac:dyDescent="0.25">
      <c r="A1970" t="s">
        <v>197</v>
      </c>
      <c r="B1970">
        <v>14.419700000000001</v>
      </c>
      <c r="C1970">
        <v>4.8960000000000002E-3</v>
      </c>
      <c r="D1970">
        <v>0</v>
      </c>
      <c r="E1970">
        <v>0</v>
      </c>
      <c r="F1970">
        <v>0</v>
      </c>
      <c r="G1970">
        <v>32767</v>
      </c>
      <c r="H1970">
        <v>-32767</v>
      </c>
      <c r="I1970">
        <v>0</v>
      </c>
    </row>
    <row r="1971" spans="1:9" x14ac:dyDescent="0.25">
      <c r="A1971" t="s">
        <v>197</v>
      </c>
      <c r="B1971">
        <v>15.1828</v>
      </c>
      <c r="C1971">
        <v>2.5600000000000001E-2</v>
      </c>
      <c r="D1971">
        <v>0</v>
      </c>
      <c r="E1971">
        <v>0</v>
      </c>
      <c r="F1971">
        <v>0</v>
      </c>
      <c r="G1971">
        <v>32767</v>
      </c>
      <c r="H1971">
        <v>-32767</v>
      </c>
      <c r="I1971">
        <v>0</v>
      </c>
    </row>
    <row r="1972" spans="1:9" x14ac:dyDescent="0.25">
      <c r="A1972" t="s">
        <v>197</v>
      </c>
      <c r="B1972">
        <v>17.915900000000001</v>
      </c>
      <c r="C1972">
        <v>5.1200000000000004E-3</v>
      </c>
      <c r="D1972">
        <v>0</v>
      </c>
      <c r="E1972">
        <v>0</v>
      </c>
      <c r="F1972">
        <v>0</v>
      </c>
      <c r="G1972">
        <v>32767</v>
      </c>
      <c r="H1972">
        <v>-32767</v>
      </c>
      <c r="I1972">
        <v>0</v>
      </c>
    </row>
    <row r="1973" spans="1:9" x14ac:dyDescent="0.25">
      <c r="A1973" t="s">
        <v>197</v>
      </c>
      <c r="B1973">
        <v>16.122299999999999</v>
      </c>
      <c r="C1973">
        <v>3.1584000000000001E-2</v>
      </c>
      <c r="D1973">
        <v>0</v>
      </c>
      <c r="E1973">
        <v>0</v>
      </c>
      <c r="F1973">
        <v>0</v>
      </c>
      <c r="G1973">
        <v>32767</v>
      </c>
      <c r="H1973">
        <v>-32767</v>
      </c>
      <c r="I1973">
        <v>0</v>
      </c>
    </row>
    <row r="1974" spans="1:9" x14ac:dyDescent="0.25">
      <c r="A1974" t="s">
        <v>197</v>
      </c>
      <c r="B1974">
        <v>17.071000000000002</v>
      </c>
      <c r="C1974">
        <v>2.2527999999999999E-2</v>
      </c>
      <c r="D1974">
        <v>0</v>
      </c>
      <c r="E1974">
        <v>0</v>
      </c>
      <c r="F1974">
        <v>0</v>
      </c>
      <c r="G1974">
        <v>32767</v>
      </c>
      <c r="H1974">
        <v>-32767</v>
      </c>
      <c r="I1974">
        <v>0</v>
      </c>
    </row>
    <row r="1975" spans="1:9" x14ac:dyDescent="0.25">
      <c r="A1975" t="s">
        <v>197</v>
      </c>
      <c r="B1975">
        <v>14.714499999999999</v>
      </c>
      <c r="C1975">
        <v>4.0959999999999998E-3</v>
      </c>
      <c r="D1975">
        <v>0</v>
      </c>
      <c r="E1975">
        <v>0</v>
      </c>
      <c r="F1975">
        <v>0</v>
      </c>
      <c r="G1975">
        <v>32767</v>
      </c>
      <c r="H1975">
        <v>-32767</v>
      </c>
      <c r="I1975">
        <v>0</v>
      </c>
    </row>
    <row r="1976" spans="1:9" x14ac:dyDescent="0.25">
      <c r="A1976" t="s">
        <v>197</v>
      </c>
      <c r="B1976">
        <v>13.891</v>
      </c>
      <c r="C1976">
        <v>4.2560000000000002E-3</v>
      </c>
      <c r="D1976">
        <v>0</v>
      </c>
      <c r="E1976">
        <v>0</v>
      </c>
      <c r="F1976">
        <v>0</v>
      </c>
      <c r="G1976">
        <v>32767</v>
      </c>
      <c r="H1976">
        <v>-32767</v>
      </c>
      <c r="I1976">
        <v>0</v>
      </c>
    </row>
    <row r="1977" spans="1:9" x14ac:dyDescent="0.25">
      <c r="A1977" t="s">
        <v>197</v>
      </c>
      <c r="B1977">
        <v>15.677</v>
      </c>
      <c r="C1977">
        <v>4.8640000000000003E-3</v>
      </c>
      <c r="D1977">
        <v>0</v>
      </c>
      <c r="E1977">
        <v>0</v>
      </c>
      <c r="F1977">
        <v>0</v>
      </c>
      <c r="G1977">
        <v>32767</v>
      </c>
      <c r="H1977">
        <v>-32767</v>
      </c>
      <c r="I1977">
        <v>0</v>
      </c>
    </row>
    <row r="1978" spans="1:9" x14ac:dyDescent="0.25">
      <c r="A1978" t="s">
        <v>197</v>
      </c>
      <c r="B1978">
        <v>16.594899999999999</v>
      </c>
      <c r="C1978">
        <v>6.0480000000000004E-3</v>
      </c>
      <c r="D1978">
        <v>0</v>
      </c>
      <c r="E1978">
        <v>0</v>
      </c>
      <c r="F1978">
        <v>0</v>
      </c>
      <c r="G1978">
        <v>32767</v>
      </c>
      <c r="H1978">
        <v>-32767</v>
      </c>
      <c r="I1978">
        <v>0</v>
      </c>
    </row>
    <row r="1979" spans="1:9" x14ac:dyDescent="0.25">
      <c r="A1979" t="s">
        <v>197</v>
      </c>
      <c r="B1979">
        <v>22.101900000000001</v>
      </c>
      <c r="C1979">
        <v>3.1744000000000001E-2</v>
      </c>
      <c r="D1979">
        <v>0</v>
      </c>
      <c r="E1979">
        <v>0</v>
      </c>
      <c r="F1979">
        <v>0</v>
      </c>
      <c r="G1979">
        <v>32767</v>
      </c>
      <c r="H1979">
        <v>-32767</v>
      </c>
      <c r="I1979">
        <v>0</v>
      </c>
    </row>
    <row r="1980" spans="1:9" x14ac:dyDescent="0.25">
      <c r="A1980" t="s">
        <v>197</v>
      </c>
      <c r="B1980">
        <v>18.606100000000001</v>
      </c>
      <c r="C1980">
        <v>7.1679999999999999E-3</v>
      </c>
      <c r="D1980">
        <v>0</v>
      </c>
      <c r="E1980">
        <v>0</v>
      </c>
      <c r="F1980">
        <v>0</v>
      </c>
      <c r="G1980">
        <v>32767</v>
      </c>
      <c r="H1980">
        <v>-32767</v>
      </c>
      <c r="I1980">
        <v>0</v>
      </c>
    </row>
    <row r="1981" spans="1:9" x14ac:dyDescent="0.25">
      <c r="A1981" t="s">
        <v>197</v>
      </c>
      <c r="B1981">
        <v>18.984100000000002</v>
      </c>
      <c r="C1981">
        <v>6.1440000000000002E-3</v>
      </c>
      <c r="D1981">
        <v>0</v>
      </c>
      <c r="E1981">
        <v>0</v>
      </c>
      <c r="F1981">
        <v>0</v>
      </c>
      <c r="G1981">
        <v>32767</v>
      </c>
      <c r="H1981">
        <v>-32767</v>
      </c>
      <c r="I1981">
        <v>0</v>
      </c>
    </row>
    <row r="1982" spans="1:9" x14ac:dyDescent="0.25">
      <c r="A1982" t="s">
        <v>197</v>
      </c>
      <c r="B1982">
        <v>15.0105</v>
      </c>
      <c r="C1982">
        <v>7.1679999999999999E-3</v>
      </c>
      <c r="D1982">
        <v>0</v>
      </c>
      <c r="E1982">
        <v>0</v>
      </c>
      <c r="F1982">
        <v>0</v>
      </c>
      <c r="G1982">
        <v>32767</v>
      </c>
      <c r="H1982">
        <v>-32767</v>
      </c>
      <c r="I1982">
        <v>0</v>
      </c>
    </row>
    <row r="1983" spans="1:9" x14ac:dyDescent="0.25">
      <c r="A1983" t="s">
        <v>197</v>
      </c>
      <c r="B1983">
        <v>17.776199999999999</v>
      </c>
      <c r="C1983">
        <v>3.4816E-2</v>
      </c>
      <c r="D1983">
        <v>0</v>
      </c>
      <c r="E1983">
        <v>0</v>
      </c>
      <c r="F1983">
        <v>0</v>
      </c>
      <c r="G1983">
        <v>32767</v>
      </c>
      <c r="H1983">
        <v>-32767</v>
      </c>
      <c r="I1983">
        <v>0</v>
      </c>
    </row>
    <row r="1984" spans="1:9" x14ac:dyDescent="0.25">
      <c r="A1984" t="s">
        <v>197</v>
      </c>
      <c r="B1984">
        <v>17.495000000000001</v>
      </c>
      <c r="C1984">
        <v>7.1040000000000001E-3</v>
      </c>
      <c r="D1984">
        <v>0</v>
      </c>
      <c r="E1984">
        <v>0</v>
      </c>
      <c r="F1984">
        <v>0</v>
      </c>
      <c r="G1984">
        <v>32767</v>
      </c>
      <c r="H1984">
        <v>-32767</v>
      </c>
      <c r="I1984">
        <v>0</v>
      </c>
    </row>
    <row r="1985" spans="1:9" x14ac:dyDescent="0.25">
      <c r="A1985" t="s">
        <v>197</v>
      </c>
      <c r="B1985">
        <v>19.821300000000001</v>
      </c>
      <c r="C1985">
        <v>2.7647999999999999E-2</v>
      </c>
      <c r="D1985">
        <v>0</v>
      </c>
      <c r="E1985">
        <v>0</v>
      </c>
      <c r="F1985">
        <v>0</v>
      </c>
      <c r="G1985">
        <v>32767</v>
      </c>
      <c r="H1985">
        <v>-32767</v>
      </c>
      <c r="I1985">
        <v>0</v>
      </c>
    </row>
    <row r="1986" spans="1:9" x14ac:dyDescent="0.25">
      <c r="A1986" t="s">
        <v>197</v>
      </c>
      <c r="B1986">
        <v>19.287800000000001</v>
      </c>
      <c r="C1986">
        <v>9.2160000000000002E-3</v>
      </c>
      <c r="D1986">
        <v>0</v>
      </c>
      <c r="E1986">
        <v>0</v>
      </c>
      <c r="F1986">
        <v>0</v>
      </c>
      <c r="G1986">
        <v>32767</v>
      </c>
      <c r="H1986">
        <v>-32767</v>
      </c>
      <c r="I1986">
        <v>0</v>
      </c>
    </row>
    <row r="1987" spans="1:9" x14ac:dyDescent="0.25">
      <c r="A1987" t="s">
        <v>197</v>
      </c>
      <c r="B1987">
        <v>17.6935</v>
      </c>
      <c r="C1987">
        <v>7.1679999999999999E-3</v>
      </c>
      <c r="D1987">
        <v>0</v>
      </c>
      <c r="E1987">
        <v>0</v>
      </c>
      <c r="F1987">
        <v>0</v>
      </c>
      <c r="G1987">
        <v>32767</v>
      </c>
      <c r="H1987">
        <v>-32767</v>
      </c>
      <c r="I1987">
        <v>0</v>
      </c>
    </row>
    <row r="1988" spans="1:9" x14ac:dyDescent="0.25">
      <c r="A1988" t="s">
        <v>197</v>
      </c>
      <c r="B1988">
        <v>16.234500000000001</v>
      </c>
      <c r="C1988">
        <v>5.9519999999999998E-3</v>
      </c>
      <c r="D1988">
        <v>0</v>
      </c>
      <c r="E1988">
        <v>0</v>
      </c>
      <c r="F1988">
        <v>0</v>
      </c>
      <c r="G1988">
        <v>32767</v>
      </c>
      <c r="H1988">
        <v>-32767</v>
      </c>
      <c r="I1988">
        <v>0</v>
      </c>
    </row>
    <row r="1989" spans="1:9" x14ac:dyDescent="0.25">
      <c r="A1989" t="s">
        <v>197</v>
      </c>
      <c r="B1989">
        <v>15.310499999999999</v>
      </c>
      <c r="C1989">
        <v>1.0175999999999999E-2</v>
      </c>
      <c r="D1989">
        <v>0</v>
      </c>
      <c r="E1989">
        <v>0</v>
      </c>
      <c r="F1989">
        <v>0</v>
      </c>
      <c r="G1989">
        <v>32767</v>
      </c>
      <c r="H1989">
        <v>-32767</v>
      </c>
      <c r="I1989">
        <v>0</v>
      </c>
    </row>
    <row r="1990" spans="1:9" x14ac:dyDescent="0.25">
      <c r="A1990" t="s">
        <v>197</v>
      </c>
      <c r="B1990">
        <v>15.4331</v>
      </c>
      <c r="C1990">
        <v>7.1679999999999999E-3</v>
      </c>
      <c r="D1990">
        <v>0</v>
      </c>
      <c r="E1990">
        <v>0</v>
      </c>
      <c r="F1990">
        <v>0</v>
      </c>
      <c r="G1990">
        <v>32767</v>
      </c>
      <c r="H1990">
        <v>-32767</v>
      </c>
      <c r="I1990">
        <v>0</v>
      </c>
    </row>
    <row r="1991" spans="1:9" x14ac:dyDescent="0.25">
      <c r="A1991" t="s">
        <v>197</v>
      </c>
      <c r="B1991">
        <v>15.9361</v>
      </c>
      <c r="C1991">
        <v>5.1200000000000004E-3</v>
      </c>
      <c r="D1991">
        <v>0</v>
      </c>
      <c r="E1991">
        <v>0</v>
      </c>
      <c r="F1991">
        <v>0</v>
      </c>
      <c r="G1991">
        <v>32767</v>
      </c>
      <c r="H1991">
        <v>-32767</v>
      </c>
      <c r="I1991">
        <v>0</v>
      </c>
    </row>
    <row r="1992" spans="1:9" x14ac:dyDescent="0.25">
      <c r="A1992" t="s">
        <v>197</v>
      </c>
      <c r="B1992">
        <v>17.109300000000001</v>
      </c>
      <c r="C1992">
        <v>9.0240000000000008E-3</v>
      </c>
      <c r="D1992">
        <v>0</v>
      </c>
      <c r="E1992">
        <v>0</v>
      </c>
      <c r="F1992">
        <v>0</v>
      </c>
      <c r="G1992">
        <v>32767</v>
      </c>
      <c r="H1992">
        <v>-32767</v>
      </c>
      <c r="I1992">
        <v>0</v>
      </c>
    </row>
    <row r="1993" spans="1:9" x14ac:dyDescent="0.25">
      <c r="A1993" t="s">
        <v>197</v>
      </c>
      <c r="B1993">
        <v>16.484999999999999</v>
      </c>
      <c r="C1993">
        <v>6.1440000000000002E-3</v>
      </c>
      <c r="D1993">
        <v>0</v>
      </c>
      <c r="E1993">
        <v>0</v>
      </c>
      <c r="F1993">
        <v>0</v>
      </c>
      <c r="G1993">
        <v>32767</v>
      </c>
      <c r="H1993">
        <v>-32767</v>
      </c>
      <c r="I1993">
        <v>0</v>
      </c>
    </row>
    <row r="1994" spans="1:9" x14ac:dyDescent="0.25">
      <c r="A1994" t="s">
        <v>197</v>
      </c>
      <c r="B1994">
        <v>19.2944</v>
      </c>
      <c r="C1994">
        <v>7.3280000000000003E-3</v>
      </c>
      <c r="D1994">
        <v>0</v>
      </c>
      <c r="E1994">
        <v>0</v>
      </c>
      <c r="F1994">
        <v>0</v>
      </c>
      <c r="G1994">
        <v>32767</v>
      </c>
      <c r="H1994">
        <v>-32767</v>
      </c>
      <c r="I1994">
        <v>0</v>
      </c>
    </row>
    <row r="1995" spans="1:9" x14ac:dyDescent="0.25">
      <c r="A1995" t="s">
        <v>197</v>
      </c>
      <c r="B1995">
        <v>19.7944</v>
      </c>
      <c r="C1995">
        <v>7.1679999999999999E-3</v>
      </c>
      <c r="D1995">
        <v>0</v>
      </c>
      <c r="E1995">
        <v>0</v>
      </c>
      <c r="F1995">
        <v>0</v>
      </c>
      <c r="G1995">
        <v>32767</v>
      </c>
      <c r="H1995">
        <v>-32767</v>
      </c>
      <c r="I1995">
        <v>0</v>
      </c>
    </row>
    <row r="1996" spans="1:9" x14ac:dyDescent="0.25">
      <c r="A1996" t="s">
        <v>197</v>
      </c>
      <c r="B1996">
        <v>16.828600000000002</v>
      </c>
      <c r="C1996">
        <v>6.0800000000000003E-3</v>
      </c>
      <c r="D1996">
        <v>0</v>
      </c>
      <c r="E1996">
        <v>0</v>
      </c>
      <c r="F1996">
        <v>0</v>
      </c>
      <c r="G1996">
        <v>32767</v>
      </c>
      <c r="H1996">
        <v>-32767</v>
      </c>
      <c r="I1996">
        <v>0</v>
      </c>
    </row>
    <row r="1997" spans="1:9" x14ac:dyDescent="0.25">
      <c r="A1997" t="s">
        <v>197</v>
      </c>
      <c r="B1997">
        <v>17.610600000000002</v>
      </c>
      <c r="C1997">
        <v>3.7791999999999999E-2</v>
      </c>
      <c r="D1997">
        <v>0</v>
      </c>
      <c r="E1997">
        <v>0</v>
      </c>
      <c r="F1997">
        <v>0</v>
      </c>
      <c r="G1997">
        <v>32767</v>
      </c>
      <c r="H1997">
        <v>-32767</v>
      </c>
      <c r="I1997">
        <v>0</v>
      </c>
    </row>
    <row r="1998" spans="1:9" x14ac:dyDescent="0.25">
      <c r="A1998" t="s">
        <v>197</v>
      </c>
      <c r="B1998">
        <v>15.2714</v>
      </c>
      <c r="C1998">
        <v>5.1200000000000004E-3</v>
      </c>
      <c r="D1998">
        <v>0</v>
      </c>
      <c r="E1998">
        <v>0</v>
      </c>
      <c r="F1998">
        <v>0</v>
      </c>
      <c r="G1998">
        <v>32767</v>
      </c>
      <c r="H1998">
        <v>-32767</v>
      </c>
      <c r="I1998">
        <v>0</v>
      </c>
    </row>
    <row r="1999" spans="1:9" x14ac:dyDescent="0.25">
      <c r="A1999" t="s">
        <v>197</v>
      </c>
      <c r="B1999">
        <v>15.4925</v>
      </c>
      <c r="C1999">
        <v>2.5760000000000002E-2</v>
      </c>
      <c r="D1999">
        <v>0</v>
      </c>
      <c r="E1999">
        <v>0</v>
      </c>
      <c r="F1999">
        <v>0</v>
      </c>
      <c r="G1999">
        <v>32767</v>
      </c>
      <c r="H1999">
        <v>-32767</v>
      </c>
      <c r="I1999">
        <v>0</v>
      </c>
    </row>
    <row r="2000" spans="1:9" x14ac:dyDescent="0.25">
      <c r="A2000" t="s">
        <v>197</v>
      </c>
      <c r="B2000">
        <v>15.2766</v>
      </c>
      <c r="C2000">
        <v>2.5600000000000001E-2</v>
      </c>
      <c r="D2000">
        <v>0</v>
      </c>
      <c r="E2000">
        <v>0</v>
      </c>
      <c r="F2000">
        <v>0</v>
      </c>
      <c r="G2000">
        <v>32767</v>
      </c>
      <c r="H2000">
        <v>-32767</v>
      </c>
      <c r="I2000">
        <v>0</v>
      </c>
    </row>
    <row r="2001" spans="1:25" x14ac:dyDescent="0.25">
      <c r="A2001" t="s">
        <v>197</v>
      </c>
      <c r="B2001">
        <v>14.92</v>
      </c>
      <c r="C2001">
        <v>7.0400000000000003E-3</v>
      </c>
      <c r="D2001">
        <v>0</v>
      </c>
      <c r="E2001">
        <v>0</v>
      </c>
      <c r="F2001">
        <v>0</v>
      </c>
      <c r="G2001">
        <v>32767</v>
      </c>
      <c r="H2001">
        <v>-32767</v>
      </c>
      <c r="I2001">
        <v>0</v>
      </c>
    </row>
    <row r="2002" spans="1:25" x14ac:dyDescent="0.25">
      <c r="A2002" t="s">
        <v>197</v>
      </c>
      <c r="B2002">
        <v>14.4756</v>
      </c>
      <c r="C2002">
        <v>5.9199999999999999E-3</v>
      </c>
      <c r="D2002">
        <v>0</v>
      </c>
      <c r="E2002">
        <v>0</v>
      </c>
      <c r="F2002">
        <v>0</v>
      </c>
      <c r="G2002">
        <v>32767</v>
      </c>
      <c r="H2002">
        <v>-32767</v>
      </c>
      <c r="I2002">
        <v>0</v>
      </c>
    </row>
    <row r="2003" spans="1:25" x14ac:dyDescent="0.25">
      <c r="A2003" t="s">
        <v>197</v>
      </c>
      <c r="B2003">
        <v>14.6563</v>
      </c>
      <c r="C2003">
        <v>2.1472000000000002E-2</v>
      </c>
      <c r="D2003">
        <v>0</v>
      </c>
      <c r="E2003">
        <v>0</v>
      </c>
      <c r="F2003">
        <v>0</v>
      </c>
      <c r="G2003">
        <v>32767</v>
      </c>
      <c r="H2003">
        <v>-32767</v>
      </c>
      <c r="I2003">
        <v>0</v>
      </c>
    </row>
    <row r="2004" spans="1:25" x14ac:dyDescent="0.25">
      <c r="A2004" t="s">
        <v>197</v>
      </c>
      <c r="B2004">
        <v>14.280099999999999</v>
      </c>
      <c r="C2004">
        <v>3.0720000000000001E-2</v>
      </c>
      <c r="D2004">
        <v>0</v>
      </c>
      <c r="E2004">
        <v>0</v>
      </c>
      <c r="F2004">
        <v>0</v>
      </c>
      <c r="G2004">
        <v>32767</v>
      </c>
      <c r="H2004">
        <v>-32767</v>
      </c>
      <c r="I2004">
        <v>0</v>
      </c>
    </row>
    <row r="2005" spans="1:25" x14ac:dyDescent="0.25">
      <c r="A2005" t="s">
        <v>197</v>
      </c>
      <c r="B2005">
        <v>14.151</v>
      </c>
      <c r="C2005">
        <v>4.6080000000000003E-2</v>
      </c>
      <c r="D2005">
        <v>0</v>
      </c>
      <c r="E2005">
        <v>0</v>
      </c>
      <c r="F2005">
        <v>0</v>
      </c>
      <c r="G2005">
        <v>32767</v>
      </c>
      <c r="H2005">
        <v>-32767</v>
      </c>
      <c r="I2005">
        <v>0</v>
      </c>
    </row>
    <row r="2006" spans="1:25" x14ac:dyDescent="0.25">
      <c r="A2006" t="s">
        <v>197</v>
      </c>
      <c r="B2006">
        <v>13.715400000000001</v>
      </c>
      <c r="C2006">
        <v>6.1440000000000002E-3</v>
      </c>
      <c r="D2006">
        <v>0</v>
      </c>
      <c r="E2006">
        <v>0</v>
      </c>
      <c r="F2006">
        <v>0</v>
      </c>
      <c r="G2006">
        <v>32767</v>
      </c>
      <c r="H2006">
        <v>-32767</v>
      </c>
      <c r="I2006">
        <v>0</v>
      </c>
    </row>
    <row r="2007" spans="1:25" x14ac:dyDescent="0.25">
      <c r="A2007" t="s">
        <v>197</v>
      </c>
      <c r="B2007">
        <v>17.0899</v>
      </c>
      <c r="C2007">
        <v>3.4816E-2</v>
      </c>
      <c r="D2007">
        <v>0</v>
      </c>
      <c r="E2007">
        <v>0</v>
      </c>
      <c r="F2007">
        <v>0</v>
      </c>
      <c r="G2007">
        <v>32767</v>
      </c>
      <c r="H2007">
        <v>-32767</v>
      </c>
      <c r="I2007">
        <v>0</v>
      </c>
    </row>
    <row r="2008" spans="1:25" x14ac:dyDescent="0.25">
      <c r="A2008" t="s">
        <v>197</v>
      </c>
      <c r="B2008">
        <v>14.5943</v>
      </c>
      <c r="C2008">
        <v>2.7552E-2</v>
      </c>
      <c r="D2008">
        <v>0</v>
      </c>
      <c r="E2008">
        <v>0</v>
      </c>
      <c r="F2008">
        <v>0</v>
      </c>
      <c r="G2008">
        <v>32767</v>
      </c>
      <c r="H2008">
        <v>-32767</v>
      </c>
      <c r="I2008">
        <v>0</v>
      </c>
    </row>
    <row r="2009" spans="1:25" x14ac:dyDescent="0.25">
      <c r="A2009" t="s">
        <v>197</v>
      </c>
      <c r="B2009">
        <v>14.3696</v>
      </c>
      <c r="C2009">
        <v>4.0959999999999998E-3</v>
      </c>
      <c r="D2009">
        <v>0</v>
      </c>
      <c r="E2009">
        <v>0</v>
      </c>
      <c r="F2009">
        <v>0</v>
      </c>
      <c r="G2009">
        <v>32767</v>
      </c>
      <c r="H2009">
        <v>-32767</v>
      </c>
      <c r="I2009">
        <v>0</v>
      </c>
    </row>
    <row r="2010" spans="1:25" x14ac:dyDescent="0.25">
      <c r="A2010" t="s">
        <v>197</v>
      </c>
      <c r="B2010">
        <v>16.426200000000001</v>
      </c>
      <c r="C2010">
        <v>6.1440000000000002E-3</v>
      </c>
      <c r="D2010">
        <v>0</v>
      </c>
      <c r="E2010">
        <v>0</v>
      </c>
      <c r="F2010">
        <v>0</v>
      </c>
      <c r="G2010">
        <v>32767</v>
      </c>
      <c r="H2010">
        <v>-32767</v>
      </c>
      <c r="I2010">
        <v>0</v>
      </c>
    </row>
    <row r="2011" spans="1:25" x14ac:dyDescent="0.25">
      <c r="A2011" t="s">
        <v>197</v>
      </c>
      <c r="B2011">
        <v>15.4933</v>
      </c>
      <c r="C2011">
        <v>3.4880000000000001E-2</v>
      </c>
      <c r="D2011">
        <v>0</v>
      </c>
      <c r="E2011">
        <v>0</v>
      </c>
      <c r="F2011">
        <v>0</v>
      </c>
      <c r="G2011">
        <v>32767</v>
      </c>
      <c r="H2011">
        <v>-32767</v>
      </c>
      <c r="I2011">
        <v>0</v>
      </c>
    </row>
    <row r="2012" spans="1:25" x14ac:dyDescent="0.25">
      <c r="A2012" t="s">
        <v>197</v>
      </c>
      <c r="B2012">
        <v>17.227</v>
      </c>
      <c r="C2012">
        <v>5.1200000000000004E-3</v>
      </c>
      <c r="D2012">
        <v>0</v>
      </c>
      <c r="E2012">
        <v>0</v>
      </c>
      <c r="F2012">
        <v>0</v>
      </c>
      <c r="G2012">
        <v>32767</v>
      </c>
      <c r="H2012">
        <v>-32767</v>
      </c>
      <c r="I2012">
        <v>0</v>
      </c>
    </row>
    <row r="2013" spans="1:25" x14ac:dyDescent="0.25">
      <c r="A2013" t="s">
        <v>197</v>
      </c>
      <c r="B2013">
        <v>14.277699999999999</v>
      </c>
      <c r="C2013">
        <v>5.1200000000000004E-3</v>
      </c>
      <c r="D2013">
        <v>0</v>
      </c>
      <c r="E2013">
        <v>0</v>
      </c>
      <c r="F2013">
        <v>0</v>
      </c>
      <c r="G2013">
        <v>32767</v>
      </c>
      <c r="H2013">
        <v>-32767</v>
      </c>
      <c r="I2013">
        <v>0</v>
      </c>
    </row>
    <row r="2014" spans="1:25" x14ac:dyDescent="0.25">
      <c r="A2014" t="s">
        <v>197</v>
      </c>
      <c r="B2014">
        <v>14.1685</v>
      </c>
      <c r="C2014">
        <v>2.4416E-2</v>
      </c>
      <c r="D2014">
        <v>0</v>
      </c>
      <c r="E2014">
        <v>0</v>
      </c>
      <c r="F2014">
        <v>0</v>
      </c>
      <c r="G2014">
        <v>32767</v>
      </c>
      <c r="H2014">
        <v>-32767</v>
      </c>
      <c r="I2014">
        <v>0</v>
      </c>
    </row>
    <row r="2015" spans="1:25" x14ac:dyDescent="0.25">
      <c r="A2015" t="s">
        <v>197</v>
      </c>
      <c r="B2015">
        <v>14.115399999999999</v>
      </c>
      <c r="C2015">
        <v>1.536E-2</v>
      </c>
      <c r="D2015">
        <v>0</v>
      </c>
      <c r="E2015">
        <v>0</v>
      </c>
      <c r="F2015">
        <v>0</v>
      </c>
      <c r="G2015">
        <v>32767</v>
      </c>
      <c r="H2015">
        <v>-32767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197</v>
      </c>
      <c r="B2016">
        <v>14.231</v>
      </c>
      <c r="C2016">
        <v>5.1200000000000004E-3</v>
      </c>
      <c r="D2016">
        <v>0</v>
      </c>
      <c r="E2016">
        <v>0</v>
      </c>
      <c r="F2016">
        <v>0</v>
      </c>
      <c r="G2016">
        <v>32767</v>
      </c>
      <c r="H2016">
        <v>-32767</v>
      </c>
      <c r="I2016">
        <v>0</v>
      </c>
      <c r="R2016">
        <f>AVERAGE(B1967:B2016)</f>
        <v>16.191067999999994</v>
      </c>
      <c r="S2016">
        <f>AVERAGE(C1967:C2016)</f>
        <v>1.5303680000000002E-2</v>
      </c>
      <c r="U2016">
        <f>_xlfn.VAR.P(B1967:B2016)</f>
        <v>3.4111695989761501</v>
      </c>
      <c r="V2016">
        <f>_xlfn.VAR.P(C1967:C2016)</f>
        <v>1.4160808181759994E-4</v>
      </c>
      <c r="X2016">
        <f>1.96*SQRT(U2016)/50</f>
        <v>7.2399859478943132E-2</v>
      </c>
      <c r="Y2016">
        <f>1.96*SQRT(V2016)/50</f>
        <v>4.6647684063005397E-4</v>
      </c>
    </row>
    <row r="2017" spans="1:22" x14ac:dyDescent="0.25">
      <c r="A2017" t="s">
        <v>198</v>
      </c>
      <c r="B2017">
        <v>925.49929999999995</v>
      </c>
      <c r="C2017" t="s">
        <v>37</v>
      </c>
      <c r="U2017" t="s">
        <v>82</v>
      </c>
    </row>
    <row r="2018" spans="1:22" x14ac:dyDescent="0.25">
      <c r="A2018" t="s">
        <v>199</v>
      </c>
      <c r="B2018">
        <v>317259</v>
      </c>
      <c r="C2018">
        <v>317243</v>
      </c>
      <c r="D2018">
        <v>0</v>
      </c>
      <c r="E2018">
        <v>0</v>
      </c>
      <c r="F2018">
        <v>0</v>
      </c>
      <c r="G2018">
        <v>0.17851400000000001</v>
      </c>
      <c r="H2018">
        <v>0.83511400000000002</v>
      </c>
      <c r="I2018">
        <v>0</v>
      </c>
      <c r="U2018">
        <f>_xlfn.STDEV.P(B1967:B2016)</f>
        <v>1.8469351907893656</v>
      </c>
      <c r="V2018">
        <f>_xlfn.STDEV.P(C1967:C2016)</f>
        <v>1.1899919403827907E-2</v>
      </c>
    </row>
    <row r="2019" spans="1:22" x14ac:dyDescent="0.25">
      <c r="A2019" t="s">
        <v>199</v>
      </c>
      <c r="B2019">
        <v>318194</v>
      </c>
      <c r="C2019">
        <v>318179</v>
      </c>
      <c r="D2019">
        <v>0</v>
      </c>
      <c r="E2019">
        <v>0</v>
      </c>
      <c r="F2019">
        <v>0</v>
      </c>
      <c r="G2019">
        <v>0.16076799999999999</v>
      </c>
      <c r="H2019">
        <v>0.83513800000000005</v>
      </c>
      <c r="I2019">
        <v>0</v>
      </c>
    </row>
    <row r="2020" spans="1:22" x14ac:dyDescent="0.25">
      <c r="A2020" t="s">
        <v>199</v>
      </c>
      <c r="B2020">
        <v>319434</v>
      </c>
      <c r="C2020">
        <v>319416</v>
      </c>
      <c r="D2020">
        <v>0</v>
      </c>
      <c r="E2020">
        <v>0</v>
      </c>
      <c r="F2020">
        <v>0</v>
      </c>
      <c r="G2020">
        <v>0.14710300000000001</v>
      </c>
      <c r="H2020">
        <v>0.83670599999999995</v>
      </c>
      <c r="I2020">
        <v>0</v>
      </c>
    </row>
    <row r="2021" spans="1:22" x14ac:dyDescent="0.25">
      <c r="A2021" t="s">
        <v>199</v>
      </c>
      <c r="B2021">
        <v>319441</v>
      </c>
      <c r="C2021">
        <v>319424</v>
      </c>
      <c r="D2021">
        <v>0</v>
      </c>
      <c r="E2021">
        <v>0</v>
      </c>
      <c r="F2021">
        <v>0</v>
      </c>
      <c r="G2021">
        <v>0.16076799999999999</v>
      </c>
      <c r="H2021">
        <v>0.835318</v>
      </c>
      <c r="I2021">
        <v>2120711754</v>
      </c>
    </row>
    <row r="2022" spans="1:22" x14ac:dyDescent="0.25">
      <c r="A2022" t="s">
        <v>199</v>
      </c>
      <c r="B2022">
        <v>319429</v>
      </c>
      <c r="C2022">
        <v>319415</v>
      </c>
      <c r="D2022">
        <v>0</v>
      </c>
      <c r="E2022">
        <v>0</v>
      </c>
      <c r="F2022">
        <v>0</v>
      </c>
      <c r="G2022">
        <v>0.178566</v>
      </c>
      <c r="H2022">
        <v>0.83191999999999999</v>
      </c>
      <c r="I2022">
        <v>2120711754</v>
      </c>
    </row>
    <row r="2023" spans="1:22" x14ac:dyDescent="0.25">
      <c r="A2023" t="s">
        <v>199</v>
      </c>
      <c r="B2023">
        <v>319429</v>
      </c>
      <c r="C2023">
        <v>319416</v>
      </c>
      <c r="D2023">
        <v>0</v>
      </c>
      <c r="E2023">
        <v>0</v>
      </c>
      <c r="F2023">
        <v>0</v>
      </c>
      <c r="G2023">
        <v>0.17846699999999999</v>
      </c>
      <c r="H2023">
        <v>0.83701499999999995</v>
      </c>
      <c r="I2023">
        <v>2120711754</v>
      </c>
    </row>
    <row r="2024" spans="1:22" x14ac:dyDescent="0.25">
      <c r="A2024" t="s">
        <v>199</v>
      </c>
      <c r="B2024">
        <v>319428</v>
      </c>
      <c r="C2024">
        <v>319416</v>
      </c>
      <c r="D2024">
        <v>0</v>
      </c>
      <c r="E2024">
        <v>0</v>
      </c>
      <c r="F2024">
        <v>0</v>
      </c>
      <c r="G2024">
        <v>0.178532</v>
      </c>
      <c r="H2024">
        <v>0.83615300000000004</v>
      </c>
      <c r="I2024">
        <v>2120711754</v>
      </c>
    </row>
    <row r="2025" spans="1:22" x14ac:dyDescent="0.25">
      <c r="A2025" t="s">
        <v>199</v>
      </c>
      <c r="B2025">
        <v>319430</v>
      </c>
      <c r="C2025">
        <v>319416</v>
      </c>
      <c r="D2025">
        <v>0</v>
      </c>
      <c r="E2025">
        <v>0</v>
      </c>
      <c r="F2025">
        <v>0</v>
      </c>
      <c r="G2025">
        <v>0.178454</v>
      </c>
      <c r="H2025">
        <v>0.83509</v>
      </c>
      <c r="I2025">
        <v>2120711754</v>
      </c>
    </row>
    <row r="2026" spans="1:22" x14ac:dyDescent="0.25">
      <c r="A2026" t="s">
        <v>199</v>
      </c>
      <c r="B2026">
        <v>319448</v>
      </c>
      <c r="C2026">
        <v>319428</v>
      </c>
      <c r="D2026">
        <v>0</v>
      </c>
      <c r="E2026">
        <v>0</v>
      </c>
      <c r="F2026">
        <v>0</v>
      </c>
      <c r="G2026">
        <v>0.17846600000000001</v>
      </c>
      <c r="H2026">
        <v>0.83702100000000002</v>
      </c>
      <c r="I2026">
        <v>2120711754</v>
      </c>
    </row>
    <row r="2027" spans="1:22" x14ac:dyDescent="0.25">
      <c r="A2027" t="s">
        <v>199</v>
      </c>
      <c r="B2027">
        <v>319428</v>
      </c>
      <c r="C2027">
        <v>319415</v>
      </c>
      <c r="D2027">
        <v>0</v>
      </c>
      <c r="E2027">
        <v>0</v>
      </c>
      <c r="F2027">
        <v>0</v>
      </c>
      <c r="G2027">
        <v>0.178454</v>
      </c>
      <c r="H2027">
        <v>0.83702100000000002</v>
      </c>
      <c r="I2027">
        <v>2120711754</v>
      </c>
    </row>
    <row r="2028" spans="1:22" x14ac:dyDescent="0.25">
      <c r="A2028" t="s">
        <v>199</v>
      </c>
      <c r="B2028">
        <v>319429</v>
      </c>
      <c r="C2028">
        <v>319416</v>
      </c>
      <c r="D2028">
        <v>0</v>
      </c>
      <c r="E2028">
        <v>0</v>
      </c>
      <c r="F2028">
        <v>0</v>
      </c>
      <c r="G2028">
        <v>0.17845900000000001</v>
      </c>
      <c r="H2028">
        <v>0.83507900000000002</v>
      </c>
      <c r="I2028">
        <v>2120711754</v>
      </c>
    </row>
    <row r="2029" spans="1:22" x14ac:dyDescent="0.25">
      <c r="A2029" t="s">
        <v>199</v>
      </c>
      <c r="B2029">
        <v>319423</v>
      </c>
      <c r="C2029">
        <v>319409</v>
      </c>
      <c r="D2029">
        <v>0</v>
      </c>
      <c r="E2029">
        <v>0</v>
      </c>
      <c r="F2029">
        <v>0</v>
      </c>
      <c r="G2029">
        <v>0.17852399999999999</v>
      </c>
      <c r="H2029">
        <v>0.83697200000000005</v>
      </c>
      <c r="I2029">
        <v>2120711754</v>
      </c>
    </row>
    <row r="2030" spans="1:22" x14ac:dyDescent="0.25">
      <c r="A2030" t="s">
        <v>199</v>
      </c>
      <c r="B2030">
        <v>319429</v>
      </c>
      <c r="C2030">
        <v>319416</v>
      </c>
      <c r="D2030">
        <v>0</v>
      </c>
      <c r="E2030">
        <v>0</v>
      </c>
      <c r="F2030">
        <v>0</v>
      </c>
      <c r="G2030">
        <v>0.17866499999999999</v>
      </c>
      <c r="H2030">
        <v>0.83538900000000005</v>
      </c>
      <c r="I2030">
        <v>2120711754</v>
      </c>
    </row>
    <row r="2031" spans="1:22" x14ac:dyDescent="0.25">
      <c r="A2031" t="s">
        <v>199</v>
      </c>
      <c r="B2031">
        <v>319428</v>
      </c>
      <c r="C2031">
        <v>319415</v>
      </c>
      <c r="D2031">
        <v>0</v>
      </c>
      <c r="E2031">
        <v>0</v>
      </c>
      <c r="F2031">
        <v>0</v>
      </c>
      <c r="G2031">
        <v>0.178454</v>
      </c>
      <c r="H2031">
        <v>0.83330400000000004</v>
      </c>
      <c r="I2031">
        <v>2120711754</v>
      </c>
    </row>
    <row r="2032" spans="1:22" x14ac:dyDescent="0.25">
      <c r="A2032" t="s">
        <v>199</v>
      </c>
      <c r="B2032">
        <v>319435</v>
      </c>
      <c r="C2032">
        <v>319420</v>
      </c>
      <c r="D2032">
        <v>0</v>
      </c>
      <c r="E2032">
        <v>0</v>
      </c>
      <c r="F2032">
        <v>0</v>
      </c>
      <c r="G2032">
        <v>0.16111</v>
      </c>
      <c r="H2032">
        <v>0.83509599999999995</v>
      </c>
      <c r="I2032">
        <v>2120711754</v>
      </c>
    </row>
    <row r="2033" spans="1:9" x14ac:dyDescent="0.25">
      <c r="A2033" t="s">
        <v>199</v>
      </c>
      <c r="B2033">
        <v>319426</v>
      </c>
      <c r="C2033">
        <v>319413</v>
      </c>
      <c r="D2033">
        <v>0</v>
      </c>
      <c r="E2033">
        <v>0</v>
      </c>
      <c r="F2033">
        <v>0</v>
      </c>
      <c r="G2033">
        <v>0.155223</v>
      </c>
      <c r="H2033">
        <v>0.83509500000000003</v>
      </c>
      <c r="I2033">
        <v>2120711754</v>
      </c>
    </row>
    <row r="2034" spans="1:9" x14ac:dyDescent="0.25">
      <c r="A2034" t="s">
        <v>199</v>
      </c>
      <c r="B2034">
        <v>319427</v>
      </c>
      <c r="C2034">
        <v>319415</v>
      </c>
      <c r="D2034">
        <v>0</v>
      </c>
      <c r="E2034">
        <v>0</v>
      </c>
      <c r="F2034">
        <v>0</v>
      </c>
      <c r="G2034">
        <v>0.17846200000000001</v>
      </c>
      <c r="H2034">
        <v>0.83701499999999995</v>
      </c>
      <c r="I2034">
        <v>2120711754</v>
      </c>
    </row>
    <row r="2035" spans="1:9" x14ac:dyDescent="0.25">
      <c r="A2035" t="s">
        <v>199</v>
      </c>
      <c r="B2035">
        <v>319539</v>
      </c>
      <c r="C2035">
        <v>319525</v>
      </c>
      <c r="D2035">
        <v>0</v>
      </c>
      <c r="E2035">
        <v>0</v>
      </c>
      <c r="F2035">
        <v>0</v>
      </c>
      <c r="G2035">
        <v>0.17850099999999999</v>
      </c>
      <c r="H2035">
        <v>0.83354700000000004</v>
      </c>
      <c r="I2035">
        <v>2120711754</v>
      </c>
    </row>
    <row r="2036" spans="1:9" x14ac:dyDescent="0.25">
      <c r="A2036" t="s">
        <v>199</v>
      </c>
      <c r="B2036">
        <v>319578</v>
      </c>
      <c r="C2036">
        <v>319565</v>
      </c>
      <c r="D2036">
        <v>0</v>
      </c>
      <c r="E2036">
        <v>0</v>
      </c>
      <c r="F2036">
        <v>0</v>
      </c>
      <c r="G2036">
        <v>0.178485</v>
      </c>
      <c r="H2036">
        <v>0.836592</v>
      </c>
      <c r="I2036">
        <v>2120711754</v>
      </c>
    </row>
    <row r="2037" spans="1:9" x14ac:dyDescent="0.25">
      <c r="A2037" t="s">
        <v>199</v>
      </c>
      <c r="B2037">
        <v>319429</v>
      </c>
      <c r="C2037">
        <v>319416</v>
      </c>
      <c r="D2037">
        <v>0</v>
      </c>
      <c r="E2037">
        <v>0</v>
      </c>
      <c r="F2037">
        <v>0</v>
      </c>
      <c r="G2037">
        <v>0.178454</v>
      </c>
      <c r="H2037">
        <v>0.83702200000000004</v>
      </c>
      <c r="I2037">
        <v>2120711754</v>
      </c>
    </row>
    <row r="2038" spans="1:9" x14ac:dyDescent="0.25">
      <c r="A2038" t="s">
        <v>199</v>
      </c>
      <c r="B2038">
        <v>319432</v>
      </c>
      <c r="C2038">
        <v>319418</v>
      </c>
      <c r="D2038">
        <v>0</v>
      </c>
      <c r="E2038">
        <v>0</v>
      </c>
      <c r="F2038">
        <v>0</v>
      </c>
      <c r="G2038">
        <v>0.17851</v>
      </c>
      <c r="H2038">
        <v>0.83176799999999995</v>
      </c>
      <c r="I2038">
        <v>2120711754</v>
      </c>
    </row>
    <row r="2039" spans="1:9" x14ac:dyDescent="0.25">
      <c r="A2039" t="s">
        <v>199</v>
      </c>
      <c r="B2039">
        <v>319542</v>
      </c>
      <c r="C2039">
        <v>319529</v>
      </c>
      <c r="D2039">
        <v>0</v>
      </c>
      <c r="E2039">
        <v>0</v>
      </c>
      <c r="F2039">
        <v>0</v>
      </c>
      <c r="G2039">
        <v>0.17846000000000001</v>
      </c>
      <c r="H2039">
        <v>0.83665599999999996</v>
      </c>
      <c r="I2039">
        <v>2120711754</v>
      </c>
    </row>
    <row r="2040" spans="1:9" x14ac:dyDescent="0.25">
      <c r="A2040" t="s">
        <v>199</v>
      </c>
      <c r="B2040">
        <v>319769</v>
      </c>
      <c r="C2040">
        <v>319757</v>
      </c>
      <c r="D2040">
        <v>0</v>
      </c>
      <c r="E2040">
        <v>0</v>
      </c>
      <c r="F2040">
        <v>0</v>
      </c>
      <c r="G2040">
        <v>0.17845800000000001</v>
      </c>
      <c r="H2040">
        <v>0.83669700000000002</v>
      </c>
      <c r="I2040">
        <v>2120711754</v>
      </c>
    </row>
    <row r="2041" spans="1:9" x14ac:dyDescent="0.25">
      <c r="A2041" t="s">
        <v>199</v>
      </c>
      <c r="B2041">
        <v>319540</v>
      </c>
      <c r="C2041">
        <v>319526</v>
      </c>
      <c r="D2041">
        <v>0</v>
      </c>
      <c r="E2041">
        <v>0</v>
      </c>
      <c r="F2041">
        <v>0</v>
      </c>
      <c r="G2041">
        <v>0.17846000000000001</v>
      </c>
      <c r="H2041">
        <v>0.83306800000000003</v>
      </c>
      <c r="I2041">
        <v>2120711754</v>
      </c>
    </row>
    <row r="2042" spans="1:9" x14ac:dyDescent="0.25">
      <c r="A2042" t="s">
        <v>199</v>
      </c>
      <c r="B2042">
        <v>319425</v>
      </c>
      <c r="C2042">
        <v>319412</v>
      </c>
      <c r="D2042">
        <v>0</v>
      </c>
      <c r="E2042">
        <v>0</v>
      </c>
      <c r="F2042">
        <v>0</v>
      </c>
      <c r="G2042">
        <v>0.17888100000000001</v>
      </c>
      <c r="H2042">
        <v>0.83702100000000002</v>
      </c>
      <c r="I2042">
        <v>2120711754</v>
      </c>
    </row>
    <row r="2043" spans="1:9" x14ac:dyDescent="0.25">
      <c r="A2043" t="s">
        <v>199</v>
      </c>
      <c r="B2043">
        <v>319425</v>
      </c>
      <c r="C2043">
        <v>319413</v>
      </c>
      <c r="D2043">
        <v>0</v>
      </c>
      <c r="E2043">
        <v>0</v>
      </c>
      <c r="F2043">
        <v>0</v>
      </c>
      <c r="G2043">
        <v>0.178454</v>
      </c>
      <c r="H2043">
        <v>0.83454600000000001</v>
      </c>
      <c r="I2043">
        <v>2120711754</v>
      </c>
    </row>
    <row r="2044" spans="1:9" x14ac:dyDescent="0.25">
      <c r="A2044" t="s">
        <v>199</v>
      </c>
      <c r="B2044">
        <v>319430</v>
      </c>
      <c r="C2044">
        <v>319416</v>
      </c>
      <c r="D2044">
        <v>0</v>
      </c>
      <c r="E2044">
        <v>0</v>
      </c>
      <c r="F2044">
        <v>0</v>
      </c>
      <c r="G2044">
        <v>0.178454</v>
      </c>
      <c r="H2044">
        <v>0.83509500000000003</v>
      </c>
      <c r="I2044">
        <v>2120711754</v>
      </c>
    </row>
    <row r="2045" spans="1:9" x14ac:dyDescent="0.25">
      <c r="A2045" t="s">
        <v>199</v>
      </c>
      <c r="B2045">
        <v>319430</v>
      </c>
      <c r="C2045">
        <v>319417</v>
      </c>
      <c r="D2045">
        <v>0</v>
      </c>
      <c r="E2045">
        <v>0</v>
      </c>
      <c r="F2045">
        <v>0</v>
      </c>
      <c r="G2045">
        <v>0.17846000000000001</v>
      </c>
      <c r="H2045">
        <v>0.83509599999999995</v>
      </c>
      <c r="I2045">
        <v>2120711754</v>
      </c>
    </row>
    <row r="2046" spans="1:9" x14ac:dyDescent="0.25">
      <c r="A2046" t="s">
        <v>199</v>
      </c>
      <c r="B2046">
        <v>319430</v>
      </c>
      <c r="C2046">
        <v>319415</v>
      </c>
      <c r="D2046">
        <v>0</v>
      </c>
      <c r="E2046">
        <v>0</v>
      </c>
      <c r="F2046">
        <v>0</v>
      </c>
      <c r="G2046">
        <v>0.178454</v>
      </c>
      <c r="H2046">
        <v>0.83676200000000001</v>
      </c>
      <c r="I2046">
        <v>2120711754</v>
      </c>
    </row>
    <row r="2047" spans="1:9" x14ac:dyDescent="0.25">
      <c r="A2047" t="s">
        <v>199</v>
      </c>
      <c r="B2047">
        <v>319428</v>
      </c>
      <c r="C2047">
        <v>319415</v>
      </c>
      <c r="D2047">
        <v>0</v>
      </c>
      <c r="E2047">
        <v>0</v>
      </c>
      <c r="F2047">
        <v>0</v>
      </c>
      <c r="G2047">
        <v>0.178539</v>
      </c>
      <c r="H2047">
        <v>0.83702100000000002</v>
      </c>
      <c r="I2047">
        <v>2120711754</v>
      </c>
    </row>
    <row r="2048" spans="1:9" x14ac:dyDescent="0.25">
      <c r="A2048" t="s">
        <v>199</v>
      </c>
      <c r="B2048">
        <v>319461</v>
      </c>
      <c r="C2048">
        <v>319448</v>
      </c>
      <c r="D2048">
        <v>0</v>
      </c>
      <c r="E2048">
        <v>0</v>
      </c>
      <c r="F2048">
        <v>0</v>
      </c>
      <c r="G2048">
        <v>0.178455</v>
      </c>
      <c r="H2048">
        <v>0.83702100000000002</v>
      </c>
      <c r="I2048">
        <v>2120711754</v>
      </c>
    </row>
    <row r="2049" spans="1:9" x14ac:dyDescent="0.25">
      <c r="A2049" t="s">
        <v>199</v>
      </c>
      <c r="B2049">
        <v>319432</v>
      </c>
      <c r="C2049">
        <v>319418</v>
      </c>
      <c r="D2049">
        <v>0</v>
      </c>
      <c r="E2049">
        <v>0</v>
      </c>
      <c r="F2049">
        <v>0</v>
      </c>
      <c r="G2049">
        <v>0.160383</v>
      </c>
      <c r="H2049">
        <v>0.83538400000000002</v>
      </c>
      <c r="I2049">
        <v>2120711754</v>
      </c>
    </row>
    <row r="2050" spans="1:9" x14ac:dyDescent="0.25">
      <c r="A2050" t="s">
        <v>199</v>
      </c>
      <c r="B2050">
        <v>319428</v>
      </c>
      <c r="C2050">
        <v>319416</v>
      </c>
      <c r="D2050">
        <v>0</v>
      </c>
      <c r="E2050">
        <v>0</v>
      </c>
      <c r="F2050">
        <v>0</v>
      </c>
      <c r="G2050">
        <v>0.178533</v>
      </c>
      <c r="H2050">
        <v>0.83648400000000001</v>
      </c>
      <c r="I2050">
        <v>2120711754</v>
      </c>
    </row>
    <row r="2051" spans="1:9" x14ac:dyDescent="0.25">
      <c r="A2051" t="s">
        <v>199</v>
      </c>
      <c r="B2051">
        <v>319539</v>
      </c>
      <c r="C2051">
        <v>319527</v>
      </c>
      <c r="D2051">
        <v>0</v>
      </c>
      <c r="E2051">
        <v>0</v>
      </c>
      <c r="F2051">
        <v>0</v>
      </c>
      <c r="G2051">
        <v>0.178454</v>
      </c>
      <c r="H2051">
        <v>0.83671099999999998</v>
      </c>
      <c r="I2051">
        <v>2120711754</v>
      </c>
    </row>
    <row r="2052" spans="1:9" x14ac:dyDescent="0.25">
      <c r="A2052" t="s">
        <v>199</v>
      </c>
      <c r="B2052">
        <v>319539</v>
      </c>
      <c r="C2052">
        <v>319526</v>
      </c>
      <c r="D2052">
        <v>0</v>
      </c>
      <c r="E2052">
        <v>0</v>
      </c>
      <c r="F2052">
        <v>0</v>
      </c>
      <c r="G2052">
        <v>0.17845800000000001</v>
      </c>
      <c r="H2052">
        <v>0.83072900000000005</v>
      </c>
      <c r="I2052">
        <v>2120711754</v>
      </c>
    </row>
    <row r="2053" spans="1:9" x14ac:dyDescent="0.25">
      <c r="A2053" t="s">
        <v>199</v>
      </c>
      <c r="B2053">
        <v>319537</v>
      </c>
      <c r="C2053">
        <v>319526</v>
      </c>
      <c r="D2053">
        <v>0</v>
      </c>
      <c r="E2053">
        <v>0</v>
      </c>
      <c r="F2053">
        <v>0</v>
      </c>
      <c r="G2053">
        <v>0.178454</v>
      </c>
      <c r="H2053">
        <v>0.83670999999999995</v>
      </c>
      <c r="I2053">
        <v>2120711754</v>
      </c>
    </row>
    <row r="2054" spans="1:9" x14ac:dyDescent="0.25">
      <c r="A2054" t="s">
        <v>199</v>
      </c>
      <c r="B2054">
        <v>319432</v>
      </c>
      <c r="C2054">
        <v>319420</v>
      </c>
      <c r="D2054">
        <v>0</v>
      </c>
      <c r="E2054">
        <v>0</v>
      </c>
      <c r="F2054">
        <v>0</v>
      </c>
      <c r="G2054">
        <v>0.178454</v>
      </c>
      <c r="H2054">
        <v>0.83702100000000002</v>
      </c>
      <c r="I2054">
        <v>2120711754</v>
      </c>
    </row>
    <row r="2055" spans="1:9" x14ac:dyDescent="0.25">
      <c r="A2055" t="s">
        <v>199</v>
      </c>
      <c r="B2055">
        <v>319877</v>
      </c>
      <c r="C2055">
        <v>319863</v>
      </c>
      <c r="D2055">
        <v>0</v>
      </c>
      <c r="E2055">
        <v>0</v>
      </c>
      <c r="F2055">
        <v>0</v>
      </c>
      <c r="G2055">
        <v>0.17852100000000001</v>
      </c>
      <c r="H2055">
        <v>0.83697900000000003</v>
      </c>
      <c r="I2055">
        <v>2120711754</v>
      </c>
    </row>
    <row r="2056" spans="1:9" x14ac:dyDescent="0.25">
      <c r="A2056" t="s">
        <v>199</v>
      </c>
      <c r="B2056">
        <v>335291</v>
      </c>
      <c r="C2056">
        <v>335278</v>
      </c>
      <c r="D2056">
        <v>0</v>
      </c>
      <c r="E2056">
        <v>0</v>
      </c>
      <c r="F2056">
        <v>0</v>
      </c>
      <c r="G2056">
        <v>0.17851800000000001</v>
      </c>
      <c r="H2056">
        <v>0.83625799999999995</v>
      </c>
      <c r="I2056">
        <v>2120711754</v>
      </c>
    </row>
    <row r="2057" spans="1:9" x14ac:dyDescent="0.25">
      <c r="A2057" t="s">
        <v>199</v>
      </c>
      <c r="B2057">
        <v>335110</v>
      </c>
      <c r="C2057">
        <v>335097</v>
      </c>
      <c r="D2057">
        <v>0</v>
      </c>
      <c r="E2057">
        <v>0</v>
      </c>
      <c r="F2057">
        <v>0</v>
      </c>
      <c r="G2057">
        <v>0.178534</v>
      </c>
      <c r="H2057">
        <v>0.83616800000000002</v>
      </c>
      <c r="I2057">
        <v>2120711754</v>
      </c>
    </row>
    <row r="2058" spans="1:9" x14ac:dyDescent="0.25">
      <c r="A2058" t="s">
        <v>199</v>
      </c>
      <c r="B2058">
        <v>335274</v>
      </c>
      <c r="C2058">
        <v>335259</v>
      </c>
      <c r="D2058">
        <v>0</v>
      </c>
      <c r="E2058">
        <v>0</v>
      </c>
      <c r="F2058">
        <v>0</v>
      </c>
      <c r="G2058">
        <v>0.17849999999999999</v>
      </c>
      <c r="H2058">
        <v>0.83306800000000003</v>
      </c>
      <c r="I2058">
        <v>2120711754</v>
      </c>
    </row>
    <row r="2059" spans="1:9" x14ac:dyDescent="0.25">
      <c r="A2059" t="s">
        <v>199</v>
      </c>
      <c r="B2059">
        <v>335192</v>
      </c>
      <c r="C2059">
        <v>335179</v>
      </c>
      <c r="D2059">
        <v>0</v>
      </c>
      <c r="E2059">
        <v>0</v>
      </c>
      <c r="F2059">
        <v>0</v>
      </c>
      <c r="G2059">
        <v>0.163324</v>
      </c>
      <c r="H2059">
        <v>0.83702100000000002</v>
      </c>
      <c r="I2059">
        <v>2120711754</v>
      </c>
    </row>
    <row r="2060" spans="1:9" x14ac:dyDescent="0.25">
      <c r="A2060" t="s">
        <v>199</v>
      </c>
      <c r="B2060">
        <v>335154</v>
      </c>
      <c r="C2060">
        <v>335141</v>
      </c>
      <c r="D2060">
        <v>0</v>
      </c>
      <c r="E2060">
        <v>0</v>
      </c>
      <c r="F2060">
        <v>0</v>
      </c>
      <c r="G2060">
        <v>0.178454</v>
      </c>
      <c r="H2060">
        <v>0.83702200000000004</v>
      </c>
      <c r="I2060">
        <v>2120711754</v>
      </c>
    </row>
    <row r="2061" spans="1:9" x14ac:dyDescent="0.25">
      <c r="A2061" t="s">
        <v>199</v>
      </c>
      <c r="B2061">
        <v>335125</v>
      </c>
      <c r="C2061">
        <v>335107</v>
      </c>
      <c r="D2061">
        <v>0</v>
      </c>
      <c r="E2061">
        <v>0</v>
      </c>
      <c r="F2061">
        <v>0</v>
      </c>
      <c r="G2061">
        <v>0.178454</v>
      </c>
      <c r="H2061">
        <v>0.83702200000000004</v>
      </c>
      <c r="I2061">
        <v>2120711754</v>
      </c>
    </row>
    <row r="2062" spans="1:9" x14ac:dyDescent="0.25">
      <c r="A2062" t="s">
        <v>199</v>
      </c>
      <c r="B2062">
        <v>335110</v>
      </c>
      <c r="C2062">
        <v>335097</v>
      </c>
      <c r="D2062">
        <v>0</v>
      </c>
      <c r="E2062">
        <v>0</v>
      </c>
      <c r="F2062">
        <v>0</v>
      </c>
      <c r="G2062">
        <v>0.17868100000000001</v>
      </c>
      <c r="H2062">
        <v>0.83570100000000003</v>
      </c>
      <c r="I2062">
        <v>2120711754</v>
      </c>
    </row>
    <row r="2063" spans="1:9" x14ac:dyDescent="0.25">
      <c r="A2063" t="s">
        <v>199</v>
      </c>
      <c r="B2063">
        <v>335127</v>
      </c>
      <c r="C2063">
        <v>335114</v>
      </c>
      <c r="D2063">
        <v>0</v>
      </c>
      <c r="E2063">
        <v>0</v>
      </c>
      <c r="F2063">
        <v>0</v>
      </c>
      <c r="G2063">
        <v>0.17888100000000001</v>
      </c>
      <c r="H2063">
        <v>0.82239799999999996</v>
      </c>
      <c r="I2063">
        <v>2120711754</v>
      </c>
    </row>
    <row r="2064" spans="1:9" x14ac:dyDescent="0.25">
      <c r="A2064" t="s">
        <v>199</v>
      </c>
      <c r="B2064">
        <v>335191</v>
      </c>
      <c r="C2064">
        <v>335178</v>
      </c>
      <c r="D2064">
        <v>0</v>
      </c>
      <c r="E2064">
        <v>0</v>
      </c>
      <c r="F2064">
        <v>0</v>
      </c>
      <c r="G2064">
        <v>0.17846000000000001</v>
      </c>
      <c r="H2064">
        <v>0.83616299999999999</v>
      </c>
      <c r="I2064">
        <v>2120711754</v>
      </c>
    </row>
    <row r="2065" spans="1:25" x14ac:dyDescent="0.25">
      <c r="A2065" t="s">
        <v>199</v>
      </c>
      <c r="B2065">
        <v>335156</v>
      </c>
      <c r="C2065">
        <v>335120</v>
      </c>
      <c r="D2065">
        <v>0</v>
      </c>
      <c r="E2065">
        <v>0</v>
      </c>
      <c r="F2065">
        <v>0</v>
      </c>
      <c r="G2065">
        <v>0.178533</v>
      </c>
      <c r="H2065">
        <v>0.83509599999999995</v>
      </c>
      <c r="I2065">
        <v>2120711754</v>
      </c>
    </row>
    <row r="2066" spans="1:25" x14ac:dyDescent="0.25">
      <c r="A2066" t="s">
        <v>199</v>
      </c>
      <c r="B2066">
        <v>335079</v>
      </c>
      <c r="C2066">
        <v>335066</v>
      </c>
      <c r="D2066">
        <v>0</v>
      </c>
      <c r="E2066">
        <v>0</v>
      </c>
      <c r="F2066">
        <v>0</v>
      </c>
      <c r="G2066">
        <v>0.17846000000000001</v>
      </c>
      <c r="H2066">
        <v>0.83702200000000004</v>
      </c>
      <c r="I2066">
        <v>2120711754</v>
      </c>
    </row>
    <row r="2067" spans="1:25" x14ac:dyDescent="0.25">
      <c r="A2067" t="s">
        <v>199</v>
      </c>
      <c r="B2067">
        <v>335090</v>
      </c>
      <c r="C2067">
        <v>335076</v>
      </c>
      <c r="D2067">
        <v>0</v>
      </c>
      <c r="E2067">
        <v>0</v>
      </c>
      <c r="F2067">
        <v>0</v>
      </c>
      <c r="G2067">
        <v>0.17873900000000001</v>
      </c>
      <c r="H2067">
        <v>0.83135899999999996</v>
      </c>
      <c r="I2067">
        <v>2120711754</v>
      </c>
    </row>
    <row r="2068" spans="1:25" x14ac:dyDescent="0.25">
      <c r="A2068" t="s">
        <v>199</v>
      </c>
      <c r="B2068">
        <v>335050</v>
      </c>
      <c r="C2068">
        <v>335035</v>
      </c>
      <c r="D2068">
        <v>0</v>
      </c>
      <c r="E2068">
        <v>0</v>
      </c>
      <c r="F2068">
        <v>0</v>
      </c>
      <c r="G2068">
        <v>0.17888100000000001</v>
      </c>
      <c r="H2068">
        <v>0.83618000000000003</v>
      </c>
      <c r="I2068">
        <v>2120711754</v>
      </c>
    </row>
    <row r="2069" spans="1:25" x14ac:dyDescent="0.25">
      <c r="A2069" t="s">
        <v>199</v>
      </c>
      <c r="B2069">
        <v>335103</v>
      </c>
      <c r="C2069">
        <v>335090</v>
      </c>
      <c r="D2069">
        <v>0</v>
      </c>
      <c r="E2069">
        <v>0</v>
      </c>
      <c r="F2069">
        <v>0</v>
      </c>
      <c r="G2069">
        <v>0.15537000000000001</v>
      </c>
      <c r="H2069">
        <v>0.83702200000000004</v>
      </c>
      <c r="I2069">
        <v>2120711754</v>
      </c>
    </row>
    <row r="2070" spans="1:25" x14ac:dyDescent="0.25">
      <c r="A2070" t="s">
        <v>199</v>
      </c>
      <c r="B2070">
        <v>335252</v>
      </c>
      <c r="C2070">
        <v>335232</v>
      </c>
      <c r="D2070">
        <v>0</v>
      </c>
      <c r="E2070">
        <v>0</v>
      </c>
      <c r="F2070">
        <v>0</v>
      </c>
      <c r="G2070">
        <v>0.14915200000000001</v>
      </c>
      <c r="H2070">
        <v>0.83702100000000002</v>
      </c>
      <c r="I2070">
        <v>2120711754</v>
      </c>
    </row>
    <row r="2071" spans="1:25" x14ac:dyDescent="0.25">
      <c r="A2071" t="s">
        <v>199</v>
      </c>
      <c r="B2071">
        <v>335113</v>
      </c>
      <c r="C2071">
        <v>335100</v>
      </c>
      <c r="D2071">
        <v>0</v>
      </c>
      <c r="E2071">
        <v>0</v>
      </c>
      <c r="F2071">
        <v>0</v>
      </c>
      <c r="G2071">
        <v>0.17849699999999999</v>
      </c>
      <c r="H2071">
        <v>0.83615399999999995</v>
      </c>
      <c r="I2071">
        <v>2120711754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199</v>
      </c>
      <c r="B2072">
        <v>335158</v>
      </c>
      <c r="C2072">
        <v>335144</v>
      </c>
      <c r="D2072">
        <v>0</v>
      </c>
      <c r="E2072">
        <v>0</v>
      </c>
      <c r="F2072">
        <v>0</v>
      </c>
      <c r="G2072">
        <v>0.178503</v>
      </c>
      <c r="H2072">
        <v>0.83702200000000004</v>
      </c>
      <c r="I2072">
        <v>2120711754</v>
      </c>
      <c r="R2072">
        <f>AVERAGE(B2023:B2072)</f>
        <v>324807.53999999998</v>
      </c>
      <c r="S2072">
        <f>AVERAGE(C2023:C2072)</f>
        <v>324793.52</v>
      </c>
      <c r="U2072">
        <f>_xlfn.VAR.P(B2023:B2072)</f>
        <v>55127752.248399995</v>
      </c>
      <c r="V2072">
        <f>_xlfn.VAR.P(C2023:C2072)</f>
        <v>55112919.569600001</v>
      </c>
      <c r="X2072">
        <f>1.96*SQRT(U2072)/50</f>
        <v>291.05241661079089</v>
      </c>
      <c r="Y2072">
        <f>1.96*SQRT(V2072)/50</f>
        <v>291.0132586797896</v>
      </c>
    </row>
    <row r="2073" spans="1:25" x14ac:dyDescent="0.25">
      <c r="A2073" t="s">
        <v>200</v>
      </c>
      <c r="B2073">
        <v>16240350.867900001</v>
      </c>
      <c r="C2073" t="s">
        <v>37</v>
      </c>
    </row>
    <row r="2074" spans="1:25" x14ac:dyDescent="0.25">
      <c r="A2074" t="s">
        <v>201</v>
      </c>
      <c r="B2074">
        <v>17435.900000000001</v>
      </c>
      <c r="C2074">
        <v>17408.7</v>
      </c>
      <c r="D2074">
        <v>0</v>
      </c>
      <c r="E2074">
        <v>0</v>
      </c>
      <c r="F2074">
        <v>0</v>
      </c>
      <c r="G2074">
        <v>0.151089</v>
      </c>
      <c r="H2074">
        <v>0.83666700000000005</v>
      </c>
      <c r="I2074">
        <v>2120711754</v>
      </c>
    </row>
    <row r="2075" spans="1:25" x14ac:dyDescent="0.25">
      <c r="A2075" t="s">
        <v>201</v>
      </c>
      <c r="B2075">
        <v>17381.099999999999</v>
      </c>
      <c r="C2075">
        <v>17367.900000000001</v>
      </c>
      <c r="D2075">
        <v>0</v>
      </c>
      <c r="E2075">
        <v>0</v>
      </c>
      <c r="F2075">
        <v>0</v>
      </c>
      <c r="G2075">
        <v>0.15088199999999999</v>
      </c>
      <c r="H2075">
        <v>0.83700699999999995</v>
      </c>
      <c r="I2075">
        <v>2120711754</v>
      </c>
    </row>
    <row r="2076" spans="1:25" x14ac:dyDescent="0.25">
      <c r="A2076" t="s">
        <v>201</v>
      </c>
      <c r="B2076">
        <v>17357.5</v>
      </c>
      <c r="C2076">
        <v>17344</v>
      </c>
      <c r="D2076">
        <v>0</v>
      </c>
      <c r="E2076">
        <v>0</v>
      </c>
      <c r="F2076">
        <v>0</v>
      </c>
      <c r="G2076">
        <v>0.16297</v>
      </c>
      <c r="H2076">
        <v>0.83701999999999999</v>
      </c>
      <c r="I2076">
        <v>2120711754</v>
      </c>
    </row>
    <row r="2077" spans="1:25" x14ac:dyDescent="0.25">
      <c r="A2077" t="s">
        <v>201</v>
      </c>
      <c r="B2077">
        <v>17367.7</v>
      </c>
      <c r="C2077">
        <v>17354.900000000001</v>
      </c>
      <c r="D2077">
        <v>0</v>
      </c>
      <c r="E2077">
        <v>0</v>
      </c>
      <c r="F2077">
        <v>0</v>
      </c>
      <c r="G2077">
        <v>0.154501</v>
      </c>
      <c r="H2077">
        <v>0.83623800000000004</v>
      </c>
      <c r="I2077">
        <v>2120711754</v>
      </c>
    </row>
    <row r="2078" spans="1:25" x14ac:dyDescent="0.25">
      <c r="A2078" t="s">
        <v>201</v>
      </c>
      <c r="B2078">
        <v>17364.900000000001</v>
      </c>
      <c r="C2078">
        <v>17351.3</v>
      </c>
      <c r="D2078">
        <v>0</v>
      </c>
      <c r="E2078">
        <v>0</v>
      </c>
      <c r="F2078">
        <v>0</v>
      </c>
      <c r="G2078">
        <v>0.14957699999999999</v>
      </c>
      <c r="H2078">
        <v>0.83429699999999996</v>
      </c>
      <c r="I2078">
        <v>2120711754</v>
      </c>
    </row>
    <row r="2079" spans="1:25" x14ac:dyDescent="0.25">
      <c r="A2079" t="s">
        <v>201</v>
      </c>
      <c r="B2079">
        <v>17370.8</v>
      </c>
      <c r="C2079">
        <v>17357.900000000001</v>
      </c>
      <c r="D2079">
        <v>0</v>
      </c>
      <c r="E2079">
        <v>0</v>
      </c>
      <c r="F2079">
        <v>0</v>
      </c>
      <c r="G2079">
        <v>0.150898</v>
      </c>
      <c r="H2079">
        <v>0.83272500000000005</v>
      </c>
      <c r="I2079">
        <v>2120711754</v>
      </c>
    </row>
    <row r="2080" spans="1:25" x14ac:dyDescent="0.25">
      <c r="A2080" t="s">
        <v>201</v>
      </c>
      <c r="B2080">
        <v>17370.099999999999</v>
      </c>
      <c r="C2080">
        <v>17355.900000000001</v>
      </c>
      <c r="D2080">
        <v>0</v>
      </c>
      <c r="E2080">
        <v>0</v>
      </c>
      <c r="F2080">
        <v>0</v>
      </c>
      <c r="G2080">
        <v>0.15089900000000001</v>
      </c>
      <c r="H2080">
        <v>0.83272500000000005</v>
      </c>
      <c r="I2080">
        <v>2120711754</v>
      </c>
    </row>
    <row r="2081" spans="1:9" x14ac:dyDescent="0.25">
      <c r="A2081" t="s">
        <v>201</v>
      </c>
      <c r="B2081">
        <v>17351.8</v>
      </c>
      <c r="C2081">
        <v>17339.2</v>
      </c>
      <c r="D2081">
        <v>0</v>
      </c>
      <c r="E2081">
        <v>0</v>
      </c>
      <c r="F2081">
        <v>0</v>
      </c>
      <c r="G2081">
        <v>0.15090200000000001</v>
      </c>
      <c r="H2081">
        <v>0.83505499999999999</v>
      </c>
      <c r="I2081">
        <v>2120711754</v>
      </c>
    </row>
    <row r="2082" spans="1:9" x14ac:dyDescent="0.25">
      <c r="A2082" t="s">
        <v>201</v>
      </c>
      <c r="B2082">
        <v>17359</v>
      </c>
      <c r="C2082">
        <v>17346.2</v>
      </c>
      <c r="D2082">
        <v>0</v>
      </c>
      <c r="E2082">
        <v>0</v>
      </c>
      <c r="F2082">
        <v>0</v>
      </c>
      <c r="G2082">
        <v>0.14963899999999999</v>
      </c>
      <c r="H2082">
        <v>0.83669800000000005</v>
      </c>
      <c r="I2082">
        <v>2120711754</v>
      </c>
    </row>
    <row r="2083" spans="1:9" x14ac:dyDescent="0.25">
      <c r="A2083" t="s">
        <v>201</v>
      </c>
      <c r="B2083">
        <v>17376.099999999999</v>
      </c>
      <c r="C2083">
        <v>17362.400000000001</v>
      </c>
      <c r="D2083">
        <v>0</v>
      </c>
      <c r="E2083">
        <v>0</v>
      </c>
      <c r="F2083">
        <v>0</v>
      </c>
      <c r="G2083">
        <v>0.16297500000000001</v>
      </c>
      <c r="H2083">
        <v>0.82772599999999996</v>
      </c>
      <c r="I2083">
        <v>2120711754</v>
      </c>
    </row>
    <row r="2084" spans="1:9" x14ac:dyDescent="0.25">
      <c r="A2084" t="s">
        <v>201</v>
      </c>
      <c r="B2084">
        <v>17357.3</v>
      </c>
      <c r="C2084">
        <v>17344.099999999999</v>
      </c>
      <c r="D2084">
        <v>0</v>
      </c>
      <c r="E2084">
        <v>0</v>
      </c>
      <c r="F2084">
        <v>0</v>
      </c>
      <c r="G2084">
        <v>0.151174</v>
      </c>
      <c r="H2084">
        <v>0.83630000000000004</v>
      </c>
      <c r="I2084">
        <v>2120711754</v>
      </c>
    </row>
    <row r="2085" spans="1:9" x14ac:dyDescent="0.25">
      <c r="A2085" t="s">
        <v>201</v>
      </c>
      <c r="B2085">
        <v>17364.7</v>
      </c>
      <c r="C2085">
        <v>17351.8</v>
      </c>
      <c r="D2085">
        <v>0</v>
      </c>
      <c r="E2085">
        <v>0</v>
      </c>
      <c r="F2085">
        <v>0</v>
      </c>
      <c r="G2085">
        <v>0.152388</v>
      </c>
      <c r="H2085">
        <v>0.83679199999999998</v>
      </c>
      <c r="I2085">
        <v>2120711754</v>
      </c>
    </row>
    <row r="2086" spans="1:9" x14ac:dyDescent="0.25">
      <c r="A2086" t="s">
        <v>201</v>
      </c>
      <c r="B2086">
        <v>17357.900000000001</v>
      </c>
      <c r="C2086">
        <v>17344.7</v>
      </c>
      <c r="D2086">
        <v>0</v>
      </c>
      <c r="E2086">
        <v>0</v>
      </c>
      <c r="F2086">
        <v>0</v>
      </c>
      <c r="G2086">
        <v>0.15090400000000001</v>
      </c>
      <c r="H2086">
        <v>0.83705200000000002</v>
      </c>
      <c r="I2086">
        <v>2120711754</v>
      </c>
    </row>
    <row r="2087" spans="1:9" x14ac:dyDescent="0.25">
      <c r="A2087" t="s">
        <v>201</v>
      </c>
      <c r="B2087">
        <v>17375.099999999999</v>
      </c>
      <c r="C2087">
        <v>17361.900000000001</v>
      </c>
      <c r="D2087">
        <v>0</v>
      </c>
      <c r="E2087">
        <v>0</v>
      </c>
      <c r="F2087">
        <v>0</v>
      </c>
      <c r="G2087">
        <v>0.15107000000000001</v>
      </c>
      <c r="H2087">
        <v>0.83569099999999996</v>
      </c>
      <c r="I2087">
        <v>2120711754</v>
      </c>
    </row>
    <row r="2088" spans="1:9" x14ac:dyDescent="0.25">
      <c r="A2088" t="s">
        <v>201</v>
      </c>
      <c r="B2088">
        <v>17377.5</v>
      </c>
      <c r="C2088">
        <v>17364.099999999999</v>
      </c>
      <c r="D2088">
        <v>0</v>
      </c>
      <c r="E2088">
        <v>0</v>
      </c>
      <c r="F2088">
        <v>0</v>
      </c>
      <c r="G2088">
        <v>0.152617</v>
      </c>
      <c r="H2088">
        <v>0.83567800000000003</v>
      </c>
      <c r="I2088">
        <v>2120711754</v>
      </c>
    </row>
    <row r="2089" spans="1:9" x14ac:dyDescent="0.25">
      <c r="A2089" t="s">
        <v>201</v>
      </c>
      <c r="B2089">
        <v>17364.599999999999</v>
      </c>
      <c r="C2089">
        <v>17352.099999999999</v>
      </c>
      <c r="D2089">
        <v>0</v>
      </c>
      <c r="E2089">
        <v>0</v>
      </c>
      <c r="F2089">
        <v>0</v>
      </c>
      <c r="G2089">
        <v>0.178454</v>
      </c>
      <c r="H2089">
        <v>0.83704400000000001</v>
      </c>
      <c r="I2089">
        <v>2120711754</v>
      </c>
    </row>
    <row r="2090" spans="1:9" x14ac:dyDescent="0.25">
      <c r="A2090" t="s">
        <v>201</v>
      </c>
      <c r="B2090">
        <v>17413.8</v>
      </c>
      <c r="C2090">
        <v>17399.8</v>
      </c>
      <c r="D2090">
        <v>0</v>
      </c>
      <c r="E2090">
        <v>0</v>
      </c>
      <c r="F2090">
        <v>0</v>
      </c>
      <c r="G2090">
        <v>0.14957899999999999</v>
      </c>
      <c r="H2090">
        <v>0.83649499999999999</v>
      </c>
      <c r="I2090">
        <v>2120711754</v>
      </c>
    </row>
    <row r="2091" spans="1:9" x14ac:dyDescent="0.25">
      <c r="A2091" t="s">
        <v>201</v>
      </c>
      <c r="B2091">
        <v>17397.8</v>
      </c>
      <c r="C2091">
        <v>17384.099999999999</v>
      </c>
      <c r="D2091">
        <v>0</v>
      </c>
      <c r="E2091">
        <v>0</v>
      </c>
      <c r="F2091">
        <v>0</v>
      </c>
      <c r="G2091">
        <v>0.15043599999999999</v>
      </c>
      <c r="H2091">
        <v>0.83665500000000004</v>
      </c>
      <c r="I2091">
        <v>2120711754</v>
      </c>
    </row>
    <row r="2092" spans="1:9" x14ac:dyDescent="0.25">
      <c r="A2092" t="s">
        <v>201</v>
      </c>
      <c r="B2092">
        <v>17387.7</v>
      </c>
      <c r="C2092">
        <v>17374</v>
      </c>
      <c r="D2092">
        <v>0</v>
      </c>
      <c r="E2092">
        <v>0</v>
      </c>
      <c r="F2092">
        <v>0</v>
      </c>
      <c r="G2092">
        <v>0.167934</v>
      </c>
      <c r="H2092">
        <v>0.83704599999999996</v>
      </c>
      <c r="I2092">
        <v>2120711754</v>
      </c>
    </row>
    <row r="2093" spans="1:9" x14ac:dyDescent="0.25">
      <c r="A2093" t="s">
        <v>201</v>
      </c>
      <c r="B2093">
        <v>17372</v>
      </c>
      <c r="C2093">
        <v>17359.2</v>
      </c>
      <c r="D2093">
        <v>0</v>
      </c>
      <c r="E2093">
        <v>0</v>
      </c>
      <c r="F2093">
        <v>0</v>
      </c>
      <c r="G2093">
        <v>0.147142</v>
      </c>
      <c r="H2093">
        <v>0.86342300000000005</v>
      </c>
      <c r="I2093">
        <v>2120711754</v>
      </c>
    </row>
    <row r="2094" spans="1:9" x14ac:dyDescent="0.25">
      <c r="A2094" t="s">
        <v>201</v>
      </c>
      <c r="B2094">
        <v>17364.5</v>
      </c>
      <c r="C2094">
        <v>17351.2</v>
      </c>
      <c r="D2094">
        <v>0</v>
      </c>
      <c r="E2094">
        <v>0</v>
      </c>
      <c r="F2094">
        <v>0</v>
      </c>
      <c r="G2094">
        <v>0.152391</v>
      </c>
      <c r="H2094">
        <v>0.835059</v>
      </c>
      <c r="I2094">
        <v>2120711754</v>
      </c>
    </row>
    <row r="2095" spans="1:9" x14ac:dyDescent="0.25">
      <c r="A2095" t="s">
        <v>201</v>
      </c>
      <c r="B2095">
        <v>17364.099999999999</v>
      </c>
      <c r="C2095">
        <v>17351.400000000001</v>
      </c>
      <c r="D2095">
        <v>0</v>
      </c>
      <c r="E2095">
        <v>0</v>
      </c>
      <c r="F2095">
        <v>0</v>
      </c>
      <c r="G2095">
        <v>0.149261</v>
      </c>
      <c r="H2095">
        <v>0.83701499999999995</v>
      </c>
      <c r="I2095">
        <v>2120711754</v>
      </c>
    </row>
    <row r="2096" spans="1:9" x14ac:dyDescent="0.25">
      <c r="A2096" t="s">
        <v>201</v>
      </c>
      <c r="B2096">
        <v>17367.900000000001</v>
      </c>
      <c r="C2096">
        <v>17355.3</v>
      </c>
      <c r="D2096">
        <v>0</v>
      </c>
      <c r="E2096">
        <v>0</v>
      </c>
      <c r="F2096">
        <v>0</v>
      </c>
      <c r="G2096">
        <v>0.17846600000000001</v>
      </c>
      <c r="H2096">
        <v>0.83666099999999999</v>
      </c>
      <c r="I2096">
        <v>2120711754</v>
      </c>
    </row>
    <row r="2097" spans="1:9" x14ac:dyDescent="0.25">
      <c r="A2097" t="s">
        <v>201</v>
      </c>
      <c r="B2097">
        <v>17370.400000000001</v>
      </c>
      <c r="C2097">
        <v>17357.8</v>
      </c>
      <c r="D2097">
        <v>0</v>
      </c>
      <c r="E2097">
        <v>0</v>
      </c>
      <c r="F2097">
        <v>0</v>
      </c>
      <c r="G2097">
        <v>0.16051000000000001</v>
      </c>
      <c r="H2097">
        <v>0.83469899999999997</v>
      </c>
      <c r="I2097">
        <v>2120711754</v>
      </c>
    </row>
    <row r="2098" spans="1:9" x14ac:dyDescent="0.25">
      <c r="A2098" t="s">
        <v>201</v>
      </c>
      <c r="B2098">
        <v>17363.3</v>
      </c>
      <c r="C2098">
        <v>17349.8</v>
      </c>
      <c r="D2098">
        <v>0</v>
      </c>
      <c r="E2098">
        <v>0</v>
      </c>
      <c r="F2098">
        <v>0</v>
      </c>
      <c r="G2098">
        <v>0.15090200000000001</v>
      </c>
      <c r="H2098">
        <v>0.83469899999999997</v>
      </c>
      <c r="I2098">
        <v>2120711754</v>
      </c>
    </row>
    <row r="2099" spans="1:9" x14ac:dyDescent="0.25">
      <c r="A2099" t="s">
        <v>201</v>
      </c>
      <c r="B2099">
        <v>17375.599999999999</v>
      </c>
      <c r="C2099">
        <v>17362.099999999999</v>
      </c>
      <c r="D2099">
        <v>0</v>
      </c>
      <c r="E2099">
        <v>0</v>
      </c>
      <c r="F2099">
        <v>0</v>
      </c>
      <c r="G2099">
        <v>0.178476</v>
      </c>
      <c r="H2099">
        <v>0.83631900000000003</v>
      </c>
      <c r="I2099">
        <v>2120711754</v>
      </c>
    </row>
    <row r="2100" spans="1:9" x14ac:dyDescent="0.25">
      <c r="A2100" t="s">
        <v>201</v>
      </c>
      <c r="B2100">
        <v>17375.8</v>
      </c>
      <c r="C2100">
        <v>17362.400000000001</v>
      </c>
      <c r="D2100">
        <v>0</v>
      </c>
      <c r="E2100">
        <v>0</v>
      </c>
      <c r="F2100">
        <v>0</v>
      </c>
      <c r="G2100">
        <v>0.16297500000000001</v>
      </c>
      <c r="H2100">
        <v>0.83642099999999997</v>
      </c>
      <c r="I2100">
        <v>2120711754</v>
      </c>
    </row>
    <row r="2101" spans="1:9" x14ac:dyDescent="0.25">
      <c r="A2101" t="s">
        <v>201</v>
      </c>
      <c r="B2101">
        <v>17361.400000000001</v>
      </c>
      <c r="C2101">
        <v>17347.900000000001</v>
      </c>
      <c r="D2101">
        <v>0</v>
      </c>
      <c r="E2101">
        <v>0</v>
      </c>
      <c r="F2101">
        <v>0</v>
      </c>
      <c r="G2101">
        <v>0.15109300000000001</v>
      </c>
      <c r="H2101">
        <v>0.83666300000000005</v>
      </c>
      <c r="I2101">
        <v>2120711754</v>
      </c>
    </row>
    <row r="2102" spans="1:9" x14ac:dyDescent="0.25">
      <c r="A2102" t="s">
        <v>201</v>
      </c>
      <c r="B2102">
        <v>17361</v>
      </c>
      <c r="C2102">
        <v>17347.599999999999</v>
      </c>
      <c r="D2102">
        <v>0</v>
      </c>
      <c r="E2102">
        <v>0</v>
      </c>
      <c r="F2102">
        <v>0</v>
      </c>
      <c r="G2102">
        <v>0.15114</v>
      </c>
      <c r="H2102">
        <v>0.83704000000000001</v>
      </c>
      <c r="I2102">
        <v>2120711754</v>
      </c>
    </row>
    <row r="2103" spans="1:9" x14ac:dyDescent="0.25">
      <c r="A2103" t="s">
        <v>201</v>
      </c>
      <c r="B2103">
        <v>17375.099999999999</v>
      </c>
      <c r="C2103">
        <v>17361.7</v>
      </c>
      <c r="D2103">
        <v>0</v>
      </c>
      <c r="E2103">
        <v>0</v>
      </c>
      <c r="F2103">
        <v>0</v>
      </c>
      <c r="G2103">
        <v>0.15090200000000001</v>
      </c>
      <c r="H2103">
        <v>0.83705200000000002</v>
      </c>
      <c r="I2103">
        <v>2120711754</v>
      </c>
    </row>
    <row r="2104" spans="1:9" x14ac:dyDescent="0.25">
      <c r="A2104" t="s">
        <v>201</v>
      </c>
      <c r="B2104">
        <v>17364.099999999999</v>
      </c>
      <c r="C2104">
        <v>17351</v>
      </c>
      <c r="D2104">
        <v>0</v>
      </c>
      <c r="E2104">
        <v>0</v>
      </c>
      <c r="F2104">
        <v>0</v>
      </c>
      <c r="G2104">
        <v>0.16244600000000001</v>
      </c>
      <c r="H2104">
        <v>0.83333000000000002</v>
      </c>
      <c r="I2104">
        <v>2120711754</v>
      </c>
    </row>
    <row r="2105" spans="1:9" x14ac:dyDescent="0.25">
      <c r="A2105" t="s">
        <v>201</v>
      </c>
      <c r="B2105">
        <v>17371.400000000001</v>
      </c>
      <c r="C2105">
        <v>17358.3</v>
      </c>
      <c r="D2105">
        <v>0</v>
      </c>
      <c r="E2105">
        <v>0</v>
      </c>
      <c r="F2105">
        <v>0</v>
      </c>
      <c r="G2105">
        <v>0.153223</v>
      </c>
      <c r="H2105">
        <v>0.83642700000000003</v>
      </c>
      <c r="I2105">
        <v>2120711754</v>
      </c>
    </row>
    <row r="2106" spans="1:9" x14ac:dyDescent="0.25">
      <c r="A2106" t="s">
        <v>201</v>
      </c>
      <c r="B2106">
        <v>17371.7</v>
      </c>
      <c r="C2106">
        <v>17358.2</v>
      </c>
      <c r="D2106">
        <v>0</v>
      </c>
      <c r="E2106">
        <v>0</v>
      </c>
      <c r="F2106">
        <v>0</v>
      </c>
      <c r="G2106">
        <v>0.16687199999999999</v>
      </c>
      <c r="H2106">
        <v>0.83650000000000002</v>
      </c>
      <c r="I2106">
        <v>2120711754</v>
      </c>
    </row>
    <row r="2107" spans="1:9" x14ac:dyDescent="0.25">
      <c r="A2107" t="s">
        <v>201</v>
      </c>
      <c r="B2107">
        <v>17358.2</v>
      </c>
      <c r="C2107">
        <v>17345.599999999999</v>
      </c>
      <c r="D2107">
        <v>0</v>
      </c>
      <c r="E2107">
        <v>0</v>
      </c>
      <c r="F2107">
        <v>0</v>
      </c>
      <c r="G2107">
        <v>0.15090200000000001</v>
      </c>
      <c r="H2107">
        <v>0.83703700000000003</v>
      </c>
      <c r="I2107">
        <v>2120711754</v>
      </c>
    </row>
    <row r="2108" spans="1:9" x14ac:dyDescent="0.25">
      <c r="A2108" t="s">
        <v>201</v>
      </c>
      <c r="B2108">
        <v>17373.900000000001</v>
      </c>
      <c r="C2108">
        <v>17361</v>
      </c>
      <c r="D2108">
        <v>0</v>
      </c>
      <c r="E2108">
        <v>0</v>
      </c>
      <c r="F2108">
        <v>0</v>
      </c>
      <c r="G2108">
        <v>0.158415</v>
      </c>
      <c r="H2108">
        <v>0.83572199999999996</v>
      </c>
      <c r="I2108">
        <v>2120711754</v>
      </c>
    </row>
    <row r="2109" spans="1:9" x14ac:dyDescent="0.25">
      <c r="A2109" t="s">
        <v>201</v>
      </c>
      <c r="B2109">
        <v>17373.400000000001</v>
      </c>
      <c r="C2109">
        <v>17359.5</v>
      </c>
      <c r="D2109">
        <v>0</v>
      </c>
      <c r="E2109">
        <v>0</v>
      </c>
      <c r="F2109">
        <v>0</v>
      </c>
      <c r="G2109">
        <v>0.15043400000000001</v>
      </c>
      <c r="H2109">
        <v>0.83704599999999996</v>
      </c>
      <c r="I2109">
        <v>2120711754</v>
      </c>
    </row>
    <row r="2110" spans="1:9" x14ac:dyDescent="0.25">
      <c r="A2110" t="s">
        <v>201</v>
      </c>
      <c r="B2110">
        <v>17354.5</v>
      </c>
      <c r="C2110">
        <v>17341</v>
      </c>
      <c r="D2110">
        <v>0</v>
      </c>
      <c r="E2110">
        <v>0</v>
      </c>
      <c r="F2110">
        <v>0</v>
      </c>
      <c r="G2110">
        <v>0.150896</v>
      </c>
      <c r="H2110">
        <v>0.83669000000000004</v>
      </c>
      <c r="I2110">
        <v>2120711754</v>
      </c>
    </row>
    <row r="2111" spans="1:9" x14ac:dyDescent="0.25">
      <c r="A2111" t="s">
        <v>201</v>
      </c>
      <c r="B2111">
        <v>17371.400000000001</v>
      </c>
      <c r="C2111">
        <v>17358</v>
      </c>
      <c r="D2111">
        <v>0</v>
      </c>
      <c r="E2111">
        <v>0</v>
      </c>
      <c r="F2111">
        <v>0</v>
      </c>
      <c r="G2111">
        <v>0.15121899999999999</v>
      </c>
      <c r="H2111">
        <v>0.83488499999999999</v>
      </c>
      <c r="I2111">
        <v>2120711754</v>
      </c>
    </row>
    <row r="2112" spans="1:9" x14ac:dyDescent="0.25">
      <c r="A2112" t="s">
        <v>201</v>
      </c>
      <c r="B2112">
        <v>17358</v>
      </c>
      <c r="C2112">
        <v>17344.7</v>
      </c>
      <c r="D2112">
        <v>0</v>
      </c>
      <c r="E2112">
        <v>0</v>
      </c>
      <c r="F2112">
        <v>0</v>
      </c>
      <c r="G2112">
        <v>0.152641</v>
      </c>
      <c r="H2112">
        <v>0.83698899999999998</v>
      </c>
      <c r="I2112">
        <v>2120711754</v>
      </c>
    </row>
    <row r="2113" spans="1:25" x14ac:dyDescent="0.25">
      <c r="A2113" t="s">
        <v>201</v>
      </c>
      <c r="B2113">
        <v>17369.7</v>
      </c>
      <c r="C2113">
        <v>17356.900000000001</v>
      </c>
      <c r="D2113">
        <v>0</v>
      </c>
      <c r="E2113">
        <v>0</v>
      </c>
      <c r="F2113">
        <v>0</v>
      </c>
      <c r="G2113">
        <v>0.14963899999999999</v>
      </c>
      <c r="H2113">
        <v>0.83701499999999995</v>
      </c>
      <c r="I2113">
        <v>2120711754</v>
      </c>
    </row>
    <row r="2114" spans="1:25" x14ac:dyDescent="0.25">
      <c r="A2114" t="s">
        <v>201</v>
      </c>
      <c r="B2114">
        <v>17393.5</v>
      </c>
      <c r="C2114">
        <v>17379.3</v>
      </c>
      <c r="D2114">
        <v>0</v>
      </c>
      <c r="E2114">
        <v>0</v>
      </c>
      <c r="F2114">
        <v>0</v>
      </c>
      <c r="G2114">
        <v>0.15656500000000001</v>
      </c>
      <c r="H2114">
        <v>0.83667400000000003</v>
      </c>
      <c r="I2114">
        <v>2120711754</v>
      </c>
    </row>
    <row r="2115" spans="1:25" x14ac:dyDescent="0.25">
      <c r="A2115" t="s">
        <v>201</v>
      </c>
      <c r="B2115">
        <v>17523.8</v>
      </c>
      <c r="C2115">
        <v>17511.099999999999</v>
      </c>
      <c r="D2115">
        <v>0</v>
      </c>
      <c r="E2115">
        <v>0</v>
      </c>
      <c r="F2115">
        <v>0</v>
      </c>
      <c r="G2115">
        <v>0.15623799999999999</v>
      </c>
      <c r="H2115">
        <v>0.835677</v>
      </c>
      <c r="I2115">
        <v>2120711754</v>
      </c>
    </row>
    <row r="2116" spans="1:25" x14ac:dyDescent="0.25">
      <c r="A2116" t="s">
        <v>201</v>
      </c>
      <c r="B2116">
        <v>17387.7</v>
      </c>
      <c r="C2116">
        <v>17374.3</v>
      </c>
      <c r="D2116">
        <v>0</v>
      </c>
      <c r="E2116">
        <v>0</v>
      </c>
      <c r="F2116">
        <v>0</v>
      </c>
      <c r="G2116">
        <v>0.15585499999999999</v>
      </c>
      <c r="H2116">
        <v>0.83569300000000002</v>
      </c>
      <c r="I2116">
        <v>2120711754</v>
      </c>
    </row>
    <row r="2117" spans="1:25" x14ac:dyDescent="0.25">
      <c r="A2117" t="s">
        <v>201</v>
      </c>
      <c r="B2117">
        <v>17387.099999999999</v>
      </c>
      <c r="C2117">
        <v>17373.900000000001</v>
      </c>
      <c r="D2117">
        <v>0</v>
      </c>
      <c r="E2117">
        <v>0</v>
      </c>
      <c r="F2117">
        <v>0</v>
      </c>
      <c r="G2117">
        <v>0.165909</v>
      </c>
      <c r="H2117">
        <v>0.83701300000000001</v>
      </c>
      <c r="I2117">
        <v>2120711754</v>
      </c>
    </row>
    <row r="2118" spans="1:25" x14ac:dyDescent="0.25">
      <c r="A2118" t="s">
        <v>201</v>
      </c>
      <c r="B2118">
        <v>17367.2</v>
      </c>
      <c r="C2118">
        <v>17354.400000000001</v>
      </c>
      <c r="D2118">
        <v>0</v>
      </c>
      <c r="E2118">
        <v>0</v>
      </c>
      <c r="F2118">
        <v>0</v>
      </c>
      <c r="G2118">
        <v>0.16298299999999999</v>
      </c>
      <c r="H2118">
        <v>0.83697299999999997</v>
      </c>
      <c r="I2118">
        <v>2120711754</v>
      </c>
    </row>
    <row r="2119" spans="1:25" x14ac:dyDescent="0.25">
      <c r="A2119" t="s">
        <v>201</v>
      </c>
      <c r="B2119">
        <v>17375.900000000001</v>
      </c>
      <c r="C2119">
        <v>17362.099999999999</v>
      </c>
      <c r="D2119">
        <v>0</v>
      </c>
      <c r="E2119">
        <v>0</v>
      </c>
      <c r="F2119">
        <v>0</v>
      </c>
      <c r="G2119">
        <v>0.151171</v>
      </c>
      <c r="H2119">
        <v>0.83569300000000002</v>
      </c>
      <c r="I2119">
        <v>2120711754</v>
      </c>
    </row>
    <row r="2120" spans="1:25" x14ac:dyDescent="0.25">
      <c r="A2120" t="s">
        <v>201</v>
      </c>
      <c r="B2120">
        <v>17366.400000000001</v>
      </c>
      <c r="C2120">
        <v>17353.400000000001</v>
      </c>
      <c r="D2120">
        <v>0</v>
      </c>
      <c r="E2120">
        <v>0</v>
      </c>
      <c r="F2120">
        <v>0</v>
      </c>
      <c r="G2120">
        <v>0.151171</v>
      </c>
      <c r="H2120">
        <v>0.83414100000000002</v>
      </c>
      <c r="I2120">
        <v>2120711754</v>
      </c>
    </row>
    <row r="2121" spans="1:25" x14ac:dyDescent="0.25">
      <c r="A2121" t="s">
        <v>201</v>
      </c>
      <c r="B2121">
        <v>17376.7</v>
      </c>
      <c r="C2121">
        <v>17364</v>
      </c>
      <c r="D2121">
        <v>0</v>
      </c>
      <c r="E2121">
        <v>0</v>
      </c>
      <c r="F2121">
        <v>0</v>
      </c>
      <c r="G2121">
        <v>0.15582399999999999</v>
      </c>
      <c r="H2121">
        <v>0.83704400000000001</v>
      </c>
      <c r="I2121">
        <v>2120711754</v>
      </c>
    </row>
    <row r="2122" spans="1:25" x14ac:dyDescent="0.25">
      <c r="A2122" t="s">
        <v>201</v>
      </c>
      <c r="B2122">
        <v>17371</v>
      </c>
      <c r="C2122">
        <v>17357.5</v>
      </c>
      <c r="D2122">
        <v>0</v>
      </c>
      <c r="E2122">
        <v>0</v>
      </c>
      <c r="F2122">
        <v>0</v>
      </c>
      <c r="G2122">
        <v>0.150615</v>
      </c>
      <c r="H2122">
        <v>0.83271499999999998</v>
      </c>
      <c r="I2122">
        <v>2120711754</v>
      </c>
    </row>
    <row r="2123" spans="1:25" x14ac:dyDescent="0.25">
      <c r="A2123" t="s">
        <v>201</v>
      </c>
      <c r="B2123">
        <v>17363.2</v>
      </c>
      <c r="C2123">
        <v>17350.400000000001</v>
      </c>
      <c r="D2123">
        <v>0</v>
      </c>
      <c r="E2123">
        <v>0</v>
      </c>
      <c r="F2123">
        <v>0</v>
      </c>
      <c r="G2123">
        <v>0.152391</v>
      </c>
      <c r="H2123">
        <v>0.835677</v>
      </c>
      <c r="I2123">
        <v>2120711754</v>
      </c>
    </row>
    <row r="2124" spans="1:25" x14ac:dyDescent="0.25">
      <c r="A2124" t="s">
        <v>201</v>
      </c>
      <c r="B2124">
        <v>17366.8</v>
      </c>
      <c r="C2124">
        <v>17354.400000000001</v>
      </c>
      <c r="D2124">
        <v>0</v>
      </c>
      <c r="E2124">
        <v>0</v>
      </c>
      <c r="F2124">
        <v>0</v>
      </c>
      <c r="G2124">
        <v>0.152388</v>
      </c>
      <c r="H2124">
        <v>0.83698799999999995</v>
      </c>
      <c r="I2124">
        <v>2120711754</v>
      </c>
    </row>
    <row r="2125" spans="1:25" x14ac:dyDescent="0.25">
      <c r="A2125" t="s">
        <v>201</v>
      </c>
      <c r="B2125">
        <v>17368.900000000001</v>
      </c>
      <c r="C2125">
        <v>17355.8</v>
      </c>
      <c r="D2125">
        <v>0</v>
      </c>
      <c r="E2125">
        <v>0</v>
      </c>
      <c r="F2125">
        <v>0</v>
      </c>
      <c r="G2125">
        <v>0.15068999999999999</v>
      </c>
      <c r="H2125">
        <v>0.83679300000000001</v>
      </c>
      <c r="I2125">
        <v>2120711754</v>
      </c>
    </row>
    <row r="2126" spans="1:25" x14ac:dyDescent="0.25">
      <c r="A2126" t="s">
        <v>201</v>
      </c>
      <c r="B2126">
        <v>17380.5</v>
      </c>
      <c r="C2126">
        <v>17367.599999999999</v>
      </c>
      <c r="D2126">
        <v>0</v>
      </c>
      <c r="E2126">
        <v>0</v>
      </c>
      <c r="F2126">
        <v>0</v>
      </c>
      <c r="G2126">
        <v>0.15510499999999999</v>
      </c>
      <c r="H2126">
        <v>0.83704299999999998</v>
      </c>
      <c r="I2126">
        <v>2120711754</v>
      </c>
    </row>
    <row r="2127" spans="1:25" x14ac:dyDescent="0.25">
      <c r="A2127" t="s">
        <v>201</v>
      </c>
      <c r="B2127">
        <v>17375.900000000001</v>
      </c>
      <c r="C2127">
        <v>17361.2</v>
      </c>
      <c r="D2127">
        <v>0</v>
      </c>
      <c r="E2127">
        <v>0</v>
      </c>
      <c r="F2127">
        <v>0</v>
      </c>
      <c r="G2127">
        <v>0.15089900000000001</v>
      </c>
      <c r="H2127">
        <v>0.83705099999999999</v>
      </c>
      <c r="I2127">
        <v>2120711754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201</v>
      </c>
      <c r="B2128">
        <v>17360.900000000001</v>
      </c>
      <c r="C2128">
        <v>17347.900000000001</v>
      </c>
      <c r="D2128">
        <v>0</v>
      </c>
      <c r="E2128">
        <v>0</v>
      </c>
      <c r="F2128">
        <v>0</v>
      </c>
      <c r="G2128">
        <v>0.15268599999999999</v>
      </c>
      <c r="H2128">
        <v>0.83678600000000003</v>
      </c>
      <c r="I2128">
        <v>2120711754</v>
      </c>
      <c r="R2128">
        <f>AVERAGE(B2079:B2128)</f>
        <v>17374.142</v>
      </c>
      <c r="S2128">
        <f>AVERAGE(C2079:C2128)</f>
        <v>17360.922000000002</v>
      </c>
      <c r="U2128">
        <f>_xlfn.VAR.P(B2079:B2128)</f>
        <v>584.79963599999189</v>
      </c>
      <c r="V2128">
        <f>_xlfn.VAR.P(C2079:C2128)</f>
        <v>583.11611599998537</v>
      </c>
      <c r="X2128">
        <f>1.96*SQRT(U2128)/50</f>
        <v>0.94795913027040757</v>
      </c>
      <c r="Y2128">
        <f>1.96*SQRT(V2128)/50</f>
        <v>0.94659365542465879</v>
      </c>
    </row>
    <row r="2129" spans="1:11" x14ac:dyDescent="0.25">
      <c r="A2129" t="s">
        <v>202</v>
      </c>
      <c r="B2129">
        <v>870629.75349999999</v>
      </c>
      <c r="C2129" t="s">
        <v>37</v>
      </c>
    </row>
    <row r="2130" spans="1:11" x14ac:dyDescent="0.25">
      <c r="A2130" t="s">
        <v>203</v>
      </c>
      <c r="B2130">
        <v>16.196100000000001</v>
      </c>
      <c r="C2130">
        <v>6.2719999999999998E-3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32767</v>
      </c>
      <c r="J2130">
        <v>-32767</v>
      </c>
      <c r="K2130">
        <v>0</v>
      </c>
    </row>
    <row r="2131" spans="1:11" x14ac:dyDescent="0.25">
      <c r="A2131" t="s">
        <v>203</v>
      </c>
      <c r="B2131">
        <v>14.4185</v>
      </c>
      <c r="C2131">
        <v>4.3200000000000001E-3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32767</v>
      </c>
      <c r="J2131">
        <v>-32767</v>
      </c>
      <c r="K2131">
        <v>0</v>
      </c>
    </row>
    <row r="2132" spans="1:11" x14ac:dyDescent="0.25">
      <c r="A2132" t="s">
        <v>203</v>
      </c>
      <c r="B2132">
        <v>15.6332</v>
      </c>
      <c r="C2132">
        <v>5.1200000000000004E-3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32767</v>
      </c>
      <c r="J2132">
        <v>-32767</v>
      </c>
      <c r="K2132">
        <v>0</v>
      </c>
    </row>
    <row r="2133" spans="1:11" x14ac:dyDescent="0.25">
      <c r="A2133" t="s">
        <v>203</v>
      </c>
      <c r="B2133">
        <v>14.808</v>
      </c>
      <c r="C2133">
        <v>4.3839999999999999E-3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32767</v>
      </c>
      <c r="J2133">
        <v>-32767</v>
      </c>
      <c r="K2133">
        <v>0</v>
      </c>
    </row>
    <row r="2134" spans="1:11" x14ac:dyDescent="0.25">
      <c r="A2134" t="s">
        <v>203</v>
      </c>
      <c r="B2134">
        <v>14.3764</v>
      </c>
      <c r="C2134">
        <v>4.4479999999999997E-3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32767</v>
      </c>
      <c r="J2134">
        <v>-32767</v>
      </c>
      <c r="K2134">
        <v>0</v>
      </c>
    </row>
    <row r="2135" spans="1:11" x14ac:dyDescent="0.25">
      <c r="A2135" t="s">
        <v>203</v>
      </c>
      <c r="B2135">
        <v>14.878500000000001</v>
      </c>
      <c r="C2135">
        <v>4.0959999999999998E-3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32767</v>
      </c>
      <c r="J2135">
        <v>-32767</v>
      </c>
      <c r="K2135">
        <v>0</v>
      </c>
    </row>
    <row r="2136" spans="1:11" x14ac:dyDescent="0.25">
      <c r="A2136" t="s">
        <v>203</v>
      </c>
      <c r="B2136">
        <v>14.358499999999999</v>
      </c>
      <c r="C2136">
        <v>4.4479999999999997E-3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32767</v>
      </c>
      <c r="J2136">
        <v>-32767</v>
      </c>
      <c r="K2136">
        <v>0</v>
      </c>
    </row>
    <row r="2137" spans="1:11" x14ac:dyDescent="0.25">
      <c r="A2137" t="s">
        <v>203</v>
      </c>
      <c r="B2137">
        <v>15.603300000000001</v>
      </c>
      <c r="C2137">
        <v>6.1440000000000002E-3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32767</v>
      </c>
      <c r="J2137">
        <v>-32767</v>
      </c>
      <c r="K2137">
        <v>0</v>
      </c>
    </row>
    <row r="2138" spans="1:11" x14ac:dyDescent="0.25">
      <c r="A2138" t="s">
        <v>203</v>
      </c>
      <c r="B2138">
        <v>15.421200000000001</v>
      </c>
      <c r="C2138">
        <v>4.2880000000000001E-3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32767</v>
      </c>
      <c r="J2138">
        <v>-32767</v>
      </c>
      <c r="K2138">
        <v>0</v>
      </c>
    </row>
    <row r="2139" spans="1:11" x14ac:dyDescent="0.25">
      <c r="A2139" t="s">
        <v>203</v>
      </c>
      <c r="B2139">
        <v>15.7898</v>
      </c>
      <c r="C2139">
        <v>4.0959999999999998E-3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32767</v>
      </c>
      <c r="J2139">
        <v>-32767</v>
      </c>
      <c r="K2139">
        <v>0</v>
      </c>
    </row>
    <row r="2140" spans="1:11" x14ac:dyDescent="0.25">
      <c r="A2140" t="s">
        <v>203</v>
      </c>
      <c r="B2140">
        <v>15.1854</v>
      </c>
      <c r="C2140">
        <v>1.536E-2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32767</v>
      </c>
      <c r="J2140">
        <v>-32767</v>
      </c>
      <c r="K2140">
        <v>0</v>
      </c>
    </row>
    <row r="2141" spans="1:11" x14ac:dyDescent="0.25">
      <c r="A2141" t="s">
        <v>203</v>
      </c>
      <c r="B2141">
        <v>14.317600000000001</v>
      </c>
      <c r="C2141">
        <v>4.1920000000000004E-3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32767</v>
      </c>
      <c r="J2141">
        <v>-32767</v>
      </c>
      <c r="K2141">
        <v>0</v>
      </c>
    </row>
    <row r="2142" spans="1:11" x14ac:dyDescent="0.25">
      <c r="A2142" t="s">
        <v>203</v>
      </c>
      <c r="B2142">
        <v>14.691599999999999</v>
      </c>
      <c r="C2142">
        <v>4.0959999999999998E-3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32767</v>
      </c>
      <c r="J2142">
        <v>-32767</v>
      </c>
      <c r="K2142">
        <v>0</v>
      </c>
    </row>
    <row r="2143" spans="1:11" x14ac:dyDescent="0.25">
      <c r="A2143" t="s">
        <v>203</v>
      </c>
      <c r="B2143">
        <v>14.471399999999999</v>
      </c>
      <c r="C2143">
        <v>4.3200000000000001E-3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32767</v>
      </c>
      <c r="J2143">
        <v>-32767</v>
      </c>
      <c r="K2143">
        <v>0</v>
      </c>
    </row>
    <row r="2144" spans="1:11" x14ac:dyDescent="0.25">
      <c r="A2144" t="s">
        <v>203</v>
      </c>
      <c r="B2144">
        <v>14.22</v>
      </c>
      <c r="C2144">
        <v>4.9280000000000001E-3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32767</v>
      </c>
      <c r="J2144">
        <v>-32767</v>
      </c>
      <c r="K2144">
        <v>0</v>
      </c>
    </row>
    <row r="2145" spans="1:11" x14ac:dyDescent="0.25">
      <c r="A2145" t="s">
        <v>203</v>
      </c>
      <c r="B2145">
        <v>16.331099999999999</v>
      </c>
      <c r="C2145">
        <v>7.1679999999999999E-3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32767</v>
      </c>
      <c r="J2145">
        <v>-32767</v>
      </c>
      <c r="K2145">
        <v>0</v>
      </c>
    </row>
    <row r="2146" spans="1:11" x14ac:dyDescent="0.25">
      <c r="A2146" t="s">
        <v>203</v>
      </c>
      <c r="B2146">
        <v>14.838100000000001</v>
      </c>
      <c r="C2146">
        <v>4.3200000000000001E-3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32767</v>
      </c>
      <c r="J2146">
        <v>-32767</v>
      </c>
      <c r="K2146">
        <v>0</v>
      </c>
    </row>
    <row r="2147" spans="1:11" x14ac:dyDescent="0.25">
      <c r="A2147" t="s">
        <v>203</v>
      </c>
      <c r="B2147">
        <v>15.3263</v>
      </c>
      <c r="C2147">
        <v>2.5791999999999999E-2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32767</v>
      </c>
      <c r="J2147">
        <v>-32767</v>
      </c>
      <c r="K2147">
        <v>0</v>
      </c>
    </row>
    <row r="2148" spans="1:11" x14ac:dyDescent="0.25">
      <c r="A2148" t="s">
        <v>203</v>
      </c>
      <c r="B2148">
        <v>15.540800000000001</v>
      </c>
      <c r="C2148">
        <v>5.1200000000000004E-3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32767</v>
      </c>
      <c r="J2148">
        <v>-32767</v>
      </c>
      <c r="K2148">
        <v>0</v>
      </c>
    </row>
    <row r="2149" spans="1:11" x14ac:dyDescent="0.25">
      <c r="A2149" t="s">
        <v>203</v>
      </c>
      <c r="B2149">
        <v>15.5282</v>
      </c>
      <c r="C2149">
        <v>5.1200000000000004E-3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32767</v>
      </c>
      <c r="J2149">
        <v>-32767</v>
      </c>
      <c r="K2149">
        <v>0</v>
      </c>
    </row>
    <row r="2150" spans="1:11" x14ac:dyDescent="0.25">
      <c r="A2150" t="s">
        <v>203</v>
      </c>
      <c r="B2150">
        <v>15.351800000000001</v>
      </c>
      <c r="C2150">
        <v>3.0720000000000001E-3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32767</v>
      </c>
      <c r="J2150">
        <v>-32767</v>
      </c>
      <c r="K2150">
        <v>0</v>
      </c>
    </row>
    <row r="2151" spans="1:11" x14ac:dyDescent="0.25">
      <c r="A2151" t="s">
        <v>203</v>
      </c>
      <c r="B2151">
        <v>14.7461</v>
      </c>
      <c r="C2151">
        <v>4.0959999999999998E-3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32767</v>
      </c>
      <c r="J2151">
        <v>-32767</v>
      </c>
      <c r="K2151">
        <v>0</v>
      </c>
    </row>
    <row r="2152" spans="1:11" x14ac:dyDescent="0.25">
      <c r="A2152" t="s">
        <v>203</v>
      </c>
      <c r="B2152">
        <v>14.747400000000001</v>
      </c>
      <c r="C2152">
        <v>4.0959999999999998E-3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32767</v>
      </c>
      <c r="J2152">
        <v>-32767</v>
      </c>
      <c r="K2152">
        <v>0</v>
      </c>
    </row>
    <row r="2153" spans="1:11" x14ac:dyDescent="0.25">
      <c r="A2153" t="s">
        <v>203</v>
      </c>
      <c r="B2153">
        <v>14.4711</v>
      </c>
      <c r="C2153">
        <v>1.1264E-2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32767</v>
      </c>
      <c r="J2153">
        <v>-32767</v>
      </c>
      <c r="K2153">
        <v>0</v>
      </c>
    </row>
    <row r="2154" spans="1:11" x14ac:dyDescent="0.25">
      <c r="A2154" t="s">
        <v>203</v>
      </c>
      <c r="B2154">
        <v>14.633699999999999</v>
      </c>
      <c r="C2154">
        <v>1.8720000000000001E-2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32767</v>
      </c>
      <c r="J2154">
        <v>-32767</v>
      </c>
      <c r="K2154">
        <v>0</v>
      </c>
    </row>
    <row r="2155" spans="1:11" x14ac:dyDescent="0.25">
      <c r="A2155" t="s">
        <v>203</v>
      </c>
      <c r="B2155">
        <v>14.9414</v>
      </c>
      <c r="C2155">
        <v>3.0943999999999999E-2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32767</v>
      </c>
      <c r="J2155">
        <v>-32767</v>
      </c>
      <c r="K2155">
        <v>0</v>
      </c>
    </row>
    <row r="2156" spans="1:11" x14ac:dyDescent="0.25">
      <c r="A2156" t="s">
        <v>203</v>
      </c>
      <c r="B2156">
        <v>14.5265</v>
      </c>
      <c r="C2156">
        <v>2.6623999999999998E-2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32767</v>
      </c>
      <c r="J2156">
        <v>-32767</v>
      </c>
      <c r="K2156">
        <v>0</v>
      </c>
    </row>
    <row r="2157" spans="1:11" x14ac:dyDescent="0.25">
      <c r="A2157" t="s">
        <v>203</v>
      </c>
      <c r="B2157">
        <v>15.5549</v>
      </c>
      <c r="C2157">
        <v>4.9280000000000001E-3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32767</v>
      </c>
      <c r="J2157">
        <v>-32767</v>
      </c>
      <c r="K2157">
        <v>0</v>
      </c>
    </row>
    <row r="2158" spans="1:11" x14ac:dyDescent="0.25">
      <c r="A2158" t="s">
        <v>203</v>
      </c>
      <c r="B2158">
        <v>15.352499999999999</v>
      </c>
      <c r="C2158">
        <v>5.1200000000000004E-3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32767</v>
      </c>
      <c r="J2158">
        <v>-32767</v>
      </c>
      <c r="K2158">
        <v>0</v>
      </c>
    </row>
    <row r="2159" spans="1:11" x14ac:dyDescent="0.25">
      <c r="A2159" t="s">
        <v>203</v>
      </c>
      <c r="B2159">
        <v>14.376899999999999</v>
      </c>
      <c r="C2159">
        <v>5.1200000000000004E-3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32767</v>
      </c>
      <c r="J2159">
        <v>-32767</v>
      </c>
      <c r="K2159">
        <v>0</v>
      </c>
    </row>
    <row r="2160" spans="1:11" x14ac:dyDescent="0.25">
      <c r="A2160" t="s">
        <v>203</v>
      </c>
      <c r="B2160">
        <v>15.387600000000001</v>
      </c>
      <c r="C2160">
        <v>2.9791999999999999E-2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32767</v>
      </c>
      <c r="J2160">
        <v>-32767</v>
      </c>
      <c r="K2160">
        <v>0</v>
      </c>
    </row>
    <row r="2161" spans="1:11" x14ac:dyDescent="0.25">
      <c r="A2161" t="s">
        <v>203</v>
      </c>
      <c r="B2161">
        <v>14.686400000000001</v>
      </c>
      <c r="C2161">
        <v>4.0959999999999998E-3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32767</v>
      </c>
      <c r="J2161">
        <v>-32767</v>
      </c>
      <c r="K2161">
        <v>0</v>
      </c>
    </row>
    <row r="2162" spans="1:11" x14ac:dyDescent="0.25">
      <c r="A2162" t="s">
        <v>203</v>
      </c>
      <c r="B2162">
        <v>14.7041</v>
      </c>
      <c r="C2162">
        <v>3.0720000000000001E-3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32767</v>
      </c>
      <c r="J2162">
        <v>-32767</v>
      </c>
      <c r="K2162">
        <v>0</v>
      </c>
    </row>
    <row r="2163" spans="1:11" x14ac:dyDescent="0.25">
      <c r="A2163" t="s">
        <v>203</v>
      </c>
      <c r="B2163">
        <v>14.8712</v>
      </c>
      <c r="C2163">
        <v>3.2000000000000002E-3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32767</v>
      </c>
      <c r="J2163">
        <v>-32767</v>
      </c>
      <c r="K2163">
        <v>0</v>
      </c>
    </row>
    <row r="2164" spans="1:11" x14ac:dyDescent="0.25">
      <c r="A2164" t="s">
        <v>203</v>
      </c>
      <c r="B2164">
        <v>14.428599999999999</v>
      </c>
      <c r="C2164">
        <v>5.1200000000000004E-3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32767</v>
      </c>
      <c r="J2164">
        <v>-32767</v>
      </c>
      <c r="K2164">
        <v>0</v>
      </c>
    </row>
    <row r="2165" spans="1:11" x14ac:dyDescent="0.25">
      <c r="A2165" t="s">
        <v>203</v>
      </c>
      <c r="B2165">
        <v>14.5487</v>
      </c>
      <c r="C2165">
        <v>4.0959999999999998E-3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32767</v>
      </c>
      <c r="J2165">
        <v>-32767</v>
      </c>
      <c r="K2165">
        <v>0</v>
      </c>
    </row>
    <row r="2166" spans="1:11" x14ac:dyDescent="0.25">
      <c r="A2166" t="s">
        <v>203</v>
      </c>
      <c r="B2166">
        <v>14.4125</v>
      </c>
      <c r="C2166">
        <v>4.9919999999999999E-3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32767</v>
      </c>
      <c r="J2166">
        <v>-32767</v>
      </c>
      <c r="K2166">
        <v>0</v>
      </c>
    </row>
    <row r="2167" spans="1:11" x14ac:dyDescent="0.25">
      <c r="A2167" t="s">
        <v>203</v>
      </c>
      <c r="B2167">
        <v>14.6655</v>
      </c>
      <c r="C2167">
        <v>5.1200000000000004E-3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32767</v>
      </c>
      <c r="J2167">
        <v>-32767</v>
      </c>
      <c r="K2167">
        <v>0</v>
      </c>
    </row>
    <row r="2168" spans="1:11" x14ac:dyDescent="0.25">
      <c r="A2168" t="s">
        <v>203</v>
      </c>
      <c r="B2168">
        <v>14.722200000000001</v>
      </c>
      <c r="C2168">
        <v>2.5600000000000001E-2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32767</v>
      </c>
      <c r="J2168">
        <v>-32767</v>
      </c>
      <c r="K2168">
        <v>0</v>
      </c>
    </row>
    <row r="2169" spans="1:11" x14ac:dyDescent="0.25">
      <c r="A2169" t="s">
        <v>203</v>
      </c>
      <c r="B2169">
        <v>15.637499999999999</v>
      </c>
      <c r="C2169">
        <v>4.0959999999999998E-3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32767</v>
      </c>
      <c r="J2169">
        <v>-32767</v>
      </c>
      <c r="K2169">
        <v>0</v>
      </c>
    </row>
    <row r="2170" spans="1:11" x14ac:dyDescent="0.25">
      <c r="A2170" t="s">
        <v>203</v>
      </c>
      <c r="B2170">
        <v>14.777200000000001</v>
      </c>
      <c r="C2170">
        <v>4.9280000000000001E-3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32767</v>
      </c>
      <c r="J2170">
        <v>-32767</v>
      </c>
      <c r="K2170">
        <v>0</v>
      </c>
    </row>
    <row r="2171" spans="1:11" x14ac:dyDescent="0.25">
      <c r="A2171" t="s">
        <v>203</v>
      </c>
      <c r="B2171">
        <v>14.154199999999999</v>
      </c>
      <c r="C2171">
        <v>4.7359999999999998E-3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32767</v>
      </c>
      <c r="J2171">
        <v>-32767</v>
      </c>
      <c r="K2171">
        <v>0</v>
      </c>
    </row>
    <row r="2172" spans="1:11" x14ac:dyDescent="0.25">
      <c r="A2172" t="s">
        <v>203</v>
      </c>
      <c r="B2172">
        <v>14.572699999999999</v>
      </c>
      <c r="C2172">
        <v>4.9919999999999999E-3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32767</v>
      </c>
      <c r="J2172">
        <v>-32767</v>
      </c>
      <c r="K2172">
        <v>0</v>
      </c>
    </row>
    <row r="2173" spans="1:11" x14ac:dyDescent="0.25">
      <c r="A2173" t="s">
        <v>203</v>
      </c>
      <c r="B2173">
        <v>14.9068</v>
      </c>
      <c r="C2173">
        <v>3.1871999999999998E-2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32767</v>
      </c>
      <c r="J2173">
        <v>-32767</v>
      </c>
      <c r="K2173">
        <v>0</v>
      </c>
    </row>
    <row r="2174" spans="1:11" x14ac:dyDescent="0.25">
      <c r="A2174" t="s">
        <v>203</v>
      </c>
      <c r="B2174">
        <v>14.866199999999999</v>
      </c>
      <c r="C2174">
        <v>1.328E-2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32767</v>
      </c>
      <c r="J2174">
        <v>-32767</v>
      </c>
      <c r="K2174">
        <v>0</v>
      </c>
    </row>
    <row r="2175" spans="1:11" x14ac:dyDescent="0.25">
      <c r="A2175" t="s">
        <v>203</v>
      </c>
      <c r="B2175">
        <v>14.251200000000001</v>
      </c>
      <c r="C2175">
        <v>4.9280000000000001E-3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32767</v>
      </c>
      <c r="J2175">
        <v>-32767</v>
      </c>
      <c r="K2175">
        <v>0</v>
      </c>
    </row>
    <row r="2176" spans="1:11" x14ac:dyDescent="0.25">
      <c r="A2176" t="s">
        <v>203</v>
      </c>
      <c r="B2176">
        <v>14.2857</v>
      </c>
      <c r="C2176">
        <v>6.0159999999999996E-3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32767</v>
      </c>
      <c r="J2176">
        <v>-32767</v>
      </c>
      <c r="K2176">
        <v>0</v>
      </c>
    </row>
    <row r="2177" spans="1:25" x14ac:dyDescent="0.25">
      <c r="A2177" t="s">
        <v>203</v>
      </c>
      <c r="B2177">
        <v>14.621499999999999</v>
      </c>
      <c r="C2177">
        <v>5.1200000000000004E-3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32767</v>
      </c>
      <c r="J2177">
        <v>-32767</v>
      </c>
      <c r="K2177">
        <v>0</v>
      </c>
    </row>
    <row r="2178" spans="1:25" x14ac:dyDescent="0.25">
      <c r="A2178" t="s">
        <v>203</v>
      </c>
      <c r="B2178">
        <v>14.7744</v>
      </c>
      <c r="C2178">
        <v>3.8080000000000002E-3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32767</v>
      </c>
      <c r="J2178">
        <v>-32767</v>
      </c>
      <c r="K2178">
        <v>0</v>
      </c>
    </row>
    <row r="2179" spans="1:25" x14ac:dyDescent="0.25">
      <c r="A2179" t="s">
        <v>203</v>
      </c>
      <c r="B2179">
        <v>14.5929</v>
      </c>
      <c r="C2179">
        <v>1.84E-2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32767</v>
      </c>
      <c r="J2179">
        <v>-32767</v>
      </c>
      <c r="K2179">
        <v>0</v>
      </c>
    </row>
    <row r="2180" spans="1:25" x14ac:dyDescent="0.25">
      <c r="A2180" t="s">
        <v>203</v>
      </c>
      <c r="B2180">
        <v>14.480499999999999</v>
      </c>
      <c r="C2180">
        <v>4.1920000000000004E-3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32767</v>
      </c>
      <c r="J2180">
        <v>-32767</v>
      </c>
      <c r="K2180">
        <v>0</v>
      </c>
    </row>
    <row r="2181" spans="1:25" x14ac:dyDescent="0.25">
      <c r="A2181" t="s">
        <v>203</v>
      </c>
      <c r="B2181">
        <v>15.351599999999999</v>
      </c>
      <c r="C2181">
        <v>5.7920000000000003E-3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32767</v>
      </c>
      <c r="J2181">
        <v>-32767</v>
      </c>
      <c r="K2181">
        <v>0</v>
      </c>
    </row>
    <row r="2182" spans="1:25" x14ac:dyDescent="0.25">
      <c r="A2182" t="s">
        <v>203</v>
      </c>
      <c r="B2182">
        <v>14.726100000000001</v>
      </c>
      <c r="C2182">
        <v>3.0592000000000001E-2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32767</v>
      </c>
      <c r="J2182">
        <v>-32767</v>
      </c>
      <c r="K2182">
        <v>0</v>
      </c>
    </row>
    <row r="2183" spans="1:25" x14ac:dyDescent="0.25">
      <c r="A2183" t="s">
        <v>203</v>
      </c>
      <c r="B2183">
        <v>14.5426</v>
      </c>
      <c r="C2183">
        <v>4.3200000000000001E-3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32767</v>
      </c>
      <c r="J2183">
        <v>-32767</v>
      </c>
      <c r="K2183">
        <v>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203</v>
      </c>
      <c r="B2184">
        <v>14.067299999999999</v>
      </c>
      <c r="C2184">
        <v>4.1279999999999997E-3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32767</v>
      </c>
      <c r="J2184">
        <v>-32767</v>
      </c>
      <c r="K2184">
        <v>0</v>
      </c>
      <c r="R2184">
        <f>AVERAGE(B2135:B2184)</f>
        <v>14.844785999999999</v>
      </c>
      <c r="S2184">
        <f>AVERAGE(C2135:C2184)</f>
        <v>9.075200000000002E-3</v>
      </c>
      <c r="U2184">
        <f>_xlfn.VAR.P(B2135:B2184)</f>
        <v>0.23672042560400006</v>
      </c>
      <c r="V2184">
        <f>_xlfn.VAR.P(C2135:C2184)</f>
        <v>7.5447459839999938E-5</v>
      </c>
      <c r="X2184">
        <f>1.96*SQRT(U2184)/50</f>
        <v>1.9072337947932096E-2</v>
      </c>
      <c r="Y2184">
        <f>1.96*SQRT(V2184)/50</f>
        <v>3.4049314925345783E-4</v>
      </c>
    </row>
    <row r="2185" spans="1:25" x14ac:dyDescent="0.25">
      <c r="A2185" t="s">
        <v>203</v>
      </c>
      <c r="B2185">
        <v>825.67619999999999</v>
      </c>
      <c r="C2185" t="s">
        <v>37</v>
      </c>
    </row>
    <row r="2186" spans="1:25" x14ac:dyDescent="0.25">
      <c r="A2186" t="s">
        <v>204</v>
      </c>
      <c r="B2186">
        <v>4252.6499999999996</v>
      </c>
      <c r="C2186">
        <v>4237.8999999999996</v>
      </c>
      <c r="D2186">
        <v>4157.71</v>
      </c>
      <c r="E2186">
        <v>4107.24</v>
      </c>
      <c r="F2186">
        <v>901.14499999999998</v>
      </c>
      <c r="G2186">
        <v>0.16244700000000001</v>
      </c>
      <c r="H2186">
        <v>0.83510099999999998</v>
      </c>
      <c r="I2186">
        <v>0</v>
      </c>
    </row>
    <row r="2187" spans="1:25" x14ac:dyDescent="0.25">
      <c r="A2187" t="s">
        <v>204</v>
      </c>
      <c r="B2187">
        <v>4246.1400000000003</v>
      </c>
      <c r="C2187">
        <v>4231.04</v>
      </c>
      <c r="D2187">
        <v>4152.49</v>
      </c>
      <c r="E2187">
        <v>4103.3500000000004</v>
      </c>
      <c r="F2187">
        <v>902.88099999999997</v>
      </c>
      <c r="G2187">
        <v>0.14915700000000001</v>
      </c>
      <c r="H2187">
        <v>0.83699999999999997</v>
      </c>
      <c r="I2187">
        <v>0</v>
      </c>
    </row>
    <row r="2188" spans="1:25" x14ac:dyDescent="0.25">
      <c r="A2188" t="s">
        <v>204</v>
      </c>
      <c r="B2188">
        <v>4243.68</v>
      </c>
      <c r="C2188">
        <v>4228.8900000000003</v>
      </c>
      <c r="D2188">
        <v>4152.2299999999996</v>
      </c>
      <c r="E2188">
        <v>4103.1400000000003</v>
      </c>
      <c r="F2188">
        <v>892.52099999999996</v>
      </c>
      <c r="G2188">
        <v>0.15020800000000001</v>
      </c>
      <c r="H2188">
        <v>0.85927699999999996</v>
      </c>
      <c r="I2188">
        <v>0</v>
      </c>
    </row>
    <row r="2189" spans="1:25" x14ac:dyDescent="0.25">
      <c r="A2189" t="s">
        <v>204</v>
      </c>
      <c r="B2189">
        <v>4245.7299999999996</v>
      </c>
      <c r="C2189">
        <v>4229.0600000000004</v>
      </c>
      <c r="D2189">
        <v>4153.22</v>
      </c>
      <c r="E2189">
        <v>4103.91</v>
      </c>
      <c r="F2189">
        <v>895.75800000000004</v>
      </c>
      <c r="G2189">
        <v>0.147589</v>
      </c>
      <c r="H2189">
        <v>0.83700699999999995</v>
      </c>
      <c r="I2189">
        <v>0</v>
      </c>
    </row>
    <row r="2190" spans="1:25" x14ac:dyDescent="0.25">
      <c r="A2190" t="s">
        <v>204</v>
      </c>
      <c r="B2190">
        <v>4246.8900000000003</v>
      </c>
      <c r="C2190">
        <v>4231.5</v>
      </c>
      <c r="D2190">
        <v>4159.1099999999997</v>
      </c>
      <c r="E2190">
        <v>4109.96</v>
      </c>
      <c r="F2190">
        <v>906.928</v>
      </c>
      <c r="G2190">
        <v>0.14859800000000001</v>
      </c>
      <c r="H2190">
        <v>0.83705200000000002</v>
      </c>
      <c r="I2190">
        <v>0</v>
      </c>
    </row>
    <row r="2191" spans="1:25" x14ac:dyDescent="0.25">
      <c r="A2191" t="s">
        <v>204</v>
      </c>
      <c r="B2191">
        <v>4244.29</v>
      </c>
      <c r="C2191">
        <v>4229.5600000000004</v>
      </c>
      <c r="D2191">
        <v>4152.5200000000004</v>
      </c>
      <c r="E2191">
        <v>4103.1099999999997</v>
      </c>
      <c r="F2191">
        <v>896.404</v>
      </c>
      <c r="G2191">
        <v>0.14913399999999999</v>
      </c>
      <c r="H2191">
        <v>0.83698099999999998</v>
      </c>
      <c r="I2191">
        <v>0</v>
      </c>
    </row>
    <row r="2192" spans="1:25" x14ac:dyDescent="0.25">
      <c r="A2192" t="s">
        <v>204</v>
      </c>
      <c r="B2192">
        <v>4250.99</v>
      </c>
      <c r="C2192">
        <v>4235.3900000000003</v>
      </c>
      <c r="D2192">
        <v>4158.42</v>
      </c>
      <c r="E2192">
        <v>4109.91</v>
      </c>
      <c r="F2192">
        <v>908.495</v>
      </c>
      <c r="G2192">
        <v>0.15053900000000001</v>
      </c>
      <c r="H2192">
        <v>0.83680900000000003</v>
      </c>
      <c r="I2192">
        <v>0</v>
      </c>
    </row>
    <row r="2193" spans="1:9" x14ac:dyDescent="0.25">
      <c r="A2193" t="s">
        <v>204</v>
      </c>
      <c r="B2193">
        <v>4252.34</v>
      </c>
      <c r="C2193">
        <v>4237.96</v>
      </c>
      <c r="D2193">
        <v>4156.8999999999996</v>
      </c>
      <c r="E2193">
        <v>4106.8</v>
      </c>
      <c r="F2193">
        <v>895.61500000000001</v>
      </c>
      <c r="G2193">
        <v>0.16687099999999999</v>
      </c>
      <c r="H2193">
        <v>0.83565599999999995</v>
      </c>
      <c r="I2193">
        <v>0</v>
      </c>
    </row>
    <row r="2194" spans="1:9" x14ac:dyDescent="0.25">
      <c r="A2194" t="s">
        <v>204</v>
      </c>
      <c r="B2194">
        <v>4244.8100000000004</v>
      </c>
      <c r="C2194">
        <v>4230.2299999999996</v>
      </c>
      <c r="D2194">
        <v>4155.22</v>
      </c>
      <c r="E2194">
        <v>4105.8</v>
      </c>
      <c r="F2194">
        <v>903.53899999999999</v>
      </c>
      <c r="G2194">
        <v>0.16852500000000001</v>
      </c>
      <c r="H2194">
        <v>0.83701899999999996</v>
      </c>
      <c r="I2194">
        <v>0</v>
      </c>
    </row>
    <row r="2195" spans="1:9" x14ac:dyDescent="0.25">
      <c r="A2195" t="s">
        <v>204</v>
      </c>
      <c r="B2195">
        <v>4242.82</v>
      </c>
      <c r="C2195">
        <v>4227.83</v>
      </c>
      <c r="D2195">
        <v>4153.1099999999997</v>
      </c>
      <c r="E2195">
        <v>4103.74</v>
      </c>
      <c r="F2195">
        <v>891.08</v>
      </c>
      <c r="G2195">
        <v>0.178483</v>
      </c>
      <c r="H2195">
        <v>0.83691400000000005</v>
      </c>
      <c r="I2195">
        <v>0</v>
      </c>
    </row>
    <row r="2196" spans="1:9" x14ac:dyDescent="0.25">
      <c r="A2196" t="s">
        <v>204</v>
      </c>
      <c r="B2196">
        <v>4251.49</v>
      </c>
      <c r="C2196">
        <v>4235.8500000000004</v>
      </c>
      <c r="D2196">
        <v>4163.8900000000003</v>
      </c>
      <c r="E2196">
        <v>4114.67</v>
      </c>
      <c r="F2196">
        <v>915.40700000000004</v>
      </c>
      <c r="G2196">
        <v>0.178454</v>
      </c>
      <c r="H2196">
        <v>0.83703799999999995</v>
      </c>
      <c r="I2196">
        <v>0</v>
      </c>
    </row>
    <row r="2197" spans="1:9" x14ac:dyDescent="0.25">
      <c r="A2197" t="s">
        <v>204</v>
      </c>
      <c r="B2197">
        <v>4245.1099999999997</v>
      </c>
      <c r="C2197">
        <v>4230.49</v>
      </c>
      <c r="D2197">
        <v>4158.51</v>
      </c>
      <c r="E2197">
        <v>4108.95</v>
      </c>
      <c r="F2197">
        <v>895.64400000000001</v>
      </c>
      <c r="G2197">
        <v>0.148813</v>
      </c>
      <c r="H2197">
        <v>0.85446699999999998</v>
      </c>
      <c r="I2197">
        <v>0</v>
      </c>
    </row>
    <row r="2198" spans="1:9" x14ac:dyDescent="0.25">
      <c r="A2198" t="s">
        <v>204</v>
      </c>
      <c r="B2198">
        <v>4255.04</v>
      </c>
      <c r="C2198">
        <v>4236.38</v>
      </c>
      <c r="D2198">
        <v>4165.38</v>
      </c>
      <c r="E2198">
        <v>4116.6400000000003</v>
      </c>
      <c r="F2198">
        <v>926.30100000000004</v>
      </c>
      <c r="G2198">
        <v>0.14726300000000001</v>
      </c>
      <c r="H2198">
        <v>0.83705099999999999</v>
      </c>
      <c r="I2198">
        <v>0</v>
      </c>
    </row>
    <row r="2199" spans="1:9" x14ac:dyDescent="0.25">
      <c r="A2199" t="s">
        <v>204</v>
      </c>
      <c r="B2199">
        <v>4244.0200000000004</v>
      </c>
      <c r="C2199">
        <v>4228.03</v>
      </c>
      <c r="D2199">
        <v>4153.42</v>
      </c>
      <c r="E2199">
        <v>4104.22</v>
      </c>
      <c r="F2199">
        <v>888.62300000000005</v>
      </c>
      <c r="G2199">
        <v>0.14846699999999999</v>
      </c>
      <c r="H2199">
        <v>0.837032</v>
      </c>
      <c r="I2199">
        <v>0</v>
      </c>
    </row>
    <row r="2200" spans="1:9" x14ac:dyDescent="0.25">
      <c r="A2200" t="s">
        <v>204</v>
      </c>
      <c r="B2200">
        <v>4245.54</v>
      </c>
      <c r="C2200">
        <v>4230.6400000000003</v>
      </c>
      <c r="D2200">
        <v>4159.59</v>
      </c>
      <c r="E2200">
        <v>4111.0200000000004</v>
      </c>
      <c r="F2200">
        <v>905.50800000000004</v>
      </c>
      <c r="G2200">
        <v>0.14710300000000001</v>
      </c>
      <c r="H2200">
        <v>0.83704800000000001</v>
      </c>
      <c r="I2200">
        <v>0</v>
      </c>
    </row>
    <row r="2201" spans="1:9" x14ac:dyDescent="0.25">
      <c r="A2201" t="s">
        <v>204</v>
      </c>
      <c r="B2201">
        <v>4240.46</v>
      </c>
      <c r="C2201">
        <v>4226.16</v>
      </c>
      <c r="D2201">
        <v>4147.42</v>
      </c>
      <c r="E2201">
        <v>4098.6400000000003</v>
      </c>
      <c r="F2201">
        <v>890.70600000000002</v>
      </c>
      <c r="G2201">
        <v>0.17849799999999999</v>
      </c>
      <c r="H2201">
        <v>0.85242399999999996</v>
      </c>
      <c r="I2201">
        <v>0</v>
      </c>
    </row>
    <row r="2202" spans="1:9" x14ac:dyDescent="0.25">
      <c r="A2202" t="s">
        <v>204</v>
      </c>
      <c r="B2202">
        <v>4247.21</v>
      </c>
      <c r="C2202">
        <v>4231.6899999999996</v>
      </c>
      <c r="D2202">
        <v>4158.8999999999996</v>
      </c>
      <c r="E2202">
        <v>4110.1000000000004</v>
      </c>
      <c r="F2202">
        <v>902.54600000000005</v>
      </c>
      <c r="G2202">
        <v>0.161053</v>
      </c>
      <c r="H2202">
        <v>0.83686799999999995</v>
      </c>
      <c r="I2202">
        <v>0</v>
      </c>
    </row>
    <row r="2203" spans="1:9" x14ac:dyDescent="0.25">
      <c r="A2203" t="s">
        <v>204</v>
      </c>
      <c r="B2203">
        <v>4243.8999999999996</v>
      </c>
      <c r="C2203">
        <v>4229.1400000000003</v>
      </c>
      <c r="D2203">
        <v>4153.92</v>
      </c>
      <c r="E2203">
        <v>4105.22</v>
      </c>
      <c r="F2203">
        <v>902.45399999999995</v>
      </c>
      <c r="G2203">
        <v>0.178454</v>
      </c>
      <c r="H2203">
        <v>0.83669899999999997</v>
      </c>
      <c r="I2203">
        <v>0</v>
      </c>
    </row>
    <row r="2204" spans="1:9" x14ac:dyDescent="0.25">
      <c r="A2204" t="s">
        <v>204</v>
      </c>
      <c r="B2204">
        <v>4243.6499999999996</v>
      </c>
      <c r="C2204">
        <v>4228.6899999999996</v>
      </c>
      <c r="D2204">
        <v>4151.91</v>
      </c>
      <c r="E2204">
        <v>4103.2700000000004</v>
      </c>
      <c r="F2204">
        <v>891.20799999999997</v>
      </c>
      <c r="G2204">
        <v>0.157499</v>
      </c>
      <c r="H2204">
        <v>0.83148500000000003</v>
      </c>
      <c r="I2204">
        <v>0</v>
      </c>
    </row>
    <row r="2205" spans="1:9" x14ac:dyDescent="0.25">
      <c r="A2205" t="s">
        <v>204</v>
      </c>
      <c r="B2205">
        <v>4247.49</v>
      </c>
      <c r="C2205">
        <v>4232.88</v>
      </c>
      <c r="D2205">
        <v>4157.53</v>
      </c>
      <c r="E2205">
        <v>4108.5200000000004</v>
      </c>
      <c r="F2205">
        <v>913.19200000000001</v>
      </c>
      <c r="G2205">
        <v>0.151058</v>
      </c>
      <c r="H2205">
        <v>0.83701899999999996</v>
      </c>
      <c r="I2205">
        <v>0</v>
      </c>
    </row>
    <row r="2206" spans="1:9" x14ac:dyDescent="0.25">
      <c r="A2206" t="s">
        <v>204</v>
      </c>
      <c r="B2206">
        <v>4245.91</v>
      </c>
      <c r="C2206">
        <v>4231.1499999999996</v>
      </c>
      <c r="D2206">
        <v>4158.97</v>
      </c>
      <c r="E2206">
        <v>4110.0200000000004</v>
      </c>
      <c r="F2206">
        <v>909.96</v>
      </c>
      <c r="G2206">
        <v>0.174236</v>
      </c>
      <c r="H2206">
        <v>0.868726</v>
      </c>
      <c r="I2206">
        <v>0</v>
      </c>
    </row>
    <row r="2207" spans="1:9" x14ac:dyDescent="0.25">
      <c r="A2207" t="s">
        <v>204</v>
      </c>
      <c r="B2207">
        <v>4247.7299999999996</v>
      </c>
      <c r="C2207">
        <v>4232.71</v>
      </c>
      <c r="D2207">
        <v>4151.87</v>
      </c>
      <c r="E2207">
        <v>4102.8500000000004</v>
      </c>
      <c r="F2207">
        <v>904.72299999999996</v>
      </c>
      <c r="G2207">
        <v>0.14713499999999999</v>
      </c>
      <c r="H2207">
        <v>0.83705300000000005</v>
      </c>
      <c r="I2207">
        <v>0</v>
      </c>
    </row>
    <row r="2208" spans="1:9" x14ac:dyDescent="0.25">
      <c r="A2208" t="s">
        <v>204</v>
      </c>
      <c r="B2208">
        <v>4246.5200000000004</v>
      </c>
      <c r="C2208">
        <v>4231.3900000000003</v>
      </c>
      <c r="D2208">
        <v>4152.57</v>
      </c>
      <c r="E2208">
        <v>4103.6400000000003</v>
      </c>
      <c r="F2208">
        <v>901.32799999999997</v>
      </c>
      <c r="G2208">
        <v>0.15401200000000001</v>
      </c>
      <c r="H2208">
        <v>0.83703799999999995</v>
      </c>
      <c r="I2208">
        <v>0</v>
      </c>
    </row>
    <row r="2209" spans="1:9" x14ac:dyDescent="0.25">
      <c r="A2209" t="s">
        <v>204</v>
      </c>
      <c r="B2209">
        <v>4242.17</v>
      </c>
      <c r="C2209">
        <v>4227.34</v>
      </c>
      <c r="D2209">
        <v>4150.74</v>
      </c>
      <c r="E2209">
        <v>4101.96</v>
      </c>
      <c r="F2209">
        <v>893.42899999999997</v>
      </c>
      <c r="G2209">
        <v>0.178457</v>
      </c>
      <c r="H2209">
        <v>0.83688499999999999</v>
      </c>
      <c r="I2209">
        <v>0</v>
      </c>
    </row>
    <row r="2210" spans="1:9" x14ac:dyDescent="0.25">
      <c r="A2210" t="s">
        <v>204</v>
      </c>
      <c r="B2210">
        <v>4246.43</v>
      </c>
      <c r="C2210">
        <v>4230.68</v>
      </c>
      <c r="D2210">
        <v>4155.05</v>
      </c>
      <c r="E2210">
        <v>4105.83</v>
      </c>
      <c r="F2210">
        <v>905.61400000000003</v>
      </c>
      <c r="G2210">
        <v>0.152669</v>
      </c>
      <c r="H2210">
        <v>0.83587199999999995</v>
      </c>
      <c r="I2210">
        <v>0</v>
      </c>
    </row>
    <row r="2211" spans="1:9" x14ac:dyDescent="0.25">
      <c r="A2211" t="s">
        <v>204</v>
      </c>
      <c r="B2211">
        <v>4241.59</v>
      </c>
      <c r="C2211">
        <v>4227.17</v>
      </c>
      <c r="D2211">
        <v>4154.0200000000004</v>
      </c>
      <c r="E2211">
        <v>4105.7</v>
      </c>
      <c r="F2211">
        <v>903.39</v>
      </c>
      <c r="G2211">
        <v>0.178454</v>
      </c>
      <c r="H2211">
        <v>0.837036</v>
      </c>
      <c r="I2211">
        <v>0</v>
      </c>
    </row>
    <row r="2212" spans="1:9" x14ac:dyDescent="0.25">
      <c r="A2212" t="s">
        <v>204</v>
      </c>
      <c r="B2212">
        <v>4250.0600000000004</v>
      </c>
      <c r="C2212">
        <v>4235.0200000000004</v>
      </c>
      <c r="D2212">
        <v>4153.25</v>
      </c>
      <c r="E2212">
        <v>4104.09</v>
      </c>
      <c r="F2212">
        <v>917.29600000000005</v>
      </c>
      <c r="G2212">
        <v>0.178454</v>
      </c>
      <c r="H2212">
        <v>0.83294999999999997</v>
      </c>
      <c r="I2212">
        <v>0</v>
      </c>
    </row>
    <row r="2213" spans="1:9" x14ac:dyDescent="0.25">
      <c r="A2213" t="s">
        <v>204</v>
      </c>
      <c r="B2213">
        <v>4248.6899999999996</v>
      </c>
      <c r="C2213">
        <v>4234.0200000000004</v>
      </c>
      <c r="D2213">
        <v>4156.22</v>
      </c>
      <c r="E2213">
        <v>4106.43</v>
      </c>
      <c r="F2213">
        <v>902.18600000000004</v>
      </c>
      <c r="G2213">
        <v>0.14771200000000001</v>
      </c>
      <c r="H2213">
        <v>0.83666099999999999</v>
      </c>
      <c r="I2213">
        <v>0</v>
      </c>
    </row>
    <row r="2214" spans="1:9" x14ac:dyDescent="0.25">
      <c r="A2214" t="s">
        <v>204</v>
      </c>
      <c r="B2214">
        <v>4238.5200000000004</v>
      </c>
      <c r="C2214">
        <v>4223.6099999999997</v>
      </c>
      <c r="D2214">
        <v>4150.2</v>
      </c>
      <c r="E2214">
        <v>4101.07</v>
      </c>
      <c r="F2214">
        <v>889.07100000000003</v>
      </c>
      <c r="G2214">
        <v>0.14923700000000001</v>
      </c>
      <c r="H2214">
        <v>0.83629600000000004</v>
      </c>
      <c r="I2214">
        <v>0</v>
      </c>
    </row>
    <row r="2215" spans="1:9" x14ac:dyDescent="0.25">
      <c r="A2215" t="s">
        <v>204</v>
      </c>
      <c r="B2215">
        <v>4246.54</v>
      </c>
      <c r="C2215">
        <v>4231.59</v>
      </c>
      <c r="D2215">
        <v>4157.67</v>
      </c>
      <c r="E2215">
        <v>4108.32</v>
      </c>
      <c r="F2215">
        <v>894.75199999999995</v>
      </c>
      <c r="G2215">
        <v>0.178454</v>
      </c>
      <c r="H2215">
        <v>0.83704500000000004</v>
      </c>
      <c r="I2215">
        <v>0</v>
      </c>
    </row>
    <row r="2216" spans="1:9" x14ac:dyDescent="0.25">
      <c r="A2216" t="s">
        <v>204</v>
      </c>
      <c r="B2216">
        <v>4246.0200000000004</v>
      </c>
      <c r="C2216">
        <v>4231.08</v>
      </c>
      <c r="D2216">
        <v>4150.5200000000004</v>
      </c>
      <c r="E2216">
        <v>4101.66</v>
      </c>
      <c r="F2216">
        <v>890.24400000000003</v>
      </c>
      <c r="G2216">
        <v>0.15363099999999999</v>
      </c>
      <c r="H2216">
        <v>0.83653299999999997</v>
      </c>
      <c r="I2216">
        <v>0</v>
      </c>
    </row>
    <row r="2217" spans="1:9" x14ac:dyDescent="0.25">
      <c r="A2217" t="s">
        <v>204</v>
      </c>
      <c r="B2217">
        <v>4242.7</v>
      </c>
      <c r="C2217">
        <v>4227.42</v>
      </c>
      <c r="D2217">
        <v>4150.79</v>
      </c>
      <c r="E2217">
        <v>4101.72</v>
      </c>
      <c r="F2217">
        <v>895.61199999999997</v>
      </c>
      <c r="G2217">
        <v>0.178456</v>
      </c>
      <c r="H2217">
        <v>0.83422399999999997</v>
      </c>
      <c r="I2217">
        <v>0</v>
      </c>
    </row>
    <row r="2218" spans="1:9" x14ac:dyDescent="0.25">
      <c r="A2218" t="s">
        <v>204</v>
      </c>
      <c r="B2218">
        <v>4247.3999999999996</v>
      </c>
      <c r="C2218">
        <v>4233.05</v>
      </c>
      <c r="D2218">
        <v>4156.1000000000004</v>
      </c>
      <c r="E2218">
        <v>4106.3999999999996</v>
      </c>
      <c r="F2218">
        <v>902.02499999999998</v>
      </c>
      <c r="G2218">
        <v>0.178454</v>
      </c>
      <c r="H2218">
        <v>0.83609999999999995</v>
      </c>
      <c r="I2218">
        <v>0</v>
      </c>
    </row>
    <row r="2219" spans="1:9" x14ac:dyDescent="0.25">
      <c r="A2219" t="s">
        <v>204</v>
      </c>
      <c r="B2219">
        <v>4247.3599999999997</v>
      </c>
      <c r="C2219">
        <v>4232.22</v>
      </c>
      <c r="D2219">
        <v>4153.3100000000004</v>
      </c>
      <c r="E2219">
        <v>4104.2</v>
      </c>
      <c r="F2219">
        <v>893.56399999999996</v>
      </c>
      <c r="G2219">
        <v>0.170712</v>
      </c>
      <c r="H2219">
        <v>0.83704100000000004</v>
      </c>
      <c r="I2219">
        <v>0</v>
      </c>
    </row>
    <row r="2220" spans="1:9" x14ac:dyDescent="0.25">
      <c r="A2220" t="s">
        <v>204</v>
      </c>
      <c r="B2220">
        <v>4248.8599999999997</v>
      </c>
      <c r="C2220">
        <v>4233.2299999999996</v>
      </c>
      <c r="D2220">
        <v>4159.3</v>
      </c>
      <c r="E2220">
        <v>4110.32</v>
      </c>
      <c r="F2220">
        <v>909.85199999999998</v>
      </c>
      <c r="G2220">
        <v>0.147178</v>
      </c>
      <c r="H2220">
        <v>0.83519100000000002</v>
      </c>
      <c r="I2220">
        <v>0</v>
      </c>
    </row>
    <row r="2221" spans="1:9" x14ac:dyDescent="0.25">
      <c r="A2221" t="s">
        <v>204</v>
      </c>
      <c r="B2221">
        <v>4244.18</v>
      </c>
      <c r="C2221">
        <v>4229.04</v>
      </c>
      <c r="D2221">
        <v>4153.28</v>
      </c>
      <c r="E2221">
        <v>4103.84</v>
      </c>
      <c r="F2221">
        <v>885.24099999999999</v>
      </c>
      <c r="G2221">
        <v>0.15828999999999999</v>
      </c>
      <c r="H2221">
        <v>0.83703899999999998</v>
      </c>
      <c r="I2221">
        <v>0</v>
      </c>
    </row>
    <row r="2222" spans="1:9" x14ac:dyDescent="0.25">
      <c r="A2222" t="s">
        <v>204</v>
      </c>
      <c r="B2222">
        <v>4251.3599999999997</v>
      </c>
      <c r="C2222">
        <v>4234.59</v>
      </c>
      <c r="D2222">
        <v>4152.8900000000003</v>
      </c>
      <c r="E2222">
        <v>4104.24</v>
      </c>
      <c r="F2222">
        <v>896.27300000000002</v>
      </c>
      <c r="G2222">
        <v>0.17845800000000001</v>
      </c>
      <c r="H2222">
        <v>0.83704699999999999</v>
      </c>
      <c r="I2222">
        <v>0</v>
      </c>
    </row>
    <row r="2223" spans="1:9" x14ac:dyDescent="0.25">
      <c r="A2223" t="s">
        <v>204</v>
      </c>
      <c r="B2223">
        <v>4241.63</v>
      </c>
      <c r="C2223">
        <v>4226.3599999999997</v>
      </c>
      <c r="D2223">
        <v>4151.3999999999996</v>
      </c>
      <c r="E2223">
        <v>4102.78</v>
      </c>
      <c r="F2223">
        <v>897.44500000000005</v>
      </c>
      <c r="G2223">
        <v>0.15128</v>
      </c>
      <c r="H2223">
        <v>0.82943900000000004</v>
      </c>
      <c r="I2223">
        <v>0</v>
      </c>
    </row>
    <row r="2224" spans="1:9" x14ac:dyDescent="0.25">
      <c r="A2224" t="s">
        <v>204</v>
      </c>
      <c r="B2224">
        <v>4246.28</v>
      </c>
      <c r="C2224">
        <v>4231.25</v>
      </c>
      <c r="D2224">
        <v>4155.29</v>
      </c>
      <c r="E2224">
        <v>4106.92</v>
      </c>
      <c r="F2224">
        <v>901.94</v>
      </c>
      <c r="G2224">
        <v>0.159333</v>
      </c>
      <c r="H2224">
        <v>0.83676499999999998</v>
      </c>
      <c r="I2224">
        <v>0</v>
      </c>
    </row>
    <row r="2225" spans="1:25" x14ac:dyDescent="0.25">
      <c r="A2225" t="s">
        <v>204</v>
      </c>
      <c r="B2225">
        <v>4241.42</v>
      </c>
      <c r="C2225">
        <v>4225.78</v>
      </c>
      <c r="D2225">
        <v>4152.72</v>
      </c>
      <c r="E2225">
        <v>4103.82</v>
      </c>
      <c r="F2225">
        <v>901.57299999999998</v>
      </c>
      <c r="G2225">
        <v>0.147785</v>
      </c>
      <c r="H2225">
        <v>0.85875999999999997</v>
      </c>
      <c r="I2225">
        <v>0</v>
      </c>
    </row>
    <row r="2226" spans="1:25" x14ac:dyDescent="0.25">
      <c r="A2226" t="s">
        <v>204</v>
      </c>
      <c r="B2226">
        <v>4241.7</v>
      </c>
      <c r="C2226">
        <v>4226.75</v>
      </c>
      <c r="D2226">
        <v>4151.3</v>
      </c>
      <c r="E2226">
        <v>4102.58</v>
      </c>
      <c r="F2226">
        <v>891.21500000000003</v>
      </c>
      <c r="G2226">
        <v>0.15534500000000001</v>
      </c>
      <c r="H2226">
        <v>0.83677500000000005</v>
      </c>
      <c r="I2226">
        <v>0</v>
      </c>
    </row>
    <row r="2227" spans="1:25" x14ac:dyDescent="0.25">
      <c r="A2227" t="s">
        <v>204</v>
      </c>
      <c r="B2227">
        <v>4239.1400000000003</v>
      </c>
      <c r="C2227">
        <v>4224.8</v>
      </c>
      <c r="D2227">
        <v>4148.42</v>
      </c>
      <c r="E2227">
        <v>4099.6099999999997</v>
      </c>
      <c r="F2227">
        <v>884.93100000000004</v>
      </c>
      <c r="G2227">
        <v>0.17851</v>
      </c>
      <c r="H2227">
        <v>0.83701800000000004</v>
      </c>
      <c r="I2227">
        <v>0</v>
      </c>
    </row>
    <row r="2228" spans="1:25" x14ac:dyDescent="0.25">
      <c r="A2228" t="s">
        <v>204</v>
      </c>
      <c r="B2228">
        <v>4252.79</v>
      </c>
      <c r="C2228">
        <v>4237.5</v>
      </c>
      <c r="D2228">
        <v>4161.72</v>
      </c>
      <c r="E2228">
        <v>4113.05</v>
      </c>
      <c r="F2228">
        <v>913.03599999999994</v>
      </c>
      <c r="G2228">
        <v>0.16489400000000001</v>
      </c>
      <c r="H2228">
        <v>0.83662899999999996</v>
      </c>
      <c r="I2228">
        <v>0</v>
      </c>
    </row>
    <row r="2229" spans="1:25" x14ac:dyDescent="0.25">
      <c r="A2229" t="s">
        <v>204</v>
      </c>
      <c r="B2229">
        <v>4242.5200000000004</v>
      </c>
      <c r="C2229">
        <v>4227.4399999999996</v>
      </c>
      <c r="D2229">
        <v>4152.3500000000004</v>
      </c>
      <c r="E2229">
        <v>4102.2700000000004</v>
      </c>
      <c r="F2229">
        <v>892.54399999999998</v>
      </c>
      <c r="G2229">
        <v>0.149867</v>
      </c>
      <c r="H2229">
        <v>0.83607500000000001</v>
      </c>
      <c r="I2229">
        <v>0</v>
      </c>
    </row>
    <row r="2230" spans="1:25" x14ac:dyDescent="0.25">
      <c r="A2230" t="s">
        <v>204</v>
      </c>
      <c r="B2230">
        <v>4245.5</v>
      </c>
      <c r="C2230">
        <v>4230.32</v>
      </c>
      <c r="D2230">
        <v>4151.1499999999996</v>
      </c>
      <c r="E2230">
        <v>4101.38</v>
      </c>
      <c r="F2230">
        <v>887.19200000000001</v>
      </c>
      <c r="G2230">
        <v>0.17721500000000001</v>
      </c>
      <c r="H2230">
        <v>0.83700399999999997</v>
      </c>
      <c r="I2230">
        <v>0</v>
      </c>
    </row>
    <row r="2231" spans="1:25" x14ac:dyDescent="0.25">
      <c r="A2231" t="s">
        <v>204</v>
      </c>
      <c r="B2231">
        <v>4250.3599999999997</v>
      </c>
      <c r="C2231">
        <v>4233.68</v>
      </c>
      <c r="D2231">
        <v>4159.67</v>
      </c>
      <c r="E2231">
        <v>4110.9399999999996</v>
      </c>
      <c r="F2231">
        <v>905.99300000000005</v>
      </c>
      <c r="G2231">
        <v>0.15784000000000001</v>
      </c>
      <c r="H2231">
        <v>0.83705200000000002</v>
      </c>
      <c r="I2231">
        <v>0</v>
      </c>
    </row>
    <row r="2232" spans="1:25" x14ac:dyDescent="0.25">
      <c r="A2232" t="s">
        <v>204</v>
      </c>
      <c r="B2232">
        <v>4245.8599999999997</v>
      </c>
      <c r="C2232">
        <v>4230.74</v>
      </c>
      <c r="D2232">
        <v>4151.05</v>
      </c>
      <c r="E2232">
        <v>4101.67</v>
      </c>
      <c r="F2232">
        <v>887.46199999999999</v>
      </c>
      <c r="G2232">
        <v>0.15588199999999999</v>
      </c>
      <c r="H2232">
        <v>0.836677</v>
      </c>
      <c r="I2232">
        <v>0</v>
      </c>
    </row>
    <row r="2233" spans="1:25" x14ac:dyDescent="0.25">
      <c r="A2233" t="s">
        <v>204</v>
      </c>
      <c r="B2233">
        <v>4244.67</v>
      </c>
      <c r="C2233">
        <v>4229.38</v>
      </c>
      <c r="D2233">
        <v>4156.32</v>
      </c>
      <c r="E2233">
        <v>4107.09</v>
      </c>
      <c r="F2233">
        <v>903.05700000000002</v>
      </c>
      <c r="G2233">
        <v>0.147282</v>
      </c>
      <c r="H2233">
        <v>0.83675100000000002</v>
      </c>
      <c r="I2233">
        <v>0</v>
      </c>
    </row>
    <row r="2234" spans="1:25" x14ac:dyDescent="0.25">
      <c r="A2234" t="s">
        <v>204</v>
      </c>
      <c r="B2234">
        <v>4244.71</v>
      </c>
      <c r="C2234">
        <v>4229.9799999999996</v>
      </c>
      <c r="D2234">
        <v>4149.34</v>
      </c>
      <c r="E2234">
        <v>4100.2299999999996</v>
      </c>
      <c r="F2234">
        <v>889.3</v>
      </c>
      <c r="G2234">
        <v>0.17847099999999999</v>
      </c>
      <c r="H2234">
        <v>0.83696700000000002</v>
      </c>
      <c r="I2234">
        <v>0</v>
      </c>
    </row>
    <row r="2235" spans="1:25" x14ac:dyDescent="0.25">
      <c r="A2235" t="s">
        <v>204</v>
      </c>
      <c r="B2235">
        <v>4248.8100000000004</v>
      </c>
      <c r="C2235">
        <v>4234.3500000000004</v>
      </c>
      <c r="D2235">
        <v>4155.1099999999997</v>
      </c>
      <c r="E2235">
        <v>4106.01</v>
      </c>
      <c r="F2235">
        <v>894.79499999999996</v>
      </c>
      <c r="G2235">
        <v>0.15418499999999999</v>
      </c>
      <c r="H2235">
        <v>0.83505099999999999</v>
      </c>
      <c r="I2235">
        <v>0</v>
      </c>
    </row>
    <row r="2236" spans="1:25" x14ac:dyDescent="0.25">
      <c r="A2236" t="s">
        <v>204</v>
      </c>
      <c r="B2236">
        <v>4244.8100000000004</v>
      </c>
      <c r="C2236">
        <v>4229.1400000000003</v>
      </c>
      <c r="D2236">
        <v>4156.92</v>
      </c>
      <c r="E2236">
        <v>4108.01</v>
      </c>
      <c r="F2236">
        <v>900.80600000000004</v>
      </c>
      <c r="G2236">
        <v>0.14711099999999999</v>
      </c>
      <c r="H2236">
        <v>0.83704599999999996</v>
      </c>
      <c r="I2236">
        <v>0</v>
      </c>
    </row>
    <row r="2237" spans="1:25" x14ac:dyDescent="0.25">
      <c r="A2237" t="s">
        <v>204</v>
      </c>
      <c r="B2237">
        <v>4247.93</v>
      </c>
      <c r="C2237">
        <v>4233.6400000000003</v>
      </c>
      <c r="D2237">
        <v>4158.7</v>
      </c>
      <c r="E2237">
        <v>4109.5</v>
      </c>
      <c r="F2237">
        <v>901.70899999999995</v>
      </c>
      <c r="G2237">
        <v>0.171963</v>
      </c>
      <c r="H2237">
        <v>0.833036</v>
      </c>
      <c r="I2237">
        <v>0</v>
      </c>
    </row>
    <row r="2238" spans="1:25" x14ac:dyDescent="0.25">
      <c r="A2238" t="s">
        <v>204</v>
      </c>
      <c r="B2238">
        <v>4246.05</v>
      </c>
      <c r="C2238">
        <v>4231.58</v>
      </c>
      <c r="D2238">
        <v>4154.75</v>
      </c>
      <c r="E2238">
        <v>4105.62</v>
      </c>
      <c r="F2238">
        <v>899.79399999999998</v>
      </c>
      <c r="G2238">
        <v>0.17845900000000001</v>
      </c>
      <c r="H2238">
        <v>0.83685600000000004</v>
      </c>
      <c r="I2238">
        <v>0</v>
      </c>
    </row>
    <row r="2239" spans="1:25" x14ac:dyDescent="0.25">
      <c r="A2239" t="s">
        <v>204</v>
      </c>
      <c r="B2239">
        <v>4240.93</v>
      </c>
      <c r="C2239">
        <v>4226.17</v>
      </c>
      <c r="D2239">
        <v>4150.12</v>
      </c>
      <c r="E2239">
        <v>4100.87</v>
      </c>
      <c r="F2239">
        <v>891.298</v>
      </c>
      <c r="G2239">
        <v>0.178483</v>
      </c>
      <c r="H2239">
        <v>0.83705099999999999</v>
      </c>
      <c r="I2239">
        <v>0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204</v>
      </c>
      <c r="B2240">
        <v>4246.82</v>
      </c>
      <c r="C2240">
        <v>4230.93</v>
      </c>
      <c r="D2240">
        <v>4155.26</v>
      </c>
      <c r="E2240">
        <v>4106.1499999999996</v>
      </c>
      <c r="F2240">
        <v>903.06299999999999</v>
      </c>
      <c r="G2240">
        <v>0.17849200000000001</v>
      </c>
      <c r="H2240">
        <v>0.83675500000000003</v>
      </c>
      <c r="I2240">
        <v>0</v>
      </c>
      <c r="R2240">
        <f>AVERAGE(B2191:B2240)</f>
        <v>4245.8625999999995</v>
      </c>
      <c r="S2240">
        <f>AVERAGE(C2191:C2240)</f>
        <v>4230.7204000000002</v>
      </c>
      <c r="U2240">
        <f>_xlfn.VAR.P(B2191:B2240)</f>
        <v>12.76399923999943</v>
      </c>
      <c r="V2240">
        <f>_xlfn.VAR.P(C2191:C2240)</f>
        <v>10.862363840000659</v>
      </c>
      <c r="X2240">
        <f>1.96*SQRT(U2240)/50</f>
        <v>0.14004881931723925</v>
      </c>
      <c r="Y2240">
        <f>1.96*SQRT(V2240)/50</f>
        <v>0.12919575368834152</v>
      </c>
    </row>
    <row r="2241" spans="1:9" x14ac:dyDescent="0.25">
      <c r="A2241" t="s">
        <v>205</v>
      </c>
      <c r="B2241">
        <v>212400.139</v>
      </c>
      <c r="C2241" t="s">
        <v>37</v>
      </c>
    </row>
    <row r="2242" spans="1:9" x14ac:dyDescent="0.25">
      <c r="A2242" t="s">
        <v>206</v>
      </c>
      <c r="B2242">
        <v>3786.66</v>
      </c>
      <c r="C2242">
        <v>3771.5</v>
      </c>
      <c r="D2242">
        <v>3696.25</v>
      </c>
      <c r="E2242">
        <v>3661.52</v>
      </c>
      <c r="F2242">
        <v>472.911</v>
      </c>
      <c r="G2242">
        <v>0.14730699999999999</v>
      </c>
      <c r="H2242">
        <v>0.83523400000000003</v>
      </c>
      <c r="I2242">
        <v>0</v>
      </c>
    </row>
    <row r="2243" spans="1:9" x14ac:dyDescent="0.25">
      <c r="A2243" t="s">
        <v>206</v>
      </c>
      <c r="B2243">
        <v>3787.64</v>
      </c>
      <c r="C2243">
        <v>3772.28</v>
      </c>
      <c r="D2243">
        <v>3695.28</v>
      </c>
      <c r="E2243">
        <v>3660.38</v>
      </c>
      <c r="F2243">
        <v>472.77300000000002</v>
      </c>
      <c r="G2243">
        <v>0.17847399999999999</v>
      </c>
      <c r="H2243">
        <v>0.83663399999999999</v>
      </c>
      <c r="I2243">
        <v>0</v>
      </c>
    </row>
    <row r="2244" spans="1:9" x14ac:dyDescent="0.25">
      <c r="A2244" t="s">
        <v>206</v>
      </c>
      <c r="B2244">
        <v>3789.97</v>
      </c>
      <c r="C2244">
        <v>3775</v>
      </c>
      <c r="D2244">
        <v>3696.37</v>
      </c>
      <c r="E2244">
        <v>3661.97</v>
      </c>
      <c r="F2244">
        <v>471.32900000000001</v>
      </c>
      <c r="G2244">
        <v>0.147538</v>
      </c>
      <c r="H2244">
        <v>0.85909500000000005</v>
      </c>
      <c r="I2244">
        <v>0</v>
      </c>
    </row>
    <row r="2245" spans="1:9" x14ac:dyDescent="0.25">
      <c r="A2245" t="s">
        <v>206</v>
      </c>
      <c r="B2245">
        <v>3789.21</v>
      </c>
      <c r="C2245">
        <v>3774.31</v>
      </c>
      <c r="D2245">
        <v>3695.98</v>
      </c>
      <c r="E2245">
        <v>3661.41</v>
      </c>
      <c r="F2245">
        <v>474.76100000000002</v>
      </c>
      <c r="G2245">
        <v>0.178455</v>
      </c>
      <c r="H2245">
        <v>0.83693399999999996</v>
      </c>
      <c r="I2245">
        <v>0</v>
      </c>
    </row>
    <row r="2246" spans="1:9" x14ac:dyDescent="0.25">
      <c r="A2246" t="s">
        <v>206</v>
      </c>
      <c r="B2246">
        <v>3789.74</v>
      </c>
      <c r="C2246">
        <v>3774.78</v>
      </c>
      <c r="D2246">
        <v>3692.19</v>
      </c>
      <c r="E2246">
        <v>3658</v>
      </c>
      <c r="F2246">
        <v>474.041</v>
      </c>
      <c r="G2246">
        <v>0.15715799999999999</v>
      </c>
      <c r="H2246">
        <v>0.83682199999999995</v>
      </c>
      <c r="I2246">
        <v>0</v>
      </c>
    </row>
    <row r="2247" spans="1:9" x14ac:dyDescent="0.25">
      <c r="A2247" t="s">
        <v>206</v>
      </c>
      <c r="B2247">
        <v>3790.53</v>
      </c>
      <c r="C2247">
        <v>3775.93</v>
      </c>
      <c r="D2247">
        <v>3696.83</v>
      </c>
      <c r="E2247">
        <v>3662.11</v>
      </c>
      <c r="F2247">
        <v>471.065</v>
      </c>
      <c r="G2247">
        <v>0.16624900000000001</v>
      </c>
      <c r="H2247">
        <v>0.83686499999999997</v>
      </c>
      <c r="I2247">
        <v>0</v>
      </c>
    </row>
    <row r="2248" spans="1:9" x14ac:dyDescent="0.25">
      <c r="A2248" t="s">
        <v>206</v>
      </c>
      <c r="B2248">
        <v>3789.25</v>
      </c>
      <c r="C2248">
        <v>3774.66</v>
      </c>
      <c r="D2248">
        <v>3694.85</v>
      </c>
      <c r="E2248">
        <v>3659.78</v>
      </c>
      <c r="F2248">
        <v>470.56799999999998</v>
      </c>
      <c r="G2248">
        <v>0.17041700000000001</v>
      </c>
      <c r="H2248">
        <v>0.83700600000000003</v>
      </c>
      <c r="I2248">
        <v>0</v>
      </c>
    </row>
    <row r="2249" spans="1:9" x14ac:dyDescent="0.25">
      <c r="A2249" t="s">
        <v>206</v>
      </c>
      <c r="B2249">
        <v>3790.12</v>
      </c>
      <c r="C2249">
        <v>3774.05</v>
      </c>
      <c r="D2249">
        <v>3693.69</v>
      </c>
      <c r="E2249">
        <v>3659.04</v>
      </c>
      <c r="F2249">
        <v>472.40899999999999</v>
      </c>
      <c r="G2249">
        <v>0.150667</v>
      </c>
      <c r="H2249">
        <v>0.86224000000000001</v>
      </c>
      <c r="I2249">
        <v>0</v>
      </c>
    </row>
    <row r="2250" spans="1:9" x14ac:dyDescent="0.25">
      <c r="A2250" t="s">
        <v>206</v>
      </c>
      <c r="B2250">
        <v>3788.55</v>
      </c>
      <c r="C2250">
        <v>3773.88</v>
      </c>
      <c r="D2250">
        <v>3694.8</v>
      </c>
      <c r="E2250">
        <v>3660.17</v>
      </c>
      <c r="F2250">
        <v>472.21600000000001</v>
      </c>
      <c r="G2250">
        <v>0.15778400000000001</v>
      </c>
      <c r="H2250">
        <v>0.83678799999999998</v>
      </c>
      <c r="I2250">
        <v>0</v>
      </c>
    </row>
    <row r="2251" spans="1:9" x14ac:dyDescent="0.25">
      <c r="A2251" t="s">
        <v>206</v>
      </c>
      <c r="B2251">
        <v>3791.47</v>
      </c>
      <c r="C2251">
        <v>3777.21</v>
      </c>
      <c r="D2251">
        <v>3694</v>
      </c>
      <c r="E2251">
        <v>3659.5</v>
      </c>
      <c r="F2251">
        <v>473.14600000000002</v>
      </c>
      <c r="G2251">
        <v>0.151172</v>
      </c>
      <c r="H2251">
        <v>0.83685500000000002</v>
      </c>
      <c r="I2251">
        <v>0</v>
      </c>
    </row>
    <row r="2252" spans="1:9" x14ac:dyDescent="0.25">
      <c r="A2252" t="s">
        <v>206</v>
      </c>
      <c r="B2252">
        <v>3791.68</v>
      </c>
      <c r="C2252">
        <v>3775.54</v>
      </c>
      <c r="D2252">
        <v>3693.85</v>
      </c>
      <c r="E2252">
        <v>3659.1</v>
      </c>
      <c r="F2252">
        <v>471.161</v>
      </c>
      <c r="G2252">
        <v>0.178456</v>
      </c>
      <c r="H2252">
        <v>0.83705099999999999</v>
      </c>
      <c r="I2252">
        <v>0</v>
      </c>
    </row>
    <row r="2253" spans="1:9" x14ac:dyDescent="0.25">
      <c r="A2253" t="s">
        <v>206</v>
      </c>
      <c r="B2253">
        <v>3794.04</v>
      </c>
      <c r="C2253">
        <v>3779.03</v>
      </c>
      <c r="D2253">
        <v>3698.43</v>
      </c>
      <c r="E2253">
        <v>3663.52</v>
      </c>
      <c r="F2253">
        <v>472.85</v>
      </c>
      <c r="G2253">
        <v>0.17846200000000001</v>
      </c>
      <c r="H2253">
        <v>0.83697900000000003</v>
      </c>
      <c r="I2253">
        <v>0</v>
      </c>
    </row>
    <row r="2254" spans="1:9" x14ac:dyDescent="0.25">
      <c r="A2254" t="s">
        <v>206</v>
      </c>
      <c r="B2254">
        <v>3787.14</v>
      </c>
      <c r="C2254">
        <v>3772.79</v>
      </c>
      <c r="D2254">
        <v>3694.27</v>
      </c>
      <c r="E2254">
        <v>3659.8</v>
      </c>
      <c r="F2254">
        <v>470.89</v>
      </c>
      <c r="G2254">
        <v>0.14794599999999999</v>
      </c>
      <c r="H2254">
        <v>0.836974</v>
      </c>
      <c r="I2254">
        <v>0</v>
      </c>
    </row>
    <row r="2255" spans="1:9" x14ac:dyDescent="0.25">
      <c r="A2255" t="s">
        <v>206</v>
      </c>
      <c r="B2255">
        <v>3785.5</v>
      </c>
      <c r="C2255">
        <v>3770.86</v>
      </c>
      <c r="D2255">
        <v>3692.39</v>
      </c>
      <c r="E2255">
        <v>3658.15</v>
      </c>
      <c r="F2255">
        <v>473.30500000000001</v>
      </c>
      <c r="G2255">
        <v>0.147204</v>
      </c>
      <c r="H2255">
        <v>0.83701300000000001</v>
      </c>
      <c r="I2255">
        <v>0</v>
      </c>
    </row>
    <row r="2256" spans="1:9" x14ac:dyDescent="0.25">
      <c r="A2256" t="s">
        <v>206</v>
      </c>
      <c r="B2256">
        <v>3791.33</v>
      </c>
      <c r="C2256">
        <v>3776.44</v>
      </c>
      <c r="D2256">
        <v>3696.32</v>
      </c>
      <c r="E2256">
        <v>3661.75</v>
      </c>
      <c r="F2256">
        <v>472.34899999999999</v>
      </c>
      <c r="G2256">
        <v>0.16293099999999999</v>
      </c>
      <c r="H2256">
        <v>0.83668399999999998</v>
      </c>
      <c r="I2256">
        <v>0</v>
      </c>
    </row>
    <row r="2257" spans="1:9" x14ac:dyDescent="0.25">
      <c r="A2257" t="s">
        <v>206</v>
      </c>
      <c r="B2257">
        <v>3785.56</v>
      </c>
      <c r="C2257">
        <v>3770.44</v>
      </c>
      <c r="D2257">
        <v>3691.44</v>
      </c>
      <c r="E2257">
        <v>3657.11</v>
      </c>
      <c r="F2257">
        <v>470.77699999999999</v>
      </c>
      <c r="G2257">
        <v>0.178454</v>
      </c>
      <c r="H2257">
        <v>0.83705300000000005</v>
      </c>
      <c r="I2257">
        <v>0</v>
      </c>
    </row>
    <row r="2258" spans="1:9" x14ac:dyDescent="0.25">
      <c r="A2258" t="s">
        <v>206</v>
      </c>
      <c r="B2258">
        <v>3790.47</v>
      </c>
      <c r="C2258">
        <v>3772.77</v>
      </c>
      <c r="D2258">
        <v>3694.15</v>
      </c>
      <c r="E2258">
        <v>3659.09</v>
      </c>
      <c r="F2258">
        <v>471.387</v>
      </c>
      <c r="G2258">
        <v>0.17846699999999999</v>
      </c>
      <c r="H2258">
        <v>0.83662700000000001</v>
      </c>
      <c r="I2258">
        <v>0</v>
      </c>
    </row>
    <row r="2259" spans="1:9" x14ac:dyDescent="0.25">
      <c r="A2259" t="s">
        <v>206</v>
      </c>
      <c r="B2259">
        <v>3788.55</v>
      </c>
      <c r="C2259">
        <v>3774</v>
      </c>
      <c r="D2259">
        <v>3692.8</v>
      </c>
      <c r="E2259">
        <v>3658.9</v>
      </c>
      <c r="F2259">
        <v>471.51799999999997</v>
      </c>
      <c r="G2259">
        <v>0.17846500000000001</v>
      </c>
      <c r="H2259">
        <v>0.83670599999999995</v>
      </c>
      <c r="I2259">
        <v>0</v>
      </c>
    </row>
    <row r="2260" spans="1:9" x14ac:dyDescent="0.25">
      <c r="A2260" t="s">
        <v>206</v>
      </c>
      <c r="B2260">
        <v>3788.49</v>
      </c>
      <c r="C2260">
        <v>3773.24</v>
      </c>
      <c r="D2260">
        <v>3695.54</v>
      </c>
      <c r="E2260">
        <v>3661.48</v>
      </c>
      <c r="F2260">
        <v>472.77600000000001</v>
      </c>
      <c r="G2260">
        <v>0.178456</v>
      </c>
      <c r="H2260">
        <v>0.83690100000000001</v>
      </c>
      <c r="I2260">
        <v>0</v>
      </c>
    </row>
    <row r="2261" spans="1:9" x14ac:dyDescent="0.25">
      <c r="A2261" t="s">
        <v>206</v>
      </c>
      <c r="B2261">
        <v>3788.87</v>
      </c>
      <c r="C2261">
        <v>3774.68</v>
      </c>
      <c r="D2261">
        <v>3695.81</v>
      </c>
      <c r="E2261">
        <v>3661.43</v>
      </c>
      <c r="F2261">
        <v>476.10899999999998</v>
      </c>
      <c r="G2261">
        <v>0.178454</v>
      </c>
      <c r="H2261">
        <v>0.86860000000000004</v>
      </c>
      <c r="I2261">
        <v>0</v>
      </c>
    </row>
    <row r="2262" spans="1:9" x14ac:dyDescent="0.25">
      <c r="A2262" t="s">
        <v>206</v>
      </c>
      <c r="B2262">
        <v>3788.11</v>
      </c>
      <c r="C2262">
        <v>3773.41</v>
      </c>
      <c r="D2262">
        <v>3694.62</v>
      </c>
      <c r="E2262">
        <v>3659.39</v>
      </c>
      <c r="F2262">
        <v>475.05399999999997</v>
      </c>
      <c r="G2262">
        <v>0.17849999999999999</v>
      </c>
      <c r="H2262">
        <v>0.83684999999999998</v>
      </c>
      <c r="I2262">
        <v>0</v>
      </c>
    </row>
    <row r="2263" spans="1:9" x14ac:dyDescent="0.25">
      <c r="A2263" t="s">
        <v>206</v>
      </c>
      <c r="B2263">
        <v>3787.76</v>
      </c>
      <c r="C2263">
        <v>3773.06</v>
      </c>
      <c r="D2263">
        <v>3696.23</v>
      </c>
      <c r="E2263">
        <v>3661.88</v>
      </c>
      <c r="F2263">
        <v>473.77499999999998</v>
      </c>
      <c r="G2263">
        <v>0.14722099999999999</v>
      </c>
      <c r="H2263">
        <v>0.83399900000000005</v>
      </c>
      <c r="I2263">
        <v>0</v>
      </c>
    </row>
    <row r="2264" spans="1:9" x14ac:dyDescent="0.25">
      <c r="A2264" t="s">
        <v>206</v>
      </c>
      <c r="B2264">
        <v>3792.19</v>
      </c>
      <c r="C2264">
        <v>3776.79</v>
      </c>
      <c r="D2264">
        <v>3694.03</v>
      </c>
      <c r="E2264">
        <v>3659.08</v>
      </c>
      <c r="F2264">
        <v>473.28899999999999</v>
      </c>
      <c r="G2264">
        <v>0.16931299999999999</v>
      </c>
      <c r="H2264">
        <v>0.83704199999999995</v>
      </c>
      <c r="I2264">
        <v>0</v>
      </c>
    </row>
    <row r="2265" spans="1:9" x14ac:dyDescent="0.25">
      <c r="A2265" t="s">
        <v>206</v>
      </c>
      <c r="B2265">
        <v>3793.21</v>
      </c>
      <c r="C2265">
        <v>3778.78</v>
      </c>
      <c r="D2265">
        <v>3699.07</v>
      </c>
      <c r="E2265">
        <v>3663.48</v>
      </c>
      <c r="F2265">
        <v>470.70100000000002</v>
      </c>
      <c r="G2265">
        <v>0.147171</v>
      </c>
      <c r="H2265">
        <v>0.82996700000000001</v>
      </c>
      <c r="I2265">
        <v>0</v>
      </c>
    </row>
    <row r="2266" spans="1:9" x14ac:dyDescent="0.25">
      <c r="A2266" t="s">
        <v>206</v>
      </c>
      <c r="B2266">
        <v>3791.27</v>
      </c>
      <c r="C2266">
        <v>3776.53</v>
      </c>
      <c r="D2266">
        <v>3693.9</v>
      </c>
      <c r="E2266">
        <v>3658.65</v>
      </c>
      <c r="F2266">
        <v>474.63299999999998</v>
      </c>
      <c r="G2266">
        <v>0.163969</v>
      </c>
      <c r="H2266">
        <v>0.83698799999999995</v>
      </c>
      <c r="I2266">
        <v>0</v>
      </c>
    </row>
    <row r="2267" spans="1:9" x14ac:dyDescent="0.25">
      <c r="A2267" t="s">
        <v>206</v>
      </c>
      <c r="B2267">
        <v>3796.32</v>
      </c>
      <c r="C2267">
        <v>3781.25</v>
      </c>
      <c r="D2267">
        <v>3696.66</v>
      </c>
      <c r="E2267">
        <v>3661.58</v>
      </c>
      <c r="F2267">
        <v>474.35599999999999</v>
      </c>
      <c r="G2267">
        <v>0.178536</v>
      </c>
      <c r="H2267">
        <v>0.83702699999999997</v>
      </c>
      <c r="I2267">
        <v>0</v>
      </c>
    </row>
    <row r="2268" spans="1:9" x14ac:dyDescent="0.25">
      <c r="A2268" t="s">
        <v>206</v>
      </c>
      <c r="B2268">
        <v>3791.01</v>
      </c>
      <c r="C2268">
        <v>3776.14</v>
      </c>
      <c r="D2268">
        <v>3693.66</v>
      </c>
      <c r="E2268">
        <v>3658.8</v>
      </c>
      <c r="F2268">
        <v>471.166</v>
      </c>
      <c r="G2268">
        <v>0.14785000000000001</v>
      </c>
      <c r="H2268">
        <v>0.83700799999999997</v>
      </c>
      <c r="I2268">
        <v>0</v>
      </c>
    </row>
    <row r="2269" spans="1:9" x14ac:dyDescent="0.25">
      <c r="A2269" t="s">
        <v>206</v>
      </c>
      <c r="B2269">
        <v>3796.7</v>
      </c>
      <c r="C2269">
        <v>3781.37</v>
      </c>
      <c r="D2269">
        <v>3699.66</v>
      </c>
      <c r="E2269">
        <v>3665.32</v>
      </c>
      <c r="F2269">
        <v>470.98</v>
      </c>
      <c r="G2269">
        <v>0.178456</v>
      </c>
      <c r="H2269">
        <v>0.836781</v>
      </c>
      <c r="I2269">
        <v>0</v>
      </c>
    </row>
    <row r="2270" spans="1:9" x14ac:dyDescent="0.25">
      <c r="A2270" t="s">
        <v>206</v>
      </c>
      <c r="B2270">
        <v>3819.9</v>
      </c>
      <c r="C2270">
        <v>3804.84</v>
      </c>
      <c r="D2270">
        <v>3704.99</v>
      </c>
      <c r="E2270">
        <v>3664.67</v>
      </c>
      <c r="F2270">
        <v>474.28800000000001</v>
      </c>
      <c r="G2270">
        <v>0.166074</v>
      </c>
      <c r="H2270">
        <v>0.83705300000000005</v>
      </c>
      <c r="I2270">
        <v>0</v>
      </c>
    </row>
    <row r="2271" spans="1:9" x14ac:dyDescent="0.25">
      <c r="A2271" t="s">
        <v>206</v>
      </c>
      <c r="B2271">
        <v>3808.25</v>
      </c>
      <c r="C2271">
        <v>3792.35</v>
      </c>
      <c r="D2271">
        <v>3699.39</v>
      </c>
      <c r="E2271">
        <v>3663.46</v>
      </c>
      <c r="F2271">
        <v>472.33499999999998</v>
      </c>
      <c r="G2271">
        <v>0.163415</v>
      </c>
      <c r="H2271">
        <v>0.83675200000000005</v>
      </c>
      <c r="I2271">
        <v>0</v>
      </c>
    </row>
    <row r="2272" spans="1:9" x14ac:dyDescent="0.25">
      <c r="A2272" t="s">
        <v>206</v>
      </c>
      <c r="B2272">
        <v>4029.59</v>
      </c>
      <c r="C2272">
        <v>3982.67</v>
      </c>
      <c r="D2272">
        <v>3894.76</v>
      </c>
      <c r="E2272">
        <v>3857.53</v>
      </c>
      <c r="F2272">
        <v>492.72500000000002</v>
      </c>
      <c r="G2272">
        <v>0.152388</v>
      </c>
      <c r="H2272">
        <v>0.86405500000000002</v>
      </c>
      <c r="I2272">
        <v>0</v>
      </c>
    </row>
    <row r="2273" spans="1:9" x14ac:dyDescent="0.25">
      <c r="A2273" t="s">
        <v>206</v>
      </c>
      <c r="B2273">
        <v>3788.29</v>
      </c>
      <c r="C2273">
        <v>3773.21</v>
      </c>
      <c r="D2273">
        <v>3692.28</v>
      </c>
      <c r="E2273">
        <v>3657.45</v>
      </c>
      <c r="F2273">
        <v>474.68400000000003</v>
      </c>
      <c r="G2273">
        <v>0.14827599999999999</v>
      </c>
      <c r="H2273">
        <v>0.83520899999999998</v>
      </c>
      <c r="I2273">
        <v>0</v>
      </c>
    </row>
    <row r="2274" spans="1:9" x14ac:dyDescent="0.25">
      <c r="A2274" t="s">
        <v>206</v>
      </c>
      <c r="B2274">
        <v>4020.9</v>
      </c>
      <c r="C2274">
        <v>3991.25</v>
      </c>
      <c r="D2274">
        <v>3907.08</v>
      </c>
      <c r="E2274">
        <v>3871.49</v>
      </c>
      <c r="F2274">
        <v>499.62599999999998</v>
      </c>
      <c r="G2274">
        <v>0.16076399999999999</v>
      </c>
      <c r="H2274">
        <v>0.84464600000000001</v>
      </c>
      <c r="I2274">
        <v>0</v>
      </c>
    </row>
    <row r="2275" spans="1:9" x14ac:dyDescent="0.25">
      <c r="A2275" t="s">
        <v>206</v>
      </c>
      <c r="B2275">
        <v>3791.38</v>
      </c>
      <c r="C2275">
        <v>3775.78</v>
      </c>
      <c r="D2275">
        <v>3690.29</v>
      </c>
      <c r="E2275">
        <v>3655.45</v>
      </c>
      <c r="F2275">
        <v>473.56299999999999</v>
      </c>
      <c r="G2275">
        <v>0.148788</v>
      </c>
      <c r="H2275">
        <v>0.83700399999999997</v>
      </c>
      <c r="I2275">
        <v>0</v>
      </c>
    </row>
    <row r="2276" spans="1:9" x14ac:dyDescent="0.25">
      <c r="A2276" t="s">
        <v>206</v>
      </c>
      <c r="B2276">
        <v>3786.45</v>
      </c>
      <c r="C2276">
        <v>3771.62</v>
      </c>
      <c r="D2276">
        <v>3690.91</v>
      </c>
      <c r="E2276">
        <v>3656.3</v>
      </c>
      <c r="F2276">
        <v>472.90600000000001</v>
      </c>
      <c r="G2276">
        <v>0.164296</v>
      </c>
      <c r="H2276">
        <v>0.83666399999999996</v>
      </c>
      <c r="I2276">
        <v>0</v>
      </c>
    </row>
    <row r="2277" spans="1:9" x14ac:dyDescent="0.25">
      <c r="A2277" t="s">
        <v>206</v>
      </c>
      <c r="B2277">
        <v>3802.47</v>
      </c>
      <c r="C2277">
        <v>3787.23</v>
      </c>
      <c r="D2277">
        <v>3697.54</v>
      </c>
      <c r="E2277">
        <v>3662.05</v>
      </c>
      <c r="F2277">
        <v>470.83199999999999</v>
      </c>
      <c r="G2277">
        <v>0.14842</v>
      </c>
      <c r="H2277">
        <v>0.836951</v>
      </c>
      <c r="I2277">
        <v>0</v>
      </c>
    </row>
    <row r="2278" spans="1:9" x14ac:dyDescent="0.25">
      <c r="A2278" t="s">
        <v>206</v>
      </c>
      <c r="B2278">
        <v>3812.01</v>
      </c>
      <c r="C2278">
        <v>3796.42</v>
      </c>
      <c r="D2278">
        <v>3702.02</v>
      </c>
      <c r="E2278">
        <v>3666.4</v>
      </c>
      <c r="F2278">
        <v>473.34199999999998</v>
      </c>
      <c r="G2278">
        <v>0.17818400000000001</v>
      </c>
      <c r="H2278">
        <v>0.85175599999999996</v>
      </c>
      <c r="I2278">
        <v>0</v>
      </c>
    </row>
    <row r="2279" spans="1:9" x14ac:dyDescent="0.25">
      <c r="A2279" t="s">
        <v>206</v>
      </c>
      <c r="B2279">
        <v>3812.25</v>
      </c>
      <c r="C2279">
        <v>3795.38</v>
      </c>
      <c r="D2279">
        <v>3701.63</v>
      </c>
      <c r="E2279">
        <v>3663.37</v>
      </c>
      <c r="F2279">
        <v>471.27499999999998</v>
      </c>
      <c r="G2279">
        <v>0.15595000000000001</v>
      </c>
      <c r="H2279">
        <v>0.83699199999999996</v>
      </c>
      <c r="I2279">
        <v>0</v>
      </c>
    </row>
    <row r="2280" spans="1:9" x14ac:dyDescent="0.25">
      <c r="A2280" t="s">
        <v>206</v>
      </c>
      <c r="B2280">
        <v>3800.45</v>
      </c>
      <c r="C2280">
        <v>3785.33</v>
      </c>
      <c r="D2280">
        <v>3701.04</v>
      </c>
      <c r="E2280">
        <v>3665.05</v>
      </c>
      <c r="F2280">
        <v>473.30399999999997</v>
      </c>
      <c r="G2280">
        <v>0.15479499999999999</v>
      </c>
      <c r="H2280">
        <v>0.83704699999999999</v>
      </c>
      <c r="I2280">
        <v>0</v>
      </c>
    </row>
    <row r="2281" spans="1:9" x14ac:dyDescent="0.25">
      <c r="A2281" t="s">
        <v>206</v>
      </c>
      <c r="B2281">
        <v>3796.73</v>
      </c>
      <c r="C2281">
        <v>3781.97</v>
      </c>
      <c r="D2281">
        <v>3697.34</v>
      </c>
      <c r="E2281">
        <v>3662.42</v>
      </c>
      <c r="F2281">
        <v>472.41399999999999</v>
      </c>
      <c r="G2281">
        <v>0.17846100000000001</v>
      </c>
      <c r="H2281">
        <v>0.82151399999999997</v>
      </c>
      <c r="I2281">
        <v>0</v>
      </c>
    </row>
    <row r="2282" spans="1:9" x14ac:dyDescent="0.25">
      <c r="A2282" t="s">
        <v>206</v>
      </c>
      <c r="B2282">
        <v>3792.42</v>
      </c>
      <c r="C2282">
        <v>3776.28</v>
      </c>
      <c r="D2282">
        <v>3696.38</v>
      </c>
      <c r="E2282">
        <v>3661.38</v>
      </c>
      <c r="F2282">
        <v>469.839</v>
      </c>
      <c r="G2282">
        <v>0.15188499999999999</v>
      </c>
      <c r="H2282">
        <v>0.836449</v>
      </c>
      <c r="I2282">
        <v>0</v>
      </c>
    </row>
    <row r="2283" spans="1:9" x14ac:dyDescent="0.25">
      <c r="A2283" t="s">
        <v>206</v>
      </c>
      <c r="B2283">
        <v>3818.68</v>
      </c>
      <c r="C2283">
        <v>3803.74</v>
      </c>
      <c r="D2283">
        <v>3703.22</v>
      </c>
      <c r="E2283">
        <v>3665.75</v>
      </c>
      <c r="F2283">
        <v>469.05099999999999</v>
      </c>
      <c r="G2283">
        <v>0.17307700000000001</v>
      </c>
      <c r="H2283">
        <v>0.83562400000000003</v>
      </c>
      <c r="I2283">
        <v>0</v>
      </c>
    </row>
    <row r="2284" spans="1:9" x14ac:dyDescent="0.25">
      <c r="A2284" t="s">
        <v>206</v>
      </c>
      <c r="B2284">
        <v>3805.25</v>
      </c>
      <c r="C2284">
        <v>3790.61</v>
      </c>
      <c r="D2284">
        <v>3700.34</v>
      </c>
      <c r="E2284">
        <v>3664.66</v>
      </c>
      <c r="F2284">
        <v>472.93799999999999</v>
      </c>
      <c r="G2284">
        <v>0.178454</v>
      </c>
      <c r="H2284">
        <v>0.83701599999999998</v>
      </c>
      <c r="I2284">
        <v>0</v>
      </c>
    </row>
    <row r="2285" spans="1:9" x14ac:dyDescent="0.25">
      <c r="A2285" t="s">
        <v>206</v>
      </c>
      <c r="B2285">
        <v>4037.01</v>
      </c>
      <c r="C2285">
        <v>3996.8</v>
      </c>
      <c r="D2285">
        <v>3891.97</v>
      </c>
      <c r="E2285">
        <v>3855.36</v>
      </c>
      <c r="F2285">
        <v>495.279</v>
      </c>
      <c r="G2285">
        <v>0.17847399999999999</v>
      </c>
      <c r="H2285">
        <v>0.83685900000000002</v>
      </c>
      <c r="I2285">
        <v>0</v>
      </c>
    </row>
    <row r="2286" spans="1:9" x14ac:dyDescent="0.25">
      <c r="A2286" t="s">
        <v>206</v>
      </c>
      <c r="B2286">
        <v>3808.9</v>
      </c>
      <c r="C2286">
        <v>3793.99</v>
      </c>
      <c r="D2286">
        <v>3700.75</v>
      </c>
      <c r="E2286">
        <v>3665.04</v>
      </c>
      <c r="F2286">
        <v>470.291</v>
      </c>
      <c r="G2286">
        <v>0.16680700000000001</v>
      </c>
      <c r="H2286">
        <v>0.83557199999999998</v>
      </c>
      <c r="I2286">
        <v>0</v>
      </c>
    </row>
    <row r="2287" spans="1:9" x14ac:dyDescent="0.25">
      <c r="A2287" t="s">
        <v>206</v>
      </c>
      <c r="B2287">
        <v>3805.47</v>
      </c>
      <c r="C2287">
        <v>3790.69</v>
      </c>
      <c r="D2287">
        <v>3699.56</v>
      </c>
      <c r="E2287">
        <v>3664.47</v>
      </c>
      <c r="F2287">
        <v>476.78100000000001</v>
      </c>
      <c r="G2287">
        <v>0.15026900000000001</v>
      </c>
      <c r="H2287">
        <v>0.83654799999999996</v>
      </c>
      <c r="I2287">
        <v>0</v>
      </c>
    </row>
    <row r="2288" spans="1:9" x14ac:dyDescent="0.25">
      <c r="A2288" t="s">
        <v>206</v>
      </c>
      <c r="B2288">
        <v>3805.45</v>
      </c>
      <c r="C2288">
        <v>3790.02</v>
      </c>
      <c r="D2288">
        <v>3696.88</v>
      </c>
      <c r="E2288">
        <v>3662.05</v>
      </c>
      <c r="F2288">
        <v>473.899</v>
      </c>
      <c r="G2288">
        <v>0.178504</v>
      </c>
      <c r="H2288">
        <v>0.83704199999999995</v>
      </c>
      <c r="I2288">
        <v>0</v>
      </c>
    </row>
    <row r="2289" spans="1:25" x14ac:dyDescent="0.25">
      <c r="A2289" t="s">
        <v>206</v>
      </c>
      <c r="B2289">
        <v>3808.52</v>
      </c>
      <c r="C2289">
        <v>3791.65</v>
      </c>
      <c r="D2289">
        <v>3701.3</v>
      </c>
      <c r="E2289">
        <v>3666.44</v>
      </c>
      <c r="F2289">
        <v>474.10399999999998</v>
      </c>
      <c r="G2289">
        <v>0.14999299999999999</v>
      </c>
      <c r="H2289">
        <v>0.83534799999999998</v>
      </c>
      <c r="I2289">
        <v>0</v>
      </c>
    </row>
    <row r="2290" spans="1:25" x14ac:dyDescent="0.25">
      <c r="A2290" t="s">
        <v>206</v>
      </c>
      <c r="B2290">
        <v>3802.47</v>
      </c>
      <c r="C2290">
        <v>3787.33</v>
      </c>
      <c r="D2290">
        <v>3700.45</v>
      </c>
      <c r="E2290">
        <v>3665.56</v>
      </c>
      <c r="F2290">
        <v>474.274</v>
      </c>
      <c r="G2290">
        <v>0.178455</v>
      </c>
      <c r="H2290">
        <v>0.83696800000000005</v>
      </c>
      <c r="I2290">
        <v>0</v>
      </c>
    </row>
    <row r="2291" spans="1:25" x14ac:dyDescent="0.25">
      <c r="A2291" t="s">
        <v>206</v>
      </c>
      <c r="B2291">
        <v>3992.67</v>
      </c>
      <c r="C2291">
        <v>3953.78</v>
      </c>
      <c r="D2291">
        <v>3861.93</v>
      </c>
      <c r="E2291">
        <v>3825.35</v>
      </c>
      <c r="F2291">
        <v>495.50700000000001</v>
      </c>
      <c r="G2291">
        <v>0.14743000000000001</v>
      </c>
      <c r="H2291">
        <v>0.83604699999999998</v>
      </c>
      <c r="I2291">
        <v>0</v>
      </c>
    </row>
    <row r="2292" spans="1:25" x14ac:dyDescent="0.25">
      <c r="A2292" t="s">
        <v>206</v>
      </c>
      <c r="B2292">
        <v>3801.27</v>
      </c>
      <c r="C2292">
        <v>3785.53</v>
      </c>
      <c r="D2292">
        <v>3700.74</v>
      </c>
      <c r="E2292">
        <v>3664.88</v>
      </c>
      <c r="F2292">
        <v>469.39499999999998</v>
      </c>
      <c r="G2292">
        <v>0.163884</v>
      </c>
      <c r="H2292">
        <v>0.83690699999999996</v>
      </c>
      <c r="I2292">
        <v>0</v>
      </c>
    </row>
    <row r="2293" spans="1:25" x14ac:dyDescent="0.25">
      <c r="A2293" t="s">
        <v>206</v>
      </c>
      <c r="B2293">
        <v>3968.6</v>
      </c>
      <c r="C2293">
        <v>3926.47</v>
      </c>
      <c r="D2293">
        <v>3841.87</v>
      </c>
      <c r="E2293">
        <v>3805.38</v>
      </c>
      <c r="F2293">
        <v>485.05200000000002</v>
      </c>
      <c r="G2293">
        <v>0.155054</v>
      </c>
      <c r="H2293">
        <v>0.83697299999999997</v>
      </c>
      <c r="I2293">
        <v>0</v>
      </c>
    </row>
    <row r="2294" spans="1:25" x14ac:dyDescent="0.25">
      <c r="A2294" t="s">
        <v>206</v>
      </c>
      <c r="B2294">
        <v>3791.88</v>
      </c>
      <c r="C2294">
        <v>3773.81</v>
      </c>
      <c r="D2294">
        <v>3676.7</v>
      </c>
      <c r="E2294">
        <v>3640.99</v>
      </c>
      <c r="F2294">
        <v>470.88200000000001</v>
      </c>
      <c r="G2294">
        <v>0.147614</v>
      </c>
      <c r="H2294">
        <v>0.83455299999999999</v>
      </c>
      <c r="I2294">
        <v>0</v>
      </c>
    </row>
    <row r="2295" spans="1:25" x14ac:dyDescent="0.25">
      <c r="A2295" t="s">
        <v>206</v>
      </c>
      <c r="B2295">
        <v>3783.5</v>
      </c>
      <c r="C2295">
        <v>3766.95</v>
      </c>
      <c r="D2295">
        <v>3679.12</v>
      </c>
      <c r="E2295">
        <v>3643.78</v>
      </c>
      <c r="F2295">
        <v>469.12799999999999</v>
      </c>
      <c r="G2295">
        <v>0.148927</v>
      </c>
      <c r="H2295">
        <v>0.83668299999999995</v>
      </c>
      <c r="I2295">
        <v>0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206</v>
      </c>
      <c r="B2296">
        <v>3802.91</v>
      </c>
      <c r="C2296">
        <v>3788.65</v>
      </c>
      <c r="D2296">
        <v>3695.27</v>
      </c>
      <c r="E2296">
        <v>3660.18</v>
      </c>
      <c r="F2296">
        <v>470.43400000000003</v>
      </c>
      <c r="G2296">
        <v>0.149284</v>
      </c>
      <c r="H2296">
        <v>0.83676700000000004</v>
      </c>
      <c r="I2296">
        <v>0</v>
      </c>
      <c r="R2296">
        <f>AVERAGE(B2247:B2296)</f>
        <v>3817.4358000000002</v>
      </c>
      <c r="S2296">
        <f>AVERAGE(C2247:C2296)</f>
        <v>3799.7439999999979</v>
      </c>
      <c r="U2296">
        <f>_xlfn.VAR.P(B2247:B2296)</f>
        <v>4250.5683563600041</v>
      </c>
      <c r="V2296">
        <f>_xlfn.VAR.P(C2247:C2296)</f>
        <v>3372.9212480000028</v>
      </c>
      <c r="X2296">
        <f>1.96*SQRT(U2296)/50</f>
        <v>2.5556982136232436</v>
      </c>
      <c r="Y2296">
        <f>1.96*SQRT(V2296)/50</f>
        <v>2.2766127704391725</v>
      </c>
    </row>
    <row r="2297" spans="1:25" x14ac:dyDescent="0.25">
      <c r="A2297" t="s">
        <v>207</v>
      </c>
      <c r="B2297">
        <v>217471.91209999999</v>
      </c>
      <c r="C2297" t="s">
        <v>37</v>
      </c>
    </row>
    <row r="2298" spans="1:25" x14ac:dyDescent="0.25">
      <c r="A2298" t="s">
        <v>208</v>
      </c>
      <c r="B2298">
        <v>4238.7299999999996</v>
      </c>
      <c r="C2298">
        <v>4199.3999999999996</v>
      </c>
      <c r="D2298">
        <v>4155.37</v>
      </c>
      <c r="E2298">
        <v>4133.6099999999997</v>
      </c>
      <c r="F2298">
        <v>687.48900000000003</v>
      </c>
      <c r="G2298">
        <v>0.147841</v>
      </c>
      <c r="H2298">
        <v>0.83676899999999999</v>
      </c>
      <c r="I2298">
        <v>0</v>
      </c>
    </row>
    <row r="2299" spans="1:25" x14ac:dyDescent="0.25">
      <c r="A2299" t="s">
        <v>208</v>
      </c>
      <c r="B2299">
        <v>4212.41</v>
      </c>
      <c r="C2299">
        <v>4197.37</v>
      </c>
      <c r="D2299">
        <v>4146.38</v>
      </c>
      <c r="E2299">
        <v>4144.25</v>
      </c>
      <c r="F2299">
        <v>703.98599999999999</v>
      </c>
      <c r="G2299">
        <v>0.178455</v>
      </c>
      <c r="H2299">
        <v>0.83689000000000002</v>
      </c>
      <c r="I2299">
        <v>0</v>
      </c>
    </row>
    <row r="2300" spans="1:25" x14ac:dyDescent="0.25">
      <c r="A2300" t="s">
        <v>208</v>
      </c>
      <c r="B2300">
        <v>4379.1000000000004</v>
      </c>
      <c r="C2300">
        <v>4349.3500000000004</v>
      </c>
      <c r="D2300">
        <v>4299.12</v>
      </c>
      <c r="E2300">
        <v>4299.54</v>
      </c>
      <c r="F2300">
        <v>689.99300000000005</v>
      </c>
      <c r="G2300">
        <v>0.178454</v>
      </c>
      <c r="H2300">
        <v>0.83704599999999996</v>
      </c>
      <c r="I2300">
        <v>0</v>
      </c>
    </row>
    <row r="2301" spans="1:25" x14ac:dyDescent="0.25">
      <c r="A2301" t="s">
        <v>208</v>
      </c>
      <c r="B2301">
        <v>4180.1099999999997</v>
      </c>
      <c r="C2301">
        <v>4164.1899999999996</v>
      </c>
      <c r="D2301">
        <v>4118.82</v>
      </c>
      <c r="E2301">
        <v>4115.51</v>
      </c>
      <c r="F2301">
        <v>687.63599999999997</v>
      </c>
      <c r="G2301">
        <v>0.14926400000000001</v>
      </c>
      <c r="H2301">
        <v>0.83665699999999998</v>
      </c>
      <c r="I2301">
        <v>0</v>
      </c>
    </row>
    <row r="2302" spans="1:25" x14ac:dyDescent="0.25">
      <c r="A2302" t="s">
        <v>208</v>
      </c>
      <c r="B2302">
        <v>4186.74</v>
      </c>
      <c r="C2302">
        <v>4171.66</v>
      </c>
      <c r="D2302">
        <v>4123.3999999999996</v>
      </c>
      <c r="E2302">
        <v>4121.18</v>
      </c>
      <c r="F2302">
        <v>697.06600000000003</v>
      </c>
      <c r="G2302">
        <v>0.178456</v>
      </c>
      <c r="H2302">
        <v>0.83703399999999994</v>
      </c>
      <c r="I2302">
        <v>0</v>
      </c>
    </row>
    <row r="2303" spans="1:25" x14ac:dyDescent="0.25">
      <c r="A2303" t="s">
        <v>208</v>
      </c>
      <c r="B2303">
        <v>4114.3</v>
      </c>
      <c r="C2303">
        <v>4099.6400000000003</v>
      </c>
      <c r="D2303">
        <v>4059.89</v>
      </c>
      <c r="E2303">
        <v>4051.78</v>
      </c>
      <c r="F2303">
        <v>686.89400000000001</v>
      </c>
      <c r="G2303">
        <v>0.14711099999999999</v>
      </c>
      <c r="H2303">
        <v>0.83682100000000004</v>
      </c>
      <c r="I2303">
        <v>0</v>
      </c>
    </row>
    <row r="2304" spans="1:25" x14ac:dyDescent="0.25">
      <c r="A2304" t="s">
        <v>208</v>
      </c>
      <c r="B2304">
        <v>4047.7</v>
      </c>
      <c r="C2304">
        <v>4032.67</v>
      </c>
      <c r="D2304">
        <v>3995.75</v>
      </c>
      <c r="E2304">
        <v>3988.01</v>
      </c>
      <c r="F2304">
        <v>669.12699999999995</v>
      </c>
      <c r="G2304">
        <v>0.147201</v>
      </c>
      <c r="H2304">
        <v>0.83703799999999995</v>
      </c>
      <c r="I2304">
        <v>0</v>
      </c>
    </row>
    <row r="2305" spans="1:9" x14ac:dyDescent="0.25">
      <c r="A2305" t="s">
        <v>208</v>
      </c>
      <c r="B2305">
        <v>4042.22</v>
      </c>
      <c r="C2305">
        <v>4027.38</v>
      </c>
      <c r="D2305">
        <v>3993.12</v>
      </c>
      <c r="E2305">
        <v>3983.8</v>
      </c>
      <c r="F2305">
        <v>660.58</v>
      </c>
      <c r="G2305">
        <v>0.17846100000000001</v>
      </c>
      <c r="H2305">
        <v>0.843642</v>
      </c>
      <c r="I2305">
        <v>0</v>
      </c>
    </row>
    <row r="2306" spans="1:9" x14ac:dyDescent="0.25">
      <c r="A2306" t="s">
        <v>208</v>
      </c>
      <c r="B2306">
        <v>4115.93</v>
      </c>
      <c r="C2306">
        <v>4100.72</v>
      </c>
      <c r="D2306">
        <v>4057.62</v>
      </c>
      <c r="E2306">
        <v>4051.03</v>
      </c>
      <c r="F2306">
        <v>709.36900000000003</v>
      </c>
      <c r="G2306">
        <v>0.178455</v>
      </c>
      <c r="H2306">
        <v>0.83681700000000003</v>
      </c>
      <c r="I2306">
        <v>0</v>
      </c>
    </row>
    <row r="2307" spans="1:9" x14ac:dyDescent="0.25">
      <c r="A2307" t="s">
        <v>208</v>
      </c>
      <c r="B2307">
        <v>4113.04</v>
      </c>
      <c r="C2307">
        <v>4098.08</v>
      </c>
      <c r="D2307">
        <v>4058.53</v>
      </c>
      <c r="E2307">
        <v>4049.38</v>
      </c>
      <c r="F2307">
        <v>715.86099999999999</v>
      </c>
      <c r="G2307">
        <v>0.14724699999999999</v>
      </c>
      <c r="H2307">
        <v>0.83704299999999998</v>
      </c>
      <c r="I2307">
        <v>0</v>
      </c>
    </row>
    <row r="2308" spans="1:9" x14ac:dyDescent="0.25">
      <c r="A2308" t="s">
        <v>208</v>
      </c>
      <c r="B2308">
        <v>4139.54</v>
      </c>
      <c r="C2308">
        <v>4124.47</v>
      </c>
      <c r="D2308">
        <v>4077.9</v>
      </c>
      <c r="E2308">
        <v>4071.99</v>
      </c>
      <c r="F2308">
        <v>721.95100000000002</v>
      </c>
      <c r="G2308">
        <v>0.15773400000000001</v>
      </c>
      <c r="H2308">
        <v>0.83676600000000001</v>
      </c>
      <c r="I2308">
        <v>0</v>
      </c>
    </row>
    <row r="2309" spans="1:9" x14ac:dyDescent="0.25">
      <c r="A2309" t="s">
        <v>208</v>
      </c>
      <c r="B2309">
        <v>4075.46</v>
      </c>
      <c r="C2309">
        <v>4059.62</v>
      </c>
      <c r="D2309">
        <v>4019.01</v>
      </c>
      <c r="E2309">
        <v>4011.81</v>
      </c>
      <c r="F2309">
        <v>686.19399999999996</v>
      </c>
      <c r="G2309">
        <v>0.178454</v>
      </c>
      <c r="H2309">
        <v>0.83700300000000005</v>
      </c>
      <c r="I2309">
        <v>0</v>
      </c>
    </row>
    <row r="2310" spans="1:9" x14ac:dyDescent="0.25">
      <c r="A2310" t="s">
        <v>208</v>
      </c>
      <c r="B2310">
        <v>4055.02</v>
      </c>
      <c r="C2310">
        <v>4040.53</v>
      </c>
      <c r="D2310">
        <v>4002.29</v>
      </c>
      <c r="E2310">
        <v>3994.64</v>
      </c>
      <c r="F2310">
        <v>670.49400000000003</v>
      </c>
      <c r="G2310">
        <v>0.17846600000000001</v>
      </c>
      <c r="H2310">
        <v>0.83705099999999999</v>
      </c>
      <c r="I2310">
        <v>0</v>
      </c>
    </row>
    <row r="2311" spans="1:9" x14ac:dyDescent="0.25">
      <c r="A2311" t="s">
        <v>208</v>
      </c>
      <c r="B2311">
        <v>4077.39</v>
      </c>
      <c r="C2311">
        <v>4062.9</v>
      </c>
      <c r="D2311">
        <v>4022.45</v>
      </c>
      <c r="E2311">
        <v>4014.76</v>
      </c>
      <c r="F2311">
        <v>680.005</v>
      </c>
      <c r="G2311">
        <v>0.178454</v>
      </c>
      <c r="H2311">
        <v>0.83694100000000005</v>
      </c>
      <c r="I2311">
        <v>0</v>
      </c>
    </row>
    <row r="2312" spans="1:9" x14ac:dyDescent="0.25">
      <c r="A2312" t="s">
        <v>208</v>
      </c>
      <c r="B2312">
        <v>4297.3999999999996</v>
      </c>
      <c r="C2312">
        <v>4281.93</v>
      </c>
      <c r="D2312">
        <v>4230.38</v>
      </c>
      <c r="E2312">
        <v>4227.8900000000003</v>
      </c>
      <c r="F2312">
        <v>709.50400000000002</v>
      </c>
      <c r="G2312">
        <v>0.148367</v>
      </c>
      <c r="H2312">
        <v>0.86724299999999999</v>
      </c>
      <c r="I2312">
        <v>0</v>
      </c>
    </row>
    <row r="2313" spans="1:9" x14ac:dyDescent="0.25">
      <c r="A2313" t="s">
        <v>208</v>
      </c>
      <c r="B2313">
        <v>4338.7299999999996</v>
      </c>
      <c r="C2313">
        <v>4321</v>
      </c>
      <c r="D2313">
        <v>4268.3100000000004</v>
      </c>
      <c r="E2313">
        <v>4261.21</v>
      </c>
      <c r="F2313">
        <v>793.79</v>
      </c>
      <c r="G2313">
        <v>0.16780300000000001</v>
      </c>
      <c r="H2313">
        <v>0.83701199999999998</v>
      </c>
      <c r="I2313">
        <v>0</v>
      </c>
    </row>
    <row r="2314" spans="1:9" x14ac:dyDescent="0.25">
      <c r="A2314" t="s">
        <v>208</v>
      </c>
      <c r="B2314">
        <v>4874.57</v>
      </c>
      <c r="C2314">
        <v>4854.74</v>
      </c>
      <c r="D2314">
        <v>4767.43</v>
      </c>
      <c r="E2314">
        <v>4764.93</v>
      </c>
      <c r="F2314">
        <v>1098.3900000000001</v>
      </c>
      <c r="G2314">
        <v>0.16780400000000001</v>
      </c>
      <c r="H2314">
        <v>0.83677299999999999</v>
      </c>
      <c r="I2314">
        <v>0</v>
      </c>
    </row>
    <row r="2315" spans="1:9" x14ac:dyDescent="0.25">
      <c r="A2315" t="s">
        <v>208</v>
      </c>
      <c r="B2315">
        <v>4842.45</v>
      </c>
      <c r="C2315">
        <v>4822.1000000000004</v>
      </c>
      <c r="D2315">
        <v>4741.04</v>
      </c>
      <c r="E2315">
        <v>4736.04</v>
      </c>
      <c r="F2315">
        <v>1057.31</v>
      </c>
      <c r="G2315">
        <v>0.14888799999999999</v>
      </c>
      <c r="H2315">
        <v>0.83698600000000001</v>
      </c>
      <c r="I2315">
        <v>0</v>
      </c>
    </row>
    <row r="2316" spans="1:9" x14ac:dyDescent="0.25">
      <c r="A2316" t="s">
        <v>208</v>
      </c>
      <c r="B2316">
        <v>6604.16</v>
      </c>
      <c r="C2316">
        <v>6587.56</v>
      </c>
      <c r="D2316">
        <v>6523.93</v>
      </c>
      <c r="E2316">
        <v>6521.61</v>
      </c>
      <c r="F2316">
        <v>790.13199999999995</v>
      </c>
      <c r="G2316">
        <v>0.178455</v>
      </c>
      <c r="H2316">
        <v>0.83688700000000005</v>
      </c>
      <c r="I2316">
        <v>0</v>
      </c>
    </row>
    <row r="2317" spans="1:9" x14ac:dyDescent="0.25">
      <c r="A2317" t="s">
        <v>208</v>
      </c>
      <c r="B2317">
        <v>8169.52</v>
      </c>
      <c r="C2317">
        <v>8148.79</v>
      </c>
      <c r="D2317">
        <v>8093.69</v>
      </c>
      <c r="E2317">
        <v>8089.23</v>
      </c>
      <c r="F2317">
        <v>721.08399999999995</v>
      </c>
      <c r="G2317">
        <v>0.178456</v>
      </c>
      <c r="H2317">
        <v>0.83704100000000004</v>
      </c>
      <c r="I2317">
        <v>0</v>
      </c>
    </row>
    <row r="2318" spans="1:9" x14ac:dyDescent="0.25">
      <c r="A2318" t="s">
        <v>208</v>
      </c>
      <c r="B2318">
        <v>7279.4</v>
      </c>
      <c r="C2318">
        <v>7258.06</v>
      </c>
      <c r="D2318">
        <v>7219.22</v>
      </c>
      <c r="E2318">
        <v>7208.75</v>
      </c>
      <c r="F2318">
        <v>684.79899999999998</v>
      </c>
      <c r="G2318">
        <v>0.14857100000000001</v>
      </c>
      <c r="H2318">
        <v>0.83385699999999996</v>
      </c>
      <c r="I2318">
        <v>0</v>
      </c>
    </row>
    <row r="2319" spans="1:9" x14ac:dyDescent="0.25">
      <c r="A2319" t="s">
        <v>208</v>
      </c>
      <c r="B2319">
        <v>4031.34</v>
      </c>
      <c r="C2319">
        <v>4016.26</v>
      </c>
      <c r="D2319">
        <v>3977.16</v>
      </c>
      <c r="E2319">
        <v>3969.28</v>
      </c>
      <c r="F2319">
        <v>659.33500000000004</v>
      </c>
      <c r="G2319">
        <v>0.17845900000000001</v>
      </c>
      <c r="H2319">
        <v>0.83678900000000001</v>
      </c>
      <c r="I2319">
        <v>0</v>
      </c>
    </row>
    <row r="2320" spans="1:9" x14ac:dyDescent="0.25">
      <c r="A2320" t="s">
        <v>208</v>
      </c>
      <c r="B2320">
        <v>4011.07</v>
      </c>
      <c r="C2320">
        <v>3995.95</v>
      </c>
      <c r="D2320">
        <v>3955.53</v>
      </c>
      <c r="E2320">
        <v>3947.21</v>
      </c>
      <c r="F2320">
        <v>656.69200000000001</v>
      </c>
      <c r="G2320">
        <v>0.178454</v>
      </c>
      <c r="H2320">
        <v>0.83659300000000003</v>
      </c>
      <c r="I2320">
        <v>0</v>
      </c>
    </row>
    <row r="2321" spans="1:9" x14ac:dyDescent="0.25">
      <c r="A2321" t="s">
        <v>208</v>
      </c>
      <c r="B2321">
        <v>4000.88</v>
      </c>
      <c r="C2321">
        <v>3986.66</v>
      </c>
      <c r="D2321">
        <v>3948.89</v>
      </c>
      <c r="E2321">
        <v>3938.44</v>
      </c>
      <c r="F2321">
        <v>654.63900000000001</v>
      </c>
      <c r="G2321">
        <v>0.158385</v>
      </c>
      <c r="H2321">
        <v>0.82933900000000005</v>
      </c>
      <c r="I2321">
        <v>0</v>
      </c>
    </row>
    <row r="2322" spans="1:9" x14ac:dyDescent="0.25">
      <c r="A2322" t="s">
        <v>208</v>
      </c>
      <c r="B2322">
        <v>3995.3</v>
      </c>
      <c r="C2322">
        <v>3980.97</v>
      </c>
      <c r="D2322">
        <v>3946.38</v>
      </c>
      <c r="E2322">
        <v>3936.47</v>
      </c>
      <c r="F2322">
        <v>652.91</v>
      </c>
      <c r="G2322">
        <v>0.178454</v>
      </c>
      <c r="H2322">
        <v>0.83453900000000003</v>
      </c>
      <c r="I2322">
        <v>0</v>
      </c>
    </row>
    <row r="2323" spans="1:9" x14ac:dyDescent="0.25">
      <c r="A2323" t="s">
        <v>208</v>
      </c>
      <c r="B2323">
        <v>3973.94</v>
      </c>
      <c r="C2323">
        <v>3959.84</v>
      </c>
      <c r="D2323">
        <v>3929.64</v>
      </c>
      <c r="E2323">
        <v>3920.52</v>
      </c>
      <c r="F2323">
        <v>644.12300000000005</v>
      </c>
      <c r="G2323">
        <v>0.17691000000000001</v>
      </c>
      <c r="H2323">
        <v>0.83704199999999995</v>
      </c>
      <c r="I2323">
        <v>0</v>
      </c>
    </row>
    <row r="2324" spans="1:9" x14ac:dyDescent="0.25">
      <c r="A2324" t="s">
        <v>208</v>
      </c>
      <c r="B2324">
        <v>3981.96</v>
      </c>
      <c r="C2324">
        <v>3967.03</v>
      </c>
      <c r="D2324">
        <v>3936.45</v>
      </c>
      <c r="E2324">
        <v>3927.3</v>
      </c>
      <c r="F2324">
        <v>652.82000000000005</v>
      </c>
      <c r="G2324">
        <v>0.17848700000000001</v>
      </c>
      <c r="H2324">
        <v>0.83702299999999996</v>
      </c>
      <c r="I2324">
        <v>0</v>
      </c>
    </row>
    <row r="2325" spans="1:9" x14ac:dyDescent="0.25">
      <c r="A2325" t="s">
        <v>208</v>
      </c>
      <c r="B2325">
        <v>3997.25</v>
      </c>
      <c r="C2325">
        <v>3983.24</v>
      </c>
      <c r="D2325">
        <v>3948.66</v>
      </c>
      <c r="E2325">
        <v>3939.32</v>
      </c>
      <c r="F2325">
        <v>653.38300000000004</v>
      </c>
      <c r="G2325">
        <v>0.14819199999999999</v>
      </c>
      <c r="H2325">
        <v>0.83702900000000002</v>
      </c>
      <c r="I2325">
        <v>0</v>
      </c>
    </row>
    <row r="2326" spans="1:9" x14ac:dyDescent="0.25">
      <c r="A2326" t="s">
        <v>208</v>
      </c>
      <c r="B2326">
        <v>3992.94</v>
      </c>
      <c r="C2326">
        <v>3978.55</v>
      </c>
      <c r="D2326">
        <v>3943.49</v>
      </c>
      <c r="E2326">
        <v>3935.18</v>
      </c>
      <c r="F2326">
        <v>649.60500000000002</v>
      </c>
      <c r="G2326">
        <v>0.16428599999999999</v>
      </c>
      <c r="H2326">
        <v>0.83686199999999999</v>
      </c>
      <c r="I2326">
        <v>0</v>
      </c>
    </row>
    <row r="2327" spans="1:9" x14ac:dyDescent="0.25">
      <c r="A2327" t="s">
        <v>208</v>
      </c>
      <c r="B2327">
        <v>3976.48</v>
      </c>
      <c r="C2327">
        <v>3962.85</v>
      </c>
      <c r="D2327">
        <v>3929.67</v>
      </c>
      <c r="E2327">
        <v>3920.16</v>
      </c>
      <c r="F2327">
        <v>641.005</v>
      </c>
      <c r="G2327">
        <v>0.178457</v>
      </c>
      <c r="H2327">
        <v>0.83701300000000001</v>
      </c>
      <c r="I2327">
        <v>0</v>
      </c>
    </row>
    <row r="2328" spans="1:9" x14ac:dyDescent="0.25">
      <c r="A2328" t="s">
        <v>208</v>
      </c>
      <c r="B2328">
        <v>3978.7</v>
      </c>
      <c r="C2328">
        <v>3962.16</v>
      </c>
      <c r="D2328">
        <v>3927.81</v>
      </c>
      <c r="E2328">
        <v>3918.03</v>
      </c>
      <c r="F2328">
        <v>638.11699999999996</v>
      </c>
      <c r="G2328">
        <v>0.169293</v>
      </c>
      <c r="H2328">
        <v>0.83699599999999996</v>
      </c>
      <c r="I2328">
        <v>0</v>
      </c>
    </row>
    <row r="2329" spans="1:9" x14ac:dyDescent="0.25">
      <c r="A2329" t="s">
        <v>208</v>
      </c>
      <c r="B2329">
        <v>3997.81</v>
      </c>
      <c r="C2329">
        <v>3983.21</v>
      </c>
      <c r="D2329">
        <v>3946.11</v>
      </c>
      <c r="E2329">
        <v>3935.8</v>
      </c>
      <c r="F2329">
        <v>648.072</v>
      </c>
      <c r="G2329">
        <v>0.15562400000000001</v>
      </c>
      <c r="H2329">
        <v>0.83497500000000002</v>
      </c>
      <c r="I2329">
        <v>0</v>
      </c>
    </row>
    <row r="2330" spans="1:9" x14ac:dyDescent="0.25">
      <c r="A2330" t="s">
        <v>208</v>
      </c>
      <c r="B2330">
        <v>3990.46</v>
      </c>
      <c r="C2330">
        <v>3973.99</v>
      </c>
      <c r="D2330">
        <v>3939.61</v>
      </c>
      <c r="E2330">
        <v>3929.45</v>
      </c>
      <c r="F2330">
        <v>648.17200000000003</v>
      </c>
      <c r="G2330">
        <v>0.163079</v>
      </c>
      <c r="H2330">
        <v>0.85672400000000004</v>
      </c>
      <c r="I2330">
        <v>0</v>
      </c>
    </row>
    <row r="2331" spans="1:9" x14ac:dyDescent="0.25">
      <c r="A2331" t="s">
        <v>208</v>
      </c>
      <c r="B2331">
        <v>4004.5</v>
      </c>
      <c r="C2331">
        <v>3989.67</v>
      </c>
      <c r="D2331">
        <v>3953.78</v>
      </c>
      <c r="E2331">
        <v>3943.6</v>
      </c>
      <c r="F2331">
        <v>653.38099999999997</v>
      </c>
      <c r="G2331">
        <v>0.152554</v>
      </c>
      <c r="H2331">
        <v>0.83699400000000002</v>
      </c>
      <c r="I2331">
        <v>0</v>
      </c>
    </row>
    <row r="2332" spans="1:9" x14ac:dyDescent="0.25">
      <c r="A2332" t="s">
        <v>208</v>
      </c>
      <c r="B2332">
        <v>3972.11</v>
      </c>
      <c r="C2332">
        <v>3957.59</v>
      </c>
      <c r="D2332">
        <v>3925.33</v>
      </c>
      <c r="E2332">
        <v>3916.28</v>
      </c>
      <c r="F2332">
        <v>642.476</v>
      </c>
      <c r="G2332">
        <v>0.147727</v>
      </c>
      <c r="H2332">
        <v>0.83699000000000001</v>
      </c>
      <c r="I2332">
        <v>0</v>
      </c>
    </row>
    <row r="2333" spans="1:9" x14ac:dyDescent="0.25">
      <c r="A2333" t="s">
        <v>208</v>
      </c>
      <c r="B2333">
        <v>3992.22</v>
      </c>
      <c r="C2333">
        <v>3978.42</v>
      </c>
      <c r="D2333">
        <v>3942.62</v>
      </c>
      <c r="E2333">
        <v>3932.88</v>
      </c>
      <c r="F2333">
        <v>651.755</v>
      </c>
      <c r="G2333">
        <v>0.178455</v>
      </c>
      <c r="H2333">
        <v>0.83704999999999996</v>
      </c>
      <c r="I2333">
        <v>0</v>
      </c>
    </row>
    <row r="2334" spans="1:9" x14ac:dyDescent="0.25">
      <c r="A2334" t="s">
        <v>208</v>
      </c>
      <c r="B2334">
        <v>4003.55</v>
      </c>
      <c r="C2334">
        <v>3988.63</v>
      </c>
      <c r="D2334">
        <v>3950.34</v>
      </c>
      <c r="E2334">
        <v>3941.54</v>
      </c>
      <c r="F2334">
        <v>654.74300000000005</v>
      </c>
      <c r="G2334">
        <v>0.17846400000000001</v>
      </c>
      <c r="H2334">
        <v>0.837036</v>
      </c>
      <c r="I2334">
        <v>0</v>
      </c>
    </row>
    <row r="2335" spans="1:9" x14ac:dyDescent="0.25">
      <c r="A2335" t="s">
        <v>208</v>
      </c>
      <c r="B2335">
        <v>4003.04</v>
      </c>
      <c r="C2335">
        <v>3989.32</v>
      </c>
      <c r="D2335">
        <v>3952.29</v>
      </c>
      <c r="E2335">
        <v>3942.15</v>
      </c>
      <c r="F2335">
        <v>653.81399999999996</v>
      </c>
      <c r="G2335">
        <v>0.16849600000000001</v>
      </c>
      <c r="H2335">
        <v>0.83687800000000001</v>
      </c>
      <c r="I2335">
        <v>0</v>
      </c>
    </row>
    <row r="2336" spans="1:9" x14ac:dyDescent="0.25">
      <c r="A2336" t="s">
        <v>208</v>
      </c>
      <c r="B2336">
        <v>4004.45</v>
      </c>
      <c r="C2336">
        <v>3990.34</v>
      </c>
      <c r="D2336">
        <v>3951.47</v>
      </c>
      <c r="E2336">
        <v>3940.37</v>
      </c>
      <c r="F2336">
        <v>651.35500000000002</v>
      </c>
      <c r="G2336">
        <v>0.178454</v>
      </c>
      <c r="H2336">
        <v>0.835812</v>
      </c>
      <c r="I2336">
        <v>0</v>
      </c>
    </row>
    <row r="2337" spans="1:25" x14ac:dyDescent="0.25">
      <c r="A2337" t="s">
        <v>208</v>
      </c>
      <c r="B2337">
        <v>4013.69</v>
      </c>
      <c r="C2337">
        <v>3999.42</v>
      </c>
      <c r="D2337">
        <v>3958.89</v>
      </c>
      <c r="E2337">
        <v>3947.48</v>
      </c>
      <c r="F2337">
        <v>656.79899999999998</v>
      </c>
      <c r="G2337">
        <v>0.17846500000000001</v>
      </c>
      <c r="H2337">
        <v>0.86125399999999996</v>
      </c>
      <c r="I2337">
        <v>0</v>
      </c>
    </row>
    <row r="2338" spans="1:25" x14ac:dyDescent="0.25">
      <c r="A2338" t="s">
        <v>208</v>
      </c>
      <c r="B2338">
        <v>4006.96</v>
      </c>
      <c r="C2338">
        <v>3992.16</v>
      </c>
      <c r="D2338">
        <v>3952.94</v>
      </c>
      <c r="E2338">
        <v>3943.66</v>
      </c>
      <c r="F2338">
        <v>648.51099999999997</v>
      </c>
      <c r="G2338">
        <v>0.15051800000000001</v>
      </c>
      <c r="H2338">
        <v>0.83704100000000004</v>
      </c>
      <c r="I2338">
        <v>0</v>
      </c>
    </row>
    <row r="2339" spans="1:25" x14ac:dyDescent="0.25">
      <c r="A2339" t="s">
        <v>208</v>
      </c>
      <c r="B2339">
        <v>4014.45</v>
      </c>
      <c r="C2339">
        <v>3997.79</v>
      </c>
      <c r="D2339">
        <v>3957.2</v>
      </c>
      <c r="E2339">
        <v>3946.08</v>
      </c>
      <c r="F2339">
        <v>656.71299999999997</v>
      </c>
      <c r="G2339">
        <v>0.14765900000000001</v>
      </c>
      <c r="H2339">
        <v>0.83318499999999995</v>
      </c>
      <c r="I2339">
        <v>0</v>
      </c>
    </row>
    <row r="2340" spans="1:25" x14ac:dyDescent="0.25">
      <c r="A2340" t="s">
        <v>208</v>
      </c>
      <c r="B2340">
        <v>4006.03</v>
      </c>
      <c r="C2340">
        <v>3991.47</v>
      </c>
      <c r="D2340">
        <v>3950.84</v>
      </c>
      <c r="E2340">
        <v>3938.55</v>
      </c>
      <c r="F2340">
        <v>644.29499999999996</v>
      </c>
      <c r="G2340">
        <v>0.14718600000000001</v>
      </c>
      <c r="H2340">
        <v>0.83573200000000003</v>
      </c>
      <c r="I2340">
        <v>0</v>
      </c>
    </row>
    <row r="2341" spans="1:25" x14ac:dyDescent="0.25">
      <c r="A2341" t="s">
        <v>208</v>
      </c>
      <c r="B2341">
        <v>4007.11</v>
      </c>
      <c r="C2341">
        <v>3991.06</v>
      </c>
      <c r="D2341">
        <v>3952.05</v>
      </c>
      <c r="E2341">
        <v>3941.95</v>
      </c>
      <c r="F2341">
        <v>651.81200000000001</v>
      </c>
      <c r="G2341">
        <v>0.147254</v>
      </c>
      <c r="H2341">
        <v>0.84716000000000002</v>
      </c>
      <c r="I2341">
        <v>0</v>
      </c>
    </row>
    <row r="2342" spans="1:25" x14ac:dyDescent="0.25">
      <c r="A2342" t="s">
        <v>208</v>
      </c>
      <c r="B2342">
        <v>4008.31</v>
      </c>
      <c r="C2342">
        <v>3994.36</v>
      </c>
      <c r="D2342">
        <v>3956.84</v>
      </c>
      <c r="E2342">
        <v>3946.91</v>
      </c>
      <c r="F2342">
        <v>652.41200000000003</v>
      </c>
      <c r="G2342">
        <v>0.147679</v>
      </c>
      <c r="H2342">
        <v>0.83694000000000002</v>
      </c>
      <c r="I2342">
        <v>0</v>
      </c>
    </row>
    <row r="2343" spans="1:25" x14ac:dyDescent="0.25">
      <c r="A2343" t="s">
        <v>208</v>
      </c>
      <c r="B2343">
        <v>4003.53</v>
      </c>
      <c r="C2343">
        <v>3989.06</v>
      </c>
      <c r="D2343">
        <v>3952.02</v>
      </c>
      <c r="E2343">
        <v>3941.11</v>
      </c>
      <c r="F2343">
        <v>649.64300000000003</v>
      </c>
      <c r="G2343">
        <v>0.159941</v>
      </c>
      <c r="H2343">
        <v>0.836696</v>
      </c>
      <c r="I2343">
        <v>0</v>
      </c>
    </row>
    <row r="2344" spans="1:25" x14ac:dyDescent="0.25">
      <c r="A2344" t="s">
        <v>208</v>
      </c>
      <c r="B2344">
        <v>3996.56</v>
      </c>
      <c r="C2344">
        <v>3982.97</v>
      </c>
      <c r="D2344">
        <v>3941.21</v>
      </c>
      <c r="E2344">
        <v>3935.2</v>
      </c>
      <c r="F2344">
        <v>646.39599999999996</v>
      </c>
      <c r="G2344">
        <v>0.17846000000000001</v>
      </c>
      <c r="H2344">
        <v>0.83701999999999999</v>
      </c>
      <c r="I2344">
        <v>0</v>
      </c>
    </row>
    <row r="2345" spans="1:25" x14ac:dyDescent="0.25">
      <c r="A2345" t="s">
        <v>208</v>
      </c>
      <c r="B2345">
        <v>4005.03</v>
      </c>
      <c r="C2345">
        <v>3990.73</v>
      </c>
      <c r="D2345">
        <v>3952.52</v>
      </c>
      <c r="E2345">
        <v>3942.01</v>
      </c>
      <c r="F2345">
        <v>653.25300000000004</v>
      </c>
      <c r="G2345">
        <v>0.17845800000000001</v>
      </c>
      <c r="H2345">
        <v>0.83703399999999994</v>
      </c>
      <c r="I2345">
        <v>0</v>
      </c>
    </row>
    <row r="2346" spans="1:25" x14ac:dyDescent="0.25">
      <c r="A2346" t="s">
        <v>208</v>
      </c>
      <c r="B2346">
        <v>4012.49</v>
      </c>
      <c r="C2346">
        <v>3998.31</v>
      </c>
      <c r="D2346">
        <v>3958.72</v>
      </c>
      <c r="E2346">
        <v>3948.74</v>
      </c>
      <c r="F2346">
        <v>655.34199999999998</v>
      </c>
      <c r="G2346">
        <v>0.15319099999999999</v>
      </c>
      <c r="H2346">
        <v>0.83702900000000002</v>
      </c>
      <c r="I2346">
        <v>0</v>
      </c>
    </row>
    <row r="2347" spans="1:25" x14ac:dyDescent="0.25">
      <c r="A2347" t="s">
        <v>208</v>
      </c>
      <c r="B2347">
        <v>3998.42</v>
      </c>
      <c r="C2347">
        <v>3984.39</v>
      </c>
      <c r="D2347">
        <v>3943.28</v>
      </c>
      <c r="E2347">
        <v>3932.66</v>
      </c>
      <c r="F2347">
        <v>644.33600000000001</v>
      </c>
      <c r="G2347">
        <v>0.14716499999999999</v>
      </c>
      <c r="H2347">
        <v>0.83660199999999996</v>
      </c>
      <c r="I2347">
        <v>0</v>
      </c>
    </row>
    <row r="2348" spans="1:25" x14ac:dyDescent="0.25">
      <c r="A2348" t="s">
        <v>208</v>
      </c>
      <c r="B2348">
        <v>3998.01</v>
      </c>
      <c r="C2348">
        <v>3983.72</v>
      </c>
      <c r="D2348">
        <v>3948.25</v>
      </c>
      <c r="E2348">
        <v>3938.31</v>
      </c>
      <c r="F2348">
        <v>654.38900000000001</v>
      </c>
      <c r="G2348">
        <v>0.169764</v>
      </c>
      <c r="H2348">
        <v>0.83667599999999998</v>
      </c>
      <c r="I2348">
        <v>0</v>
      </c>
    </row>
    <row r="2349" spans="1:25" x14ac:dyDescent="0.25">
      <c r="A2349" t="s">
        <v>208</v>
      </c>
      <c r="B2349">
        <v>4004.08</v>
      </c>
      <c r="C2349">
        <v>3989.37</v>
      </c>
      <c r="D2349">
        <v>3952.52</v>
      </c>
      <c r="E2349">
        <v>3941.65</v>
      </c>
      <c r="F2349">
        <v>647.80600000000004</v>
      </c>
      <c r="G2349">
        <v>0.150918</v>
      </c>
      <c r="H2349">
        <v>0.83688399999999996</v>
      </c>
      <c r="I2349">
        <v>0</v>
      </c>
    </row>
    <row r="2350" spans="1:25" x14ac:dyDescent="0.25">
      <c r="A2350" t="s">
        <v>208</v>
      </c>
      <c r="B2350">
        <v>4015.73</v>
      </c>
      <c r="C2350">
        <v>4001.71</v>
      </c>
      <c r="D2350">
        <v>3964.41</v>
      </c>
      <c r="E2350">
        <v>3953.59</v>
      </c>
      <c r="F2350">
        <v>648.38099999999997</v>
      </c>
      <c r="G2350">
        <v>0.15339800000000001</v>
      </c>
      <c r="H2350">
        <v>0.83690900000000001</v>
      </c>
      <c r="I2350">
        <v>0</v>
      </c>
    </row>
    <row r="2351" spans="1:25" x14ac:dyDescent="0.25">
      <c r="A2351" t="s">
        <v>208</v>
      </c>
      <c r="B2351">
        <v>4013.35</v>
      </c>
      <c r="C2351">
        <v>3999.25</v>
      </c>
      <c r="D2351">
        <v>3958.75</v>
      </c>
      <c r="E2351">
        <v>3945.63</v>
      </c>
      <c r="F2351">
        <v>649.57500000000005</v>
      </c>
      <c r="G2351">
        <v>0.17533199999999999</v>
      </c>
      <c r="H2351">
        <v>0.83628599999999997</v>
      </c>
      <c r="I2351">
        <v>0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208</v>
      </c>
      <c r="B2352">
        <v>4013.78</v>
      </c>
      <c r="C2352">
        <v>3999.37</v>
      </c>
      <c r="D2352">
        <v>3958.67</v>
      </c>
      <c r="E2352">
        <v>3947.41</v>
      </c>
      <c r="F2352">
        <v>653.149</v>
      </c>
      <c r="G2352">
        <v>0.17845800000000001</v>
      </c>
      <c r="H2352">
        <v>0.83703499999999997</v>
      </c>
      <c r="I2352">
        <v>0</v>
      </c>
      <c r="R2352">
        <f>AVERAGE(B2303:B2352)</f>
        <v>4264.2472000000007</v>
      </c>
      <c r="S2352">
        <f>AVERAGE(C2303:C2352)</f>
        <v>4249.0002000000004</v>
      </c>
      <c r="U2352">
        <f>_xlfn.VAR.P(B2303:B2352)</f>
        <v>663812.41168815305</v>
      </c>
      <c r="V2352">
        <f>_xlfn.VAR.P(C2303:C2352)</f>
        <v>661601.0085219543</v>
      </c>
      <c r="X2352">
        <f>1.96*SQRT(U2352)/50</f>
        <v>31.938076089465429</v>
      </c>
      <c r="Y2352">
        <f>1.96*SQRT(V2352)/50</f>
        <v>31.884832973299009</v>
      </c>
    </row>
    <row r="2353" spans="1:9" x14ac:dyDescent="0.25">
      <c r="A2353" t="s">
        <v>208</v>
      </c>
      <c r="B2353">
        <v>213312.0999</v>
      </c>
      <c r="C2353" t="s">
        <v>37</v>
      </c>
    </row>
    <row r="2354" spans="1:9" x14ac:dyDescent="0.25">
      <c r="A2354" t="s">
        <v>209</v>
      </c>
      <c r="B2354">
        <v>14.8996</v>
      </c>
      <c r="C2354">
        <v>6.816E-3</v>
      </c>
      <c r="D2354">
        <v>0</v>
      </c>
      <c r="E2354">
        <v>0</v>
      </c>
      <c r="F2354">
        <v>0</v>
      </c>
      <c r="G2354">
        <v>32767</v>
      </c>
      <c r="H2354">
        <v>-32767</v>
      </c>
      <c r="I2354">
        <v>0</v>
      </c>
    </row>
    <row r="2355" spans="1:9" x14ac:dyDescent="0.25">
      <c r="A2355" t="s">
        <v>209</v>
      </c>
      <c r="B2355">
        <v>14.0763</v>
      </c>
      <c r="C2355">
        <v>3.1359999999999999E-3</v>
      </c>
      <c r="D2355">
        <v>0</v>
      </c>
      <c r="E2355">
        <v>0</v>
      </c>
      <c r="F2355">
        <v>0</v>
      </c>
      <c r="G2355">
        <v>32767</v>
      </c>
      <c r="H2355">
        <v>-32767</v>
      </c>
      <c r="I2355">
        <v>0</v>
      </c>
    </row>
    <row r="2356" spans="1:9" x14ac:dyDescent="0.25">
      <c r="A2356" t="s">
        <v>209</v>
      </c>
      <c r="B2356">
        <v>14.2309</v>
      </c>
      <c r="C2356">
        <v>3.3279999999999998E-3</v>
      </c>
      <c r="D2356">
        <v>0</v>
      </c>
      <c r="E2356">
        <v>0</v>
      </c>
      <c r="F2356">
        <v>0</v>
      </c>
      <c r="G2356">
        <v>32767</v>
      </c>
      <c r="H2356">
        <v>-32767</v>
      </c>
      <c r="I2356">
        <v>0</v>
      </c>
    </row>
    <row r="2357" spans="1:9" x14ac:dyDescent="0.25">
      <c r="A2357" t="s">
        <v>209</v>
      </c>
      <c r="B2357">
        <v>14.631500000000001</v>
      </c>
      <c r="C2357">
        <v>4.8320000000000004E-3</v>
      </c>
      <c r="D2357">
        <v>0</v>
      </c>
      <c r="E2357">
        <v>0</v>
      </c>
      <c r="F2357">
        <v>0</v>
      </c>
      <c r="G2357">
        <v>32767</v>
      </c>
      <c r="H2357">
        <v>-32767</v>
      </c>
      <c r="I2357">
        <v>0</v>
      </c>
    </row>
    <row r="2358" spans="1:9" x14ac:dyDescent="0.25">
      <c r="A2358" t="s">
        <v>209</v>
      </c>
      <c r="B2358">
        <v>14.8126</v>
      </c>
      <c r="C2358">
        <v>3.8400000000000001E-3</v>
      </c>
      <c r="D2358">
        <v>0</v>
      </c>
      <c r="E2358">
        <v>0</v>
      </c>
      <c r="F2358">
        <v>0</v>
      </c>
      <c r="G2358">
        <v>32767</v>
      </c>
      <c r="H2358">
        <v>-32767</v>
      </c>
      <c r="I2358">
        <v>0</v>
      </c>
    </row>
    <row r="2359" spans="1:9" x14ac:dyDescent="0.25">
      <c r="A2359" t="s">
        <v>209</v>
      </c>
      <c r="B2359">
        <v>14.7911</v>
      </c>
      <c r="C2359">
        <v>4.0959999999999998E-3</v>
      </c>
      <c r="D2359">
        <v>0</v>
      </c>
      <c r="E2359">
        <v>0</v>
      </c>
      <c r="F2359">
        <v>0</v>
      </c>
      <c r="G2359">
        <v>32767</v>
      </c>
      <c r="H2359">
        <v>-32767</v>
      </c>
      <c r="I2359">
        <v>0</v>
      </c>
    </row>
    <row r="2360" spans="1:9" x14ac:dyDescent="0.25">
      <c r="A2360" t="s">
        <v>209</v>
      </c>
      <c r="B2360">
        <v>14.776</v>
      </c>
      <c r="C2360">
        <v>3.0720000000000001E-3</v>
      </c>
      <c r="D2360">
        <v>0</v>
      </c>
      <c r="E2360">
        <v>0</v>
      </c>
      <c r="F2360">
        <v>0</v>
      </c>
      <c r="G2360">
        <v>32767</v>
      </c>
      <c r="H2360">
        <v>-32767</v>
      </c>
      <c r="I2360">
        <v>0</v>
      </c>
    </row>
    <row r="2361" spans="1:9" x14ac:dyDescent="0.25">
      <c r="A2361" t="s">
        <v>209</v>
      </c>
      <c r="B2361">
        <v>14.427199999999999</v>
      </c>
      <c r="C2361">
        <v>4.0000000000000001E-3</v>
      </c>
      <c r="D2361">
        <v>0</v>
      </c>
      <c r="E2361">
        <v>0</v>
      </c>
      <c r="F2361">
        <v>0</v>
      </c>
      <c r="G2361">
        <v>32767</v>
      </c>
      <c r="H2361">
        <v>-32767</v>
      </c>
      <c r="I2361">
        <v>0</v>
      </c>
    </row>
    <row r="2362" spans="1:9" x14ac:dyDescent="0.25">
      <c r="A2362" t="s">
        <v>209</v>
      </c>
      <c r="B2362">
        <v>14.466799999999999</v>
      </c>
      <c r="C2362">
        <v>2.4896000000000001E-2</v>
      </c>
      <c r="D2362">
        <v>0</v>
      </c>
      <c r="E2362">
        <v>0</v>
      </c>
      <c r="F2362">
        <v>0</v>
      </c>
      <c r="G2362">
        <v>32767</v>
      </c>
      <c r="H2362">
        <v>-32767</v>
      </c>
      <c r="I2362">
        <v>0</v>
      </c>
    </row>
    <row r="2363" spans="1:9" x14ac:dyDescent="0.25">
      <c r="A2363" t="s">
        <v>209</v>
      </c>
      <c r="B2363">
        <v>16.192799999999998</v>
      </c>
      <c r="C2363">
        <v>4.3839999999999999E-3</v>
      </c>
      <c r="D2363">
        <v>0</v>
      </c>
      <c r="E2363">
        <v>0</v>
      </c>
      <c r="F2363">
        <v>0</v>
      </c>
      <c r="G2363">
        <v>32767</v>
      </c>
      <c r="H2363">
        <v>-32767</v>
      </c>
      <c r="I2363">
        <v>0</v>
      </c>
    </row>
    <row r="2364" spans="1:9" x14ac:dyDescent="0.25">
      <c r="A2364" t="s">
        <v>209</v>
      </c>
      <c r="B2364">
        <v>14.959199999999999</v>
      </c>
      <c r="C2364">
        <v>2.64E-2</v>
      </c>
      <c r="D2364">
        <v>0</v>
      </c>
      <c r="E2364">
        <v>0</v>
      </c>
      <c r="F2364">
        <v>0</v>
      </c>
      <c r="G2364">
        <v>32767</v>
      </c>
      <c r="H2364">
        <v>-32767</v>
      </c>
      <c r="I2364">
        <v>0</v>
      </c>
    </row>
    <row r="2365" spans="1:9" x14ac:dyDescent="0.25">
      <c r="A2365" t="s">
        <v>209</v>
      </c>
      <c r="B2365">
        <v>14.013</v>
      </c>
      <c r="C2365">
        <v>5.1200000000000004E-3</v>
      </c>
      <c r="D2365">
        <v>0</v>
      </c>
      <c r="E2365">
        <v>0</v>
      </c>
      <c r="F2365">
        <v>0</v>
      </c>
      <c r="G2365">
        <v>32767</v>
      </c>
      <c r="H2365">
        <v>-32767</v>
      </c>
      <c r="I2365">
        <v>0</v>
      </c>
    </row>
    <row r="2366" spans="1:9" x14ac:dyDescent="0.25">
      <c r="A2366" t="s">
        <v>209</v>
      </c>
      <c r="B2366">
        <v>14.3666</v>
      </c>
      <c r="C2366">
        <v>2.5600000000000001E-2</v>
      </c>
      <c r="D2366">
        <v>0</v>
      </c>
      <c r="E2366">
        <v>0</v>
      </c>
      <c r="F2366">
        <v>0</v>
      </c>
      <c r="G2366">
        <v>32767</v>
      </c>
      <c r="H2366">
        <v>-32767</v>
      </c>
      <c r="I2366">
        <v>0</v>
      </c>
    </row>
    <row r="2367" spans="1:9" x14ac:dyDescent="0.25">
      <c r="A2367" t="s">
        <v>209</v>
      </c>
      <c r="B2367">
        <v>14.239800000000001</v>
      </c>
      <c r="C2367">
        <v>5.28E-3</v>
      </c>
      <c r="D2367">
        <v>0</v>
      </c>
      <c r="E2367">
        <v>0</v>
      </c>
      <c r="F2367">
        <v>0</v>
      </c>
      <c r="G2367">
        <v>32767</v>
      </c>
      <c r="H2367">
        <v>-32767</v>
      </c>
      <c r="I2367">
        <v>0</v>
      </c>
    </row>
    <row r="2368" spans="1:9" x14ac:dyDescent="0.25">
      <c r="A2368" t="s">
        <v>209</v>
      </c>
      <c r="B2368">
        <v>14.8588</v>
      </c>
      <c r="C2368">
        <v>2.0480000000000002E-2</v>
      </c>
      <c r="D2368">
        <v>0</v>
      </c>
      <c r="E2368">
        <v>0</v>
      </c>
      <c r="F2368">
        <v>0</v>
      </c>
      <c r="G2368">
        <v>32767</v>
      </c>
      <c r="H2368">
        <v>-32767</v>
      </c>
      <c r="I2368">
        <v>0</v>
      </c>
    </row>
    <row r="2369" spans="1:9" x14ac:dyDescent="0.25">
      <c r="A2369" t="s">
        <v>209</v>
      </c>
      <c r="B2369">
        <v>14.5418</v>
      </c>
      <c r="C2369">
        <v>3.1711999999999997E-2</v>
      </c>
      <c r="D2369">
        <v>0</v>
      </c>
      <c r="E2369">
        <v>0</v>
      </c>
      <c r="F2369">
        <v>0</v>
      </c>
      <c r="G2369">
        <v>32767</v>
      </c>
      <c r="H2369">
        <v>-32767</v>
      </c>
      <c r="I2369">
        <v>0</v>
      </c>
    </row>
    <row r="2370" spans="1:9" x14ac:dyDescent="0.25">
      <c r="A2370" t="s">
        <v>209</v>
      </c>
      <c r="B2370">
        <v>14.2569</v>
      </c>
      <c r="C2370">
        <v>4.2880000000000001E-3</v>
      </c>
      <c r="D2370">
        <v>0</v>
      </c>
      <c r="E2370">
        <v>0</v>
      </c>
      <c r="F2370">
        <v>0</v>
      </c>
      <c r="G2370">
        <v>32767</v>
      </c>
      <c r="H2370">
        <v>-32767</v>
      </c>
      <c r="I2370">
        <v>0</v>
      </c>
    </row>
    <row r="2371" spans="1:9" x14ac:dyDescent="0.25">
      <c r="A2371" t="s">
        <v>209</v>
      </c>
      <c r="B2371">
        <v>14.592700000000001</v>
      </c>
      <c r="C2371">
        <v>1.9456000000000001E-2</v>
      </c>
      <c r="D2371">
        <v>0</v>
      </c>
      <c r="E2371">
        <v>0</v>
      </c>
      <c r="F2371">
        <v>0</v>
      </c>
      <c r="G2371">
        <v>32767</v>
      </c>
      <c r="H2371">
        <v>-32767</v>
      </c>
      <c r="I2371">
        <v>0</v>
      </c>
    </row>
    <row r="2372" spans="1:9" x14ac:dyDescent="0.25">
      <c r="A2372" t="s">
        <v>209</v>
      </c>
      <c r="B2372">
        <v>14.891</v>
      </c>
      <c r="C2372">
        <v>4.0959999999999998E-3</v>
      </c>
      <c r="D2372">
        <v>0</v>
      </c>
      <c r="E2372">
        <v>0</v>
      </c>
      <c r="F2372">
        <v>0</v>
      </c>
      <c r="G2372">
        <v>32767</v>
      </c>
      <c r="H2372">
        <v>-32767</v>
      </c>
      <c r="I2372">
        <v>0</v>
      </c>
    </row>
    <row r="2373" spans="1:9" x14ac:dyDescent="0.25">
      <c r="A2373" t="s">
        <v>209</v>
      </c>
      <c r="B2373">
        <v>13.8843</v>
      </c>
      <c r="C2373">
        <v>1.7408E-2</v>
      </c>
      <c r="D2373">
        <v>0</v>
      </c>
      <c r="E2373">
        <v>0</v>
      </c>
      <c r="F2373">
        <v>0</v>
      </c>
      <c r="G2373">
        <v>32767</v>
      </c>
      <c r="H2373">
        <v>-32767</v>
      </c>
      <c r="I2373">
        <v>0</v>
      </c>
    </row>
    <row r="2374" spans="1:9" x14ac:dyDescent="0.25">
      <c r="A2374" t="s">
        <v>209</v>
      </c>
      <c r="B2374">
        <v>14.1494</v>
      </c>
      <c r="C2374">
        <v>1.9296000000000001E-2</v>
      </c>
      <c r="D2374">
        <v>0</v>
      </c>
      <c r="E2374">
        <v>0</v>
      </c>
      <c r="F2374">
        <v>0</v>
      </c>
      <c r="G2374">
        <v>32767</v>
      </c>
      <c r="H2374">
        <v>-32767</v>
      </c>
      <c r="I2374">
        <v>0</v>
      </c>
    </row>
    <row r="2375" spans="1:9" x14ac:dyDescent="0.25">
      <c r="A2375" t="s">
        <v>209</v>
      </c>
      <c r="B2375">
        <v>14.236800000000001</v>
      </c>
      <c r="C2375">
        <v>3.872E-3</v>
      </c>
      <c r="D2375">
        <v>0</v>
      </c>
      <c r="E2375">
        <v>0</v>
      </c>
      <c r="F2375">
        <v>0</v>
      </c>
      <c r="G2375">
        <v>32767</v>
      </c>
      <c r="H2375">
        <v>-32767</v>
      </c>
      <c r="I2375">
        <v>0</v>
      </c>
    </row>
    <row r="2376" spans="1:9" x14ac:dyDescent="0.25">
      <c r="A2376" t="s">
        <v>209</v>
      </c>
      <c r="B2376">
        <v>14.2203</v>
      </c>
      <c r="C2376">
        <v>4.0959999999999998E-3</v>
      </c>
      <c r="D2376">
        <v>0</v>
      </c>
      <c r="E2376">
        <v>0</v>
      </c>
      <c r="F2376">
        <v>0</v>
      </c>
      <c r="G2376">
        <v>32767</v>
      </c>
      <c r="H2376">
        <v>-32767</v>
      </c>
      <c r="I2376">
        <v>0</v>
      </c>
    </row>
    <row r="2377" spans="1:9" x14ac:dyDescent="0.25">
      <c r="A2377" t="s">
        <v>209</v>
      </c>
      <c r="B2377">
        <v>14.298999999999999</v>
      </c>
      <c r="C2377">
        <v>4.0959999999999998E-3</v>
      </c>
      <c r="D2377">
        <v>0</v>
      </c>
      <c r="E2377">
        <v>0</v>
      </c>
      <c r="F2377">
        <v>0</v>
      </c>
      <c r="G2377">
        <v>32767</v>
      </c>
      <c r="H2377">
        <v>-32767</v>
      </c>
      <c r="I2377">
        <v>0</v>
      </c>
    </row>
    <row r="2378" spans="1:9" x14ac:dyDescent="0.25">
      <c r="A2378" t="s">
        <v>209</v>
      </c>
      <c r="B2378">
        <v>13.7455</v>
      </c>
      <c r="C2378">
        <v>4.0959999999999998E-3</v>
      </c>
      <c r="D2378">
        <v>0</v>
      </c>
      <c r="E2378">
        <v>0</v>
      </c>
      <c r="F2378">
        <v>0</v>
      </c>
      <c r="G2378">
        <v>32767</v>
      </c>
      <c r="H2378">
        <v>-32767</v>
      </c>
      <c r="I2378">
        <v>0</v>
      </c>
    </row>
    <row r="2379" spans="1:9" x14ac:dyDescent="0.25">
      <c r="A2379" t="s">
        <v>209</v>
      </c>
      <c r="B2379">
        <v>14.0764</v>
      </c>
      <c r="C2379">
        <v>4.8320000000000004E-3</v>
      </c>
      <c r="D2379">
        <v>0</v>
      </c>
      <c r="E2379">
        <v>0</v>
      </c>
      <c r="F2379">
        <v>0</v>
      </c>
      <c r="G2379">
        <v>32767</v>
      </c>
      <c r="H2379">
        <v>-32767</v>
      </c>
      <c r="I2379">
        <v>0</v>
      </c>
    </row>
    <row r="2380" spans="1:9" x14ac:dyDescent="0.25">
      <c r="A2380" t="s">
        <v>209</v>
      </c>
      <c r="B2380">
        <v>14.8924</v>
      </c>
      <c r="C2380">
        <v>2.4256E-2</v>
      </c>
      <c r="D2380">
        <v>0</v>
      </c>
      <c r="E2380">
        <v>0</v>
      </c>
      <c r="F2380">
        <v>0</v>
      </c>
      <c r="G2380">
        <v>32767</v>
      </c>
      <c r="H2380">
        <v>-32767</v>
      </c>
      <c r="I2380">
        <v>0</v>
      </c>
    </row>
    <row r="2381" spans="1:9" x14ac:dyDescent="0.25">
      <c r="A2381" t="s">
        <v>209</v>
      </c>
      <c r="B2381">
        <v>14.323700000000001</v>
      </c>
      <c r="C2381">
        <v>4.0959999999999998E-3</v>
      </c>
      <c r="D2381">
        <v>0</v>
      </c>
      <c r="E2381">
        <v>0</v>
      </c>
      <c r="F2381">
        <v>0</v>
      </c>
      <c r="G2381">
        <v>32767</v>
      </c>
      <c r="H2381">
        <v>-32767</v>
      </c>
      <c r="I2381">
        <v>0</v>
      </c>
    </row>
    <row r="2382" spans="1:9" x14ac:dyDescent="0.25">
      <c r="A2382" t="s">
        <v>209</v>
      </c>
      <c r="B2382">
        <v>14.573600000000001</v>
      </c>
      <c r="C2382">
        <v>2.6623999999999998E-2</v>
      </c>
      <c r="D2382">
        <v>0</v>
      </c>
      <c r="E2382">
        <v>0</v>
      </c>
      <c r="F2382">
        <v>0</v>
      </c>
      <c r="G2382">
        <v>32767</v>
      </c>
      <c r="H2382">
        <v>-32767</v>
      </c>
      <c r="I2382">
        <v>0</v>
      </c>
    </row>
    <row r="2383" spans="1:9" x14ac:dyDescent="0.25">
      <c r="A2383" t="s">
        <v>209</v>
      </c>
      <c r="B2383">
        <v>15.3932</v>
      </c>
      <c r="C2383">
        <v>3.104E-3</v>
      </c>
      <c r="D2383">
        <v>0</v>
      </c>
      <c r="E2383">
        <v>0</v>
      </c>
      <c r="F2383">
        <v>0</v>
      </c>
      <c r="G2383">
        <v>32767</v>
      </c>
      <c r="H2383">
        <v>-32767</v>
      </c>
      <c r="I2383">
        <v>0</v>
      </c>
    </row>
    <row r="2384" spans="1:9" x14ac:dyDescent="0.25">
      <c r="A2384" t="s">
        <v>209</v>
      </c>
      <c r="B2384">
        <v>14.5524</v>
      </c>
      <c r="C2384">
        <v>4.0959999999999998E-3</v>
      </c>
      <c r="D2384">
        <v>0</v>
      </c>
      <c r="E2384">
        <v>0</v>
      </c>
      <c r="F2384">
        <v>0</v>
      </c>
      <c r="G2384">
        <v>32767</v>
      </c>
      <c r="H2384">
        <v>-32767</v>
      </c>
      <c r="I2384">
        <v>0</v>
      </c>
    </row>
    <row r="2385" spans="1:9" x14ac:dyDescent="0.25">
      <c r="A2385" t="s">
        <v>209</v>
      </c>
      <c r="B2385">
        <v>14.7003</v>
      </c>
      <c r="C2385">
        <v>3.2959999999999999E-3</v>
      </c>
      <c r="D2385">
        <v>0</v>
      </c>
      <c r="E2385">
        <v>0</v>
      </c>
      <c r="F2385">
        <v>0</v>
      </c>
      <c r="G2385">
        <v>32767</v>
      </c>
      <c r="H2385">
        <v>-32767</v>
      </c>
      <c r="I2385">
        <v>0</v>
      </c>
    </row>
    <row r="2386" spans="1:9" x14ac:dyDescent="0.25">
      <c r="A2386" t="s">
        <v>209</v>
      </c>
      <c r="B2386">
        <v>14.5185</v>
      </c>
      <c r="C2386">
        <v>4.1920000000000004E-3</v>
      </c>
      <c r="D2386">
        <v>0</v>
      </c>
      <c r="E2386">
        <v>0</v>
      </c>
      <c r="F2386">
        <v>0</v>
      </c>
      <c r="G2386">
        <v>32767</v>
      </c>
      <c r="H2386">
        <v>-32767</v>
      </c>
      <c r="I2386">
        <v>0</v>
      </c>
    </row>
    <row r="2387" spans="1:9" x14ac:dyDescent="0.25">
      <c r="A2387" t="s">
        <v>209</v>
      </c>
      <c r="B2387">
        <v>15.944699999999999</v>
      </c>
      <c r="C2387">
        <v>4.0959999999999998E-3</v>
      </c>
      <c r="D2387">
        <v>0</v>
      </c>
      <c r="E2387">
        <v>0</v>
      </c>
      <c r="F2387">
        <v>0</v>
      </c>
      <c r="G2387">
        <v>32767</v>
      </c>
      <c r="H2387">
        <v>-32767</v>
      </c>
      <c r="I2387">
        <v>0</v>
      </c>
    </row>
    <row r="2388" spans="1:9" x14ac:dyDescent="0.25">
      <c r="A2388" t="s">
        <v>209</v>
      </c>
      <c r="B2388">
        <v>13.905900000000001</v>
      </c>
      <c r="C2388">
        <v>4.0959999999999998E-3</v>
      </c>
      <c r="D2388">
        <v>0</v>
      </c>
      <c r="E2388">
        <v>0</v>
      </c>
      <c r="F2388">
        <v>0</v>
      </c>
      <c r="G2388">
        <v>32767</v>
      </c>
      <c r="H2388">
        <v>-32767</v>
      </c>
      <c r="I2388">
        <v>0</v>
      </c>
    </row>
    <row r="2389" spans="1:9" x14ac:dyDescent="0.25">
      <c r="A2389" t="s">
        <v>209</v>
      </c>
      <c r="B2389">
        <v>14.077199999999999</v>
      </c>
      <c r="C2389">
        <v>1.8432E-2</v>
      </c>
      <c r="D2389">
        <v>0</v>
      </c>
      <c r="E2389">
        <v>0</v>
      </c>
      <c r="F2389">
        <v>0</v>
      </c>
      <c r="G2389">
        <v>32767</v>
      </c>
      <c r="H2389">
        <v>-32767</v>
      </c>
      <c r="I2389">
        <v>0</v>
      </c>
    </row>
    <row r="2390" spans="1:9" x14ac:dyDescent="0.25">
      <c r="A2390" t="s">
        <v>209</v>
      </c>
      <c r="B2390">
        <v>14.1981</v>
      </c>
      <c r="C2390">
        <v>4.032E-3</v>
      </c>
      <c r="D2390">
        <v>0</v>
      </c>
      <c r="E2390">
        <v>0</v>
      </c>
      <c r="F2390">
        <v>0</v>
      </c>
      <c r="G2390">
        <v>32767</v>
      </c>
      <c r="H2390">
        <v>-32767</v>
      </c>
      <c r="I2390">
        <v>0</v>
      </c>
    </row>
    <row r="2391" spans="1:9" x14ac:dyDescent="0.25">
      <c r="A2391" t="s">
        <v>209</v>
      </c>
      <c r="B2391">
        <v>14.633100000000001</v>
      </c>
      <c r="C2391">
        <v>3.1679999999999998E-3</v>
      </c>
      <c r="D2391">
        <v>0</v>
      </c>
      <c r="E2391">
        <v>0</v>
      </c>
      <c r="F2391">
        <v>0</v>
      </c>
      <c r="G2391">
        <v>32767</v>
      </c>
      <c r="H2391">
        <v>-32767</v>
      </c>
      <c r="I2391">
        <v>0</v>
      </c>
    </row>
    <row r="2392" spans="1:9" x14ac:dyDescent="0.25">
      <c r="A2392" t="s">
        <v>209</v>
      </c>
      <c r="B2392">
        <v>15.151999999999999</v>
      </c>
      <c r="C2392">
        <v>2.4544E-2</v>
      </c>
      <c r="D2392">
        <v>0</v>
      </c>
      <c r="E2392">
        <v>0</v>
      </c>
      <c r="F2392">
        <v>0</v>
      </c>
      <c r="G2392">
        <v>32767</v>
      </c>
      <c r="H2392">
        <v>-32767</v>
      </c>
      <c r="I2392">
        <v>0</v>
      </c>
    </row>
    <row r="2393" spans="1:9" x14ac:dyDescent="0.25">
      <c r="A2393" t="s">
        <v>209</v>
      </c>
      <c r="B2393">
        <v>15.9741</v>
      </c>
      <c r="C2393">
        <v>4.0959999999999998E-3</v>
      </c>
      <c r="D2393">
        <v>0</v>
      </c>
      <c r="E2393">
        <v>0</v>
      </c>
      <c r="F2393">
        <v>0</v>
      </c>
      <c r="G2393">
        <v>32767</v>
      </c>
      <c r="H2393">
        <v>-32767</v>
      </c>
      <c r="I2393">
        <v>0</v>
      </c>
    </row>
    <row r="2394" spans="1:9" x14ac:dyDescent="0.25">
      <c r="A2394" t="s">
        <v>209</v>
      </c>
      <c r="B2394">
        <v>14.611800000000001</v>
      </c>
      <c r="C2394">
        <v>4.0959999999999998E-3</v>
      </c>
      <c r="D2394">
        <v>0</v>
      </c>
      <c r="E2394">
        <v>0</v>
      </c>
      <c r="F2394">
        <v>0</v>
      </c>
      <c r="G2394">
        <v>32767</v>
      </c>
      <c r="H2394">
        <v>-32767</v>
      </c>
      <c r="I2394">
        <v>0</v>
      </c>
    </row>
    <row r="2395" spans="1:9" x14ac:dyDescent="0.25">
      <c r="A2395" t="s">
        <v>209</v>
      </c>
      <c r="B2395">
        <v>14.3973</v>
      </c>
      <c r="C2395">
        <v>1.8112E-2</v>
      </c>
      <c r="D2395">
        <v>0</v>
      </c>
      <c r="E2395">
        <v>0</v>
      </c>
      <c r="F2395">
        <v>0</v>
      </c>
      <c r="G2395">
        <v>32767</v>
      </c>
      <c r="H2395">
        <v>-32767</v>
      </c>
      <c r="I2395">
        <v>0</v>
      </c>
    </row>
    <row r="2396" spans="1:9" x14ac:dyDescent="0.25">
      <c r="A2396" t="s">
        <v>209</v>
      </c>
      <c r="B2396">
        <v>14.2684</v>
      </c>
      <c r="C2396">
        <v>5.0239999999999998E-3</v>
      </c>
      <c r="D2396">
        <v>0</v>
      </c>
      <c r="E2396">
        <v>0</v>
      </c>
      <c r="F2396">
        <v>0</v>
      </c>
      <c r="G2396">
        <v>32767</v>
      </c>
      <c r="H2396">
        <v>-32767</v>
      </c>
      <c r="I2396">
        <v>0</v>
      </c>
    </row>
    <row r="2397" spans="1:9" x14ac:dyDescent="0.25">
      <c r="A2397" t="s">
        <v>209</v>
      </c>
      <c r="B2397">
        <v>14.8017</v>
      </c>
      <c r="C2397">
        <v>2.6655999999999999E-2</v>
      </c>
      <c r="D2397">
        <v>0</v>
      </c>
      <c r="E2397">
        <v>0</v>
      </c>
      <c r="F2397">
        <v>0</v>
      </c>
      <c r="G2397">
        <v>32767</v>
      </c>
      <c r="H2397">
        <v>-32767</v>
      </c>
      <c r="I2397">
        <v>0</v>
      </c>
    </row>
    <row r="2398" spans="1:9" x14ac:dyDescent="0.25">
      <c r="A2398" t="s">
        <v>209</v>
      </c>
      <c r="B2398">
        <v>14.3643</v>
      </c>
      <c r="C2398">
        <v>5.1200000000000004E-3</v>
      </c>
      <c r="D2398">
        <v>0</v>
      </c>
      <c r="E2398">
        <v>0</v>
      </c>
      <c r="F2398">
        <v>0</v>
      </c>
      <c r="G2398">
        <v>32767</v>
      </c>
      <c r="H2398">
        <v>-32767</v>
      </c>
      <c r="I2398">
        <v>0</v>
      </c>
    </row>
    <row r="2399" spans="1:9" x14ac:dyDescent="0.25">
      <c r="A2399" t="s">
        <v>209</v>
      </c>
      <c r="B2399">
        <v>14.3438</v>
      </c>
      <c r="C2399">
        <v>4.352E-3</v>
      </c>
      <c r="D2399">
        <v>0</v>
      </c>
      <c r="E2399">
        <v>0</v>
      </c>
      <c r="F2399">
        <v>0</v>
      </c>
      <c r="G2399">
        <v>32767</v>
      </c>
      <c r="H2399">
        <v>-32767</v>
      </c>
      <c r="I2399">
        <v>0</v>
      </c>
    </row>
    <row r="2400" spans="1:9" x14ac:dyDescent="0.25">
      <c r="A2400" t="s">
        <v>209</v>
      </c>
      <c r="B2400">
        <v>14.3718</v>
      </c>
      <c r="C2400">
        <v>4.0959999999999998E-3</v>
      </c>
      <c r="D2400">
        <v>0</v>
      </c>
      <c r="E2400">
        <v>0</v>
      </c>
      <c r="F2400">
        <v>0</v>
      </c>
      <c r="G2400">
        <v>32767</v>
      </c>
      <c r="H2400">
        <v>-32767</v>
      </c>
      <c r="I2400">
        <v>0</v>
      </c>
    </row>
    <row r="2401" spans="1:25" x14ac:dyDescent="0.25">
      <c r="A2401" t="s">
        <v>209</v>
      </c>
      <c r="B2401">
        <v>14.216100000000001</v>
      </c>
      <c r="C2401">
        <v>1.9296000000000001E-2</v>
      </c>
      <c r="D2401">
        <v>0</v>
      </c>
      <c r="E2401">
        <v>0</v>
      </c>
      <c r="F2401">
        <v>0</v>
      </c>
      <c r="G2401">
        <v>32767</v>
      </c>
      <c r="H2401">
        <v>-32767</v>
      </c>
      <c r="I2401">
        <v>0</v>
      </c>
    </row>
    <row r="2402" spans="1:25" x14ac:dyDescent="0.25">
      <c r="A2402" t="s">
        <v>209</v>
      </c>
      <c r="B2402">
        <v>14.169600000000001</v>
      </c>
      <c r="C2402">
        <v>1.8432E-2</v>
      </c>
      <c r="D2402">
        <v>0</v>
      </c>
      <c r="E2402">
        <v>0</v>
      </c>
      <c r="F2402">
        <v>0</v>
      </c>
      <c r="G2402">
        <v>32767</v>
      </c>
      <c r="H2402">
        <v>-32767</v>
      </c>
      <c r="I2402">
        <v>0</v>
      </c>
    </row>
    <row r="2403" spans="1:25" x14ac:dyDescent="0.25">
      <c r="A2403" t="s">
        <v>209</v>
      </c>
      <c r="B2403">
        <v>14.5954</v>
      </c>
      <c r="C2403">
        <v>2.5600000000000001E-2</v>
      </c>
      <c r="D2403">
        <v>0</v>
      </c>
      <c r="E2403">
        <v>0</v>
      </c>
      <c r="F2403">
        <v>0</v>
      </c>
      <c r="G2403">
        <v>32767</v>
      </c>
      <c r="H2403">
        <v>-32767</v>
      </c>
      <c r="I2403">
        <v>0</v>
      </c>
    </row>
    <row r="2404" spans="1:25" x14ac:dyDescent="0.25">
      <c r="A2404" t="s">
        <v>209</v>
      </c>
      <c r="B2404">
        <v>14.472799999999999</v>
      </c>
      <c r="C2404">
        <v>2.6335999999999998E-2</v>
      </c>
      <c r="D2404">
        <v>0</v>
      </c>
      <c r="E2404">
        <v>0</v>
      </c>
      <c r="F2404">
        <v>0</v>
      </c>
      <c r="G2404">
        <v>32767</v>
      </c>
      <c r="H2404">
        <v>-32767</v>
      </c>
      <c r="I2404">
        <v>0</v>
      </c>
    </row>
    <row r="2405" spans="1:25" x14ac:dyDescent="0.25">
      <c r="A2405" t="s">
        <v>209</v>
      </c>
      <c r="B2405">
        <v>14.769600000000001</v>
      </c>
      <c r="C2405">
        <v>2.5600000000000001E-2</v>
      </c>
      <c r="D2405">
        <v>0</v>
      </c>
      <c r="E2405">
        <v>0</v>
      </c>
      <c r="F2405">
        <v>0</v>
      </c>
      <c r="G2405">
        <v>32767</v>
      </c>
      <c r="H2405">
        <v>-32767</v>
      </c>
      <c r="I2405">
        <v>0</v>
      </c>
    </row>
    <row r="2406" spans="1:25" x14ac:dyDescent="0.25">
      <c r="A2406" t="s">
        <v>209</v>
      </c>
      <c r="B2406">
        <v>14.8809</v>
      </c>
      <c r="C2406">
        <v>4.9919999999999999E-3</v>
      </c>
      <c r="D2406">
        <v>0</v>
      </c>
      <c r="E2406">
        <v>0</v>
      </c>
      <c r="F2406">
        <v>0</v>
      </c>
      <c r="G2406">
        <v>32767</v>
      </c>
      <c r="H2406">
        <v>-32767</v>
      </c>
      <c r="I2406">
        <v>0</v>
      </c>
    </row>
    <row r="2407" spans="1:25" x14ac:dyDescent="0.25">
      <c r="A2407" t="s">
        <v>209</v>
      </c>
      <c r="B2407">
        <v>14.271599999999999</v>
      </c>
      <c r="C2407">
        <v>4.0959999999999998E-3</v>
      </c>
      <c r="D2407">
        <v>0</v>
      </c>
      <c r="E2407">
        <v>0</v>
      </c>
      <c r="F2407">
        <v>0</v>
      </c>
      <c r="G2407">
        <v>32767</v>
      </c>
      <c r="H2407">
        <v>-32767</v>
      </c>
      <c r="I2407">
        <v>0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209</v>
      </c>
      <c r="B2408">
        <v>14.4191</v>
      </c>
      <c r="C2408">
        <v>4.0959999999999998E-3</v>
      </c>
      <c r="D2408">
        <v>0</v>
      </c>
      <c r="E2408">
        <v>0</v>
      </c>
      <c r="F2408">
        <v>0</v>
      </c>
      <c r="G2408">
        <v>32767</v>
      </c>
      <c r="H2408">
        <v>-32767</v>
      </c>
      <c r="I2408">
        <v>0</v>
      </c>
      <c r="R2408">
        <f>AVERAGE(B2359:B2408)</f>
        <v>14.555575999999997</v>
      </c>
      <c r="S2408">
        <f>AVERAGE(C2359:C2408)</f>
        <v>1.1372159999999996E-2</v>
      </c>
      <c r="U2408">
        <f>_xlfn.VAR.P(B2359:B2408)</f>
        <v>0.24524008262399985</v>
      </c>
      <c r="V2408">
        <f>_xlfn.VAR.P(C2359:C2408)</f>
        <v>9.0583240294400124E-5</v>
      </c>
      <c r="X2408">
        <f>1.96*SQRT(U2408)/50</f>
        <v>1.9412514534787685E-2</v>
      </c>
      <c r="Y2408">
        <f>1.96*SQRT(V2408)/50</f>
        <v>3.7308689385448393E-4</v>
      </c>
    </row>
    <row r="2409" spans="1:25" x14ac:dyDescent="0.25">
      <c r="A2409" t="s">
        <v>209</v>
      </c>
      <c r="B2409">
        <v>807.51679999999999</v>
      </c>
      <c r="C2409" t="s">
        <v>37</v>
      </c>
    </row>
    <row r="2410" spans="1:25" x14ac:dyDescent="0.25">
      <c r="A2410" t="s">
        <v>210</v>
      </c>
      <c r="B2410">
        <v>4155.2299999999996</v>
      </c>
      <c r="C2410">
        <v>4140.38</v>
      </c>
      <c r="D2410">
        <v>4068.62</v>
      </c>
      <c r="E2410">
        <v>3119.87</v>
      </c>
      <c r="F2410">
        <v>0</v>
      </c>
      <c r="G2410">
        <v>0.21997900000000001</v>
      </c>
      <c r="H2410">
        <v>0.788323</v>
      </c>
      <c r="I2410">
        <v>0</v>
      </c>
    </row>
    <row r="2411" spans="1:25" x14ac:dyDescent="0.25">
      <c r="A2411" t="s">
        <v>210</v>
      </c>
      <c r="B2411">
        <v>4163.9399999999996</v>
      </c>
      <c r="C2411">
        <v>4149.1499999999996</v>
      </c>
      <c r="D2411">
        <v>4070.29</v>
      </c>
      <c r="E2411">
        <v>3119.87</v>
      </c>
      <c r="F2411">
        <v>0</v>
      </c>
      <c r="G2411">
        <v>0.225101</v>
      </c>
      <c r="H2411">
        <v>0.77707099999999996</v>
      </c>
      <c r="I2411">
        <v>0</v>
      </c>
    </row>
    <row r="2412" spans="1:25" x14ac:dyDescent="0.25">
      <c r="A2412" t="s">
        <v>210</v>
      </c>
      <c r="B2412">
        <v>4157.58</v>
      </c>
      <c r="C2412">
        <v>4143.17</v>
      </c>
      <c r="D2412">
        <v>4069.27</v>
      </c>
      <c r="E2412">
        <v>3119.6</v>
      </c>
      <c r="F2412">
        <v>0</v>
      </c>
      <c r="G2412">
        <v>0.208756</v>
      </c>
      <c r="H2412">
        <v>0.77760499999999999</v>
      </c>
      <c r="I2412">
        <v>0</v>
      </c>
    </row>
    <row r="2413" spans="1:25" x14ac:dyDescent="0.25">
      <c r="A2413" t="s">
        <v>210</v>
      </c>
      <c r="B2413">
        <v>4153.3599999999997</v>
      </c>
      <c r="C2413">
        <v>4139.01</v>
      </c>
      <c r="D2413">
        <v>4067.55</v>
      </c>
      <c r="E2413">
        <v>3119.55</v>
      </c>
      <c r="F2413">
        <v>0</v>
      </c>
      <c r="G2413">
        <v>0.20985200000000001</v>
      </c>
      <c r="H2413">
        <v>0.77404799999999996</v>
      </c>
      <c r="I2413">
        <v>0</v>
      </c>
    </row>
    <row r="2414" spans="1:25" x14ac:dyDescent="0.25">
      <c r="A2414" t="s">
        <v>210</v>
      </c>
      <c r="B2414">
        <v>4157.1400000000003</v>
      </c>
      <c r="C2414">
        <v>4142.34</v>
      </c>
      <c r="D2414">
        <v>4068.36</v>
      </c>
      <c r="E2414">
        <v>3119.47</v>
      </c>
      <c r="F2414">
        <v>0</v>
      </c>
      <c r="G2414">
        <v>0.208179</v>
      </c>
      <c r="H2414">
        <v>0.777841</v>
      </c>
      <c r="I2414">
        <v>0</v>
      </c>
    </row>
    <row r="2415" spans="1:25" x14ac:dyDescent="0.25">
      <c r="A2415" t="s">
        <v>210</v>
      </c>
      <c r="B2415">
        <v>4164.2299999999996</v>
      </c>
      <c r="C2415">
        <v>4150.08</v>
      </c>
      <c r="D2415">
        <v>4068.97</v>
      </c>
      <c r="E2415">
        <v>3119.67</v>
      </c>
      <c r="F2415">
        <v>0</v>
      </c>
      <c r="G2415">
        <v>0.21119599999999999</v>
      </c>
      <c r="H2415">
        <v>0.77789799999999998</v>
      </c>
      <c r="I2415">
        <v>0</v>
      </c>
    </row>
    <row r="2416" spans="1:25" x14ac:dyDescent="0.25">
      <c r="A2416" t="s">
        <v>210</v>
      </c>
      <c r="B2416">
        <v>4155.1099999999997</v>
      </c>
      <c r="C2416">
        <v>4140.79</v>
      </c>
      <c r="D2416">
        <v>4068.43</v>
      </c>
      <c r="E2416">
        <v>3119.69</v>
      </c>
      <c r="F2416">
        <v>0</v>
      </c>
      <c r="G2416">
        <v>0.217722</v>
      </c>
      <c r="H2416">
        <v>0.77789799999999998</v>
      </c>
      <c r="I2416">
        <v>0</v>
      </c>
    </row>
    <row r="2417" spans="1:9" x14ac:dyDescent="0.25">
      <c r="A2417" t="s">
        <v>210</v>
      </c>
      <c r="B2417">
        <v>4161.1099999999997</v>
      </c>
      <c r="C2417">
        <v>4147.17</v>
      </c>
      <c r="D2417">
        <v>4068.8</v>
      </c>
      <c r="E2417">
        <v>3119.87</v>
      </c>
      <c r="F2417">
        <v>0</v>
      </c>
      <c r="G2417">
        <v>0.23552000000000001</v>
      </c>
      <c r="H2417">
        <v>0.777891</v>
      </c>
      <c r="I2417">
        <v>0</v>
      </c>
    </row>
    <row r="2418" spans="1:9" x14ac:dyDescent="0.25">
      <c r="A2418" t="s">
        <v>210</v>
      </c>
      <c r="B2418">
        <v>4156.92</v>
      </c>
      <c r="C2418">
        <v>4142.3900000000003</v>
      </c>
      <c r="D2418">
        <v>4068.93</v>
      </c>
      <c r="E2418">
        <v>3119.55</v>
      </c>
      <c r="F2418">
        <v>0</v>
      </c>
      <c r="G2418">
        <v>0.23552100000000001</v>
      </c>
      <c r="H2418">
        <v>0.77753899999999998</v>
      </c>
      <c r="I2418">
        <v>0</v>
      </c>
    </row>
    <row r="2419" spans="1:9" x14ac:dyDescent="0.25">
      <c r="A2419" t="s">
        <v>210</v>
      </c>
      <c r="B2419">
        <v>4159.83</v>
      </c>
      <c r="C2419">
        <v>4145.71</v>
      </c>
      <c r="D2419">
        <v>4068.81</v>
      </c>
      <c r="E2419">
        <v>3119.83</v>
      </c>
      <c r="F2419">
        <v>0</v>
      </c>
      <c r="G2419">
        <v>0.20946100000000001</v>
      </c>
      <c r="H2419">
        <v>0.77781699999999998</v>
      </c>
      <c r="I2419">
        <v>0</v>
      </c>
    </row>
    <row r="2420" spans="1:9" x14ac:dyDescent="0.25">
      <c r="A2420" t="s">
        <v>210</v>
      </c>
      <c r="B2420">
        <v>4156.75</v>
      </c>
      <c r="C2420">
        <v>4142.3500000000004</v>
      </c>
      <c r="D2420">
        <v>4068.75</v>
      </c>
      <c r="E2420">
        <v>3120.69</v>
      </c>
      <c r="F2420">
        <v>0</v>
      </c>
      <c r="G2420">
        <v>0.235539</v>
      </c>
      <c r="H2420">
        <v>0.77771900000000005</v>
      </c>
      <c r="I2420">
        <v>0</v>
      </c>
    </row>
    <row r="2421" spans="1:9" x14ac:dyDescent="0.25">
      <c r="A2421" t="s">
        <v>210</v>
      </c>
      <c r="B2421">
        <v>4151.41</v>
      </c>
      <c r="C2421">
        <v>4137.08</v>
      </c>
      <c r="D2421">
        <v>4067.21</v>
      </c>
      <c r="E2421">
        <v>3119.63</v>
      </c>
      <c r="F2421">
        <v>0</v>
      </c>
      <c r="G2421">
        <v>0.20943100000000001</v>
      </c>
      <c r="H2421">
        <v>0.77778000000000003</v>
      </c>
      <c r="I2421">
        <v>0</v>
      </c>
    </row>
    <row r="2422" spans="1:9" x14ac:dyDescent="0.25">
      <c r="A2422" t="s">
        <v>210</v>
      </c>
      <c r="B2422">
        <v>4155.9399999999996</v>
      </c>
      <c r="C2422">
        <v>4141.22</v>
      </c>
      <c r="D2422">
        <v>4066.96</v>
      </c>
      <c r="E2422">
        <v>3119.68</v>
      </c>
      <c r="F2422">
        <v>0</v>
      </c>
      <c r="G2422">
        <v>0.23552100000000001</v>
      </c>
      <c r="H2422">
        <v>0.77789799999999998</v>
      </c>
      <c r="I2422">
        <v>0</v>
      </c>
    </row>
    <row r="2423" spans="1:9" x14ac:dyDescent="0.25">
      <c r="A2423" t="s">
        <v>210</v>
      </c>
      <c r="B2423">
        <v>4158.5</v>
      </c>
      <c r="C2423">
        <v>4143.87</v>
      </c>
      <c r="D2423">
        <v>4067.89</v>
      </c>
      <c r="E2423">
        <v>3119.88</v>
      </c>
      <c r="F2423">
        <v>0</v>
      </c>
      <c r="G2423">
        <v>0.228578</v>
      </c>
      <c r="H2423">
        <v>0.776698</v>
      </c>
      <c r="I2423">
        <v>0</v>
      </c>
    </row>
    <row r="2424" spans="1:9" x14ac:dyDescent="0.25">
      <c r="A2424" t="s">
        <v>210</v>
      </c>
      <c r="B2424">
        <v>4154.6400000000003</v>
      </c>
      <c r="C2424">
        <v>4140</v>
      </c>
      <c r="D2424">
        <v>4066.56</v>
      </c>
      <c r="E2424">
        <v>3119.7</v>
      </c>
      <c r="F2424">
        <v>0</v>
      </c>
      <c r="G2424">
        <v>0.23552400000000001</v>
      </c>
      <c r="H2424">
        <v>0.77788100000000004</v>
      </c>
      <c r="I2424">
        <v>0</v>
      </c>
    </row>
    <row r="2425" spans="1:9" x14ac:dyDescent="0.25">
      <c r="A2425" t="s">
        <v>210</v>
      </c>
      <c r="B2425">
        <v>4143.8500000000004</v>
      </c>
      <c r="C2425">
        <v>4129.41</v>
      </c>
      <c r="D2425">
        <v>4065.35</v>
      </c>
      <c r="E2425">
        <v>3119.66</v>
      </c>
      <c r="F2425">
        <v>0</v>
      </c>
      <c r="G2425">
        <v>0.235041</v>
      </c>
      <c r="H2425">
        <v>0.77777300000000005</v>
      </c>
      <c r="I2425">
        <v>0</v>
      </c>
    </row>
    <row r="2426" spans="1:9" x14ac:dyDescent="0.25">
      <c r="A2426" t="s">
        <v>210</v>
      </c>
      <c r="B2426">
        <v>4149.2</v>
      </c>
      <c r="C2426">
        <v>4134.37</v>
      </c>
      <c r="D2426">
        <v>4066.07</v>
      </c>
      <c r="E2426">
        <v>3119.85</v>
      </c>
      <c r="F2426">
        <v>0</v>
      </c>
      <c r="G2426">
        <v>0.208093</v>
      </c>
      <c r="H2426">
        <v>0.77782799999999996</v>
      </c>
      <c r="I2426">
        <v>0</v>
      </c>
    </row>
    <row r="2427" spans="1:9" x14ac:dyDescent="0.25">
      <c r="A2427" t="s">
        <v>210</v>
      </c>
      <c r="B2427">
        <v>4153.18</v>
      </c>
      <c r="C2427">
        <v>4138.2</v>
      </c>
      <c r="D2427">
        <v>4067.31</v>
      </c>
      <c r="E2427">
        <v>3119.89</v>
      </c>
      <c r="F2427">
        <v>0</v>
      </c>
      <c r="G2427">
        <v>0.22570699999999999</v>
      </c>
      <c r="H2427">
        <v>0.77748899999999999</v>
      </c>
      <c r="I2427">
        <v>0</v>
      </c>
    </row>
    <row r="2428" spans="1:9" x14ac:dyDescent="0.25">
      <c r="A2428" t="s">
        <v>210</v>
      </c>
      <c r="B2428">
        <v>4152.63</v>
      </c>
      <c r="C2428">
        <v>4138.28</v>
      </c>
      <c r="D2428">
        <v>4066.88</v>
      </c>
      <c r="E2428">
        <v>3119.7</v>
      </c>
      <c r="F2428">
        <v>0</v>
      </c>
      <c r="G2428">
        <v>0.23551900000000001</v>
      </c>
      <c r="H2428">
        <v>0.77787200000000001</v>
      </c>
      <c r="I2428">
        <v>0</v>
      </c>
    </row>
    <row r="2429" spans="1:9" x14ac:dyDescent="0.25">
      <c r="A2429" t="s">
        <v>210</v>
      </c>
      <c r="B2429">
        <v>4152.58</v>
      </c>
      <c r="C2429">
        <v>4138.42</v>
      </c>
      <c r="D2429">
        <v>4067.11</v>
      </c>
      <c r="E2429">
        <v>3119.76</v>
      </c>
      <c r="F2429">
        <v>0</v>
      </c>
      <c r="G2429">
        <v>0.22120600000000001</v>
      </c>
      <c r="H2429">
        <v>0.77789900000000001</v>
      </c>
      <c r="I2429">
        <v>0</v>
      </c>
    </row>
    <row r="2430" spans="1:9" x14ac:dyDescent="0.25">
      <c r="A2430" t="s">
        <v>210</v>
      </c>
      <c r="B2430">
        <v>4149.68</v>
      </c>
      <c r="C2430">
        <v>4135.3100000000004</v>
      </c>
      <c r="D2430">
        <v>4066.93</v>
      </c>
      <c r="E2430">
        <v>3119.8</v>
      </c>
      <c r="F2430">
        <v>0</v>
      </c>
      <c r="G2430">
        <v>0.23275000000000001</v>
      </c>
      <c r="H2430">
        <v>0.77787700000000004</v>
      </c>
      <c r="I2430">
        <v>0</v>
      </c>
    </row>
    <row r="2431" spans="1:9" x14ac:dyDescent="0.25">
      <c r="A2431" t="s">
        <v>210</v>
      </c>
      <c r="B2431">
        <v>4147.6899999999996</v>
      </c>
      <c r="C2431">
        <v>4133.1899999999996</v>
      </c>
      <c r="D2431">
        <v>4065.88</v>
      </c>
      <c r="E2431">
        <v>3119.76</v>
      </c>
      <c r="F2431">
        <v>0</v>
      </c>
      <c r="G2431">
        <v>0.20851900000000001</v>
      </c>
      <c r="H2431">
        <v>0.78498000000000001</v>
      </c>
      <c r="I2431">
        <v>0</v>
      </c>
    </row>
    <row r="2432" spans="1:9" x14ac:dyDescent="0.25">
      <c r="A2432" t="s">
        <v>210</v>
      </c>
      <c r="B2432">
        <v>4154.42</v>
      </c>
      <c r="C2432">
        <v>4139.5600000000004</v>
      </c>
      <c r="D2432">
        <v>4066.29</v>
      </c>
      <c r="E2432">
        <v>3119.66</v>
      </c>
      <c r="F2432">
        <v>0</v>
      </c>
      <c r="G2432">
        <v>0.23551900000000001</v>
      </c>
      <c r="H2432">
        <v>0.77759100000000003</v>
      </c>
      <c r="I2432">
        <v>0</v>
      </c>
    </row>
    <row r="2433" spans="1:9" x14ac:dyDescent="0.25">
      <c r="A2433" t="s">
        <v>210</v>
      </c>
      <c r="B2433">
        <v>4145.49</v>
      </c>
      <c r="C2433">
        <v>4130.6499999999996</v>
      </c>
      <c r="D2433">
        <v>4066.47</v>
      </c>
      <c r="E2433">
        <v>3119.97</v>
      </c>
      <c r="F2433">
        <v>0</v>
      </c>
      <c r="G2433">
        <v>0.214063</v>
      </c>
      <c r="H2433">
        <v>0.777895</v>
      </c>
      <c r="I2433">
        <v>0</v>
      </c>
    </row>
    <row r="2434" spans="1:9" x14ac:dyDescent="0.25">
      <c r="A2434" t="s">
        <v>210</v>
      </c>
      <c r="B2434">
        <v>4151.4799999999996</v>
      </c>
      <c r="C2434">
        <v>4136.07</v>
      </c>
      <c r="D2434">
        <v>4066.58</v>
      </c>
      <c r="E2434">
        <v>3119.65</v>
      </c>
      <c r="F2434">
        <v>0</v>
      </c>
      <c r="G2434">
        <v>0.23552100000000001</v>
      </c>
      <c r="H2434">
        <v>0.77682300000000004</v>
      </c>
      <c r="I2434">
        <v>0</v>
      </c>
    </row>
    <row r="2435" spans="1:9" x14ac:dyDescent="0.25">
      <c r="A2435" t="s">
        <v>210</v>
      </c>
      <c r="B2435">
        <v>4150.54</v>
      </c>
      <c r="C2435">
        <v>4135.25</v>
      </c>
      <c r="D2435">
        <v>4066.26</v>
      </c>
      <c r="E2435">
        <v>3119.59</v>
      </c>
      <c r="F2435">
        <v>0</v>
      </c>
      <c r="G2435">
        <v>0.20815400000000001</v>
      </c>
      <c r="H2435">
        <v>0.77785199999999999</v>
      </c>
      <c r="I2435">
        <v>0</v>
      </c>
    </row>
    <row r="2436" spans="1:9" x14ac:dyDescent="0.25">
      <c r="A2436" t="s">
        <v>210</v>
      </c>
      <c r="B2436">
        <v>4161.95</v>
      </c>
      <c r="C2436">
        <v>4147.37</v>
      </c>
      <c r="D2436">
        <v>4069.87</v>
      </c>
      <c r="E2436">
        <v>3119.73</v>
      </c>
      <c r="F2436">
        <v>0</v>
      </c>
      <c r="G2436">
        <v>0.23552100000000001</v>
      </c>
      <c r="H2436">
        <v>0.77759299999999998</v>
      </c>
      <c r="I2436">
        <v>0</v>
      </c>
    </row>
    <row r="2437" spans="1:9" x14ac:dyDescent="0.25">
      <c r="A2437" t="s">
        <v>210</v>
      </c>
      <c r="B2437">
        <v>4148.2</v>
      </c>
      <c r="C2437">
        <v>4134.08</v>
      </c>
      <c r="D2437">
        <v>4066.19</v>
      </c>
      <c r="E2437">
        <v>3119.76</v>
      </c>
      <c r="F2437">
        <v>0</v>
      </c>
      <c r="G2437">
        <v>0.22209699999999999</v>
      </c>
      <c r="H2437">
        <v>0.77771100000000004</v>
      </c>
      <c r="I2437">
        <v>0</v>
      </c>
    </row>
    <row r="2438" spans="1:9" x14ac:dyDescent="0.25">
      <c r="A2438" t="s">
        <v>210</v>
      </c>
      <c r="B2438">
        <v>4156.67</v>
      </c>
      <c r="C2438">
        <v>4142.49</v>
      </c>
      <c r="D2438">
        <v>4068.61</v>
      </c>
      <c r="E2438">
        <v>3119.82</v>
      </c>
      <c r="F2438">
        <v>0</v>
      </c>
      <c r="G2438">
        <v>0.23551900000000001</v>
      </c>
      <c r="H2438">
        <v>0.77786100000000002</v>
      </c>
      <c r="I2438">
        <v>0</v>
      </c>
    </row>
    <row r="2439" spans="1:9" x14ac:dyDescent="0.25">
      <c r="A2439" t="s">
        <v>210</v>
      </c>
      <c r="B2439">
        <v>4152.51</v>
      </c>
      <c r="C2439">
        <v>4138.17</v>
      </c>
      <c r="D2439">
        <v>4067.7</v>
      </c>
      <c r="E2439">
        <v>3119.82</v>
      </c>
      <c r="F2439">
        <v>0</v>
      </c>
      <c r="G2439">
        <v>0.21962899999999999</v>
      </c>
      <c r="H2439">
        <v>0.77788999999999997</v>
      </c>
      <c r="I2439">
        <v>0</v>
      </c>
    </row>
    <row r="2440" spans="1:9" x14ac:dyDescent="0.25">
      <c r="A2440" t="s">
        <v>210</v>
      </c>
      <c r="B2440">
        <v>4156.1000000000004</v>
      </c>
      <c r="C2440">
        <v>4141.05</v>
      </c>
      <c r="D2440">
        <v>4067.15</v>
      </c>
      <c r="E2440">
        <v>3119.63</v>
      </c>
      <c r="F2440">
        <v>0</v>
      </c>
      <c r="G2440">
        <v>0.20813000000000001</v>
      </c>
      <c r="H2440">
        <v>0.77775899999999998</v>
      </c>
      <c r="I2440">
        <v>0</v>
      </c>
    </row>
    <row r="2441" spans="1:9" x14ac:dyDescent="0.25">
      <c r="A2441" t="s">
        <v>210</v>
      </c>
      <c r="B2441">
        <v>4152.6099999999997</v>
      </c>
      <c r="C2441">
        <v>4137.71</v>
      </c>
      <c r="D2441">
        <v>4066.48</v>
      </c>
      <c r="E2441">
        <v>3119.55</v>
      </c>
      <c r="F2441">
        <v>0</v>
      </c>
      <c r="G2441">
        <v>0.21649399999999999</v>
      </c>
      <c r="H2441">
        <v>0.77789600000000003</v>
      </c>
      <c r="I2441">
        <v>0</v>
      </c>
    </row>
    <row r="2442" spans="1:9" x14ac:dyDescent="0.25">
      <c r="A2442" t="s">
        <v>210</v>
      </c>
      <c r="B2442">
        <v>4154.49</v>
      </c>
      <c r="C2442">
        <v>4140.3</v>
      </c>
      <c r="D2442">
        <v>4067.1</v>
      </c>
      <c r="E2442">
        <v>3119.63</v>
      </c>
      <c r="F2442">
        <v>0</v>
      </c>
      <c r="G2442">
        <v>0.217256</v>
      </c>
      <c r="H2442">
        <v>0.77789900000000001</v>
      </c>
      <c r="I2442">
        <v>0</v>
      </c>
    </row>
    <row r="2443" spans="1:9" x14ac:dyDescent="0.25">
      <c r="A2443" t="s">
        <v>210</v>
      </c>
      <c r="B2443">
        <v>4153.9799999999996</v>
      </c>
      <c r="C2443">
        <v>4139.76</v>
      </c>
      <c r="D2443">
        <v>4066.66</v>
      </c>
      <c r="E2443">
        <v>3119.56</v>
      </c>
      <c r="F2443">
        <v>0</v>
      </c>
      <c r="G2443">
        <v>0.208153</v>
      </c>
      <c r="H2443">
        <v>0.77784699999999996</v>
      </c>
      <c r="I2443">
        <v>0</v>
      </c>
    </row>
    <row r="2444" spans="1:9" x14ac:dyDescent="0.25">
      <c r="A2444" t="s">
        <v>210</v>
      </c>
      <c r="B2444">
        <v>4156.33</v>
      </c>
      <c r="C2444">
        <v>4141.7700000000004</v>
      </c>
      <c r="D2444">
        <v>4068.74</v>
      </c>
      <c r="E2444">
        <v>3119.9</v>
      </c>
      <c r="F2444">
        <v>0</v>
      </c>
      <c r="G2444">
        <v>0.20854200000000001</v>
      </c>
      <c r="H2444">
        <v>0.77789900000000001</v>
      </c>
      <c r="I2444">
        <v>0</v>
      </c>
    </row>
    <row r="2445" spans="1:9" x14ac:dyDescent="0.25">
      <c r="A2445" t="s">
        <v>210</v>
      </c>
      <c r="B2445">
        <v>4151.38</v>
      </c>
      <c r="C2445">
        <v>4137.1899999999996</v>
      </c>
      <c r="D2445">
        <v>4067.21</v>
      </c>
      <c r="E2445">
        <v>3119.71</v>
      </c>
      <c r="F2445">
        <v>0</v>
      </c>
      <c r="G2445">
        <v>0.217975</v>
      </c>
      <c r="H2445">
        <v>0.77761999999999998</v>
      </c>
      <c r="I2445">
        <v>0</v>
      </c>
    </row>
    <row r="2446" spans="1:9" x14ac:dyDescent="0.25">
      <c r="A2446" t="s">
        <v>210</v>
      </c>
      <c r="B2446">
        <v>4150.6899999999996</v>
      </c>
      <c r="C2446">
        <v>4136.62</v>
      </c>
      <c r="D2446">
        <v>4066.85</v>
      </c>
      <c r="E2446">
        <v>3119.42</v>
      </c>
      <c r="F2446">
        <v>0</v>
      </c>
      <c r="G2446">
        <v>0.20844099999999999</v>
      </c>
      <c r="H2446">
        <v>0.777891</v>
      </c>
      <c r="I2446">
        <v>0</v>
      </c>
    </row>
    <row r="2447" spans="1:9" x14ac:dyDescent="0.25">
      <c r="A2447" t="s">
        <v>210</v>
      </c>
      <c r="B2447">
        <v>4161.37</v>
      </c>
      <c r="C2447">
        <v>4144.55</v>
      </c>
      <c r="D2447">
        <v>4067.89</v>
      </c>
      <c r="E2447">
        <v>3119.86</v>
      </c>
      <c r="F2447">
        <v>0</v>
      </c>
      <c r="G2447">
        <v>0.23551900000000001</v>
      </c>
      <c r="H2447">
        <v>0.77777399999999997</v>
      </c>
      <c r="I2447">
        <v>0</v>
      </c>
    </row>
    <row r="2448" spans="1:9" x14ac:dyDescent="0.25">
      <c r="A2448" t="s">
        <v>210</v>
      </c>
      <c r="B2448">
        <v>4149.9399999999996</v>
      </c>
      <c r="C2448">
        <v>4135.1499999999996</v>
      </c>
      <c r="D2448">
        <v>4066.81</v>
      </c>
      <c r="E2448">
        <v>3119.59</v>
      </c>
      <c r="F2448">
        <v>0</v>
      </c>
      <c r="G2448">
        <v>0.23553499999999999</v>
      </c>
      <c r="H2448">
        <v>0.77789299999999995</v>
      </c>
      <c r="I2448">
        <v>0</v>
      </c>
    </row>
    <row r="2449" spans="1:25" x14ac:dyDescent="0.25">
      <c r="A2449" t="s">
        <v>210</v>
      </c>
      <c r="B2449">
        <v>4160.16</v>
      </c>
      <c r="C2449">
        <v>4145.03</v>
      </c>
      <c r="D2449">
        <v>4068.56</v>
      </c>
      <c r="E2449">
        <v>3120.04</v>
      </c>
      <c r="F2449">
        <v>0</v>
      </c>
      <c r="G2449">
        <v>0.20977799999999999</v>
      </c>
      <c r="H2449">
        <v>0.777864</v>
      </c>
      <c r="I2449">
        <v>0</v>
      </c>
    </row>
    <row r="2450" spans="1:25" x14ac:dyDescent="0.25">
      <c r="A2450" t="s">
        <v>210</v>
      </c>
      <c r="B2450">
        <v>4157.43</v>
      </c>
      <c r="C2450">
        <v>4143.49</v>
      </c>
      <c r="D2450">
        <v>4068.5</v>
      </c>
      <c r="E2450">
        <v>3119.81</v>
      </c>
      <c r="F2450">
        <v>0</v>
      </c>
      <c r="G2450">
        <v>0.208097</v>
      </c>
      <c r="H2450">
        <v>0.77789900000000001</v>
      </c>
      <c r="I2450">
        <v>0</v>
      </c>
    </row>
    <row r="2451" spans="1:25" x14ac:dyDescent="0.25">
      <c r="A2451" t="s">
        <v>210</v>
      </c>
      <c r="B2451">
        <v>4151.79</v>
      </c>
      <c r="C2451">
        <v>4136.6499999999996</v>
      </c>
      <c r="D2451">
        <v>4067.59</v>
      </c>
      <c r="E2451">
        <v>3119.51</v>
      </c>
      <c r="F2451">
        <v>0</v>
      </c>
      <c r="G2451">
        <v>0.20930499999999999</v>
      </c>
      <c r="H2451">
        <v>0.77746499999999996</v>
      </c>
      <c r="I2451">
        <v>0</v>
      </c>
    </row>
    <row r="2452" spans="1:25" x14ac:dyDescent="0.25">
      <c r="A2452" t="s">
        <v>210</v>
      </c>
      <c r="B2452">
        <v>4152.8900000000003</v>
      </c>
      <c r="C2452">
        <v>4138.51</v>
      </c>
      <c r="D2452">
        <v>4067.35</v>
      </c>
      <c r="E2452">
        <v>3119.74</v>
      </c>
      <c r="F2452">
        <v>0</v>
      </c>
      <c r="G2452">
        <v>0.218031</v>
      </c>
      <c r="H2452">
        <v>0.77787700000000004</v>
      </c>
      <c r="I2452">
        <v>0</v>
      </c>
    </row>
    <row r="2453" spans="1:25" x14ac:dyDescent="0.25">
      <c r="A2453" t="s">
        <v>210</v>
      </c>
      <c r="B2453">
        <v>4155.1099999999997</v>
      </c>
      <c r="C2453">
        <v>4139.93</v>
      </c>
      <c r="D2453">
        <v>4066.81</v>
      </c>
      <c r="E2453">
        <v>3119.59</v>
      </c>
      <c r="F2453">
        <v>0</v>
      </c>
      <c r="G2453">
        <v>0.209707</v>
      </c>
      <c r="H2453">
        <v>0.77789900000000001</v>
      </c>
      <c r="I2453">
        <v>0</v>
      </c>
    </row>
    <row r="2454" spans="1:25" x14ac:dyDescent="0.25">
      <c r="A2454" t="s">
        <v>210</v>
      </c>
      <c r="B2454">
        <v>4158</v>
      </c>
      <c r="C2454">
        <v>4143.53</v>
      </c>
      <c r="D2454">
        <v>4068.37</v>
      </c>
      <c r="E2454">
        <v>3119.92</v>
      </c>
      <c r="F2454">
        <v>0</v>
      </c>
      <c r="G2454">
        <v>0.20810799999999999</v>
      </c>
      <c r="H2454">
        <v>0.80424099999999998</v>
      </c>
      <c r="I2454">
        <v>0</v>
      </c>
    </row>
    <row r="2455" spans="1:25" x14ac:dyDescent="0.25">
      <c r="A2455" t="s">
        <v>210</v>
      </c>
      <c r="B2455">
        <v>4158.3999999999996</v>
      </c>
      <c r="C2455">
        <v>4143.47</v>
      </c>
      <c r="D2455">
        <v>4068.09</v>
      </c>
      <c r="E2455">
        <v>3119.64</v>
      </c>
      <c r="F2455">
        <v>0</v>
      </c>
      <c r="G2455">
        <v>0.20812</v>
      </c>
      <c r="H2455">
        <v>0.77789699999999995</v>
      </c>
      <c r="I2455">
        <v>0</v>
      </c>
    </row>
    <row r="2456" spans="1:25" x14ac:dyDescent="0.25">
      <c r="A2456" t="s">
        <v>210</v>
      </c>
      <c r="B2456">
        <v>4161.24</v>
      </c>
      <c r="C2456">
        <v>4146.91</v>
      </c>
      <c r="D2456">
        <v>4069.15</v>
      </c>
      <c r="E2456">
        <v>3120</v>
      </c>
      <c r="F2456">
        <v>0</v>
      </c>
      <c r="G2456">
        <v>0.23552000000000001</v>
      </c>
      <c r="H2456">
        <v>0.77789900000000001</v>
      </c>
      <c r="I2456">
        <v>0</v>
      </c>
    </row>
    <row r="2457" spans="1:25" x14ac:dyDescent="0.25">
      <c r="A2457" t="s">
        <v>210</v>
      </c>
      <c r="B2457">
        <v>4161.28</v>
      </c>
      <c r="C2457">
        <v>4146.7</v>
      </c>
      <c r="D2457">
        <v>4067.87</v>
      </c>
      <c r="E2457">
        <v>3119.84</v>
      </c>
      <c r="F2457">
        <v>0</v>
      </c>
      <c r="G2457">
        <v>0.20949699999999999</v>
      </c>
      <c r="H2457">
        <v>0.77789399999999997</v>
      </c>
      <c r="I2457">
        <v>0</v>
      </c>
    </row>
    <row r="2458" spans="1:25" x14ac:dyDescent="0.25">
      <c r="A2458" t="s">
        <v>210</v>
      </c>
      <c r="B2458">
        <v>4153.82</v>
      </c>
      <c r="C2458">
        <v>4138.93</v>
      </c>
      <c r="D2458">
        <v>4067</v>
      </c>
      <c r="E2458">
        <v>3119.76</v>
      </c>
      <c r="F2458">
        <v>0</v>
      </c>
      <c r="G2458">
        <v>0.22161900000000001</v>
      </c>
      <c r="H2458">
        <v>0.77726099999999998</v>
      </c>
      <c r="I2458">
        <v>0</v>
      </c>
    </row>
    <row r="2459" spans="1:25" x14ac:dyDescent="0.25">
      <c r="A2459" t="s">
        <v>210</v>
      </c>
      <c r="B2459">
        <v>4153.26</v>
      </c>
      <c r="C2459">
        <v>4138.55</v>
      </c>
      <c r="D2459">
        <v>4067.24</v>
      </c>
      <c r="E2459">
        <v>3119.69</v>
      </c>
      <c r="F2459">
        <v>0</v>
      </c>
      <c r="G2459">
        <v>0.23552000000000001</v>
      </c>
      <c r="H2459">
        <v>0.77789900000000001</v>
      </c>
      <c r="I2459">
        <v>0</v>
      </c>
    </row>
    <row r="2460" spans="1:25" x14ac:dyDescent="0.25">
      <c r="A2460" t="s">
        <v>210</v>
      </c>
      <c r="B2460">
        <v>4154.88</v>
      </c>
      <c r="C2460">
        <v>4140.24</v>
      </c>
      <c r="D2460">
        <v>4066.59</v>
      </c>
      <c r="E2460">
        <v>3119.59</v>
      </c>
      <c r="F2460">
        <v>0</v>
      </c>
      <c r="G2460">
        <v>0.20818300000000001</v>
      </c>
      <c r="H2460">
        <v>0.77676699999999999</v>
      </c>
      <c r="I2460">
        <v>0</v>
      </c>
    </row>
    <row r="2461" spans="1:25" x14ac:dyDescent="0.25">
      <c r="A2461" t="s">
        <v>210</v>
      </c>
      <c r="B2461">
        <v>4153.53</v>
      </c>
      <c r="C2461">
        <v>4139.75</v>
      </c>
      <c r="D2461">
        <v>4067.66</v>
      </c>
      <c r="E2461">
        <v>3119.71</v>
      </c>
      <c r="F2461">
        <v>0</v>
      </c>
      <c r="G2461">
        <v>0.21229600000000001</v>
      </c>
      <c r="H2461">
        <v>0.77789399999999997</v>
      </c>
      <c r="I2461">
        <v>0</v>
      </c>
    </row>
    <row r="2462" spans="1:25" x14ac:dyDescent="0.25">
      <c r="A2462" t="s">
        <v>210</v>
      </c>
      <c r="B2462">
        <v>4154.26</v>
      </c>
      <c r="C2462">
        <v>4139.9399999999996</v>
      </c>
      <c r="D2462">
        <v>4067.24</v>
      </c>
      <c r="E2462">
        <v>3119.9</v>
      </c>
      <c r="F2462">
        <v>0</v>
      </c>
      <c r="G2462">
        <v>0.20971200000000001</v>
      </c>
      <c r="H2462">
        <v>0.77789399999999997</v>
      </c>
      <c r="I2462">
        <v>0</v>
      </c>
    </row>
    <row r="2463" spans="1:25" x14ac:dyDescent="0.25">
      <c r="A2463" t="s">
        <v>210</v>
      </c>
      <c r="B2463">
        <v>4155.37</v>
      </c>
      <c r="C2463">
        <v>4141.55</v>
      </c>
      <c r="D2463">
        <v>4067.59</v>
      </c>
      <c r="E2463">
        <v>3119.93</v>
      </c>
      <c r="F2463">
        <v>0</v>
      </c>
      <c r="G2463">
        <v>0.23551900000000001</v>
      </c>
      <c r="H2463">
        <v>0.77789600000000003</v>
      </c>
      <c r="I2463">
        <v>0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210</v>
      </c>
      <c r="B2464">
        <v>4154.33</v>
      </c>
      <c r="C2464">
        <v>4140.17</v>
      </c>
      <c r="D2464">
        <v>4067.69</v>
      </c>
      <c r="E2464">
        <v>3119.63</v>
      </c>
      <c r="F2464">
        <v>0</v>
      </c>
      <c r="G2464">
        <v>0.21380299999999999</v>
      </c>
      <c r="H2464">
        <v>0.77764999999999995</v>
      </c>
      <c r="I2464">
        <v>0</v>
      </c>
      <c r="R2464">
        <f>AVERAGE(B2415:B2464)</f>
        <v>4154.5429999999997</v>
      </c>
      <c r="S2464">
        <f>AVERAGE(C2415:C2464)</f>
        <v>4139.9785999999995</v>
      </c>
      <c r="U2464">
        <f>_xlfn.VAR.P(B2415:B2464)</f>
        <v>18.224328999999706</v>
      </c>
      <c r="V2464">
        <f>_xlfn.VAR.P(C2415:C2464)</f>
        <v>18.298764040000389</v>
      </c>
      <c r="X2464">
        <f>1.96*SQRT(U2464)/50</f>
        <v>0.16734465308028082</v>
      </c>
      <c r="Y2464">
        <f>1.96*SQRT(V2464)/50</f>
        <v>0.16768605420375959</v>
      </c>
    </row>
    <row r="2465" spans="1:9" x14ac:dyDescent="0.25">
      <c r="A2465" t="s">
        <v>211</v>
      </c>
      <c r="B2465">
        <v>207812.9987</v>
      </c>
      <c r="C2465" t="s">
        <v>37</v>
      </c>
    </row>
    <row r="2466" spans="1:9" x14ac:dyDescent="0.25">
      <c r="A2466" t="s">
        <v>212</v>
      </c>
      <c r="B2466">
        <v>3675.06</v>
      </c>
      <c r="C2466">
        <v>3657.45</v>
      </c>
      <c r="D2466">
        <v>3587.54</v>
      </c>
      <c r="E2466">
        <v>3099.23</v>
      </c>
      <c r="F2466">
        <v>0</v>
      </c>
      <c r="G2466">
        <v>0.20844399999999999</v>
      </c>
      <c r="H2466">
        <v>0.77785400000000005</v>
      </c>
      <c r="I2466">
        <v>0</v>
      </c>
    </row>
    <row r="2467" spans="1:9" x14ac:dyDescent="0.25">
      <c r="A2467" t="s">
        <v>212</v>
      </c>
      <c r="B2467">
        <v>3676.3</v>
      </c>
      <c r="C2467">
        <v>3662.08</v>
      </c>
      <c r="D2467">
        <v>3589.14</v>
      </c>
      <c r="E2467">
        <v>3098.63</v>
      </c>
      <c r="F2467">
        <v>0</v>
      </c>
      <c r="G2467">
        <v>0.21549599999999999</v>
      </c>
      <c r="H2467">
        <v>0.77786599999999995</v>
      </c>
      <c r="I2467">
        <v>0</v>
      </c>
    </row>
    <row r="2468" spans="1:9" x14ac:dyDescent="0.25">
      <c r="A2468" t="s">
        <v>212</v>
      </c>
      <c r="B2468">
        <v>3677.44</v>
      </c>
      <c r="C2468">
        <v>3663.41</v>
      </c>
      <c r="D2468">
        <v>3591.73</v>
      </c>
      <c r="E2468">
        <v>3099.3</v>
      </c>
      <c r="F2468">
        <v>0</v>
      </c>
      <c r="G2468">
        <v>0.21001700000000001</v>
      </c>
      <c r="H2468">
        <v>0.80637999999999999</v>
      </c>
      <c r="I2468">
        <v>0</v>
      </c>
    </row>
    <row r="2469" spans="1:9" x14ac:dyDescent="0.25">
      <c r="A2469" t="s">
        <v>212</v>
      </c>
      <c r="B2469">
        <v>3672.3</v>
      </c>
      <c r="C2469">
        <v>3657.69</v>
      </c>
      <c r="D2469">
        <v>3588.08</v>
      </c>
      <c r="E2469">
        <v>3098.75</v>
      </c>
      <c r="F2469">
        <v>0</v>
      </c>
      <c r="G2469">
        <v>0.226243</v>
      </c>
      <c r="H2469">
        <v>0.77789699999999995</v>
      </c>
      <c r="I2469">
        <v>0</v>
      </c>
    </row>
    <row r="2470" spans="1:9" x14ac:dyDescent="0.25">
      <c r="A2470" t="s">
        <v>212</v>
      </c>
      <c r="B2470">
        <v>3675.67</v>
      </c>
      <c r="C2470">
        <v>3660.76</v>
      </c>
      <c r="D2470">
        <v>3588.64</v>
      </c>
      <c r="E2470">
        <v>3099.27</v>
      </c>
      <c r="F2470">
        <v>0</v>
      </c>
      <c r="G2470">
        <v>0.23551900000000001</v>
      </c>
      <c r="H2470">
        <v>0.77789799999999998</v>
      </c>
      <c r="I2470">
        <v>0</v>
      </c>
    </row>
    <row r="2471" spans="1:9" x14ac:dyDescent="0.25">
      <c r="A2471" t="s">
        <v>212</v>
      </c>
      <c r="B2471">
        <v>3680.97</v>
      </c>
      <c r="C2471">
        <v>3666.2</v>
      </c>
      <c r="D2471">
        <v>3589.36</v>
      </c>
      <c r="E2471">
        <v>3099.3</v>
      </c>
      <c r="F2471">
        <v>0</v>
      </c>
      <c r="G2471">
        <v>0.23551900000000001</v>
      </c>
      <c r="H2471">
        <v>0.777887</v>
      </c>
      <c r="I2471">
        <v>0</v>
      </c>
    </row>
    <row r="2472" spans="1:9" x14ac:dyDescent="0.25">
      <c r="A2472" t="s">
        <v>212</v>
      </c>
      <c r="B2472">
        <v>3686.85</v>
      </c>
      <c r="C2472">
        <v>3672.29</v>
      </c>
      <c r="D2472">
        <v>3588.8</v>
      </c>
      <c r="E2472">
        <v>3098.85</v>
      </c>
      <c r="F2472">
        <v>0</v>
      </c>
      <c r="G2472">
        <v>0.21654599999999999</v>
      </c>
      <c r="H2472">
        <v>0.77789200000000003</v>
      </c>
      <c r="I2472">
        <v>0</v>
      </c>
    </row>
    <row r="2473" spans="1:9" x14ac:dyDescent="0.25">
      <c r="A2473" t="s">
        <v>212</v>
      </c>
      <c r="B2473">
        <v>3683.65</v>
      </c>
      <c r="C2473">
        <v>3664.25</v>
      </c>
      <c r="D2473">
        <v>3589.12</v>
      </c>
      <c r="E2473">
        <v>3098.7</v>
      </c>
      <c r="F2473">
        <v>0</v>
      </c>
      <c r="G2473">
        <v>0.208341</v>
      </c>
      <c r="H2473">
        <v>0.77759599999999995</v>
      </c>
      <c r="I2473">
        <v>0</v>
      </c>
    </row>
    <row r="2474" spans="1:9" x14ac:dyDescent="0.25">
      <c r="A2474" t="s">
        <v>212</v>
      </c>
      <c r="B2474">
        <v>3681.42</v>
      </c>
      <c r="C2474">
        <v>3666.38</v>
      </c>
      <c r="D2474">
        <v>3589.51</v>
      </c>
      <c r="E2474">
        <v>3099.29</v>
      </c>
      <c r="F2474">
        <v>0</v>
      </c>
      <c r="G2474">
        <v>0.20946999999999999</v>
      </c>
      <c r="H2474">
        <v>0.77757900000000002</v>
      </c>
      <c r="I2474">
        <v>0</v>
      </c>
    </row>
    <row r="2475" spans="1:9" x14ac:dyDescent="0.25">
      <c r="A2475" t="s">
        <v>212</v>
      </c>
      <c r="B2475">
        <v>3677.2</v>
      </c>
      <c r="C2475">
        <v>3662.11</v>
      </c>
      <c r="D2475">
        <v>3588.94</v>
      </c>
      <c r="E2475">
        <v>3099.23</v>
      </c>
      <c r="F2475">
        <v>0</v>
      </c>
      <c r="G2475">
        <v>0.20962800000000001</v>
      </c>
      <c r="H2475">
        <v>0.77781599999999995</v>
      </c>
      <c r="I2475">
        <v>0</v>
      </c>
    </row>
    <row r="2476" spans="1:9" x14ac:dyDescent="0.25">
      <c r="A2476" t="s">
        <v>212</v>
      </c>
      <c r="B2476">
        <v>3676.79</v>
      </c>
      <c r="C2476">
        <v>3662.71</v>
      </c>
      <c r="D2476">
        <v>3589.16</v>
      </c>
      <c r="E2476">
        <v>3099.37</v>
      </c>
      <c r="F2476">
        <v>0</v>
      </c>
      <c r="G2476">
        <v>0.20958099999999999</v>
      </c>
      <c r="H2476">
        <v>0.77752500000000002</v>
      </c>
      <c r="I2476">
        <v>0</v>
      </c>
    </row>
    <row r="2477" spans="1:9" x14ac:dyDescent="0.25">
      <c r="A2477" t="s">
        <v>212</v>
      </c>
      <c r="B2477">
        <v>3672.42</v>
      </c>
      <c r="C2477">
        <v>3656.48</v>
      </c>
      <c r="D2477">
        <v>3587.78</v>
      </c>
      <c r="E2477">
        <v>3098.83</v>
      </c>
      <c r="F2477">
        <v>0</v>
      </c>
      <c r="G2477">
        <v>0.20846000000000001</v>
      </c>
      <c r="H2477">
        <v>0.77782099999999998</v>
      </c>
      <c r="I2477">
        <v>0</v>
      </c>
    </row>
    <row r="2478" spans="1:9" x14ac:dyDescent="0.25">
      <c r="A2478" t="s">
        <v>212</v>
      </c>
      <c r="B2478">
        <v>3681.47</v>
      </c>
      <c r="C2478">
        <v>3667.22</v>
      </c>
      <c r="D2478">
        <v>3589.71</v>
      </c>
      <c r="E2478">
        <v>3099.38</v>
      </c>
      <c r="F2478">
        <v>0</v>
      </c>
      <c r="G2478">
        <v>0.20908599999999999</v>
      </c>
      <c r="H2478">
        <v>0.77787899999999999</v>
      </c>
      <c r="I2478">
        <v>0</v>
      </c>
    </row>
    <row r="2479" spans="1:9" x14ac:dyDescent="0.25">
      <c r="A2479" t="s">
        <v>212</v>
      </c>
      <c r="B2479">
        <v>3672.96</v>
      </c>
      <c r="C2479">
        <v>3658.87</v>
      </c>
      <c r="D2479">
        <v>3589.74</v>
      </c>
      <c r="E2479">
        <v>3099.27</v>
      </c>
      <c r="F2479">
        <v>0</v>
      </c>
      <c r="G2479">
        <v>0.21008399999999999</v>
      </c>
      <c r="H2479">
        <v>0.77776000000000001</v>
      </c>
      <c r="I2479">
        <v>0</v>
      </c>
    </row>
    <row r="2480" spans="1:9" x14ac:dyDescent="0.25">
      <c r="A2480" t="s">
        <v>212</v>
      </c>
      <c r="B2480">
        <v>3682.19</v>
      </c>
      <c r="C2480">
        <v>3667.75</v>
      </c>
      <c r="D2480">
        <v>3589.09</v>
      </c>
      <c r="E2480">
        <v>3098.78</v>
      </c>
      <c r="F2480">
        <v>0</v>
      </c>
      <c r="G2480">
        <v>0.218227</v>
      </c>
      <c r="H2480">
        <v>0.77789200000000003</v>
      </c>
      <c r="I2480">
        <v>0</v>
      </c>
    </row>
    <row r="2481" spans="1:9" x14ac:dyDescent="0.25">
      <c r="A2481" t="s">
        <v>212</v>
      </c>
      <c r="B2481">
        <v>3681.17</v>
      </c>
      <c r="C2481">
        <v>3665.73</v>
      </c>
      <c r="D2481">
        <v>3588.71</v>
      </c>
      <c r="E2481">
        <v>3098.76</v>
      </c>
      <c r="F2481">
        <v>0</v>
      </c>
      <c r="G2481">
        <v>0.20915600000000001</v>
      </c>
      <c r="H2481">
        <v>0.77781999999999996</v>
      </c>
      <c r="I2481">
        <v>0</v>
      </c>
    </row>
    <row r="2482" spans="1:9" x14ac:dyDescent="0.25">
      <c r="A2482" t="s">
        <v>212</v>
      </c>
      <c r="B2482">
        <v>3670.23</v>
      </c>
      <c r="C2482">
        <v>3656.03</v>
      </c>
      <c r="D2482">
        <v>3586.61</v>
      </c>
      <c r="E2482">
        <v>3099.32</v>
      </c>
      <c r="F2482">
        <v>0</v>
      </c>
      <c r="G2482">
        <v>0.23552000000000001</v>
      </c>
      <c r="H2482">
        <v>0.77788500000000005</v>
      </c>
      <c r="I2482">
        <v>0</v>
      </c>
    </row>
    <row r="2483" spans="1:9" x14ac:dyDescent="0.25">
      <c r="A2483" t="s">
        <v>212</v>
      </c>
      <c r="B2483">
        <v>3666.9</v>
      </c>
      <c r="C2483">
        <v>3652.72</v>
      </c>
      <c r="D2483">
        <v>3587.17</v>
      </c>
      <c r="E2483">
        <v>3099.28</v>
      </c>
      <c r="F2483">
        <v>0</v>
      </c>
      <c r="G2483">
        <v>0.21181700000000001</v>
      </c>
      <c r="H2483">
        <v>0.77772799999999997</v>
      </c>
      <c r="I2483">
        <v>0</v>
      </c>
    </row>
    <row r="2484" spans="1:9" x14ac:dyDescent="0.25">
      <c r="A2484" t="s">
        <v>212</v>
      </c>
      <c r="B2484">
        <v>3664.83</v>
      </c>
      <c r="C2484">
        <v>3650.79</v>
      </c>
      <c r="D2484">
        <v>3585.85</v>
      </c>
      <c r="E2484">
        <v>3098.65</v>
      </c>
      <c r="F2484">
        <v>0</v>
      </c>
      <c r="G2484">
        <v>0.21191499999999999</v>
      </c>
      <c r="H2484">
        <v>0.77673300000000001</v>
      </c>
      <c r="I2484">
        <v>0</v>
      </c>
    </row>
    <row r="2485" spans="1:9" x14ac:dyDescent="0.25">
      <c r="A2485" t="s">
        <v>212</v>
      </c>
      <c r="B2485">
        <v>3667.65</v>
      </c>
      <c r="C2485">
        <v>3653.81</v>
      </c>
      <c r="D2485">
        <v>3586.63</v>
      </c>
      <c r="E2485">
        <v>3098.75</v>
      </c>
      <c r="F2485">
        <v>0</v>
      </c>
      <c r="G2485">
        <v>0.21101500000000001</v>
      </c>
      <c r="H2485">
        <v>0.77789900000000001</v>
      </c>
      <c r="I2485">
        <v>0</v>
      </c>
    </row>
    <row r="2486" spans="1:9" x14ac:dyDescent="0.25">
      <c r="A2486" t="s">
        <v>212</v>
      </c>
      <c r="B2486">
        <v>3670.35</v>
      </c>
      <c r="C2486">
        <v>3656.04</v>
      </c>
      <c r="D2486">
        <v>3587.86</v>
      </c>
      <c r="E2486">
        <v>3099.14</v>
      </c>
      <c r="F2486">
        <v>0</v>
      </c>
      <c r="G2486">
        <v>0.23551900000000001</v>
      </c>
      <c r="H2486">
        <v>0.77747200000000005</v>
      </c>
      <c r="I2486">
        <v>0</v>
      </c>
    </row>
    <row r="2487" spans="1:9" x14ac:dyDescent="0.25">
      <c r="A2487" t="s">
        <v>212</v>
      </c>
      <c r="B2487">
        <v>3671.64</v>
      </c>
      <c r="C2487">
        <v>3657.53</v>
      </c>
      <c r="D2487">
        <v>3587.52</v>
      </c>
      <c r="E2487">
        <v>3098.67</v>
      </c>
      <c r="F2487">
        <v>0</v>
      </c>
      <c r="G2487">
        <v>0.21329100000000001</v>
      </c>
      <c r="H2487">
        <v>0.77750399999999997</v>
      </c>
      <c r="I2487">
        <v>0</v>
      </c>
    </row>
    <row r="2488" spans="1:9" x14ac:dyDescent="0.25">
      <c r="A2488" t="s">
        <v>212</v>
      </c>
      <c r="B2488">
        <v>3671.26</v>
      </c>
      <c r="C2488">
        <v>3656.98</v>
      </c>
      <c r="D2488">
        <v>3587.25</v>
      </c>
      <c r="E2488">
        <v>3099.28</v>
      </c>
      <c r="F2488">
        <v>0</v>
      </c>
      <c r="G2488">
        <v>0.208093</v>
      </c>
      <c r="H2488">
        <v>0.77788900000000005</v>
      </c>
      <c r="I2488">
        <v>0</v>
      </c>
    </row>
    <row r="2489" spans="1:9" x14ac:dyDescent="0.25">
      <c r="A2489" t="s">
        <v>212</v>
      </c>
      <c r="B2489">
        <v>3666.76</v>
      </c>
      <c r="C2489">
        <v>3651.75</v>
      </c>
      <c r="D2489">
        <v>3586.92</v>
      </c>
      <c r="E2489">
        <v>3099.38</v>
      </c>
      <c r="F2489">
        <v>0</v>
      </c>
      <c r="G2489">
        <v>0.220055</v>
      </c>
      <c r="H2489">
        <v>0.77780000000000005</v>
      </c>
      <c r="I2489">
        <v>0</v>
      </c>
    </row>
    <row r="2490" spans="1:9" x14ac:dyDescent="0.25">
      <c r="A2490" t="s">
        <v>212</v>
      </c>
      <c r="B2490">
        <v>3665.37</v>
      </c>
      <c r="C2490">
        <v>3651.1</v>
      </c>
      <c r="D2490">
        <v>3586.32</v>
      </c>
      <c r="E2490">
        <v>3098.71</v>
      </c>
      <c r="F2490">
        <v>0</v>
      </c>
      <c r="G2490">
        <v>0.21976399999999999</v>
      </c>
      <c r="H2490">
        <v>0.77785099999999996</v>
      </c>
      <c r="I2490">
        <v>0</v>
      </c>
    </row>
    <row r="2491" spans="1:9" x14ac:dyDescent="0.25">
      <c r="A2491" t="s">
        <v>212</v>
      </c>
      <c r="B2491">
        <v>3669.75</v>
      </c>
      <c r="C2491">
        <v>3655.22</v>
      </c>
      <c r="D2491">
        <v>3587.34</v>
      </c>
      <c r="E2491">
        <v>3099.17</v>
      </c>
      <c r="F2491">
        <v>0</v>
      </c>
      <c r="G2491">
        <v>0.213475</v>
      </c>
      <c r="H2491">
        <v>0.77731300000000003</v>
      </c>
      <c r="I2491">
        <v>0</v>
      </c>
    </row>
    <row r="2492" spans="1:9" x14ac:dyDescent="0.25">
      <c r="A2492" t="s">
        <v>212</v>
      </c>
      <c r="B2492">
        <v>3676.34</v>
      </c>
      <c r="C2492">
        <v>3662.51</v>
      </c>
      <c r="D2492">
        <v>3588.33</v>
      </c>
      <c r="E2492">
        <v>3099.31</v>
      </c>
      <c r="F2492">
        <v>0</v>
      </c>
      <c r="G2492">
        <v>0.215031</v>
      </c>
      <c r="H2492">
        <v>0.77789600000000003</v>
      </c>
      <c r="I2492">
        <v>0</v>
      </c>
    </row>
    <row r="2493" spans="1:9" x14ac:dyDescent="0.25">
      <c r="A2493" t="s">
        <v>212</v>
      </c>
      <c r="B2493">
        <v>3670.54</v>
      </c>
      <c r="C2493">
        <v>3656.58</v>
      </c>
      <c r="D2493">
        <v>3587.88</v>
      </c>
      <c r="E2493">
        <v>3099.17</v>
      </c>
      <c r="F2493">
        <v>0</v>
      </c>
      <c r="G2493">
        <v>0.209594</v>
      </c>
      <c r="H2493">
        <v>0.77789799999999998</v>
      </c>
      <c r="I2493">
        <v>0</v>
      </c>
    </row>
    <row r="2494" spans="1:9" x14ac:dyDescent="0.25">
      <c r="A2494" t="s">
        <v>212</v>
      </c>
      <c r="B2494">
        <v>3699.08</v>
      </c>
      <c r="C2494">
        <v>3684.46</v>
      </c>
      <c r="D2494">
        <v>3586.37</v>
      </c>
      <c r="E2494">
        <v>3098.75</v>
      </c>
      <c r="F2494">
        <v>0</v>
      </c>
      <c r="G2494">
        <v>0.23552000000000001</v>
      </c>
      <c r="H2494">
        <v>0.77778599999999998</v>
      </c>
      <c r="I2494">
        <v>0</v>
      </c>
    </row>
    <row r="2495" spans="1:9" x14ac:dyDescent="0.25">
      <c r="A2495" t="s">
        <v>212</v>
      </c>
      <c r="B2495">
        <v>3668.8</v>
      </c>
      <c r="C2495">
        <v>3654.03</v>
      </c>
      <c r="D2495">
        <v>3585.84</v>
      </c>
      <c r="E2495">
        <v>3098.68</v>
      </c>
      <c r="F2495">
        <v>0</v>
      </c>
      <c r="G2495">
        <v>0.217668</v>
      </c>
      <c r="H2495">
        <v>0.77780800000000005</v>
      </c>
      <c r="I2495">
        <v>0</v>
      </c>
    </row>
    <row r="2496" spans="1:9" x14ac:dyDescent="0.25">
      <c r="A2496" t="s">
        <v>212</v>
      </c>
      <c r="B2496">
        <v>3671.55</v>
      </c>
      <c r="C2496">
        <v>3655.56</v>
      </c>
      <c r="D2496">
        <v>3587.82</v>
      </c>
      <c r="E2496">
        <v>3099.32</v>
      </c>
      <c r="F2496">
        <v>0</v>
      </c>
      <c r="G2496">
        <v>0.21156</v>
      </c>
      <c r="H2496">
        <v>0.77789799999999998</v>
      </c>
      <c r="I2496">
        <v>0</v>
      </c>
    </row>
    <row r="2497" spans="1:9" x14ac:dyDescent="0.25">
      <c r="A2497" t="s">
        <v>212</v>
      </c>
      <c r="B2497">
        <v>3673.09</v>
      </c>
      <c r="C2497">
        <v>3657.98</v>
      </c>
      <c r="D2497">
        <v>3586.63</v>
      </c>
      <c r="E2497">
        <v>3098.76</v>
      </c>
      <c r="F2497">
        <v>0</v>
      </c>
      <c r="G2497">
        <v>0.20835899999999999</v>
      </c>
      <c r="H2497">
        <v>0.77779799999999999</v>
      </c>
      <c r="I2497">
        <v>0</v>
      </c>
    </row>
    <row r="2498" spans="1:9" x14ac:dyDescent="0.25">
      <c r="A2498" t="s">
        <v>212</v>
      </c>
      <c r="B2498">
        <v>3672.38</v>
      </c>
      <c r="C2498">
        <v>3657.03</v>
      </c>
      <c r="D2498">
        <v>3587.2</v>
      </c>
      <c r="E2498">
        <v>3098.87</v>
      </c>
      <c r="F2498">
        <v>0</v>
      </c>
      <c r="G2498">
        <v>0.20813100000000001</v>
      </c>
      <c r="H2498">
        <v>0.77765899999999999</v>
      </c>
      <c r="I2498">
        <v>0</v>
      </c>
    </row>
    <row r="2499" spans="1:9" x14ac:dyDescent="0.25">
      <c r="A2499" t="s">
        <v>212</v>
      </c>
      <c r="B2499">
        <v>3674.62</v>
      </c>
      <c r="C2499">
        <v>3659.93</v>
      </c>
      <c r="D2499">
        <v>3589.22</v>
      </c>
      <c r="E2499">
        <v>3098.72</v>
      </c>
      <c r="F2499">
        <v>0</v>
      </c>
      <c r="G2499">
        <v>0.20835100000000001</v>
      </c>
      <c r="H2499">
        <v>0.77738399999999996</v>
      </c>
      <c r="I2499">
        <v>0</v>
      </c>
    </row>
    <row r="2500" spans="1:9" x14ac:dyDescent="0.25">
      <c r="A2500" t="s">
        <v>212</v>
      </c>
      <c r="B2500">
        <v>3670.16</v>
      </c>
      <c r="C2500">
        <v>3653.04</v>
      </c>
      <c r="D2500">
        <v>3586.25</v>
      </c>
      <c r="E2500">
        <v>3099.23</v>
      </c>
      <c r="F2500">
        <v>0</v>
      </c>
      <c r="G2500">
        <v>0.23551900000000001</v>
      </c>
      <c r="H2500">
        <v>0.77787499999999998</v>
      </c>
      <c r="I2500">
        <v>0</v>
      </c>
    </row>
    <row r="2501" spans="1:9" x14ac:dyDescent="0.25">
      <c r="A2501" t="s">
        <v>212</v>
      </c>
      <c r="B2501">
        <v>3666.82</v>
      </c>
      <c r="C2501">
        <v>3652.02</v>
      </c>
      <c r="D2501">
        <v>3586.56</v>
      </c>
      <c r="E2501">
        <v>3098.73</v>
      </c>
      <c r="F2501">
        <v>0</v>
      </c>
      <c r="G2501">
        <v>0.210089</v>
      </c>
      <c r="H2501">
        <v>0.77780499999999997</v>
      </c>
      <c r="I2501">
        <v>0</v>
      </c>
    </row>
    <row r="2502" spans="1:9" x14ac:dyDescent="0.25">
      <c r="A2502" t="s">
        <v>212</v>
      </c>
      <c r="B2502">
        <v>3671.78</v>
      </c>
      <c r="C2502">
        <v>3657.44</v>
      </c>
      <c r="D2502">
        <v>3587.26</v>
      </c>
      <c r="E2502">
        <v>3098.84</v>
      </c>
      <c r="F2502">
        <v>0</v>
      </c>
      <c r="G2502">
        <v>0.23552000000000001</v>
      </c>
      <c r="H2502">
        <v>0.77474100000000001</v>
      </c>
      <c r="I2502">
        <v>0</v>
      </c>
    </row>
    <row r="2503" spans="1:9" x14ac:dyDescent="0.25">
      <c r="A2503" t="s">
        <v>212</v>
      </c>
      <c r="B2503">
        <v>3667.77</v>
      </c>
      <c r="C2503">
        <v>3653.11</v>
      </c>
      <c r="D2503">
        <v>3587.3</v>
      </c>
      <c r="E2503">
        <v>3099.21</v>
      </c>
      <c r="F2503">
        <v>0</v>
      </c>
      <c r="G2503">
        <v>0.23552000000000001</v>
      </c>
      <c r="H2503">
        <v>0.77766999999999997</v>
      </c>
      <c r="I2503">
        <v>0</v>
      </c>
    </row>
    <row r="2504" spans="1:9" x14ac:dyDescent="0.25">
      <c r="A2504" t="s">
        <v>212</v>
      </c>
      <c r="B2504">
        <v>3676.09</v>
      </c>
      <c r="C2504">
        <v>3661.37</v>
      </c>
      <c r="D2504">
        <v>3588.15</v>
      </c>
      <c r="E2504">
        <v>3098.73</v>
      </c>
      <c r="F2504">
        <v>0</v>
      </c>
      <c r="G2504">
        <v>0.21158199999999999</v>
      </c>
      <c r="H2504">
        <v>0.77771800000000002</v>
      </c>
      <c r="I2504">
        <v>0</v>
      </c>
    </row>
    <row r="2505" spans="1:9" x14ac:dyDescent="0.25">
      <c r="A2505" t="s">
        <v>212</v>
      </c>
      <c r="B2505">
        <v>3672.08</v>
      </c>
      <c r="C2505">
        <v>3657.98</v>
      </c>
      <c r="D2505">
        <v>3588.4</v>
      </c>
      <c r="E2505">
        <v>3099.26</v>
      </c>
      <c r="F2505">
        <v>0</v>
      </c>
      <c r="G2505">
        <v>0.20966299999999999</v>
      </c>
      <c r="H2505">
        <v>0.77723299999999995</v>
      </c>
      <c r="I2505">
        <v>0</v>
      </c>
    </row>
    <row r="2506" spans="1:9" x14ac:dyDescent="0.25">
      <c r="A2506" t="s">
        <v>212</v>
      </c>
      <c r="B2506">
        <v>3671.65</v>
      </c>
      <c r="C2506">
        <v>3657.18</v>
      </c>
      <c r="D2506">
        <v>3586.88</v>
      </c>
      <c r="E2506">
        <v>3098.83</v>
      </c>
      <c r="F2506">
        <v>0</v>
      </c>
      <c r="G2506">
        <v>0.235537</v>
      </c>
      <c r="H2506">
        <v>0.77746800000000005</v>
      </c>
      <c r="I2506">
        <v>0</v>
      </c>
    </row>
    <row r="2507" spans="1:9" x14ac:dyDescent="0.25">
      <c r="A2507" t="s">
        <v>212</v>
      </c>
      <c r="B2507">
        <v>3666.4</v>
      </c>
      <c r="C2507">
        <v>3652.69</v>
      </c>
      <c r="D2507">
        <v>3587.26</v>
      </c>
      <c r="E2507">
        <v>3099.3</v>
      </c>
      <c r="F2507">
        <v>0</v>
      </c>
      <c r="G2507">
        <v>0.22976099999999999</v>
      </c>
      <c r="H2507">
        <v>0.77768000000000004</v>
      </c>
      <c r="I2507">
        <v>0</v>
      </c>
    </row>
    <row r="2508" spans="1:9" x14ac:dyDescent="0.25">
      <c r="A2508" t="s">
        <v>212</v>
      </c>
      <c r="B2508">
        <v>3673.33</v>
      </c>
      <c r="C2508">
        <v>3658.44</v>
      </c>
      <c r="D2508">
        <v>3587.16</v>
      </c>
      <c r="E2508">
        <v>3099.3</v>
      </c>
      <c r="F2508">
        <v>0</v>
      </c>
      <c r="G2508">
        <v>0.21302099999999999</v>
      </c>
      <c r="H2508">
        <v>0.77779399999999999</v>
      </c>
      <c r="I2508">
        <v>0</v>
      </c>
    </row>
    <row r="2509" spans="1:9" x14ac:dyDescent="0.25">
      <c r="A2509" t="s">
        <v>212</v>
      </c>
      <c r="B2509">
        <v>3668.72</v>
      </c>
      <c r="C2509">
        <v>3654.44</v>
      </c>
      <c r="D2509">
        <v>3587.61</v>
      </c>
      <c r="E2509">
        <v>3099.32</v>
      </c>
      <c r="F2509">
        <v>0</v>
      </c>
      <c r="G2509">
        <v>0.23142599999999999</v>
      </c>
      <c r="H2509">
        <v>0.77757100000000001</v>
      </c>
      <c r="I2509">
        <v>0</v>
      </c>
    </row>
    <row r="2510" spans="1:9" x14ac:dyDescent="0.25">
      <c r="A2510" t="s">
        <v>212</v>
      </c>
      <c r="B2510">
        <v>3670.88</v>
      </c>
      <c r="C2510">
        <v>3656.01</v>
      </c>
      <c r="D2510">
        <v>3587.71</v>
      </c>
      <c r="E2510">
        <v>3098.92</v>
      </c>
      <c r="F2510">
        <v>0</v>
      </c>
      <c r="G2510">
        <v>0.21387800000000001</v>
      </c>
      <c r="H2510">
        <v>0.77781800000000001</v>
      </c>
      <c r="I2510">
        <v>0</v>
      </c>
    </row>
    <row r="2511" spans="1:9" x14ac:dyDescent="0.25">
      <c r="A2511" t="s">
        <v>212</v>
      </c>
      <c r="B2511">
        <v>3672.61</v>
      </c>
      <c r="C2511">
        <v>3657.68</v>
      </c>
      <c r="D2511">
        <v>3588.09</v>
      </c>
      <c r="E2511">
        <v>3098.64</v>
      </c>
      <c r="F2511">
        <v>0</v>
      </c>
      <c r="G2511">
        <v>0.208092</v>
      </c>
      <c r="H2511">
        <v>0.777694</v>
      </c>
      <c r="I2511">
        <v>0</v>
      </c>
    </row>
    <row r="2512" spans="1:9" x14ac:dyDescent="0.25">
      <c r="A2512" t="s">
        <v>212</v>
      </c>
      <c r="B2512">
        <v>3668.03</v>
      </c>
      <c r="C2512">
        <v>3653.08</v>
      </c>
      <c r="D2512">
        <v>3587.13</v>
      </c>
      <c r="E2512">
        <v>3099.26</v>
      </c>
      <c r="F2512">
        <v>0</v>
      </c>
      <c r="G2512">
        <v>0.20941299999999999</v>
      </c>
      <c r="H2512">
        <v>0.77762299999999995</v>
      </c>
      <c r="I2512">
        <v>0</v>
      </c>
    </row>
    <row r="2513" spans="1:25" x14ac:dyDescent="0.25">
      <c r="A2513" t="s">
        <v>212</v>
      </c>
      <c r="B2513">
        <v>3677.33</v>
      </c>
      <c r="C2513">
        <v>3662.26</v>
      </c>
      <c r="D2513">
        <v>3588.94</v>
      </c>
      <c r="E2513">
        <v>3099.39</v>
      </c>
      <c r="F2513">
        <v>0</v>
      </c>
      <c r="G2513">
        <v>0.213143</v>
      </c>
      <c r="H2513">
        <v>0.77706799999999998</v>
      </c>
      <c r="I2513">
        <v>0</v>
      </c>
    </row>
    <row r="2514" spans="1:25" x14ac:dyDescent="0.25">
      <c r="A2514" t="s">
        <v>212</v>
      </c>
      <c r="B2514">
        <v>3674.36</v>
      </c>
      <c r="C2514">
        <v>3660.01</v>
      </c>
      <c r="D2514">
        <v>3588.61</v>
      </c>
      <c r="E2514">
        <v>3099.26</v>
      </c>
      <c r="F2514">
        <v>0</v>
      </c>
      <c r="G2514">
        <v>0.21262600000000001</v>
      </c>
      <c r="H2514">
        <v>0.77773499999999995</v>
      </c>
      <c r="I2514">
        <v>0</v>
      </c>
    </row>
    <row r="2515" spans="1:25" x14ac:dyDescent="0.25">
      <c r="A2515" t="s">
        <v>212</v>
      </c>
      <c r="B2515">
        <v>3667.78</v>
      </c>
      <c r="C2515">
        <v>3653.62</v>
      </c>
      <c r="D2515">
        <v>3587.43</v>
      </c>
      <c r="E2515">
        <v>3099.32</v>
      </c>
      <c r="F2515">
        <v>0</v>
      </c>
      <c r="G2515">
        <v>0.23033100000000001</v>
      </c>
      <c r="H2515">
        <v>0.77771800000000002</v>
      </c>
      <c r="I2515">
        <v>0</v>
      </c>
    </row>
    <row r="2516" spans="1:25" x14ac:dyDescent="0.25">
      <c r="A2516" t="s">
        <v>212</v>
      </c>
      <c r="B2516">
        <v>3673.71</v>
      </c>
      <c r="C2516">
        <v>3659.48</v>
      </c>
      <c r="D2516">
        <v>3589.19</v>
      </c>
      <c r="E2516">
        <v>3099.32</v>
      </c>
      <c r="F2516">
        <v>0</v>
      </c>
      <c r="G2516">
        <v>0.22530800000000001</v>
      </c>
      <c r="H2516">
        <v>0.77789699999999995</v>
      </c>
      <c r="I2516">
        <v>0</v>
      </c>
    </row>
    <row r="2517" spans="1:25" x14ac:dyDescent="0.25">
      <c r="A2517" t="s">
        <v>212</v>
      </c>
      <c r="B2517">
        <v>3671.34</v>
      </c>
      <c r="C2517">
        <v>3657.07</v>
      </c>
      <c r="D2517">
        <v>3587.38</v>
      </c>
      <c r="E2517">
        <v>3098.7</v>
      </c>
      <c r="F2517">
        <v>0</v>
      </c>
      <c r="G2517">
        <v>0.219084</v>
      </c>
      <c r="H2517">
        <v>0.77756400000000003</v>
      </c>
      <c r="I2517">
        <v>0</v>
      </c>
    </row>
    <row r="2518" spans="1:25" x14ac:dyDescent="0.25">
      <c r="A2518" t="s">
        <v>212</v>
      </c>
      <c r="B2518">
        <v>3671.42</v>
      </c>
      <c r="C2518">
        <v>3656.95</v>
      </c>
      <c r="D2518">
        <v>3587.55</v>
      </c>
      <c r="E2518">
        <v>3098.72</v>
      </c>
      <c r="F2518">
        <v>0</v>
      </c>
      <c r="G2518">
        <v>0.21759500000000001</v>
      </c>
      <c r="H2518">
        <v>0.77775799999999995</v>
      </c>
      <c r="I2518">
        <v>0</v>
      </c>
    </row>
    <row r="2519" spans="1:25" x14ac:dyDescent="0.25">
      <c r="A2519" t="s">
        <v>212</v>
      </c>
      <c r="B2519">
        <v>3676.13</v>
      </c>
      <c r="C2519">
        <v>3661.13</v>
      </c>
      <c r="D2519">
        <v>3588.37</v>
      </c>
      <c r="E2519">
        <v>3098.68</v>
      </c>
      <c r="F2519">
        <v>0</v>
      </c>
      <c r="G2519">
        <v>0.23552300000000001</v>
      </c>
      <c r="H2519">
        <v>0.77785800000000005</v>
      </c>
      <c r="I2519">
        <v>0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212</v>
      </c>
      <c r="B2520">
        <v>3670.32</v>
      </c>
      <c r="C2520">
        <v>3655.49</v>
      </c>
      <c r="D2520">
        <v>3586.43</v>
      </c>
      <c r="E2520">
        <v>3098.73</v>
      </c>
      <c r="F2520">
        <v>0</v>
      </c>
      <c r="G2520">
        <v>0.23551900000000001</v>
      </c>
      <c r="H2520">
        <v>0.77705999999999997</v>
      </c>
      <c r="I2520">
        <v>0</v>
      </c>
      <c r="R2520">
        <f>AVERAGE(B2471:B2520)</f>
        <v>3673.3387999999995</v>
      </c>
      <c r="S2520">
        <f>AVERAGE(C2471:C2520)</f>
        <v>3658.6106000000004</v>
      </c>
      <c r="U2520">
        <f>_xlfn.VAR.P(B2471:B2520)</f>
        <v>38.368966559999599</v>
      </c>
      <c r="V2520">
        <f>_xlfn.VAR.P(C2471:C2520)</f>
        <v>36.426105640000095</v>
      </c>
      <c r="X2520">
        <f>1.96*SQRT(U2520)/50</f>
        <v>0.24281533883747497</v>
      </c>
      <c r="Y2520">
        <f>1.96*SQRT(V2520)/50</f>
        <v>0.23658785042907368</v>
      </c>
    </row>
    <row r="2521" spans="1:25" x14ac:dyDescent="0.25">
      <c r="A2521" t="s">
        <v>213</v>
      </c>
      <c r="B2521">
        <v>183757.2121</v>
      </c>
      <c r="C2521" t="s">
        <v>37</v>
      </c>
    </row>
    <row r="2522" spans="1:25" x14ac:dyDescent="0.25">
      <c r="A2522" t="s">
        <v>223</v>
      </c>
      <c r="B2522">
        <v>4225.62</v>
      </c>
      <c r="C2522">
        <v>3763.25</v>
      </c>
      <c r="D2522">
        <v>3693.68</v>
      </c>
      <c r="E2522">
        <v>3657.74</v>
      </c>
      <c r="F2522">
        <v>470.96</v>
      </c>
      <c r="G2522">
        <v>0.150394</v>
      </c>
      <c r="H2522">
        <v>0.83663900000000002</v>
      </c>
      <c r="I2522">
        <v>0</v>
      </c>
    </row>
    <row r="2523" spans="1:25" x14ac:dyDescent="0.25">
      <c r="A2523" t="s">
        <v>223</v>
      </c>
      <c r="B2523">
        <v>3707.29</v>
      </c>
      <c r="C2523">
        <v>3693.62</v>
      </c>
      <c r="D2523">
        <v>3621.87</v>
      </c>
      <c r="E2523">
        <v>3586.46</v>
      </c>
      <c r="F2523">
        <v>461.40899999999999</v>
      </c>
      <c r="G2523">
        <v>0.178455</v>
      </c>
      <c r="H2523">
        <v>0.83704400000000001</v>
      </c>
      <c r="I2523">
        <v>0</v>
      </c>
    </row>
    <row r="2524" spans="1:25" x14ac:dyDescent="0.25">
      <c r="A2524" t="s">
        <v>223</v>
      </c>
      <c r="B2524">
        <v>3694.85</v>
      </c>
      <c r="C2524">
        <v>3682.4</v>
      </c>
      <c r="D2524">
        <v>3614.77</v>
      </c>
      <c r="E2524">
        <v>3580.78</v>
      </c>
      <c r="F2524">
        <v>460.77800000000002</v>
      </c>
      <c r="G2524">
        <v>0.17457300000000001</v>
      </c>
      <c r="H2524">
        <v>0.83690799999999999</v>
      </c>
      <c r="I2524">
        <v>0</v>
      </c>
    </row>
    <row r="2525" spans="1:25" x14ac:dyDescent="0.25">
      <c r="A2525" t="s">
        <v>223</v>
      </c>
      <c r="B2525">
        <v>3665.97</v>
      </c>
      <c r="C2525">
        <v>3652.42</v>
      </c>
      <c r="D2525">
        <v>3591.81</v>
      </c>
      <c r="E2525">
        <v>3559.3</v>
      </c>
      <c r="F2525">
        <v>457.89400000000001</v>
      </c>
      <c r="G2525">
        <v>0.147256</v>
      </c>
      <c r="H2525">
        <v>0.83702600000000005</v>
      </c>
      <c r="I2525">
        <v>0</v>
      </c>
    </row>
    <row r="2526" spans="1:25" x14ac:dyDescent="0.25">
      <c r="A2526" t="s">
        <v>223</v>
      </c>
      <c r="B2526">
        <v>3666.12</v>
      </c>
      <c r="C2526">
        <v>3653.25</v>
      </c>
      <c r="D2526">
        <v>3591.09</v>
      </c>
      <c r="E2526">
        <v>3558.57</v>
      </c>
      <c r="F2526">
        <v>457.76600000000002</v>
      </c>
      <c r="G2526">
        <v>0.178454</v>
      </c>
      <c r="H2526">
        <v>0.83694800000000003</v>
      </c>
      <c r="I2526">
        <v>0</v>
      </c>
    </row>
    <row r="2527" spans="1:25" x14ac:dyDescent="0.25">
      <c r="A2527" t="s">
        <v>223</v>
      </c>
      <c r="B2527">
        <v>3673.3</v>
      </c>
      <c r="C2527">
        <v>3660.6</v>
      </c>
      <c r="D2527">
        <v>3592.08</v>
      </c>
      <c r="E2527">
        <v>3558.48</v>
      </c>
      <c r="F2527">
        <v>457.84500000000003</v>
      </c>
      <c r="G2527">
        <v>0.1525</v>
      </c>
      <c r="H2527">
        <v>0.83553900000000003</v>
      </c>
      <c r="I2527">
        <v>0</v>
      </c>
    </row>
    <row r="2528" spans="1:25" x14ac:dyDescent="0.25">
      <c r="A2528" t="s">
        <v>223</v>
      </c>
      <c r="B2528">
        <v>3671.8</v>
      </c>
      <c r="C2528">
        <v>3659.05</v>
      </c>
      <c r="D2528">
        <v>3591.38</v>
      </c>
      <c r="E2528">
        <v>3558.51</v>
      </c>
      <c r="F2528">
        <v>457.84</v>
      </c>
      <c r="G2528">
        <v>0.178457</v>
      </c>
      <c r="H2528">
        <v>0.836422</v>
      </c>
      <c r="I2528">
        <v>0</v>
      </c>
    </row>
    <row r="2529" spans="1:9" x14ac:dyDescent="0.25">
      <c r="A2529" t="s">
        <v>223</v>
      </c>
      <c r="B2529">
        <v>3667.88</v>
      </c>
      <c r="C2529">
        <v>3654.52</v>
      </c>
      <c r="D2529">
        <v>3592.16</v>
      </c>
      <c r="E2529">
        <v>3558.76</v>
      </c>
      <c r="F2529">
        <v>457.9</v>
      </c>
      <c r="G2529">
        <v>0.14738699999999999</v>
      </c>
      <c r="H2529">
        <v>0.836955</v>
      </c>
      <c r="I2529">
        <v>0</v>
      </c>
    </row>
    <row r="2530" spans="1:9" x14ac:dyDescent="0.25">
      <c r="A2530" t="s">
        <v>223</v>
      </c>
      <c r="B2530">
        <v>3672.63</v>
      </c>
      <c r="C2530">
        <v>3659.49</v>
      </c>
      <c r="D2530">
        <v>3592.08</v>
      </c>
      <c r="E2530">
        <v>3558.42</v>
      </c>
      <c r="F2530">
        <v>457.84199999999998</v>
      </c>
      <c r="G2530">
        <v>0.178454</v>
      </c>
      <c r="H2530">
        <v>0.83699699999999999</v>
      </c>
      <c r="I2530">
        <v>0</v>
      </c>
    </row>
    <row r="2531" spans="1:9" x14ac:dyDescent="0.25">
      <c r="A2531" t="s">
        <v>223</v>
      </c>
      <c r="B2531">
        <v>3669.26</v>
      </c>
      <c r="C2531">
        <v>3656.74</v>
      </c>
      <c r="D2531">
        <v>3591.17</v>
      </c>
      <c r="E2531">
        <v>3558.01</v>
      </c>
      <c r="F2531">
        <v>457.75299999999999</v>
      </c>
      <c r="G2531">
        <v>0.17848900000000001</v>
      </c>
      <c r="H2531">
        <v>0.83573299999999995</v>
      </c>
      <c r="I2531">
        <v>0</v>
      </c>
    </row>
    <row r="2532" spans="1:9" x14ac:dyDescent="0.25">
      <c r="A2532" t="s">
        <v>223</v>
      </c>
      <c r="B2532">
        <v>3674.03</v>
      </c>
      <c r="C2532">
        <v>3661.19</v>
      </c>
      <c r="D2532">
        <v>3592.16</v>
      </c>
      <c r="E2532">
        <v>3558.28</v>
      </c>
      <c r="F2532">
        <v>457.95699999999999</v>
      </c>
      <c r="G2532">
        <v>0.154336</v>
      </c>
      <c r="H2532">
        <v>0.83527899999999999</v>
      </c>
      <c r="I2532">
        <v>0</v>
      </c>
    </row>
    <row r="2533" spans="1:9" x14ac:dyDescent="0.25">
      <c r="A2533" t="s">
        <v>223</v>
      </c>
      <c r="B2533">
        <v>3666.84</v>
      </c>
      <c r="C2533">
        <v>3653.9</v>
      </c>
      <c r="D2533">
        <v>3592.01</v>
      </c>
      <c r="E2533">
        <v>3558.24</v>
      </c>
      <c r="F2533">
        <v>457.85199999999998</v>
      </c>
      <c r="G2533">
        <v>0.147925</v>
      </c>
      <c r="H2533">
        <v>0.836731</v>
      </c>
      <c r="I2533">
        <v>0</v>
      </c>
    </row>
    <row r="2534" spans="1:9" x14ac:dyDescent="0.25">
      <c r="A2534" t="s">
        <v>223</v>
      </c>
      <c r="B2534">
        <v>3668.35</v>
      </c>
      <c r="C2534">
        <v>3654.96</v>
      </c>
      <c r="D2534">
        <v>3591.59</v>
      </c>
      <c r="E2534">
        <v>3558.04</v>
      </c>
      <c r="F2534">
        <v>457.76100000000002</v>
      </c>
      <c r="G2534">
        <v>0.14823500000000001</v>
      </c>
      <c r="H2534">
        <v>0.83704500000000004</v>
      </c>
      <c r="I2534">
        <v>0</v>
      </c>
    </row>
    <row r="2535" spans="1:9" x14ac:dyDescent="0.25">
      <c r="A2535" t="s">
        <v>223</v>
      </c>
      <c r="B2535">
        <v>3666.64</v>
      </c>
      <c r="C2535">
        <v>3652.98</v>
      </c>
      <c r="D2535">
        <v>3591.06</v>
      </c>
      <c r="E2535">
        <v>3558.18</v>
      </c>
      <c r="F2535">
        <v>457.82100000000003</v>
      </c>
      <c r="G2535">
        <v>0.14721699999999999</v>
      </c>
      <c r="H2535">
        <v>0.83643900000000004</v>
      </c>
      <c r="I2535">
        <v>0</v>
      </c>
    </row>
    <row r="2536" spans="1:9" x14ac:dyDescent="0.25">
      <c r="A2536" t="s">
        <v>223</v>
      </c>
      <c r="B2536">
        <v>3666.69</v>
      </c>
      <c r="C2536">
        <v>3653.14</v>
      </c>
      <c r="D2536">
        <v>3590.91</v>
      </c>
      <c r="E2536">
        <v>3558.28</v>
      </c>
      <c r="F2536">
        <v>457.90100000000001</v>
      </c>
      <c r="G2536">
        <v>0.151117</v>
      </c>
      <c r="H2536">
        <v>0.83692800000000001</v>
      </c>
      <c r="I2536">
        <v>0</v>
      </c>
    </row>
    <row r="2537" spans="1:9" x14ac:dyDescent="0.25">
      <c r="A2537" t="s">
        <v>223</v>
      </c>
      <c r="B2537">
        <v>3666.96</v>
      </c>
      <c r="C2537">
        <v>3653.69</v>
      </c>
      <c r="D2537">
        <v>3591.16</v>
      </c>
      <c r="E2537">
        <v>3558</v>
      </c>
      <c r="F2537">
        <v>457.84300000000002</v>
      </c>
      <c r="G2537">
        <v>0.178485</v>
      </c>
      <c r="H2537">
        <v>0.83686499999999997</v>
      </c>
      <c r="I2537">
        <v>0</v>
      </c>
    </row>
    <row r="2538" spans="1:9" x14ac:dyDescent="0.25">
      <c r="A2538" t="s">
        <v>223</v>
      </c>
      <c r="B2538">
        <v>3667.13</v>
      </c>
      <c r="C2538">
        <v>3653.78</v>
      </c>
      <c r="D2538">
        <v>3591.18</v>
      </c>
      <c r="E2538">
        <v>3558.3</v>
      </c>
      <c r="F2538">
        <v>457.738</v>
      </c>
      <c r="G2538">
        <v>0.178457</v>
      </c>
      <c r="H2538">
        <v>0.836758</v>
      </c>
      <c r="I2538">
        <v>0</v>
      </c>
    </row>
    <row r="2539" spans="1:9" x14ac:dyDescent="0.25">
      <c r="A2539" t="s">
        <v>223</v>
      </c>
      <c r="B2539">
        <v>3671.61</v>
      </c>
      <c r="C2539">
        <v>3658.47</v>
      </c>
      <c r="D2539">
        <v>3590.14</v>
      </c>
      <c r="E2539">
        <v>3557.84</v>
      </c>
      <c r="F2539">
        <v>457.80700000000002</v>
      </c>
      <c r="G2539">
        <v>0.148391</v>
      </c>
      <c r="H2539">
        <v>0.83654200000000001</v>
      </c>
      <c r="I2539">
        <v>0</v>
      </c>
    </row>
    <row r="2540" spans="1:9" x14ac:dyDescent="0.25">
      <c r="A2540" t="s">
        <v>223</v>
      </c>
      <c r="B2540">
        <v>3667.89</v>
      </c>
      <c r="C2540">
        <v>3653.52</v>
      </c>
      <c r="D2540">
        <v>3591.1</v>
      </c>
      <c r="E2540">
        <v>3558.25</v>
      </c>
      <c r="F2540">
        <v>457.798</v>
      </c>
      <c r="G2540">
        <v>0.17064699999999999</v>
      </c>
      <c r="H2540">
        <v>0.83630499999999997</v>
      </c>
      <c r="I2540">
        <v>0</v>
      </c>
    </row>
    <row r="2541" spans="1:9" x14ac:dyDescent="0.25">
      <c r="A2541" t="s">
        <v>223</v>
      </c>
      <c r="B2541">
        <v>3666.18</v>
      </c>
      <c r="C2541">
        <v>3653.29</v>
      </c>
      <c r="D2541">
        <v>3591.47</v>
      </c>
      <c r="E2541">
        <v>3558.75</v>
      </c>
      <c r="F2541">
        <v>457.92599999999999</v>
      </c>
      <c r="G2541">
        <v>0.14724799999999999</v>
      </c>
      <c r="H2541">
        <v>0.83702100000000002</v>
      </c>
      <c r="I2541">
        <v>0</v>
      </c>
    </row>
    <row r="2542" spans="1:9" x14ac:dyDescent="0.25">
      <c r="A2542" t="s">
        <v>223</v>
      </c>
      <c r="B2542">
        <v>3666.33</v>
      </c>
      <c r="C2542">
        <v>3652.83</v>
      </c>
      <c r="D2542">
        <v>3591.16</v>
      </c>
      <c r="E2542">
        <v>3558.38</v>
      </c>
      <c r="F2542">
        <v>457.80399999999997</v>
      </c>
      <c r="G2542">
        <v>0.178454</v>
      </c>
      <c r="H2542">
        <v>0.83698899999999998</v>
      </c>
      <c r="I2542">
        <v>0</v>
      </c>
    </row>
    <row r="2543" spans="1:9" x14ac:dyDescent="0.25">
      <c r="A2543" t="s">
        <v>223</v>
      </c>
      <c r="B2543">
        <v>3676.34</v>
      </c>
      <c r="C2543">
        <v>3663.47</v>
      </c>
      <c r="D2543">
        <v>3593.26</v>
      </c>
      <c r="E2543">
        <v>3558.36</v>
      </c>
      <c r="F2543">
        <v>457.86900000000003</v>
      </c>
      <c r="G2543">
        <v>0.14746300000000001</v>
      </c>
      <c r="H2543">
        <v>0.836866</v>
      </c>
      <c r="I2543">
        <v>0</v>
      </c>
    </row>
    <row r="2544" spans="1:9" x14ac:dyDescent="0.25">
      <c r="A2544" t="s">
        <v>223</v>
      </c>
      <c r="B2544">
        <v>3670.5</v>
      </c>
      <c r="C2544">
        <v>3657.73</v>
      </c>
      <c r="D2544">
        <v>3592.62</v>
      </c>
      <c r="E2544">
        <v>3558.3</v>
      </c>
      <c r="F2544">
        <v>457.81200000000001</v>
      </c>
      <c r="G2544">
        <v>0.17846100000000001</v>
      </c>
      <c r="H2544">
        <v>0.83668500000000001</v>
      </c>
      <c r="I2544">
        <v>0</v>
      </c>
    </row>
    <row r="2545" spans="1:9" x14ac:dyDescent="0.25">
      <c r="A2545" t="s">
        <v>223</v>
      </c>
      <c r="B2545">
        <v>3669.84</v>
      </c>
      <c r="C2545">
        <v>3656.76</v>
      </c>
      <c r="D2545">
        <v>3591.68</v>
      </c>
      <c r="E2545">
        <v>3558.2</v>
      </c>
      <c r="F2545">
        <v>457.85199999999998</v>
      </c>
      <c r="G2545">
        <v>0.15063799999999999</v>
      </c>
      <c r="H2545">
        <v>0.837036</v>
      </c>
      <c r="I2545">
        <v>0</v>
      </c>
    </row>
    <row r="2546" spans="1:9" x14ac:dyDescent="0.25">
      <c r="A2546" t="s">
        <v>223</v>
      </c>
      <c r="B2546">
        <v>3672.6</v>
      </c>
      <c r="C2546">
        <v>3658.95</v>
      </c>
      <c r="D2546">
        <v>3591.94</v>
      </c>
      <c r="E2546">
        <v>3558.12</v>
      </c>
      <c r="F2546">
        <v>457.70499999999998</v>
      </c>
      <c r="G2546">
        <v>0.16243199999999999</v>
      </c>
      <c r="H2546">
        <v>0.83550400000000002</v>
      </c>
      <c r="I2546">
        <v>0</v>
      </c>
    </row>
    <row r="2547" spans="1:9" x14ac:dyDescent="0.25">
      <c r="A2547" t="s">
        <v>223</v>
      </c>
      <c r="B2547">
        <v>3670.42</v>
      </c>
      <c r="C2547">
        <v>3657.19</v>
      </c>
      <c r="D2547">
        <v>3591.59</v>
      </c>
      <c r="E2547">
        <v>3558.08</v>
      </c>
      <c r="F2547">
        <v>457.81599999999997</v>
      </c>
      <c r="G2547">
        <v>0.15566099999999999</v>
      </c>
      <c r="H2547">
        <v>0.83695799999999998</v>
      </c>
      <c r="I2547">
        <v>0</v>
      </c>
    </row>
    <row r="2548" spans="1:9" x14ac:dyDescent="0.25">
      <c r="A2548" t="s">
        <v>223</v>
      </c>
      <c r="B2548">
        <v>3673.57</v>
      </c>
      <c r="C2548">
        <v>3659.96</v>
      </c>
      <c r="D2548">
        <v>3592.33</v>
      </c>
      <c r="E2548">
        <v>3558.45</v>
      </c>
      <c r="F2548">
        <v>457.89699999999999</v>
      </c>
      <c r="G2548">
        <v>0.148531</v>
      </c>
      <c r="H2548">
        <v>0.83649700000000005</v>
      </c>
      <c r="I2548">
        <v>0</v>
      </c>
    </row>
    <row r="2549" spans="1:9" x14ac:dyDescent="0.25">
      <c r="A2549" t="s">
        <v>223</v>
      </c>
      <c r="B2549">
        <v>3674.07</v>
      </c>
      <c r="C2549">
        <v>3660.88</v>
      </c>
      <c r="D2549">
        <v>3594.31</v>
      </c>
      <c r="E2549">
        <v>3560.13</v>
      </c>
      <c r="F2549">
        <v>458.13099999999997</v>
      </c>
      <c r="G2549">
        <v>0.14923400000000001</v>
      </c>
      <c r="H2549">
        <v>0.83702399999999999</v>
      </c>
      <c r="I2549">
        <v>0</v>
      </c>
    </row>
    <row r="2550" spans="1:9" x14ac:dyDescent="0.25">
      <c r="A2550" t="s">
        <v>223</v>
      </c>
      <c r="B2550">
        <v>3684.81</v>
      </c>
      <c r="C2550">
        <v>3671.91</v>
      </c>
      <c r="D2550">
        <v>3604.86</v>
      </c>
      <c r="E2550">
        <v>3571.34</v>
      </c>
      <c r="F2550">
        <v>459.61700000000002</v>
      </c>
      <c r="G2550">
        <v>0.178457</v>
      </c>
      <c r="H2550">
        <v>0.83248800000000001</v>
      </c>
      <c r="I2550">
        <v>0</v>
      </c>
    </row>
    <row r="2551" spans="1:9" x14ac:dyDescent="0.25">
      <c r="A2551" t="s">
        <v>223</v>
      </c>
      <c r="B2551">
        <v>3682.75</v>
      </c>
      <c r="C2551">
        <v>3666.33</v>
      </c>
      <c r="D2551">
        <v>3602.98</v>
      </c>
      <c r="E2551">
        <v>3571.06</v>
      </c>
      <c r="F2551">
        <v>459.55599999999998</v>
      </c>
      <c r="G2551">
        <v>0.17846000000000001</v>
      </c>
      <c r="H2551">
        <v>0.83704400000000001</v>
      </c>
      <c r="I2551">
        <v>0</v>
      </c>
    </row>
    <row r="2552" spans="1:9" x14ac:dyDescent="0.25">
      <c r="A2552" t="s">
        <v>223</v>
      </c>
      <c r="B2552">
        <v>3677.57</v>
      </c>
      <c r="C2552">
        <v>3664.94</v>
      </c>
      <c r="D2552">
        <v>3604.07</v>
      </c>
      <c r="E2552">
        <v>3571.14</v>
      </c>
      <c r="F2552">
        <v>459.435</v>
      </c>
      <c r="G2552">
        <v>0.178454</v>
      </c>
      <c r="H2552">
        <v>0.835565</v>
      </c>
      <c r="I2552">
        <v>0</v>
      </c>
    </row>
    <row r="2553" spans="1:9" x14ac:dyDescent="0.25">
      <c r="A2553" t="s">
        <v>223</v>
      </c>
      <c r="B2553">
        <v>3680.13</v>
      </c>
      <c r="C2553">
        <v>3667.47</v>
      </c>
      <c r="D2553">
        <v>3603.44</v>
      </c>
      <c r="E2553">
        <v>3571.06</v>
      </c>
      <c r="F2553">
        <v>459.39800000000002</v>
      </c>
      <c r="G2553">
        <v>0.178456</v>
      </c>
      <c r="H2553">
        <v>0.833395</v>
      </c>
      <c r="I2553">
        <v>0</v>
      </c>
    </row>
    <row r="2554" spans="1:9" x14ac:dyDescent="0.25">
      <c r="A2554" t="s">
        <v>223</v>
      </c>
      <c r="B2554">
        <v>3678.42</v>
      </c>
      <c r="C2554">
        <v>3664.81</v>
      </c>
      <c r="D2554">
        <v>3603.38</v>
      </c>
      <c r="E2554">
        <v>3571.26</v>
      </c>
      <c r="F2554">
        <v>459.59199999999998</v>
      </c>
      <c r="G2554">
        <v>0.17845800000000001</v>
      </c>
      <c r="H2554">
        <v>0.83699999999999997</v>
      </c>
      <c r="I2554">
        <v>0</v>
      </c>
    </row>
    <row r="2555" spans="1:9" x14ac:dyDescent="0.25">
      <c r="A2555" t="s">
        <v>223</v>
      </c>
      <c r="B2555">
        <v>3682.02</v>
      </c>
      <c r="C2555">
        <v>3668.55</v>
      </c>
      <c r="D2555">
        <v>3604.01</v>
      </c>
      <c r="E2555">
        <v>3571.26</v>
      </c>
      <c r="F2555">
        <v>459.53</v>
      </c>
      <c r="G2555">
        <v>0.14904400000000001</v>
      </c>
      <c r="H2555">
        <v>0.82957099999999995</v>
      </c>
      <c r="I2555">
        <v>0</v>
      </c>
    </row>
    <row r="2556" spans="1:9" x14ac:dyDescent="0.25">
      <c r="A2556" t="s">
        <v>223</v>
      </c>
      <c r="B2556">
        <v>3676.66</v>
      </c>
      <c r="C2556">
        <v>3663.83</v>
      </c>
      <c r="D2556">
        <v>3603.46</v>
      </c>
      <c r="E2556">
        <v>3571.1</v>
      </c>
      <c r="F2556">
        <v>459.52300000000002</v>
      </c>
      <c r="G2556">
        <v>0.178454</v>
      </c>
      <c r="H2556">
        <v>0.833341</v>
      </c>
      <c r="I2556">
        <v>0</v>
      </c>
    </row>
    <row r="2557" spans="1:9" x14ac:dyDescent="0.25">
      <c r="A2557" t="s">
        <v>223</v>
      </c>
      <c r="B2557">
        <v>3675.56</v>
      </c>
      <c r="C2557">
        <v>3662.67</v>
      </c>
      <c r="D2557">
        <v>3603.38</v>
      </c>
      <c r="E2557">
        <v>3571.19</v>
      </c>
      <c r="F2557">
        <v>459.45100000000002</v>
      </c>
      <c r="G2557">
        <v>0.17845800000000001</v>
      </c>
      <c r="H2557">
        <v>0.83672199999999997</v>
      </c>
      <c r="I2557">
        <v>0</v>
      </c>
    </row>
    <row r="2558" spans="1:9" x14ac:dyDescent="0.25">
      <c r="A2558" t="s">
        <v>223</v>
      </c>
      <c r="B2558">
        <v>3676.99</v>
      </c>
      <c r="C2558">
        <v>3663.5</v>
      </c>
      <c r="D2558">
        <v>3602.81</v>
      </c>
      <c r="E2558">
        <v>3571.2</v>
      </c>
      <c r="F2558">
        <v>459.57400000000001</v>
      </c>
      <c r="G2558">
        <v>0.14936099999999999</v>
      </c>
      <c r="H2558">
        <v>0.83604400000000001</v>
      </c>
      <c r="I2558">
        <v>0</v>
      </c>
    </row>
    <row r="2559" spans="1:9" x14ac:dyDescent="0.25">
      <c r="A2559" t="s">
        <v>223</v>
      </c>
      <c r="B2559">
        <v>3689.63</v>
      </c>
      <c r="C2559">
        <v>3676.59</v>
      </c>
      <c r="D2559">
        <v>3607.05</v>
      </c>
      <c r="E2559">
        <v>3571.55</v>
      </c>
      <c r="F2559">
        <v>459.66899999999998</v>
      </c>
      <c r="G2559">
        <v>0.16494</v>
      </c>
      <c r="H2559">
        <v>0.83699800000000002</v>
      </c>
      <c r="I2559">
        <v>0</v>
      </c>
    </row>
    <row r="2560" spans="1:9" x14ac:dyDescent="0.25">
      <c r="A2560" t="s">
        <v>223</v>
      </c>
      <c r="B2560">
        <v>3685.73</v>
      </c>
      <c r="C2560">
        <v>3673</v>
      </c>
      <c r="D2560">
        <v>3605.58</v>
      </c>
      <c r="E2560">
        <v>3571.5</v>
      </c>
      <c r="F2560">
        <v>459.50200000000001</v>
      </c>
      <c r="G2560">
        <v>0.14924299999999999</v>
      </c>
      <c r="H2560">
        <v>0.83703099999999997</v>
      </c>
      <c r="I2560">
        <v>0</v>
      </c>
    </row>
    <row r="2561" spans="1:25" x14ac:dyDescent="0.25">
      <c r="A2561" t="s">
        <v>223</v>
      </c>
      <c r="B2561">
        <v>3684.61</v>
      </c>
      <c r="C2561">
        <v>3671.88</v>
      </c>
      <c r="D2561">
        <v>3605.44</v>
      </c>
      <c r="E2561">
        <v>3571.12</v>
      </c>
      <c r="F2561">
        <v>459.495</v>
      </c>
      <c r="G2561">
        <v>0.15573300000000001</v>
      </c>
      <c r="H2561">
        <v>0.83659600000000001</v>
      </c>
      <c r="I2561">
        <v>0</v>
      </c>
    </row>
    <row r="2562" spans="1:25" x14ac:dyDescent="0.25">
      <c r="A2562" t="s">
        <v>223</v>
      </c>
      <c r="B2562">
        <v>3691.39</v>
      </c>
      <c r="C2562">
        <v>3678.29</v>
      </c>
      <c r="D2562">
        <v>3605.78</v>
      </c>
      <c r="E2562">
        <v>3570.98</v>
      </c>
      <c r="F2562">
        <v>459.46499999999997</v>
      </c>
      <c r="G2562">
        <v>0.153809</v>
      </c>
      <c r="H2562">
        <v>0.83557899999999996</v>
      </c>
      <c r="I2562">
        <v>0</v>
      </c>
    </row>
    <row r="2563" spans="1:25" x14ac:dyDescent="0.25">
      <c r="A2563" t="s">
        <v>223</v>
      </c>
      <c r="B2563">
        <v>3684.02</v>
      </c>
      <c r="C2563">
        <v>3671.35</v>
      </c>
      <c r="D2563">
        <v>3605.26</v>
      </c>
      <c r="E2563">
        <v>3570.91</v>
      </c>
      <c r="F2563">
        <v>459.476</v>
      </c>
      <c r="G2563">
        <v>0.17846500000000001</v>
      </c>
      <c r="H2563">
        <v>0.83664799999999995</v>
      </c>
      <c r="I2563">
        <v>0</v>
      </c>
    </row>
    <row r="2564" spans="1:25" x14ac:dyDescent="0.25">
      <c r="A2564" t="s">
        <v>223</v>
      </c>
      <c r="B2564">
        <v>3686.72</v>
      </c>
      <c r="C2564">
        <v>3673.2</v>
      </c>
      <c r="D2564">
        <v>3605.76</v>
      </c>
      <c r="E2564">
        <v>3571.16</v>
      </c>
      <c r="F2564">
        <v>459.512</v>
      </c>
      <c r="G2564">
        <v>0.15004200000000001</v>
      </c>
      <c r="H2564">
        <v>0.83696999999999999</v>
      </c>
      <c r="I2564">
        <v>0</v>
      </c>
    </row>
    <row r="2565" spans="1:25" x14ac:dyDescent="0.25">
      <c r="A2565" t="s">
        <v>223</v>
      </c>
      <c r="B2565">
        <v>3680.98</v>
      </c>
      <c r="C2565">
        <v>3667.91</v>
      </c>
      <c r="D2565">
        <v>3604.98</v>
      </c>
      <c r="E2565">
        <v>3571.27</v>
      </c>
      <c r="F2565">
        <v>459.423</v>
      </c>
      <c r="G2565">
        <v>0.15143100000000001</v>
      </c>
      <c r="H2565">
        <v>0.83685600000000004</v>
      </c>
      <c r="I2565">
        <v>0</v>
      </c>
    </row>
    <row r="2566" spans="1:25" x14ac:dyDescent="0.25">
      <c r="A2566" t="s">
        <v>223</v>
      </c>
      <c r="B2566">
        <v>3683.45</v>
      </c>
      <c r="C2566">
        <v>3670.78</v>
      </c>
      <c r="D2566">
        <v>3605.17</v>
      </c>
      <c r="E2566">
        <v>3571.1</v>
      </c>
      <c r="F2566">
        <v>459.45600000000002</v>
      </c>
      <c r="G2566">
        <v>0.14993600000000001</v>
      </c>
      <c r="H2566">
        <v>0.83626299999999998</v>
      </c>
      <c r="I2566">
        <v>0</v>
      </c>
    </row>
    <row r="2567" spans="1:25" x14ac:dyDescent="0.25">
      <c r="A2567" t="s">
        <v>223</v>
      </c>
      <c r="B2567">
        <v>3687.64</v>
      </c>
      <c r="C2567">
        <v>3675.29</v>
      </c>
      <c r="D2567">
        <v>3605.87</v>
      </c>
      <c r="E2567">
        <v>3571.27</v>
      </c>
      <c r="F2567">
        <v>459.38499999999999</v>
      </c>
      <c r="G2567">
        <v>0.151365</v>
      </c>
      <c r="H2567">
        <v>0.836982</v>
      </c>
      <c r="I2567">
        <v>0</v>
      </c>
    </row>
    <row r="2568" spans="1:25" x14ac:dyDescent="0.25">
      <c r="A2568" t="s">
        <v>223</v>
      </c>
      <c r="B2568">
        <v>3690.57</v>
      </c>
      <c r="C2568">
        <v>3677.72</v>
      </c>
      <c r="D2568">
        <v>3606.19</v>
      </c>
      <c r="E2568">
        <v>3570.92</v>
      </c>
      <c r="F2568">
        <v>459.512</v>
      </c>
      <c r="G2568">
        <v>0.15162800000000001</v>
      </c>
      <c r="H2568">
        <v>0.83483099999999999</v>
      </c>
      <c r="I2568">
        <v>0</v>
      </c>
    </row>
    <row r="2569" spans="1:25" x14ac:dyDescent="0.25">
      <c r="A2569" t="s">
        <v>223</v>
      </c>
      <c r="B2569">
        <v>3687.34</v>
      </c>
      <c r="C2569">
        <v>3674.92</v>
      </c>
      <c r="D2569">
        <v>3606.26</v>
      </c>
      <c r="E2569">
        <v>3571.25</v>
      </c>
      <c r="F2569">
        <v>459.54199999999997</v>
      </c>
      <c r="G2569">
        <v>0.15219099999999999</v>
      </c>
      <c r="H2569">
        <v>0.83704500000000004</v>
      </c>
      <c r="I2569">
        <v>0</v>
      </c>
    </row>
    <row r="2570" spans="1:25" x14ac:dyDescent="0.25">
      <c r="A2570" t="s">
        <v>223</v>
      </c>
      <c r="B2570">
        <v>3696.92</v>
      </c>
      <c r="C2570">
        <v>3683.89</v>
      </c>
      <c r="D2570">
        <v>3608.84</v>
      </c>
      <c r="E2570">
        <v>3573.25</v>
      </c>
      <c r="F2570">
        <v>459.40899999999999</v>
      </c>
      <c r="G2570">
        <v>0.17054900000000001</v>
      </c>
      <c r="H2570">
        <v>0.83703399999999994</v>
      </c>
      <c r="I2570">
        <v>0</v>
      </c>
    </row>
    <row r="2571" spans="1:25" x14ac:dyDescent="0.25">
      <c r="A2571" t="s">
        <v>223</v>
      </c>
      <c r="B2571">
        <v>3688.42</v>
      </c>
      <c r="C2571">
        <v>3675.46</v>
      </c>
      <c r="D2571">
        <v>3606.77</v>
      </c>
      <c r="E2571">
        <v>3571.14</v>
      </c>
      <c r="F2571">
        <v>459.54</v>
      </c>
      <c r="G2571">
        <v>0.178454</v>
      </c>
      <c r="H2571">
        <v>0.83686700000000003</v>
      </c>
      <c r="I2571">
        <v>0</v>
      </c>
    </row>
    <row r="2572" spans="1:25" x14ac:dyDescent="0.25">
      <c r="A2572" t="s">
        <v>223</v>
      </c>
      <c r="B2572">
        <v>3684.76</v>
      </c>
      <c r="C2572">
        <v>3671.42</v>
      </c>
      <c r="D2572">
        <v>3604.73</v>
      </c>
      <c r="E2572">
        <v>3571.05</v>
      </c>
      <c r="F2572">
        <v>459.38299999999998</v>
      </c>
      <c r="G2572">
        <v>0.14899299999999999</v>
      </c>
      <c r="H2572">
        <v>0.83705300000000005</v>
      </c>
      <c r="I2572">
        <v>0</v>
      </c>
    </row>
    <row r="2573" spans="1:25" x14ac:dyDescent="0.25">
      <c r="A2573" t="s">
        <v>223</v>
      </c>
      <c r="B2573">
        <v>3684.56</v>
      </c>
      <c r="C2573">
        <v>3671.56</v>
      </c>
      <c r="D2573">
        <v>3605.29</v>
      </c>
      <c r="E2573">
        <v>3571.32</v>
      </c>
      <c r="F2573">
        <v>459.48</v>
      </c>
      <c r="G2573">
        <v>0.156088</v>
      </c>
      <c r="H2573">
        <v>0.83679599999999998</v>
      </c>
      <c r="I2573">
        <v>0</v>
      </c>
    </row>
    <row r="2574" spans="1:25" x14ac:dyDescent="0.25">
      <c r="A2574" t="s">
        <v>223</v>
      </c>
      <c r="B2574">
        <v>3685.75</v>
      </c>
      <c r="C2574">
        <v>3672.08</v>
      </c>
      <c r="D2574">
        <v>3605.49</v>
      </c>
      <c r="E2574">
        <v>3571.5</v>
      </c>
      <c r="F2574">
        <v>459.47</v>
      </c>
      <c r="G2574">
        <v>0.14712500000000001</v>
      </c>
      <c r="H2574">
        <v>0.83705099999999999</v>
      </c>
      <c r="I2574">
        <v>0</v>
      </c>
    </row>
    <row r="2575" spans="1:25" x14ac:dyDescent="0.25">
      <c r="A2575" t="s">
        <v>223</v>
      </c>
      <c r="B2575">
        <v>3685.07</v>
      </c>
      <c r="C2575">
        <v>3671.61</v>
      </c>
      <c r="D2575">
        <v>3605.18</v>
      </c>
      <c r="E2575">
        <v>3571.23</v>
      </c>
      <c r="F2575">
        <v>459.60300000000001</v>
      </c>
      <c r="G2575">
        <v>0.178454</v>
      </c>
      <c r="H2575">
        <v>0.83292100000000002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223</v>
      </c>
      <c r="B2576">
        <v>3681.48</v>
      </c>
      <c r="C2576">
        <v>3667.43</v>
      </c>
      <c r="D2576">
        <v>3603.9</v>
      </c>
      <c r="E2576">
        <v>3571.34</v>
      </c>
      <c r="F2576">
        <v>459.49200000000002</v>
      </c>
      <c r="G2576">
        <v>0.14895</v>
      </c>
      <c r="H2576">
        <v>0.83704999999999996</v>
      </c>
      <c r="I2576">
        <v>0</v>
      </c>
      <c r="R2576">
        <f>AVERAGE(B2527:B2576)</f>
        <v>3677.6962000000021</v>
      </c>
      <c r="S2576">
        <f>AVERAGE(C2527:C2576)</f>
        <v>3664.5096000000008</v>
      </c>
      <c r="U2576">
        <f>_xlfn.VAR.P(B2527:B2576)</f>
        <v>66.868687559999913</v>
      </c>
      <c r="V2576">
        <f>_xlfn.VAR.P(C2527:C2576)</f>
        <v>68.333959839999835</v>
      </c>
      <c r="X2576">
        <f>1.96*SQRT(U2576)/50</f>
        <v>0.32055124403470697</v>
      </c>
      <c r="Y2576">
        <f>1.96*SQRT(V2576)/50</f>
        <v>0.32404428099958404</v>
      </c>
    </row>
    <row r="2577" spans="1:9" x14ac:dyDescent="0.25">
      <c r="A2577" t="s">
        <v>223</v>
      </c>
      <c r="B2577">
        <v>184008.99919999999</v>
      </c>
      <c r="C2577" t="s">
        <v>37</v>
      </c>
    </row>
    <row r="2578" spans="1:9" x14ac:dyDescent="0.25">
      <c r="A2578" t="s">
        <v>224</v>
      </c>
      <c r="B2578">
        <v>4008.3</v>
      </c>
      <c r="C2578">
        <v>3995.28</v>
      </c>
      <c r="D2578">
        <v>3964.26</v>
      </c>
      <c r="E2578">
        <v>3956.55</v>
      </c>
      <c r="F2578">
        <v>663.97400000000005</v>
      </c>
      <c r="G2578">
        <v>0.178454</v>
      </c>
      <c r="H2578">
        <v>0.83702900000000002</v>
      </c>
      <c r="I2578">
        <v>0</v>
      </c>
    </row>
    <row r="2579" spans="1:9" x14ac:dyDescent="0.25">
      <c r="A2579" t="s">
        <v>224</v>
      </c>
      <c r="B2579">
        <v>4019.76</v>
      </c>
      <c r="C2579">
        <v>4006.35</v>
      </c>
      <c r="D2579">
        <v>3972.47</v>
      </c>
      <c r="E2579">
        <v>3965.19</v>
      </c>
      <c r="F2579">
        <v>668.19200000000001</v>
      </c>
      <c r="G2579">
        <v>0.15990699999999999</v>
      </c>
      <c r="H2579">
        <v>0.83633800000000003</v>
      </c>
      <c r="I2579">
        <v>0</v>
      </c>
    </row>
    <row r="2580" spans="1:9" x14ac:dyDescent="0.25">
      <c r="A2580" t="s">
        <v>224</v>
      </c>
      <c r="B2580">
        <v>3995.32</v>
      </c>
      <c r="C2580">
        <v>3982.29</v>
      </c>
      <c r="D2580">
        <v>3952.44</v>
      </c>
      <c r="E2580">
        <v>3944.09</v>
      </c>
      <c r="F2580">
        <v>655.09100000000001</v>
      </c>
      <c r="G2580">
        <v>0.178455</v>
      </c>
      <c r="H2580">
        <v>0.83686799999999995</v>
      </c>
      <c r="I2580">
        <v>0</v>
      </c>
    </row>
    <row r="2581" spans="1:9" x14ac:dyDescent="0.25">
      <c r="A2581" t="s">
        <v>224</v>
      </c>
      <c r="B2581">
        <v>3999.14</v>
      </c>
      <c r="C2581">
        <v>3986.65</v>
      </c>
      <c r="D2581">
        <v>3955.36</v>
      </c>
      <c r="E2581">
        <v>3947.01</v>
      </c>
      <c r="F2581">
        <v>656.35400000000004</v>
      </c>
      <c r="G2581">
        <v>0.14785599999999999</v>
      </c>
      <c r="H2581">
        <v>0.85321499999999995</v>
      </c>
      <c r="I2581">
        <v>0</v>
      </c>
    </row>
    <row r="2582" spans="1:9" x14ac:dyDescent="0.25">
      <c r="A2582" t="s">
        <v>224</v>
      </c>
      <c r="B2582">
        <v>3997.96</v>
      </c>
      <c r="C2582">
        <v>3984.1</v>
      </c>
      <c r="D2582">
        <v>3951.97</v>
      </c>
      <c r="E2582">
        <v>3943.92</v>
      </c>
      <c r="F2582">
        <v>655.34400000000005</v>
      </c>
      <c r="G2582">
        <v>0.16992599999999999</v>
      </c>
      <c r="H2582">
        <v>0.83705099999999999</v>
      </c>
      <c r="I2582">
        <v>0</v>
      </c>
    </row>
    <row r="2583" spans="1:9" x14ac:dyDescent="0.25">
      <c r="A2583" t="s">
        <v>224</v>
      </c>
      <c r="B2583">
        <v>4004.2</v>
      </c>
      <c r="C2583">
        <v>3991.44</v>
      </c>
      <c r="D2583">
        <v>3957.97</v>
      </c>
      <c r="E2583">
        <v>3949.52</v>
      </c>
      <c r="F2583">
        <v>658.09299999999996</v>
      </c>
      <c r="G2583">
        <v>0.149862</v>
      </c>
      <c r="H2583">
        <v>0.83616199999999996</v>
      </c>
      <c r="I2583">
        <v>0</v>
      </c>
    </row>
    <row r="2584" spans="1:9" x14ac:dyDescent="0.25">
      <c r="A2584" t="s">
        <v>224</v>
      </c>
      <c r="B2584">
        <v>4025.31</v>
      </c>
      <c r="C2584">
        <v>4011.58</v>
      </c>
      <c r="D2584">
        <v>3974.66</v>
      </c>
      <c r="E2584">
        <v>3966.78</v>
      </c>
      <c r="F2584">
        <v>668.68799999999999</v>
      </c>
      <c r="G2584">
        <v>0.155639</v>
      </c>
      <c r="H2584">
        <v>0.83703899999999998</v>
      </c>
      <c r="I2584">
        <v>0</v>
      </c>
    </row>
    <row r="2585" spans="1:9" x14ac:dyDescent="0.25">
      <c r="A2585" t="s">
        <v>224</v>
      </c>
      <c r="B2585">
        <v>4004.44</v>
      </c>
      <c r="C2585">
        <v>3990.9</v>
      </c>
      <c r="D2585">
        <v>3958.08</v>
      </c>
      <c r="E2585">
        <v>3950.89</v>
      </c>
      <c r="F2585">
        <v>664.20100000000002</v>
      </c>
      <c r="G2585">
        <v>0.178454</v>
      </c>
      <c r="H2585">
        <v>0.83704999999999996</v>
      </c>
      <c r="I2585">
        <v>0</v>
      </c>
    </row>
    <row r="2586" spans="1:9" x14ac:dyDescent="0.25">
      <c r="A2586" t="s">
        <v>224</v>
      </c>
      <c r="B2586">
        <v>4026.96</v>
      </c>
      <c r="C2586">
        <v>4014.44</v>
      </c>
      <c r="D2586">
        <v>3979.09</v>
      </c>
      <c r="E2586">
        <v>3971.33</v>
      </c>
      <c r="F2586">
        <v>667.86900000000003</v>
      </c>
      <c r="G2586">
        <v>0.15023700000000001</v>
      </c>
      <c r="H2586">
        <v>0.83690200000000003</v>
      </c>
      <c r="I2586">
        <v>0</v>
      </c>
    </row>
    <row r="2587" spans="1:9" x14ac:dyDescent="0.25">
      <c r="A2587" t="s">
        <v>224</v>
      </c>
      <c r="B2587">
        <v>4005.36</v>
      </c>
      <c r="C2587">
        <v>3992.39</v>
      </c>
      <c r="D2587">
        <v>3958.94</v>
      </c>
      <c r="E2587">
        <v>3950.98</v>
      </c>
      <c r="F2587">
        <v>661.69100000000003</v>
      </c>
      <c r="G2587">
        <v>0.14774300000000001</v>
      </c>
      <c r="H2587">
        <v>0.83559099999999997</v>
      </c>
      <c r="I2587">
        <v>0</v>
      </c>
    </row>
    <row r="2588" spans="1:9" x14ac:dyDescent="0.25">
      <c r="A2588" t="s">
        <v>224</v>
      </c>
      <c r="B2588">
        <v>4011.04</v>
      </c>
      <c r="C2588">
        <v>3997.9</v>
      </c>
      <c r="D2588">
        <v>3964.29</v>
      </c>
      <c r="E2588">
        <v>3956.53</v>
      </c>
      <c r="F2588">
        <v>668.01099999999997</v>
      </c>
      <c r="G2588">
        <v>0.151064</v>
      </c>
      <c r="H2588">
        <v>0.83690299999999995</v>
      </c>
      <c r="I2588">
        <v>0</v>
      </c>
    </row>
    <row r="2589" spans="1:9" x14ac:dyDescent="0.25">
      <c r="A2589" t="s">
        <v>224</v>
      </c>
      <c r="B2589">
        <v>4028.7</v>
      </c>
      <c r="C2589">
        <v>4015.32</v>
      </c>
      <c r="D2589">
        <v>3978.71</v>
      </c>
      <c r="E2589">
        <v>3971.71</v>
      </c>
      <c r="F2589">
        <v>671.69100000000003</v>
      </c>
      <c r="G2589">
        <v>0.16828899999999999</v>
      </c>
      <c r="H2589">
        <v>0.83664899999999998</v>
      </c>
      <c r="I2589">
        <v>0</v>
      </c>
    </row>
    <row r="2590" spans="1:9" x14ac:dyDescent="0.25">
      <c r="A2590" t="s">
        <v>224</v>
      </c>
      <c r="B2590">
        <v>4017.39</v>
      </c>
      <c r="C2590">
        <v>4003.7</v>
      </c>
      <c r="D2590">
        <v>3969.47</v>
      </c>
      <c r="E2590">
        <v>3961.29</v>
      </c>
      <c r="F2590">
        <v>665.84400000000005</v>
      </c>
      <c r="G2590">
        <v>0.147618</v>
      </c>
      <c r="H2590">
        <v>0.83705200000000002</v>
      </c>
      <c r="I2590">
        <v>0</v>
      </c>
    </row>
    <row r="2591" spans="1:9" x14ac:dyDescent="0.25">
      <c r="A2591" t="s">
        <v>224</v>
      </c>
      <c r="B2591">
        <v>4001.61</v>
      </c>
      <c r="C2591">
        <v>3988.37</v>
      </c>
      <c r="D2591">
        <v>3953.89</v>
      </c>
      <c r="E2591">
        <v>3946.71</v>
      </c>
      <c r="F2591">
        <v>652.67499999999995</v>
      </c>
      <c r="G2591">
        <v>0.17845800000000001</v>
      </c>
      <c r="H2591">
        <v>0.83645099999999994</v>
      </c>
      <c r="I2591">
        <v>0</v>
      </c>
    </row>
    <row r="2592" spans="1:9" x14ac:dyDescent="0.25">
      <c r="A2592" t="s">
        <v>224</v>
      </c>
      <c r="B2592">
        <v>4009.91</v>
      </c>
      <c r="C2592">
        <v>3996.38</v>
      </c>
      <c r="D2592">
        <v>3961.57</v>
      </c>
      <c r="E2592">
        <v>3953.3</v>
      </c>
      <c r="F2592">
        <v>659.95100000000002</v>
      </c>
      <c r="G2592">
        <v>0.15326400000000001</v>
      </c>
      <c r="H2592">
        <v>0.83660999999999996</v>
      </c>
      <c r="I2592">
        <v>0</v>
      </c>
    </row>
    <row r="2593" spans="1:9" x14ac:dyDescent="0.25">
      <c r="A2593" t="s">
        <v>224</v>
      </c>
      <c r="B2593">
        <v>4005.39</v>
      </c>
      <c r="C2593">
        <v>3992.78</v>
      </c>
      <c r="D2593">
        <v>3958.37</v>
      </c>
      <c r="E2593">
        <v>3950.44</v>
      </c>
      <c r="F2593">
        <v>659.93299999999999</v>
      </c>
      <c r="G2593">
        <v>0.14713599999999999</v>
      </c>
      <c r="H2593">
        <v>0.83460599999999996</v>
      </c>
      <c r="I2593">
        <v>0</v>
      </c>
    </row>
    <row r="2594" spans="1:9" x14ac:dyDescent="0.25">
      <c r="A2594" t="s">
        <v>224</v>
      </c>
      <c r="B2594">
        <v>4029.89</v>
      </c>
      <c r="C2594">
        <v>4016.83</v>
      </c>
      <c r="D2594">
        <v>3980.36</v>
      </c>
      <c r="E2594">
        <v>3973.11</v>
      </c>
      <c r="F2594">
        <v>667.21500000000003</v>
      </c>
      <c r="G2594">
        <v>0.14799799999999999</v>
      </c>
      <c r="H2594">
        <v>0.86894499999999997</v>
      </c>
      <c r="I2594">
        <v>0</v>
      </c>
    </row>
    <row r="2595" spans="1:9" x14ac:dyDescent="0.25">
      <c r="A2595" t="s">
        <v>224</v>
      </c>
      <c r="B2595">
        <v>4009.93</v>
      </c>
      <c r="C2595">
        <v>3996.59</v>
      </c>
      <c r="D2595">
        <v>3962.33</v>
      </c>
      <c r="E2595">
        <v>3954.5</v>
      </c>
      <c r="F2595">
        <v>661.51099999999997</v>
      </c>
      <c r="G2595">
        <v>0.15945899999999999</v>
      </c>
      <c r="H2595">
        <v>0.83536900000000003</v>
      </c>
      <c r="I2595">
        <v>0</v>
      </c>
    </row>
    <row r="2596" spans="1:9" x14ac:dyDescent="0.25">
      <c r="A2596" t="s">
        <v>224</v>
      </c>
      <c r="B2596">
        <v>4018.66</v>
      </c>
      <c r="C2596">
        <v>4005.39</v>
      </c>
      <c r="D2596">
        <v>3969.46</v>
      </c>
      <c r="E2596">
        <v>3961.78</v>
      </c>
      <c r="F2596">
        <v>666.78800000000001</v>
      </c>
      <c r="G2596">
        <v>0.161938</v>
      </c>
      <c r="H2596">
        <v>0.83702299999999996</v>
      </c>
      <c r="I2596">
        <v>0</v>
      </c>
    </row>
    <row r="2597" spans="1:9" x14ac:dyDescent="0.25">
      <c r="A2597" t="s">
        <v>224</v>
      </c>
      <c r="B2597">
        <v>4007.24</v>
      </c>
      <c r="C2597">
        <v>3993.6</v>
      </c>
      <c r="D2597">
        <v>3959.54</v>
      </c>
      <c r="E2597">
        <v>3952.52</v>
      </c>
      <c r="F2597">
        <v>662.96699999999998</v>
      </c>
      <c r="G2597">
        <v>0.17846200000000001</v>
      </c>
      <c r="H2597">
        <v>0.83702799999999999</v>
      </c>
      <c r="I2597">
        <v>0</v>
      </c>
    </row>
    <row r="2598" spans="1:9" x14ac:dyDescent="0.25">
      <c r="A2598" t="s">
        <v>224</v>
      </c>
      <c r="B2598">
        <v>4011.78</v>
      </c>
      <c r="C2598">
        <v>3998.06</v>
      </c>
      <c r="D2598">
        <v>3965.37</v>
      </c>
      <c r="E2598">
        <v>3957.28</v>
      </c>
      <c r="F2598">
        <v>664.30100000000004</v>
      </c>
      <c r="G2598">
        <v>0.14992</v>
      </c>
      <c r="H2598">
        <v>0.83704199999999995</v>
      </c>
      <c r="I2598">
        <v>0</v>
      </c>
    </row>
    <row r="2599" spans="1:9" x14ac:dyDescent="0.25">
      <c r="A2599" t="s">
        <v>224</v>
      </c>
      <c r="B2599">
        <v>4028.04</v>
      </c>
      <c r="C2599">
        <v>4014.69</v>
      </c>
      <c r="D2599">
        <v>3979.2</v>
      </c>
      <c r="E2599">
        <v>3971.77</v>
      </c>
      <c r="F2599">
        <v>673.59900000000005</v>
      </c>
      <c r="G2599">
        <v>0.148345</v>
      </c>
      <c r="H2599">
        <v>0.83685799999999999</v>
      </c>
      <c r="I2599">
        <v>0</v>
      </c>
    </row>
    <row r="2600" spans="1:9" x14ac:dyDescent="0.25">
      <c r="A2600" t="s">
        <v>224</v>
      </c>
      <c r="B2600">
        <v>4027.09</v>
      </c>
      <c r="C2600">
        <v>4013.91</v>
      </c>
      <c r="D2600">
        <v>3978.44</v>
      </c>
      <c r="E2600">
        <v>3969.8</v>
      </c>
      <c r="F2600">
        <v>676.75199999999995</v>
      </c>
      <c r="G2600">
        <v>0.178454</v>
      </c>
      <c r="H2600">
        <v>0.85166200000000003</v>
      </c>
      <c r="I2600">
        <v>0</v>
      </c>
    </row>
    <row r="2601" spans="1:9" x14ac:dyDescent="0.25">
      <c r="A2601" t="s">
        <v>224</v>
      </c>
      <c r="B2601">
        <v>4019.3</v>
      </c>
      <c r="C2601">
        <v>4006.62</v>
      </c>
      <c r="D2601">
        <v>3973.6</v>
      </c>
      <c r="E2601">
        <v>3966.66</v>
      </c>
      <c r="F2601">
        <v>673.89300000000003</v>
      </c>
      <c r="G2601">
        <v>0.17532600000000001</v>
      </c>
      <c r="H2601">
        <v>0.83698399999999995</v>
      </c>
      <c r="I2601">
        <v>0</v>
      </c>
    </row>
    <row r="2602" spans="1:9" x14ac:dyDescent="0.25">
      <c r="A2602" t="s">
        <v>224</v>
      </c>
      <c r="B2602">
        <v>4026.37</v>
      </c>
      <c r="C2602">
        <v>4012.64</v>
      </c>
      <c r="D2602">
        <v>3979.43</v>
      </c>
      <c r="E2602">
        <v>3971.19</v>
      </c>
      <c r="F2602">
        <v>676.21199999999999</v>
      </c>
      <c r="G2602">
        <v>0.15377199999999999</v>
      </c>
      <c r="H2602">
        <v>0.83552999999999999</v>
      </c>
      <c r="I2602">
        <v>0</v>
      </c>
    </row>
    <row r="2603" spans="1:9" x14ac:dyDescent="0.25">
      <c r="A2603" t="s">
        <v>224</v>
      </c>
      <c r="B2603">
        <v>4032.64</v>
      </c>
      <c r="C2603">
        <v>4019.33</v>
      </c>
      <c r="D2603">
        <v>3984.84</v>
      </c>
      <c r="E2603">
        <v>3976.47</v>
      </c>
      <c r="F2603">
        <v>679.11199999999997</v>
      </c>
      <c r="G2603">
        <v>0.178454</v>
      </c>
      <c r="H2603">
        <v>0.83701700000000001</v>
      </c>
      <c r="I2603">
        <v>0</v>
      </c>
    </row>
    <row r="2604" spans="1:9" x14ac:dyDescent="0.25">
      <c r="A2604" t="s">
        <v>224</v>
      </c>
      <c r="B2604">
        <v>4025.07</v>
      </c>
      <c r="C2604">
        <v>4012.24</v>
      </c>
      <c r="D2604">
        <v>3977.52</v>
      </c>
      <c r="E2604">
        <v>3969.89</v>
      </c>
      <c r="F2604">
        <v>677.00599999999997</v>
      </c>
      <c r="G2604">
        <v>0.178455</v>
      </c>
      <c r="H2604">
        <v>0.83464300000000002</v>
      </c>
      <c r="I2604">
        <v>0</v>
      </c>
    </row>
    <row r="2605" spans="1:9" x14ac:dyDescent="0.25">
      <c r="A2605" t="s">
        <v>224</v>
      </c>
      <c r="B2605">
        <v>4034.15</v>
      </c>
      <c r="C2605">
        <v>4021.23</v>
      </c>
      <c r="D2605">
        <v>3986.61</v>
      </c>
      <c r="E2605">
        <v>3979</v>
      </c>
      <c r="F2605">
        <v>682.27499999999998</v>
      </c>
      <c r="G2605">
        <v>0.147146</v>
      </c>
      <c r="H2605">
        <v>0.836924</v>
      </c>
      <c r="I2605">
        <v>0</v>
      </c>
    </row>
    <row r="2606" spans="1:9" x14ac:dyDescent="0.25">
      <c r="A2606" t="s">
        <v>224</v>
      </c>
      <c r="B2606">
        <v>4043.48</v>
      </c>
      <c r="C2606">
        <v>4030.28</v>
      </c>
      <c r="D2606">
        <v>3990.06</v>
      </c>
      <c r="E2606">
        <v>3981.11</v>
      </c>
      <c r="F2606">
        <v>680.10199999999998</v>
      </c>
      <c r="G2606">
        <v>0.178454</v>
      </c>
      <c r="H2606">
        <v>0.83704599999999996</v>
      </c>
      <c r="I2606">
        <v>0</v>
      </c>
    </row>
    <row r="2607" spans="1:9" x14ac:dyDescent="0.25">
      <c r="A2607" t="s">
        <v>224</v>
      </c>
      <c r="B2607">
        <v>4033.75</v>
      </c>
      <c r="C2607">
        <v>4020.02</v>
      </c>
      <c r="D2607">
        <v>3981.29</v>
      </c>
      <c r="E2607">
        <v>3975</v>
      </c>
      <c r="F2607">
        <v>674.80799999999999</v>
      </c>
      <c r="G2607">
        <v>0.15418399999999999</v>
      </c>
      <c r="H2607">
        <v>0.86673900000000004</v>
      </c>
      <c r="I2607">
        <v>0</v>
      </c>
    </row>
    <row r="2608" spans="1:9" x14ac:dyDescent="0.25">
      <c r="A2608" t="s">
        <v>224</v>
      </c>
      <c r="B2608">
        <v>4053.89</v>
      </c>
      <c r="C2608">
        <v>4040.67</v>
      </c>
      <c r="D2608">
        <v>3999.14</v>
      </c>
      <c r="E2608">
        <v>3990.22</v>
      </c>
      <c r="F2608">
        <v>682.41899999999998</v>
      </c>
      <c r="G2608">
        <v>0.17847399999999999</v>
      </c>
      <c r="H2608">
        <v>0.83702900000000002</v>
      </c>
      <c r="I2608">
        <v>0</v>
      </c>
    </row>
    <row r="2609" spans="1:9" x14ac:dyDescent="0.25">
      <c r="A2609" t="s">
        <v>224</v>
      </c>
      <c r="B2609">
        <v>4059.66</v>
      </c>
      <c r="C2609">
        <v>4046.55</v>
      </c>
      <c r="D2609">
        <v>4006.85</v>
      </c>
      <c r="E2609">
        <v>3999.13</v>
      </c>
      <c r="F2609">
        <v>688.98199999999997</v>
      </c>
      <c r="G2609">
        <v>0.178455</v>
      </c>
      <c r="H2609">
        <v>0.83685900000000002</v>
      </c>
      <c r="I2609">
        <v>0</v>
      </c>
    </row>
    <row r="2610" spans="1:9" x14ac:dyDescent="0.25">
      <c r="A2610" t="s">
        <v>224</v>
      </c>
      <c r="B2610">
        <v>4034.02</v>
      </c>
      <c r="C2610">
        <v>4020.14</v>
      </c>
      <c r="D2610">
        <v>3981.78</v>
      </c>
      <c r="E2610">
        <v>3973.7</v>
      </c>
      <c r="F2610">
        <v>675.7</v>
      </c>
      <c r="G2610">
        <v>0.14713399999999999</v>
      </c>
      <c r="H2610">
        <v>0.86420399999999997</v>
      </c>
      <c r="I2610">
        <v>0</v>
      </c>
    </row>
    <row r="2611" spans="1:9" x14ac:dyDescent="0.25">
      <c r="A2611" t="s">
        <v>224</v>
      </c>
      <c r="B2611">
        <v>4033.56</v>
      </c>
      <c r="C2611">
        <v>4020.46</v>
      </c>
      <c r="D2611">
        <v>3981.19</v>
      </c>
      <c r="E2611">
        <v>3973.36</v>
      </c>
      <c r="F2611">
        <v>672.35599999999999</v>
      </c>
      <c r="G2611">
        <v>0.178456</v>
      </c>
      <c r="H2611">
        <v>0.83705200000000002</v>
      </c>
      <c r="I2611">
        <v>0</v>
      </c>
    </row>
    <row r="2612" spans="1:9" x14ac:dyDescent="0.25">
      <c r="A2612" t="s">
        <v>224</v>
      </c>
      <c r="B2612">
        <v>4038.76</v>
      </c>
      <c r="C2612">
        <v>4025.82</v>
      </c>
      <c r="D2612">
        <v>3988.63</v>
      </c>
      <c r="E2612">
        <v>3979.26</v>
      </c>
      <c r="F2612">
        <v>678.07100000000003</v>
      </c>
      <c r="G2612">
        <v>0.15465499999999999</v>
      </c>
      <c r="H2612">
        <v>0.837032</v>
      </c>
      <c r="I2612">
        <v>0</v>
      </c>
    </row>
    <row r="2613" spans="1:9" x14ac:dyDescent="0.25">
      <c r="A2613" t="s">
        <v>224</v>
      </c>
      <c r="B2613">
        <v>4029.45</v>
      </c>
      <c r="C2613">
        <v>4016.53</v>
      </c>
      <c r="D2613">
        <v>3982.24</v>
      </c>
      <c r="E2613">
        <v>3973.35</v>
      </c>
      <c r="F2613">
        <v>671.57600000000002</v>
      </c>
      <c r="G2613">
        <v>0.153117</v>
      </c>
      <c r="H2613">
        <v>0.835318</v>
      </c>
      <c r="I2613">
        <v>0</v>
      </c>
    </row>
    <row r="2614" spans="1:9" x14ac:dyDescent="0.25">
      <c r="A2614" t="s">
        <v>224</v>
      </c>
      <c r="B2614">
        <v>4017.91</v>
      </c>
      <c r="C2614">
        <v>4004.83</v>
      </c>
      <c r="D2614">
        <v>3969.72</v>
      </c>
      <c r="E2614">
        <v>3962.35</v>
      </c>
      <c r="F2614">
        <v>670.07399999999996</v>
      </c>
      <c r="G2614">
        <v>0.147339</v>
      </c>
      <c r="H2614">
        <v>0.83692699999999998</v>
      </c>
      <c r="I2614">
        <v>0</v>
      </c>
    </row>
    <row r="2615" spans="1:9" x14ac:dyDescent="0.25">
      <c r="A2615" t="s">
        <v>224</v>
      </c>
      <c r="B2615">
        <v>4020.02</v>
      </c>
      <c r="C2615">
        <v>4006.77</v>
      </c>
      <c r="D2615">
        <v>3973.73</v>
      </c>
      <c r="E2615">
        <v>3966.1</v>
      </c>
      <c r="F2615">
        <v>672.98400000000004</v>
      </c>
      <c r="G2615">
        <v>0.14771799999999999</v>
      </c>
      <c r="H2615">
        <v>0.83698099999999998</v>
      </c>
      <c r="I2615">
        <v>0</v>
      </c>
    </row>
    <row r="2616" spans="1:9" x14ac:dyDescent="0.25">
      <c r="A2616" t="s">
        <v>224</v>
      </c>
      <c r="B2616">
        <v>4016.63</v>
      </c>
      <c r="C2616">
        <v>4003.53</v>
      </c>
      <c r="D2616">
        <v>3969.59</v>
      </c>
      <c r="E2616">
        <v>3961.19</v>
      </c>
      <c r="F2616">
        <v>671.01</v>
      </c>
      <c r="G2616">
        <v>0.15735299999999999</v>
      </c>
      <c r="H2616">
        <v>0.83701499999999995</v>
      </c>
      <c r="I2616">
        <v>0</v>
      </c>
    </row>
    <row r="2617" spans="1:9" x14ac:dyDescent="0.25">
      <c r="A2617" t="s">
        <v>224</v>
      </c>
      <c r="B2617">
        <v>4012.83</v>
      </c>
      <c r="C2617">
        <v>3999.7</v>
      </c>
      <c r="D2617">
        <v>3966.69</v>
      </c>
      <c r="E2617">
        <v>3959.5</v>
      </c>
      <c r="F2617">
        <v>669.06500000000005</v>
      </c>
      <c r="G2617">
        <v>0.17857600000000001</v>
      </c>
      <c r="H2617">
        <v>0.83702100000000002</v>
      </c>
      <c r="I2617">
        <v>0</v>
      </c>
    </row>
    <row r="2618" spans="1:9" x14ac:dyDescent="0.25">
      <c r="A2618" t="s">
        <v>224</v>
      </c>
      <c r="B2618">
        <v>4017.61</v>
      </c>
      <c r="C2618">
        <v>4004.75</v>
      </c>
      <c r="D2618">
        <v>3971.8</v>
      </c>
      <c r="E2618">
        <v>3964.55</v>
      </c>
      <c r="F2618">
        <v>677.05399999999997</v>
      </c>
      <c r="G2618">
        <v>0.17846300000000001</v>
      </c>
      <c r="H2618">
        <v>0.83662499999999995</v>
      </c>
      <c r="I2618">
        <v>0</v>
      </c>
    </row>
    <row r="2619" spans="1:9" x14ac:dyDescent="0.25">
      <c r="A2619" t="s">
        <v>224</v>
      </c>
      <c r="B2619">
        <v>4018.05</v>
      </c>
      <c r="C2619">
        <v>4004.54</v>
      </c>
      <c r="D2619">
        <v>3972.07</v>
      </c>
      <c r="E2619">
        <v>3964.24</v>
      </c>
      <c r="F2619">
        <v>671.35400000000004</v>
      </c>
      <c r="G2619">
        <v>0.17847499999999999</v>
      </c>
      <c r="H2619">
        <v>0.83687699999999998</v>
      </c>
      <c r="I2619">
        <v>0</v>
      </c>
    </row>
    <row r="2620" spans="1:9" x14ac:dyDescent="0.25">
      <c r="A2620" t="s">
        <v>224</v>
      </c>
      <c r="B2620">
        <v>4001.09</v>
      </c>
      <c r="C2620">
        <v>3987.99</v>
      </c>
      <c r="D2620">
        <v>3956.59</v>
      </c>
      <c r="E2620">
        <v>3949.12</v>
      </c>
      <c r="F2620">
        <v>661.04</v>
      </c>
      <c r="G2620">
        <v>0.15967000000000001</v>
      </c>
      <c r="H2620">
        <v>0.85967700000000002</v>
      </c>
      <c r="I2620">
        <v>0</v>
      </c>
    </row>
    <row r="2621" spans="1:9" x14ac:dyDescent="0.25">
      <c r="A2621" t="s">
        <v>224</v>
      </c>
      <c r="B2621">
        <v>4024.89</v>
      </c>
      <c r="C2621">
        <v>4011.8</v>
      </c>
      <c r="D2621">
        <v>3977.32</v>
      </c>
      <c r="E2621">
        <v>3969.51</v>
      </c>
      <c r="F2621">
        <v>674.47799999999995</v>
      </c>
      <c r="G2621">
        <v>0.14737600000000001</v>
      </c>
      <c r="H2621">
        <v>0.83615399999999995</v>
      </c>
      <c r="I2621">
        <v>0</v>
      </c>
    </row>
    <row r="2622" spans="1:9" x14ac:dyDescent="0.25">
      <c r="A2622" t="s">
        <v>224</v>
      </c>
      <c r="B2622">
        <v>4041.89</v>
      </c>
      <c r="C2622">
        <v>4028.69</v>
      </c>
      <c r="D2622">
        <v>3988.03</v>
      </c>
      <c r="E2622">
        <v>3978.41</v>
      </c>
      <c r="F2622">
        <v>669.60900000000004</v>
      </c>
      <c r="G2622">
        <v>0.15066399999999999</v>
      </c>
      <c r="H2622">
        <v>0.83701000000000003</v>
      </c>
      <c r="I2622">
        <v>0</v>
      </c>
    </row>
    <row r="2623" spans="1:9" x14ac:dyDescent="0.25">
      <c r="A2623" t="s">
        <v>224</v>
      </c>
      <c r="B2623">
        <v>4030.52</v>
      </c>
      <c r="C2623">
        <v>4017.77</v>
      </c>
      <c r="D2623">
        <v>3979.4</v>
      </c>
      <c r="E2623">
        <v>3969.71</v>
      </c>
      <c r="F2623">
        <v>666.65800000000002</v>
      </c>
      <c r="G2623">
        <v>0.14760200000000001</v>
      </c>
      <c r="H2623">
        <v>0.83702399999999999</v>
      </c>
      <c r="I2623">
        <v>0</v>
      </c>
    </row>
    <row r="2624" spans="1:9" x14ac:dyDescent="0.25">
      <c r="A2624" t="s">
        <v>224</v>
      </c>
      <c r="B2624">
        <v>4065.65</v>
      </c>
      <c r="C2624">
        <v>4052.57</v>
      </c>
      <c r="D2624">
        <v>4008.45</v>
      </c>
      <c r="E2624">
        <v>4000.52</v>
      </c>
      <c r="F2624">
        <v>685.99699999999996</v>
      </c>
      <c r="G2624">
        <v>0.178455</v>
      </c>
      <c r="H2624">
        <v>0.836642</v>
      </c>
      <c r="I2624">
        <v>0</v>
      </c>
    </row>
    <row r="2625" spans="1:25" x14ac:dyDescent="0.25">
      <c r="A2625" t="s">
        <v>224</v>
      </c>
      <c r="B2625">
        <v>4055.87</v>
      </c>
      <c r="C2625">
        <v>4042.73</v>
      </c>
      <c r="D2625">
        <v>4000.57</v>
      </c>
      <c r="E2625">
        <v>3991.86</v>
      </c>
      <c r="F2625">
        <v>680.00400000000002</v>
      </c>
      <c r="G2625">
        <v>0.14721200000000001</v>
      </c>
      <c r="H2625">
        <v>0.83605399999999996</v>
      </c>
      <c r="I2625">
        <v>0</v>
      </c>
    </row>
    <row r="2626" spans="1:25" x14ac:dyDescent="0.25">
      <c r="A2626" t="s">
        <v>224</v>
      </c>
      <c r="B2626">
        <v>4058.05</v>
      </c>
      <c r="C2626">
        <v>4045.22</v>
      </c>
      <c r="D2626">
        <v>3998.75</v>
      </c>
      <c r="E2626">
        <v>3990.57</v>
      </c>
      <c r="F2626">
        <v>675.85799999999995</v>
      </c>
      <c r="G2626">
        <v>0.150836</v>
      </c>
      <c r="H2626">
        <v>0.83703399999999994</v>
      </c>
      <c r="I2626">
        <v>0</v>
      </c>
    </row>
    <row r="2627" spans="1:25" x14ac:dyDescent="0.25">
      <c r="A2627" t="s">
        <v>224</v>
      </c>
      <c r="B2627">
        <v>4025.18</v>
      </c>
      <c r="C2627">
        <v>4012.28</v>
      </c>
      <c r="D2627">
        <v>3971.88</v>
      </c>
      <c r="E2627">
        <v>3964.61</v>
      </c>
      <c r="F2627">
        <v>666.79700000000003</v>
      </c>
      <c r="G2627">
        <v>0.17010500000000001</v>
      </c>
      <c r="H2627">
        <v>0.83593300000000004</v>
      </c>
      <c r="I2627">
        <v>0</v>
      </c>
    </row>
    <row r="2628" spans="1:25" x14ac:dyDescent="0.25">
      <c r="A2628" t="s">
        <v>224</v>
      </c>
      <c r="B2628">
        <v>4068.04</v>
      </c>
      <c r="C2628">
        <v>4048.58</v>
      </c>
      <c r="D2628">
        <v>4005.18</v>
      </c>
      <c r="E2628">
        <v>3996.18</v>
      </c>
      <c r="F2628">
        <v>683.15599999999995</v>
      </c>
      <c r="G2628">
        <v>0.17846200000000001</v>
      </c>
      <c r="H2628">
        <v>0.83704699999999999</v>
      </c>
      <c r="I2628">
        <v>0</v>
      </c>
    </row>
    <row r="2629" spans="1:25" x14ac:dyDescent="0.25">
      <c r="A2629" t="s">
        <v>224</v>
      </c>
      <c r="B2629">
        <v>4061.97</v>
      </c>
      <c r="C2629">
        <v>4048.85</v>
      </c>
      <c r="D2629">
        <v>4005.83</v>
      </c>
      <c r="E2629">
        <v>3996.2</v>
      </c>
      <c r="F2629">
        <v>676.45399999999995</v>
      </c>
      <c r="G2629">
        <v>0.14727799999999999</v>
      </c>
      <c r="H2629">
        <v>0.83702399999999999</v>
      </c>
      <c r="I2629">
        <v>0</v>
      </c>
    </row>
    <row r="2630" spans="1:25" x14ac:dyDescent="0.25">
      <c r="A2630" t="s">
        <v>224</v>
      </c>
      <c r="B2630">
        <v>4044.61</v>
      </c>
      <c r="C2630">
        <v>4031.91</v>
      </c>
      <c r="D2630">
        <v>3991.14</v>
      </c>
      <c r="E2630">
        <v>3982.16</v>
      </c>
      <c r="F2630">
        <v>673.66</v>
      </c>
      <c r="G2630">
        <v>0.16170699999999999</v>
      </c>
      <c r="H2630">
        <v>0.83582299999999998</v>
      </c>
      <c r="I2630">
        <v>0</v>
      </c>
    </row>
    <row r="2631" spans="1:25" x14ac:dyDescent="0.25">
      <c r="A2631" t="s">
        <v>224</v>
      </c>
      <c r="B2631">
        <v>4050.11</v>
      </c>
      <c r="C2631">
        <v>4037.5</v>
      </c>
      <c r="D2631">
        <v>3992.25</v>
      </c>
      <c r="E2631">
        <v>3984.36</v>
      </c>
      <c r="F2631">
        <v>671.495</v>
      </c>
      <c r="G2631">
        <v>0.176513</v>
      </c>
      <c r="H2631">
        <v>0.83689499999999994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224</v>
      </c>
      <c r="B2632">
        <v>4031.93</v>
      </c>
      <c r="C2632">
        <v>4019.01</v>
      </c>
      <c r="D2632">
        <v>3978.68</v>
      </c>
      <c r="E2632">
        <v>3968.86</v>
      </c>
      <c r="F2632">
        <v>658.52499999999998</v>
      </c>
      <c r="G2632">
        <v>0.14710799999999999</v>
      </c>
      <c r="H2632">
        <v>0.83655000000000002</v>
      </c>
      <c r="I2632">
        <v>0</v>
      </c>
      <c r="R2632">
        <f>AVERAGE(B2583:B2632)</f>
        <v>4027.9977999999978</v>
      </c>
      <c r="S2632">
        <f>AVERAGE(C2583:C2632)</f>
        <v>4014.7164000000002</v>
      </c>
      <c r="U2632">
        <f>_xlfn.VAR.P(B2583:B2632)</f>
        <v>305.4880211599999</v>
      </c>
      <c r="V2632">
        <f>_xlfn.VAR.P(C2583:C2632)</f>
        <v>298.08677904000047</v>
      </c>
      <c r="X2632">
        <f>1.96*SQRT(U2632)/50</f>
        <v>0.68514605219274405</v>
      </c>
      <c r="Y2632">
        <f>1.96*SQRT(V2632)/50</f>
        <v>0.67679544039837192</v>
      </c>
    </row>
    <row r="2633" spans="1:25" x14ac:dyDescent="0.25">
      <c r="A2633" t="s">
        <v>224</v>
      </c>
      <c r="B2633">
        <v>201554.15359999999</v>
      </c>
      <c r="C2633" t="s">
        <v>37</v>
      </c>
    </row>
    <row r="2634" spans="1:25" x14ac:dyDescent="0.25">
      <c r="A2634" t="s">
        <v>225</v>
      </c>
      <c r="B2634">
        <v>3684.41</v>
      </c>
      <c r="C2634">
        <v>3670.87</v>
      </c>
      <c r="D2634">
        <v>3600.76</v>
      </c>
      <c r="E2634">
        <v>3111.52</v>
      </c>
      <c r="F2634">
        <v>0</v>
      </c>
      <c r="G2634">
        <v>0.23551900000000001</v>
      </c>
      <c r="H2634">
        <v>0.77788999999999997</v>
      </c>
      <c r="I2634">
        <v>0</v>
      </c>
    </row>
    <row r="2635" spans="1:25" x14ac:dyDescent="0.25">
      <c r="A2635" t="s">
        <v>225</v>
      </c>
      <c r="B2635">
        <v>3688.85</v>
      </c>
      <c r="C2635">
        <v>3675.68</v>
      </c>
      <c r="D2635">
        <v>3602.09</v>
      </c>
      <c r="E2635">
        <v>3111.08</v>
      </c>
      <c r="F2635">
        <v>0</v>
      </c>
      <c r="G2635">
        <v>0.21171000000000001</v>
      </c>
      <c r="H2635">
        <v>0.79697300000000004</v>
      </c>
      <c r="I2635">
        <v>0</v>
      </c>
    </row>
    <row r="2636" spans="1:25" x14ac:dyDescent="0.25">
      <c r="A2636" t="s">
        <v>225</v>
      </c>
      <c r="B2636">
        <v>3684.99</v>
      </c>
      <c r="C2636">
        <v>3671.25</v>
      </c>
      <c r="D2636">
        <v>3600.16</v>
      </c>
      <c r="E2636">
        <v>3111.14</v>
      </c>
      <c r="F2636">
        <v>0</v>
      </c>
      <c r="G2636">
        <v>0.21524799999999999</v>
      </c>
      <c r="H2636">
        <v>0.77788299999999999</v>
      </c>
      <c r="I2636">
        <v>0</v>
      </c>
    </row>
    <row r="2637" spans="1:25" x14ac:dyDescent="0.25">
      <c r="A2637" t="s">
        <v>225</v>
      </c>
      <c r="B2637">
        <v>3688.73</v>
      </c>
      <c r="C2637">
        <v>3675.33</v>
      </c>
      <c r="D2637">
        <v>3600.03</v>
      </c>
      <c r="E2637">
        <v>3111.21</v>
      </c>
      <c r="F2637">
        <v>0</v>
      </c>
      <c r="G2637">
        <v>0.23551900000000001</v>
      </c>
      <c r="H2637">
        <v>0.77789900000000001</v>
      </c>
      <c r="I2637">
        <v>0</v>
      </c>
    </row>
    <row r="2638" spans="1:25" x14ac:dyDescent="0.25">
      <c r="A2638" t="s">
        <v>225</v>
      </c>
      <c r="B2638">
        <v>3674.06</v>
      </c>
      <c r="C2638">
        <v>3660.36</v>
      </c>
      <c r="D2638">
        <v>3598.74</v>
      </c>
      <c r="E2638">
        <v>3110.83</v>
      </c>
      <c r="F2638">
        <v>0</v>
      </c>
      <c r="G2638">
        <v>0.20933399999999999</v>
      </c>
      <c r="H2638">
        <v>0.77764200000000006</v>
      </c>
      <c r="I2638">
        <v>0</v>
      </c>
    </row>
    <row r="2639" spans="1:25" x14ac:dyDescent="0.25">
      <c r="A2639" t="s">
        <v>225</v>
      </c>
      <c r="B2639">
        <v>3677.88</v>
      </c>
      <c r="C2639">
        <v>3663.42</v>
      </c>
      <c r="D2639">
        <v>3599.26</v>
      </c>
      <c r="E2639">
        <v>3111.19</v>
      </c>
      <c r="F2639">
        <v>0</v>
      </c>
      <c r="G2639">
        <v>0.23521300000000001</v>
      </c>
      <c r="H2639">
        <v>0.77787499999999998</v>
      </c>
      <c r="I2639">
        <v>0</v>
      </c>
    </row>
    <row r="2640" spans="1:25" x14ac:dyDescent="0.25">
      <c r="A2640" t="s">
        <v>225</v>
      </c>
      <c r="B2640">
        <v>3685.33</v>
      </c>
      <c r="C2640">
        <v>3671.54</v>
      </c>
      <c r="D2640">
        <v>3599.7</v>
      </c>
      <c r="E2640">
        <v>3111.16</v>
      </c>
      <c r="F2640">
        <v>0</v>
      </c>
      <c r="G2640">
        <v>0.212284</v>
      </c>
      <c r="H2640">
        <v>0.78675099999999998</v>
      </c>
      <c r="I2640">
        <v>0</v>
      </c>
    </row>
    <row r="2641" spans="1:9" x14ac:dyDescent="0.25">
      <c r="A2641" t="s">
        <v>225</v>
      </c>
      <c r="B2641">
        <v>3679.07</v>
      </c>
      <c r="C2641">
        <v>3665.52</v>
      </c>
      <c r="D2641">
        <v>3599.2</v>
      </c>
      <c r="E2641">
        <v>3110.83</v>
      </c>
      <c r="F2641">
        <v>0</v>
      </c>
      <c r="G2641">
        <v>0.23551900000000001</v>
      </c>
      <c r="H2641">
        <v>0.77771299999999999</v>
      </c>
      <c r="I2641">
        <v>0</v>
      </c>
    </row>
    <row r="2642" spans="1:9" x14ac:dyDescent="0.25">
      <c r="A2642" t="s">
        <v>225</v>
      </c>
      <c r="B2642">
        <v>3676.52</v>
      </c>
      <c r="C2642">
        <v>3663.15</v>
      </c>
      <c r="D2642">
        <v>3599.2</v>
      </c>
      <c r="E2642">
        <v>3111.03</v>
      </c>
      <c r="F2642">
        <v>0</v>
      </c>
      <c r="G2642">
        <v>0.20812600000000001</v>
      </c>
      <c r="H2642">
        <v>0.77786200000000005</v>
      </c>
      <c r="I2642">
        <v>0</v>
      </c>
    </row>
    <row r="2643" spans="1:9" x14ac:dyDescent="0.25">
      <c r="A2643" t="s">
        <v>225</v>
      </c>
      <c r="B2643">
        <v>3688.55</v>
      </c>
      <c r="C2643">
        <v>3674.93</v>
      </c>
      <c r="D2643">
        <v>3599.82</v>
      </c>
      <c r="E2643">
        <v>3110.9</v>
      </c>
      <c r="F2643">
        <v>0</v>
      </c>
      <c r="G2643">
        <v>0.21032999999999999</v>
      </c>
      <c r="H2643">
        <v>0.77784699999999996</v>
      </c>
      <c r="I2643">
        <v>0</v>
      </c>
    </row>
    <row r="2644" spans="1:9" x14ac:dyDescent="0.25">
      <c r="A2644" t="s">
        <v>225</v>
      </c>
      <c r="B2644">
        <v>3676.31</v>
      </c>
      <c r="C2644">
        <v>3662.73</v>
      </c>
      <c r="D2644">
        <v>3598.54</v>
      </c>
      <c r="E2644">
        <v>3110.75</v>
      </c>
      <c r="F2644">
        <v>0</v>
      </c>
      <c r="G2644">
        <v>0.21177199999999999</v>
      </c>
      <c r="H2644">
        <v>0.801709</v>
      </c>
      <c r="I2644">
        <v>0</v>
      </c>
    </row>
    <row r="2645" spans="1:9" x14ac:dyDescent="0.25">
      <c r="A2645" t="s">
        <v>225</v>
      </c>
      <c r="B2645">
        <v>3682.97</v>
      </c>
      <c r="C2645">
        <v>3669.37</v>
      </c>
      <c r="D2645">
        <v>3599.39</v>
      </c>
      <c r="E2645">
        <v>3110.69</v>
      </c>
      <c r="F2645">
        <v>0</v>
      </c>
      <c r="G2645">
        <v>0.23552000000000001</v>
      </c>
      <c r="H2645">
        <v>0.77697499999999997</v>
      </c>
      <c r="I2645">
        <v>0</v>
      </c>
    </row>
    <row r="2646" spans="1:9" x14ac:dyDescent="0.25">
      <c r="A2646" t="s">
        <v>225</v>
      </c>
      <c r="B2646">
        <v>3680.63</v>
      </c>
      <c r="C2646">
        <v>3667.84</v>
      </c>
      <c r="D2646">
        <v>3599.84</v>
      </c>
      <c r="E2646">
        <v>3111.19</v>
      </c>
      <c r="F2646">
        <v>0</v>
      </c>
      <c r="G2646">
        <v>0.220245</v>
      </c>
      <c r="H2646">
        <v>0.777895</v>
      </c>
      <c r="I2646">
        <v>0</v>
      </c>
    </row>
    <row r="2647" spans="1:9" x14ac:dyDescent="0.25">
      <c r="A2647" t="s">
        <v>225</v>
      </c>
      <c r="B2647">
        <v>3674.06</v>
      </c>
      <c r="C2647">
        <v>3660.65</v>
      </c>
      <c r="D2647">
        <v>3597.84</v>
      </c>
      <c r="E2647">
        <v>3110.78</v>
      </c>
      <c r="F2647">
        <v>0</v>
      </c>
      <c r="G2647">
        <v>0.23184099999999999</v>
      </c>
      <c r="H2647">
        <v>0.79022300000000001</v>
      </c>
      <c r="I2647">
        <v>0</v>
      </c>
    </row>
    <row r="2648" spans="1:9" x14ac:dyDescent="0.25">
      <c r="A2648" t="s">
        <v>225</v>
      </c>
      <c r="B2648">
        <v>3680.92</v>
      </c>
      <c r="C2648">
        <v>3667.7</v>
      </c>
      <c r="D2648">
        <v>3599.11</v>
      </c>
      <c r="E2648">
        <v>3110.73</v>
      </c>
      <c r="F2648">
        <v>0</v>
      </c>
      <c r="G2648">
        <v>0.21717500000000001</v>
      </c>
      <c r="H2648">
        <v>0.77773099999999995</v>
      </c>
      <c r="I2648">
        <v>0</v>
      </c>
    </row>
    <row r="2649" spans="1:9" x14ac:dyDescent="0.25">
      <c r="A2649" t="s">
        <v>225</v>
      </c>
      <c r="B2649">
        <v>3678</v>
      </c>
      <c r="C2649">
        <v>3664.66</v>
      </c>
      <c r="D2649">
        <v>3599.87</v>
      </c>
      <c r="E2649">
        <v>3111.15</v>
      </c>
      <c r="F2649">
        <v>0</v>
      </c>
      <c r="G2649">
        <v>0.23551900000000001</v>
      </c>
      <c r="H2649">
        <v>0.77789600000000003</v>
      </c>
      <c r="I2649">
        <v>0</v>
      </c>
    </row>
    <row r="2650" spans="1:9" x14ac:dyDescent="0.25">
      <c r="A2650" t="s">
        <v>225</v>
      </c>
      <c r="B2650">
        <v>3680</v>
      </c>
      <c r="C2650">
        <v>3666.64</v>
      </c>
      <c r="D2650">
        <v>3599.8</v>
      </c>
      <c r="E2650">
        <v>3111.16</v>
      </c>
      <c r="F2650">
        <v>0</v>
      </c>
      <c r="G2650">
        <v>0.21135000000000001</v>
      </c>
      <c r="H2650">
        <v>0.77774500000000002</v>
      </c>
      <c r="I2650">
        <v>0</v>
      </c>
    </row>
    <row r="2651" spans="1:9" x14ac:dyDescent="0.25">
      <c r="A2651" t="s">
        <v>225</v>
      </c>
      <c r="B2651">
        <v>3686.43</v>
      </c>
      <c r="C2651">
        <v>3672.44</v>
      </c>
      <c r="D2651">
        <v>3599.21</v>
      </c>
      <c r="E2651">
        <v>3110.82</v>
      </c>
      <c r="F2651">
        <v>0</v>
      </c>
      <c r="G2651">
        <v>0.23552100000000001</v>
      </c>
      <c r="H2651">
        <v>0.77774100000000002</v>
      </c>
      <c r="I2651">
        <v>0</v>
      </c>
    </row>
    <row r="2652" spans="1:9" x14ac:dyDescent="0.25">
      <c r="A2652" t="s">
        <v>225</v>
      </c>
      <c r="B2652">
        <v>3682.62</v>
      </c>
      <c r="C2652">
        <v>3669.56</v>
      </c>
      <c r="D2652">
        <v>3600.15</v>
      </c>
      <c r="E2652">
        <v>3111.28</v>
      </c>
      <c r="F2652">
        <v>0</v>
      </c>
      <c r="G2652">
        <v>0.20821000000000001</v>
      </c>
      <c r="H2652">
        <v>0.77789900000000001</v>
      </c>
      <c r="I2652">
        <v>0</v>
      </c>
    </row>
    <row r="2653" spans="1:9" x14ac:dyDescent="0.25">
      <c r="A2653" t="s">
        <v>225</v>
      </c>
      <c r="B2653">
        <v>3677.45</v>
      </c>
      <c r="C2653">
        <v>3664</v>
      </c>
      <c r="D2653">
        <v>3599.27</v>
      </c>
      <c r="E2653">
        <v>3110.87</v>
      </c>
      <c r="F2653">
        <v>0</v>
      </c>
      <c r="G2653">
        <v>0.23552000000000001</v>
      </c>
      <c r="H2653">
        <v>0.77785099999999996</v>
      </c>
      <c r="I2653">
        <v>0</v>
      </c>
    </row>
    <row r="2654" spans="1:9" x14ac:dyDescent="0.25">
      <c r="A2654" t="s">
        <v>225</v>
      </c>
      <c r="B2654">
        <v>3676.6</v>
      </c>
      <c r="C2654">
        <v>3663.6</v>
      </c>
      <c r="D2654">
        <v>3599.15</v>
      </c>
      <c r="E2654">
        <v>3110.81</v>
      </c>
      <c r="F2654">
        <v>0</v>
      </c>
      <c r="G2654">
        <v>0.23551900000000001</v>
      </c>
      <c r="H2654">
        <v>0.77789799999999998</v>
      </c>
      <c r="I2654">
        <v>0</v>
      </c>
    </row>
    <row r="2655" spans="1:9" x14ac:dyDescent="0.25">
      <c r="A2655" t="s">
        <v>225</v>
      </c>
      <c r="B2655">
        <v>3682.4</v>
      </c>
      <c r="C2655">
        <v>3668.94</v>
      </c>
      <c r="D2655">
        <v>3599.25</v>
      </c>
      <c r="E2655">
        <v>3111.15</v>
      </c>
      <c r="F2655">
        <v>0</v>
      </c>
      <c r="G2655">
        <v>0.23551900000000001</v>
      </c>
      <c r="H2655">
        <v>0.77789299999999995</v>
      </c>
      <c r="I2655">
        <v>0</v>
      </c>
    </row>
    <row r="2656" spans="1:9" x14ac:dyDescent="0.25">
      <c r="A2656" t="s">
        <v>225</v>
      </c>
      <c r="B2656">
        <v>3681.83</v>
      </c>
      <c r="C2656">
        <v>3668.59</v>
      </c>
      <c r="D2656">
        <v>3599.17</v>
      </c>
      <c r="E2656">
        <v>3110.63</v>
      </c>
      <c r="F2656">
        <v>0</v>
      </c>
      <c r="G2656">
        <v>0.22700200000000001</v>
      </c>
      <c r="H2656">
        <v>0.77685099999999996</v>
      </c>
      <c r="I2656">
        <v>0</v>
      </c>
    </row>
    <row r="2657" spans="1:9" x14ac:dyDescent="0.25">
      <c r="A2657" t="s">
        <v>225</v>
      </c>
      <c r="B2657">
        <v>3675.44</v>
      </c>
      <c r="C2657">
        <v>3661.01</v>
      </c>
      <c r="D2657">
        <v>3599.3</v>
      </c>
      <c r="E2657">
        <v>3110.82</v>
      </c>
      <c r="F2657">
        <v>0</v>
      </c>
      <c r="G2657">
        <v>0.23552100000000001</v>
      </c>
      <c r="H2657">
        <v>0.77730399999999999</v>
      </c>
      <c r="I2657">
        <v>0</v>
      </c>
    </row>
    <row r="2658" spans="1:9" x14ac:dyDescent="0.25">
      <c r="A2658" t="s">
        <v>225</v>
      </c>
      <c r="B2658">
        <v>3675.08</v>
      </c>
      <c r="C2658">
        <v>3661.38</v>
      </c>
      <c r="D2658">
        <v>3598.36</v>
      </c>
      <c r="E2658">
        <v>3110.5</v>
      </c>
      <c r="F2658">
        <v>0</v>
      </c>
      <c r="G2658">
        <v>0.23552000000000001</v>
      </c>
      <c r="H2658">
        <v>0.77789399999999997</v>
      </c>
      <c r="I2658">
        <v>0</v>
      </c>
    </row>
    <row r="2659" spans="1:9" x14ac:dyDescent="0.25">
      <c r="A2659" t="s">
        <v>225</v>
      </c>
      <c r="B2659">
        <v>3674.44</v>
      </c>
      <c r="C2659">
        <v>3661.51</v>
      </c>
      <c r="D2659">
        <v>3598.99</v>
      </c>
      <c r="E2659">
        <v>3111.05</v>
      </c>
      <c r="F2659">
        <v>0</v>
      </c>
      <c r="G2659">
        <v>0.21421699999999999</v>
      </c>
      <c r="H2659">
        <v>0.77733699999999994</v>
      </c>
      <c r="I2659">
        <v>0</v>
      </c>
    </row>
    <row r="2660" spans="1:9" x14ac:dyDescent="0.25">
      <c r="A2660" t="s">
        <v>225</v>
      </c>
      <c r="B2660">
        <v>3681.69</v>
      </c>
      <c r="C2660">
        <v>3668.51</v>
      </c>
      <c r="D2660">
        <v>3599.17</v>
      </c>
      <c r="E2660">
        <v>3111.13</v>
      </c>
      <c r="F2660">
        <v>0</v>
      </c>
      <c r="G2660">
        <v>0.21029</v>
      </c>
      <c r="H2660">
        <v>0.77771500000000005</v>
      </c>
      <c r="I2660">
        <v>0</v>
      </c>
    </row>
    <row r="2661" spans="1:9" x14ac:dyDescent="0.25">
      <c r="A2661" t="s">
        <v>225</v>
      </c>
      <c r="B2661">
        <v>3683.73</v>
      </c>
      <c r="C2661">
        <v>3670.64</v>
      </c>
      <c r="D2661">
        <v>3599.51</v>
      </c>
      <c r="E2661">
        <v>3111.01</v>
      </c>
      <c r="F2661">
        <v>0</v>
      </c>
      <c r="G2661">
        <v>0.221551</v>
      </c>
      <c r="H2661">
        <v>0.777837</v>
      </c>
      <c r="I2661">
        <v>0</v>
      </c>
    </row>
    <row r="2662" spans="1:9" x14ac:dyDescent="0.25">
      <c r="A2662" t="s">
        <v>225</v>
      </c>
      <c r="B2662">
        <v>3686.82</v>
      </c>
      <c r="C2662">
        <v>3673.11</v>
      </c>
      <c r="D2662">
        <v>3598.64</v>
      </c>
      <c r="E2662">
        <v>3110.61</v>
      </c>
      <c r="F2662">
        <v>0</v>
      </c>
      <c r="G2662">
        <v>0.20857200000000001</v>
      </c>
      <c r="H2662">
        <v>0.77762699999999996</v>
      </c>
      <c r="I2662">
        <v>0</v>
      </c>
    </row>
    <row r="2663" spans="1:9" x14ac:dyDescent="0.25">
      <c r="A2663" t="s">
        <v>225</v>
      </c>
      <c r="B2663">
        <v>3674.84</v>
      </c>
      <c r="C2663">
        <v>3661.64</v>
      </c>
      <c r="D2663">
        <v>3598.58</v>
      </c>
      <c r="E2663">
        <v>3110.68</v>
      </c>
      <c r="F2663">
        <v>0</v>
      </c>
      <c r="G2663">
        <v>0.23551900000000001</v>
      </c>
      <c r="H2663">
        <v>0.80428100000000002</v>
      </c>
      <c r="I2663">
        <v>0</v>
      </c>
    </row>
    <row r="2664" spans="1:9" x14ac:dyDescent="0.25">
      <c r="A2664" t="s">
        <v>225</v>
      </c>
      <c r="B2664">
        <v>3675.8</v>
      </c>
      <c r="C2664">
        <v>3661.33</v>
      </c>
      <c r="D2664">
        <v>3599.39</v>
      </c>
      <c r="E2664">
        <v>3111.13</v>
      </c>
      <c r="F2664">
        <v>0</v>
      </c>
      <c r="G2664">
        <v>0.23551900000000001</v>
      </c>
      <c r="H2664">
        <v>0.77785199999999999</v>
      </c>
      <c r="I2664">
        <v>0</v>
      </c>
    </row>
    <row r="2665" spans="1:9" x14ac:dyDescent="0.25">
      <c r="A2665" t="s">
        <v>225</v>
      </c>
      <c r="B2665">
        <v>3678.25</v>
      </c>
      <c r="C2665">
        <v>3664.3</v>
      </c>
      <c r="D2665">
        <v>3599.08</v>
      </c>
      <c r="E2665">
        <v>3111.17</v>
      </c>
      <c r="F2665">
        <v>0</v>
      </c>
      <c r="G2665">
        <v>0.20816399999999999</v>
      </c>
      <c r="H2665">
        <v>0.77783400000000003</v>
      </c>
      <c r="I2665">
        <v>0</v>
      </c>
    </row>
    <row r="2666" spans="1:9" x14ac:dyDescent="0.25">
      <c r="A2666" t="s">
        <v>225</v>
      </c>
      <c r="B2666">
        <v>3677.56</v>
      </c>
      <c r="C2666">
        <v>3664.22</v>
      </c>
      <c r="D2666">
        <v>3598.87</v>
      </c>
      <c r="E2666">
        <v>3110.52</v>
      </c>
      <c r="F2666">
        <v>0</v>
      </c>
      <c r="G2666">
        <v>0.208176</v>
      </c>
      <c r="H2666">
        <v>0.77774500000000002</v>
      </c>
      <c r="I2666">
        <v>0</v>
      </c>
    </row>
    <row r="2667" spans="1:9" x14ac:dyDescent="0.25">
      <c r="A2667" t="s">
        <v>225</v>
      </c>
      <c r="B2667">
        <v>3677.88</v>
      </c>
      <c r="C2667">
        <v>3664.31</v>
      </c>
      <c r="D2667">
        <v>3599.17</v>
      </c>
      <c r="E2667">
        <v>3110.87</v>
      </c>
      <c r="F2667">
        <v>0</v>
      </c>
      <c r="G2667">
        <v>0.213009</v>
      </c>
      <c r="H2667">
        <v>0.77787700000000004</v>
      </c>
      <c r="I2667">
        <v>0</v>
      </c>
    </row>
    <row r="2668" spans="1:9" x14ac:dyDescent="0.25">
      <c r="A2668" t="s">
        <v>225</v>
      </c>
      <c r="B2668">
        <v>3681.5</v>
      </c>
      <c r="C2668">
        <v>3667.44</v>
      </c>
      <c r="D2668">
        <v>3599.26</v>
      </c>
      <c r="E2668">
        <v>3111.06</v>
      </c>
      <c r="F2668">
        <v>0</v>
      </c>
      <c r="G2668">
        <v>0.21062800000000001</v>
      </c>
      <c r="H2668">
        <v>0.77789900000000001</v>
      </c>
      <c r="I2668">
        <v>0</v>
      </c>
    </row>
    <row r="2669" spans="1:9" x14ac:dyDescent="0.25">
      <c r="A2669" t="s">
        <v>225</v>
      </c>
      <c r="B2669">
        <v>3678.1</v>
      </c>
      <c r="C2669">
        <v>3664.78</v>
      </c>
      <c r="D2669">
        <v>3599.07</v>
      </c>
      <c r="E2669">
        <v>3110.62</v>
      </c>
      <c r="F2669">
        <v>0</v>
      </c>
      <c r="G2669">
        <v>0.226581</v>
      </c>
      <c r="H2669">
        <v>0.80642100000000005</v>
      </c>
      <c r="I2669">
        <v>0</v>
      </c>
    </row>
    <row r="2670" spans="1:9" x14ac:dyDescent="0.25">
      <c r="A2670" t="s">
        <v>225</v>
      </c>
      <c r="B2670">
        <v>3680.24</v>
      </c>
      <c r="C2670">
        <v>3666.78</v>
      </c>
      <c r="D2670">
        <v>3599.34</v>
      </c>
      <c r="E2670">
        <v>3110.43</v>
      </c>
      <c r="F2670">
        <v>0</v>
      </c>
      <c r="G2670">
        <v>0.227386</v>
      </c>
      <c r="H2670">
        <v>0.777528</v>
      </c>
      <c r="I2670">
        <v>0</v>
      </c>
    </row>
    <row r="2671" spans="1:9" x14ac:dyDescent="0.25">
      <c r="A2671" t="s">
        <v>225</v>
      </c>
      <c r="B2671">
        <v>3682.87</v>
      </c>
      <c r="C2671">
        <v>3668.71</v>
      </c>
      <c r="D2671">
        <v>3599.52</v>
      </c>
      <c r="E2671">
        <v>3111.01</v>
      </c>
      <c r="F2671">
        <v>0</v>
      </c>
      <c r="G2671">
        <v>0.23555799999999999</v>
      </c>
      <c r="H2671">
        <v>0.77789799999999998</v>
      </c>
      <c r="I2671">
        <v>0</v>
      </c>
    </row>
    <row r="2672" spans="1:9" x14ac:dyDescent="0.25">
      <c r="A2672" t="s">
        <v>225</v>
      </c>
      <c r="B2672">
        <v>3678.87</v>
      </c>
      <c r="C2672">
        <v>3665.3</v>
      </c>
      <c r="D2672">
        <v>3599.68</v>
      </c>
      <c r="E2672">
        <v>3110.74</v>
      </c>
      <c r="F2672">
        <v>0</v>
      </c>
      <c r="G2672">
        <v>0.23222599999999999</v>
      </c>
      <c r="H2672">
        <v>0.77777300000000005</v>
      </c>
      <c r="I2672">
        <v>0</v>
      </c>
    </row>
    <row r="2673" spans="1:25" x14ac:dyDescent="0.25">
      <c r="A2673" t="s">
        <v>225</v>
      </c>
      <c r="B2673">
        <v>3686.09</v>
      </c>
      <c r="C2673">
        <v>3672.48</v>
      </c>
      <c r="D2673">
        <v>3600.05</v>
      </c>
      <c r="E2673">
        <v>3110.87</v>
      </c>
      <c r="F2673">
        <v>0</v>
      </c>
      <c r="G2673">
        <v>0.22739200000000001</v>
      </c>
      <c r="H2673">
        <v>0.80473099999999997</v>
      </c>
      <c r="I2673">
        <v>0</v>
      </c>
    </row>
    <row r="2674" spans="1:25" x14ac:dyDescent="0.25">
      <c r="A2674" t="s">
        <v>225</v>
      </c>
      <c r="B2674">
        <v>3685.59</v>
      </c>
      <c r="C2674">
        <v>3672.87</v>
      </c>
      <c r="D2674">
        <v>3600.11</v>
      </c>
      <c r="E2674">
        <v>3110.54</v>
      </c>
      <c r="F2674">
        <v>0</v>
      </c>
      <c r="G2674">
        <v>0.23552799999999999</v>
      </c>
      <c r="H2674">
        <v>0.77074100000000001</v>
      </c>
      <c r="I2674">
        <v>0</v>
      </c>
    </row>
    <row r="2675" spans="1:25" x14ac:dyDescent="0.25">
      <c r="A2675" t="s">
        <v>225</v>
      </c>
      <c r="B2675">
        <v>3681.97</v>
      </c>
      <c r="C2675">
        <v>3669.11</v>
      </c>
      <c r="D2675">
        <v>3599.97</v>
      </c>
      <c r="E2675">
        <v>3110.78</v>
      </c>
      <c r="F2675">
        <v>0</v>
      </c>
      <c r="G2675">
        <v>0.23552100000000001</v>
      </c>
      <c r="H2675">
        <v>0.79949099999999995</v>
      </c>
      <c r="I2675">
        <v>0</v>
      </c>
    </row>
    <row r="2676" spans="1:25" x14ac:dyDescent="0.25">
      <c r="A2676" t="s">
        <v>225</v>
      </c>
      <c r="B2676">
        <v>3677.96</v>
      </c>
      <c r="C2676">
        <v>3664.93</v>
      </c>
      <c r="D2676">
        <v>3598.78</v>
      </c>
      <c r="E2676">
        <v>3110.54</v>
      </c>
      <c r="F2676">
        <v>0</v>
      </c>
      <c r="G2676">
        <v>0.23551900000000001</v>
      </c>
      <c r="H2676">
        <v>0.77788400000000002</v>
      </c>
      <c r="I2676">
        <v>0</v>
      </c>
    </row>
    <row r="2677" spans="1:25" x14ac:dyDescent="0.25">
      <c r="A2677" t="s">
        <v>225</v>
      </c>
      <c r="B2677">
        <v>3689.89</v>
      </c>
      <c r="C2677">
        <v>3676.94</v>
      </c>
      <c r="D2677">
        <v>3601.84</v>
      </c>
      <c r="E2677">
        <v>3110.81</v>
      </c>
      <c r="F2677">
        <v>0</v>
      </c>
      <c r="G2677">
        <v>0.21604899999999999</v>
      </c>
      <c r="H2677">
        <v>0.77472700000000005</v>
      </c>
      <c r="I2677">
        <v>0</v>
      </c>
    </row>
    <row r="2678" spans="1:25" x14ac:dyDescent="0.25">
      <c r="A2678" t="s">
        <v>225</v>
      </c>
      <c r="B2678">
        <v>3677.83</v>
      </c>
      <c r="C2678">
        <v>3663.08</v>
      </c>
      <c r="D2678">
        <v>3598.59</v>
      </c>
      <c r="E2678">
        <v>3110.46</v>
      </c>
      <c r="F2678">
        <v>0</v>
      </c>
      <c r="G2678">
        <v>0.21793799999999999</v>
      </c>
      <c r="H2678">
        <v>0.77778899999999995</v>
      </c>
      <c r="I2678">
        <v>0</v>
      </c>
    </row>
    <row r="2679" spans="1:25" x14ac:dyDescent="0.25">
      <c r="A2679" t="s">
        <v>225</v>
      </c>
      <c r="B2679">
        <v>3677.99</v>
      </c>
      <c r="C2679">
        <v>3665</v>
      </c>
      <c r="D2679">
        <v>3599.18</v>
      </c>
      <c r="E2679">
        <v>3110.9</v>
      </c>
      <c r="F2679">
        <v>0</v>
      </c>
      <c r="G2679">
        <v>0.21102199999999999</v>
      </c>
      <c r="H2679">
        <v>0.77788500000000005</v>
      </c>
      <c r="I2679">
        <v>0</v>
      </c>
    </row>
    <row r="2680" spans="1:25" x14ac:dyDescent="0.25">
      <c r="A2680" t="s">
        <v>225</v>
      </c>
      <c r="B2680">
        <v>3678.2</v>
      </c>
      <c r="C2680">
        <v>3665.4</v>
      </c>
      <c r="D2680">
        <v>3598.36</v>
      </c>
      <c r="E2680">
        <v>3110.52</v>
      </c>
      <c r="F2680">
        <v>0</v>
      </c>
      <c r="G2680">
        <v>0.22470699999999999</v>
      </c>
      <c r="H2680">
        <v>0.77788599999999997</v>
      </c>
      <c r="I2680">
        <v>0</v>
      </c>
    </row>
    <row r="2681" spans="1:25" x14ac:dyDescent="0.25">
      <c r="A2681" t="s">
        <v>225</v>
      </c>
      <c r="B2681">
        <v>3677.04</v>
      </c>
      <c r="C2681">
        <v>3664.28</v>
      </c>
      <c r="D2681">
        <v>3598.37</v>
      </c>
      <c r="E2681">
        <v>3110.57</v>
      </c>
      <c r="F2681">
        <v>0</v>
      </c>
      <c r="G2681">
        <v>0.209818</v>
      </c>
      <c r="H2681">
        <v>0.77788800000000002</v>
      </c>
      <c r="I2681">
        <v>0</v>
      </c>
    </row>
    <row r="2682" spans="1:25" x14ac:dyDescent="0.25">
      <c r="A2682" t="s">
        <v>225</v>
      </c>
      <c r="B2682">
        <v>3668.93</v>
      </c>
      <c r="C2682">
        <v>3655.48</v>
      </c>
      <c r="D2682">
        <v>3597.53</v>
      </c>
      <c r="E2682">
        <v>3110.56</v>
      </c>
      <c r="F2682">
        <v>0</v>
      </c>
      <c r="G2682">
        <v>0.23124900000000001</v>
      </c>
      <c r="H2682">
        <v>0.77556099999999994</v>
      </c>
      <c r="I2682">
        <v>0</v>
      </c>
    </row>
    <row r="2683" spans="1:25" x14ac:dyDescent="0.25">
      <c r="A2683" t="s">
        <v>225</v>
      </c>
      <c r="B2683">
        <v>3673.85</v>
      </c>
      <c r="C2683">
        <v>3660.89</v>
      </c>
      <c r="D2683">
        <v>3598.16</v>
      </c>
      <c r="E2683">
        <v>3110.49</v>
      </c>
      <c r="F2683">
        <v>0</v>
      </c>
      <c r="G2683">
        <v>0.215003</v>
      </c>
      <c r="H2683">
        <v>0.77780800000000005</v>
      </c>
      <c r="I2683">
        <v>0</v>
      </c>
    </row>
    <row r="2684" spans="1:25" x14ac:dyDescent="0.25">
      <c r="A2684" t="s">
        <v>225</v>
      </c>
      <c r="B2684">
        <v>3681.09</v>
      </c>
      <c r="C2684">
        <v>3666.37</v>
      </c>
      <c r="D2684">
        <v>3598.21</v>
      </c>
      <c r="E2684">
        <v>3110.68</v>
      </c>
      <c r="F2684">
        <v>0</v>
      </c>
      <c r="G2684">
        <v>0.23552000000000001</v>
      </c>
      <c r="H2684">
        <v>0.77763899999999997</v>
      </c>
      <c r="I2684">
        <v>0</v>
      </c>
    </row>
    <row r="2685" spans="1:25" x14ac:dyDescent="0.25">
      <c r="A2685" t="s">
        <v>225</v>
      </c>
      <c r="B2685">
        <v>3676.67</v>
      </c>
      <c r="C2685">
        <v>3663.61</v>
      </c>
      <c r="D2685">
        <v>3598.94</v>
      </c>
      <c r="E2685">
        <v>3110.5</v>
      </c>
      <c r="F2685">
        <v>0</v>
      </c>
      <c r="G2685">
        <v>0.23552000000000001</v>
      </c>
      <c r="H2685">
        <v>0.77773400000000004</v>
      </c>
      <c r="I2685">
        <v>0</v>
      </c>
    </row>
    <row r="2686" spans="1:25" x14ac:dyDescent="0.25">
      <c r="A2686" t="s">
        <v>225</v>
      </c>
      <c r="B2686">
        <v>3680.99</v>
      </c>
      <c r="C2686">
        <v>3668.15</v>
      </c>
      <c r="D2686">
        <v>3599.46</v>
      </c>
      <c r="E2686">
        <v>3110.55</v>
      </c>
      <c r="F2686">
        <v>0</v>
      </c>
      <c r="G2686">
        <v>0.20874599999999999</v>
      </c>
      <c r="H2686">
        <v>0.77741499999999997</v>
      </c>
      <c r="I2686">
        <v>0</v>
      </c>
    </row>
    <row r="2687" spans="1:25" x14ac:dyDescent="0.25">
      <c r="A2687" t="s">
        <v>225</v>
      </c>
      <c r="B2687">
        <v>3686.37</v>
      </c>
      <c r="C2687">
        <v>3672.59</v>
      </c>
      <c r="D2687">
        <v>3600.76</v>
      </c>
      <c r="E2687">
        <v>3111.05</v>
      </c>
      <c r="F2687">
        <v>0</v>
      </c>
      <c r="G2687">
        <v>0.20849799999999999</v>
      </c>
      <c r="H2687">
        <v>0.777895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225</v>
      </c>
      <c r="B2688">
        <v>3684.58</v>
      </c>
      <c r="C2688">
        <v>3672.21</v>
      </c>
      <c r="D2688">
        <v>3600.85</v>
      </c>
      <c r="E2688">
        <v>3110.35</v>
      </c>
      <c r="F2688">
        <v>0</v>
      </c>
      <c r="G2688">
        <v>0.23552200000000001</v>
      </c>
      <c r="H2688">
        <v>0.77789200000000003</v>
      </c>
      <c r="I2688">
        <v>0</v>
      </c>
      <c r="R2688">
        <f>AVERAGE(B2639:B2688)</f>
        <v>3679.9144000000001</v>
      </c>
      <c r="S2688">
        <f>AVERAGE(C2639:C2688)</f>
        <v>3666.4727999999991</v>
      </c>
      <c r="U2688">
        <f>_xlfn.VAR.P(B2639:B2688)</f>
        <v>17.989620640000069</v>
      </c>
      <c r="V2688">
        <f>_xlfn.VAR.P(C2639:C2688)</f>
        <v>18.419672159999944</v>
      </c>
      <c r="X2688">
        <f>1.96*SQRT(U2688)/50</f>
        <v>0.16626355782386501</v>
      </c>
      <c r="Y2688">
        <f>1.96*SQRT(V2688)/50</f>
        <v>0.16823913048973568</v>
      </c>
    </row>
    <row r="2689" spans="1:3" x14ac:dyDescent="0.25">
      <c r="A2689" t="s">
        <v>225</v>
      </c>
      <c r="B2689">
        <v>184119.69579999999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54" zoomScale="115" zoomScaleNormal="115" workbookViewId="0">
      <selection activeCell="C66" sqref="C6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15.823200000000156</v>
      </c>
      <c r="E3">
        <f ca="1">OFFSET('672p trace'!$S$56,(A3-1)*56,0)-OFFSET('672p stat'!$H$1,A3*20,0)</f>
        <v>27.893736999999874</v>
      </c>
      <c r="F3">
        <f ca="1">OFFSET('672p stat'!$H$1,A3*20,0)-OFFSET('672p stat'!$K$1,A3*20,0)</f>
        <v>32.146649000000025</v>
      </c>
      <c r="G3">
        <f ca="1">OFFSET('672p stat'!$K$1,A3*20,0)-OFFSET('672p stat'!$N$1,A3*20,0)</f>
        <v>0.79366299999998091</v>
      </c>
      <c r="H3">
        <f ca="1">OFFSET('672p stat'!$N$1,A3*20,0)</f>
        <v>467.35025100000001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14.716268890000027</v>
      </c>
      <c r="E4" s="5">
        <f ca="1">OFFSET('672p trace'!$V$56,(A4-1)*56,0)</f>
        <v>13.34019384999997</v>
      </c>
      <c r="F4" s="5">
        <f ca="1">OFFSET('672p stat'!$H$1,A4*20,1)</f>
        <v>1.5728519999999999</v>
      </c>
      <c r="G4" s="5">
        <f ca="1">OFFSET('672p stat'!$K$1,A4*20,1)</f>
        <v>1.268284</v>
      </c>
      <c r="H4" s="5">
        <f ca="1">OFFSET('672p stat'!$N$1,A4*20,1)</f>
        <v>1.256202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574.53709999999978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44.786422330000015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10.325599999997394</v>
      </c>
      <c r="E7">
        <f ca="1">OFFSET('672p trace'!$S$56,(A7-1)*56,0)-OFFSET('672p stat'!$H$1,A7*20,0)</f>
        <v>76.830999000000702</v>
      </c>
      <c r="F7">
        <f ca="1">OFFSET('672p stat'!$H$1,A7*20,0)-OFFSET('672p stat'!$K$1,A7*20,0)</f>
        <v>100.02950200000032</v>
      </c>
      <c r="G7">
        <f ca="1">OFFSET('672p stat'!$K$1,A7*20,0)-OFFSET('672p stat'!$N$1,A7*20,0)</f>
        <v>4015.4820139999993</v>
      </c>
      <c r="H7">
        <f ca="1">OFFSET('672p stat'!$N$1,A7*20,0)</f>
        <v>1960.2692850000001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2412.9469792399946</v>
      </c>
      <c r="E8" s="5">
        <f ca="1">OFFSET('672p trace'!$V$56,(A8-1)*56,0)</f>
        <v>2392.5988387599991</v>
      </c>
      <c r="F8" s="5">
        <f ca="1">OFFSET('672p stat'!$H$1,A8*20,1)</f>
        <v>2271.2091380000002</v>
      </c>
      <c r="G8" s="5">
        <f ca="1">OFFSET('672p stat'!$K$1,A8*20,1)</f>
        <v>2079.3582839999999</v>
      </c>
      <c r="H8" s="5">
        <f ca="1">OFFSET('672p stat'!$N$1,A8*20,1)</f>
        <v>1000.176156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14.87619999999788</v>
      </c>
      <c r="E9">
        <f ca="1">OFFSET('672p trace'!$S$56,(A9-1)*56,0)-OFFSET('672p stat'!$H$1,A9*20,0)</f>
        <v>64.999223000001621</v>
      </c>
      <c r="F9">
        <f ca="1">OFFSET('672p stat'!$H$1,A9*20,0)-OFFSET('672p stat'!$K$1,A9*20,0)</f>
        <v>46.060517999999774</v>
      </c>
      <c r="G9">
        <f ca="1">OFFSET('672p stat'!$K$1,A9*20,0)-OFFSET('672p stat'!$N$1,A9*20,0)</f>
        <v>3197.9417199999998</v>
      </c>
      <c r="H9">
        <f ca="1">OFFSET('672p stat'!$N$1,A9*20,0)</f>
        <v>890.79413899999997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196.59100275999845</v>
      </c>
      <c r="E10" s="5">
        <f ca="1">OFFSET('672p trace'!$V$56,(A10-1)*56,0)</f>
        <v>196.36869664000019</v>
      </c>
      <c r="F10" s="5">
        <f ca="1">OFFSET('672p stat'!$H$1,A10*20,1)</f>
        <v>114.428483</v>
      </c>
      <c r="G10" s="5">
        <f ca="1">OFFSET('672p stat'!$K$1,A10*20,1)</f>
        <v>102.49349100000001</v>
      </c>
      <c r="H10" s="5">
        <f ca="1">OFFSET('672p stat'!$N$1,A10*20,1)</f>
        <v>5.270537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15.221799999997984</v>
      </c>
      <c r="E11">
        <f ca="1">OFFSET('672p trace'!$S$56,(A11-1)*56,0)-OFFSET('672p stat'!$H$1,A11*20,0)</f>
        <v>61.246835000000374</v>
      </c>
      <c r="F11">
        <f ca="1">OFFSET('672p stat'!$H$1,A11*20,0)-OFFSET('672p stat'!$K$1,A11*20,0)</f>
        <v>35.835150999999769</v>
      </c>
      <c r="G11">
        <f ca="1">OFFSET('672p stat'!$K$1,A11*20,0)-OFFSET('672p stat'!$N$1,A11*20,0)</f>
        <v>3200.0328750000003</v>
      </c>
      <c r="H11">
        <f ca="1">OFFSET('672p stat'!$N$1,A11*20,0)</f>
        <v>468.68633899999998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46.662825000000005</v>
      </c>
      <c r="E12" s="5">
        <f ca="1">OFFSET('672p trace'!$V$56,(A12-1)*56,0)</f>
        <v>41.210226559999576</v>
      </c>
      <c r="F12" s="5">
        <f ca="1">OFFSET('672p stat'!$H$1,A12*20,1)</f>
        <v>1.729849</v>
      </c>
      <c r="G12" s="5">
        <f ca="1">OFFSET('672p stat'!$K$1,A12*20,1)</f>
        <v>4.7466000000000001E-2</v>
      </c>
      <c r="H12" s="5">
        <f ca="1">OFFSET('672p stat'!$N$1,A12*20,1)</f>
        <v>2.7409999999999999E-3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14.907199999999648</v>
      </c>
      <c r="E13">
        <f ca="1">OFFSET('672p trace'!$S$56,(A13-1)*56,0)-OFFSET('672p stat'!$H$1,A13*20,0)</f>
        <v>58.560588999999709</v>
      </c>
      <c r="F13">
        <f ca="1">OFFSET('672p stat'!$H$1,A13*20,0)-OFFSET('672p stat'!$K$1,A13*20,0)</f>
        <v>45.438203000000158</v>
      </c>
      <c r="G13">
        <f ca="1">OFFSET('672p stat'!$K$1,A13*20,0)-OFFSET('672p stat'!$N$1,A13*20,0)</f>
        <v>2463.1720740000001</v>
      </c>
      <c r="H13">
        <f ca="1">OFFSET('672p stat'!$N$1,A13*20,0)</f>
        <v>970.78633400000001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20.169132639999923</v>
      </c>
      <c r="E14" s="5">
        <f ca="1">OFFSET('672p trace'!$V$56,(A14-1)*56,0)</f>
        <v>19.722512159999642</v>
      </c>
      <c r="F14" s="5">
        <f ca="1">OFFSET('672p stat'!$H$1,A14*20,1)</f>
        <v>1.3293280000000001</v>
      </c>
      <c r="G14" s="5">
        <f ca="1">OFFSET('672p stat'!$K$1,A14*20,1)</f>
        <v>5.7472000000000002E-2</v>
      </c>
      <c r="H14" s="5">
        <f ca="1">OFFSET('672p stat'!$N$1,A14*20,1)</f>
        <v>2.9727E-2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14.833799999999428</v>
      </c>
      <c r="E15">
        <f ca="1">OFFSET('672p trace'!$S$56,(A15-1)*56,0)-OFFSET('672p stat'!$H$1,A15*20,0)</f>
        <v>36.386646000000837</v>
      </c>
      <c r="F15">
        <f ca="1">OFFSET('672p stat'!$H$1,A15*20,0)-OFFSET('672p stat'!$K$1,A15*20,0)</f>
        <v>7.0322749999995722</v>
      </c>
      <c r="G15">
        <f ca="1">OFFSET('672p stat'!$K$1,A15*20,0)-OFFSET('672p stat'!$N$1,A15*20,0)</f>
        <v>3457.7638430000002</v>
      </c>
      <c r="H15">
        <f ca="1">OFFSET('672p stat'!$N$1,A15*20,0)</f>
        <v>810.51663599999995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294.95252175999849</v>
      </c>
      <c r="E16" s="5">
        <f ca="1">OFFSET('672p trace'!$V$56,(A16-1)*56,0)</f>
        <v>294.58327364000036</v>
      </c>
      <c r="F16" s="5">
        <f ca="1">OFFSET('672p stat'!$H$1,A16*20,1)</f>
        <v>205.89094399999999</v>
      </c>
      <c r="G16" s="5">
        <f ca="1">OFFSET('672p stat'!$K$1,A16*20,1)</f>
        <v>186.54844199999999</v>
      </c>
      <c r="H16" s="5">
        <f ca="1">OFFSET('672p stat'!$N$1,A16*20,1)</f>
        <v>115.52051899999999</v>
      </c>
    </row>
    <row r="17" spans="1:12" x14ac:dyDescent="0.25">
      <c r="A17">
        <v>8</v>
      </c>
      <c r="C17" t="str">
        <f ca="1">OFFSET('672p stat'!$A$1,A17*20,0)</f>
        <v>CUDA ant add CPU</v>
      </c>
      <c r="D17">
        <f ca="1">OFFSET('672p trace'!$R$56,(A17-1)*56,0)-OFFSET('672p trace'!$S$56,(A17-1)*56,0)</f>
        <v>4315.1707999999999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ant add CPU</v>
      </c>
      <c r="D18" s="5">
        <f ca="1">OFFSET('672p trace'!$U$56,(A18-1)*56,0)</f>
        <v>53.396567359998635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ant add CPU non hash</v>
      </c>
      <c r="D19">
        <f ca="1">OFFSET('672p trace'!$R$56,(A19-1)*56,0)-OFFSET('672p trace'!$S$56,(A19-1)*56,0)</f>
        <v>14.756800000001022</v>
      </c>
      <c r="E19">
        <f ca="1">OFFSET('672p trace'!$S$56,(A19-1)*56,0)-OFFSET('672p stat'!$H$1,A19*20,0)</f>
        <v>35.365946999999778</v>
      </c>
      <c r="F19">
        <f ca="1">OFFSET('672p stat'!$H$1,A19*20,0)-OFFSET('672p stat'!$K$1,A19*20,0)</f>
        <v>7.0315430000000561</v>
      </c>
      <c r="G19">
        <f ca="1">OFFSET('672p stat'!$K$1,A19*20,0)-OFFSET('672p stat'!$N$1,A19*20,0)</f>
        <v>2701.5273520000001</v>
      </c>
      <c r="H19">
        <f ca="1">OFFSET('672p stat'!$N$1,A19*20,0)</f>
        <v>800.99995799999999</v>
      </c>
    </row>
    <row r="20" spans="1:12" x14ac:dyDescent="0.25">
      <c r="A20">
        <v>9</v>
      </c>
      <c r="C20" t="str">
        <f ca="1">OFFSET('672p stat'!$A$1,A20*20,0)</f>
        <v>CUDA ant add CPU non hash</v>
      </c>
      <c r="D20" s="5">
        <f ca="1">OFFSET('672p trace'!$U$56,(A20-1)*56,0)</f>
        <v>250.34285743999988</v>
      </c>
      <c r="E20" s="5">
        <f ca="1">OFFSET('672p trace'!$V$56,(A20-1)*56,0)</f>
        <v>246.05905696000031</v>
      </c>
      <c r="F20" s="5">
        <f ca="1">OFFSET('672p stat'!$H$1,A20*20,1)</f>
        <v>156.811252</v>
      </c>
      <c r="G20" s="5">
        <f ca="1">OFFSET('672p stat'!$K$1,A20*20,1)</f>
        <v>141.725639</v>
      </c>
      <c r="H20" s="5">
        <f ca="1">OFFSET('672p stat'!$N$1,A20*20,1)</f>
        <v>42.522531000000001</v>
      </c>
    </row>
    <row r="21" spans="1:12" x14ac:dyDescent="0.25">
      <c r="A21">
        <v>10</v>
      </c>
      <c r="C21" t="str">
        <f ca="1">OFFSET('672p stat'!$A$1,A21*20,0)</f>
        <v>CUDA ant add CPU12</v>
      </c>
      <c r="D21">
        <f ca="1">OFFSET('672p trace'!$R$56,(A21-1)*56,0)-OFFSET('672p trace'!$S$56,(A21-1)*56,0)</f>
        <v>56.435999999994237</v>
      </c>
      <c r="E21">
        <f ca="1">OFFSET('672p trace'!$S$56,(A21-1)*56,0)-OFFSET('672p stat'!$H$1,A21*20,0)</f>
        <v>26.956934000007095</v>
      </c>
      <c r="F21">
        <f ca="1">OFFSET('672p stat'!$H$1,A21*20,0)-OFFSET('672p stat'!$K$1,A21*20,0)</f>
        <v>191.74167899999884</v>
      </c>
      <c r="G21">
        <f ca="1">OFFSET('672p stat'!$K$1,A21*20,0)-OFFSET('672p stat'!$N$1,A21*20,0)</f>
        <v>8163.9436720000003</v>
      </c>
      <c r="H21">
        <f ca="1">OFFSET('672p stat'!$N$1,A21*20,0)</f>
        <v>3431.8177150000001</v>
      </c>
    </row>
    <row r="22" spans="1:12" x14ac:dyDescent="0.25">
      <c r="A22">
        <v>10</v>
      </c>
      <c r="C22" t="str">
        <f ca="1">OFFSET('672p stat'!$A$1,A22*20,0)</f>
        <v>CUDA ant add CPU12</v>
      </c>
      <c r="D22" s="5">
        <f ca="1">OFFSET('672p trace'!$U$56,(A22-1)*56,0)</f>
        <v>24174.343983999999</v>
      </c>
      <c r="E22" s="5">
        <f ca="1">OFFSET('672p trace'!$V$56,(A22-1)*56,0)</f>
        <v>24085.966799999958</v>
      </c>
      <c r="F22" s="5">
        <f ca="1">OFFSET('672p stat'!$H$1,A22*20,1)</f>
        <v>22637.586442</v>
      </c>
      <c r="G22" s="5">
        <f ca="1">OFFSET('672p stat'!$K$1,A22*20,1)</f>
        <v>21567.597377999999</v>
      </c>
      <c r="H22" s="5">
        <f ca="1">OFFSET('672p stat'!$N$1,A22*20,1)</f>
        <v>2973.972769</v>
      </c>
    </row>
    <row r="23" spans="1:12" x14ac:dyDescent="0.25">
      <c r="A23">
        <v>11</v>
      </c>
      <c r="C23" t="str">
        <f ca="1">OFFSET('672p stat'!$A$1,A23*20,0)</f>
        <v>CUDA opt</v>
      </c>
      <c r="D23">
        <f ca="1">OFFSET('672p trace'!$R$56,(A23-1)*56,0)-OFFSET('672p trace'!$S$56,(A23-1)*56,0)</f>
        <v>432.25970000000007</v>
      </c>
      <c r="E23">
        <f ca="1">OFFSET('672p trace'!$S$56,(A23-1)*56,0)-OFFSET('672p stat'!$H$1,A23*20,0)</f>
        <v>0</v>
      </c>
      <c r="F23">
        <f ca="1">OFFSET('672p stat'!$H$1,A23*20,0)-OFFSET('672p stat'!$K$1,A23*20,0)</f>
        <v>0</v>
      </c>
      <c r="G23">
        <f ca="1">OFFSET('672p stat'!$K$1,A23*20,0)-OFFSET('672p stat'!$N$1,A23*20,0)</f>
        <v>0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</v>
      </c>
      <c r="D24" s="5">
        <f ca="1">OFFSET('672p trace'!$U$56,(A24-1)*56,0)</f>
        <v>41.577810289999995</v>
      </c>
      <c r="E24" s="5">
        <f ca="1">OFFSET('672p trace'!$V$56,(A24-1)*56,0)</f>
        <v>0</v>
      </c>
      <c r="F24" s="5">
        <f ca="1">OFFSET('672p stat'!$H$1,A24*20,1)</f>
        <v>0</v>
      </c>
      <c r="G24" s="5">
        <f ca="1">OFFSET('672p stat'!$K$1,A24*20,1)</f>
        <v>0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Time</v>
      </c>
      <c r="D25">
        <f ca="1">OFFSET('672p trace'!$R$56,(A25-1)*56,0)-OFFSET('672p trace'!$S$56,(A25-1)*56,0)</f>
        <v>15.340579999999932</v>
      </c>
      <c r="E25">
        <f ca="1">OFFSET('672p trace'!$S$56,(A25-1)*56,0)-OFFSET('672p stat'!$H$1,A25*20,0)</f>
        <v>24.344718999999998</v>
      </c>
      <c r="F25">
        <f ca="1">OFFSET('672p stat'!$H$1,A25*20,0)-OFFSET('672p stat'!$K$1,A25*20,0)</f>
        <v>349.07577399999997</v>
      </c>
      <c r="G25">
        <f ca="1">OFFSET('672p stat'!$K$1,A25*20,0)-OFFSET('672p stat'!$N$1,A25*20,0)</f>
        <v>0.78972699999999996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Time</v>
      </c>
      <c r="D26" s="5">
        <f ca="1">OFFSET('672p trace'!$U$56,(A26-1)*56,0)</f>
        <v>12.548438919999985</v>
      </c>
      <c r="E26" s="5">
        <f ca="1">OFFSET('672p trace'!$V$56,(A26-1)*56,0)</f>
        <v>10.929837411599987</v>
      </c>
      <c r="F26" s="5">
        <f ca="1">OFFSET('672p stat'!$H$1,A26*20,1)</f>
        <v>2.2331759999999998</v>
      </c>
      <c r="G26" s="5">
        <f ca="1">OFFSET('672p stat'!$K$1,A26*20,1)</f>
        <v>3.7399999999999998E-4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non hash</v>
      </c>
      <c r="D27">
        <f ca="1">OFFSET('672p trace'!$R$56,(A27-1)*56,0)-OFFSET('672p trace'!$S$56,(A27-1)*56,0)</f>
        <v>9.9200799999999276</v>
      </c>
      <c r="E27">
        <f ca="1">OFFSET('672p trace'!$S$56,(A27-1)*56,0)-OFFSET('672p stat'!$H$1,A27*20,0)</f>
        <v>24.501966999999979</v>
      </c>
      <c r="F27">
        <f ca="1">OFFSET('672p stat'!$H$1,A27*20,0)-OFFSET('672p stat'!$K$1,A27*20,0)</f>
        <v>346.48603299999996</v>
      </c>
      <c r="G27">
        <f ca="1">OFFSET('672p stat'!$K$1,A27*20,0)-OFFSET('672p stat'!$N$1,A27*20,0)</f>
        <v>0.81074000000000002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non hash</v>
      </c>
      <c r="D28" s="5">
        <f ca="1">OFFSET('672p trace'!$U$56,(A28-1)*56,0)</f>
        <v>25.714584827600021</v>
      </c>
      <c r="E28" s="5">
        <f ca="1">OFFSET('672p trace'!$V$56,(A28-1)*56,0)</f>
        <v>25.895821752399971</v>
      </c>
      <c r="F28" s="5">
        <f ca="1">OFFSET('672p stat'!$H$1,A28*20,1)</f>
        <v>0.89914099999999997</v>
      </c>
      <c r="G28" s="5">
        <f ca="1">OFFSET('672p stat'!$K$1,A28*20,1)</f>
        <v>1.1402000000000001E-2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15.823200000000156</v>
      </c>
      <c r="E31" s="5">
        <f ca="1">OFFSET('672p trace'!$S$56,(A31-1)*56,0)-OFFSET('672p stat'!$H$1,A31*20,0)</f>
        <v>27.893736999999874</v>
      </c>
      <c r="F31" s="5">
        <f ca="1">OFFSET('672p stat'!$H$1,A31*20,0)-OFFSET('672p stat'!$K$1,A31*20,0)</f>
        <v>32.146649000000025</v>
      </c>
      <c r="G31" s="5">
        <f ca="1">OFFSET('672p stat'!$K$1,A31*20,0)-OFFSET('672p stat'!$N$1,A31*20,0)</f>
        <v>0.79366299999998091</v>
      </c>
      <c r="H31" s="5">
        <f ca="1">OFFSET('672p stat'!$N$1,A31*20,0)</f>
        <v>467.35025100000001</v>
      </c>
      <c r="I31" s="5"/>
      <c r="J31" s="5">
        <f ca="1">SUM(D31:H31)</f>
        <v>544.00750000000005</v>
      </c>
      <c r="K31" s="10">
        <f ca="1">G31/J31</f>
        <v>1.4589192244591864E-3</v>
      </c>
      <c r="L31">
        <f t="shared" ref="L31:L59" ca="1" si="0">$K$29*POWER(K31,2)*SQRT(G139/(POWER(G31,2)*$L$29)+J139/(POWER(J31,2)*$L$29))</f>
        <v>8.3717722117524832E-7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574.53709999999978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59" ca="1" si="1">SUM(D32:H32)</f>
        <v>574.53709999999978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10.325599999997394</v>
      </c>
      <c r="E33" s="5">
        <f ca="1">OFFSET('672p trace'!$S$56,(A33-1)*56,0)-OFFSET('672p stat'!$H$1,A33*20,0)</f>
        <v>76.830999000000702</v>
      </c>
      <c r="F33" s="5">
        <f ca="1">OFFSET('672p stat'!$H$1,A33*20,0)-OFFSET('672p stat'!$K$1,A33*20,0)</f>
        <v>100.02950200000032</v>
      </c>
      <c r="G33" s="5">
        <f ca="1">OFFSET('672p stat'!$K$1,A33*20,0)-OFFSET('672p stat'!$N$1,A33*20,0)</f>
        <v>4015.4820139999993</v>
      </c>
      <c r="H33" s="5">
        <f ca="1">OFFSET('672p stat'!$N$1,A33*20,0)</f>
        <v>1960.2692850000001</v>
      </c>
      <c r="I33" s="5"/>
      <c r="J33" s="5">
        <f t="shared" ca="1" si="1"/>
        <v>6162.937399999998</v>
      </c>
      <c r="K33" s="10">
        <f t="shared" ca="1" si="2"/>
        <v>0.65155326971193972</v>
      </c>
      <c r="L33">
        <f t="shared" ca="1" si="0"/>
        <v>2.3426911612501205E-3</v>
      </c>
    </row>
    <row r="34" spans="1:12" x14ac:dyDescent="0.25">
      <c r="A34">
        <v>4</v>
      </c>
      <c r="C34" t="str">
        <f ca="1">OFFSET('672p stat'!$A$1,A34*20,0)</f>
        <v>CUDA ant</v>
      </c>
      <c r="D34" s="5">
        <f ca="1">OFFSET('672p trace'!$R$56,(A34-1)*56,0)-OFFSET('672p trace'!$S$56,(A34-1)*56,0)</f>
        <v>14.87619999999788</v>
      </c>
      <c r="E34" s="5">
        <f ca="1">OFFSET('672p trace'!$S$56,(A34-1)*56,0)-OFFSET('672p stat'!$H$1,A34*20,0)</f>
        <v>64.999223000001621</v>
      </c>
      <c r="F34" s="5">
        <f ca="1">OFFSET('672p stat'!$H$1,A34*20,0)-OFFSET('672p stat'!$K$1,A34*20,0)</f>
        <v>46.060517999999774</v>
      </c>
      <c r="G34" s="5">
        <f ca="1">OFFSET('672p stat'!$K$1,A34*20,0)-OFFSET('672p stat'!$N$1,A34*20,0)</f>
        <v>3197.9417199999998</v>
      </c>
      <c r="H34" s="5">
        <f ca="1">OFFSET('672p stat'!$N$1,A34*20,0)</f>
        <v>890.79413899999997</v>
      </c>
      <c r="I34" s="5"/>
      <c r="J34" s="5">
        <f t="shared" ca="1" si="1"/>
        <v>4214.6717999999992</v>
      </c>
      <c r="K34" s="10">
        <f t="shared" ca="1" si="2"/>
        <v>0.75876411539327937</v>
      </c>
      <c r="L34">
        <f t="shared" ca="1" si="0"/>
        <v>1.0663657355466812E-3</v>
      </c>
    </row>
    <row r="35" spans="1:12" x14ac:dyDescent="0.25">
      <c r="A35">
        <v>5</v>
      </c>
      <c r="C35" t="str">
        <f ca="1">OFFSET('672p stat'!$A$1,A35*20,0)</f>
        <v>CUDA ant par</v>
      </c>
      <c r="D35" s="5">
        <f ca="1">OFFSET('672p trace'!$R$56,(A35-1)*56,0)-OFFSET('672p trace'!$S$56,(A35-1)*56,0)</f>
        <v>15.221799999997984</v>
      </c>
      <c r="E35" s="5">
        <f ca="1">OFFSET('672p trace'!$S$56,(A35-1)*56,0)-OFFSET('672p stat'!$H$1,A35*20,0)</f>
        <v>61.246835000000374</v>
      </c>
      <c r="F35" s="5">
        <f ca="1">OFFSET('672p stat'!$H$1,A35*20,0)-OFFSET('672p stat'!$K$1,A35*20,0)</f>
        <v>35.835150999999769</v>
      </c>
      <c r="G35" s="5">
        <f ca="1">OFFSET('672p stat'!$K$1,A35*20,0)-OFFSET('672p stat'!$N$1,A35*20,0)</f>
        <v>3200.0328750000003</v>
      </c>
      <c r="H35" s="5">
        <f ca="1">OFFSET('672p stat'!$N$1,A35*20,0)</f>
        <v>468.68633899999998</v>
      </c>
      <c r="I35" s="5"/>
      <c r="J35" s="5">
        <f t="shared" ca="1" si="1"/>
        <v>3781.0229999999983</v>
      </c>
      <c r="K35" s="10">
        <f t="shared" ca="1" si="2"/>
        <v>0.8463404943582733</v>
      </c>
      <c r="L35">
        <f t="shared" ca="1" si="0"/>
        <v>4.9738777695963732E-4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14.907199999999648</v>
      </c>
      <c r="E36" s="5">
        <f ca="1">OFFSET('672p trace'!$S$56,(A36-1)*56,0)-OFFSET('672p stat'!$H$1,A36*20,0)</f>
        <v>58.560588999999709</v>
      </c>
      <c r="F36" s="5">
        <f ca="1">OFFSET('672p stat'!$H$1,A36*20,0)-OFFSET('672p stat'!$K$1,A36*20,0)</f>
        <v>45.438203000000158</v>
      </c>
      <c r="G36" s="5">
        <f ca="1">OFFSET('672p stat'!$K$1,A36*20,0)-OFFSET('672p stat'!$N$1,A36*20,0)</f>
        <v>2463.1720740000001</v>
      </c>
      <c r="H36" s="5">
        <f ca="1">OFFSET('672p stat'!$N$1,A36*20,0)</f>
        <v>970.78633400000001</v>
      </c>
      <c r="I36" s="5"/>
      <c r="J36" s="5">
        <f t="shared" ca="1" si="1"/>
        <v>3552.8643999999995</v>
      </c>
      <c r="K36" s="10">
        <f t="shared" ca="1" si="2"/>
        <v>0.69329188977772427</v>
      </c>
      <c r="L36">
        <f t="shared" ca="1" si="0"/>
        <v>2.4136278562498234E-4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14.833799999999428</v>
      </c>
      <c r="E37" s="5">
        <f ca="1">OFFSET('672p trace'!$S$56,(A37-1)*56,0)-OFFSET('672p stat'!$H$1,A37*20,0)</f>
        <v>36.386646000000837</v>
      </c>
      <c r="F37" s="5">
        <f ca="1">OFFSET('672p stat'!$H$1,A37*20,0)-OFFSET('672p stat'!$K$1,A37*20,0)</f>
        <v>7.0322749999995722</v>
      </c>
      <c r="G37" s="5">
        <f ca="1">OFFSET('672p stat'!$K$1,A37*20,0)-OFFSET('672p stat'!$N$1,A37*20,0)</f>
        <v>3457.7638430000002</v>
      </c>
      <c r="H37" s="5">
        <f ca="1">OFFSET('672p stat'!$N$1,A37*20,0)</f>
        <v>810.51663599999995</v>
      </c>
      <c r="I37" s="5"/>
      <c r="J37" s="5">
        <f t="shared" ca="1" si="1"/>
        <v>4326.5331999999999</v>
      </c>
      <c r="K37" s="10">
        <f t="shared" ca="1" si="2"/>
        <v>0.79919965551171557</v>
      </c>
      <c r="L37">
        <f t="shared" ca="1" si="0"/>
        <v>1.5253887085439843E-3</v>
      </c>
    </row>
    <row r="38" spans="1:12" x14ac:dyDescent="0.25">
      <c r="A38">
        <v>8</v>
      </c>
      <c r="C38" t="str">
        <f ca="1">OFFSET('672p stat'!$A$1,A38*20,0)</f>
        <v>CUDA ant add CPU</v>
      </c>
      <c r="D38" s="5">
        <f ca="1">OFFSET('672p trace'!$R$56,(A38-1)*56,0)-OFFSET('672p trace'!$S$56,(A38-1)*56,0)</f>
        <v>4315.1707999999999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1"/>
        <v>4315.1707999999999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ant add CPU non hash</v>
      </c>
      <c r="D39" s="5">
        <f ca="1">OFFSET('672p trace'!$R$56,(A39-1)*56,0)-OFFSET('672p trace'!$S$56,(A39-1)*56,0)</f>
        <v>14.756800000001022</v>
      </c>
      <c r="E39" s="5">
        <f ca="1">OFFSET('672p trace'!$S$56,(A39-1)*56,0)-OFFSET('672p stat'!$H$1,A39*20,0)</f>
        <v>35.365946999999778</v>
      </c>
      <c r="F39" s="5">
        <f ca="1">OFFSET('672p stat'!$H$1,A39*20,0)-OFFSET('672p stat'!$K$1,A39*20,0)</f>
        <v>7.0315430000000561</v>
      </c>
      <c r="G39" s="5">
        <f ca="1">OFFSET('672p stat'!$K$1,A39*20,0)-OFFSET('672p stat'!$N$1,A39*20,0)</f>
        <v>2701.5273520000001</v>
      </c>
      <c r="H39" s="5">
        <f ca="1">OFFSET('672p stat'!$N$1,A39*20,0)</f>
        <v>800.99995799999999</v>
      </c>
      <c r="I39" s="5"/>
      <c r="J39" s="5">
        <f t="shared" ca="1" si="1"/>
        <v>3559.6816000000008</v>
      </c>
      <c r="K39" s="10">
        <f t="shared" ca="1" si="2"/>
        <v>0.75892387453979016</v>
      </c>
      <c r="L39">
        <f t="shared" ca="1" si="0"/>
        <v>1.4763057996572285E-3</v>
      </c>
    </row>
    <row r="40" spans="1:12" x14ac:dyDescent="0.25">
      <c r="A40">
        <v>10</v>
      </c>
      <c r="C40" t="str">
        <f ca="1">OFFSET('672p stat'!$A$1,A40*20,0)</f>
        <v>CUDA ant add CPU12</v>
      </c>
      <c r="D40" s="5">
        <f ca="1">OFFSET('672p trace'!$R$56,(A40-1)*56,0)-OFFSET('672p trace'!$S$56,(A40-1)*56,0)</f>
        <v>56.435999999994237</v>
      </c>
      <c r="E40" s="5">
        <f ca="1">OFFSET('672p trace'!$S$56,(A40-1)*56,0)-OFFSET('672p stat'!$H$1,A40*20,0)</f>
        <v>26.956934000007095</v>
      </c>
      <c r="F40" s="5">
        <f ca="1">OFFSET('672p stat'!$H$1,A40*20,0)-OFFSET('672p stat'!$K$1,A40*20,0)</f>
        <v>191.74167899999884</v>
      </c>
      <c r="G40" s="5">
        <f ca="1">OFFSET('672p stat'!$K$1,A40*20,0)-OFFSET('672p stat'!$N$1,A40*20,0)</f>
        <v>8163.9436720000003</v>
      </c>
      <c r="H40" s="5">
        <f ca="1">OFFSET('672p stat'!$N$1,A40*20,0)</f>
        <v>3431.8177150000001</v>
      </c>
      <c r="I40" s="5"/>
      <c r="J40" s="5">
        <f t="shared" ca="1" si="1"/>
        <v>11870.896000000001</v>
      </c>
      <c r="K40" s="10">
        <f t="shared" ca="1" si="2"/>
        <v>0.68772767211506192</v>
      </c>
      <c r="L40">
        <f t="shared" ca="1" si="0"/>
        <v>4.1475490624569783E-3</v>
      </c>
    </row>
    <row r="41" spans="1:12" x14ac:dyDescent="0.25">
      <c r="A41">
        <v>11</v>
      </c>
      <c r="C41" t="str">
        <f ca="1">OFFSET('672p stat'!$A$1,A41*20,0)</f>
        <v>CUDA opt</v>
      </c>
      <c r="D41" s="5">
        <f ca="1">OFFSET('672p trace'!$R$56,(A41-1)*56,0)-OFFSET('672p trace'!$S$56,(A41-1)*56,0)</f>
        <v>432.25970000000007</v>
      </c>
      <c r="E41" s="5">
        <f ca="1">OFFSET('672p trace'!$S$56,(A41-1)*56,0)-OFFSET('672p stat'!$H$1,A41*20,0)</f>
        <v>0</v>
      </c>
      <c r="F41" s="5">
        <f ca="1">OFFSET('672p stat'!$H$1,A41*20,0)-OFFSET('672p stat'!$K$1,A41*20,0)</f>
        <v>0</v>
      </c>
      <c r="G41" s="5">
        <f ca="1">OFFSET('672p stat'!$K$1,A41*20,0)-OFFSET('672p stat'!$N$1,A41*20,0)</f>
        <v>0</v>
      </c>
      <c r="H41" s="5">
        <f ca="1">OFFSET('672p stat'!$N$1,A41*20,0)</f>
        <v>0</v>
      </c>
      <c r="I41" s="5"/>
      <c r="J41" s="5">
        <f t="shared" ca="1" si="1"/>
        <v>432.25970000000007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OFFSET('672p stat'!$A$1,A42*20,0)</f>
        <v>CUDA opt Time</v>
      </c>
      <c r="D42" s="5">
        <f ca="1">OFFSET('672p trace'!$R$56,(A42-1)*56,0)-OFFSET('672p trace'!$S$56,(A42-1)*56,0)</f>
        <v>15.340579999999932</v>
      </c>
      <c r="E42" s="5">
        <f ca="1">OFFSET('672p trace'!$S$56,(A42-1)*56,0)-OFFSET('672p stat'!$H$1,A42*20,0)</f>
        <v>24.344718999999998</v>
      </c>
      <c r="F42" s="5">
        <f ca="1">OFFSET('672p stat'!$H$1,A42*20,0)-OFFSET('672p stat'!$K$1,A42*20,0)</f>
        <v>349.07577399999997</v>
      </c>
      <c r="G42" s="5">
        <f ca="1">OFFSET('672p stat'!$K$1,A42*20,0)-OFFSET('672p stat'!$N$1,A42*20,0)</f>
        <v>0.78972699999999996</v>
      </c>
      <c r="H42" s="5">
        <f ca="1">OFFSET('672p stat'!$N$1,A42*20,0)</f>
        <v>0</v>
      </c>
      <c r="I42" s="5"/>
      <c r="J42" s="5">
        <f t="shared" ca="1" si="1"/>
        <v>389.55079999999992</v>
      </c>
      <c r="K42" s="10">
        <f t="shared" ca="1" si="2"/>
        <v>2.0272760317781406E-3</v>
      </c>
      <c r="L42">
        <f t="shared" ca="1" si="0"/>
        <v>3.1593075328976762E-8</v>
      </c>
    </row>
    <row r="43" spans="1:12" x14ac:dyDescent="0.25">
      <c r="A43">
        <v>13</v>
      </c>
      <c r="C43" t="str">
        <f ca="1">OFFSET('672p stat'!$A$1,A43*20,0)</f>
        <v>CUDA opt non hash</v>
      </c>
      <c r="D43" s="5">
        <f ca="1">OFFSET('672p trace'!$R$56,(A43-1)*56,0)-OFFSET('672p trace'!$S$56,(A43-1)*56,0)</f>
        <v>9.9200799999999276</v>
      </c>
      <c r="E43" s="5">
        <f ca="1">OFFSET('672p trace'!$S$56,(A43-1)*56,0)-OFFSET('672p stat'!$H$1,A43*20,0)</f>
        <v>24.501966999999979</v>
      </c>
      <c r="F43" s="5">
        <f ca="1">OFFSET('672p stat'!$H$1,A43*20,0)-OFFSET('672p stat'!$K$1,A43*20,0)</f>
        <v>346.48603299999996</v>
      </c>
      <c r="G43" s="5">
        <f ca="1">OFFSET('672p stat'!$K$1,A43*20,0)-OFFSET('672p stat'!$N$1,A43*20,0)</f>
        <v>0.81074000000000002</v>
      </c>
      <c r="H43" s="5">
        <f ca="1">OFFSET('672p stat'!$N$1,A43*20,0)</f>
        <v>0</v>
      </c>
      <c r="I43" s="5"/>
      <c r="J43" s="5">
        <f t="shared" ca="1" si="1"/>
        <v>381.71881999999988</v>
      </c>
      <c r="K43" s="10">
        <f t="shared" ca="1" si="2"/>
        <v>2.1239193812869908E-3</v>
      </c>
      <c r="L43">
        <f t="shared" ca="1" si="0"/>
        <v>1.6638797502436608E-7</v>
      </c>
    </row>
    <row r="44" spans="1:12" x14ac:dyDescent="0.25">
      <c r="A44">
        <v>14</v>
      </c>
      <c r="C44" t="str">
        <f ca="1">OFFSET('672p stat'!$A$1,A44*20,0)</f>
        <v>CUDA opt ant</v>
      </c>
      <c r="D44" s="5">
        <f ca="1">OFFSET('672p trace'!$R$56,(A44-1)*56,0)-OFFSET('672p trace'!$S$56,(A44-1)*56,0)</f>
        <v>15.557000000001608</v>
      </c>
      <c r="E44" s="5">
        <f ca="1">OFFSET('672p trace'!$S$56,(A44-1)*56,0)-OFFSET('672p stat'!$H$1,A44*20,0)</f>
        <v>70.639926999999261</v>
      </c>
      <c r="F44" s="5">
        <f ca="1">OFFSET('672p stat'!$H$1,A44*20,0)-OFFSET('672p stat'!$K$1,A44*20,0)</f>
        <v>962.8859180000004</v>
      </c>
      <c r="G44" s="5">
        <f ca="1">OFFSET('672p stat'!$K$1,A44*20,0)-OFFSET('672p stat'!$N$1,A44*20,0)</f>
        <v>3226.9289549999999</v>
      </c>
      <c r="H44" s="5">
        <f ca="1">OFFSET('672p stat'!$N$1,A44*20,0)</f>
        <v>0</v>
      </c>
      <c r="I44" s="5"/>
      <c r="J44" s="5">
        <f t="shared" ca="1" si="1"/>
        <v>4276.0118000000011</v>
      </c>
      <c r="K44" s="10">
        <f t="shared" ca="1" si="2"/>
        <v>0.75465857110123014</v>
      </c>
      <c r="L44">
        <f t="shared" ca="1" si="0"/>
        <v>6.6087160778416441E-4</v>
      </c>
    </row>
    <row r="45" spans="1:12" x14ac:dyDescent="0.25">
      <c r="A45">
        <v>15</v>
      </c>
      <c r="C45" t="str">
        <f ca="1">OFFSET('672p stat'!$A$1,A45*20,0)</f>
        <v>CUDA opt ant non hash</v>
      </c>
      <c r="D45" s="5">
        <f ca="1">OFFSET('672p trace'!$R$56,(A45-1)*56,0)-OFFSET('672p trace'!$S$56,(A45-1)*56,0)</f>
        <v>15.39220000000023</v>
      </c>
      <c r="E45" s="5">
        <f ca="1">OFFSET('672p trace'!$S$56,(A45-1)*56,0)-OFFSET('672p stat'!$H$1,A45*20,0)</f>
        <v>61.483643999999458</v>
      </c>
      <c r="F45" s="5">
        <f ca="1">OFFSET('672p stat'!$H$1,A45*20,0)-OFFSET('672p stat'!$K$1,A45*20,0)</f>
        <v>1008.643579</v>
      </c>
      <c r="G45" s="5">
        <f ca="1">OFFSET('672p stat'!$K$1,A45*20,0)-OFFSET('672p stat'!$N$1,A45*20,0)</f>
        <v>2481.4913769999998</v>
      </c>
      <c r="H45" s="5">
        <f ca="1">OFFSET('672p stat'!$N$1,A45*20,0)</f>
        <v>0</v>
      </c>
      <c r="I45" s="5"/>
      <c r="J45" s="5">
        <f t="shared" ca="1" si="1"/>
        <v>3567.0107999999996</v>
      </c>
      <c r="K45" s="10">
        <f t="shared" ca="1" si="2"/>
        <v>0.69567812270150686</v>
      </c>
      <c r="L45">
        <f t="shared" ca="1" si="0"/>
        <v>3.2061444964662683E-4</v>
      </c>
    </row>
    <row r="46" spans="1:12" x14ac:dyDescent="0.25">
      <c r="A46">
        <v>16</v>
      </c>
      <c r="C46" t="str">
        <f ca="1">OFFSET('672p stat'!$A$1,A46*20,0)</f>
        <v>CUDA opt ant par</v>
      </c>
      <c r="D46" s="5">
        <f ca="1">OFFSET('672p trace'!$R$56,(A46-1)*56,0)-OFFSET('672p trace'!$S$56,(A46-1)*56,0)</f>
        <v>15.407400000000052</v>
      </c>
      <c r="E46" s="5">
        <f ca="1">OFFSET('672p trace'!$S$56,(A46-1)*56,0)-OFFSET('672p stat'!$H$1,A46*20,0)</f>
        <v>64.473118000000795</v>
      </c>
      <c r="F46" s="5">
        <f ca="1">OFFSET('672p stat'!$H$1,A46*20,0)-OFFSET('672p stat'!$K$1,A46*20,0)</f>
        <v>501.95357899999999</v>
      </c>
      <c r="G46" s="5">
        <f ca="1">OFFSET('672p stat'!$K$1,A46*20,0)-OFFSET('672p stat'!$N$1,A46*20,0)</f>
        <v>3209.1005030000001</v>
      </c>
      <c r="H46" s="5">
        <f ca="1">OFFSET('672p stat'!$N$1,A46*20,0)</f>
        <v>0</v>
      </c>
      <c r="I46" s="5"/>
      <c r="J46" s="5">
        <f t="shared" ca="1" si="1"/>
        <v>3790.934600000001</v>
      </c>
      <c r="K46" s="10">
        <f t="shared" ca="1" si="2"/>
        <v>0.84651961629725803</v>
      </c>
      <c r="L46">
        <f t="shared" ca="1" si="0"/>
        <v>3.16539843342937E-4</v>
      </c>
    </row>
    <row r="47" spans="1:12" x14ac:dyDescent="0.25">
      <c r="A47">
        <v>17</v>
      </c>
      <c r="C47" t="str">
        <f ca="1">OFFSET('672p stat'!$A$1,A47*20,0)</f>
        <v>non CUDA Time</v>
      </c>
      <c r="D47" s="5">
        <f ca="1">OFFSET('672p trace'!$R$56,(A47-1)*56,0)-OFFSET('672p trace'!$S$56,(A47-1)*56,0)</f>
        <v>55.790599999999358</v>
      </c>
      <c r="E47" s="5">
        <f ca="1">OFFSET('672p trace'!$S$56,(A47-1)*56,0)-OFFSET('672p stat'!$H$1,A47*20,0)</f>
        <v>0.29439099999854079</v>
      </c>
      <c r="F47" s="5">
        <f ca="1">OFFSET('672p stat'!$H$1,A47*20,0)-OFFSET('672p stat'!$K$1,A47*20,0)</f>
        <v>11.367285000000265</v>
      </c>
      <c r="G47" s="5">
        <f ca="1">OFFSET('672p stat'!$K$1,A47*20,0)-OFFSET('672p stat'!$N$1,A47*20,0)</f>
        <v>6949.9899050000004</v>
      </c>
      <c r="H47" s="5">
        <f ca="1">OFFSET('672p stat'!$N$1,A47*20,0)</f>
        <v>704.50741900000003</v>
      </c>
      <c r="I47" s="5"/>
      <c r="J47" s="5">
        <f t="shared" ca="1" si="1"/>
        <v>7721.9495999999981</v>
      </c>
      <c r="K47" s="10">
        <f t="shared" ca="1" si="2"/>
        <v>0.90003046704681966</v>
      </c>
      <c r="L47">
        <f t="shared" ca="1" si="0"/>
        <v>8.2804293737869308E-3</v>
      </c>
    </row>
    <row r="48" spans="1:12" x14ac:dyDescent="0.25">
      <c r="A48">
        <v>18</v>
      </c>
      <c r="C48" t="str">
        <f ca="1">OFFSET('672p stat'!$A$1,A48*20,0)</f>
        <v>non CUDA</v>
      </c>
      <c r="D48" s="5">
        <f ca="1">OFFSET('672p trace'!$R$56,(A48-1)*56,0)-OFFSET('672p trace'!$S$56,(A48-1)*56,0)</f>
        <v>7723.2698</v>
      </c>
      <c r="E48" s="5">
        <f ca="1">OFFSET('672p trace'!$S$56,(A48-1)*56,0)-OFFSET('672p stat'!$H$1,A48*20,0)</f>
        <v>0</v>
      </c>
      <c r="F48" s="5">
        <f ca="1">OFFSET('672p stat'!$H$1,A48*20,0)-OFFSET('672p stat'!$K$1,A48*20,0)</f>
        <v>0</v>
      </c>
      <c r="G48" s="5">
        <f ca="1">OFFSET('672p stat'!$K$1,A48*20,0)-OFFSET('672p stat'!$N$1,A48*20,0)</f>
        <v>0</v>
      </c>
      <c r="H48" s="5">
        <f ca="1">OFFSET('672p stat'!$N$1,A48*20,0)</f>
        <v>0</v>
      </c>
      <c r="I48" s="5"/>
      <c r="J48" s="5">
        <f t="shared" ca="1" si="1"/>
        <v>7723.2698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OFFSET('672p stat'!$A$1,A49*20,0)</f>
        <v>non CUDA non hash</v>
      </c>
      <c r="D49" s="5">
        <f ca="1">OFFSET('672p trace'!$R$56,(A49-1)*56,0)-OFFSET('672p trace'!$S$56,(A49-1)*56,0)</f>
        <v>6.4443999999975858</v>
      </c>
      <c r="E49" s="5">
        <f ca="1">OFFSET('672p trace'!$S$56,(A49-1)*56,0)-OFFSET('672p stat'!$H$1,A49*20,0)</f>
        <v>0.30037400000401249</v>
      </c>
      <c r="F49" s="5">
        <f ca="1">OFFSET('672p stat'!$H$1,A49*20,0)-OFFSET('672p stat'!$K$1,A49*20,0)</f>
        <v>11.651298999999199</v>
      </c>
      <c r="G49" s="5">
        <f ca="1">OFFSET('672p stat'!$K$1,A49*20,0)-OFFSET('672p stat'!$N$1,A49*20,0)</f>
        <v>6570.6343350000006</v>
      </c>
      <c r="H49" s="5">
        <f ca="1">OFFSET('672p stat'!$N$1,A49*20,0)</f>
        <v>725.62079200000005</v>
      </c>
      <c r="I49" s="5"/>
      <c r="J49" s="5">
        <f t="shared" ca="1" si="1"/>
        <v>7314.6512000000012</v>
      </c>
      <c r="K49" s="10">
        <f t="shared" ca="1" si="2"/>
        <v>0.8982840268583141</v>
      </c>
      <c r="L49">
        <f t="shared" ca="1" si="0"/>
        <v>1.0114583962348421E-2</v>
      </c>
    </row>
    <row r="50" spans="1:12" x14ac:dyDescent="0.25">
      <c r="A50">
        <v>20</v>
      </c>
      <c r="C50" t="str">
        <f ca="1">OFFSET('672p stat'!$A$1,A50*20,0)</f>
        <v>Classic ACO</v>
      </c>
      <c r="D50" s="5">
        <f ca="1">OFFSET('672p trace'!$R$56,(A50-1)*56,0)-OFFSET('672p trace'!$S$56,(A50-1)*56,0)</f>
        <v>5041.4740000000165</v>
      </c>
      <c r="E50" s="5">
        <f ca="1">OFFSET('672p trace'!$S$56,(A50-1)*56,0)-OFFSET('672p stat'!$H$1,A50*20,0)</f>
        <v>210.52178099998855</v>
      </c>
      <c r="F50" s="5">
        <f ca="1">OFFSET('672p stat'!$H$1,A50*20,0)-OFFSET('672p stat'!$K$1,A50*20,0)</f>
        <v>28.536874999990687</v>
      </c>
      <c r="G50" s="5">
        <f ca="1">OFFSET('672p stat'!$K$1,A50*20,0)-OFFSET('672p stat'!$N$1,A50*20,0)</f>
        <v>89957.925625000003</v>
      </c>
      <c r="H50" s="5">
        <f ca="1">OFFSET('672p stat'!$N$1,A50*20,0)</f>
        <v>1710.9617189999999</v>
      </c>
      <c r="I50" s="5"/>
      <c r="J50" s="5">
        <f t="shared" ca="1" si="1"/>
        <v>96949.42</v>
      </c>
      <c r="K50" s="10">
        <f t="shared" ca="1" si="2"/>
        <v>0.92788513458873711</v>
      </c>
      <c r="L50">
        <f t="shared" ca="1" si="0"/>
        <v>6.0490661727444616E-3</v>
      </c>
    </row>
    <row r="51" spans="1:12" x14ac:dyDescent="0.25">
      <c r="A51">
        <v>21</v>
      </c>
      <c r="C51" t="str">
        <f ca="1">OFFSET('672p stat'!$A$1,A51*20,0)</f>
        <v>Classic ACO non hash</v>
      </c>
      <c r="D51" s="5">
        <f ca="1">OFFSET('672p trace'!$R$56,(A51-1)*56,0)-OFFSET('672p trace'!$S$56,(A51-1)*56,0)</f>
        <v>9.047999999995227</v>
      </c>
      <c r="E51" s="5">
        <f ca="1">OFFSET('672p trace'!$S$56,(A51-1)*56,0)-OFFSET('672p stat'!$H$1,A51*20,0)</f>
        <v>84.141437999991467</v>
      </c>
      <c r="F51" s="5">
        <f ca="1">OFFSET('672p stat'!$H$1,A51*20,0)-OFFSET('672p stat'!$K$1,A51*20,0)</f>
        <v>28.380936999994447</v>
      </c>
      <c r="G51" s="5">
        <f ca="1">OFFSET('672p stat'!$K$1,A51*20,0)-OFFSET('672p stat'!$N$1,A51*20,0)</f>
        <v>89421.602811999997</v>
      </c>
      <c r="H51" s="5">
        <f ca="1">OFFSET('672p stat'!$N$1,A51*20,0)</f>
        <v>1717.302813</v>
      </c>
      <c r="I51" s="5"/>
      <c r="J51" s="5">
        <f t="shared" ca="1" si="1"/>
        <v>91260.475999999981</v>
      </c>
      <c r="K51" s="10">
        <f t="shared" ca="1" si="2"/>
        <v>0.97985027836146743</v>
      </c>
      <c r="L51">
        <f t="shared" ca="1" si="0"/>
        <v>8.1018832740705239E-3</v>
      </c>
    </row>
    <row r="52" spans="1:12" x14ac:dyDescent="0.25">
      <c r="A52">
        <v>22</v>
      </c>
      <c r="C52" t="str">
        <f ca="1">OFFSET('672p stat'!$A$1,A52*20,0)</f>
        <v>omp</v>
      </c>
      <c r="D52" s="5">
        <f ca="1">OFFSET('672p trace'!$R$56,(A52-1)*56,0)-OFFSET('672p trace'!$S$56,(A52-1)*56,0)</f>
        <v>69.321600000002036</v>
      </c>
      <c r="E52" s="5">
        <f ca="1">OFFSET('672p trace'!$S$56,(A52-1)*56,0)-OFFSET('672p stat'!$H$1,A52*20,0)</f>
        <v>0.35677599999962695</v>
      </c>
      <c r="F52" s="5">
        <f ca="1">OFFSET('672p stat'!$H$1,A52*20,0)-OFFSET('672p stat'!$K$1,A52*20,0)</f>
        <v>11.582431000000724</v>
      </c>
      <c r="G52" s="5">
        <f ca="1">OFFSET('672p stat'!$K$1,A52*20,0)-OFFSET('672p stat'!$N$1,A52*20,0)</f>
        <v>7027.4462169999997</v>
      </c>
      <c r="H52" s="5">
        <f ca="1">OFFSET('672p stat'!$N$1,A52*20,0)</f>
        <v>772.09117600000002</v>
      </c>
      <c r="I52" s="5"/>
      <c r="J52" s="5">
        <f t="shared" ca="1" si="1"/>
        <v>7880.798200000002</v>
      </c>
      <c r="K52" s="10">
        <f t="shared" ca="1" si="2"/>
        <v>0.89171756954771386</v>
      </c>
      <c r="L52">
        <f t="shared" ca="1" si="0"/>
        <v>2.2629870078080161E-3</v>
      </c>
    </row>
    <row r="53" spans="1:12" x14ac:dyDescent="0.25">
      <c r="A53">
        <v>23</v>
      </c>
      <c r="C53" t="str">
        <f ca="1">OFFSET('672p stat'!$A$1,A53*20,0)</f>
        <v>omp non hash</v>
      </c>
      <c r="D53" s="5">
        <f ca="1">OFFSET('672p trace'!$R$56,(A53-1)*56,0)-OFFSET('672p trace'!$S$56,(A53-1)*56,0)</f>
        <v>69.453200000002653</v>
      </c>
      <c r="E53" s="5">
        <f ca="1">OFFSET('672p trace'!$S$56,(A53-1)*56,0)-OFFSET('672p stat'!$H$1,A53*20,0)</f>
        <v>0.34185099999922386</v>
      </c>
      <c r="F53" s="5">
        <f ca="1">OFFSET('672p stat'!$H$1,A53*20,0)-OFFSET('672p stat'!$K$1,A53*20,0)</f>
        <v>11.538475999999719</v>
      </c>
      <c r="G53" s="5">
        <f ca="1">OFFSET('672p stat'!$K$1,A53*20,0)-OFFSET('672p stat'!$N$1,A53*20,0)</f>
        <v>6577.5049989999998</v>
      </c>
      <c r="H53" s="5">
        <f ca="1">OFFSET('672p stat'!$N$1,A53*20,0)</f>
        <v>763.964474</v>
      </c>
      <c r="I53" s="5"/>
      <c r="J53" s="5">
        <f t="shared" ca="1" si="1"/>
        <v>7422.8030000000017</v>
      </c>
      <c r="K53" s="10">
        <f t="shared" ca="1" si="2"/>
        <v>0.88612145560107125</v>
      </c>
      <c r="L53">
        <f t="shared" ca="1" si="0"/>
        <v>2.9480691734805465E-3</v>
      </c>
    </row>
    <row r="54" spans="1:12" x14ac:dyDescent="0.25">
      <c r="A54">
        <v>24</v>
      </c>
      <c r="C54" t="str">
        <f ca="1">OFFSET('672p stat'!$A$1,A54*20,0)</f>
        <v>non CUDA transp Time</v>
      </c>
      <c r="D54" s="5">
        <f ca="1">OFFSET('672p trace'!$R$56,(A54-1)*56,0)-OFFSET('672p trace'!$S$56,(A54-1)*56,0)</f>
        <v>68.384799999994357</v>
      </c>
      <c r="E54" s="5">
        <f ca="1">OFFSET('672p trace'!$S$56,(A54-1)*56,0)-OFFSET('672p stat'!$H$1,A54*20,0)</f>
        <v>0.23365300000205025</v>
      </c>
      <c r="F54" s="5">
        <f ca="1">OFFSET('672p stat'!$H$1,A54*20,0)-OFFSET('672p stat'!$K$1,A54*20,0)</f>
        <v>15.695663999999852</v>
      </c>
      <c r="G54" s="5">
        <f ca="1">OFFSET('672p stat'!$K$1,A54*20,0)-OFFSET('672p stat'!$N$1,A54*20,0)</f>
        <v>6904.8880410000002</v>
      </c>
      <c r="H54" s="5">
        <f ca="1">OFFSET('672p stat'!$N$1,A54*20,0)</f>
        <v>527.70224199999996</v>
      </c>
      <c r="I54" s="5"/>
      <c r="J54" s="5">
        <f t="shared" ca="1" si="1"/>
        <v>7516.9043999999967</v>
      </c>
      <c r="K54" s="10">
        <f t="shared" ca="1" si="2"/>
        <v>0.91858132996875719</v>
      </c>
      <c r="L54">
        <f t="shared" ca="1" si="0"/>
        <v>8.0233616517113356E-3</v>
      </c>
    </row>
    <row r="55" spans="1:12" x14ac:dyDescent="0.25">
      <c r="A55">
        <v>25</v>
      </c>
      <c r="C55" t="str">
        <f ca="1">OFFSET('672p stat'!$A$1,A55*20,0)</f>
        <v>non CUDA transp</v>
      </c>
      <c r="D55" s="5">
        <f ca="1">OFFSET('672p trace'!$R$56,(A55-1)*56,0)-OFFSET('672p trace'!$S$56,(A55-1)*56,0)</f>
        <v>7395.4043999999985</v>
      </c>
      <c r="E55" s="5">
        <f ca="1">OFFSET('672p trace'!$S$56,(A55-1)*56,0)-OFFSET('672p stat'!$H$1,A55*20,0)</f>
        <v>0</v>
      </c>
      <c r="F55" s="5">
        <f ca="1">OFFSET('672p stat'!$H$1,A55*20,0)-OFFSET('672p stat'!$K$1,A55*20,0)</f>
        <v>0</v>
      </c>
      <c r="G55" s="5">
        <f ca="1">OFFSET('672p stat'!$K$1,A55*20,0)-OFFSET('672p stat'!$N$1,A55*20,0)</f>
        <v>0</v>
      </c>
      <c r="H55" s="5">
        <f ca="1">OFFSET('672p stat'!$N$1,A55*20,0)</f>
        <v>0</v>
      </c>
      <c r="I55" s="5"/>
      <c r="J55" s="5">
        <f t="shared" ca="1" si="1"/>
        <v>7395.4043999999985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OFFSET('672p stat'!$A$1,A56*20,0)</f>
        <v>non CUDA transp non hash</v>
      </c>
      <c r="D56" s="5">
        <f ca="1">OFFSET('672p trace'!$R$56,(A56-1)*56,0)-OFFSET('672p trace'!$S$56,(A56-1)*56,0)</f>
        <v>6.2799999999988358</v>
      </c>
      <c r="E56" s="5">
        <f ca="1">OFFSET('672p trace'!$S$56,(A56-1)*56,0)-OFFSET('672p stat'!$H$1,A56*20,0)</f>
        <v>0.19912500000100408</v>
      </c>
      <c r="F56" s="5">
        <f ca="1">OFFSET('672p stat'!$H$1,A56*20,0)-OFFSET('672p stat'!$K$1,A56*20,0)</f>
        <v>14.778515999999399</v>
      </c>
      <c r="G56" s="5">
        <f ca="1">OFFSET('672p stat'!$K$1,A56*20,0)-OFFSET('672p stat'!$N$1,A56*20,0)</f>
        <v>6398.7919410000004</v>
      </c>
      <c r="H56" s="5">
        <f ca="1">OFFSET('672p stat'!$N$1,A56*20,0)</f>
        <v>518.29141800000002</v>
      </c>
      <c r="I56" s="5"/>
      <c r="J56" s="5">
        <f t="shared" ca="1" si="1"/>
        <v>6938.3409999999994</v>
      </c>
      <c r="K56" s="10">
        <f t="shared" ca="1" si="2"/>
        <v>0.92223658955361243</v>
      </c>
      <c r="L56">
        <f t="shared" ca="1" si="0"/>
        <v>3.7340135303101916E-3</v>
      </c>
    </row>
    <row r="57" spans="1:12" x14ac:dyDescent="0.25">
      <c r="A57">
        <v>27</v>
      </c>
      <c r="C57" t="str">
        <f ca="1">OFFSET('672p stat'!$A$1,A57*20,0)</f>
        <v>non CUDA transp_AVX Time</v>
      </c>
      <c r="D57" s="5">
        <f ca="1">OFFSET('672p trace'!$R$56,(A57-1)*56,0)-OFFSET('672p trace'!$S$56,(A57-1)*56,0)</f>
        <v>67.409799999996721</v>
      </c>
      <c r="E57" s="5">
        <f ca="1">OFFSET('672p trace'!$S$56,(A57-1)*56,0)-OFFSET('672p stat'!$H$1,A57*20,0)</f>
        <v>0.19821200000387762</v>
      </c>
      <c r="F57" s="5">
        <f ca="1">OFFSET('672p stat'!$H$1,A57*20,0)-OFFSET('672p stat'!$K$1,A57*20,0)</f>
        <v>13.605478999999832</v>
      </c>
      <c r="G57" s="5">
        <f ca="1">OFFSET('672p stat'!$K$1,A57*20,0)-OFFSET('672p stat'!$N$1,A57*20,0)</f>
        <v>6892.8877499999999</v>
      </c>
      <c r="H57" s="5">
        <f ca="1">OFFSET('672p stat'!$N$1,A57*20,0)</f>
        <v>529.388959</v>
      </c>
      <c r="I57" s="5"/>
      <c r="J57" s="5">
        <f t="shared" ca="1" si="1"/>
        <v>7503.4902000000002</v>
      </c>
      <c r="K57" s="10">
        <f t="shared" ca="1" si="2"/>
        <v>0.91862420903808195</v>
      </c>
      <c r="L57">
        <f t="shared" ca="1" si="0"/>
        <v>3.5638352033883973E-3</v>
      </c>
    </row>
    <row r="58" spans="1:12" x14ac:dyDescent="0.25">
      <c r="A58">
        <v>28</v>
      </c>
      <c r="C58" t="str">
        <f ca="1">OFFSET('672p stat'!$A$1,A58*20,0)</f>
        <v>non CUDA transp_AVX</v>
      </c>
      <c r="D58" s="5">
        <f ca="1">OFFSET('672p trace'!$R$56,(A58-1)*56,0)-OFFSET('672p trace'!$S$56,(A58-1)*56,0)</f>
        <v>7520.6121999999996</v>
      </c>
      <c r="E58" s="5">
        <f ca="1">OFFSET('672p trace'!$S$56,(A58-1)*56,0)-OFFSET('672p stat'!$H$1,A58*20,0)</f>
        <v>0</v>
      </c>
      <c r="F58" s="5">
        <f ca="1">OFFSET('672p stat'!$H$1,A58*20,0)-OFFSET('672p stat'!$K$1,A58*20,0)</f>
        <v>0</v>
      </c>
      <c r="G58" s="5">
        <f ca="1">OFFSET('672p stat'!$K$1,A58*20,0)-OFFSET('672p stat'!$N$1,A58*20,0)</f>
        <v>0</v>
      </c>
      <c r="H58" s="5">
        <f ca="1">OFFSET('672p stat'!$N$1,A58*20,0)</f>
        <v>0</v>
      </c>
      <c r="I58" s="5"/>
      <c r="J58" s="5">
        <f t="shared" ca="1" si="1"/>
        <v>7520.6121999999996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OFFSET('672p stat'!$A$1,A59*20,0)</f>
        <v>non CUDA transp_AVX non hash</v>
      </c>
      <c r="D59" s="5">
        <f ca="1">OFFSET('672p trace'!$R$56,(A59-1)*56,0)-OFFSET('672p trace'!$S$56,(A59-1)*56,0)</f>
        <v>6.407799999999952</v>
      </c>
      <c r="E59" s="5">
        <f ca="1">OFFSET('672p trace'!$S$56,(A59-1)*56,0)-OFFSET('672p stat'!$H$1,A59*20,0)</f>
        <v>0.31189499999982218</v>
      </c>
      <c r="F59" s="5">
        <f ca="1">OFFSET('672p stat'!$H$1,A59*20,0)-OFFSET('672p stat'!$K$1,A59*20,0)</f>
        <v>14.950810000000274</v>
      </c>
      <c r="G59" s="5">
        <f ca="1">OFFSET('672p stat'!$K$1,A59*20,0)-OFFSET('672p stat'!$N$1,A59*20,0)</f>
        <v>6579.5803660000001</v>
      </c>
      <c r="H59" s="5">
        <f ca="1">OFFSET('672p stat'!$N$1,A59*20,0)</f>
        <v>551.19692899999995</v>
      </c>
      <c r="I59" s="5"/>
      <c r="J59" s="5">
        <f t="shared" ca="1" si="1"/>
        <v>7152.4477999999999</v>
      </c>
      <c r="K59" s="10">
        <f t="shared" ca="1" si="2"/>
        <v>0.91990610067786871</v>
      </c>
      <c r="L59">
        <f t="shared" ca="1" si="0"/>
        <v>8.0828197264278725E-3</v>
      </c>
    </row>
    <row r="60" spans="1:12" x14ac:dyDescent="0.25">
      <c r="A60">
        <v>30</v>
      </c>
      <c r="C60" t="str">
        <f ca="1">OFFSET('672p stat'!$A$1,A60*20,0)</f>
        <v>non CUDA transp_AVX_OMP Time</v>
      </c>
      <c r="D60" s="5">
        <f ca="1">OFFSET('672p trace'!$R$56,(A60-1)*56,0)-OFFSET('672p trace'!$S$56,(A60-1)*56,0)</f>
        <v>68.725799999999253</v>
      </c>
      <c r="E60" s="5">
        <f ca="1">OFFSET('672p trace'!$S$56,(A60-1)*56,0)-OFFSET('672p stat'!$H$1,A60*20,0)</f>
        <v>0.27982799999972485</v>
      </c>
      <c r="F60" s="5">
        <f ca="1">OFFSET('672p stat'!$H$1,A60*20,0)-OFFSET('672p stat'!$K$1,A60*20,0)</f>
        <v>14.409785000000738</v>
      </c>
      <c r="G60" s="5">
        <f ca="1">OFFSET('672p stat'!$K$1,A60*20,0)-OFFSET('672p stat'!$N$1,A60*20,0)</f>
        <v>7069.0355169999993</v>
      </c>
      <c r="H60" s="5">
        <f ca="1">OFFSET('672p stat'!$N$1,A60*20,0)</f>
        <v>545.23086999999998</v>
      </c>
      <c r="I60" s="5"/>
      <c r="J60" s="5">
        <f t="shared" ref="J60:J63" ca="1" si="3">SUM(D60:H60)</f>
        <v>7697.6817999999994</v>
      </c>
      <c r="K60" s="10">
        <f t="shared" ref="K60:K63" ca="1" si="4">G60/J60</f>
        <v>0.91833303852596249</v>
      </c>
      <c r="L60">
        <f t="shared" ref="L60:L63" ca="1" si="5">$K$29*POWER(K60,2)*SQRT(G168/(POWER(G60,2)*$L$29)+J168/(POWER(J60,2)*$L$29))</f>
        <v>1.409941459353716E-2</v>
      </c>
    </row>
    <row r="61" spans="1:12" x14ac:dyDescent="0.25">
      <c r="A61">
        <v>31</v>
      </c>
      <c r="C61" t="str">
        <f ca="1">OFFSET('672p stat'!$A$1,A61*20,0)</f>
        <v>non CUDA transp_AVX_OMP</v>
      </c>
      <c r="D61" s="5">
        <f ca="1">OFFSET('672p trace'!$R$56,(A61-1)*56,0)-OFFSET('672p trace'!$S$56,(A61-1)*56,0)</f>
        <v>7620.0814000000028</v>
      </c>
      <c r="E61" s="5">
        <f ca="1">OFFSET('672p trace'!$S$56,(A61-1)*56,0)-OFFSET('672p stat'!$H$1,A61*20,0)</f>
        <v>0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>
        <f t="shared" ca="1" si="3"/>
        <v>7620.0814000000028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OFFSET('672p stat'!$A$1,A62*20,0)</f>
        <v>non CUDA transp_AVX_OMP non hash</v>
      </c>
      <c r="D62" s="5">
        <f ca="1">OFFSET('672p trace'!$R$56,(A62-1)*56,0)-OFFSET('672p trace'!$S$56,(A62-1)*56,0)</f>
        <v>6.3060000000023138</v>
      </c>
      <c r="E62" s="5">
        <f ca="1">OFFSET('672p trace'!$S$56,(A62-1)*56,0)-OFFSET('672p stat'!$H$1,A62*20,0)</f>
        <v>0.22091999999975087</v>
      </c>
      <c r="F62" s="5">
        <f ca="1">OFFSET('672p stat'!$H$1,A62*20,0)-OFFSET('672p stat'!$K$1,A62*20,0)</f>
        <v>13.602460999999494</v>
      </c>
      <c r="G62" s="5">
        <f ca="1">OFFSET('672p stat'!$K$1,A62*20,0)-OFFSET('672p stat'!$N$1,A62*20,0)</f>
        <v>6481.1814770000001</v>
      </c>
      <c r="H62" s="5">
        <f ca="1">OFFSET('672p stat'!$N$1,A62*20,0)</f>
        <v>539.77314200000001</v>
      </c>
      <c r="I62" s="5"/>
      <c r="J62" s="5">
        <f t="shared" ca="1" si="3"/>
        <v>7041.0840000000017</v>
      </c>
      <c r="K62" s="10">
        <f t="shared" ca="1" si="4"/>
        <v>0.92048063579414741</v>
      </c>
      <c r="L62">
        <f t="shared" ca="1" si="5"/>
        <v>3.7816712069907938E-3</v>
      </c>
    </row>
    <row r="63" spans="1:12" x14ac:dyDescent="0.25">
      <c r="A63">
        <v>33</v>
      </c>
      <c r="C63" t="str">
        <f ca="1">OFFSET('672p stat'!$A$1,A63*20,0)</f>
        <v>CUDA ant add CPU_AVX_transp Time</v>
      </c>
      <c r="D63" s="5">
        <f ca="1">OFFSET('672p trace'!$R$56,(A63-1)*56,0)-OFFSET('672p trace'!$S$56,(A63-1)*56,0)</f>
        <v>12.531599999998434</v>
      </c>
      <c r="E63" s="5">
        <f ca="1">OFFSET('672p trace'!$S$56,(A63-1)*56,0)-OFFSET('672p stat'!$H$1,A63*20,0)</f>
        <v>-31.314777999998569</v>
      </c>
      <c r="F63" s="5">
        <f ca="1">OFFSET('672p stat'!$H$1,A63*20,0)-OFFSET('672p stat'!$K$1,A63*20,0)</f>
        <v>7.595600000000104</v>
      </c>
      <c r="G63" s="5">
        <f ca="1">OFFSET('672p stat'!$K$1,A63*20,0)-OFFSET('672p stat'!$N$1,A63*20,0)</f>
        <v>3282.796139</v>
      </c>
      <c r="H63" s="5">
        <f ca="1">OFFSET('672p stat'!$N$1,A63*20,0)</f>
        <v>577.85583899999995</v>
      </c>
      <c r="I63" s="5"/>
      <c r="J63" s="5">
        <f t="shared" ca="1" si="3"/>
        <v>3849.4643999999998</v>
      </c>
      <c r="K63" s="10">
        <f t="shared" ca="1" si="4"/>
        <v>0.85279295971668168</v>
      </c>
      <c r="L63">
        <f t="shared" ca="1" si="5"/>
        <v>4.2476421692112564E-3</v>
      </c>
    </row>
    <row r="64" spans="1:12" x14ac:dyDescent="0.25">
      <c r="A64">
        <v>34</v>
      </c>
      <c r="C64" t="str">
        <f ca="1">OFFSET('672p stat'!$A$1,A64*20,0)</f>
        <v>CUDA ant add CPU_AVX_transp Time</v>
      </c>
      <c r="D64" s="5">
        <f ca="1">OFFSET('672p trace'!$R$56,(A64-1)*56,0)-OFFSET('672p trace'!$S$56,(A64-1)*56,0)</f>
        <v>12.561600000000908</v>
      </c>
      <c r="E64" s="5">
        <f ca="1">OFFSET('672p trace'!$S$56,(A64-1)*56,0)-OFFSET('672p stat'!$H$1,A64*20,0)</f>
        <v>32.943222999998852</v>
      </c>
      <c r="F64" s="5">
        <f ca="1">OFFSET('672p stat'!$H$1,A64*20,0)-OFFSET('672p stat'!$K$1,A64*20,0)</f>
        <v>8.3567039999998087</v>
      </c>
      <c r="G64" s="5">
        <f ca="1">OFFSET('672p stat'!$K$1,A64*20,0)-OFFSET('672p stat'!$N$1,A64*20,0)</f>
        <v>3288.9466400000001</v>
      </c>
      <c r="H64" s="5">
        <f ca="1">OFFSET('672p stat'!$N$1,A64*20,0)</f>
        <v>588.00283300000001</v>
      </c>
      <c r="I64" s="5"/>
      <c r="J64" s="5">
        <f t="shared" ref="J64:J80" ca="1" si="6">SUM(D64:H64)</f>
        <v>3930.8109999999997</v>
      </c>
      <c r="K64" s="10">
        <f t="shared" ref="K64:K80" ca="1" si="7">G64/J64</f>
        <v>0.83670943222658134</v>
      </c>
      <c r="L64">
        <f t="shared" ref="L64:L80" ca="1" si="8">$K$29*POWER(K64,2)*SQRT(G172/(POWER(G64,2)*$L$29)+J172/(POWER(J64,2)*$L$29))</f>
        <v>9.9935450393949369E-4</v>
      </c>
    </row>
    <row r="65" spans="1:12" x14ac:dyDescent="0.25">
      <c r="A65">
        <v>35</v>
      </c>
      <c r="C65" t="str">
        <f ca="1">OFFSET('672p stat'!$A$1,A65*20,0)</f>
        <v>CUDA ant add CPU_AVX_transp non hash</v>
      </c>
      <c r="D65" s="5">
        <f ca="1">OFFSET('672p trace'!$R$56,(A65-1)*56,0)-OFFSET('672p trace'!$S$56,(A65-1)*56,0)</f>
        <v>7.1624000000006163</v>
      </c>
      <c r="E65" s="5">
        <f ca="1">OFFSET('672p trace'!$S$56,(A65-1)*56,0)-OFFSET('672p stat'!$H$1,A65*20,0)</f>
        <v>32.300706999999875</v>
      </c>
      <c r="F65" s="5">
        <f ca="1">OFFSET('672p stat'!$H$1,A65*20,0)-OFFSET('672p stat'!$K$1,A65*20,0)</f>
        <v>8.4043360000000575</v>
      </c>
      <c r="G65" s="5">
        <f ca="1">OFFSET('672p stat'!$K$1,A65*20,0)-OFFSET('672p stat'!$N$1,A65*20,0)</f>
        <v>2575.722843</v>
      </c>
      <c r="H65" s="5">
        <f ca="1">OFFSET('672p stat'!$N$1,A65*20,0)</f>
        <v>596.85331399999995</v>
      </c>
      <c r="I65" s="5"/>
      <c r="J65" s="5">
        <f t="shared" ca="1" si="6"/>
        <v>3220.4436000000005</v>
      </c>
      <c r="K65" s="10">
        <f t="shared" ca="1" si="7"/>
        <v>0.79980374225463835</v>
      </c>
      <c r="L65">
        <f t="shared" ca="1" si="8"/>
        <v>1.1507369345015283E-3</v>
      </c>
    </row>
    <row r="66" spans="1:12" x14ac:dyDescent="0.25">
      <c r="A66">
        <v>36</v>
      </c>
      <c r="C66" t="str">
        <f ca="1">OFFSET('672p stat'!$A$1,A66*20,0)</f>
        <v>CUDA opt_one_GPU</v>
      </c>
      <c r="D66" s="5">
        <f ca="1">OFFSET('672p trace'!$R$56,(A66-1)*56,0)-OFFSET('672p trace'!$S$56,(A66-1)*56,0)</f>
        <v>16.175764319999995</v>
      </c>
      <c r="E66" s="5">
        <f ca="1">OFFSET('672p trace'!$S$56,(A66-1)*56,0)-OFFSET('672p stat'!$H$1,A66*20,0)</f>
        <v>1.5303680000000002E-2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>
        <f t="shared" ca="1" si="6"/>
        <v>16.191067999999994</v>
      </c>
      <c r="K66" s="10">
        <f t="shared" ca="1" si="7"/>
        <v>0</v>
      </c>
      <c r="L66" t="e">
        <f t="shared" ca="1" si="8"/>
        <v>#DIV/0!</v>
      </c>
    </row>
    <row r="67" spans="1:12" x14ac:dyDescent="0.25">
      <c r="A67">
        <v>37</v>
      </c>
      <c r="C67" t="str">
        <f ca="1">OFFSET('672p stat'!$A$1,A67*20,0)</f>
        <v>CUDA opt_one_GPU ant</v>
      </c>
      <c r="D67" s="5">
        <f ca="1">OFFSET('672p trace'!$R$56,(A67-1)*56,0)-OFFSET('672p trace'!$S$56,(A67-1)*56,0)</f>
        <v>14.019999999960419</v>
      </c>
      <c r="E67" s="5">
        <f ca="1">OFFSET('672p trace'!$S$56,(A67-1)*56,0)-OFFSET('672p stat'!$H$1,A67*20,0)</f>
        <v>324793.52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>
        <f t="shared" ca="1" si="6"/>
        <v>324807.53999999998</v>
      </c>
      <c r="K67" s="10">
        <f t="shared" ca="1" si="7"/>
        <v>0</v>
      </c>
      <c r="L67" t="e">
        <f t="shared" ca="1" si="8"/>
        <v>#DIV/0!</v>
      </c>
    </row>
    <row r="68" spans="1:12" x14ac:dyDescent="0.25">
      <c r="A68">
        <v>38</v>
      </c>
      <c r="C68" t="str">
        <f ca="1">OFFSET('672p stat'!$A$1,A68*20,0)</f>
        <v>CUDA opt_one_GPU ant local</v>
      </c>
      <c r="D68" s="5">
        <f ca="1">OFFSET('672p trace'!$R$56,(A68-1)*56,0)-OFFSET('672p trace'!$S$56,(A68-1)*56,0)</f>
        <v>13.219999999997526</v>
      </c>
      <c r="E68" s="5">
        <f ca="1">OFFSET('672p trace'!$S$56,(A68-1)*56,0)-OFFSET('672p stat'!$H$1,A68*20,0)</f>
        <v>17360.922000000002</v>
      </c>
      <c r="F68" s="5">
        <f ca="1">OFFSET('672p stat'!$H$1,A68*20,0)-OFFSET('672p stat'!$K$1,A68*20,0)</f>
        <v>0</v>
      </c>
      <c r="G68" s="5">
        <f ca="1">OFFSET('672p stat'!$K$1,A68*20,0)-OFFSET('672p stat'!$N$1,A68*20,0)</f>
        <v>0</v>
      </c>
      <c r="H68" s="5">
        <f ca="1">OFFSET('672p stat'!$N$1,A68*20,0)</f>
        <v>0</v>
      </c>
      <c r="I68" s="5"/>
      <c r="J68" s="5">
        <f t="shared" ca="1" si="6"/>
        <v>17374.142</v>
      </c>
      <c r="K68" s="10">
        <f t="shared" ca="1" si="7"/>
        <v>0</v>
      </c>
      <c r="L68" t="e">
        <f t="shared" ca="1" si="8"/>
        <v>#DIV/0!</v>
      </c>
    </row>
    <row r="69" spans="1:12" x14ac:dyDescent="0.25">
      <c r="A69">
        <v>39</v>
      </c>
      <c r="C69" t="str">
        <f ca="1">OFFSET('672p stat'!$A$1,A69*20,0)</f>
        <v>CUDA Const</v>
      </c>
      <c r="D69" s="5">
        <f ca="1">OFFSET('672p trace'!$R$56,(A69-1)*56,0)-OFFSET('672p trace'!$S$56,(A69-1)*56,0)</f>
        <v>14.835710799999999</v>
      </c>
      <c r="E69" s="5">
        <f ca="1">OFFSET('672p trace'!$S$56,(A69-1)*56,0)-OFFSET('672p stat'!$H$1,A69*20,0)</f>
        <v>9.075200000000002E-3</v>
      </c>
      <c r="F69" s="5">
        <f ca="1">OFFSET('672p stat'!$H$1,A69*20,0)-OFFSET('672p stat'!$K$1,A69*20,0)</f>
        <v>0</v>
      </c>
      <c r="G69" s="5">
        <f ca="1">OFFSET('672p stat'!$K$1,A69*20,0)-OFFSET('672p stat'!$N$1,A69*20,0)</f>
        <v>0</v>
      </c>
      <c r="H69" s="5">
        <f ca="1">OFFSET('672p stat'!$N$1,A69*20,0)</f>
        <v>0</v>
      </c>
      <c r="I69" s="5"/>
      <c r="J69" s="5">
        <f t="shared" ca="1" si="6"/>
        <v>14.844785999999999</v>
      </c>
      <c r="K69" s="10">
        <f t="shared" ca="1" si="7"/>
        <v>0</v>
      </c>
      <c r="L69" t="e">
        <f t="shared" ca="1" si="8"/>
        <v>#DIV/0!</v>
      </c>
    </row>
    <row r="70" spans="1:12" x14ac:dyDescent="0.25">
      <c r="A70">
        <v>40</v>
      </c>
      <c r="C70" t="str">
        <f ca="1">OFFSET('672p stat'!$A$1,A70*20,0)</f>
        <v>CUDA ant Const</v>
      </c>
      <c r="D70" s="5">
        <f ca="1">OFFSET('672p trace'!$R$56,(A70-1)*56,0)-OFFSET('672p trace'!$S$56,(A70-1)*56,0)</f>
        <v>15.14219999999932</v>
      </c>
      <c r="E70" s="5">
        <f ca="1">OFFSET('672p trace'!$S$56,(A70-1)*56,0)-OFFSET('672p stat'!$H$1,A70*20,0)</f>
        <v>76.021005000000514</v>
      </c>
      <c r="F70" s="5">
        <f ca="1">OFFSET('672p stat'!$H$1,A70*20,0)-OFFSET('672p stat'!$K$1,A70*20,0)</f>
        <v>49.070976999999402</v>
      </c>
      <c r="G70" s="5">
        <f ca="1">OFFSET('672p stat'!$K$1,A70*20,0)-OFFSET('672p stat'!$N$1,A70*20,0)</f>
        <v>3206.259712</v>
      </c>
      <c r="H70" s="5">
        <f ca="1">OFFSET('672p stat'!$N$1,A70*20,0)</f>
        <v>899.36870599999997</v>
      </c>
      <c r="I70" s="5"/>
      <c r="J70" s="5">
        <f t="shared" ca="1" si="6"/>
        <v>4245.8625999999995</v>
      </c>
      <c r="K70" s="10">
        <f t="shared" ca="1" si="7"/>
        <v>0.75514919206288034</v>
      </c>
      <c r="L70">
        <f t="shared" ca="1" si="8"/>
        <v>4.6874641676341439E-4</v>
      </c>
    </row>
    <row r="71" spans="1:12" x14ac:dyDescent="0.25">
      <c r="A71">
        <v>41</v>
      </c>
      <c r="C71" t="str">
        <f ca="1">OFFSET('672p stat'!$A$1,A71*20,0)</f>
        <v>CUDA ant par Const</v>
      </c>
      <c r="D71" s="5">
        <f ca="1">OFFSET('672p trace'!$R$56,(A71-1)*56,0)-OFFSET('672p trace'!$S$56,(A71-1)*56,0)</f>
        <v>17.691800000002331</v>
      </c>
      <c r="E71" s="5">
        <f ca="1">OFFSET('672p trace'!$S$56,(A71-1)*56,0)-OFFSET('672p stat'!$H$1,A71*20,0)</f>
        <v>85.488672999998016</v>
      </c>
      <c r="F71" s="5">
        <f ca="1">OFFSET('672p stat'!$H$1,A71*20,0)-OFFSET('672p stat'!$K$1,A71*20,0)</f>
        <v>35.334609</v>
      </c>
      <c r="G71" s="5">
        <f ca="1">OFFSET('672p stat'!$K$1,A71*20,0)-OFFSET('672p stat'!$N$1,A71*20,0)</f>
        <v>3204.4281609999998</v>
      </c>
      <c r="H71" s="5">
        <f ca="1">OFFSET('672p stat'!$N$1,A71*20,0)</f>
        <v>474.49255699999998</v>
      </c>
      <c r="I71" s="5"/>
      <c r="J71" s="5">
        <f t="shared" ca="1" si="6"/>
        <v>3817.4358000000002</v>
      </c>
      <c r="K71" s="10">
        <f t="shared" ca="1" si="7"/>
        <v>0.83941900502950162</v>
      </c>
      <c r="L71">
        <f t="shared" ca="1" si="8"/>
        <v>6.9053443301973268E-3</v>
      </c>
    </row>
    <row r="72" spans="1:12" x14ac:dyDescent="0.25">
      <c r="A72">
        <v>42</v>
      </c>
      <c r="C72" t="str">
        <f ca="1">OFFSET('672p stat'!$A$1,A72*20,0)</f>
        <v>CUDA ant add CPU Const</v>
      </c>
      <c r="D72" s="5">
        <f ca="1">OFFSET('672p trace'!$R$56,(A72-1)*56,0)-OFFSET('672p trace'!$S$56,(A72-1)*56,0)</f>
        <v>15.247000000000298</v>
      </c>
      <c r="E72" s="5">
        <f ca="1">OFFSET('672p trace'!$S$56,(A72-1)*56,0)-OFFSET('672p stat'!$H$1,A72*20,0)</f>
        <v>41.101738000000296</v>
      </c>
      <c r="F72" s="5">
        <f ca="1">OFFSET('672p stat'!$H$1,A72*20,0)-OFFSET('672p stat'!$K$1,A72*20,0)</f>
        <v>8.8630570000004809</v>
      </c>
      <c r="G72" s="5">
        <f ca="1">OFFSET('672p stat'!$K$1,A72*20,0)-OFFSET('672p stat'!$N$1,A72*20,0)</f>
        <v>3515.5415409999996</v>
      </c>
      <c r="H72" s="5">
        <f ca="1">OFFSET('672p stat'!$N$1,A72*20,0)</f>
        <v>683.49386400000003</v>
      </c>
      <c r="I72" s="5"/>
      <c r="J72" s="5">
        <f t="shared" ca="1" si="6"/>
        <v>4264.2472000000007</v>
      </c>
      <c r="K72" s="10">
        <f t="shared" ca="1" si="7"/>
        <v>0.82442254778287694</v>
      </c>
      <c r="L72">
        <f t="shared" ca="1" si="8"/>
        <v>8.3914462129010228E-2</v>
      </c>
    </row>
    <row r="73" spans="1:12" x14ac:dyDescent="0.25">
      <c r="A73">
        <v>43</v>
      </c>
      <c r="C73" t="str">
        <f ca="1">OFFSET('672p stat'!$A$1,A73*20,0)</f>
        <v>CUDA opt Const</v>
      </c>
      <c r="D73" s="5">
        <f ca="1">OFFSET('672p trace'!$R$56,(A73-1)*56,0)-OFFSET('672p trace'!$S$56,(A73-1)*56,0)</f>
        <v>14.544203839999996</v>
      </c>
      <c r="E73" s="5">
        <f ca="1">OFFSET('672p trace'!$S$56,(A73-1)*56,0)-OFFSET('672p stat'!$H$1,A73*20,0)</f>
        <v>1.1372159999999996E-2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>
        <f t="shared" ca="1" si="6"/>
        <v>14.555575999999997</v>
      </c>
      <c r="K73" s="10">
        <f t="shared" ca="1" si="7"/>
        <v>0</v>
      </c>
      <c r="L73" t="e">
        <f t="shared" ca="1" si="8"/>
        <v>#DIV/0!</v>
      </c>
    </row>
    <row r="74" spans="1:12" x14ac:dyDescent="0.25">
      <c r="A74">
        <v>44</v>
      </c>
      <c r="C74" t="str">
        <f ca="1">OFFSET('672p stat'!$A$1,A74*20,0)</f>
        <v>CUDA opt ant Const</v>
      </c>
      <c r="D74" s="5">
        <f ca="1">OFFSET('672p trace'!$R$56,(A74-1)*56,0)-OFFSET('672p trace'!$S$56,(A74-1)*56,0)</f>
        <v>14.564400000000205</v>
      </c>
      <c r="E74" s="5">
        <f ca="1">OFFSET('672p trace'!$S$56,(A74-1)*56,0)-OFFSET('672p stat'!$H$1,A74*20,0)</f>
        <v>72.518750999999611</v>
      </c>
      <c r="F74" s="5">
        <f ca="1">OFFSET('672p stat'!$H$1,A74*20,0)-OFFSET('672p stat'!$K$1,A74*20,0)</f>
        <v>947.70420399999966</v>
      </c>
      <c r="G74" s="5">
        <f ca="1">OFFSET('672p stat'!$K$1,A74*20,0)-OFFSET('672p stat'!$N$1,A74*20,0)</f>
        <v>3119.7556450000002</v>
      </c>
      <c r="H74" s="5">
        <f ca="1">OFFSET('672p stat'!$N$1,A74*20,0)</f>
        <v>0</v>
      </c>
      <c r="I74" s="5"/>
      <c r="J74" s="5">
        <f t="shared" ca="1" si="6"/>
        <v>4154.5429999999997</v>
      </c>
      <c r="K74" s="10">
        <f t="shared" ca="1" si="7"/>
        <v>0.75092631006587263</v>
      </c>
      <c r="L74">
        <f t="shared" ca="1" si="8"/>
        <v>2.3062149647844836E-4</v>
      </c>
    </row>
    <row r="75" spans="1:12" x14ac:dyDescent="0.25">
      <c r="A75">
        <v>45</v>
      </c>
      <c r="C75" t="str">
        <f ca="1">OFFSET('672p stat'!$A$1,A75*20,0)</f>
        <v>CUDA opt ant par Const</v>
      </c>
      <c r="D75" s="5">
        <f ca="1">OFFSET('672p trace'!$R$56,(A75-1)*56,0)-OFFSET('672p trace'!$S$56,(A75-1)*56,0)</f>
        <v>14.728199999999106</v>
      </c>
      <c r="E75" s="5">
        <f ca="1">OFFSET('672p trace'!$S$56,(A75-1)*56,0)-OFFSET('672p stat'!$H$1,A75*20,0)</f>
        <v>70.843544000000293</v>
      </c>
      <c r="F75" s="5">
        <f ca="1">OFFSET('672p stat'!$H$1,A75*20,0)-OFFSET('672p stat'!$K$1,A75*20,0)</f>
        <v>488.73991700000033</v>
      </c>
      <c r="G75" s="5">
        <f ca="1">OFFSET('672p stat'!$K$1,A75*20,0)-OFFSET('672p stat'!$N$1,A75*20,0)</f>
        <v>3099.0271389999998</v>
      </c>
      <c r="H75" s="5">
        <f ca="1">OFFSET('672p stat'!$N$1,A75*20,0)</f>
        <v>0</v>
      </c>
      <c r="I75" s="5"/>
      <c r="J75" s="5">
        <f t="shared" ca="1" si="6"/>
        <v>3673.3387999999995</v>
      </c>
      <c r="K75" s="10">
        <f t="shared" ca="1" si="7"/>
        <v>0.84365404546947864</v>
      </c>
      <c r="L75">
        <f t="shared" ca="1" si="8"/>
        <v>4.6846007095288433E-4</v>
      </c>
    </row>
    <row r="76" spans="1:12" x14ac:dyDescent="0.25">
      <c r="A76">
        <v>46</v>
      </c>
      <c r="C76" t="str">
        <f ca="1">OFFSET('672p stat'!$A$1,A76*20,0)</f>
        <v>CUDA ant par global</v>
      </c>
      <c r="D76" s="5">
        <f ca="1">OFFSET('672p trace'!$R$56,(A76-1)*56,0)-OFFSET('672p trace'!$S$56,(A76-1)*56,0)</f>
        <v>13.186600000001363</v>
      </c>
      <c r="E76" s="5">
        <f ca="1">OFFSET('672p trace'!$S$56,(A76-1)*56,0)-OFFSET('672p stat'!$H$1,A76*20,0)</f>
        <v>65.580542000000605</v>
      </c>
      <c r="F76" s="5">
        <f ca="1">OFFSET('672p stat'!$H$1,A76*20,0)-OFFSET('672p stat'!$K$1,A76*20,0)</f>
        <v>33.592354000000341</v>
      </c>
      <c r="G76" s="5">
        <f ca="1">OFFSET('672p stat'!$K$1,A76*20,0)-OFFSET('672p stat'!$N$1,A76*20,0)</f>
        <v>3106.5974029999998</v>
      </c>
      <c r="H76" s="5">
        <f ca="1">OFFSET('672p stat'!$N$1,A76*20,0)</f>
        <v>458.73930100000001</v>
      </c>
      <c r="I76" s="5"/>
      <c r="J76" s="5">
        <f t="shared" ca="1" si="6"/>
        <v>3677.6962000000021</v>
      </c>
      <c r="K76" s="10">
        <f t="shared" ca="1" si="7"/>
        <v>0.84471289471925326</v>
      </c>
      <c r="L76">
        <f t="shared" ca="1" si="8"/>
        <v>9.0130506758785375E-4</v>
      </c>
    </row>
    <row r="77" spans="1:12" x14ac:dyDescent="0.25">
      <c r="A77">
        <v>47</v>
      </c>
      <c r="C77" t="str">
        <f ca="1">OFFSET('672p stat'!$A$1,A77*20,0)</f>
        <v>CUDA ant add CPU Time global</v>
      </c>
      <c r="D77" s="5">
        <f ca="1">OFFSET('672p trace'!$R$56,(A77-1)*56,0)-OFFSET('672p trace'!$S$56,(A77-1)*56,0)</f>
        <v>13.281399999997575</v>
      </c>
      <c r="E77" s="5">
        <f ca="1">OFFSET('672p trace'!$S$56,(A77-1)*56,0)-OFFSET('672p stat'!$H$1,A77*20,0)</f>
        <v>36.704662000000098</v>
      </c>
      <c r="F77" s="5">
        <f ca="1">OFFSET('672p stat'!$H$1,A77*20,0)-OFFSET('672p stat'!$K$1,A77*20,0)</f>
        <v>8.0406590000002325</v>
      </c>
      <c r="G77" s="5">
        <f ca="1">OFFSET('672p stat'!$K$1,A77*20,0)-OFFSET('672p stat'!$N$1,A77*20,0)</f>
        <v>3298.7797890000002</v>
      </c>
      <c r="H77" s="5">
        <f ca="1">OFFSET('672p stat'!$N$1,A77*20,0)</f>
        <v>671.19128999999998</v>
      </c>
      <c r="I77" s="5"/>
      <c r="J77" s="5">
        <f t="shared" ca="1" si="6"/>
        <v>4027.9977999999983</v>
      </c>
      <c r="K77" s="10">
        <f t="shared" ca="1" si="7"/>
        <v>0.81896265906600085</v>
      </c>
      <c r="L77">
        <f t="shared" ca="1" si="8"/>
        <v>1.6860919907791909E-3</v>
      </c>
    </row>
    <row r="78" spans="1:12" x14ac:dyDescent="0.25">
      <c r="A78">
        <v>48</v>
      </c>
      <c r="C78" t="str">
        <f ca="1">OFFSET('672p stat'!$A$1,A78*20,0)</f>
        <v>CUDA opt ant par global</v>
      </c>
      <c r="D78" s="5">
        <f ca="1">OFFSET('672p trace'!$R$56,(A78-1)*56,0)-OFFSET('672p trace'!$S$56,(A78-1)*56,0)</f>
        <v>13.441600000001017</v>
      </c>
      <c r="E78" s="5">
        <f ca="1">OFFSET('672p trace'!$S$56,(A78-1)*56,0)-OFFSET('672p stat'!$H$1,A78*20,0)</f>
        <v>67.215607999999065</v>
      </c>
      <c r="F78" s="5">
        <f ca="1">OFFSET('672p stat'!$H$1,A78*20,0)-OFFSET('672p stat'!$K$1,A78*20,0)</f>
        <v>488.44428199999993</v>
      </c>
      <c r="G78" s="5">
        <f ca="1">OFFSET('672p stat'!$K$1,A78*20,0)-OFFSET('672p stat'!$N$1,A78*20,0)</f>
        <v>3110.8129100000001</v>
      </c>
      <c r="H78" s="5">
        <f ca="1">OFFSET('672p stat'!$N$1,A78*20,0)</f>
        <v>0</v>
      </c>
      <c r="I78" s="5"/>
      <c r="J78" s="5">
        <f t="shared" ca="1" si="6"/>
        <v>3679.9144000000001</v>
      </c>
      <c r="K78" s="10">
        <f t="shared" ca="1" si="7"/>
        <v>0.84534925866753863</v>
      </c>
      <c r="L78">
        <f t="shared" ca="1" si="8"/>
        <v>3.2796128789673573E-4</v>
      </c>
    </row>
    <row r="79" spans="1:12" x14ac:dyDescent="0.25">
      <c r="A79">
        <v>49</v>
      </c>
      <c r="C79">
        <f ca="1">OFFSET('672p stat'!$A$1,A79*20,0)</f>
        <v>0</v>
      </c>
      <c r="D79" s="5" t="e">
        <f ca="1">OFFSET('672p trace'!$R$56,(A79-1)*56,0)-OFFSET('672p trace'!$S$56,(A79-1)*56,0)</f>
        <v>#DIV/0!</v>
      </c>
      <c r="E79" s="5" t="e">
        <f ca="1">OFFSET('672p trace'!$S$56,(A79-1)*56,0)-OFFSET('672p stat'!$H$1,A79*20,0)</f>
        <v>#DIV/0!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 t="e">
        <f t="shared" ca="1" si="6"/>
        <v>#DIV/0!</v>
      </c>
      <c r="K79" s="10" t="e">
        <f t="shared" ca="1" si="7"/>
        <v>#DIV/0!</v>
      </c>
      <c r="L79" t="e">
        <f t="shared" ca="1" si="8"/>
        <v>#DIV/0!</v>
      </c>
    </row>
    <row r="80" spans="1:12" x14ac:dyDescent="0.25">
      <c r="A80">
        <v>50</v>
      </c>
      <c r="C80">
        <f ca="1">OFFSET('672p stat'!$A$1,A80*20,0)</f>
        <v>0</v>
      </c>
      <c r="D80" s="5" t="e">
        <f ca="1">OFFSET('672p trace'!$R$56,(A80-1)*56,0)-OFFSET('672p trace'!$S$56,(A80-1)*56,0)</f>
        <v>#DIV/0!</v>
      </c>
      <c r="E80" s="5" t="e">
        <f ca="1">OFFSET('672p trace'!$S$56,(A80-1)*56,0)-OFFSET('672p stat'!$H$1,A80*20,0)</f>
        <v>#DIV/0!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 t="e">
        <f t="shared" ca="1" si="6"/>
        <v>#DIV/0!</v>
      </c>
      <c r="K80" s="10" t="e">
        <f t="shared" ca="1" si="7"/>
        <v>#DIV/0!</v>
      </c>
      <c r="L80" t="e">
        <f t="shared" ca="1" si="8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544.00750000000005</v>
      </c>
      <c r="E85" s="5">
        <f ca="1">OFFSET('672p trace'!$S$56,(A85-1)*56,0)</f>
        <v>528.18429999999989</v>
      </c>
      <c r="F85" s="5">
        <f ca="1">OFFSET('672p stat'!$H$1,A85*20,0)</f>
        <v>500.29056300000002</v>
      </c>
      <c r="G85" s="5">
        <f ca="1">OFFSET('672p stat'!$K$1,A85*20,0)</f>
        <v>468.143914</v>
      </c>
      <c r="H85" s="5">
        <f ca="1">OFFSET('672p stat'!$N$1,A85*20,0)</f>
        <v>467.35025100000001</v>
      </c>
    </row>
    <row r="86" spans="1:8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574.53709999999978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8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6162.937399999998</v>
      </c>
      <c r="E87" s="5">
        <f ca="1">OFFSET('672p trace'!$S$56,(A87-1)*56,0)</f>
        <v>6152.6118000000006</v>
      </c>
      <c r="F87" s="5">
        <f ca="1">OFFSET('672p stat'!$H$1,A87*20,0)</f>
        <v>6075.7808009999999</v>
      </c>
      <c r="G87" s="5">
        <f ca="1">OFFSET('672p stat'!$K$1,A87*20,0)</f>
        <v>5975.7512989999996</v>
      </c>
      <c r="H87" s="5">
        <f ca="1">OFFSET('672p stat'!$N$1,A87*20,0)</f>
        <v>1960.2692850000001</v>
      </c>
    </row>
    <row r="88" spans="1:8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4214.6717999999992</v>
      </c>
      <c r="E88" s="5">
        <f ca="1">OFFSET('672p trace'!$S$56,(A88-1)*56,0)</f>
        <v>4199.7956000000013</v>
      </c>
      <c r="F88" s="5">
        <f ca="1">OFFSET('672p stat'!$H$1,A88*20,0)</f>
        <v>4134.7963769999997</v>
      </c>
      <c r="G88" s="5">
        <f ca="1">OFFSET('672p stat'!$K$1,A88*20,0)</f>
        <v>4088.7358589999999</v>
      </c>
      <c r="H88" s="5">
        <f ca="1">OFFSET('672p stat'!$N$1,A88*20,0)</f>
        <v>890.79413899999997</v>
      </c>
    </row>
    <row r="89" spans="1:8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3781.0229999999983</v>
      </c>
      <c r="E89" s="5">
        <f ca="1">OFFSET('672p trace'!$S$56,(A89-1)*56,0)</f>
        <v>3765.8012000000003</v>
      </c>
      <c r="F89" s="5">
        <f ca="1">OFFSET('672p stat'!$H$1,A89*20,0)</f>
        <v>3704.554365</v>
      </c>
      <c r="G89" s="5">
        <f ca="1">OFFSET('672p stat'!$K$1,A89*20,0)</f>
        <v>3668.7192140000002</v>
      </c>
      <c r="H89" s="5">
        <f ca="1">OFFSET('672p stat'!$N$1,A89*20,0)</f>
        <v>468.68633899999998</v>
      </c>
    </row>
    <row r="90" spans="1:8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3552.8643999999995</v>
      </c>
      <c r="E90" s="5">
        <f ca="1">OFFSET('672p trace'!$S$56,(A90-1)*56,0)</f>
        <v>3537.9571999999998</v>
      </c>
      <c r="F90" s="5">
        <f ca="1">OFFSET('672p stat'!$H$1,A90*20,0)</f>
        <v>3479.3966110000001</v>
      </c>
      <c r="G90" s="5">
        <f ca="1">OFFSET('672p stat'!$K$1,A90*20,0)</f>
        <v>3433.958408</v>
      </c>
      <c r="H90" s="5">
        <f ca="1">OFFSET('672p stat'!$N$1,A90*20,0)</f>
        <v>970.78633400000001</v>
      </c>
    </row>
    <row r="91" spans="1:8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4326.5331999999999</v>
      </c>
      <c r="E91" s="5">
        <f ca="1">OFFSET('672p trace'!$S$56,(A91-1)*56,0)</f>
        <v>4311.6994000000004</v>
      </c>
      <c r="F91" s="5">
        <f ca="1">OFFSET('672p stat'!$H$1,A91*20,0)</f>
        <v>4275.3127539999996</v>
      </c>
      <c r="G91" s="5">
        <f ca="1">OFFSET('672p stat'!$K$1,A91*20,0)</f>
        <v>4268.280479</v>
      </c>
      <c r="H91" s="5">
        <f ca="1">OFFSET('672p stat'!$N$1,A91*20,0)</f>
        <v>810.51663599999995</v>
      </c>
    </row>
    <row r="92" spans="1:8" x14ac:dyDescent="0.25">
      <c r="A92">
        <v>8</v>
      </c>
      <c r="C92" t="str">
        <f ca="1">OFFSET('672p stat'!$A$1,A92*20,0)</f>
        <v>CUDA ant add CPU</v>
      </c>
      <c r="D92" s="5">
        <f ca="1">OFFSET('672p trace'!$R$56,(A92-1)*56,0)</f>
        <v>4315.1707999999999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8" x14ac:dyDescent="0.25">
      <c r="A93">
        <v>9</v>
      </c>
      <c r="C93" t="str">
        <f ca="1">OFFSET('672p stat'!$A$1,A93*20,0)</f>
        <v>CUDA ant add CPU non hash</v>
      </c>
      <c r="D93" s="5">
        <f ca="1">OFFSET('672p trace'!$R$56,(A93-1)*56,0)</f>
        <v>3559.6816000000008</v>
      </c>
      <c r="E93" s="5">
        <f ca="1">OFFSET('672p trace'!$S$56,(A93-1)*56,0)</f>
        <v>3544.9247999999998</v>
      </c>
      <c r="F93" s="5">
        <f ca="1">OFFSET('672p stat'!$H$1,A93*20,0)</f>
        <v>3509.558853</v>
      </c>
      <c r="G93" s="5">
        <f ca="1">OFFSET('672p stat'!$K$1,A93*20,0)</f>
        <v>3502.5273099999999</v>
      </c>
      <c r="H93" s="5">
        <f ca="1">OFFSET('672p stat'!$N$1,A93*20,0)</f>
        <v>800.99995799999999</v>
      </c>
    </row>
    <row r="94" spans="1:8" x14ac:dyDescent="0.25">
      <c r="A94">
        <v>10</v>
      </c>
      <c r="C94" t="str">
        <f ca="1">OFFSET('672p stat'!$A$1,A94*20,0)</f>
        <v>CUDA ant add CPU12</v>
      </c>
      <c r="D94" s="5">
        <f ca="1">OFFSET('672p trace'!$R$56,(A94-1)*56,0)</f>
        <v>11870.896000000001</v>
      </c>
      <c r="E94" s="5">
        <f ca="1">OFFSET('672p trace'!$S$56,(A94-1)*56,0)</f>
        <v>11814.460000000006</v>
      </c>
      <c r="F94" s="5">
        <f ca="1">OFFSET('672p stat'!$H$1,A94*20,0)</f>
        <v>11787.503065999999</v>
      </c>
      <c r="G94" s="5">
        <f ca="1">OFFSET('672p stat'!$K$1,A94*20,0)</f>
        <v>11595.761387</v>
      </c>
      <c r="H94" s="5">
        <f ca="1">OFFSET('672p stat'!$N$1,A94*20,0)</f>
        <v>3431.8177150000001</v>
      </c>
    </row>
    <row r="95" spans="1:8" x14ac:dyDescent="0.25">
      <c r="A95">
        <v>11</v>
      </c>
      <c r="C95" t="str">
        <f ca="1">OFFSET('672p stat'!$A$1,A95*20,0)</f>
        <v>CUDA opt</v>
      </c>
      <c r="D95" s="5">
        <f ca="1">OFFSET('672p trace'!$R$56,(A95-1)*56,0)</f>
        <v>432.25970000000007</v>
      </c>
      <c r="E95" s="5">
        <f ca="1">OFFSET('672p trace'!$S$56,(A95-1)*56,0)</f>
        <v>0</v>
      </c>
      <c r="F95" s="5">
        <f ca="1">OFFSET('672p stat'!$H$1,A95*20,0)</f>
        <v>0</v>
      </c>
      <c r="G95" s="5">
        <f ca="1">OFFSET('672p stat'!$K$1,A95*20,0)</f>
        <v>0</v>
      </c>
      <c r="H95" s="5">
        <f ca="1">OFFSET('672p stat'!$N$1,A95*20,0)</f>
        <v>0</v>
      </c>
    </row>
    <row r="96" spans="1:8" x14ac:dyDescent="0.25">
      <c r="A96">
        <v>12</v>
      </c>
      <c r="C96" t="str">
        <f ca="1">OFFSET('672p stat'!$A$1,A96*20,0)</f>
        <v>CUDA opt Time</v>
      </c>
      <c r="D96" s="5">
        <f ca="1">OFFSET('672p trace'!$R$56,(A96-1)*56,0)</f>
        <v>389.55079999999992</v>
      </c>
      <c r="E96" s="5">
        <f ca="1">OFFSET('672p trace'!$S$56,(A96-1)*56,0)</f>
        <v>374.21021999999999</v>
      </c>
      <c r="F96" s="5">
        <f ca="1">OFFSET('672p stat'!$H$1,A96*20,0)</f>
        <v>349.86550099999999</v>
      </c>
      <c r="G96" s="5">
        <f ca="1">OFFSET('672p stat'!$K$1,A96*20,0)</f>
        <v>0.78972699999999996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non hash</v>
      </c>
      <c r="D97" s="5">
        <f ca="1">OFFSET('672p trace'!$R$56,(A97-1)*56,0)</f>
        <v>381.71881999999988</v>
      </c>
      <c r="E97" s="5">
        <f ca="1">OFFSET('672p trace'!$S$56,(A97-1)*56,0)</f>
        <v>371.79873999999995</v>
      </c>
      <c r="F97" s="5">
        <f ca="1">OFFSET('672p stat'!$H$1,A97*20,0)</f>
        <v>347.29677299999997</v>
      </c>
      <c r="G97" s="5">
        <f ca="1">OFFSET('672p stat'!$K$1,A97*20,0)</f>
        <v>0.81074000000000002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</v>
      </c>
      <c r="D98" s="5">
        <f ca="1">OFFSET('672p trace'!$R$56,(A98-1)*56,0)</f>
        <v>4276.0118000000011</v>
      </c>
      <c r="E98" s="5">
        <f ca="1">OFFSET('672p trace'!$S$56,(A98-1)*56,0)</f>
        <v>4260.4547999999995</v>
      </c>
      <c r="F98" s="5">
        <f ca="1">OFFSET('672p stat'!$H$1,A98*20,0)</f>
        <v>4189.8148730000003</v>
      </c>
      <c r="G98" s="5">
        <f ca="1">OFFSET('672p stat'!$K$1,A98*20,0)</f>
        <v>3226.9289549999999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ant non hash</v>
      </c>
      <c r="D99" s="5">
        <f ca="1">OFFSET('672p trace'!$R$56,(A99-1)*56,0)</f>
        <v>3567.0107999999996</v>
      </c>
      <c r="E99" s="5">
        <f ca="1">OFFSET('672p trace'!$S$56,(A99-1)*56,0)</f>
        <v>3551.6185999999993</v>
      </c>
      <c r="F99" s="5">
        <f ca="1">OFFSET('672p stat'!$H$1,A99*20,0)</f>
        <v>3490.1349559999999</v>
      </c>
      <c r="G99" s="5">
        <f ca="1">OFFSET('672p stat'!$K$1,A99*20,0)</f>
        <v>2481.4913769999998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 par</v>
      </c>
      <c r="D100" s="5">
        <f ca="1">OFFSET('672p trace'!$R$56,(A100-1)*56,0)</f>
        <v>3790.934600000001</v>
      </c>
      <c r="E100" s="5">
        <f ca="1">OFFSET('672p trace'!$S$56,(A100-1)*56,0)</f>
        <v>3775.5272000000009</v>
      </c>
      <c r="F100" s="5">
        <f ca="1">OFFSET('672p stat'!$H$1,A100*20,0)</f>
        <v>3711.0540820000001</v>
      </c>
      <c r="G100" s="5">
        <f ca="1">OFFSET('672p stat'!$K$1,A100*20,0)</f>
        <v>3209.1005030000001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non CUDA Time</v>
      </c>
      <c r="D101" s="5">
        <f ca="1">OFFSET('672p trace'!$R$56,(A101-1)*56,0)</f>
        <v>7721.9495999999981</v>
      </c>
      <c r="E101" s="5">
        <f ca="1">OFFSET('672p trace'!$S$56,(A101-1)*56,0)</f>
        <v>7666.1589999999987</v>
      </c>
      <c r="F101" s="5">
        <f ca="1">OFFSET('672p stat'!$H$1,A101*20,0)</f>
        <v>7665.8646090000002</v>
      </c>
      <c r="G101" s="5">
        <f ca="1">OFFSET('672p stat'!$K$1,A101*20,0)</f>
        <v>7654.4973239999999</v>
      </c>
      <c r="H101" s="5">
        <f ca="1">OFFSET('672p stat'!$N$1,A101*20,0)</f>
        <v>704.50741900000003</v>
      </c>
    </row>
    <row r="102" spans="1:8" x14ac:dyDescent="0.25">
      <c r="A102">
        <v>18</v>
      </c>
      <c r="C102" t="str">
        <f ca="1">OFFSET('672p stat'!$A$1,A102*20,0)</f>
        <v>non CUDA</v>
      </c>
      <c r="D102" s="5">
        <f ca="1">OFFSET('672p trace'!$R$56,(A102-1)*56,0)</f>
        <v>7723.2698</v>
      </c>
      <c r="E102" s="5">
        <f ca="1">OFFSET('672p trace'!$S$56,(A102-1)*56,0)</f>
        <v>0</v>
      </c>
      <c r="F102" s="5">
        <f ca="1">OFFSET('672p stat'!$H$1,A102*20,0)</f>
        <v>0</v>
      </c>
      <c r="G102" s="5">
        <f ca="1">OFFSET('672p stat'!$K$1,A102*20,0)</f>
        <v>0</v>
      </c>
      <c r="H102" s="5">
        <f ca="1">OFFSET('672p stat'!$N$1,A102*20,0)</f>
        <v>0</v>
      </c>
    </row>
    <row r="103" spans="1:8" x14ac:dyDescent="0.25">
      <c r="A103">
        <v>19</v>
      </c>
      <c r="C103" t="str">
        <f ca="1">OFFSET('672p stat'!$A$1,A103*20,0)</f>
        <v>non CUDA non hash</v>
      </c>
      <c r="D103" s="5">
        <f ca="1">OFFSET('672p trace'!$R$56,(A103-1)*56,0)</f>
        <v>7314.6512000000012</v>
      </c>
      <c r="E103" s="5">
        <f ca="1">OFFSET('672p trace'!$S$56,(A103-1)*56,0)</f>
        <v>7308.2068000000036</v>
      </c>
      <c r="F103" s="5">
        <f ca="1">OFFSET('672p stat'!$H$1,A103*20,0)</f>
        <v>7307.9064259999996</v>
      </c>
      <c r="G103" s="5">
        <f ca="1">OFFSET('672p stat'!$K$1,A103*20,0)</f>
        <v>7296.2551270000004</v>
      </c>
      <c r="H103" s="5">
        <f ca="1">OFFSET('672p stat'!$N$1,A103*20,0)</f>
        <v>725.62079200000005</v>
      </c>
    </row>
    <row r="104" spans="1:8" x14ac:dyDescent="0.25">
      <c r="A104">
        <v>20</v>
      </c>
      <c r="C104" t="str">
        <f ca="1">OFFSET('672p stat'!$A$1,A104*20,0)</f>
        <v>Classic ACO</v>
      </c>
      <c r="D104" s="5">
        <f ca="1">OFFSET('672p trace'!$R$56,(A104-1)*56,0)</f>
        <v>96949.42</v>
      </c>
      <c r="E104" s="5">
        <f ca="1">OFFSET('672p trace'!$S$56,(A104-1)*56,0)</f>
        <v>91907.945999999982</v>
      </c>
      <c r="F104" s="5">
        <f ca="1">OFFSET('672p stat'!$H$1,A104*20,0)</f>
        <v>91697.424218999993</v>
      </c>
      <c r="G104" s="5">
        <f ca="1">OFFSET('672p stat'!$K$1,A104*20,0)</f>
        <v>91668.887344000002</v>
      </c>
      <c r="H104" s="5">
        <f ca="1">OFFSET('672p stat'!$N$1,A104*20,0)</f>
        <v>1710.9617189999999</v>
      </c>
    </row>
    <row r="105" spans="1:8" x14ac:dyDescent="0.25">
      <c r="A105">
        <v>21</v>
      </c>
      <c r="C105" t="str">
        <f ca="1">OFFSET('672p stat'!$A$1,A105*20,0)</f>
        <v>Classic ACO non hash</v>
      </c>
      <c r="D105" s="5">
        <f ca="1">OFFSET('672p trace'!$R$56,(A105-1)*56,0)</f>
        <v>91260.475999999981</v>
      </c>
      <c r="E105" s="5">
        <f ca="1">OFFSET('672p trace'!$S$56,(A105-1)*56,0)</f>
        <v>91251.427999999985</v>
      </c>
      <c r="F105" s="5">
        <f ca="1">OFFSET('672p stat'!$H$1,A105*20,0)</f>
        <v>91167.286561999994</v>
      </c>
      <c r="G105" s="5">
        <f ca="1">OFFSET('672p stat'!$K$1,A105*20,0)</f>
        <v>91138.905624999999</v>
      </c>
      <c r="H105" s="5">
        <f ca="1">OFFSET('672p stat'!$N$1,A105*20,0)</f>
        <v>1717.302813</v>
      </c>
    </row>
    <row r="106" spans="1:8" x14ac:dyDescent="0.25">
      <c r="A106">
        <v>22</v>
      </c>
      <c r="C106" t="str">
        <f ca="1">OFFSET('672p stat'!$A$1,A106*20,0)</f>
        <v>omp</v>
      </c>
      <c r="D106" s="5">
        <f ca="1">OFFSET('672p trace'!$R$56,(A106-1)*56,0)</f>
        <v>7880.798200000002</v>
      </c>
      <c r="E106" s="5">
        <f ca="1">OFFSET('672p trace'!$S$56,(A106-1)*56,0)</f>
        <v>7811.4766</v>
      </c>
      <c r="F106" s="5">
        <f ca="1">OFFSET('672p stat'!$H$1,A106*20,0)</f>
        <v>7811.1198240000003</v>
      </c>
      <c r="G106" s="5">
        <f ca="1">OFFSET('672p stat'!$K$1,A106*20,0)</f>
        <v>7799.5373929999996</v>
      </c>
      <c r="H106" s="5">
        <f ca="1">OFFSET('672p stat'!$N$1,A106*20,0)</f>
        <v>772.09117600000002</v>
      </c>
    </row>
    <row r="107" spans="1:8" x14ac:dyDescent="0.25">
      <c r="A107">
        <v>23</v>
      </c>
      <c r="C107" t="str">
        <f ca="1">OFFSET('672p stat'!$A$1,A107*20,0)</f>
        <v>omp non hash</v>
      </c>
      <c r="D107" s="5">
        <f ca="1">OFFSET('672p trace'!$R$56,(A107-1)*56,0)</f>
        <v>7422.8030000000017</v>
      </c>
      <c r="E107" s="5">
        <f ca="1">OFFSET('672p trace'!$S$56,(A107-1)*56,0)</f>
        <v>7353.349799999999</v>
      </c>
      <c r="F107" s="5">
        <f ca="1">OFFSET('672p stat'!$H$1,A107*20,0)</f>
        <v>7353.0079489999998</v>
      </c>
      <c r="G107" s="5">
        <f ca="1">OFFSET('672p stat'!$K$1,A107*20,0)</f>
        <v>7341.4694730000001</v>
      </c>
      <c r="H107" s="5">
        <f ca="1">OFFSET('672p stat'!$N$1,A107*20,0)</f>
        <v>763.964474</v>
      </c>
    </row>
    <row r="108" spans="1:8" x14ac:dyDescent="0.25">
      <c r="A108">
        <v>24</v>
      </c>
      <c r="C108" t="str">
        <f ca="1">OFFSET('672p stat'!$A$1,A108*20,0)</f>
        <v>non CUDA transp Time</v>
      </c>
      <c r="D108" s="5">
        <f ca="1">OFFSET('672p trace'!$R$56,(A108-1)*56,0)</f>
        <v>7516.9043999999967</v>
      </c>
      <c r="E108" s="5">
        <f ca="1">OFFSET('672p trace'!$S$56,(A108-1)*56,0)</f>
        <v>7448.5196000000024</v>
      </c>
      <c r="F108" s="5">
        <f ca="1">OFFSET('672p stat'!$H$1,A108*20,0)</f>
        <v>7448.2859470000003</v>
      </c>
      <c r="G108" s="5">
        <f ca="1">OFFSET('672p stat'!$K$1,A108*20,0)</f>
        <v>7432.5902830000005</v>
      </c>
      <c r="H108" s="5">
        <f ca="1">OFFSET('672p stat'!$N$1,A108*20,0)</f>
        <v>527.70224199999996</v>
      </c>
    </row>
    <row r="109" spans="1:8" x14ac:dyDescent="0.25">
      <c r="A109">
        <v>25</v>
      </c>
      <c r="C109" t="str">
        <f ca="1">OFFSET('672p stat'!$A$1,A109*20,0)</f>
        <v>non CUDA transp</v>
      </c>
      <c r="D109" s="5">
        <f ca="1">OFFSET('672p trace'!$R$56,(A109-1)*56,0)</f>
        <v>7395.4043999999985</v>
      </c>
      <c r="E109" s="5">
        <f ca="1">OFFSET('672p trace'!$S$56,(A109-1)*56,0)</f>
        <v>0</v>
      </c>
      <c r="F109" s="5">
        <f ca="1">OFFSET('672p stat'!$H$1,A109*20,0)</f>
        <v>0</v>
      </c>
      <c r="G109" s="5">
        <f ca="1">OFFSET('672p stat'!$K$1,A109*20,0)</f>
        <v>0</v>
      </c>
      <c r="H109" s="5">
        <f ca="1">OFFSET('672p stat'!$N$1,A109*20,0)</f>
        <v>0</v>
      </c>
    </row>
    <row r="110" spans="1:8" x14ac:dyDescent="0.25">
      <c r="A110">
        <v>26</v>
      </c>
      <c r="C110" t="str">
        <f ca="1">OFFSET('672p stat'!$A$1,A110*20,0)</f>
        <v>non CUDA transp non hash</v>
      </c>
      <c r="D110" s="5">
        <f ca="1">OFFSET('672p trace'!$R$56,(A110-1)*56,0)</f>
        <v>6938.3409999999994</v>
      </c>
      <c r="E110" s="5">
        <f ca="1">OFFSET('672p trace'!$S$56,(A110-1)*56,0)</f>
        <v>6932.0610000000006</v>
      </c>
      <c r="F110" s="5">
        <f ca="1">OFFSET('672p stat'!$H$1,A110*20,0)</f>
        <v>6931.8618749999996</v>
      </c>
      <c r="G110" s="5">
        <f ca="1">OFFSET('672p stat'!$K$1,A110*20,0)</f>
        <v>6917.0833590000002</v>
      </c>
      <c r="H110" s="5">
        <f ca="1">OFFSET('672p stat'!$N$1,A110*20,0)</f>
        <v>518.29141800000002</v>
      </c>
    </row>
    <row r="111" spans="1:8" x14ac:dyDescent="0.25">
      <c r="A111">
        <v>27</v>
      </c>
      <c r="C111" t="str">
        <f ca="1">OFFSET('672p stat'!$A$1,A111*20,0)</f>
        <v>non CUDA transp_AVX Time</v>
      </c>
      <c r="D111" s="5">
        <f ca="1">OFFSET('672p trace'!$R$56,(A111-1)*56,0)</f>
        <v>7503.4902000000002</v>
      </c>
      <c r="E111" s="5">
        <f ca="1">OFFSET('672p trace'!$S$56,(A111-1)*56,0)</f>
        <v>7436.0804000000035</v>
      </c>
      <c r="F111" s="5">
        <f ca="1">OFFSET('672p stat'!$H$1,A111*20,0)</f>
        <v>7435.8821879999996</v>
      </c>
      <c r="G111" s="5">
        <f ca="1">OFFSET('672p stat'!$K$1,A111*20,0)</f>
        <v>7422.2767089999998</v>
      </c>
      <c r="H111" s="5">
        <f ca="1">OFFSET('672p stat'!$N$1,A111*20,0)</f>
        <v>529.388959</v>
      </c>
    </row>
    <row r="112" spans="1:8" x14ac:dyDescent="0.25">
      <c r="A112">
        <v>28</v>
      </c>
      <c r="C112" t="str">
        <f ca="1">OFFSET('672p stat'!$A$1,A112*20,0)</f>
        <v>non CUDA transp_AVX</v>
      </c>
      <c r="D112" s="5">
        <f ca="1">OFFSET('672p trace'!$R$56,(A112-1)*56,0)</f>
        <v>7520.6121999999996</v>
      </c>
      <c r="E112" s="5">
        <f ca="1">OFFSET('672p trace'!$S$56,(A112-1)*56,0)</f>
        <v>0</v>
      </c>
      <c r="F112" s="5">
        <f ca="1">OFFSET('672p stat'!$H$1,A112*20,0)</f>
        <v>0</v>
      </c>
      <c r="G112" s="5">
        <f ca="1">OFFSET('672p stat'!$K$1,A112*20,0)</f>
        <v>0</v>
      </c>
      <c r="H112" s="5">
        <f ca="1">OFFSET('672p stat'!$N$1,A112*20,0)</f>
        <v>0</v>
      </c>
    </row>
    <row r="113" spans="1:8" x14ac:dyDescent="0.25">
      <c r="A113">
        <v>29</v>
      </c>
      <c r="C113" t="str">
        <f ca="1">OFFSET('672p stat'!$A$1,A113*20,0)</f>
        <v>non CUDA transp_AVX non hash</v>
      </c>
      <c r="D113" s="5">
        <f ca="1">OFFSET('672p trace'!$R$56,(A113-1)*56,0)</f>
        <v>7152.4477999999999</v>
      </c>
      <c r="E113" s="5">
        <f ca="1">OFFSET('672p trace'!$S$56,(A113-1)*56,0)</f>
        <v>7146.04</v>
      </c>
      <c r="F113" s="5">
        <f ca="1">OFFSET('672p stat'!$H$1,A113*20,0)</f>
        <v>7145.7281050000001</v>
      </c>
      <c r="G113" s="5">
        <f ca="1">OFFSET('672p stat'!$K$1,A113*20,0)</f>
        <v>7130.7772949999999</v>
      </c>
      <c r="H113" s="5">
        <f ca="1">OFFSET('672p stat'!$N$1,A113*20,0)</f>
        <v>551.19692899999995</v>
      </c>
    </row>
    <row r="114" spans="1:8" x14ac:dyDescent="0.25">
      <c r="A114">
        <v>30</v>
      </c>
      <c r="C114" t="str">
        <f ca="1">OFFSET('672p stat'!$A$1,A114*20,0)</f>
        <v>non CUDA transp_AVX_OMP Time</v>
      </c>
      <c r="D114" s="5">
        <f ca="1">OFFSET('672p trace'!$R$56,(A114-1)*56,0)</f>
        <v>7697.6817999999994</v>
      </c>
      <c r="E114" s="5">
        <f ca="1">OFFSET('672p trace'!$S$56,(A114-1)*56,0)</f>
        <v>7628.9560000000001</v>
      </c>
      <c r="F114" s="5">
        <f ca="1">OFFSET('672p stat'!$H$1,A114*20,0)</f>
        <v>7628.6761720000004</v>
      </c>
      <c r="G114" s="5">
        <f ca="1">OFFSET('672p stat'!$K$1,A114*20,0)</f>
        <v>7614.2663869999997</v>
      </c>
      <c r="H114" s="5">
        <f ca="1">OFFSET('672p stat'!$N$1,A114*20,0)</f>
        <v>545.23086999999998</v>
      </c>
    </row>
    <row r="115" spans="1:8" x14ac:dyDescent="0.25">
      <c r="A115">
        <v>31</v>
      </c>
      <c r="C115" t="str">
        <f ca="1">OFFSET('672p stat'!$A$1,A115*20,0)</f>
        <v>non CUDA transp_AVX_OMP</v>
      </c>
      <c r="D115" s="5">
        <f ca="1">OFFSET('672p trace'!$R$56,(A115-1)*56,0)</f>
        <v>7620.0814000000028</v>
      </c>
      <c r="E115" s="5">
        <f ca="1">OFFSET('672p trace'!$S$56,(A115-1)*56,0)</f>
        <v>0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 t="str">
        <f ca="1">OFFSET('672p stat'!$A$1,A116*20,0)</f>
        <v>non CUDA transp_AVX_OMP non hash</v>
      </c>
      <c r="D116" s="5">
        <f ca="1">OFFSET('672p trace'!$R$56,(A116-1)*56,0)</f>
        <v>7041.0840000000017</v>
      </c>
      <c r="E116" s="5">
        <f ca="1">OFFSET('672p trace'!$S$56,(A116-1)*56,0)</f>
        <v>7034.7779999999993</v>
      </c>
      <c r="F116" s="5">
        <f ca="1">OFFSET('672p stat'!$H$1,A116*20,0)</f>
        <v>7034.5570799999996</v>
      </c>
      <c r="G116" s="5">
        <f ca="1">OFFSET('672p stat'!$K$1,A116*20,0)</f>
        <v>7020.9546190000001</v>
      </c>
      <c r="H116" s="5">
        <f ca="1">OFFSET('672p stat'!$N$1,A116*20,0)</f>
        <v>539.77314200000001</v>
      </c>
    </row>
    <row r="117" spans="1:8" x14ac:dyDescent="0.25">
      <c r="A117">
        <v>33</v>
      </c>
      <c r="C117" t="str">
        <f ca="1">OFFSET('672p stat'!$A$1,A117*20,0)</f>
        <v>CUDA ant add CPU_AVX_transp Time</v>
      </c>
      <c r="D117" s="5">
        <f ca="1">OFFSET('672p trace'!$R$56,(A117-1)*56,0)</f>
        <v>3849.4643999999998</v>
      </c>
      <c r="E117" s="5">
        <f ca="1">OFFSET('672p trace'!$S$56,(A117-1)*56,0)</f>
        <v>3836.9328000000014</v>
      </c>
      <c r="F117" s="5">
        <f ca="1">OFFSET('672p stat'!$H$1,A117*20,0)</f>
        <v>3868.247578</v>
      </c>
      <c r="G117" s="5">
        <f ca="1">OFFSET('672p stat'!$K$1,A117*20,0)</f>
        <v>3860.6519779999999</v>
      </c>
      <c r="H117" s="5">
        <f ca="1">OFFSET('672p stat'!$N$1,A117*20,0)</f>
        <v>577.85583899999995</v>
      </c>
    </row>
    <row r="118" spans="1:8" x14ac:dyDescent="0.25">
      <c r="A118">
        <v>34</v>
      </c>
      <c r="C118" t="str">
        <f ca="1">OFFSET('672p stat'!$A$1,A118*20,0)</f>
        <v>CUDA ant add CPU_AVX_transp Time</v>
      </c>
      <c r="D118" s="5">
        <f ca="1">OFFSET('672p trace'!$R$56,(A118-1)*56,0)</f>
        <v>3930.8109999999997</v>
      </c>
      <c r="E118" s="5">
        <f ca="1">OFFSET('672p trace'!$S$56,(A118-1)*56,0)</f>
        <v>3918.2493999999988</v>
      </c>
      <c r="F118" s="5">
        <f ca="1">OFFSET('672p stat'!$H$1,A118*20,0)</f>
        <v>3885.3061769999999</v>
      </c>
      <c r="G118" s="5">
        <f ca="1">OFFSET('672p stat'!$K$1,A118*20,0)</f>
        <v>3876.9494730000001</v>
      </c>
      <c r="H118" s="5">
        <f ca="1">OFFSET('672p stat'!$N$1,A118*20,0)</f>
        <v>588.00283300000001</v>
      </c>
    </row>
    <row r="119" spans="1:8" x14ac:dyDescent="0.25">
      <c r="A119">
        <v>35</v>
      </c>
      <c r="C119" t="str">
        <f ca="1">OFFSET('672p stat'!$A$1,A119*20,0)</f>
        <v>CUDA ant add CPU_AVX_transp non hash</v>
      </c>
      <c r="D119" s="5">
        <f ca="1">OFFSET('672p trace'!$R$56,(A119-1)*56,0)</f>
        <v>3220.4436000000005</v>
      </c>
      <c r="E119" s="5">
        <f ca="1">OFFSET('672p trace'!$S$56,(A119-1)*56,0)</f>
        <v>3213.2811999999999</v>
      </c>
      <c r="F119" s="5">
        <f ca="1">OFFSET('672p stat'!$H$1,A119*20,0)</f>
        <v>3180.980493</v>
      </c>
      <c r="G119" s="5">
        <f ca="1">OFFSET('672p stat'!$K$1,A119*20,0)</f>
        <v>3172.576157</v>
      </c>
      <c r="H119" s="5">
        <f ca="1">OFFSET('672p stat'!$N$1,A119*20,0)</f>
        <v>596.85331399999995</v>
      </c>
    </row>
    <row r="120" spans="1:8" x14ac:dyDescent="0.25">
      <c r="A120">
        <v>36</v>
      </c>
      <c r="C120" t="str">
        <f ca="1">OFFSET('672p stat'!$A$1,A120*20,0)</f>
        <v>CUDA opt_one_GPU</v>
      </c>
      <c r="D120" s="5">
        <f ca="1">OFFSET('672p trace'!$R$56,(A120-1)*56,0)</f>
        <v>16.191067999999994</v>
      </c>
      <c r="E120" s="5">
        <f ca="1">OFFSET('672p trace'!$S$56,(A120-1)*56,0)</f>
        <v>1.5303680000000002E-2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 t="str">
        <f ca="1">OFFSET('672p stat'!$A$1,A121*20,0)</f>
        <v>CUDA opt_one_GPU ant</v>
      </c>
      <c r="D121" s="5">
        <f ca="1">OFFSET('672p trace'!$R$56,(A121-1)*56,0)</f>
        <v>324807.53999999998</v>
      </c>
      <c r="E121" s="5">
        <f ca="1">OFFSET('672p trace'!$S$56,(A121-1)*56,0)</f>
        <v>324793.52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 t="str">
        <f ca="1">OFFSET('672p stat'!$A$1,A122*20,0)</f>
        <v>CUDA opt_one_GPU ant local</v>
      </c>
      <c r="D122" s="5">
        <f ca="1">OFFSET('672p trace'!$R$56,(A122-1)*56,0)</f>
        <v>17374.142</v>
      </c>
      <c r="E122" s="5">
        <f ca="1">OFFSET('672p trace'!$S$56,(A122-1)*56,0)</f>
        <v>17360.922000000002</v>
      </c>
      <c r="F122" s="5">
        <f ca="1">OFFSET('672p stat'!$H$1,A122*20,0)</f>
        <v>0</v>
      </c>
      <c r="G122" s="5">
        <f ca="1">OFFSET('672p stat'!$K$1,A122*20,0)</f>
        <v>0</v>
      </c>
      <c r="H122" s="5">
        <f ca="1">OFFSET('672p stat'!$N$1,A122*20,0)</f>
        <v>0</v>
      </c>
    </row>
    <row r="123" spans="1:8" x14ac:dyDescent="0.25">
      <c r="A123">
        <v>39</v>
      </c>
      <c r="C123" t="str">
        <f ca="1">OFFSET('672p stat'!$A$1,A123*20,0)</f>
        <v>CUDA Const</v>
      </c>
      <c r="D123" s="5">
        <f ca="1">OFFSET('672p trace'!$R$56,(A123-1)*56,0)</f>
        <v>14.844785999999999</v>
      </c>
      <c r="E123" s="5">
        <f ca="1">OFFSET('672p trace'!$S$56,(A123-1)*56,0)</f>
        <v>9.075200000000002E-3</v>
      </c>
      <c r="F123" s="5">
        <f ca="1">OFFSET('672p stat'!$H$1,A123*20,0)</f>
        <v>0</v>
      </c>
      <c r="G123" s="5">
        <f ca="1">OFFSET('672p stat'!$K$1,A123*20,0)</f>
        <v>0</v>
      </c>
      <c r="H123" s="5">
        <f ca="1">OFFSET('672p stat'!$N$1,A123*20,0)</f>
        <v>0</v>
      </c>
    </row>
    <row r="124" spans="1:8" x14ac:dyDescent="0.25">
      <c r="A124">
        <v>40</v>
      </c>
      <c r="C124" t="str">
        <f ca="1">OFFSET('672p stat'!$A$1,A124*20,0)</f>
        <v>CUDA ant Const</v>
      </c>
      <c r="D124" s="5">
        <f ca="1">OFFSET('672p trace'!$R$56,(A124-1)*56,0)</f>
        <v>4245.8625999999995</v>
      </c>
      <c r="E124" s="5">
        <f ca="1">OFFSET('672p trace'!$S$56,(A124-1)*56,0)</f>
        <v>4230.7204000000002</v>
      </c>
      <c r="F124" s="5">
        <f ca="1">OFFSET('672p stat'!$H$1,A124*20,0)</f>
        <v>4154.6993949999996</v>
      </c>
      <c r="G124" s="5">
        <f ca="1">OFFSET('672p stat'!$K$1,A124*20,0)</f>
        <v>4105.6284180000002</v>
      </c>
      <c r="H124" s="5">
        <f ca="1">OFFSET('672p stat'!$N$1,A124*20,0)</f>
        <v>899.36870599999997</v>
      </c>
    </row>
    <row r="125" spans="1:8" x14ac:dyDescent="0.25">
      <c r="A125">
        <v>41</v>
      </c>
      <c r="C125" t="str">
        <f ca="1">OFFSET('672p stat'!$A$1,A125*20,0)</f>
        <v>CUDA ant par Const</v>
      </c>
      <c r="D125" s="5">
        <f ca="1">OFFSET('672p trace'!$R$56,(A125-1)*56,0)</f>
        <v>3817.4358000000002</v>
      </c>
      <c r="E125" s="5">
        <f ca="1">OFFSET('672p trace'!$S$56,(A125-1)*56,0)</f>
        <v>3799.7439999999979</v>
      </c>
      <c r="F125" s="5">
        <f ca="1">OFFSET('672p stat'!$H$1,A125*20,0)</f>
        <v>3714.2553269999999</v>
      </c>
      <c r="G125" s="5">
        <f ca="1">OFFSET('672p stat'!$K$1,A125*20,0)</f>
        <v>3678.9207179999999</v>
      </c>
      <c r="H125" s="5">
        <f ca="1">OFFSET('672p stat'!$N$1,A125*20,0)</f>
        <v>474.49255699999998</v>
      </c>
    </row>
    <row r="126" spans="1:8" x14ac:dyDescent="0.25">
      <c r="A126">
        <v>42</v>
      </c>
      <c r="C126" t="str">
        <f ca="1">OFFSET('672p stat'!$A$1,A126*20,0)</f>
        <v>CUDA ant add CPU Const</v>
      </c>
      <c r="D126" s="5">
        <f ca="1">OFFSET('672p trace'!$R$56,(A126-1)*56,0)</f>
        <v>4264.2472000000007</v>
      </c>
      <c r="E126" s="5">
        <f ca="1">OFFSET('672p trace'!$S$56,(A126-1)*56,0)</f>
        <v>4249.0002000000004</v>
      </c>
      <c r="F126" s="5">
        <f ca="1">OFFSET('672p stat'!$H$1,A126*20,0)</f>
        <v>4207.8984620000001</v>
      </c>
      <c r="G126" s="5">
        <f ca="1">OFFSET('672p stat'!$K$1,A126*20,0)</f>
        <v>4199.0354049999996</v>
      </c>
      <c r="H126" s="5">
        <f ca="1">OFFSET('672p stat'!$N$1,A126*20,0)</f>
        <v>683.49386400000003</v>
      </c>
    </row>
    <row r="127" spans="1:8" x14ac:dyDescent="0.25">
      <c r="A127">
        <v>43</v>
      </c>
      <c r="C127" t="str">
        <f ca="1">OFFSET('672p stat'!$A$1,A127*20,0)</f>
        <v>CUDA opt Const</v>
      </c>
      <c r="D127" s="5">
        <f ca="1">OFFSET('672p trace'!$R$56,(A127-1)*56,0)</f>
        <v>14.555575999999997</v>
      </c>
      <c r="E127" s="5">
        <f ca="1">OFFSET('672p trace'!$S$56,(A127-1)*56,0)</f>
        <v>1.1372159999999996E-2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 t="str">
        <f ca="1">OFFSET('672p stat'!$A$1,A128*20,0)</f>
        <v>CUDA opt ant Const</v>
      </c>
      <c r="D128" s="5">
        <f ca="1">OFFSET('672p trace'!$R$56,(A128-1)*56,0)</f>
        <v>4154.5429999999997</v>
      </c>
      <c r="E128" s="5">
        <f ca="1">OFFSET('672p trace'!$S$56,(A128-1)*56,0)</f>
        <v>4139.9785999999995</v>
      </c>
      <c r="F128" s="5">
        <f ca="1">OFFSET('672p stat'!$H$1,A128*20,0)</f>
        <v>4067.4598489999998</v>
      </c>
      <c r="G128" s="5">
        <f ca="1">OFFSET('672p stat'!$K$1,A128*20,0)</f>
        <v>3119.7556450000002</v>
      </c>
      <c r="H128" s="5">
        <f ca="1">OFFSET('672p stat'!$N$1,A128*20,0)</f>
        <v>0</v>
      </c>
    </row>
    <row r="129" spans="1:10" x14ac:dyDescent="0.25">
      <c r="A129">
        <v>45</v>
      </c>
      <c r="C129" t="str">
        <f ca="1">OFFSET('672p stat'!$A$1,A129*20,0)</f>
        <v>CUDA opt ant par Const</v>
      </c>
      <c r="D129" s="5">
        <f ca="1">OFFSET('672p trace'!$R$56,(A129-1)*56,0)</f>
        <v>3673.3387999999995</v>
      </c>
      <c r="E129" s="5">
        <f ca="1">OFFSET('672p trace'!$S$56,(A129-1)*56,0)</f>
        <v>3658.6106000000004</v>
      </c>
      <c r="F129" s="5">
        <f ca="1">OFFSET('672p stat'!$H$1,A129*20,0)</f>
        <v>3587.7670560000001</v>
      </c>
      <c r="G129" s="5">
        <f ca="1">OFFSET('672p stat'!$K$1,A129*20,0)</f>
        <v>3099.0271389999998</v>
      </c>
      <c r="H129" s="5">
        <f ca="1">OFFSET('672p stat'!$N$1,A129*20,0)</f>
        <v>0</v>
      </c>
    </row>
    <row r="130" spans="1:10" x14ac:dyDescent="0.25">
      <c r="A130">
        <v>46</v>
      </c>
      <c r="C130" t="str">
        <f ca="1">OFFSET('672p stat'!$A$1,A130*20,0)</f>
        <v>CUDA ant par global</v>
      </c>
      <c r="D130" s="5">
        <f ca="1">OFFSET('672p trace'!$R$56,(A130-1)*56,0)</f>
        <v>3677.6962000000021</v>
      </c>
      <c r="E130" s="5">
        <f ca="1">OFFSET('672p trace'!$S$56,(A130-1)*56,0)</f>
        <v>3664.5096000000008</v>
      </c>
      <c r="F130" s="5">
        <f ca="1">OFFSET('672p stat'!$H$1,A130*20,0)</f>
        <v>3598.9290580000002</v>
      </c>
      <c r="G130" s="5">
        <f ca="1">OFFSET('672p stat'!$K$1,A130*20,0)</f>
        <v>3565.3367039999998</v>
      </c>
      <c r="H130" s="5">
        <f ca="1">OFFSET('672p stat'!$N$1,A130*20,0)</f>
        <v>458.73930100000001</v>
      </c>
    </row>
    <row r="131" spans="1:10" x14ac:dyDescent="0.25">
      <c r="A131">
        <v>47</v>
      </c>
      <c r="C131" t="str">
        <f ca="1">OFFSET('672p stat'!$A$1,A131*20,0)</f>
        <v>CUDA ant add CPU Time global</v>
      </c>
      <c r="D131" s="5">
        <f ca="1">OFFSET('672p trace'!$R$56,(A131-1)*56,0)</f>
        <v>4027.9977999999978</v>
      </c>
      <c r="E131" s="5">
        <f ca="1">OFFSET('672p trace'!$S$56,(A131-1)*56,0)</f>
        <v>4014.7164000000002</v>
      </c>
      <c r="F131" s="5">
        <f ca="1">OFFSET('672p stat'!$H$1,A131*20,0)</f>
        <v>3978.0117380000002</v>
      </c>
      <c r="G131" s="5">
        <f ca="1">OFFSET('672p stat'!$K$1,A131*20,0)</f>
        <v>3969.9710789999999</v>
      </c>
      <c r="H131" s="5">
        <f ca="1">OFFSET('672p stat'!$N$1,A131*20,0)</f>
        <v>671.19128999999998</v>
      </c>
    </row>
    <row r="132" spans="1:10" x14ac:dyDescent="0.25">
      <c r="A132">
        <v>48</v>
      </c>
      <c r="C132" t="str">
        <f ca="1">OFFSET('672p stat'!$A$1,A132*20,0)</f>
        <v>CUDA opt ant par global</v>
      </c>
      <c r="D132" s="5">
        <f ca="1">OFFSET('672p trace'!$R$56,(A132-1)*56,0)</f>
        <v>3679.9144000000001</v>
      </c>
      <c r="E132" s="5">
        <f ca="1">OFFSET('672p trace'!$S$56,(A132-1)*56,0)</f>
        <v>3666.4727999999991</v>
      </c>
      <c r="F132" s="5">
        <f ca="1">OFFSET('672p stat'!$H$1,A132*20,0)</f>
        <v>3599.257192</v>
      </c>
      <c r="G132" s="5">
        <f ca="1">OFFSET('672p stat'!$K$1,A132*20,0)</f>
        <v>3110.8129100000001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 t="e">
        <f ca="1">OFFSET('672p trace'!$R$56,(A133-1)*56,0)</f>
        <v>#DIV/0!</v>
      </c>
      <c r="E133" s="5" t="e">
        <f ca="1">OFFSET('672p trace'!$S$56,(A133-1)*56,0)</f>
        <v>#DIV/0!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 t="e">
        <f ca="1">OFFSET('672p trace'!$R$56,(A134-1)*56,0)</f>
        <v>#DIV/0!</v>
      </c>
      <c r="E134" s="5" t="e">
        <f ca="1">OFFSET('672p trace'!$S$56,(A134-1)*56,0)</f>
        <v>#DIV/0!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79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78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14.716268890000027</v>
      </c>
      <c r="E139" s="5">
        <f ca="1">OFFSET('672p trace'!$V$56,(A31-1)*56,0)</f>
        <v>13.34019384999997</v>
      </c>
      <c r="F139" s="5">
        <f ca="1">OFFSET('672p stat'!$H$1,A139*20,1)</f>
        <v>1.5728519999999999</v>
      </c>
      <c r="G139" s="5">
        <f ca="1">OFFSET('672p stat'!$K$1,A139*20,1)</f>
        <v>1.268284</v>
      </c>
      <c r="H139" s="5">
        <f ca="1">OFFSET('672p stat'!$N$1,A139*20,1)</f>
        <v>1.256202</v>
      </c>
      <c r="J139" s="5">
        <f ca="1">SUM(D139:H139)</f>
        <v>32.153800740000001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44.786422330000015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ref="J140:J167" ca="1" si="9">SUM(D140:H140)</f>
        <v>44.786422330000015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2412.9469792399946</v>
      </c>
      <c r="E141" s="5">
        <f ca="1">OFFSET('672p trace'!$V$56,(A33-1)*56,0)</f>
        <v>2392.5988387599991</v>
      </c>
      <c r="F141" s="5">
        <f ca="1">OFFSET('672p stat'!$H$1,A141*20,1)</f>
        <v>2271.2091380000002</v>
      </c>
      <c r="G141" s="5">
        <f ca="1">OFFSET('672p stat'!$K$1,A141*20,1)</f>
        <v>2079.3582839999999</v>
      </c>
      <c r="H141" s="5">
        <f ca="1">OFFSET('672p stat'!$N$1,A141*20,1)</f>
        <v>1000.176156</v>
      </c>
      <c r="J141" s="5">
        <f t="shared" ca="1" si="9"/>
        <v>10156.289395999993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196.59100275999845</v>
      </c>
      <c r="E142" s="5">
        <f ca="1">OFFSET('672p trace'!$V$56,(A34-1)*56,0)</f>
        <v>196.36869664000019</v>
      </c>
      <c r="F142" s="5">
        <f ca="1">OFFSET('672p stat'!$H$1,A142*20,1)</f>
        <v>114.428483</v>
      </c>
      <c r="G142" s="5">
        <f ca="1">OFFSET('672p stat'!$K$1,A142*20,1)</f>
        <v>102.49349100000001</v>
      </c>
      <c r="H142" s="5">
        <f ca="1">OFFSET('672p stat'!$N$1,A142*20,1)</f>
        <v>5.270537</v>
      </c>
      <c r="J142" s="5">
        <f t="shared" ca="1" si="9"/>
        <v>615.15221039999858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46.662825000000005</v>
      </c>
      <c r="E143" s="5">
        <f ca="1">OFFSET('672p trace'!$V$56,(A35-1)*56,0)</f>
        <v>41.210226559999576</v>
      </c>
      <c r="F143" s="5">
        <f ca="1">OFFSET('672p stat'!$H$1,A143*20,1)</f>
        <v>1.729849</v>
      </c>
      <c r="G143" s="5">
        <f ca="1">OFFSET('672p stat'!$K$1,A143*20,1)</f>
        <v>4.7466000000000001E-2</v>
      </c>
      <c r="H143" s="5">
        <f ca="1">OFFSET('672p stat'!$N$1,A143*20,1)</f>
        <v>2.7409999999999999E-3</v>
      </c>
      <c r="J143" s="5">
        <f t="shared" ca="1" si="9"/>
        <v>89.653107559999583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20.169132639999923</v>
      </c>
      <c r="E144" s="5">
        <f ca="1">OFFSET('672p trace'!$V$56,(A36-1)*56,0)</f>
        <v>19.722512159999642</v>
      </c>
      <c r="F144" s="5">
        <f ca="1">OFFSET('672p stat'!$H$1,A144*20,1)</f>
        <v>1.3293280000000001</v>
      </c>
      <c r="G144" s="5">
        <f ca="1">OFFSET('672p stat'!$K$1,A144*20,1)</f>
        <v>5.7472000000000002E-2</v>
      </c>
      <c r="H144" s="5">
        <f ca="1">OFFSET('672p stat'!$N$1,A144*20,1)</f>
        <v>2.9727E-2</v>
      </c>
      <c r="J144" s="5">
        <f t="shared" ca="1" si="9"/>
        <v>41.308171799999563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294.95252175999849</v>
      </c>
      <c r="E145" s="5">
        <f ca="1">OFFSET('672p trace'!$V$56,(A37-1)*56,0)</f>
        <v>294.58327364000036</v>
      </c>
      <c r="F145" s="5">
        <f ca="1">OFFSET('672p stat'!$H$1,A145*20,1)</f>
        <v>205.89094399999999</v>
      </c>
      <c r="G145" s="5">
        <f ca="1">OFFSET('672p stat'!$K$1,A145*20,1)</f>
        <v>186.54844199999999</v>
      </c>
      <c r="H145" s="5">
        <f ca="1">OFFSET('672p stat'!$N$1,A145*20,1)</f>
        <v>115.52051899999999</v>
      </c>
      <c r="J145" s="5">
        <f t="shared" ca="1" si="9"/>
        <v>1097.4957003999989</v>
      </c>
    </row>
    <row r="146" spans="1:10" x14ac:dyDescent="0.25">
      <c r="A146">
        <v>8</v>
      </c>
      <c r="C146" t="str">
        <f ca="1">OFFSET('672p stat'!$A$1,A146*20,0)</f>
        <v>CUDA ant add CPU</v>
      </c>
      <c r="D146" s="5">
        <f ca="1">OFFSET('672p trace'!$U$56,(A38-1)*56,0)</f>
        <v>53.396567359998635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9"/>
        <v>53.396567359998635</v>
      </c>
    </row>
    <row r="147" spans="1:10" x14ac:dyDescent="0.25">
      <c r="A147">
        <v>9</v>
      </c>
      <c r="C147" t="str">
        <f ca="1">OFFSET('672p stat'!$A$1,A147*20,0)</f>
        <v>CUDA ant add CPU non hash</v>
      </c>
      <c r="D147" s="5">
        <f ca="1">OFFSET('672p trace'!$U$56,(A39-1)*56,0)</f>
        <v>250.34285743999988</v>
      </c>
      <c r="E147" s="5">
        <f ca="1">OFFSET('672p trace'!$V$56,(A39-1)*56,0)</f>
        <v>246.05905696000031</v>
      </c>
      <c r="F147" s="5">
        <f ca="1">OFFSET('672p stat'!$H$1,A147*20,1)</f>
        <v>156.811252</v>
      </c>
      <c r="G147" s="5">
        <f ca="1">OFFSET('672p stat'!$K$1,A147*20,1)</f>
        <v>141.725639</v>
      </c>
      <c r="H147" s="5">
        <f ca="1">OFFSET('672p stat'!$N$1,A147*20,1)</f>
        <v>42.522531000000001</v>
      </c>
      <c r="J147" s="5">
        <f t="shared" ca="1" si="9"/>
        <v>837.46133640000016</v>
      </c>
    </row>
    <row r="148" spans="1:10" x14ac:dyDescent="0.25">
      <c r="A148">
        <v>10</v>
      </c>
      <c r="C148" t="str">
        <f ca="1">OFFSET('672p stat'!$A$1,A148*20,0)</f>
        <v>CUDA ant add CPU12</v>
      </c>
      <c r="D148" s="5">
        <f ca="1">OFFSET('672p trace'!$U$56,(A40-1)*56,0)</f>
        <v>24174.343983999999</v>
      </c>
      <c r="E148" s="5">
        <f ca="1">OFFSET('672p trace'!$V$56,(A40-1)*56,0)</f>
        <v>24085.966799999958</v>
      </c>
      <c r="F148" s="5">
        <f ca="1">OFFSET('672p stat'!$H$1,A148*20,1)</f>
        <v>22637.586442</v>
      </c>
      <c r="G148" s="5">
        <f ca="1">OFFSET('672p stat'!$K$1,A148*20,1)</f>
        <v>21567.597377999999</v>
      </c>
      <c r="H148" s="5">
        <f ca="1">OFFSET('672p stat'!$N$1,A148*20,1)</f>
        <v>2973.972769</v>
      </c>
      <c r="J148" s="5">
        <f t="shared" ca="1" si="9"/>
        <v>95439.467372999949</v>
      </c>
    </row>
    <row r="149" spans="1:10" x14ac:dyDescent="0.25">
      <c r="A149">
        <v>11</v>
      </c>
      <c r="C149" t="str">
        <f ca="1">OFFSET('672p stat'!$A$1,A149*20,0)</f>
        <v>CUDA opt</v>
      </c>
      <c r="D149" s="5">
        <f ca="1">OFFSET('672p trace'!$U$56,(A41-1)*56,0)</f>
        <v>41.577810289999995</v>
      </c>
      <c r="E149" s="5">
        <f ca="1">OFFSET('672p trace'!$V$56,(A41-1)*56,0)</f>
        <v>0</v>
      </c>
      <c r="F149" s="5">
        <f ca="1">OFFSET('672p stat'!$H$1,A149*20,1)</f>
        <v>0</v>
      </c>
      <c r="G149" s="5">
        <f ca="1">OFFSET('672p stat'!$K$1,A149*20,1)</f>
        <v>0</v>
      </c>
      <c r="H149" s="5">
        <f ca="1">OFFSET('672p stat'!$N$1,A149*20,1)</f>
        <v>0</v>
      </c>
      <c r="J149" s="5">
        <f t="shared" ca="1" si="9"/>
        <v>41.577810289999995</v>
      </c>
    </row>
    <row r="150" spans="1:10" x14ac:dyDescent="0.25">
      <c r="A150">
        <v>12</v>
      </c>
      <c r="C150" t="str">
        <f ca="1">OFFSET('672p stat'!$A$1,A150*20,0)</f>
        <v>CUDA opt Time</v>
      </c>
      <c r="D150" s="5">
        <f ca="1">OFFSET('672p trace'!$U$56,(A42-1)*56,0)</f>
        <v>12.548438919999985</v>
      </c>
      <c r="E150" s="5">
        <f ca="1">OFFSET('672p trace'!$V$56,(A42-1)*56,0)</f>
        <v>10.929837411599987</v>
      </c>
      <c r="F150" s="5">
        <f ca="1">OFFSET('672p stat'!$H$1,A150*20,1)</f>
        <v>2.2331759999999998</v>
      </c>
      <c r="G150" s="5">
        <f ca="1">OFFSET('672p stat'!$K$1,A150*20,1)</f>
        <v>3.7399999999999998E-4</v>
      </c>
      <c r="H150" s="5">
        <f ca="1">OFFSET('672p stat'!$N$1,A150*20,1)</f>
        <v>0</v>
      </c>
      <c r="J150" s="5">
        <f t="shared" ca="1" si="9"/>
        <v>25.711826331599973</v>
      </c>
    </row>
    <row r="151" spans="1:10" x14ac:dyDescent="0.25">
      <c r="A151">
        <v>13</v>
      </c>
      <c r="C151" t="str">
        <f ca="1">OFFSET('672p stat'!$A$1,A151*20,0)</f>
        <v>CUDA opt non hash</v>
      </c>
      <c r="D151" s="5">
        <f ca="1">OFFSET('672p trace'!$U$56,(A43-1)*56,0)</f>
        <v>25.714584827600021</v>
      </c>
      <c r="E151" s="5">
        <f ca="1">OFFSET('672p trace'!$V$56,(A43-1)*56,0)</f>
        <v>25.895821752399971</v>
      </c>
      <c r="F151" s="5">
        <f ca="1">OFFSET('672p stat'!$H$1,A151*20,1)</f>
        <v>0.89914099999999997</v>
      </c>
      <c r="G151" s="5">
        <f ca="1">OFFSET('672p stat'!$K$1,A151*20,1)</f>
        <v>1.1402000000000001E-2</v>
      </c>
      <c r="H151" s="5">
        <f ca="1">OFFSET('672p stat'!$N$1,A151*20,1)</f>
        <v>0</v>
      </c>
      <c r="J151" s="5">
        <f t="shared" ca="1" si="9"/>
        <v>52.520949579999986</v>
      </c>
    </row>
    <row r="152" spans="1:10" x14ac:dyDescent="0.25">
      <c r="A152">
        <v>14</v>
      </c>
      <c r="C152" t="str">
        <f ca="1">OFFSET('672p stat'!$A$1,A152*20,0)</f>
        <v>CUDA opt ant</v>
      </c>
      <c r="D152" s="5">
        <f ca="1">OFFSET('672p trace'!$U$56,(A44-1)*56,0)</f>
        <v>116.29009475999989</v>
      </c>
      <c r="E152" s="5">
        <f ca="1">OFFSET('672p trace'!$V$56,(A44-1)*56,0)</f>
        <v>114.0923809599999</v>
      </c>
      <c r="F152" s="5">
        <f ca="1">OFFSET('672p stat'!$H$1,A152*20,1)</f>
        <v>35.234552999999998</v>
      </c>
      <c r="G152" s="5">
        <f ca="1">OFFSET('672p stat'!$K$1,A152*20,1)</f>
        <v>19.898613999999998</v>
      </c>
      <c r="H152" s="5">
        <f ca="1">OFFSET('672p stat'!$N$1,A152*20,1)</f>
        <v>0</v>
      </c>
      <c r="J152" s="5">
        <f t="shared" ca="1" si="9"/>
        <v>285.51564271999979</v>
      </c>
    </row>
    <row r="153" spans="1:10" x14ac:dyDescent="0.25">
      <c r="A153">
        <v>15</v>
      </c>
      <c r="C153" t="str">
        <f ca="1">OFFSET('672p stat'!$A$1,A153*20,0)</f>
        <v>CUDA opt ant non hash</v>
      </c>
      <c r="D153" s="5">
        <f ca="1">OFFSET('672p trace'!$U$56,(A45-1)*56,0)</f>
        <v>35.286759360000218</v>
      </c>
      <c r="E153" s="5">
        <f ca="1">OFFSET('672p trace'!$V$56,(A45-1)*56,0)</f>
        <v>34.67935604000008</v>
      </c>
      <c r="F153" s="5">
        <f ca="1">OFFSET('672p stat'!$H$1,A153*20,1)</f>
        <v>2.631157</v>
      </c>
      <c r="G153" s="5">
        <f ca="1">OFFSET('672p stat'!$K$1,A153*20,1)</f>
        <v>2.6138999999999999E-2</v>
      </c>
      <c r="H153" s="5">
        <f ca="1">OFFSET('672p stat'!$N$1,A153*20,1)</f>
        <v>0</v>
      </c>
      <c r="J153" s="5">
        <f t="shared" ca="1" si="9"/>
        <v>72.623411400000293</v>
      </c>
    </row>
    <row r="154" spans="1:10" x14ac:dyDescent="0.25">
      <c r="A154">
        <v>16</v>
      </c>
      <c r="C154" t="str">
        <f ca="1">OFFSET('672p stat'!$A$1,A154*20,0)</f>
        <v>CUDA opt ant par</v>
      </c>
      <c r="D154" s="5">
        <f ca="1">OFFSET('672p trace'!$U$56,(A46-1)*56,0)</f>
        <v>16.834640840000169</v>
      </c>
      <c r="E154" s="5">
        <f ca="1">OFFSET('672p trace'!$V$56,(A46-1)*56,0)</f>
        <v>17.106544159999984</v>
      </c>
      <c r="F154" s="5">
        <f ca="1">OFFSET('672p stat'!$H$1,A154*20,1)</f>
        <v>2.404655</v>
      </c>
      <c r="G154" s="5">
        <f ca="1">OFFSET('672p stat'!$K$1,A154*20,1)</f>
        <v>6.3170000000000004E-2</v>
      </c>
      <c r="H154" s="5">
        <f ca="1">OFFSET('672p stat'!$N$1,A154*20,1)</f>
        <v>0</v>
      </c>
      <c r="J154" s="5">
        <f t="shared" ca="1" si="9"/>
        <v>36.409010000000151</v>
      </c>
    </row>
    <row r="155" spans="1:10" x14ac:dyDescent="0.25">
      <c r="A155">
        <v>17</v>
      </c>
      <c r="C155" t="str">
        <f ca="1">OFFSET('672p stat'!$A$1,A155*20,0)</f>
        <v>non CUDA Time</v>
      </c>
      <c r="D155" s="5">
        <f ca="1">OFFSET('672p trace'!$U$56,(A47-1)*56,0)</f>
        <v>15170.98400784001</v>
      </c>
      <c r="E155" s="5">
        <f ca="1">OFFSET('672p trace'!$V$56,(A47-1)*56,0)</f>
        <v>15366.784792999988</v>
      </c>
      <c r="F155" s="5">
        <f ca="1">OFFSET('672p stat'!$H$1,A155*20,1)</f>
        <v>15351.827020000001</v>
      </c>
      <c r="G155" s="5">
        <f ca="1">OFFSET('672p stat'!$K$1,A155*20,1)</f>
        <v>15300.240589999999</v>
      </c>
      <c r="H155" s="5">
        <f ca="1">OFFSET('672p stat'!$N$1,A155*20,1)</f>
        <v>1016.24431</v>
      </c>
      <c r="J155" s="5">
        <f t="shared" ca="1" si="9"/>
        <v>62206.08072084</v>
      </c>
    </row>
    <row r="156" spans="1:10" x14ac:dyDescent="0.25">
      <c r="A156">
        <v>18</v>
      </c>
      <c r="C156" t="str">
        <f ca="1">OFFSET('672p stat'!$A$1,A156*20,0)</f>
        <v>non CUDA</v>
      </c>
      <c r="D156" s="5">
        <f ca="1">OFFSET('672p trace'!$U$56,(A48-1)*56,0)</f>
        <v>26018.811025960007</v>
      </c>
      <c r="E156" s="5">
        <f ca="1">OFFSET('672p trace'!$V$56,(A48-1)*56,0)</f>
        <v>0</v>
      </c>
      <c r="F156" s="5">
        <f ca="1">OFFSET('672p stat'!$H$1,A156*20,1)</f>
        <v>0</v>
      </c>
      <c r="G156" s="5">
        <f ca="1">OFFSET('672p stat'!$K$1,A156*20,1)</f>
        <v>0</v>
      </c>
      <c r="H156" s="5">
        <f ca="1">OFFSET('672p stat'!$N$1,A156*20,1)</f>
        <v>0</v>
      </c>
      <c r="J156" s="5">
        <f t="shared" ca="1" si="9"/>
        <v>26018.811025960007</v>
      </c>
    </row>
    <row r="157" spans="1:10" x14ac:dyDescent="0.25">
      <c r="A157">
        <v>19</v>
      </c>
      <c r="C157" t="str">
        <f ca="1">OFFSET('672p stat'!$A$1,A157*20,0)</f>
        <v>non CUDA non hash</v>
      </c>
      <c r="D157" s="5">
        <f ca="1">OFFSET('672p trace'!$U$56,(A49-1)*56,0)</f>
        <v>20730.12689456002</v>
      </c>
      <c r="E157" s="5">
        <f ca="1">OFFSET('672p trace'!$V$56,(A49-1)*56,0)</f>
        <v>20711.423509760014</v>
      </c>
      <c r="F157" s="5">
        <f ca="1">OFFSET('672p stat'!$H$1,A157*20,1)</f>
        <v>20696.861186999999</v>
      </c>
      <c r="G157" s="5">
        <f ca="1">OFFSET('672p stat'!$K$1,A157*20,1)</f>
        <v>20594.703587</v>
      </c>
      <c r="H157" s="5">
        <f ca="1">OFFSET('672p stat'!$N$1,A157*20,1)</f>
        <v>1161.505574</v>
      </c>
      <c r="J157" s="5">
        <f t="shared" ca="1" si="9"/>
        <v>83894.620752320028</v>
      </c>
    </row>
    <row r="158" spans="1:10" x14ac:dyDescent="0.25">
      <c r="A158">
        <v>20</v>
      </c>
      <c r="C158" t="str">
        <f ca="1">OFFSET('672p stat'!$A$1,A158*20,0)</f>
        <v>Classic ACO</v>
      </c>
      <c r="D158" s="5">
        <f ca="1">OFFSET('672p trace'!$U$56,(A50-1)*56,0)</f>
        <v>1300376.1660000002</v>
      </c>
      <c r="E158" s="5">
        <f ca="1">OFFSET('672p trace'!$V$56,(A50-1)*56,0)</f>
        <v>1149594.7092840015</v>
      </c>
      <c r="F158" s="5">
        <f ca="1">OFFSET('672p stat'!$H$1,A158*20,1)</f>
        <v>1135328.9567160001</v>
      </c>
      <c r="G158" s="5">
        <f ca="1">OFFSET('672p stat'!$K$1,A158*20,1)</f>
        <v>1134849.39656</v>
      </c>
      <c r="H158" s="5">
        <f ca="1">OFFSET('672p stat'!$N$1,A158*20,1)</f>
        <v>510.93051600000001</v>
      </c>
      <c r="J158" s="5">
        <f t="shared" ca="1" si="9"/>
        <v>4720660.1590760015</v>
      </c>
    </row>
    <row r="159" spans="1:10" x14ac:dyDescent="0.25">
      <c r="A159">
        <v>21</v>
      </c>
      <c r="C159" t="str">
        <f ca="1">OFFSET('672p stat'!$A$1,A159*20,0)</f>
        <v>Classic ACO non hash</v>
      </c>
      <c r="D159" s="5">
        <f ca="1">OFFSET('672p trace'!$U$56,(A51-1)*56,0)</f>
        <v>1535624.4930240002</v>
      </c>
      <c r="E159" s="5">
        <f ca="1">OFFSET('672p trace'!$V$56,(A51-1)*56,0)</f>
        <v>1535376.7532159998</v>
      </c>
      <c r="F159" s="5">
        <f ca="1">OFFSET('672p stat'!$H$1,A159*20,1)</f>
        <v>1528293.2003840001</v>
      </c>
      <c r="G159" s="5">
        <f ca="1">OFFSET('672p stat'!$K$1,A159*20,1)</f>
        <v>1527661.152856</v>
      </c>
      <c r="H159" s="5">
        <f ca="1">OFFSET('672p stat'!$N$1,A159*20,1)</f>
        <v>824.90338499999996</v>
      </c>
      <c r="J159" s="5">
        <f t="shared" ca="1" si="9"/>
        <v>6127780.5028650006</v>
      </c>
    </row>
    <row r="160" spans="1:10" x14ac:dyDescent="0.25">
      <c r="A160">
        <v>22</v>
      </c>
      <c r="C160" t="str">
        <f ca="1">OFFSET('672p stat'!$A$1,A160*20,0)</f>
        <v>omp</v>
      </c>
      <c r="D160" s="5">
        <f ca="1">OFFSET('672p trace'!$U$56,(A52-1)*56,0)</f>
        <v>1230.5826587599972</v>
      </c>
      <c r="E160" s="5">
        <f ca="1">OFFSET('672p trace'!$V$56,(A52-1)*56,0)</f>
        <v>1242.7078024399987</v>
      </c>
      <c r="F160" s="5">
        <f ca="1">OFFSET('672p stat'!$H$1,A160*20,1)</f>
        <v>1240.6988180000001</v>
      </c>
      <c r="G160" s="5">
        <f ca="1">OFFSET('672p stat'!$K$1,A160*20,1)</f>
        <v>1229.125018</v>
      </c>
      <c r="H160" s="5">
        <f ca="1">OFFSET('672p stat'!$N$1,A160*20,1)</f>
        <v>58.290253999999997</v>
      </c>
      <c r="J160" s="5">
        <f t="shared" ca="1" si="9"/>
        <v>5001.4045511999948</v>
      </c>
    </row>
    <row r="161" spans="1:10" x14ac:dyDescent="0.25">
      <c r="A161">
        <v>23</v>
      </c>
      <c r="C161" t="str">
        <f ca="1">OFFSET('672p stat'!$A$1,A161*20,0)</f>
        <v>omp non hash</v>
      </c>
      <c r="D161" s="5">
        <f ca="1">OFFSET('672p trace'!$U$56,(A53-1)*56,0)</f>
        <v>1955.9366810000056</v>
      </c>
      <c r="E161" s="5">
        <f ca="1">OFFSET('672p trace'!$V$56,(A53-1)*56,0)</f>
        <v>1889.1670179600042</v>
      </c>
      <c r="F161" s="5">
        <f ca="1">OFFSET('672p stat'!$H$1,A161*20,1)</f>
        <v>1887.600117</v>
      </c>
      <c r="G161" s="5">
        <f ca="1">OFFSET('672p stat'!$K$1,A161*20,1)</f>
        <v>1879.997478</v>
      </c>
      <c r="H161" s="5">
        <f ca="1">OFFSET('672p stat'!$N$1,A161*20,1)</f>
        <v>101.759255</v>
      </c>
      <c r="J161" s="5">
        <f t="shared" ca="1" si="9"/>
        <v>7714.4605489600099</v>
      </c>
    </row>
    <row r="162" spans="1:10" x14ac:dyDescent="0.25">
      <c r="A162">
        <v>24</v>
      </c>
      <c r="C162" t="str">
        <f ca="1">OFFSET('672p stat'!$A$1,A162*20,0)</f>
        <v>non CUDA transp Time</v>
      </c>
      <c r="D162" s="5">
        <f ca="1">OFFSET('672p trace'!$U$56,(A54-1)*56,0)</f>
        <v>13000.902112639977</v>
      </c>
      <c r="E162" s="5">
        <f ca="1">OFFSET('672p trace'!$V$56,(A54-1)*56,0)</f>
        <v>12850.148195840005</v>
      </c>
      <c r="F162" s="5">
        <f ca="1">OFFSET('672p stat'!$H$1,A162*20,1)</f>
        <v>12840.520323999999</v>
      </c>
      <c r="G162" s="5">
        <f ca="1">OFFSET('672p stat'!$K$1,A162*20,1)</f>
        <v>12671.281585999999</v>
      </c>
      <c r="H162" s="5">
        <f ca="1">OFFSET('672p stat'!$N$1,A162*20,1)</f>
        <v>113.42124</v>
      </c>
      <c r="J162" s="5">
        <f t="shared" ca="1" si="9"/>
        <v>51476.273458479984</v>
      </c>
    </row>
    <row r="163" spans="1:10" x14ac:dyDescent="0.25">
      <c r="A163">
        <v>25</v>
      </c>
      <c r="C163" t="str">
        <f ca="1">OFFSET('672p stat'!$A$1,A163*20,0)</f>
        <v>non CUDA transp</v>
      </c>
      <c r="D163" s="5">
        <f ca="1">OFFSET('672p trace'!$U$56,(A55-1)*56,0)</f>
        <v>1988.0927566400053</v>
      </c>
      <c r="E163" s="5">
        <f ca="1">OFFSET('672p trace'!$V$56,(A55-1)*56,0)</f>
        <v>0</v>
      </c>
      <c r="F163" s="5">
        <f ca="1">OFFSET('672p stat'!$H$1,A163*20,1)</f>
        <v>0</v>
      </c>
      <c r="G163" s="5">
        <f ca="1">OFFSET('672p stat'!$K$1,A163*20,1)</f>
        <v>0</v>
      </c>
      <c r="H163" s="5">
        <f ca="1">OFFSET('672p stat'!$N$1,A163*20,1)</f>
        <v>0</v>
      </c>
      <c r="J163" s="5">
        <f t="shared" ca="1" si="9"/>
        <v>1988.0927566400053</v>
      </c>
    </row>
    <row r="164" spans="1:10" x14ac:dyDescent="0.25">
      <c r="A164">
        <v>26</v>
      </c>
      <c r="C164" t="str">
        <f ca="1">OFFSET('672p stat'!$A$1,A164*20,0)</f>
        <v>non CUDA transp non hash</v>
      </c>
      <c r="D164" s="5">
        <f ca="1">OFFSET('672p trace'!$U$56,(A56-1)*56,0)</f>
        <v>2340.9937610000015</v>
      </c>
      <c r="E164" s="5">
        <f ca="1">OFFSET('672p trace'!$V$56,(A56-1)*56,0)</f>
        <v>2341.4826889999986</v>
      </c>
      <c r="F164" s="5">
        <f ca="1">OFFSET('672p stat'!$H$1,A164*20,1)</f>
        <v>2338.9994959999999</v>
      </c>
      <c r="G164" s="5">
        <f ca="1">OFFSET('672p stat'!$K$1,A164*20,1)</f>
        <v>2294.6051980000002</v>
      </c>
      <c r="H164" s="5">
        <f ca="1">OFFSET('672p stat'!$N$1,A164*20,1)</f>
        <v>62.825042000000003</v>
      </c>
      <c r="J164" s="5">
        <f t="shared" ca="1" si="9"/>
        <v>9378.9061860000002</v>
      </c>
    </row>
    <row r="165" spans="1:10" x14ac:dyDescent="0.25">
      <c r="A165">
        <v>27</v>
      </c>
      <c r="C165" t="str">
        <f ca="1">OFFSET('672p stat'!$A$1,A165*20,0)</f>
        <v>non CUDA transp_AVX Time</v>
      </c>
      <c r="D165" s="5">
        <f ca="1">OFFSET('672p trace'!$U$56,(A57-1)*56,0)</f>
        <v>2559.2143859600005</v>
      </c>
      <c r="E165" s="5">
        <f ca="1">OFFSET('672p trace'!$V$56,(A57-1)*56,0)</f>
        <v>2523.0888438399975</v>
      </c>
      <c r="F165" s="5">
        <f ca="1">OFFSET('672p stat'!$H$1,A165*20,1)</f>
        <v>2519.665958</v>
      </c>
      <c r="G165" s="5">
        <f ca="1">OFFSET('672p stat'!$K$1,A165*20,1)</f>
        <v>2462.9749109999998</v>
      </c>
      <c r="H165" s="5">
        <f ca="1">OFFSET('672p stat'!$N$1,A165*20,1)</f>
        <v>86.168272000000002</v>
      </c>
      <c r="J165" s="5">
        <f t="shared" ca="1" si="9"/>
        <v>10151.112370799998</v>
      </c>
    </row>
    <row r="166" spans="1:10" x14ac:dyDescent="0.25">
      <c r="A166">
        <v>28</v>
      </c>
      <c r="C166" t="str">
        <f ca="1">OFFSET('672p stat'!$A$1,A166*20,0)</f>
        <v>non CUDA transp_AVX</v>
      </c>
      <c r="D166" s="5">
        <f ca="1">OFFSET('672p trace'!$U$56,(A58-1)*56,0)</f>
        <v>6891.0047651600044</v>
      </c>
      <c r="E166" s="5">
        <f ca="1">OFFSET('672p trace'!$V$56,(A58-1)*56,0)</f>
        <v>0</v>
      </c>
      <c r="F166" s="5">
        <f ca="1">OFFSET('672p stat'!$H$1,A166*20,1)</f>
        <v>0</v>
      </c>
      <c r="G166" s="5">
        <f ca="1">OFFSET('672p stat'!$K$1,A166*20,1)</f>
        <v>0</v>
      </c>
      <c r="H166" s="5">
        <f ca="1">OFFSET('672p stat'!$N$1,A166*20,1)</f>
        <v>0</v>
      </c>
      <c r="J166" s="5">
        <f t="shared" ca="1" si="9"/>
        <v>6891.0047651600044</v>
      </c>
    </row>
    <row r="167" spans="1:10" x14ac:dyDescent="0.25">
      <c r="A167">
        <v>29</v>
      </c>
      <c r="C167" t="str">
        <f ca="1">OFFSET('672p stat'!$A$1,A167*20,0)</f>
        <v>non CUDA transp_AVX non hash</v>
      </c>
      <c r="D167" s="5">
        <f ca="1">OFFSET('672p trace'!$U$56,(A59-1)*56,0)</f>
        <v>11767.915389159993</v>
      </c>
      <c r="E167" s="5">
        <f ca="1">OFFSET('672p trace'!$V$56,(A59-1)*56,0)</f>
        <v>11769.557556000005</v>
      </c>
      <c r="F167" s="5">
        <f ca="1">OFFSET('672p stat'!$H$1,A167*20,1)</f>
        <v>11756.41279</v>
      </c>
      <c r="G167" s="5">
        <f ca="1">OFFSET('672p stat'!$K$1,A167*20,1)</f>
        <v>11608.219902000001</v>
      </c>
      <c r="H167" s="5">
        <f ca="1">OFFSET('672p stat'!$N$1,A167*20,1)</f>
        <v>126.468842</v>
      </c>
      <c r="J167" s="5">
        <f t="shared" ca="1" si="9"/>
        <v>47028.574479160001</v>
      </c>
    </row>
    <row r="168" spans="1:10" x14ac:dyDescent="0.25">
      <c r="A168">
        <v>30</v>
      </c>
      <c r="C168" t="str">
        <f ca="1">OFFSET('672p stat'!$A$1,A168*20,0)</f>
        <v>non CUDA transp_AVX_OMP Time</v>
      </c>
      <c r="D168" s="5">
        <f ca="1">OFFSET('672p trace'!$U$56,(A60-1)*56,0)</f>
        <v>42025.848974759982</v>
      </c>
      <c r="E168" s="5">
        <f ca="1">OFFSET('672p trace'!$V$56,(A60-1)*56,0)</f>
        <v>41581.161355999997</v>
      </c>
      <c r="F168" s="5">
        <f ca="1">OFFSET('672p stat'!$H$1,A168*20,1)</f>
        <v>41565.132991999999</v>
      </c>
      <c r="G168" s="5">
        <f ca="1">OFFSET('672p stat'!$K$1,A168*20,1)</f>
        <v>41276.427251000001</v>
      </c>
      <c r="H168" s="5">
        <f ca="1">OFFSET('672p stat'!$N$1,A168*20,1)</f>
        <v>172.60028399999999</v>
      </c>
      <c r="J168" s="5">
        <f t="shared" ref="J168:J188" ca="1" si="10">SUM(D168:H168)</f>
        <v>166621.17085775995</v>
      </c>
    </row>
    <row r="169" spans="1:10" x14ac:dyDescent="0.25">
      <c r="A169">
        <v>31</v>
      </c>
      <c r="C169" t="str">
        <f ca="1">OFFSET('672p stat'!$A$1,A169*20,0)</f>
        <v>non CUDA transp_AVX_OMP</v>
      </c>
      <c r="D169" s="5">
        <f ca="1">OFFSET('672p trace'!$U$56,(A61-1)*56,0)</f>
        <v>37002.12698804</v>
      </c>
      <c r="E169" s="5">
        <f ca="1">OFFSET('672p trace'!$V$56,(A61-1)*56,0)</f>
        <v>0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>
        <f t="shared" ca="1" si="10"/>
        <v>37002.12698804</v>
      </c>
    </row>
    <row r="170" spans="1:10" x14ac:dyDescent="0.25">
      <c r="A170">
        <v>32</v>
      </c>
      <c r="C170" t="str">
        <f ca="1">OFFSET('672p stat'!$A$1,A170*20,0)</f>
        <v>non CUDA transp_AVX_OMP non hash</v>
      </c>
      <c r="D170" s="5">
        <f ca="1">OFFSET('672p trace'!$U$56,(A62-1)*56,0)</f>
        <v>2486.4279159999978</v>
      </c>
      <c r="E170" s="5">
        <f ca="1">OFFSET('672p trace'!$V$56,(A62-1)*56,0)</f>
        <v>2493.8861319999983</v>
      </c>
      <c r="F170" s="5">
        <f ca="1">OFFSET('672p stat'!$H$1,A170*20,1)</f>
        <v>2490.5694469999999</v>
      </c>
      <c r="G170" s="5">
        <f ca="1">OFFSET('672p stat'!$K$1,A170*20,1)</f>
        <v>2434.735232</v>
      </c>
      <c r="H170" s="5">
        <f ca="1">OFFSET('672p stat'!$N$1,A170*20,1)</f>
        <v>75.029697999999996</v>
      </c>
      <c r="J170" s="5">
        <f t="shared" ca="1" si="10"/>
        <v>9980.6484249999976</v>
      </c>
    </row>
    <row r="171" spans="1:10" x14ac:dyDescent="0.25">
      <c r="A171">
        <v>33</v>
      </c>
      <c r="C171" t="str">
        <f ca="1">OFFSET('672p stat'!$A$1,A171*20,0)</f>
        <v>CUDA ant add CPU_AVX_transp Time</v>
      </c>
      <c r="D171" s="5">
        <f ca="1">OFFSET('672p trace'!$U$56,(A63-1)*56,0)</f>
        <v>222.67397263999877</v>
      </c>
      <c r="E171" s="5">
        <f ca="1">OFFSET('672p trace'!$V$56,(A63-1)*56,0)</f>
        <v>222.47048816000071</v>
      </c>
      <c r="F171" s="5">
        <f ca="1">OFFSET('672p stat'!$H$1,A171*20,1)</f>
        <v>1798.5442909999999</v>
      </c>
      <c r="G171" s="5">
        <f ca="1">OFFSET('672p stat'!$K$1,A171*20,1)</f>
        <v>1780.090919</v>
      </c>
      <c r="H171" s="5">
        <f ca="1">OFFSET('672p stat'!$N$1,A171*20,1)</f>
        <v>107.841623</v>
      </c>
      <c r="J171" s="5">
        <f t="shared" ca="1" si="10"/>
        <v>4131.6212937999999</v>
      </c>
    </row>
    <row r="172" spans="1:10" x14ac:dyDescent="0.25">
      <c r="A172">
        <v>34</v>
      </c>
      <c r="C172" t="str">
        <f ca="1">OFFSET('672p stat'!$A$1,A172*20,0)</f>
        <v>CUDA ant add CPU_AVX_transp Time</v>
      </c>
      <c r="D172" s="5">
        <f ca="1">OFFSET('672p trace'!$U$56,(A64-1)*56,0)</f>
        <v>89.286724999999848</v>
      </c>
      <c r="E172" s="5">
        <f ca="1">OFFSET('672p trace'!$V$56,(A64-1)*56,0)</f>
        <v>88.866145640000269</v>
      </c>
      <c r="F172" s="5">
        <f ca="1">OFFSET('672p stat'!$H$1,A172*20,1)</f>
        <v>61.615577999999999</v>
      </c>
      <c r="G172" s="5">
        <f ca="1">OFFSET('672p stat'!$K$1,A172*20,1)</f>
        <v>61.106954000000002</v>
      </c>
      <c r="H172" s="5">
        <f ca="1">OFFSET('672p stat'!$N$1,A172*20,1)</f>
        <v>21.630503000000001</v>
      </c>
      <c r="J172" s="5">
        <f t="shared" ca="1" si="10"/>
        <v>322.50590564000009</v>
      </c>
    </row>
    <row r="173" spans="1:10" x14ac:dyDescent="0.25">
      <c r="A173">
        <v>35</v>
      </c>
      <c r="C173" t="str">
        <f ca="1">OFFSET('672p stat'!$A$1,A173*20,0)</f>
        <v>CUDA ant add CPU_AVX_transp non hash</v>
      </c>
      <c r="D173" s="5">
        <f ca="1">OFFSET('672p trace'!$U$56,(A65-1)*56,0)</f>
        <v>81.279239040000135</v>
      </c>
      <c r="E173" s="5">
        <f ca="1">OFFSET('672p trace'!$V$56,(A65-1)*56,0)</f>
        <v>82.098022560000189</v>
      </c>
      <c r="F173" s="5">
        <f ca="1">OFFSET('672p stat'!$H$1,A173*20,1)</f>
        <v>69.631125999999995</v>
      </c>
      <c r="G173" s="5">
        <f ca="1">OFFSET('672p stat'!$K$1,A173*20,1)</f>
        <v>63.691253000000003</v>
      </c>
      <c r="H173" s="5">
        <f ca="1">OFFSET('672p stat'!$N$1,A173*20,1)</f>
        <v>40.559080999999999</v>
      </c>
      <c r="J173" s="5">
        <f t="shared" ca="1" si="10"/>
        <v>337.25872160000034</v>
      </c>
    </row>
    <row r="174" spans="1:10" x14ac:dyDescent="0.25">
      <c r="A174">
        <v>36</v>
      </c>
      <c r="C174" t="str">
        <f ca="1">OFFSET('672p stat'!$A$1,A174*20,0)</f>
        <v>CUDA opt_one_GPU</v>
      </c>
      <c r="D174" s="5">
        <f ca="1">OFFSET('672p trace'!$U$56,(A66-1)*56,0)</f>
        <v>3.4111695989761501</v>
      </c>
      <c r="E174" s="5">
        <f ca="1">OFFSET('672p trace'!$V$56,(A66-1)*56,0)</f>
        <v>1.4160808181759994E-4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>
        <f t="shared" ca="1" si="10"/>
        <v>3.4113112070579676</v>
      </c>
    </row>
    <row r="175" spans="1:10" x14ac:dyDescent="0.25">
      <c r="A175">
        <v>37</v>
      </c>
      <c r="C175" t="str">
        <f ca="1">OFFSET('672p stat'!$A$1,A175*20,0)</f>
        <v>CUDA opt_one_GPU ant</v>
      </c>
      <c r="D175" s="5">
        <f ca="1">OFFSET('672p trace'!$U$56,(A67-1)*56,0)</f>
        <v>55127752.248399995</v>
      </c>
      <c r="E175" s="5">
        <f ca="1">OFFSET('672p trace'!$V$56,(A67-1)*56,0)</f>
        <v>55112919.569600001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>
        <f t="shared" ca="1" si="10"/>
        <v>110240671.81799999</v>
      </c>
    </row>
    <row r="176" spans="1:10" x14ac:dyDescent="0.25">
      <c r="A176">
        <v>38</v>
      </c>
      <c r="C176" t="str">
        <f ca="1">OFFSET('672p stat'!$A$1,A176*20,0)</f>
        <v>CUDA opt_one_GPU ant local</v>
      </c>
      <c r="D176" s="5">
        <f ca="1">OFFSET('672p trace'!$U$56,(A68-1)*56,0)</f>
        <v>584.79963599999189</v>
      </c>
      <c r="E176" s="5">
        <f ca="1">OFFSET('672p trace'!$V$56,(A68-1)*56,0)</f>
        <v>583.11611599998537</v>
      </c>
      <c r="F176" s="5">
        <f ca="1">OFFSET('672p stat'!$H$1,A176*20,1)</f>
        <v>0</v>
      </c>
      <c r="G176" s="5">
        <f ca="1">OFFSET('672p stat'!$K$1,A176*20,1)</f>
        <v>0</v>
      </c>
      <c r="H176" s="5">
        <f ca="1">OFFSET('672p stat'!$N$1,A176*20,1)</f>
        <v>0</v>
      </c>
      <c r="J176" s="5">
        <f t="shared" ca="1" si="10"/>
        <v>1167.9157519999771</v>
      </c>
    </row>
    <row r="177" spans="1:10" x14ac:dyDescent="0.25">
      <c r="A177">
        <v>39</v>
      </c>
      <c r="C177" t="str">
        <f ca="1">OFFSET('672p stat'!$A$1,A177*20,0)</f>
        <v>CUDA Const</v>
      </c>
      <c r="D177" s="5">
        <f ca="1">OFFSET('672p trace'!$U$56,(A69-1)*56,0)</f>
        <v>0.23672042560400006</v>
      </c>
      <c r="E177" s="5">
        <f ca="1">OFFSET('672p trace'!$V$56,(A69-1)*56,0)</f>
        <v>7.5447459839999938E-5</v>
      </c>
      <c r="F177" s="5">
        <f ca="1">OFFSET('672p stat'!$H$1,A177*20,1)</f>
        <v>0</v>
      </c>
      <c r="G177" s="5">
        <f ca="1">OFFSET('672p stat'!$K$1,A177*20,1)</f>
        <v>0</v>
      </c>
      <c r="H177" s="5">
        <f ca="1">OFFSET('672p stat'!$N$1,A177*20,1)</f>
        <v>0</v>
      </c>
      <c r="J177" s="5">
        <f t="shared" ca="1" si="10"/>
        <v>0.23679587306384006</v>
      </c>
    </row>
    <row r="178" spans="1:10" x14ac:dyDescent="0.25">
      <c r="A178">
        <v>40</v>
      </c>
      <c r="C178" t="str">
        <f ca="1">OFFSET('672p stat'!$A$1,A178*20,0)</f>
        <v>CUDA ant Const</v>
      </c>
      <c r="D178" s="5">
        <f ca="1">OFFSET('672p trace'!$U$56,(A70-1)*56,0)</f>
        <v>12.76399923999943</v>
      </c>
      <c r="E178" s="5">
        <f ca="1">OFFSET('672p trace'!$V$56,(A70-1)*56,0)</f>
        <v>10.862363840000659</v>
      </c>
      <c r="F178" s="5">
        <f ca="1">OFFSET('672p stat'!$H$1,A178*20,1)</f>
        <v>14.822022</v>
      </c>
      <c r="G178" s="5">
        <f ca="1">OFFSET('672p stat'!$K$1,A178*20,1)</f>
        <v>15.117872999999999</v>
      </c>
      <c r="H178" s="5">
        <f ca="1">OFFSET('672p stat'!$N$1,A178*20,1)</f>
        <v>78.461248999999995</v>
      </c>
      <c r="J178" s="5">
        <f t="shared" ca="1" si="10"/>
        <v>132.02750708000008</v>
      </c>
    </row>
    <row r="179" spans="1:10" x14ac:dyDescent="0.25">
      <c r="A179">
        <v>41</v>
      </c>
      <c r="C179" t="str">
        <f ca="1">OFFSET('672p stat'!$A$1,A179*20,0)</f>
        <v>CUDA ant par Const</v>
      </c>
      <c r="D179" s="5">
        <f ca="1">OFFSET('672p trace'!$U$56,(A71-1)*56,0)</f>
        <v>4250.5683563600041</v>
      </c>
      <c r="E179" s="5">
        <f ca="1">OFFSET('672p trace'!$V$56,(A71-1)*56,0)</f>
        <v>3372.9212480000028</v>
      </c>
      <c r="F179" s="5">
        <f ca="1">OFFSET('672p stat'!$H$1,A179*20,1)</f>
        <v>3116.4523089999998</v>
      </c>
      <c r="G179" s="5">
        <f ca="1">OFFSET('672p stat'!$K$1,A179*20,1)</f>
        <v>3071.367487</v>
      </c>
      <c r="H179" s="5">
        <f ca="1">OFFSET('672p stat'!$N$1,A179*20,1)</f>
        <v>45.977930000000001</v>
      </c>
      <c r="J179" s="5">
        <f t="shared" ca="1" si="10"/>
        <v>13857.287330360006</v>
      </c>
    </row>
    <row r="180" spans="1:10" x14ac:dyDescent="0.25">
      <c r="A180">
        <v>42</v>
      </c>
      <c r="C180" t="str">
        <f ca="1">OFFSET('672p stat'!$A$1,A180*20,0)</f>
        <v>CUDA ant add CPU Const</v>
      </c>
      <c r="D180" s="5">
        <f ca="1">OFFSET('672p trace'!$U$56,(A72-1)*56,0)</f>
        <v>663812.41168815305</v>
      </c>
      <c r="E180" s="5">
        <f ca="1">OFFSET('672p trace'!$V$56,(A72-1)*56,0)</f>
        <v>661601.0085219543</v>
      </c>
      <c r="F180" s="5">
        <f ca="1">OFFSET('672p stat'!$H$1,A180*20,1)</f>
        <v>654076.55447600002</v>
      </c>
      <c r="G180" s="5">
        <f ca="1">OFFSET('672p stat'!$K$1,A180*20,1)</f>
        <v>655733.030715</v>
      </c>
      <c r="H180" s="5">
        <f ca="1">OFFSET('672p stat'!$N$1,A180*20,1)</f>
        <v>7585.94805</v>
      </c>
      <c r="J180" s="5">
        <f t="shared" ca="1" si="10"/>
        <v>2642808.9534511068</v>
      </c>
    </row>
    <row r="181" spans="1:10" x14ac:dyDescent="0.25">
      <c r="A181">
        <v>43</v>
      </c>
      <c r="C181" t="str">
        <f ca="1">OFFSET('672p stat'!$A$1,A181*20,0)</f>
        <v>CUDA opt Const</v>
      </c>
      <c r="D181" s="5">
        <f ca="1">OFFSET('672p trace'!$U$56,(A73-1)*56,0)</f>
        <v>0.24524008262399985</v>
      </c>
      <c r="E181" s="5">
        <f ca="1">OFFSET('672p trace'!$V$56,(A73-1)*56,0)</f>
        <v>9.0583240294400124E-5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>
        <f t="shared" ca="1" si="10"/>
        <v>0.24533066586429425</v>
      </c>
    </row>
    <row r="182" spans="1:10" x14ac:dyDescent="0.25">
      <c r="A182">
        <v>44</v>
      </c>
      <c r="C182" t="str">
        <f ca="1">OFFSET('672p stat'!$A$1,A182*20,0)</f>
        <v>CUDA opt ant Const</v>
      </c>
      <c r="D182" s="5">
        <f ca="1">OFFSET('672p trace'!$U$56,(A74-1)*56,0)</f>
        <v>18.224328999999706</v>
      </c>
      <c r="E182" s="5">
        <f ca="1">OFFSET('672p trace'!$V$56,(A74-1)*56,0)</f>
        <v>18.298764040000389</v>
      </c>
      <c r="F182" s="5">
        <f ca="1">OFFSET('672p stat'!$H$1,A182*20,1)</f>
        <v>0.95402299999999995</v>
      </c>
      <c r="G182" s="5">
        <f ca="1">OFFSET('672p stat'!$K$1,A182*20,1)</f>
        <v>3.5783000000000002E-2</v>
      </c>
      <c r="H182" s="5">
        <f ca="1">OFFSET('672p stat'!$N$1,A182*20,1)</f>
        <v>0</v>
      </c>
      <c r="J182" s="5">
        <f t="shared" ca="1" si="10"/>
        <v>37.512899040000093</v>
      </c>
    </row>
    <row r="183" spans="1:10" x14ac:dyDescent="0.25">
      <c r="A183">
        <v>45</v>
      </c>
      <c r="C183" t="str">
        <f ca="1">OFFSET('672p stat'!$A$1,A183*20,0)</f>
        <v>CUDA opt ant par Const</v>
      </c>
      <c r="D183" s="5">
        <f ca="1">OFFSET('672p trace'!$U$56,(A75-1)*56,0)</f>
        <v>38.368966559999599</v>
      </c>
      <c r="E183" s="5">
        <f ca="1">OFFSET('672p trace'!$V$56,(A75-1)*56,0)</f>
        <v>36.426105640000095</v>
      </c>
      <c r="F183" s="5">
        <f ca="1">OFFSET('672p stat'!$H$1,A183*20,1)</f>
        <v>1.1027560000000001</v>
      </c>
      <c r="G183" s="5">
        <f ca="1">OFFSET('672p stat'!$K$1,A183*20,1)</f>
        <v>7.5523000000000007E-2</v>
      </c>
      <c r="H183" s="5">
        <f ca="1">OFFSET('672p stat'!$N$1,A183*20,1)</f>
        <v>0</v>
      </c>
      <c r="J183" s="5">
        <f t="shared" ca="1" si="10"/>
        <v>75.973351199999698</v>
      </c>
    </row>
    <row r="184" spans="1:10" x14ac:dyDescent="0.25">
      <c r="A184">
        <v>46</v>
      </c>
      <c r="C184" t="str">
        <f ca="1">OFFSET('672p stat'!$A$1,A184*20,0)</f>
        <v>CUDA ant par global</v>
      </c>
      <c r="D184" s="5">
        <f ca="1">OFFSET('672p trace'!$U$56,(A76-1)*56,0)</f>
        <v>66.868687559999913</v>
      </c>
      <c r="E184" s="5">
        <f ca="1">OFFSET('672p trace'!$V$56,(A76-1)*56,0)</f>
        <v>68.333959839999835</v>
      </c>
      <c r="F184" s="5">
        <f ca="1">OFFSET('672p stat'!$H$1,A184*20,1)</f>
        <v>45.086087999999997</v>
      </c>
      <c r="G184" s="5">
        <f ca="1">OFFSET('672p stat'!$K$1,A184*20,1)</f>
        <v>41.601196000000002</v>
      </c>
      <c r="H184" s="5">
        <f ca="1">OFFSET('672p stat'!$N$1,A184*20,1)</f>
        <v>0.68484999999999996</v>
      </c>
      <c r="J184" s="5">
        <f t="shared" ca="1" si="10"/>
        <v>222.57478139999975</v>
      </c>
    </row>
    <row r="185" spans="1:10" x14ac:dyDescent="0.25">
      <c r="A185">
        <v>47</v>
      </c>
      <c r="C185" t="str">
        <f ca="1">OFFSET('672p stat'!$A$1,A185*20,0)</f>
        <v>CUDA ant add CPU Time global</v>
      </c>
      <c r="D185" s="5">
        <f ca="1">OFFSET('672p trace'!$U$56,(A77-1)*56,0)</f>
        <v>305.4880211599999</v>
      </c>
      <c r="E185" s="5">
        <f ca="1">OFFSET('672p trace'!$V$56,(A77-1)*56,0)</f>
        <v>298.08677904000047</v>
      </c>
      <c r="F185" s="5">
        <f ca="1">OFFSET('672p stat'!$H$1,A185*20,1)</f>
        <v>198.91695999999999</v>
      </c>
      <c r="G185" s="5">
        <f ca="1">OFFSET('672p stat'!$K$1,A185*20,1)</f>
        <v>189.873593</v>
      </c>
      <c r="H185" s="5">
        <f ca="1">OFFSET('672p stat'!$N$1,A185*20,1)</f>
        <v>59.110255000000002</v>
      </c>
      <c r="J185" s="5">
        <f t="shared" ca="1" si="10"/>
        <v>1051.4756082000004</v>
      </c>
    </row>
    <row r="186" spans="1:10" x14ac:dyDescent="0.25">
      <c r="A186">
        <v>48</v>
      </c>
      <c r="C186" t="str">
        <f ca="1">OFFSET('672p stat'!$A$1,A186*20,0)</f>
        <v>CUDA opt ant par global</v>
      </c>
      <c r="D186" s="5">
        <f ca="1">OFFSET('672p trace'!$U$56,(A78-1)*56,0)</f>
        <v>17.989620640000069</v>
      </c>
      <c r="E186" s="5">
        <f ca="1">OFFSET('672p trace'!$V$56,(A78-1)*56,0)</f>
        <v>18.419672159999944</v>
      </c>
      <c r="F186" s="5">
        <f ca="1">OFFSET('672p stat'!$H$1,A186*20,1)</f>
        <v>0.56391400000000003</v>
      </c>
      <c r="G186" s="5">
        <f ca="1">OFFSET('672p stat'!$K$1,A186*20,1)</f>
        <v>6.2099000000000001E-2</v>
      </c>
      <c r="H186" s="5">
        <f ca="1">OFFSET('672p stat'!$N$1,A186*20,1)</f>
        <v>0</v>
      </c>
      <c r="J186" s="5">
        <f t="shared" ca="1" si="10"/>
        <v>37.035305800000017</v>
      </c>
    </row>
    <row r="187" spans="1:10" x14ac:dyDescent="0.25">
      <c r="A187">
        <v>49</v>
      </c>
      <c r="C187">
        <f ca="1">OFFSET('672p stat'!$A$1,A187*20,0)</f>
        <v>0</v>
      </c>
      <c r="D187" s="5" t="e">
        <f ca="1">OFFSET('672p trace'!$U$56,(A79-1)*56,0)</f>
        <v>#DIV/0!</v>
      </c>
      <c r="E187" s="5" t="e">
        <f ca="1">OFFSET('672p trace'!$V$56,(A79-1)*56,0)</f>
        <v>#DIV/0!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 t="e">
        <f t="shared" ca="1" si="10"/>
        <v>#DIV/0!</v>
      </c>
    </row>
    <row r="188" spans="1:10" x14ac:dyDescent="0.25">
      <c r="A188">
        <v>50</v>
      </c>
      <c r="C188">
        <f ca="1">OFFSET('672p stat'!$A$1,A188*20,0)</f>
        <v>0</v>
      </c>
      <c r="D188" s="5" t="e">
        <f ca="1">OFFSET('672p trace'!$U$56,(A80-1)*56,0)</f>
        <v>#DIV/0!</v>
      </c>
      <c r="E188" s="5" t="e">
        <f ca="1">OFFSET('672p trace'!$V$56,(A80-1)*56,0)</f>
        <v>#DIV/0!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  <c r="J188" s="5" t="e">
        <f t="shared" ca="1" si="10"/>
        <v>#DIV/0!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11">$D$192*SQRT(D139)/$E$192</f>
        <v>1.0633345528837488</v>
      </c>
      <c r="E194" s="8">
        <f t="shared" ca="1" si="11"/>
        <v>1.0124000068565771</v>
      </c>
      <c r="F194" s="8">
        <f t="shared" ca="1" si="11"/>
        <v>0.34762819917837506</v>
      </c>
      <c r="G194" s="8">
        <f t="shared" ca="1" si="11"/>
        <v>0.31216149071914678</v>
      </c>
      <c r="H194" s="8">
        <f t="shared" ca="1" si="11"/>
        <v>0.31067106731074906</v>
      </c>
      <c r="J194" s="8">
        <f ca="1">$D$192*SQRT(J139)/$E$192</f>
        <v>1.5717636013267642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12">$D$192*SQRT(D140)/$E$192</f>
        <v>1.8550014556486367</v>
      </c>
      <c r="E195" s="8">
        <f t="shared" ca="1" si="12"/>
        <v>0</v>
      </c>
      <c r="F195" s="8">
        <f t="shared" ca="1" si="12"/>
        <v>0</v>
      </c>
      <c r="G195" s="8">
        <f t="shared" ca="1" si="12"/>
        <v>0</v>
      </c>
      <c r="H195" s="8">
        <f t="shared" ca="1" si="12"/>
        <v>0</v>
      </c>
      <c r="J195" s="8">
        <f t="shared" ref="J195:J243" ca="1" si="13">$D$192*SQRT(J140)/$E$192</f>
        <v>1.8550014556486367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14">$D$192*SQRT(D141)/$E$192</f>
        <v>13.615856282620172</v>
      </c>
      <c r="E196" s="8">
        <f t="shared" ca="1" si="14"/>
        <v>13.558324158228711</v>
      </c>
      <c r="F196" s="8">
        <f t="shared" ca="1" si="14"/>
        <v>13.209903121931514</v>
      </c>
      <c r="G196" s="8">
        <f t="shared" ca="1" si="14"/>
        <v>12.639669919593944</v>
      </c>
      <c r="H196" s="8">
        <f t="shared" ca="1" si="14"/>
        <v>8.7661584755120643</v>
      </c>
      <c r="J196" s="8">
        <f t="shared" ca="1" si="13"/>
        <v>27.934352093318211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5">$D$192*SQRT(D142)/$E$192</f>
        <v>3.88644824023892</v>
      </c>
      <c r="E197" s="8">
        <f t="shared" ca="1" si="15"/>
        <v>3.8842502108186197</v>
      </c>
      <c r="F197" s="8">
        <f t="shared" ca="1" si="15"/>
        <v>2.9650917702249959</v>
      </c>
      <c r="G197" s="8">
        <f t="shared" ca="1" si="15"/>
        <v>2.8062038237647666</v>
      </c>
      <c r="H197" s="8">
        <f t="shared" ca="1" si="15"/>
        <v>0.63635359571860672</v>
      </c>
      <c r="J197" s="8">
        <f t="shared" ca="1" si="13"/>
        <v>6.8748363347393715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6">$D$192*SQRT(D143)/$E$192</f>
        <v>1.8934619537767321</v>
      </c>
      <c r="E198" s="8">
        <f t="shared" ca="1" si="16"/>
        <v>1.7793999345447575</v>
      </c>
      <c r="F198" s="8">
        <f t="shared" ca="1" si="16"/>
        <v>0.36456516340429451</v>
      </c>
      <c r="G198" s="8">
        <f t="shared" ca="1" si="16"/>
        <v>6.0389632487704376E-2</v>
      </c>
      <c r="H198" s="8">
        <f t="shared" ca="1" si="16"/>
        <v>1.4511943770563611E-2</v>
      </c>
      <c r="J198" s="8">
        <f t="shared" ca="1" si="13"/>
        <v>2.6245433050437343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7">$D$192*SQRT(D144)/$E$192</f>
        <v>1.2448432829061151</v>
      </c>
      <c r="E199" s="8">
        <f t="shared" ca="1" si="17"/>
        <v>1.2309833688060501</v>
      </c>
      <c r="F199" s="8">
        <f t="shared" ca="1" si="17"/>
        <v>0.31958555802163524</v>
      </c>
      <c r="G199" s="8">
        <f t="shared" ca="1" si="17"/>
        <v>6.6450648634907988E-2</v>
      </c>
      <c r="H199" s="8">
        <f t="shared" ca="1" si="17"/>
        <v>4.7791054225660261E-2</v>
      </c>
      <c r="J199" s="8">
        <f t="shared" ca="1" si="13"/>
        <v>1.7815132488245957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ref="D200:H200" ca="1" si="18">$D$192*SQRT(D145)/$E$192</f>
        <v>4.7604403317197663</v>
      </c>
      <c r="E200" s="8">
        <f t="shared" ca="1" si="18"/>
        <v>4.7574596246640404</v>
      </c>
      <c r="F200" s="8">
        <f t="shared" ca="1" si="18"/>
        <v>3.9773122846223674</v>
      </c>
      <c r="G200" s="8">
        <f t="shared" ca="1" si="18"/>
        <v>3.785880332993107</v>
      </c>
      <c r="H200" s="8">
        <f t="shared" ca="1" si="18"/>
        <v>2.9792066923609037</v>
      </c>
      <c r="J200" s="8">
        <f t="shared" ca="1" si="13"/>
        <v>9.1827441243417383</v>
      </c>
    </row>
    <row r="201" spans="1:10" x14ac:dyDescent="0.25">
      <c r="A201">
        <v>8</v>
      </c>
      <c r="C201" t="str">
        <f ca="1">OFFSET('672p stat'!$A$1,A201*20,0)</f>
        <v>CUDA ant add CPU</v>
      </c>
      <c r="D201" s="8">
        <f t="shared" ref="D201:H201" ca="1" si="19">$D$192*SQRT(D146)/$E$192</f>
        <v>2.0254789713555197</v>
      </c>
      <c r="E201" s="8">
        <f t="shared" ca="1" si="19"/>
        <v>0</v>
      </c>
      <c r="F201" s="8">
        <f t="shared" ca="1" si="19"/>
        <v>0</v>
      </c>
      <c r="G201" s="8">
        <f t="shared" ca="1" si="19"/>
        <v>0</v>
      </c>
      <c r="H201" s="8">
        <f t="shared" ca="1" si="19"/>
        <v>0</v>
      </c>
      <c r="J201" s="8">
        <f t="shared" ca="1" si="13"/>
        <v>2.0254789713555197</v>
      </c>
    </row>
    <row r="202" spans="1:10" x14ac:dyDescent="0.25">
      <c r="A202">
        <v>9</v>
      </c>
      <c r="C202" t="str">
        <f ca="1">OFFSET('672p stat'!$A$1,A202*20,0)</f>
        <v>CUDA ant add CPU non hash</v>
      </c>
      <c r="D202" s="8">
        <f t="shared" ref="D202:H202" ca="1" si="20">$D$192*SQRT(D147)/$E$192</f>
        <v>4.3856974841899516</v>
      </c>
      <c r="E202" s="8">
        <f t="shared" ca="1" si="20"/>
        <v>4.3480121278983042</v>
      </c>
      <c r="F202" s="8">
        <f t="shared" ca="1" si="20"/>
        <v>3.4710404943855089</v>
      </c>
      <c r="G202" s="8">
        <f t="shared" ca="1" si="20"/>
        <v>3.2998582235677945</v>
      </c>
      <c r="H202" s="8">
        <f t="shared" ca="1" si="20"/>
        <v>1.8075096408572762</v>
      </c>
      <c r="J202" s="8">
        <f t="shared" ca="1" si="13"/>
        <v>8.0214605526852019</v>
      </c>
    </row>
    <row r="203" spans="1:10" x14ac:dyDescent="0.25">
      <c r="A203">
        <v>10</v>
      </c>
      <c r="C203" t="str">
        <f ca="1">OFFSET('672p stat'!$A$1,A203*20,0)</f>
        <v>CUDA ant add CPU12</v>
      </c>
      <c r="D203" s="8">
        <f t="shared" ref="D203:H203" ca="1" si="21">$D$192*SQRT(D148)/$E$192</f>
        <v>43.09713676079523</v>
      </c>
      <c r="E203" s="8">
        <f t="shared" ca="1" si="21"/>
        <v>43.018286822903541</v>
      </c>
      <c r="F203" s="8">
        <f t="shared" ca="1" si="21"/>
        <v>41.704808373996201</v>
      </c>
      <c r="G203" s="8">
        <f t="shared" ca="1" si="21"/>
        <v>40.707267677240338</v>
      </c>
      <c r="H203" s="8">
        <f t="shared" ca="1" si="21"/>
        <v>15.116093271338595</v>
      </c>
      <c r="J203" s="8">
        <f t="shared" ca="1" si="13"/>
        <v>85.631799918034716</v>
      </c>
    </row>
    <row r="204" spans="1:10" x14ac:dyDescent="0.25">
      <c r="A204">
        <v>11</v>
      </c>
      <c r="C204" t="str">
        <f ca="1">OFFSET('672p stat'!$A$1,A204*20,0)</f>
        <v>CUDA opt</v>
      </c>
      <c r="D204" s="8">
        <f t="shared" ref="D204:H204" ca="1" si="22">$D$192*SQRT(D149)/$E$192</f>
        <v>1.7873181922090087</v>
      </c>
      <c r="E204" s="8">
        <f t="shared" ca="1" si="22"/>
        <v>0</v>
      </c>
      <c r="F204" s="8">
        <f t="shared" ca="1" si="22"/>
        <v>0</v>
      </c>
      <c r="G204" s="8">
        <f t="shared" ca="1" si="22"/>
        <v>0</v>
      </c>
      <c r="H204" s="8">
        <f t="shared" ca="1" si="22"/>
        <v>0</v>
      </c>
      <c r="J204" s="8">
        <f t="shared" ca="1" si="13"/>
        <v>1.7873181922090087</v>
      </c>
    </row>
    <row r="205" spans="1:10" x14ac:dyDescent="0.25">
      <c r="A205">
        <v>12</v>
      </c>
      <c r="C205" t="str">
        <f ca="1">OFFSET('672p stat'!$A$1,A205*20,0)</f>
        <v>CUDA opt Time</v>
      </c>
      <c r="D205" s="8">
        <f t="shared" ref="D205:H205" ca="1" si="23">$D$192*SQRT(D150)/$E$192</f>
        <v>0.9818969696976555</v>
      </c>
      <c r="E205" s="8">
        <f t="shared" ca="1" si="23"/>
        <v>0.91638489075718088</v>
      </c>
      <c r="F205" s="8">
        <f t="shared" ca="1" si="23"/>
        <v>0.4142214123292034</v>
      </c>
      <c r="G205" s="8">
        <f t="shared" ca="1" si="23"/>
        <v>5.3605193778215182E-3</v>
      </c>
      <c r="H205" s="8">
        <f t="shared" ca="1" si="23"/>
        <v>0</v>
      </c>
      <c r="J205" s="8">
        <f t="shared" ca="1" si="13"/>
        <v>1.405521625841982</v>
      </c>
    </row>
    <row r="206" spans="1:10" x14ac:dyDescent="0.25">
      <c r="A206">
        <v>13</v>
      </c>
      <c r="C206" t="str">
        <f ca="1">OFFSET('672p stat'!$A$1,A206*20,0)</f>
        <v>CUDA opt non hash</v>
      </c>
      <c r="D206" s="8">
        <f t="shared" ref="D206:H206" ca="1" si="24">$D$192*SQRT(D151)/$E$192</f>
        <v>1.4055970195878207</v>
      </c>
      <c r="E206" s="8">
        <f t="shared" ca="1" si="24"/>
        <v>1.4105416608099153</v>
      </c>
      <c r="F206" s="8">
        <f t="shared" ca="1" si="24"/>
        <v>0.26283607307978102</v>
      </c>
      <c r="G206" s="8">
        <f t="shared" ca="1" si="24"/>
        <v>2.9597946955827861E-2</v>
      </c>
      <c r="H206" s="8">
        <f t="shared" ca="1" si="24"/>
        <v>0</v>
      </c>
      <c r="J206" s="8">
        <f t="shared" ca="1" si="13"/>
        <v>2.0088030262150043</v>
      </c>
    </row>
    <row r="207" spans="1:10" x14ac:dyDescent="0.25">
      <c r="A207">
        <v>14</v>
      </c>
      <c r="C207" t="str">
        <f ca="1">OFFSET('672p stat'!$A$1,A207*20,0)</f>
        <v>CUDA opt ant</v>
      </c>
      <c r="D207" s="8">
        <f t="shared" ref="D207:H207" ca="1" si="25">$D$192*SQRT(D152)/$E$192</f>
        <v>2.9891136747538241</v>
      </c>
      <c r="E207" s="8">
        <f t="shared" ca="1" si="25"/>
        <v>2.960733999183093</v>
      </c>
      <c r="F207" s="8">
        <f t="shared" ca="1" si="25"/>
        <v>1.6453392282736101</v>
      </c>
      <c r="G207" s="8">
        <f t="shared" ca="1" si="25"/>
        <v>1.2364668660534335</v>
      </c>
      <c r="H207" s="8">
        <f t="shared" ca="1" si="25"/>
        <v>0</v>
      </c>
      <c r="J207" s="8">
        <f t="shared" ca="1" si="13"/>
        <v>4.6836671382009021</v>
      </c>
    </row>
    <row r="208" spans="1:10" x14ac:dyDescent="0.25">
      <c r="A208">
        <v>15</v>
      </c>
      <c r="C208" t="str">
        <f ca="1">OFFSET('672p stat'!$A$1,A208*20,0)</f>
        <v>CUDA opt ant non hash</v>
      </c>
      <c r="D208" s="8">
        <f t="shared" ref="D208:H208" ca="1" si="26">$D$192*SQRT(D153)/$E$192</f>
        <v>1.646557710846339</v>
      </c>
      <c r="E208" s="8">
        <f t="shared" ca="1" si="26"/>
        <v>1.6323248093640204</v>
      </c>
      <c r="F208" s="8">
        <f t="shared" ca="1" si="26"/>
        <v>0.44961878811277445</v>
      </c>
      <c r="G208" s="8">
        <f t="shared" ca="1" si="26"/>
        <v>4.4814190252642071E-2</v>
      </c>
      <c r="H208" s="8">
        <f t="shared" ca="1" si="26"/>
        <v>0</v>
      </c>
      <c r="J208" s="8">
        <f t="shared" ca="1" si="13"/>
        <v>2.362160440081245</v>
      </c>
    </row>
    <row r="209" spans="1:10" x14ac:dyDescent="0.25">
      <c r="A209">
        <v>16</v>
      </c>
      <c r="C209" t="str">
        <f ca="1">OFFSET('672p stat'!$A$1,A209*20,0)</f>
        <v>CUDA opt ant par</v>
      </c>
      <c r="D209" s="8">
        <f t="shared" ref="D209:H209" ca="1" si="27">$D$192*SQRT(D154)/$E$192</f>
        <v>1.1372946518026423</v>
      </c>
      <c r="E209" s="8">
        <f t="shared" ca="1" si="27"/>
        <v>1.1464423234079937</v>
      </c>
      <c r="F209" s="8">
        <f t="shared" ca="1" si="27"/>
        <v>0.42983072593754851</v>
      </c>
      <c r="G209" s="8">
        <f t="shared" ca="1" si="27"/>
        <v>6.9666903476471517E-2</v>
      </c>
      <c r="H209" s="8">
        <f t="shared" ca="1" si="27"/>
        <v>0</v>
      </c>
      <c r="J209" s="8">
        <f t="shared" ca="1" si="13"/>
        <v>1.6725361151018567</v>
      </c>
    </row>
    <row r="210" spans="1:10" x14ac:dyDescent="0.25">
      <c r="A210">
        <v>17</v>
      </c>
      <c r="C210" t="str">
        <f ca="1">OFFSET('672p stat'!$A$1,A210*20,0)</f>
        <v>non CUDA Time</v>
      </c>
      <c r="D210" s="8">
        <f t="shared" ref="D210:H210" ca="1" si="28">$D$192*SQRT(D155)/$E$192</f>
        <v>34.14113418283528</v>
      </c>
      <c r="E210" s="8">
        <f t="shared" ca="1" si="28"/>
        <v>34.360745178412166</v>
      </c>
      <c r="F210" s="8">
        <f t="shared" ca="1" si="28"/>
        <v>34.344018017707825</v>
      </c>
      <c r="G210" s="8">
        <f t="shared" ca="1" si="28"/>
        <v>34.286266711482021</v>
      </c>
      <c r="H210" s="8">
        <f t="shared" ca="1" si="28"/>
        <v>8.8362935004401031</v>
      </c>
      <c r="J210" s="8">
        <f t="shared" ca="1" si="13"/>
        <v>69.133332003770647</v>
      </c>
    </row>
    <row r="211" spans="1:10" x14ac:dyDescent="0.25">
      <c r="A211">
        <v>18</v>
      </c>
      <c r="C211" t="str">
        <f ca="1">OFFSET('672p stat'!$A$1,A211*20,0)</f>
        <v>non CUDA</v>
      </c>
      <c r="D211" s="8">
        <f t="shared" ref="D211:H211" ca="1" si="29">$D$192*SQRT(D156)/$E$192</f>
        <v>44.711042134427586</v>
      </c>
      <c r="E211" s="8">
        <f t="shared" ca="1" si="29"/>
        <v>0</v>
      </c>
      <c r="F211" s="8">
        <f t="shared" ca="1" si="29"/>
        <v>0</v>
      </c>
      <c r="G211" s="8">
        <f t="shared" ca="1" si="29"/>
        <v>0</v>
      </c>
      <c r="H211" s="8">
        <f t="shared" ca="1" si="29"/>
        <v>0</v>
      </c>
      <c r="J211" s="8">
        <f t="shared" ca="1" si="13"/>
        <v>44.711042134427586</v>
      </c>
    </row>
    <row r="212" spans="1:10" x14ac:dyDescent="0.25">
      <c r="A212">
        <v>19</v>
      </c>
      <c r="C212" t="str">
        <f ca="1">OFFSET('672p stat'!$A$1,A212*20,0)</f>
        <v>non CUDA non hash</v>
      </c>
      <c r="D212" s="8">
        <f t="shared" ref="D212:H212" ca="1" si="30">$D$192*SQRT(D157)/$E$192</f>
        <v>39.90911060851689</v>
      </c>
      <c r="E212" s="8">
        <f t="shared" ca="1" si="30"/>
        <v>39.891102906561528</v>
      </c>
      <c r="F212" s="8">
        <f t="shared" ca="1" si="30"/>
        <v>39.877076606987927</v>
      </c>
      <c r="G212" s="8">
        <f t="shared" ca="1" si="30"/>
        <v>39.778540269803557</v>
      </c>
      <c r="H212" s="8">
        <f t="shared" ca="1" si="30"/>
        <v>9.4467346877938727</v>
      </c>
      <c r="J212" s="8">
        <f t="shared" ca="1" si="13"/>
        <v>80.28568677941449</v>
      </c>
    </row>
    <row r="213" spans="1:10" x14ac:dyDescent="0.25">
      <c r="A213">
        <v>20</v>
      </c>
      <c r="C213" t="str">
        <f ca="1">OFFSET('672p stat'!$A$1,A213*20,0)</f>
        <v>Classic ACO</v>
      </c>
      <c r="D213" s="8">
        <f t="shared" ref="D213:H213" ca="1" si="31">$D$192*SQRT(D158)/$E$192</f>
        <v>316.0862249230612</v>
      </c>
      <c r="E213" s="8">
        <f t="shared" ca="1" si="31"/>
        <v>297.19633359735172</v>
      </c>
      <c r="F213" s="8">
        <f t="shared" ca="1" si="31"/>
        <v>295.34656659999229</v>
      </c>
      <c r="G213" s="8">
        <f t="shared" ca="1" si="31"/>
        <v>295.28418318036933</v>
      </c>
      <c r="H213" s="8">
        <f t="shared" ca="1" si="31"/>
        <v>6.2654459861459175</v>
      </c>
      <c r="J213" s="8">
        <f t="shared" ca="1" si="13"/>
        <v>602.24393840214566</v>
      </c>
    </row>
    <row r="214" spans="1:10" x14ac:dyDescent="0.25">
      <c r="A214">
        <v>21</v>
      </c>
      <c r="C214" t="str">
        <f ca="1">OFFSET('672p stat'!$A$1,A214*20,0)</f>
        <v>Classic ACO non hash</v>
      </c>
      <c r="D214" s="8">
        <f t="shared" ref="D214:H214" ca="1" si="32">$D$192*SQRT(D159)/$E$192</f>
        <v>343.48959379873497</v>
      </c>
      <c r="E214" s="8">
        <f t="shared" ca="1" si="32"/>
        <v>343.46188537171298</v>
      </c>
      <c r="F214" s="8">
        <f t="shared" ca="1" si="32"/>
        <v>342.66867842261786</v>
      </c>
      <c r="G214" s="8">
        <f t="shared" ca="1" si="32"/>
        <v>342.59781332669382</v>
      </c>
      <c r="H214" s="8">
        <f t="shared" ca="1" si="32"/>
        <v>7.9610914375052859</v>
      </c>
      <c r="J214" s="8">
        <f t="shared" ca="1" si="13"/>
        <v>686.15569049314433</v>
      </c>
    </row>
    <row r="215" spans="1:10" x14ac:dyDescent="0.25">
      <c r="A215">
        <v>22</v>
      </c>
      <c r="C215" t="str">
        <f ca="1">OFFSET('672p stat'!$A$1,A215*20,0)</f>
        <v>omp</v>
      </c>
      <c r="D215" s="8">
        <f t="shared" ref="D215:H215" ca="1" si="33">$D$192*SQRT(D160)/$E$192</f>
        <v>9.7235861099621097</v>
      </c>
      <c r="E215" s="8">
        <f t="shared" ca="1" si="33"/>
        <v>9.7713727734167399</v>
      </c>
      <c r="F215" s="8">
        <f t="shared" ca="1" si="33"/>
        <v>9.7634712876402716</v>
      </c>
      <c r="G215" s="8">
        <f t="shared" ca="1" si="33"/>
        <v>9.7178255480830682</v>
      </c>
      <c r="H215" s="8">
        <f t="shared" ca="1" si="33"/>
        <v>2.1162600963322062</v>
      </c>
      <c r="J215" s="8">
        <f t="shared" ca="1" si="13"/>
        <v>19.602752727048262</v>
      </c>
    </row>
    <row r="216" spans="1:10" x14ac:dyDescent="0.25">
      <c r="A216">
        <v>23</v>
      </c>
      <c r="C216" t="str">
        <f ca="1">OFFSET('672p stat'!$A$1,A216*20,0)</f>
        <v>omp non hash</v>
      </c>
      <c r="D216" s="8">
        <f t="shared" ref="D216:H216" ca="1" si="34">$D$192*SQRT(D161)/$E$192</f>
        <v>12.258814260547078</v>
      </c>
      <c r="E216" s="8">
        <f t="shared" ca="1" si="34"/>
        <v>12.047758311150794</v>
      </c>
      <c r="F216" s="8">
        <f t="shared" ca="1" si="34"/>
        <v>12.042760986972381</v>
      </c>
      <c r="G216" s="8">
        <f t="shared" ca="1" si="34"/>
        <v>12.018484356594055</v>
      </c>
      <c r="H216" s="8">
        <f t="shared" ca="1" si="34"/>
        <v>2.7961343101074383</v>
      </c>
      <c r="J216" s="8">
        <f t="shared" ca="1" si="13"/>
        <v>24.345788812394133</v>
      </c>
    </row>
    <row r="217" spans="1:10" x14ac:dyDescent="0.25">
      <c r="A217">
        <v>24</v>
      </c>
      <c r="C217" t="str">
        <f ca="1">OFFSET('672p stat'!$A$1,A217*20,0)</f>
        <v>non CUDA transp Time</v>
      </c>
      <c r="D217" s="8">
        <f t="shared" ref="D217:H217" ca="1" si="35">$D$192*SQRT(D162)/$E$192</f>
        <v>31.605146908665912</v>
      </c>
      <c r="E217" s="8">
        <f t="shared" ca="1" si="35"/>
        <v>31.42137148793444</v>
      </c>
      <c r="F217" s="8">
        <f t="shared" ca="1" si="35"/>
        <v>31.409598175296161</v>
      </c>
      <c r="G217" s="8">
        <f t="shared" ca="1" si="35"/>
        <v>31.201921524411791</v>
      </c>
      <c r="H217" s="8">
        <f t="shared" ca="1" si="35"/>
        <v>2.9520129931421373</v>
      </c>
      <c r="J217" s="8">
        <f t="shared" ca="1" si="13"/>
        <v>62.888989834166786</v>
      </c>
    </row>
    <row r="218" spans="1:10" x14ac:dyDescent="0.25">
      <c r="A218">
        <v>25</v>
      </c>
      <c r="C218" t="str">
        <f ca="1">OFFSET('672p stat'!$A$1,A218*20,0)</f>
        <v>non CUDA transp</v>
      </c>
      <c r="D218" s="8">
        <f t="shared" ref="D218:H218" ca="1" si="36">$D$192*SQRT(D163)/$E$192</f>
        <v>12.359172410730618</v>
      </c>
      <c r="E218" s="8">
        <f t="shared" ca="1" si="36"/>
        <v>0</v>
      </c>
      <c r="F218" s="8">
        <f t="shared" ca="1" si="36"/>
        <v>0</v>
      </c>
      <c r="G218" s="8">
        <f t="shared" ca="1" si="36"/>
        <v>0</v>
      </c>
      <c r="H218" s="8">
        <f t="shared" ca="1" si="36"/>
        <v>0</v>
      </c>
      <c r="J218" s="8">
        <f t="shared" ca="1" si="13"/>
        <v>12.359172410730618</v>
      </c>
    </row>
    <row r="219" spans="1:10" x14ac:dyDescent="0.25">
      <c r="A219">
        <v>26</v>
      </c>
      <c r="C219" t="str">
        <f ca="1">OFFSET('672p stat'!$A$1,A219*20,0)</f>
        <v>non CUDA transp non hash</v>
      </c>
      <c r="D219" s="8">
        <f t="shared" ref="D219:H219" ca="1" si="37">$D$192*SQRT(D164)/$E$192</f>
        <v>13.411309878052631</v>
      </c>
      <c r="E219" s="8">
        <f t="shared" ca="1" si="37"/>
        <v>13.412710313775062</v>
      </c>
      <c r="F219" s="8">
        <f t="shared" ca="1" si="37"/>
        <v>13.405596192511245</v>
      </c>
      <c r="G219" s="8">
        <f t="shared" ca="1" si="37"/>
        <v>13.277767379071527</v>
      </c>
      <c r="H219" s="8">
        <f t="shared" ca="1" si="37"/>
        <v>2.197037465985503</v>
      </c>
      <c r="J219" s="8">
        <f t="shared" ca="1" si="13"/>
        <v>26.843995978295627</v>
      </c>
    </row>
    <row r="220" spans="1:10" x14ac:dyDescent="0.25">
      <c r="A220">
        <v>27</v>
      </c>
      <c r="C220" t="str">
        <f ca="1">OFFSET('672p stat'!$A$1,A220*20,0)</f>
        <v>non CUDA transp_AVX Time</v>
      </c>
      <c r="D220" s="8">
        <f t="shared" ref="D220:H220" ca="1" si="38">$D$192*SQRT(D165)/$E$192</f>
        <v>14.022466248919221</v>
      </c>
      <c r="E220" s="8">
        <f t="shared" ca="1" si="38"/>
        <v>13.923144833331106</v>
      </c>
      <c r="F220" s="8">
        <f t="shared" ca="1" si="38"/>
        <v>13.913697383695535</v>
      </c>
      <c r="G220" s="8">
        <f t="shared" ca="1" si="38"/>
        <v>13.756281778225976</v>
      </c>
      <c r="H220" s="8">
        <f t="shared" ca="1" si="38"/>
        <v>2.5730294740449438</v>
      </c>
      <c r="J220" s="8">
        <f t="shared" ca="1" si="13"/>
        <v>27.927231614918536</v>
      </c>
    </row>
    <row r="221" spans="1:10" x14ac:dyDescent="0.25">
      <c r="A221">
        <v>28</v>
      </c>
      <c r="C221" t="str">
        <f ca="1">OFFSET('672p stat'!$A$1,A221*20,0)</f>
        <v>non CUDA transp_AVX</v>
      </c>
      <c r="D221" s="8">
        <f t="shared" ref="D221:H221" ca="1" si="39">$D$192*SQRT(D166)/$E$192</f>
        <v>23.009773534669424</v>
      </c>
      <c r="E221" s="8">
        <f t="shared" ca="1" si="39"/>
        <v>0</v>
      </c>
      <c r="F221" s="8">
        <f t="shared" ca="1" si="39"/>
        <v>0</v>
      </c>
      <c r="G221" s="8">
        <f t="shared" ca="1" si="39"/>
        <v>0</v>
      </c>
      <c r="H221" s="8">
        <f t="shared" ca="1" si="39"/>
        <v>0</v>
      </c>
      <c r="J221" s="8">
        <f t="shared" ca="1" si="13"/>
        <v>23.009773534669424</v>
      </c>
    </row>
    <row r="222" spans="1:10" x14ac:dyDescent="0.25">
      <c r="A222">
        <v>29</v>
      </c>
      <c r="C222" t="str">
        <f ca="1">OFFSET('672p stat'!$A$1,A222*20,0)</f>
        <v>non CUDA transp_AVX non hash</v>
      </c>
      <c r="D222" s="8">
        <f t="shared" ref="D222:H222" ca="1" si="40">$D$192*SQRT(D167)/$E$192</f>
        <v>30.069128274360406</v>
      </c>
      <c r="E222" s="8">
        <f t="shared" ca="1" si="40"/>
        <v>30.071226216145433</v>
      </c>
      <c r="F222" s="8">
        <f t="shared" ca="1" si="40"/>
        <v>30.054429082604116</v>
      </c>
      <c r="G222" s="8">
        <f t="shared" ca="1" si="40"/>
        <v>29.864406096731006</v>
      </c>
      <c r="H222" s="8">
        <f t="shared" ca="1" si="40"/>
        <v>3.1171868838014833</v>
      </c>
      <c r="J222" s="8">
        <f t="shared" ca="1" si="13"/>
        <v>60.110726450300206</v>
      </c>
    </row>
    <row r="223" spans="1:10" x14ac:dyDescent="0.25">
      <c r="A223">
        <v>30</v>
      </c>
      <c r="C223" t="str">
        <f ca="1">OFFSET('672p stat'!$A$1,A223*20,0)</f>
        <v>non CUDA transp_AVX_OMP Time</v>
      </c>
      <c r="D223" s="8">
        <f t="shared" ref="D223:H223" ca="1" si="41">$D$192*SQRT(D168)/$E$192</f>
        <v>56.823674893733852</v>
      </c>
      <c r="E223" s="8">
        <f t="shared" ca="1" si="41"/>
        <v>56.522241545290754</v>
      </c>
      <c r="F223" s="8">
        <f t="shared" ca="1" si="41"/>
        <v>56.511346630931946</v>
      </c>
      <c r="G223" s="8">
        <f t="shared" ca="1" si="41"/>
        <v>56.314744592769237</v>
      </c>
      <c r="H223" s="8">
        <f t="shared" ca="1" si="41"/>
        <v>3.6415964933375031</v>
      </c>
      <c r="J223" s="8">
        <f t="shared" ca="1" si="13"/>
        <v>113.14520670069683</v>
      </c>
    </row>
    <row r="224" spans="1:10" x14ac:dyDescent="0.25">
      <c r="A224">
        <v>31</v>
      </c>
      <c r="C224" t="str">
        <f ca="1">OFFSET('672p stat'!$A$1,A224*20,0)</f>
        <v>non CUDA transp_AVX_OMP</v>
      </c>
      <c r="D224" s="8">
        <f t="shared" ref="D224:H224" ca="1" si="42">$D$192*SQRT(D169)/$E$192</f>
        <v>53.319296889072803</v>
      </c>
      <c r="E224" s="8">
        <f t="shared" ca="1" si="42"/>
        <v>0</v>
      </c>
      <c r="F224" s="8">
        <f t="shared" ca="1" si="42"/>
        <v>0</v>
      </c>
      <c r="G224" s="8">
        <f t="shared" ca="1" si="42"/>
        <v>0</v>
      </c>
      <c r="H224" s="8">
        <f t="shared" ca="1" si="42"/>
        <v>0</v>
      </c>
      <c r="J224" s="8">
        <f t="shared" ca="1" si="13"/>
        <v>53.319296889072803</v>
      </c>
    </row>
    <row r="225" spans="1:10" x14ac:dyDescent="0.25">
      <c r="A225">
        <v>32</v>
      </c>
      <c r="C225" t="str">
        <f ca="1">OFFSET('672p stat'!$A$1,A225*20,0)</f>
        <v>non CUDA transp_AVX_OMP non hash</v>
      </c>
      <c r="D225" s="8">
        <f t="shared" ref="D225:H225" ca="1" si="43">$D$192*SQRT(D170)/$E$192</f>
        <v>13.82162181663613</v>
      </c>
      <c r="E225" s="8">
        <f t="shared" ca="1" si="43"/>
        <v>13.842335760045119</v>
      </c>
      <c r="F225" s="8">
        <f t="shared" ca="1" si="43"/>
        <v>13.833128053766581</v>
      </c>
      <c r="G225" s="8">
        <f t="shared" ca="1" si="43"/>
        <v>13.677191866206455</v>
      </c>
      <c r="H225" s="8">
        <f t="shared" ca="1" si="43"/>
        <v>2.400975167871588</v>
      </c>
      <c r="J225" s="8">
        <f t="shared" ca="1" si="13"/>
        <v>27.691752920131286</v>
      </c>
    </row>
    <row r="226" spans="1:10" x14ac:dyDescent="0.25">
      <c r="A226">
        <v>33</v>
      </c>
      <c r="C226" t="str">
        <f ca="1">OFFSET('672p stat'!$A$1,A226*20,0)</f>
        <v>CUDA ant add CPU_AVX_transp Time</v>
      </c>
      <c r="D226" s="8">
        <f t="shared" ref="D226:H226" ca="1" si="44">$D$192*SQRT(D171)/$E$192</f>
        <v>4.1362406440965662</v>
      </c>
      <c r="E226" s="8">
        <f t="shared" ca="1" si="44"/>
        <v>4.1343503173182086</v>
      </c>
      <c r="F226" s="8">
        <f t="shared" ca="1" si="44"/>
        <v>11.755243722105977</v>
      </c>
      <c r="G226" s="8">
        <f t="shared" ca="1" si="44"/>
        <v>11.694782832041303</v>
      </c>
      <c r="H226" s="8">
        <f t="shared" ca="1" si="44"/>
        <v>2.8784870293847078</v>
      </c>
      <c r="J226" s="8">
        <f t="shared" ca="1" si="13"/>
        <v>17.816866369966455</v>
      </c>
    </row>
    <row r="227" spans="1:10" x14ac:dyDescent="0.25">
      <c r="A227">
        <v>34</v>
      </c>
      <c r="C227" t="str">
        <f ca="1">OFFSET('672p stat'!$A$1,A227*20,0)</f>
        <v>CUDA ant add CPU_AVX_transp Time</v>
      </c>
      <c r="D227" s="8">
        <f t="shared" ref="D227:H227" ca="1" si="45">$D$192*SQRT(D172)/$E$192</f>
        <v>2.6191749951463703</v>
      </c>
      <c r="E227" s="8">
        <f t="shared" ca="1" si="45"/>
        <v>2.6129989861866578</v>
      </c>
      <c r="F227" s="8">
        <f t="shared" ca="1" si="45"/>
        <v>2.1757867746854238</v>
      </c>
      <c r="G227" s="8">
        <f t="shared" ca="1" si="45"/>
        <v>2.1667878275751873</v>
      </c>
      <c r="H227" s="8">
        <f t="shared" ca="1" si="45"/>
        <v>1.2891527475423539</v>
      </c>
      <c r="J227" s="8">
        <f t="shared" ca="1" si="13"/>
        <v>4.9778282154100584</v>
      </c>
    </row>
    <row r="228" spans="1:10" x14ac:dyDescent="0.25">
      <c r="A228">
        <v>35</v>
      </c>
      <c r="C228" t="str">
        <f ca="1">OFFSET('672p stat'!$A$1,A228*20,0)</f>
        <v>CUDA ant add CPU_AVX_transp non hash</v>
      </c>
      <c r="D228" s="8">
        <f t="shared" ref="D228:H228" ca="1" si="46">$D$192*SQRT(D173)/$E$192</f>
        <v>2.4989690862276168</v>
      </c>
      <c r="E228" s="8">
        <f t="shared" ca="1" si="46"/>
        <v>2.5115244910870236</v>
      </c>
      <c r="F228" s="8">
        <f t="shared" ca="1" si="46"/>
        <v>2.3129847973629225</v>
      </c>
      <c r="G228" s="8">
        <f t="shared" ca="1" si="46"/>
        <v>2.2121316304632508</v>
      </c>
      <c r="H228" s="8">
        <f t="shared" ca="1" si="46"/>
        <v>1.765286183991706</v>
      </c>
      <c r="J228" s="8">
        <f t="shared" ca="1" si="13"/>
        <v>5.0904088340693452</v>
      </c>
    </row>
    <row r="229" spans="1:10" x14ac:dyDescent="0.25">
      <c r="A229">
        <v>36</v>
      </c>
      <c r="C229" t="str">
        <f ca="1">OFFSET('672p stat'!$A$1,A229*20,0)</f>
        <v>CUDA opt_one_GPU</v>
      </c>
      <c r="D229" s="8">
        <f t="shared" ref="D229:H229" ca="1" si="47">$D$192*SQRT(D174)/$E$192</f>
        <v>0.51194431594513823</v>
      </c>
      <c r="E229" s="8">
        <f t="shared" ca="1" si="47"/>
        <v>3.2984893727598754E-3</v>
      </c>
      <c r="F229" s="8">
        <f t="shared" ca="1" si="47"/>
        <v>0</v>
      </c>
      <c r="G229" s="8">
        <f t="shared" ca="1" si="47"/>
        <v>0</v>
      </c>
      <c r="H229" s="8">
        <f t="shared" ca="1" si="47"/>
        <v>0</v>
      </c>
      <c r="J229" s="8">
        <f t="shared" ca="1" si="13"/>
        <v>0.51195494202193004</v>
      </c>
    </row>
    <row r="230" spans="1:10" x14ac:dyDescent="0.25">
      <c r="A230">
        <v>37</v>
      </c>
      <c r="C230" t="str">
        <f ca="1">OFFSET('672p stat'!$A$1,A230*20,0)</f>
        <v>CUDA opt_one_GPU ant</v>
      </c>
      <c r="D230" s="8">
        <f t="shared" ref="D230:H230" ca="1" si="48">$D$192*SQRT(D175)/$E$192</f>
        <v>2058.0513746622237</v>
      </c>
      <c r="E230" s="8">
        <f t="shared" ca="1" si="48"/>
        <v>2057.7744862767413</v>
      </c>
      <c r="F230" s="8">
        <f t="shared" ca="1" si="48"/>
        <v>0</v>
      </c>
      <c r="G230" s="8">
        <f t="shared" ca="1" si="48"/>
        <v>0</v>
      </c>
      <c r="H230" s="8">
        <f t="shared" ca="1" si="48"/>
        <v>0</v>
      </c>
      <c r="J230" s="8">
        <f t="shared" ca="1" si="13"/>
        <v>2910.3283830386858</v>
      </c>
    </row>
    <row r="231" spans="1:10" x14ac:dyDescent="0.25">
      <c r="A231">
        <v>38</v>
      </c>
      <c r="C231" t="str">
        <f ca="1">OFFSET('672p stat'!$A$1,A231*20,0)</f>
        <v>CUDA opt_one_GPU ant local</v>
      </c>
      <c r="D231" s="8">
        <f t="shared" ref="D231:H231" ca="1" si="49">$D$192*SQRT(D176)/$E$192</f>
        <v>6.7030832930190698</v>
      </c>
      <c r="E231" s="8">
        <f t="shared" ca="1" si="49"/>
        <v>6.6934279277893838</v>
      </c>
      <c r="F231" s="8">
        <f t="shared" ca="1" si="49"/>
        <v>0</v>
      </c>
      <c r="G231" s="8">
        <f t="shared" ca="1" si="49"/>
        <v>0</v>
      </c>
      <c r="H231" s="8">
        <f t="shared" ca="1" si="49"/>
        <v>0</v>
      </c>
      <c r="J231" s="8">
        <f t="shared" ca="1" si="13"/>
        <v>9.4727663888466207</v>
      </c>
    </row>
    <row r="232" spans="1:10" x14ac:dyDescent="0.25">
      <c r="A232">
        <v>39</v>
      </c>
      <c r="C232" t="str">
        <f ca="1">OFFSET('672p stat'!$A$1,A232*20,0)</f>
        <v>CUDA Const</v>
      </c>
      <c r="D232" s="8">
        <f t="shared" ref="D232:H232" ca="1" si="50">$D$192*SQRT(D177)/$E$192</f>
        <v>0.13486179496064304</v>
      </c>
      <c r="E232" s="8">
        <f t="shared" ca="1" si="50"/>
        <v>2.4076501478468328E-3</v>
      </c>
      <c r="F232" s="8">
        <f t="shared" ca="1" si="50"/>
        <v>0</v>
      </c>
      <c r="G232" s="8">
        <f t="shared" ca="1" si="50"/>
        <v>0</v>
      </c>
      <c r="H232" s="8">
        <f t="shared" ca="1" si="50"/>
        <v>0</v>
      </c>
      <c r="J232" s="8">
        <f t="shared" ca="1" si="13"/>
        <v>0.13488328480297682</v>
      </c>
    </row>
    <row r="233" spans="1:10" x14ac:dyDescent="0.25">
      <c r="A233">
        <v>40</v>
      </c>
      <c r="C233" t="str">
        <f ca="1">OFFSET('672p stat'!$A$1,A233*20,0)</f>
        <v>CUDA ant Const</v>
      </c>
      <c r="D233" s="8">
        <f t="shared" ref="D233:H233" ca="1" si="51">$D$192*SQRT(D178)/$E$192</f>
        <v>0.99029469836389428</v>
      </c>
      <c r="E233" s="8">
        <f t="shared" ca="1" si="51"/>
        <v>0.91355193533533197</v>
      </c>
      <c r="F233" s="8">
        <f t="shared" ca="1" si="51"/>
        <v>1.0671483469059022</v>
      </c>
      <c r="G233" s="8">
        <f t="shared" ca="1" si="51"/>
        <v>1.0777459897100057</v>
      </c>
      <c r="H233" s="8">
        <f t="shared" ca="1" si="51"/>
        <v>2.4552667234270089</v>
      </c>
      <c r="J233" s="8">
        <f t="shared" ca="1" si="13"/>
        <v>3.184954854306504</v>
      </c>
    </row>
    <row r="234" spans="1:10" x14ac:dyDescent="0.25">
      <c r="A234">
        <v>41</v>
      </c>
      <c r="C234" t="str">
        <f ca="1">OFFSET('672p stat'!$A$1,A234*20,0)</f>
        <v>CUDA ant par Const</v>
      </c>
      <c r="D234" s="8">
        <f t="shared" ref="D234:H234" ca="1" si="52">$D$192*SQRT(D179)/$E$192</f>
        <v>18.07151537519341</v>
      </c>
      <c r="E234" s="8">
        <f t="shared" ca="1" si="52"/>
        <v>16.098083281134315</v>
      </c>
      <c r="F234" s="8">
        <f t="shared" ca="1" si="52"/>
        <v>15.47395436871545</v>
      </c>
      <c r="G234" s="8">
        <f t="shared" ca="1" si="52"/>
        <v>15.361617973416212</v>
      </c>
      <c r="H234" s="8">
        <f t="shared" ca="1" si="52"/>
        <v>1.8795149155460298</v>
      </c>
      <c r="J234" s="8">
        <f t="shared" ca="1" si="13"/>
        <v>32.629482070149685</v>
      </c>
    </row>
    <row r="235" spans="1:10" x14ac:dyDescent="0.25">
      <c r="A235">
        <v>42</v>
      </c>
      <c r="C235" t="str">
        <f ca="1">OFFSET('672p stat'!$A$1,A235*20,0)</f>
        <v>CUDA ant add CPU Const</v>
      </c>
      <c r="D235" s="8">
        <f t="shared" ref="D235:H235" ca="1" si="53">$D$192*SQRT(D180)/$E$192</f>
        <v>225.83630180912937</v>
      </c>
      <c r="E235" s="8">
        <f t="shared" ca="1" si="53"/>
        <v>225.45981612420155</v>
      </c>
      <c r="F235" s="8">
        <f t="shared" ca="1" si="53"/>
        <v>224.17406146452365</v>
      </c>
      <c r="G235" s="8">
        <f t="shared" ca="1" si="53"/>
        <v>224.45774706143442</v>
      </c>
      <c r="H235" s="8">
        <f t="shared" ca="1" si="53"/>
        <v>24.14215318851241</v>
      </c>
      <c r="J235" s="8">
        <f t="shared" ca="1" si="13"/>
        <v>450.61324604538135</v>
      </c>
    </row>
    <row r="236" spans="1:10" x14ac:dyDescent="0.25">
      <c r="A236">
        <v>43</v>
      </c>
      <c r="C236" t="str">
        <f ca="1">OFFSET('672p stat'!$A$1,A236*20,0)</f>
        <v>CUDA opt Const</v>
      </c>
      <c r="D236" s="8">
        <f t="shared" ref="D236:H236" ca="1" si="54">$D$192*SQRT(D181)/$E$192</f>
        <v>0.13726720667430789</v>
      </c>
      <c r="E236" s="8">
        <f t="shared" ca="1" si="54"/>
        <v>2.6381227261633123E-3</v>
      </c>
      <c r="F236" s="8">
        <f t="shared" ca="1" si="54"/>
        <v>0</v>
      </c>
      <c r="G236" s="8">
        <f t="shared" ca="1" si="54"/>
        <v>0</v>
      </c>
      <c r="H236" s="8">
        <f t="shared" ca="1" si="54"/>
        <v>0</v>
      </c>
      <c r="J236" s="8">
        <f t="shared" ca="1" si="13"/>
        <v>0.13729255522309086</v>
      </c>
    </row>
    <row r="237" spans="1:10" x14ac:dyDescent="0.25">
      <c r="A237">
        <v>44</v>
      </c>
      <c r="C237" t="str">
        <f ca="1">OFFSET('672p stat'!$A$1,A237*20,0)</f>
        <v>CUDA opt ant Const</v>
      </c>
      <c r="D237" s="8">
        <f t="shared" ref="D237:H237" ca="1" si="55">$D$192*SQRT(D182)/$E$192</f>
        <v>1.1833053898837682</v>
      </c>
      <c r="E237" s="8">
        <f t="shared" ca="1" si="55"/>
        <v>1.1857194603789338</v>
      </c>
      <c r="F237" s="8">
        <f t="shared" ca="1" si="55"/>
        <v>0.2707387950331463</v>
      </c>
      <c r="G237" s="8">
        <f t="shared" ca="1" si="55"/>
        <v>5.2433571840949378E-2</v>
      </c>
      <c r="H237" s="8">
        <f t="shared" ca="1" si="55"/>
        <v>0</v>
      </c>
      <c r="J237" s="8">
        <f t="shared" ca="1" si="13"/>
        <v>1.697701699074748</v>
      </c>
    </row>
    <row r="238" spans="1:10" x14ac:dyDescent="0.25">
      <c r="A238">
        <v>45</v>
      </c>
      <c r="C238" t="str">
        <f ca="1">OFFSET('672p stat'!$A$1,A238*20,0)</f>
        <v>CUDA opt ant par Const</v>
      </c>
      <c r="D238" s="8">
        <f t="shared" ref="D238:H238" ca="1" si="56">$D$192*SQRT(D183)/$E$192</f>
        <v>1.7169637266808779</v>
      </c>
      <c r="E238" s="8">
        <f t="shared" ca="1" si="56"/>
        <v>1.6729287338474663</v>
      </c>
      <c r="F238" s="8">
        <f t="shared" ca="1" si="56"/>
        <v>0.29107893945113922</v>
      </c>
      <c r="G238" s="8">
        <f t="shared" ca="1" si="56"/>
        <v>7.6174688289483677E-2</v>
      </c>
      <c r="H238" s="8">
        <f t="shared" ca="1" si="56"/>
        <v>0</v>
      </c>
      <c r="J238" s="8">
        <f t="shared" ca="1" si="13"/>
        <v>2.4160265974112072</v>
      </c>
    </row>
    <row r="239" spans="1:10" x14ac:dyDescent="0.25">
      <c r="A239">
        <v>46</v>
      </c>
      <c r="C239" t="str">
        <f ca="1">OFFSET('672p stat'!$A$1,A239*20,0)</f>
        <v>CUDA ant par global</v>
      </c>
      <c r="D239" s="8">
        <f t="shared" ref="D239:H239" ca="1" si="57">$D$192*SQRT(D184)/$E$192</f>
        <v>2.2666395837472515</v>
      </c>
      <c r="E239" s="8">
        <f t="shared" ca="1" si="57"/>
        <v>2.2913390849952497</v>
      </c>
      <c r="F239" s="8">
        <f t="shared" ca="1" si="57"/>
        <v>1.8611970108551108</v>
      </c>
      <c r="G239" s="8">
        <f t="shared" ca="1" si="57"/>
        <v>1.7878207659248171</v>
      </c>
      <c r="H239" s="8">
        <f t="shared" ca="1" si="57"/>
        <v>0.22938699875973786</v>
      </c>
      <c r="J239" s="8">
        <f t="shared" ca="1" si="13"/>
        <v>4.1353192868900441</v>
      </c>
    </row>
    <row r="240" spans="1:10" x14ac:dyDescent="0.25">
      <c r="A240">
        <v>47</v>
      </c>
      <c r="C240" t="str">
        <f ca="1">OFFSET('672p stat'!$A$1,A240*20,0)</f>
        <v>CUDA ant add CPU Time global</v>
      </c>
      <c r="D240" s="8">
        <f t="shared" ref="D240:H240" ca="1" si="58">$D$192*SQRT(D185)/$E$192</f>
        <v>4.844714196086815</v>
      </c>
      <c r="E240" s="8">
        <f t="shared" ca="1" si="58"/>
        <v>4.785666453818247</v>
      </c>
      <c r="F240" s="8">
        <f t="shared" ca="1" si="58"/>
        <v>3.9093718000108404</v>
      </c>
      <c r="G240" s="8">
        <f t="shared" ca="1" si="58"/>
        <v>3.8194722014142211</v>
      </c>
      <c r="H240" s="8">
        <f t="shared" ca="1" si="58"/>
        <v>2.1310934076572052</v>
      </c>
      <c r="J240" s="8">
        <f t="shared" ca="1" si="13"/>
        <v>8.9881574268157092</v>
      </c>
    </row>
    <row r="241" spans="1:10" x14ac:dyDescent="0.25">
      <c r="A241">
        <v>48</v>
      </c>
      <c r="C241" t="str">
        <f ca="1">OFFSET('672p stat'!$A$1,A241*20,0)</f>
        <v>CUDA opt ant par global</v>
      </c>
      <c r="D241" s="8">
        <f t="shared" ref="D241:H241" ca="1" si="59">$D$192*SQRT(D186)/$E$192</f>
        <v>1.1756608920145659</v>
      </c>
      <c r="E241" s="8">
        <f t="shared" ca="1" si="59"/>
        <v>1.1896303003022055</v>
      </c>
      <c r="F241" s="8">
        <f t="shared" ca="1" si="59"/>
        <v>0.20815052353525321</v>
      </c>
      <c r="G241" s="8">
        <f t="shared" ca="1" si="59"/>
        <v>6.9073803775382164E-2</v>
      </c>
      <c r="H241" s="8">
        <f t="shared" ca="1" si="59"/>
        <v>0</v>
      </c>
      <c r="J241" s="8">
        <f t="shared" ca="1" si="13"/>
        <v>1.6868599868470415</v>
      </c>
    </row>
    <row r="242" spans="1:10" x14ac:dyDescent="0.25">
      <c r="A242">
        <v>49</v>
      </c>
      <c r="C242">
        <f ca="1">OFFSET('672p stat'!$A$1,A242*20,0)</f>
        <v>0</v>
      </c>
      <c r="D242" s="8" t="e">
        <f t="shared" ref="D242:H242" ca="1" si="60">$D$192*SQRT(D187)/$E$192</f>
        <v>#DIV/0!</v>
      </c>
      <c r="E242" s="8" t="e">
        <f t="shared" ca="1" si="60"/>
        <v>#DIV/0!</v>
      </c>
      <c r="F242" s="8">
        <f t="shared" ca="1" si="60"/>
        <v>0</v>
      </c>
      <c r="G242" s="8">
        <f t="shared" ca="1" si="60"/>
        <v>0</v>
      </c>
      <c r="H242" s="8">
        <f t="shared" ca="1" si="60"/>
        <v>0</v>
      </c>
      <c r="J242" s="8" t="e">
        <f t="shared" ca="1" si="13"/>
        <v>#DIV/0!</v>
      </c>
    </row>
    <row r="243" spans="1:10" x14ac:dyDescent="0.25">
      <c r="A243">
        <v>50</v>
      </c>
      <c r="C243">
        <f ca="1">OFFSET('672p stat'!$A$1,A243*20,0)</f>
        <v>0</v>
      </c>
      <c r="D243" s="8" t="e">
        <f t="shared" ref="D243:H243" ca="1" si="61">$D$192*SQRT(D188)/$E$192</f>
        <v>#DIV/0!</v>
      </c>
      <c r="E243" s="8" t="e">
        <f t="shared" ca="1" si="61"/>
        <v>#DIV/0!</v>
      </c>
      <c r="F243" s="8">
        <f t="shared" ca="1" si="61"/>
        <v>0</v>
      </c>
      <c r="G243" s="8">
        <f t="shared" ca="1" si="61"/>
        <v>0</v>
      </c>
      <c r="H243" s="8">
        <f t="shared" ca="1" si="61"/>
        <v>0</v>
      </c>
      <c r="J243" s="8" t="e">
        <f t="shared" ca="1" si="13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4.9726505456985232E-5</v>
      </c>
      <c r="E248" s="9">
        <f ca="1">POWER(SQRT(E139)/E85,2)</f>
        <v>4.7817973246612539E-5</v>
      </c>
      <c r="F248" s="9">
        <f ca="1">POWER(SQRT(F139)/F85,2)</f>
        <v>6.2841021674996398E-6</v>
      </c>
      <c r="G248" s="9">
        <f ca="1">POWER(SQRT(G139)/G85,2)</f>
        <v>5.7870568673068076E-6</v>
      </c>
      <c r="H248" s="9">
        <f ca="1">POWER(SQRT(H139)/H85,2)</f>
        <v>5.7514125396293543E-6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62">POWER(SQRT(D140)/D86,2)</f>
        <v>1.3567824434194237E-4</v>
      </c>
      <c r="E249" s="9" t="e">
        <f t="shared" ca="1" si="62"/>
        <v>#DIV/0!</v>
      </c>
      <c r="F249" s="9" t="e">
        <f t="shared" ca="1" si="62"/>
        <v>#DIV/0!</v>
      </c>
      <c r="G249" s="9" t="e">
        <f t="shared" ca="1" si="62"/>
        <v>#DIV/0!</v>
      </c>
      <c r="H249" s="9" t="e">
        <f t="shared" ca="1" si="62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63">POWER(SQRT(D141)/D87,2)</f>
        <v>6.3529036134394774E-5</v>
      </c>
      <c r="E250" s="9">
        <f t="shared" ca="1" si="63"/>
        <v>6.3204916143245969E-5</v>
      </c>
      <c r="F250" s="9">
        <f t="shared" ca="1" si="63"/>
        <v>6.1525185592574652E-5</v>
      </c>
      <c r="G250" s="9">
        <f t="shared" ca="1" si="63"/>
        <v>5.8229665834987305E-5</v>
      </c>
      <c r="H250" s="9">
        <f t="shared" ca="1" si="63"/>
        <v>2.6028253425952521E-4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64">POWER(SQRT(D142)/D88,2)</f>
        <v>1.106715812515196E-5</v>
      </c>
      <c r="E251" s="9">
        <f t="shared" ca="1" si="64"/>
        <v>1.1133095876142969E-5</v>
      </c>
      <c r="F251" s="9">
        <f t="shared" ca="1" si="64"/>
        <v>6.6930780015418348E-6</v>
      </c>
      <c r="G251" s="9">
        <f t="shared" ca="1" si="64"/>
        <v>6.1308144949445748E-6</v>
      </c>
      <c r="H251" s="9">
        <f t="shared" ca="1" si="64"/>
        <v>6.642019780836004E-6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5">POWER(SQRT(D143)/D89,2)</f>
        <v>3.2640168297103112E-6</v>
      </c>
      <c r="E252" s="9">
        <f t="shared" ca="1" si="65"/>
        <v>2.9059639553828229E-6</v>
      </c>
      <c r="F252" s="9">
        <f t="shared" ca="1" si="65"/>
        <v>1.2604808436818572E-7</v>
      </c>
      <c r="G252" s="9">
        <f t="shared" ca="1" si="65"/>
        <v>3.5265795633608825E-9</v>
      </c>
      <c r="H252" s="9">
        <f t="shared" ca="1" si="65"/>
        <v>1.2477984598910933E-8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6">POWER(SQRT(D144)/D90,2)</f>
        <v>1.5978277424230703E-6</v>
      </c>
      <c r="E253" s="9">
        <f t="shared" ca="1" si="66"/>
        <v>1.5756403099700698E-6</v>
      </c>
      <c r="F253" s="9">
        <f t="shared" ca="1" si="66"/>
        <v>1.0980554713459287E-7</v>
      </c>
      <c r="G253" s="9">
        <f t="shared" ca="1" si="66"/>
        <v>4.8737836787381595E-9</v>
      </c>
      <c r="H253" s="9">
        <f t="shared" ca="1" si="66"/>
        <v>3.1543056587538294E-8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ref="D254:H254" ca="1" si="67">POWER(SQRT(D145)/D91,2)</f>
        <v>1.5756945478855729E-5</v>
      </c>
      <c r="E254" s="9">
        <f t="shared" ca="1" si="67"/>
        <v>1.5845689197553931E-5</v>
      </c>
      <c r="F254" s="9">
        <f t="shared" ca="1" si="67"/>
        <v>1.1264228819768693E-5</v>
      </c>
      <c r="G254" s="9">
        <f t="shared" ca="1" si="67"/>
        <v>1.0239664464799978E-5</v>
      </c>
      <c r="H254" s="9">
        <f t="shared" ca="1" si="67"/>
        <v>1.7584712202272816E-4</v>
      </c>
    </row>
    <row r="255" spans="1:10" x14ac:dyDescent="0.25">
      <c r="A255">
        <v>8</v>
      </c>
      <c r="C255" t="str">
        <f ca="1">OFFSET('672p stat'!$A$1,A255*20,0)</f>
        <v>CUDA ant add CPU</v>
      </c>
      <c r="D255" s="9">
        <f t="shared" ref="D255:H255" ca="1" si="68">POWER(SQRT(D146)/D92,2)</f>
        <v>2.8675919880812762E-6</v>
      </c>
      <c r="E255" s="9" t="e">
        <f t="shared" ca="1" si="68"/>
        <v>#DIV/0!</v>
      </c>
      <c r="F255" s="9" t="e">
        <f t="shared" ca="1" si="68"/>
        <v>#DIV/0!</v>
      </c>
      <c r="G255" s="9" t="e">
        <f t="shared" ca="1" si="68"/>
        <v>#DIV/0!</v>
      </c>
      <c r="H255" s="9" t="e">
        <f t="shared" ca="1" si="68"/>
        <v>#DIV/0!</v>
      </c>
    </row>
    <row r="256" spans="1:10" x14ac:dyDescent="0.25">
      <c r="A256">
        <v>9</v>
      </c>
      <c r="C256" t="str">
        <f ca="1">OFFSET('672p stat'!$A$1,A256*20,0)</f>
        <v>CUDA ant add CPU non hash</v>
      </c>
      <c r="D256" s="9">
        <f t="shared" ref="D256:H256" ca="1" si="69">POWER(SQRT(D147)/D93,2)</f>
        <v>1.9756631413218635E-5</v>
      </c>
      <c r="E256" s="9">
        <f t="shared" ca="1" si="69"/>
        <v>1.95805687170936E-5</v>
      </c>
      <c r="F256" s="9">
        <f t="shared" ca="1" si="69"/>
        <v>1.2731282734717429E-5</v>
      </c>
      <c r="G256" s="9">
        <f t="shared" ca="1" si="69"/>
        <v>1.1552749677604583E-5</v>
      </c>
      <c r="H256" s="9">
        <f t="shared" ca="1" si="69"/>
        <v>6.6275668927093308E-5</v>
      </c>
    </row>
    <row r="257" spans="1:8" x14ac:dyDescent="0.25">
      <c r="A257">
        <v>10</v>
      </c>
      <c r="C257" t="str">
        <f ca="1">OFFSET('672p stat'!$A$1,A257*20,0)</f>
        <v>CUDA ant add CPU12</v>
      </c>
      <c r="D257" s="9">
        <f t="shared" ref="D257:H257" ca="1" si="70">POWER(SQRT(D148)/D94,2)</f>
        <v>1.7154880501121407E-4</v>
      </c>
      <c r="E257" s="9">
        <f t="shared" ca="1" si="70"/>
        <v>1.7255848965472295E-4</v>
      </c>
      <c r="F257" s="9">
        <f t="shared" ca="1" si="70"/>
        <v>1.629245327913938E-4</v>
      </c>
      <c r="G257" s="9">
        <f t="shared" ca="1" si="70"/>
        <v>1.6039958026751395E-4</v>
      </c>
      <c r="H257" s="9">
        <f t="shared" ca="1" si="70"/>
        <v>2.5251580400682545E-4</v>
      </c>
    </row>
    <row r="258" spans="1:8" x14ac:dyDescent="0.25">
      <c r="A258">
        <v>11</v>
      </c>
      <c r="C258" t="str">
        <f ca="1">OFFSET('672p stat'!$A$1,A258*20,0)</f>
        <v>CUDA opt</v>
      </c>
      <c r="D258" s="9">
        <f t="shared" ref="D258:H258" ca="1" si="71">POWER(SQRT(D149)/D95,2)</f>
        <v>2.225215712558913E-4</v>
      </c>
      <c r="E258" s="9" t="e">
        <f t="shared" ca="1" si="71"/>
        <v>#DIV/0!</v>
      </c>
      <c r="F258" s="9" t="e">
        <f t="shared" ca="1" si="71"/>
        <v>#DIV/0!</v>
      </c>
      <c r="G258" s="9" t="e">
        <f t="shared" ca="1" si="71"/>
        <v>#DIV/0!</v>
      </c>
      <c r="H258" s="9" t="e">
        <f t="shared" ca="1" si="71"/>
        <v>#DIV/0!</v>
      </c>
    </row>
    <row r="259" spans="1:8" x14ac:dyDescent="0.25">
      <c r="A259">
        <v>12</v>
      </c>
      <c r="C259" t="str">
        <f ca="1">OFFSET('672p stat'!$A$1,A259*20,0)</f>
        <v>CUDA opt Time</v>
      </c>
      <c r="D259" s="9">
        <f t="shared" ref="D259:H259" ca="1" si="72">POWER(SQRT(D150)/D96,2)</f>
        <v>8.2691619943862235E-5</v>
      </c>
      <c r="E259" s="9">
        <f t="shared" ca="1" si="72"/>
        <v>7.8051708340020606E-5</v>
      </c>
      <c r="F259" s="9">
        <f t="shared" ca="1" si="72"/>
        <v>1.8244027202907993E-5</v>
      </c>
      <c r="G259" s="9">
        <f t="shared" ca="1" si="72"/>
        <v>5.9967732755185832E-4</v>
      </c>
      <c r="H259" s="9" t="e">
        <f t="shared" ca="1" si="72"/>
        <v>#DIV/0!</v>
      </c>
    </row>
    <row r="260" spans="1:8" x14ac:dyDescent="0.25">
      <c r="A260">
        <v>13</v>
      </c>
      <c r="C260" t="str">
        <f ca="1">OFFSET('672p stat'!$A$1,A260*20,0)</f>
        <v>CUDA opt non hash</v>
      </c>
      <c r="D260" s="9">
        <f t="shared" ref="D260:H260" ca="1" si="73">POWER(SQRT(D151)/D97,2)</f>
        <v>1.7647873073647343E-4</v>
      </c>
      <c r="E260" s="9">
        <f t="shared" ca="1" si="73"/>
        <v>1.8733281955429882E-4</v>
      </c>
      <c r="F260" s="9">
        <f t="shared" ca="1" si="73"/>
        <v>7.4546336540256965E-6</v>
      </c>
      <c r="G260" s="9">
        <f t="shared" ca="1" si="73"/>
        <v>1.7346738653601548E-2</v>
      </c>
      <c r="H260" s="9" t="e">
        <f t="shared" ca="1" si="73"/>
        <v>#DIV/0!</v>
      </c>
    </row>
    <row r="261" spans="1:8" x14ac:dyDescent="0.25">
      <c r="A261">
        <v>14</v>
      </c>
      <c r="C261" t="str">
        <f ca="1">OFFSET('672p stat'!$A$1,A261*20,0)</f>
        <v>CUDA opt ant</v>
      </c>
      <c r="D261" s="9">
        <f t="shared" ref="D261:H261" ca="1" si="74">POWER(SQRT(D152)/D98,2)</f>
        <v>6.3601145021281474E-6</v>
      </c>
      <c r="E261" s="9">
        <f t="shared" ca="1" si="74"/>
        <v>6.2855707491304542E-6</v>
      </c>
      <c r="F261" s="9">
        <f t="shared" ca="1" si="74"/>
        <v>2.0071466183685078E-6</v>
      </c>
      <c r="G261" s="9">
        <f t="shared" ca="1" si="74"/>
        <v>1.9109266605886074E-6</v>
      </c>
      <c r="H261" s="9" t="e">
        <f t="shared" ca="1" si="74"/>
        <v>#DIV/0!</v>
      </c>
    </row>
    <row r="262" spans="1:8" x14ac:dyDescent="0.25">
      <c r="A262">
        <v>15</v>
      </c>
      <c r="C262" t="str">
        <f ca="1">OFFSET('672p stat'!$A$1,A262*20,0)</f>
        <v>CUDA opt ant non hash</v>
      </c>
      <c r="D262" s="9">
        <f t="shared" ref="D262:H262" ca="1" si="75">POWER(SQRT(D153)/D99,2)</f>
        <v>2.7733387973760778E-6</v>
      </c>
      <c r="E262" s="9">
        <f t="shared" ca="1" si="75"/>
        <v>2.7492762538860217E-6</v>
      </c>
      <c r="F262" s="9">
        <f t="shared" ca="1" si="75"/>
        <v>2.1600426282118053E-7</v>
      </c>
      <c r="G262" s="9">
        <f t="shared" ca="1" si="75"/>
        <v>4.2448605536330735E-9</v>
      </c>
      <c r="H262" s="9" t="e">
        <f t="shared" ca="1" si="75"/>
        <v>#DIV/0!</v>
      </c>
    </row>
    <row r="263" spans="1:8" x14ac:dyDescent="0.25">
      <c r="A263">
        <v>16</v>
      </c>
      <c r="C263" t="str">
        <f ca="1">OFFSET('672p stat'!$A$1,A263*20,0)</f>
        <v>CUDA opt ant par</v>
      </c>
      <c r="D263" s="9">
        <f t="shared" ref="D263:H263" ca="1" si="76">POWER(SQRT(D154)/D100,2)</f>
        <v>1.1714163219157992E-6</v>
      </c>
      <c r="E263" s="9">
        <f t="shared" ca="1" si="76"/>
        <v>1.2000713730353547E-6</v>
      </c>
      <c r="F263" s="9">
        <f t="shared" ca="1" si="76"/>
        <v>1.7460561643030047E-7</v>
      </c>
      <c r="G263" s="9">
        <f t="shared" ca="1" si="76"/>
        <v>6.1340066108541409E-9</v>
      </c>
      <c r="H263" s="9" t="e">
        <f t="shared" ca="1" si="76"/>
        <v>#DIV/0!</v>
      </c>
    </row>
    <row r="264" spans="1:8" x14ac:dyDescent="0.25">
      <c r="A264">
        <v>17</v>
      </c>
      <c r="C264" t="str">
        <f ca="1">OFFSET('672p stat'!$A$1,A264*20,0)</f>
        <v>non CUDA Time</v>
      </c>
      <c r="D264" s="9">
        <f t="shared" ref="D264:H264" ca="1" si="77">POWER(SQRT(D155)/D101,2)</f>
        <v>2.5442502455561478E-4</v>
      </c>
      <c r="E264" s="9">
        <f t="shared" ca="1" si="77"/>
        <v>2.6147330969307275E-4</v>
      </c>
      <c r="F264" s="9">
        <f t="shared" ca="1" si="77"/>
        <v>2.6123885939216356E-4</v>
      </c>
      <c r="G264" s="9">
        <f t="shared" ca="1" si="77"/>
        <v>2.6113489448356198E-4</v>
      </c>
      <c r="H264" s="9">
        <f t="shared" ca="1" si="77"/>
        <v>2.0475144958495019E-3</v>
      </c>
    </row>
    <row r="265" spans="1:8" x14ac:dyDescent="0.25">
      <c r="A265">
        <v>18</v>
      </c>
      <c r="C265" t="str">
        <f ca="1">OFFSET('672p stat'!$A$1,A265*20,0)</f>
        <v>non CUDA</v>
      </c>
      <c r="D265" s="9">
        <f t="shared" ref="D265:H265" ca="1" si="78">POWER(SQRT(D156)/D102,2)</f>
        <v>4.3619936989132906E-4</v>
      </c>
      <c r="E265" s="9" t="e">
        <f t="shared" ca="1" si="78"/>
        <v>#DIV/0!</v>
      </c>
      <c r="F265" s="9" t="e">
        <f t="shared" ca="1" si="78"/>
        <v>#DIV/0!</v>
      </c>
      <c r="G265" s="9" t="e">
        <f t="shared" ca="1" si="78"/>
        <v>#DIV/0!</v>
      </c>
      <c r="H265" s="9" t="e">
        <f t="shared" ca="1" si="78"/>
        <v>#DIV/0!</v>
      </c>
    </row>
    <row r="266" spans="1:8" x14ac:dyDescent="0.25">
      <c r="A266">
        <v>19</v>
      </c>
      <c r="C266" t="str">
        <f ca="1">OFFSET('672p stat'!$A$1,A266*20,0)</f>
        <v>non CUDA non hash</v>
      </c>
      <c r="D266" s="9">
        <f t="shared" ref="D266:H266" ca="1" si="79">POWER(SQRT(D157)/D103,2)</f>
        <v>3.8744915439833287E-4</v>
      </c>
      <c r="E266" s="9">
        <f t="shared" ca="1" si="79"/>
        <v>3.87782577645824E-4</v>
      </c>
      <c r="F266" s="9">
        <f t="shared" ca="1" si="79"/>
        <v>3.8754178144243754E-4</v>
      </c>
      <c r="G266" s="9">
        <f t="shared" ca="1" si="79"/>
        <v>3.8686151005990936E-4</v>
      </c>
      <c r="H266" s="9">
        <f t="shared" ca="1" si="79"/>
        <v>2.2059814756853627E-3</v>
      </c>
    </row>
    <row r="267" spans="1:8" x14ac:dyDescent="0.25">
      <c r="A267">
        <v>20</v>
      </c>
      <c r="C267" t="str">
        <f ca="1">OFFSET('672p stat'!$A$1,A267*20,0)</f>
        <v>Classic ACO</v>
      </c>
      <c r="D267" s="9">
        <f t="shared" ref="D267:H267" ca="1" si="80">POWER(SQRT(D158)/D104,2)</f>
        <v>1.3834981106841831E-4</v>
      </c>
      <c r="E267" s="9">
        <f t="shared" ca="1" si="80"/>
        <v>1.3609389244718004E-4</v>
      </c>
      <c r="F267" s="9">
        <f t="shared" ca="1" si="80"/>
        <v>1.3502290318952634E-4</v>
      </c>
      <c r="G267" s="9">
        <f t="shared" ca="1" si="80"/>
        <v>1.350499137094932E-4</v>
      </c>
      <c r="H267" s="9">
        <f t="shared" ca="1" si="80"/>
        <v>1.7453448816939551E-4</v>
      </c>
    </row>
    <row r="268" spans="1:8" x14ac:dyDescent="0.25">
      <c r="A268">
        <v>21</v>
      </c>
      <c r="C268" t="str">
        <f ca="1">OFFSET('672p stat'!$A$1,A268*20,0)</f>
        <v>Classic ACO non hash</v>
      </c>
      <c r="D268" s="9">
        <f t="shared" ref="D268:H268" ca="1" si="81">POWER(SQRT(D159)/D105,2)</f>
        <v>1.8438244563975993E-4</v>
      </c>
      <c r="E268" s="9">
        <f t="shared" ca="1" si="81"/>
        <v>1.843892601724785E-4</v>
      </c>
      <c r="F268" s="9">
        <f t="shared" ca="1" si="81"/>
        <v>1.8387751376118305E-4</v>
      </c>
      <c r="G268" s="9">
        <f t="shared" ca="1" si="81"/>
        <v>1.839159590982497E-4</v>
      </c>
      <c r="H268" s="9">
        <f t="shared" ca="1" si="81"/>
        <v>2.797108565123559E-4</v>
      </c>
    </row>
    <row r="269" spans="1:8" x14ac:dyDescent="0.25">
      <c r="A269">
        <v>22</v>
      </c>
      <c r="C269" t="str">
        <f ca="1">OFFSET('672p stat'!$A$1,A269*20,0)</f>
        <v>omp</v>
      </c>
      <c r="D269" s="9">
        <f t="shared" ref="D269:H269" ca="1" si="82">POWER(SQRT(D160)/D106,2)</f>
        <v>1.9813918716183114E-5</v>
      </c>
      <c r="E269" s="9">
        <f t="shared" ca="1" si="82"/>
        <v>2.0365859945497497E-5</v>
      </c>
      <c r="F269" s="9">
        <f t="shared" ca="1" si="82"/>
        <v>2.0334793591554717E-5</v>
      </c>
      <c r="G269" s="9">
        <f t="shared" ca="1" si="82"/>
        <v>2.0204977421339126E-5</v>
      </c>
      <c r="H269" s="9">
        <f t="shared" ca="1" si="82"/>
        <v>9.7781967062822661E-5</v>
      </c>
    </row>
    <row r="270" spans="1:8" x14ac:dyDescent="0.25">
      <c r="A270">
        <v>23</v>
      </c>
      <c r="C270" t="str">
        <f ca="1">OFFSET('672p stat'!$A$1,A270*20,0)</f>
        <v>omp non hash</v>
      </c>
      <c r="D270" s="9">
        <f t="shared" ref="D270:H270" ca="1" si="83">POWER(SQRT(D161)/D107,2)</f>
        <v>3.5499229112248338E-5</v>
      </c>
      <c r="E270" s="9">
        <f t="shared" ca="1" si="83"/>
        <v>3.4938149834661229E-5</v>
      </c>
      <c r="F270" s="9">
        <f t="shared" ca="1" si="83"/>
        <v>3.4912417677354272E-5</v>
      </c>
      <c r="G270" s="9">
        <f t="shared" ca="1" si="83"/>
        <v>3.4881188338335704E-5</v>
      </c>
      <c r="H270" s="9">
        <f t="shared" ca="1" si="83"/>
        <v>1.7435226431368857E-4</v>
      </c>
    </row>
    <row r="271" spans="1:8" x14ac:dyDescent="0.25">
      <c r="A271">
        <v>24</v>
      </c>
      <c r="C271" t="str">
        <f ca="1">OFFSET('672p stat'!$A$1,A271*20,0)</f>
        <v>non CUDA transp Time</v>
      </c>
      <c r="D271" s="9">
        <f t="shared" ref="D271:H271" ca="1" si="84">POWER(SQRT(D162)/D108,2)</f>
        <v>2.3008877639264935E-4</v>
      </c>
      <c r="E271" s="9">
        <f t="shared" ca="1" si="84"/>
        <v>2.3161581299171733E-4</v>
      </c>
      <c r="F271" s="9">
        <f t="shared" ca="1" si="84"/>
        <v>2.3145679760980072E-4</v>
      </c>
      <c r="G271" s="9">
        <f t="shared" ca="1" si="84"/>
        <v>2.2937187016917822E-4</v>
      </c>
      <c r="H271" s="9">
        <f t="shared" ca="1" si="84"/>
        <v>4.0730197157898832E-4</v>
      </c>
    </row>
    <row r="272" spans="1:8" x14ac:dyDescent="0.25">
      <c r="A272">
        <v>25</v>
      </c>
      <c r="C272" t="str">
        <f ca="1">OFFSET('672p stat'!$A$1,A272*20,0)</f>
        <v>non CUDA transp</v>
      </c>
      <c r="D272" s="9">
        <f t="shared" ref="D272:H272" ca="1" si="85">POWER(SQRT(D163)/D109,2)</f>
        <v>3.6350700830621986E-5</v>
      </c>
      <c r="E272" s="9" t="e">
        <f t="shared" ca="1" si="85"/>
        <v>#DIV/0!</v>
      </c>
      <c r="F272" s="9" t="e">
        <f t="shared" ca="1" si="85"/>
        <v>#DIV/0!</v>
      </c>
      <c r="G272" s="9" t="e">
        <f t="shared" ca="1" si="85"/>
        <v>#DIV/0!</v>
      </c>
      <c r="H272" s="9" t="e">
        <f t="shared" ca="1" si="85"/>
        <v>#DIV/0!</v>
      </c>
    </row>
    <row r="273" spans="1:8" x14ac:dyDescent="0.25">
      <c r="A273">
        <v>26</v>
      </c>
      <c r="C273" t="str">
        <f ca="1">OFFSET('672p stat'!$A$1,A273*20,0)</f>
        <v>non CUDA transp non hash</v>
      </c>
      <c r="D273" s="9">
        <f t="shared" ref="D273:H273" ca="1" si="86">POWER(SQRT(D164)/D110,2)</f>
        <v>4.8628287479482788E-5</v>
      </c>
      <c r="E273" s="9">
        <f t="shared" ca="1" si="86"/>
        <v>4.8726610237341094E-5</v>
      </c>
      <c r="F273" s="9">
        <f t="shared" ca="1" si="86"/>
        <v>4.867773113124264E-5</v>
      </c>
      <c r="G273" s="9">
        <f t="shared" ca="1" si="86"/>
        <v>4.7958098365402077E-5</v>
      </c>
      <c r="H273" s="9">
        <f t="shared" ca="1" si="86"/>
        <v>2.3387551245857133E-4</v>
      </c>
    </row>
    <row r="274" spans="1:8" x14ac:dyDescent="0.25">
      <c r="A274">
        <v>27</v>
      </c>
      <c r="C274" t="str">
        <f ca="1">OFFSET('672p stat'!$A$1,A274*20,0)</f>
        <v>non CUDA transp_AVX Time</v>
      </c>
      <c r="D274" s="9">
        <f t="shared" ref="D274:H274" ca="1" si="87">POWER(SQRT(D165)/D111,2)</f>
        <v>4.5454829077075692E-5</v>
      </c>
      <c r="E274" s="9">
        <f t="shared" ca="1" si="87"/>
        <v>4.5629361299553501E-5</v>
      </c>
      <c r="F274" s="9">
        <f t="shared" ca="1" si="87"/>
        <v>4.5569888697925536E-5</v>
      </c>
      <c r="G274" s="9">
        <f t="shared" ca="1" si="87"/>
        <v>4.4708047692841172E-5</v>
      </c>
      <c r="H274" s="9">
        <f t="shared" ca="1" si="87"/>
        <v>3.0746637321004864E-4</v>
      </c>
    </row>
    <row r="275" spans="1:8" x14ac:dyDescent="0.25">
      <c r="A275">
        <v>28</v>
      </c>
      <c r="C275" t="str">
        <f ca="1">OFFSET('672p stat'!$A$1,A275*20,0)</f>
        <v>non CUDA transp_AVX</v>
      </c>
      <c r="D275" s="9">
        <f t="shared" ref="D275:H276" ca="1" si="88">POWER(SQRT(D166)/D112,2)</f>
        <v>1.2183614819037085E-4</v>
      </c>
      <c r="E275" s="9" t="e">
        <f t="shared" ca="1" si="88"/>
        <v>#DIV/0!</v>
      </c>
      <c r="F275" s="9" t="e">
        <f t="shared" ca="1" si="88"/>
        <v>#DIV/0!</v>
      </c>
      <c r="G275" s="9" t="e">
        <f t="shared" ca="1" si="88"/>
        <v>#DIV/0!</v>
      </c>
      <c r="H275" s="9" t="e">
        <f t="shared" ca="1" si="88"/>
        <v>#DIV/0!</v>
      </c>
    </row>
    <row r="276" spans="1:8" x14ac:dyDescent="0.25">
      <c r="A276">
        <v>29</v>
      </c>
      <c r="C276" t="str">
        <f ca="1">OFFSET('672p stat'!$A$1,A276*20,0)</f>
        <v>non CUDA transp_AVX non hash</v>
      </c>
      <c r="D276" s="9">
        <f t="shared" ca="1" si="88"/>
        <v>2.300329999814051E-4</v>
      </c>
      <c r="E276" s="9">
        <f t="shared" ca="1" si="88"/>
        <v>2.304778804470053E-4</v>
      </c>
      <c r="F276" s="9">
        <f t="shared" ca="1" si="88"/>
        <v>2.3024057013931631E-4</v>
      </c>
      <c r="G276" s="9">
        <f t="shared" ca="1" si="88"/>
        <v>2.2829262439027096E-4</v>
      </c>
      <c r="H276" s="9">
        <f t="shared" ca="1" si="88"/>
        <v>4.1626506427304102E-4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619" workbookViewId="0">
      <selection activeCell="A642" sqref="A642:AN70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0.64458899999999997</v>
      </c>
      <c r="I2">
        <v>6.3650999999999999E-2</v>
      </c>
      <c r="J2" t="s">
        <v>3</v>
      </c>
      <c r="K2">
        <v>0.29753600000000002</v>
      </c>
      <c r="L2">
        <v>2.5569999999999999E-2</v>
      </c>
      <c r="M2" t="s">
        <v>4</v>
      </c>
      <c r="N2">
        <v>0.19706199999999999</v>
      </c>
      <c r="O2">
        <v>2.0930000000000001E-2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1.203986</v>
      </c>
      <c r="I3">
        <v>0.12817999999999999</v>
      </c>
      <c r="J3" t="s">
        <v>3</v>
      </c>
      <c r="K3">
        <v>0.54542900000000005</v>
      </c>
      <c r="L3">
        <v>5.3877000000000001E-2</v>
      </c>
      <c r="M3" t="s">
        <v>4</v>
      </c>
      <c r="N3">
        <v>0.34890399999999999</v>
      </c>
      <c r="O3">
        <v>4.3533000000000002E-2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1.7297640000000001</v>
      </c>
      <c r="I4">
        <v>0.210839</v>
      </c>
      <c r="J4" t="s">
        <v>3</v>
      </c>
      <c r="K4">
        <v>0.77492300000000003</v>
      </c>
      <c r="L4">
        <v>8.4377999999999995E-2</v>
      </c>
      <c r="M4" t="s">
        <v>4</v>
      </c>
      <c r="N4">
        <v>0.48989700000000003</v>
      </c>
      <c r="O4">
        <v>6.6474000000000005E-2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2.2468729999999999</v>
      </c>
      <c r="I5">
        <v>0.24104</v>
      </c>
      <c r="J5" t="s">
        <v>3</v>
      </c>
      <c r="K5">
        <v>0.99984899999999999</v>
      </c>
      <c r="L5">
        <v>9.2853000000000005E-2</v>
      </c>
      <c r="M5" t="s">
        <v>4</v>
      </c>
      <c r="N5">
        <v>0.622807</v>
      </c>
      <c r="O5">
        <v>7.2151999999999994E-2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2.7665700000000002</v>
      </c>
      <c r="I6">
        <v>0.246806</v>
      </c>
      <c r="J6" t="s">
        <v>3</v>
      </c>
      <c r="K6">
        <v>1.223217</v>
      </c>
      <c r="L6">
        <v>9.2933000000000002E-2</v>
      </c>
      <c r="M6" t="s">
        <v>4</v>
      </c>
      <c r="N6">
        <v>0.75129800000000002</v>
      </c>
      <c r="O6">
        <v>7.0451E-2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3.2930980000000001</v>
      </c>
      <c r="I7">
        <v>0.242946</v>
      </c>
      <c r="J7" t="s">
        <v>3</v>
      </c>
      <c r="K7">
        <v>1.455217</v>
      </c>
      <c r="L7">
        <v>0.10227799999999999</v>
      </c>
      <c r="M7" t="s">
        <v>4</v>
      </c>
      <c r="N7">
        <v>0.89161800000000002</v>
      </c>
      <c r="O7">
        <v>7.4652999999999997E-2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3.820484</v>
      </c>
      <c r="I8">
        <v>0.25984600000000002</v>
      </c>
      <c r="J8" t="s">
        <v>3</v>
      </c>
      <c r="K8">
        <v>1.686234</v>
      </c>
      <c r="L8">
        <v>0.113496</v>
      </c>
      <c r="M8" t="s">
        <v>4</v>
      </c>
      <c r="N8">
        <v>1.0341689999999999</v>
      </c>
      <c r="O8">
        <v>8.1161999999999998E-2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4.3294180000000004</v>
      </c>
      <c r="I9">
        <v>0.25642399999999999</v>
      </c>
      <c r="J9" t="s">
        <v>3</v>
      </c>
      <c r="K9">
        <v>1.9142539999999999</v>
      </c>
      <c r="L9">
        <v>0.113551</v>
      </c>
      <c r="M9" t="s">
        <v>4</v>
      </c>
      <c r="N9">
        <v>1.166763</v>
      </c>
      <c r="O9">
        <v>7.9228000000000007E-2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4.8543839999999996</v>
      </c>
      <c r="I10">
        <v>0.266044</v>
      </c>
      <c r="J10" t="s">
        <v>3</v>
      </c>
      <c r="K10">
        <v>2.143405</v>
      </c>
      <c r="L10">
        <v>0.118839</v>
      </c>
      <c r="M10" t="s">
        <v>4</v>
      </c>
      <c r="N10">
        <v>1.3072379999999999</v>
      </c>
      <c r="O10">
        <v>7.9362000000000002E-2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5.3634760000000004</v>
      </c>
      <c r="I11">
        <v>0.26542900000000003</v>
      </c>
      <c r="J11" t="s">
        <v>3</v>
      </c>
      <c r="K11">
        <v>2.3688120000000001</v>
      </c>
      <c r="L11">
        <v>0.116864</v>
      </c>
      <c r="M11" t="s">
        <v>4</v>
      </c>
      <c r="N11">
        <v>1.4424539999999999</v>
      </c>
      <c r="O11">
        <v>7.5203999999999993E-2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5.8982559999999999</v>
      </c>
      <c r="I12">
        <v>0.27683400000000002</v>
      </c>
      <c r="J12" t="s">
        <v>3</v>
      </c>
      <c r="K12">
        <v>2.6089380000000002</v>
      </c>
      <c r="L12">
        <v>0.123636</v>
      </c>
      <c r="M12" t="s">
        <v>4</v>
      </c>
      <c r="N12">
        <v>1.5876570000000001</v>
      </c>
      <c r="O12">
        <v>7.6274999999999996E-2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6.4462960000000002</v>
      </c>
      <c r="I13">
        <v>0.29920400000000003</v>
      </c>
      <c r="J13" t="s">
        <v>3</v>
      </c>
      <c r="K13">
        <v>2.8612329999999999</v>
      </c>
      <c r="L13">
        <v>0.13738700000000001</v>
      </c>
      <c r="M13" t="s">
        <v>4</v>
      </c>
      <c r="N13">
        <v>1.745765</v>
      </c>
      <c r="O13">
        <v>8.2254999999999995E-2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6.9691409999999996</v>
      </c>
      <c r="I14">
        <v>0.30856899999999998</v>
      </c>
      <c r="J14" t="s">
        <v>3</v>
      </c>
      <c r="K14">
        <v>3.0951059999999999</v>
      </c>
      <c r="L14">
        <v>0.15254300000000001</v>
      </c>
      <c r="M14" t="s">
        <v>4</v>
      </c>
      <c r="N14">
        <v>1.884201</v>
      </c>
      <c r="O14">
        <v>8.3261000000000002E-2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7.5040889999999996</v>
      </c>
      <c r="I15">
        <v>0.32298700000000002</v>
      </c>
      <c r="J15" t="s">
        <v>3</v>
      </c>
      <c r="K15">
        <v>3.3371520000000001</v>
      </c>
      <c r="L15">
        <v>0.16639599999999999</v>
      </c>
      <c r="M15" t="s">
        <v>4</v>
      </c>
      <c r="N15">
        <v>2.025992</v>
      </c>
      <c r="O15">
        <v>8.5273000000000002E-2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8.0416670000000003</v>
      </c>
      <c r="I16">
        <v>0.30863600000000002</v>
      </c>
      <c r="J16" t="s">
        <v>3</v>
      </c>
      <c r="K16">
        <v>3.5791439999999999</v>
      </c>
      <c r="L16">
        <v>0.17004900000000001</v>
      </c>
      <c r="M16" t="s">
        <v>4</v>
      </c>
      <c r="N16">
        <v>2.1756069999999998</v>
      </c>
      <c r="O16">
        <v>8.5984000000000005E-2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8.5658220000000007</v>
      </c>
      <c r="I17">
        <v>0.326845</v>
      </c>
      <c r="J17" t="s">
        <v>3</v>
      </c>
      <c r="K17">
        <v>3.815709</v>
      </c>
      <c r="L17">
        <v>0.18004700000000001</v>
      </c>
      <c r="M17" t="s">
        <v>4</v>
      </c>
      <c r="N17">
        <v>2.318953</v>
      </c>
      <c r="O17">
        <v>9.0038000000000007E-2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9.0915280000000003</v>
      </c>
      <c r="I18">
        <v>0.36086000000000001</v>
      </c>
      <c r="J18" t="s">
        <v>3</v>
      </c>
      <c r="K18">
        <v>4.0505120000000003</v>
      </c>
      <c r="L18">
        <v>0.20100000000000001</v>
      </c>
      <c r="M18" t="s">
        <v>4</v>
      </c>
      <c r="N18">
        <v>2.4634339999999999</v>
      </c>
      <c r="O18">
        <v>0.104977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9.6186310000000006</v>
      </c>
      <c r="I19">
        <v>0.42072399999999999</v>
      </c>
      <c r="J19" t="s">
        <v>3</v>
      </c>
      <c r="K19">
        <v>4.2933909999999997</v>
      </c>
      <c r="L19">
        <v>0.22949</v>
      </c>
      <c r="M19" t="s">
        <v>4</v>
      </c>
      <c r="N19">
        <v>2.6139480000000002</v>
      </c>
      <c r="O19">
        <v>0.12762000000000001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10.156337000000001</v>
      </c>
      <c r="I20">
        <v>0.48046499999999998</v>
      </c>
      <c r="J20" t="s">
        <v>3</v>
      </c>
      <c r="K20">
        <v>4.5348139999999999</v>
      </c>
      <c r="L20">
        <v>0.26615899999999998</v>
      </c>
      <c r="M20" t="s">
        <v>4</v>
      </c>
      <c r="N20">
        <v>2.7684199999999999</v>
      </c>
      <c r="O20">
        <v>0.151645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10.677802</v>
      </c>
      <c r="I21">
        <v>0.49780200000000002</v>
      </c>
      <c r="J21" t="s">
        <v>3</v>
      </c>
      <c r="K21">
        <v>4.7687860000000004</v>
      </c>
      <c r="L21">
        <v>0.29205799999999998</v>
      </c>
      <c r="M21" t="s">
        <v>4</v>
      </c>
      <c r="N21">
        <v>2.9143509999999999</v>
      </c>
      <c r="O21">
        <v>0.156032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434.432953</v>
      </c>
      <c r="I42">
        <v>25.122014</v>
      </c>
      <c r="J42" t="s">
        <v>3</v>
      </c>
      <c r="K42">
        <v>434.33579600000002</v>
      </c>
      <c r="L42">
        <v>25.105982000000001</v>
      </c>
      <c r="M42" t="s">
        <v>4</v>
      </c>
      <c r="N42">
        <v>0.100748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867.67</v>
      </c>
      <c r="I43">
        <v>61.449719999999999</v>
      </c>
      <c r="J43" t="s">
        <v>3</v>
      </c>
      <c r="K43">
        <v>867.48688000000004</v>
      </c>
      <c r="L43">
        <v>61.410971000000004</v>
      </c>
      <c r="M43" t="s">
        <v>4</v>
      </c>
      <c r="N43">
        <v>0.20149700000000001</v>
      </c>
      <c r="O43">
        <v>9.9999999999999995E-7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1300.3374490000001</v>
      </c>
      <c r="I44">
        <v>71.599717999999996</v>
      </c>
      <c r="J44" t="s">
        <v>3</v>
      </c>
      <c r="K44">
        <v>1300.0682790000001</v>
      </c>
      <c r="L44">
        <v>71.574022999999997</v>
      </c>
      <c r="M44" t="s">
        <v>4</v>
      </c>
      <c r="N44">
        <v>0.30217100000000002</v>
      </c>
      <c r="O44">
        <v>9.9999999999999995E-7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1732.8130369999999</v>
      </c>
      <c r="I45">
        <v>85.283426000000006</v>
      </c>
      <c r="J45" t="s">
        <v>3</v>
      </c>
      <c r="K45">
        <v>1732.4578469999999</v>
      </c>
      <c r="L45">
        <v>85.249009999999998</v>
      </c>
      <c r="M45" t="s">
        <v>4</v>
      </c>
      <c r="N45">
        <v>0.40408899999999998</v>
      </c>
      <c r="O45">
        <v>6.4999999999999994E-5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2165.606792</v>
      </c>
      <c r="I46">
        <v>121.4648</v>
      </c>
      <c r="J46" t="s">
        <v>3</v>
      </c>
      <c r="K46">
        <v>2165.1656739999999</v>
      </c>
      <c r="L46">
        <v>121.409239</v>
      </c>
      <c r="M46" t="s">
        <v>4</v>
      </c>
      <c r="N46">
        <v>0.50490000000000002</v>
      </c>
      <c r="O46">
        <v>6.7000000000000002E-5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2598.3346630000001</v>
      </c>
      <c r="I47">
        <v>145.35414700000001</v>
      </c>
      <c r="J47" t="s">
        <v>3</v>
      </c>
      <c r="K47">
        <v>2597.8079299999999</v>
      </c>
      <c r="L47">
        <v>145.29126600000001</v>
      </c>
      <c r="M47" t="s">
        <v>4</v>
      </c>
      <c r="N47">
        <v>0.60570900000000005</v>
      </c>
      <c r="O47">
        <v>6.7999999999999999E-5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3031.2360600000002</v>
      </c>
      <c r="I48">
        <v>196.66594699999999</v>
      </c>
      <c r="J48" t="s">
        <v>3</v>
      </c>
      <c r="K48">
        <v>3030.6220750000002</v>
      </c>
      <c r="L48">
        <v>196.57294099999999</v>
      </c>
      <c r="M48" t="s">
        <v>4</v>
      </c>
      <c r="N48">
        <v>0.70644200000000001</v>
      </c>
      <c r="O48">
        <v>6.8999999999999997E-5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3464.7461429999998</v>
      </c>
      <c r="I49">
        <v>230.61873199999999</v>
      </c>
      <c r="J49" t="s">
        <v>3</v>
      </c>
      <c r="K49">
        <v>3464.0465479999998</v>
      </c>
      <c r="L49">
        <v>230.52794299999999</v>
      </c>
      <c r="M49" t="s">
        <v>4</v>
      </c>
      <c r="N49">
        <v>0.80722099999999997</v>
      </c>
      <c r="O49">
        <v>6.8999999999999997E-5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3897.8806100000002</v>
      </c>
      <c r="I50">
        <v>290.75708700000001</v>
      </c>
      <c r="J50" t="s">
        <v>3</v>
      </c>
      <c r="K50">
        <v>3897.0944629999999</v>
      </c>
      <c r="L50">
        <v>290.63793900000002</v>
      </c>
      <c r="M50" t="s">
        <v>4</v>
      </c>
      <c r="N50">
        <v>0.908779</v>
      </c>
      <c r="O50">
        <v>9.2999999999999997E-5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4331.0664450000004</v>
      </c>
      <c r="I51">
        <v>332.80230599999999</v>
      </c>
      <c r="J51" t="s">
        <v>3</v>
      </c>
      <c r="K51">
        <v>4330.1945310000001</v>
      </c>
      <c r="L51">
        <v>332.66195699999997</v>
      </c>
      <c r="M51" t="s">
        <v>4</v>
      </c>
      <c r="N51">
        <v>1.009595</v>
      </c>
      <c r="O51">
        <v>9.2999999999999997E-5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4763.9625290000004</v>
      </c>
      <c r="I52">
        <v>369.94831699999997</v>
      </c>
      <c r="J52" t="s">
        <v>3</v>
      </c>
      <c r="K52">
        <v>4763.0041209999999</v>
      </c>
      <c r="L52">
        <v>369.83688999999998</v>
      </c>
      <c r="M52" t="s">
        <v>4</v>
      </c>
      <c r="N52">
        <v>1.111343</v>
      </c>
      <c r="O52">
        <v>1.3300000000000001E-4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5196.2583400000003</v>
      </c>
      <c r="I53">
        <v>391.033187</v>
      </c>
      <c r="J53" t="s">
        <v>3</v>
      </c>
      <c r="K53">
        <v>5195.2140040000004</v>
      </c>
      <c r="L53">
        <v>390.941823</v>
      </c>
      <c r="M53" t="s">
        <v>4</v>
      </c>
      <c r="N53">
        <v>1.2121550000000001</v>
      </c>
      <c r="O53">
        <v>1.34E-4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5629.4393650000002</v>
      </c>
      <c r="I54">
        <v>435.44476300000002</v>
      </c>
      <c r="J54" t="s">
        <v>3</v>
      </c>
      <c r="K54">
        <v>5628.3083299999998</v>
      </c>
      <c r="L54">
        <v>435.34085900000002</v>
      </c>
      <c r="M54" t="s">
        <v>4</v>
      </c>
      <c r="N54">
        <v>1.3131699999999999</v>
      </c>
      <c r="O54">
        <v>1.3799999999999999E-4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6062.5224120000003</v>
      </c>
      <c r="I55">
        <v>479.12792100000001</v>
      </c>
      <c r="J55" t="s">
        <v>3</v>
      </c>
      <c r="K55">
        <v>6061.3051459999997</v>
      </c>
      <c r="L55">
        <v>478.99872800000003</v>
      </c>
      <c r="M55" t="s">
        <v>4</v>
      </c>
      <c r="N55">
        <v>1.414015</v>
      </c>
      <c r="O55">
        <v>1.3999999999999999E-4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6497.0609279999999</v>
      </c>
      <c r="I56">
        <v>547.99321699999996</v>
      </c>
      <c r="J56" t="s">
        <v>3</v>
      </c>
      <c r="K56">
        <v>6495.7571969999999</v>
      </c>
      <c r="L56">
        <v>547.81209999999999</v>
      </c>
      <c r="M56" t="s">
        <v>4</v>
      </c>
      <c r="N56">
        <v>1.514743</v>
      </c>
      <c r="O56">
        <v>1.4100000000000001E-4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6930.3415329999998</v>
      </c>
      <c r="I57">
        <v>587.61750700000005</v>
      </c>
      <c r="J57" t="s">
        <v>3</v>
      </c>
      <c r="K57">
        <v>6928.9519730000002</v>
      </c>
      <c r="L57">
        <v>587.42938000000004</v>
      </c>
      <c r="M57" t="s">
        <v>4</v>
      </c>
      <c r="N57">
        <v>1.615524</v>
      </c>
      <c r="O57">
        <v>1.4300000000000001E-4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7363.6860640000004</v>
      </c>
      <c r="I58">
        <v>625.95077900000001</v>
      </c>
      <c r="J58" t="s">
        <v>3</v>
      </c>
      <c r="K58">
        <v>7362.2100780000001</v>
      </c>
      <c r="L58">
        <v>625.73651099999995</v>
      </c>
      <c r="M58" t="s">
        <v>4</v>
      </c>
      <c r="N58">
        <v>1.7163569999999999</v>
      </c>
      <c r="O58">
        <v>1.44E-4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7796.5652540000001</v>
      </c>
      <c r="I59">
        <v>690.42523900000003</v>
      </c>
      <c r="J59" t="s">
        <v>3</v>
      </c>
      <c r="K59">
        <v>7795.0034770000002</v>
      </c>
      <c r="L59">
        <v>690.20909200000006</v>
      </c>
      <c r="M59" t="s">
        <v>4</v>
      </c>
      <c r="N59">
        <v>1.8171299999999999</v>
      </c>
      <c r="O59">
        <v>1.4799999999999999E-4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8229.4061519999996</v>
      </c>
      <c r="I60">
        <v>723.47181799999998</v>
      </c>
      <c r="J60" t="s">
        <v>3</v>
      </c>
      <c r="K60">
        <v>8227.7577930000007</v>
      </c>
      <c r="L60">
        <v>723.26164500000004</v>
      </c>
      <c r="M60" t="s">
        <v>4</v>
      </c>
      <c r="N60">
        <v>1.9180280000000001</v>
      </c>
      <c r="O60">
        <v>1.5300000000000001E-4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8662.0810349999992</v>
      </c>
      <c r="I61">
        <v>764.22229100000004</v>
      </c>
      <c r="J61" t="s">
        <v>3</v>
      </c>
      <c r="K61">
        <v>8660.3466989999997</v>
      </c>
      <c r="L61">
        <v>763.99570000000006</v>
      </c>
      <c r="M61" t="s">
        <v>4</v>
      </c>
      <c r="N61">
        <v>2.0189159999999999</v>
      </c>
      <c r="O61">
        <v>1.5799999999999999E-4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397.68136900000002</v>
      </c>
      <c r="I62">
        <v>0.67653399999999997</v>
      </c>
      <c r="J62" t="s">
        <v>3</v>
      </c>
      <c r="K62">
        <v>394.18122499999998</v>
      </c>
      <c r="L62">
        <v>0.66775200000000001</v>
      </c>
      <c r="M62" t="s">
        <v>4</v>
      </c>
      <c r="N62">
        <v>72.523559000000006</v>
      </c>
      <c r="O62">
        <v>2.5198999999999999E-2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795.34209199999998</v>
      </c>
      <c r="I63">
        <v>2.7197339999999999</v>
      </c>
      <c r="J63" t="s">
        <v>3</v>
      </c>
      <c r="K63">
        <v>788.36775</v>
      </c>
      <c r="L63">
        <v>2.6834250000000002</v>
      </c>
      <c r="M63" t="s">
        <v>4</v>
      </c>
      <c r="N63">
        <v>145.05556899999999</v>
      </c>
      <c r="O63">
        <v>9.4062999999999994E-2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1192.969419</v>
      </c>
      <c r="I64">
        <v>6.0355040000000004</v>
      </c>
      <c r="J64" t="s">
        <v>3</v>
      </c>
      <c r="K64">
        <v>1182.5434620000001</v>
      </c>
      <c r="L64">
        <v>6.0421659999999999</v>
      </c>
      <c r="M64" t="s">
        <v>4</v>
      </c>
      <c r="N64">
        <v>217.573733</v>
      </c>
      <c r="O64">
        <v>0.20774699999999999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1590.6216260000001</v>
      </c>
      <c r="I65">
        <v>10.912352</v>
      </c>
      <c r="J65" t="s">
        <v>3</v>
      </c>
      <c r="K65">
        <v>1576.741008</v>
      </c>
      <c r="L65">
        <v>10.841115</v>
      </c>
      <c r="M65" t="s">
        <v>4</v>
      </c>
      <c r="N65">
        <v>290.10290700000002</v>
      </c>
      <c r="O65">
        <v>0.37841599999999997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1988.311189</v>
      </c>
      <c r="I66">
        <v>17.056681999999999</v>
      </c>
      <c r="J66" t="s">
        <v>3</v>
      </c>
      <c r="K66">
        <v>1970.952659</v>
      </c>
      <c r="L66">
        <v>17.037538999999999</v>
      </c>
      <c r="M66" t="s">
        <v>4</v>
      </c>
      <c r="N66">
        <v>362.63350100000002</v>
      </c>
      <c r="O66">
        <v>0.58255900000000005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2385.9916600000001</v>
      </c>
      <c r="I67">
        <v>24.724170999999998</v>
      </c>
      <c r="J67" t="s">
        <v>3</v>
      </c>
      <c r="K67">
        <v>2365.1669139999999</v>
      </c>
      <c r="L67">
        <v>24.564799000000001</v>
      </c>
      <c r="M67" t="s">
        <v>4</v>
      </c>
      <c r="N67">
        <v>435.16229700000002</v>
      </c>
      <c r="O67">
        <v>0.83422700000000005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2783.6932670000001</v>
      </c>
      <c r="I68">
        <v>33.806714999999997</v>
      </c>
      <c r="J68" t="s">
        <v>3</v>
      </c>
      <c r="K68">
        <v>2759.3870069999998</v>
      </c>
      <c r="L68">
        <v>33.438687000000002</v>
      </c>
      <c r="M68" t="s">
        <v>4</v>
      </c>
      <c r="N68">
        <v>507.68296700000002</v>
      </c>
      <c r="O68">
        <v>1.1512629999999999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3181.3822799999998</v>
      </c>
      <c r="I69">
        <v>44.513818000000001</v>
      </c>
      <c r="J69" t="s">
        <v>3</v>
      </c>
      <c r="K69">
        <v>3153.6122409999998</v>
      </c>
      <c r="L69">
        <v>43.626705000000001</v>
      </c>
      <c r="M69" t="s">
        <v>4</v>
      </c>
      <c r="N69">
        <v>580.21203700000001</v>
      </c>
      <c r="O69">
        <v>1.5086999999999999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3579.067266</v>
      </c>
      <c r="I70">
        <v>56.302725000000002</v>
      </c>
      <c r="J70" t="s">
        <v>3</v>
      </c>
      <c r="K70">
        <v>3547.8430520000002</v>
      </c>
      <c r="L70">
        <v>55.092337999999998</v>
      </c>
      <c r="M70" t="s">
        <v>4</v>
      </c>
      <c r="N70">
        <v>652.74268600000005</v>
      </c>
      <c r="O70">
        <v>1.8953450000000001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3976.7574509999999</v>
      </c>
      <c r="I71">
        <v>69.571477999999999</v>
      </c>
      <c r="J71" t="s">
        <v>3</v>
      </c>
      <c r="K71">
        <v>3942.0797659999998</v>
      </c>
      <c r="L71">
        <v>68.068460999999999</v>
      </c>
      <c r="M71" t="s">
        <v>4</v>
      </c>
      <c r="N71">
        <v>725.26330600000006</v>
      </c>
      <c r="O71">
        <v>2.3807860000000001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4374.4484469999998</v>
      </c>
      <c r="I72">
        <v>84.446056999999996</v>
      </c>
      <c r="J72" t="s">
        <v>3</v>
      </c>
      <c r="K72">
        <v>4336.3317969999998</v>
      </c>
      <c r="L72">
        <v>82.448402000000002</v>
      </c>
      <c r="M72" t="s">
        <v>4</v>
      </c>
      <c r="N72">
        <v>797.80005600000004</v>
      </c>
      <c r="O72">
        <v>2.8957600000000001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4772.1489160000001</v>
      </c>
      <c r="I73">
        <v>100.273507</v>
      </c>
      <c r="J73" t="s">
        <v>3</v>
      </c>
      <c r="K73">
        <v>4730.5810060000003</v>
      </c>
      <c r="L73">
        <v>97.775694999999999</v>
      </c>
      <c r="M73" t="s">
        <v>4</v>
      </c>
      <c r="N73">
        <v>870.331907</v>
      </c>
      <c r="O73">
        <v>3.3665859999999999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5169.855869</v>
      </c>
      <c r="I74">
        <v>117.66093600000001</v>
      </c>
      <c r="J74" t="s">
        <v>3</v>
      </c>
      <c r="K74">
        <v>5124.8395799999998</v>
      </c>
      <c r="L74">
        <v>114.761357</v>
      </c>
      <c r="M74" t="s">
        <v>4</v>
      </c>
      <c r="N74">
        <v>942.86624400000005</v>
      </c>
      <c r="O74">
        <v>3.9486509999999999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5567.5615719999996</v>
      </c>
      <c r="I75">
        <v>136.41719800000001</v>
      </c>
      <c r="J75" t="s">
        <v>3</v>
      </c>
      <c r="K75">
        <v>5519.0795410000001</v>
      </c>
      <c r="L75">
        <v>133.23505900000001</v>
      </c>
      <c r="M75" t="s">
        <v>4</v>
      </c>
      <c r="N75">
        <v>1015.3800670000001</v>
      </c>
      <c r="O75">
        <v>4.593458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5965.2808109999996</v>
      </c>
      <c r="I76">
        <v>156.74221900000001</v>
      </c>
      <c r="J76" t="s">
        <v>3</v>
      </c>
      <c r="K76">
        <v>5913.3401560000002</v>
      </c>
      <c r="L76">
        <v>153.07333700000001</v>
      </c>
      <c r="M76" t="s">
        <v>4</v>
      </c>
      <c r="N76">
        <v>1087.914055</v>
      </c>
      <c r="O76">
        <v>5.2910599999999999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6363.0074800000002</v>
      </c>
      <c r="I77">
        <v>178.35848899999999</v>
      </c>
      <c r="J77" t="s">
        <v>3</v>
      </c>
      <c r="K77">
        <v>6307.6004000000003</v>
      </c>
      <c r="L77">
        <v>174.01129700000001</v>
      </c>
      <c r="M77" t="s">
        <v>4</v>
      </c>
      <c r="N77">
        <v>1160.4422340000001</v>
      </c>
      <c r="O77">
        <v>5.9894080000000001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6760.7220900000002</v>
      </c>
      <c r="I78">
        <v>201.534773</v>
      </c>
      <c r="J78" t="s">
        <v>3</v>
      </c>
      <c r="K78">
        <v>6701.8576759999996</v>
      </c>
      <c r="L78">
        <v>196.20071100000001</v>
      </c>
      <c r="M78" t="s">
        <v>4</v>
      </c>
      <c r="N78">
        <v>1232.961982</v>
      </c>
      <c r="O78">
        <v>6.6992390000000004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7158.430977</v>
      </c>
      <c r="I79">
        <v>226.12039200000001</v>
      </c>
      <c r="J79" t="s">
        <v>3</v>
      </c>
      <c r="K79">
        <v>7096.1145999999999</v>
      </c>
      <c r="L79">
        <v>219.836511</v>
      </c>
      <c r="M79" t="s">
        <v>4</v>
      </c>
      <c r="N79">
        <v>1305.4796630000001</v>
      </c>
      <c r="O79">
        <v>7.4916600000000004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7556.1444529999999</v>
      </c>
      <c r="I80">
        <v>252.714485</v>
      </c>
      <c r="J80" t="s">
        <v>3</v>
      </c>
      <c r="K80">
        <v>7490.3882030000004</v>
      </c>
      <c r="L80">
        <v>245.150655</v>
      </c>
      <c r="M80" t="s">
        <v>4</v>
      </c>
      <c r="N80">
        <v>1378.008188</v>
      </c>
      <c r="O80">
        <v>8.3544780000000003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7953.8826859999999</v>
      </c>
      <c r="I81">
        <v>277.53643599999998</v>
      </c>
      <c r="J81" t="s">
        <v>3</v>
      </c>
      <c r="K81">
        <v>7884.666475</v>
      </c>
      <c r="L81">
        <v>269.11974700000002</v>
      </c>
      <c r="M81" t="s">
        <v>4</v>
      </c>
      <c r="N81">
        <v>1450.53719</v>
      </c>
      <c r="O81">
        <v>9.1273739999999997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355.654492</v>
      </c>
      <c r="I82">
        <v>1.128E-2</v>
      </c>
      <c r="J82" t="s">
        <v>3</v>
      </c>
      <c r="K82">
        <v>353.27166899999997</v>
      </c>
      <c r="L82">
        <v>2.5469999999999998E-3</v>
      </c>
      <c r="M82" t="s">
        <v>4</v>
      </c>
      <c r="N82">
        <v>31.475926999999999</v>
      </c>
      <c r="O82">
        <v>1.1900000000000001E-4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711.29107899999997</v>
      </c>
      <c r="I83">
        <v>4.4308E-2</v>
      </c>
      <c r="J83" t="s">
        <v>3</v>
      </c>
      <c r="K83">
        <v>706.56674699999996</v>
      </c>
      <c r="L83">
        <v>7.9780000000000007E-3</v>
      </c>
      <c r="M83" t="s">
        <v>4</v>
      </c>
      <c r="N83">
        <v>62.951448999999997</v>
      </c>
      <c r="O83">
        <v>2.0100000000000001E-4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1066.9877859999999</v>
      </c>
      <c r="I84">
        <v>7.9578999999999997E-2</v>
      </c>
      <c r="J84" t="s">
        <v>3</v>
      </c>
      <c r="K84">
        <v>1059.872112</v>
      </c>
      <c r="L84">
        <v>1.6435999999999999E-2</v>
      </c>
      <c r="M84" t="s">
        <v>4</v>
      </c>
      <c r="N84">
        <v>94.429231999999999</v>
      </c>
      <c r="O84">
        <v>3.6000000000000002E-4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1422.686545</v>
      </c>
      <c r="I85">
        <v>0.12929199999999999</v>
      </c>
      <c r="J85" t="s">
        <v>3</v>
      </c>
      <c r="K85">
        <v>1413.191875</v>
      </c>
      <c r="L85">
        <v>2.8731E-2</v>
      </c>
      <c r="M85" t="s">
        <v>4</v>
      </c>
      <c r="N85">
        <v>125.91028</v>
      </c>
      <c r="O85">
        <v>6.0999999999999997E-4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1778.392607</v>
      </c>
      <c r="I86">
        <v>0.19142899999999999</v>
      </c>
      <c r="J86" t="s">
        <v>3</v>
      </c>
      <c r="K86">
        <v>1766.5167899999999</v>
      </c>
      <c r="L86">
        <v>4.0625000000000001E-2</v>
      </c>
      <c r="M86" t="s">
        <v>4</v>
      </c>
      <c r="N86">
        <v>157.39177799999999</v>
      </c>
      <c r="O86">
        <v>7.76E-4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2134.0952000000002</v>
      </c>
      <c r="I87">
        <v>0.24059</v>
      </c>
      <c r="J87" t="s">
        <v>3</v>
      </c>
      <c r="K87">
        <v>2119.843374</v>
      </c>
      <c r="L87">
        <v>5.6562000000000001E-2</v>
      </c>
      <c r="M87" t="s">
        <v>4</v>
      </c>
      <c r="N87">
        <v>188.868168</v>
      </c>
      <c r="O87">
        <v>9.5799999999999998E-4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2489.7696780000001</v>
      </c>
      <c r="I88">
        <v>0.310278</v>
      </c>
      <c r="J88" t="s">
        <v>3</v>
      </c>
      <c r="K88">
        <v>2473.1767580000001</v>
      </c>
      <c r="L88">
        <v>7.7006000000000005E-2</v>
      </c>
      <c r="M88" t="s">
        <v>4</v>
      </c>
      <c r="N88">
        <v>220.34389899999999</v>
      </c>
      <c r="O88">
        <v>1.2930000000000001E-3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2845.4696530000001</v>
      </c>
      <c r="I89">
        <v>0.40776600000000002</v>
      </c>
      <c r="J89" t="s">
        <v>3</v>
      </c>
      <c r="K89">
        <v>2826.5182180000002</v>
      </c>
      <c r="L89">
        <v>0.100455</v>
      </c>
      <c r="M89" t="s">
        <v>4</v>
      </c>
      <c r="N89">
        <v>251.81988699999999</v>
      </c>
      <c r="O89">
        <v>1.5120000000000001E-3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3201.2026070000002</v>
      </c>
      <c r="I90">
        <v>0.51674500000000001</v>
      </c>
      <c r="J90" t="s">
        <v>3</v>
      </c>
      <c r="K90">
        <v>3179.87084</v>
      </c>
      <c r="L90">
        <v>0.129135</v>
      </c>
      <c r="M90" t="s">
        <v>4</v>
      </c>
      <c r="N90">
        <v>283.29771099999999</v>
      </c>
      <c r="O90">
        <v>1.877E-3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3556.9399119999998</v>
      </c>
      <c r="I91">
        <v>0.62154500000000001</v>
      </c>
      <c r="J91" t="s">
        <v>3</v>
      </c>
      <c r="K91">
        <v>3533.230239</v>
      </c>
      <c r="L91">
        <v>0.15587699999999999</v>
      </c>
      <c r="M91" t="s">
        <v>4</v>
      </c>
      <c r="N91">
        <v>314.77650599999998</v>
      </c>
      <c r="O91">
        <v>2.2989999999999998E-3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3912.6765329999998</v>
      </c>
      <c r="I92">
        <v>0.73707800000000001</v>
      </c>
      <c r="J92" t="s">
        <v>3</v>
      </c>
      <c r="K92">
        <v>3886.58916</v>
      </c>
      <c r="L92">
        <v>0.18512600000000001</v>
      </c>
      <c r="M92" t="s">
        <v>4</v>
      </c>
      <c r="N92">
        <v>346.25339100000002</v>
      </c>
      <c r="O92">
        <v>2.8149999999999998E-3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4268.4280660000004</v>
      </c>
      <c r="I93">
        <v>0.91305199999999997</v>
      </c>
      <c r="J93" t="s">
        <v>3</v>
      </c>
      <c r="K93">
        <v>4239.9542680000004</v>
      </c>
      <c r="L93">
        <v>0.227768</v>
      </c>
      <c r="M93" t="s">
        <v>4</v>
      </c>
      <c r="N93">
        <v>377.72834799999998</v>
      </c>
      <c r="O93">
        <v>3.32E-3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4624.1529979999996</v>
      </c>
      <c r="I94">
        <v>1.038384</v>
      </c>
      <c r="J94" t="s">
        <v>3</v>
      </c>
      <c r="K94">
        <v>4593.3155470000002</v>
      </c>
      <c r="L94">
        <v>0.26492199999999999</v>
      </c>
      <c r="M94" t="s">
        <v>4</v>
      </c>
      <c r="N94">
        <v>409.20506699999999</v>
      </c>
      <c r="O94">
        <v>4.0379999999999999E-3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4979.8898339999996</v>
      </c>
      <c r="I95">
        <v>1.2234320000000001</v>
      </c>
      <c r="J95" t="s">
        <v>3</v>
      </c>
      <c r="K95">
        <v>4946.6862110000002</v>
      </c>
      <c r="L95">
        <v>0.30831500000000001</v>
      </c>
      <c r="M95" t="s">
        <v>4</v>
      </c>
      <c r="N95">
        <v>440.68204600000001</v>
      </c>
      <c r="O95">
        <v>4.6870000000000002E-3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5335.6438280000002</v>
      </c>
      <c r="I96">
        <v>1.3989579999999999</v>
      </c>
      <c r="J96" t="s">
        <v>3</v>
      </c>
      <c r="K96">
        <v>5300.058301</v>
      </c>
      <c r="L96">
        <v>0.35568300000000003</v>
      </c>
      <c r="M96" t="s">
        <v>4</v>
      </c>
      <c r="N96">
        <v>472.15830099999999</v>
      </c>
      <c r="O96">
        <v>5.1359999999999999E-3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5691.3769430000002</v>
      </c>
      <c r="I97">
        <v>1.525034</v>
      </c>
      <c r="J97" t="s">
        <v>3</v>
      </c>
      <c r="K97">
        <v>5653.4335940000001</v>
      </c>
      <c r="L97">
        <v>0.39871200000000001</v>
      </c>
      <c r="M97" t="s">
        <v>4</v>
      </c>
      <c r="N97">
        <v>503.63547399999999</v>
      </c>
      <c r="O97">
        <v>5.5599999999999998E-3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6047.1106250000003</v>
      </c>
      <c r="I98">
        <v>1.7273780000000001</v>
      </c>
      <c r="J98" t="s">
        <v>3</v>
      </c>
      <c r="K98">
        <v>6006.8119729999999</v>
      </c>
      <c r="L98">
        <v>0.44468800000000003</v>
      </c>
      <c r="M98" t="s">
        <v>4</v>
      </c>
      <c r="N98">
        <v>535.11224000000004</v>
      </c>
      <c r="O98">
        <v>6.182E-3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6402.8387599999996</v>
      </c>
      <c r="I99">
        <v>1.95556</v>
      </c>
      <c r="J99" t="s">
        <v>3</v>
      </c>
      <c r="K99">
        <v>6360.1962110000004</v>
      </c>
      <c r="L99">
        <v>0.49445</v>
      </c>
      <c r="M99" t="s">
        <v>4</v>
      </c>
      <c r="N99">
        <v>566.58755399999995</v>
      </c>
      <c r="O99">
        <v>6.6530000000000001E-3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6758.6024219999999</v>
      </c>
      <c r="I100">
        <v>2.18879</v>
      </c>
      <c r="J100" t="s">
        <v>3</v>
      </c>
      <c r="K100">
        <v>6713.5905469999998</v>
      </c>
      <c r="L100">
        <v>0.54373499999999997</v>
      </c>
      <c r="M100" t="s">
        <v>4</v>
      </c>
      <c r="N100">
        <v>598.06560100000002</v>
      </c>
      <c r="O100">
        <v>7.182E-3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7114.3561129999998</v>
      </c>
      <c r="I101">
        <v>2.470799</v>
      </c>
      <c r="J101" t="s">
        <v>3</v>
      </c>
      <c r="K101">
        <v>7066.981992</v>
      </c>
      <c r="L101">
        <v>0.59256200000000003</v>
      </c>
      <c r="M101" t="s">
        <v>4</v>
      </c>
      <c r="N101">
        <v>629.54261799999995</v>
      </c>
      <c r="O101">
        <v>7.6889999999999997E-3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325.40097300000002</v>
      </c>
      <c r="I102">
        <v>1.1686999999999999E-2</v>
      </c>
      <c r="J102" t="s">
        <v>3</v>
      </c>
      <c r="K102">
        <v>321.92434100000003</v>
      </c>
      <c r="L102">
        <v>3.326E-3</v>
      </c>
      <c r="M102" t="s">
        <v>4</v>
      </c>
      <c r="N102">
        <v>72.740388999999993</v>
      </c>
      <c r="O102">
        <v>1.8339999999999999E-3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650.79412200000002</v>
      </c>
      <c r="I103">
        <v>4.5918E-2</v>
      </c>
      <c r="J103" t="s">
        <v>3</v>
      </c>
      <c r="K103">
        <v>643.83420799999999</v>
      </c>
      <c r="L103">
        <v>8.1119999999999994E-3</v>
      </c>
      <c r="M103" t="s">
        <v>4</v>
      </c>
      <c r="N103">
        <v>145.47264899999999</v>
      </c>
      <c r="O103">
        <v>3.9709999999999997E-3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976.14269300000001</v>
      </c>
      <c r="I104">
        <v>8.1115999999999994E-2</v>
      </c>
      <c r="J104" t="s">
        <v>3</v>
      </c>
      <c r="K104">
        <v>965.73395400000004</v>
      </c>
      <c r="L104">
        <v>1.1886000000000001E-2</v>
      </c>
      <c r="M104" t="s">
        <v>4</v>
      </c>
      <c r="N104">
        <v>218.19734399999999</v>
      </c>
      <c r="O104">
        <v>5.8329999999999996E-3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1301.5330269999999</v>
      </c>
      <c r="I105">
        <v>0.13475200000000001</v>
      </c>
      <c r="J105" t="s">
        <v>3</v>
      </c>
      <c r="K105">
        <v>1287.6434569999999</v>
      </c>
      <c r="L105">
        <v>1.9557000000000001E-2</v>
      </c>
      <c r="M105" t="s">
        <v>4</v>
      </c>
      <c r="N105">
        <v>290.92961500000001</v>
      </c>
      <c r="O105">
        <v>8.9960000000000005E-3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1626.922517</v>
      </c>
      <c r="I106">
        <v>0.200985</v>
      </c>
      <c r="J106" t="s">
        <v>3</v>
      </c>
      <c r="K106">
        <v>1609.5592039999999</v>
      </c>
      <c r="L106">
        <v>2.6356000000000001E-2</v>
      </c>
      <c r="M106" t="s">
        <v>4</v>
      </c>
      <c r="N106">
        <v>363.66690199999999</v>
      </c>
      <c r="O106">
        <v>1.2364999999999999E-2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1952.289675</v>
      </c>
      <c r="I107">
        <v>0.29311799999999999</v>
      </c>
      <c r="J107" t="s">
        <v>3</v>
      </c>
      <c r="K107">
        <v>1931.4621360000001</v>
      </c>
      <c r="L107">
        <v>3.6991999999999997E-2</v>
      </c>
      <c r="M107" t="s">
        <v>4</v>
      </c>
      <c r="N107">
        <v>436.39526699999999</v>
      </c>
      <c r="O107">
        <v>1.4200000000000001E-2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2277.685986</v>
      </c>
      <c r="I108">
        <v>0.378826</v>
      </c>
      <c r="J108" t="s">
        <v>3</v>
      </c>
      <c r="K108">
        <v>2253.370703</v>
      </c>
      <c r="L108">
        <v>5.2648E-2</v>
      </c>
      <c r="M108" t="s">
        <v>4</v>
      </c>
      <c r="N108">
        <v>509.12594899999999</v>
      </c>
      <c r="O108">
        <v>2.1659999999999999E-2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2603.0710349999999</v>
      </c>
      <c r="I109">
        <v>0.51678400000000002</v>
      </c>
      <c r="J109" t="s">
        <v>3</v>
      </c>
      <c r="K109">
        <v>2575.3009569999999</v>
      </c>
      <c r="L109">
        <v>6.4665E-2</v>
      </c>
      <c r="M109" t="s">
        <v>4</v>
      </c>
      <c r="N109">
        <v>581.87597200000005</v>
      </c>
      <c r="O109">
        <v>2.5644E-2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2928.4338280000002</v>
      </c>
      <c r="I110">
        <v>0.64407899999999996</v>
      </c>
      <c r="J110" t="s">
        <v>3</v>
      </c>
      <c r="K110">
        <v>2897.2106450000001</v>
      </c>
      <c r="L110">
        <v>8.0487000000000003E-2</v>
      </c>
      <c r="M110" t="s">
        <v>4</v>
      </c>
      <c r="N110">
        <v>654.60562100000004</v>
      </c>
      <c r="O110">
        <v>2.8743999999999999E-2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3253.7817719999998</v>
      </c>
      <c r="I111">
        <v>0.73748100000000005</v>
      </c>
      <c r="J111" t="s">
        <v>3</v>
      </c>
      <c r="K111">
        <v>3219.116211</v>
      </c>
      <c r="L111">
        <v>8.6468000000000003E-2</v>
      </c>
      <c r="M111" t="s">
        <v>4</v>
      </c>
      <c r="N111">
        <v>727.336276</v>
      </c>
      <c r="O111">
        <v>2.7009999999999999E-2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3579.1466310000001</v>
      </c>
      <c r="I112">
        <v>0.88576200000000005</v>
      </c>
      <c r="J112" t="s">
        <v>3</v>
      </c>
      <c r="K112">
        <v>3541.0272709999999</v>
      </c>
      <c r="L112">
        <v>9.6946000000000004E-2</v>
      </c>
      <c r="M112" t="s">
        <v>4</v>
      </c>
      <c r="N112">
        <v>800.07097199999998</v>
      </c>
      <c r="O112">
        <v>2.8792000000000002E-2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3904.516138</v>
      </c>
      <c r="I113">
        <v>1.0448550000000001</v>
      </c>
      <c r="J113" t="s">
        <v>3</v>
      </c>
      <c r="K113">
        <v>3862.931333</v>
      </c>
      <c r="L113">
        <v>0.11314100000000001</v>
      </c>
      <c r="M113" t="s">
        <v>4</v>
      </c>
      <c r="N113">
        <v>872.79929900000002</v>
      </c>
      <c r="O113">
        <v>3.5471000000000003E-2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4229.914111</v>
      </c>
      <c r="I114">
        <v>1.1909419999999999</v>
      </c>
      <c r="J114" t="s">
        <v>3</v>
      </c>
      <c r="K114">
        <v>4184.8583980000003</v>
      </c>
      <c r="L114">
        <v>0.12764500000000001</v>
      </c>
      <c r="M114" t="s">
        <v>4</v>
      </c>
      <c r="N114">
        <v>945.54454299999998</v>
      </c>
      <c r="O114">
        <v>3.8893999999999998E-2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4555.3011909999996</v>
      </c>
      <c r="I115">
        <v>1.368908</v>
      </c>
      <c r="J115" t="s">
        <v>3</v>
      </c>
      <c r="K115">
        <v>4506.7655860000004</v>
      </c>
      <c r="L115">
        <v>0.14033799999999999</v>
      </c>
      <c r="M115" t="s">
        <v>4</v>
      </c>
      <c r="N115">
        <v>1018.274581</v>
      </c>
      <c r="O115">
        <v>4.3755000000000002E-2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4880.6805860000004</v>
      </c>
      <c r="I116">
        <v>1.5600229999999999</v>
      </c>
      <c r="J116" t="s">
        <v>3</v>
      </c>
      <c r="K116">
        <v>4828.6816600000002</v>
      </c>
      <c r="L116">
        <v>0.15346000000000001</v>
      </c>
      <c r="M116" t="s">
        <v>4</v>
      </c>
      <c r="N116">
        <v>1091.014136</v>
      </c>
      <c r="O116">
        <v>4.7121000000000003E-2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5206.0712990000002</v>
      </c>
      <c r="I117">
        <v>1.8017069999999999</v>
      </c>
      <c r="J117" t="s">
        <v>3</v>
      </c>
      <c r="K117">
        <v>5150.5996290000003</v>
      </c>
      <c r="L117">
        <v>0.16956199999999999</v>
      </c>
      <c r="M117" t="s">
        <v>4</v>
      </c>
      <c r="N117">
        <v>1163.75533</v>
      </c>
      <c r="O117">
        <v>5.4823999999999998E-2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5531.4232810000003</v>
      </c>
      <c r="I118">
        <v>2.0963699999999998</v>
      </c>
      <c r="J118" t="s">
        <v>3</v>
      </c>
      <c r="K118">
        <v>5472.499941</v>
      </c>
      <c r="L118">
        <v>0.19586400000000001</v>
      </c>
      <c r="M118" t="s">
        <v>4</v>
      </c>
      <c r="N118">
        <v>1236.4788329999999</v>
      </c>
      <c r="O118">
        <v>6.3622999999999999E-2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5856.8020210000004</v>
      </c>
      <c r="I119">
        <v>2.3094389999999998</v>
      </c>
      <c r="J119" t="s">
        <v>3</v>
      </c>
      <c r="K119">
        <v>5794.4130660000001</v>
      </c>
      <c r="L119">
        <v>0.218503</v>
      </c>
      <c r="M119" t="s">
        <v>4</v>
      </c>
      <c r="N119">
        <v>1309.211274</v>
      </c>
      <c r="O119">
        <v>6.9876999999999995E-2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6182.1974319999999</v>
      </c>
      <c r="I120">
        <v>2.5252159999999999</v>
      </c>
      <c r="J120" t="s">
        <v>3</v>
      </c>
      <c r="K120">
        <v>6116.3356739999999</v>
      </c>
      <c r="L120">
        <v>0.23726900000000001</v>
      </c>
      <c r="M120" t="s">
        <v>4</v>
      </c>
      <c r="N120">
        <v>1381.950591</v>
      </c>
      <c r="O120">
        <v>7.4765999999999999E-2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6507.5422360000002</v>
      </c>
      <c r="I121">
        <v>2.7431779999999999</v>
      </c>
      <c r="J121" t="s">
        <v>3</v>
      </c>
      <c r="K121">
        <v>6438.2345610000002</v>
      </c>
      <c r="L121">
        <v>0.24885499999999999</v>
      </c>
      <c r="M121" t="s">
        <v>4</v>
      </c>
      <c r="N121">
        <v>1454.6721239999999</v>
      </c>
      <c r="O121">
        <v>7.2065000000000004E-2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424.79989899999998</v>
      </c>
      <c r="I122">
        <v>3.3615490000000001</v>
      </c>
      <c r="J122" t="s">
        <v>3</v>
      </c>
      <c r="K122">
        <v>424.10968800000001</v>
      </c>
      <c r="L122">
        <v>3.4466139999999998</v>
      </c>
      <c r="M122" t="s">
        <v>4</v>
      </c>
      <c r="N122">
        <v>81.030991</v>
      </c>
      <c r="O122">
        <v>2.0257130000000001</v>
      </c>
      <c r="P122" t="s">
        <v>5</v>
      </c>
      <c r="Q122">
        <v>1.3137700000000001</v>
      </c>
      <c r="R122">
        <v>6.5760000000000002E-3</v>
      </c>
      <c r="S122" t="s">
        <v>6</v>
      </c>
      <c r="T122">
        <v>322.07142399999998</v>
      </c>
      <c r="U122">
        <v>1.2876E-2</v>
      </c>
      <c r="V122" t="s">
        <v>7</v>
      </c>
      <c r="W122">
        <v>0.49789600000000001</v>
      </c>
      <c r="X122">
        <v>9.7990000000000004E-3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0.29361199999999998</v>
      </c>
      <c r="AG122">
        <v>6.9999999999999994E-5</v>
      </c>
      <c r="AH122" t="s">
        <v>11</v>
      </c>
      <c r="AI122">
        <v>0.70614900000000003</v>
      </c>
      <c r="AJ122">
        <v>2.6999999999999999E-5</v>
      </c>
      <c r="AK122" t="s">
        <v>12</v>
      </c>
      <c r="AL122">
        <v>0</v>
      </c>
      <c r="AM122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849.12890400000003</v>
      </c>
      <c r="I123">
        <v>11.894888999999999</v>
      </c>
      <c r="J123" t="s">
        <v>3</v>
      </c>
      <c r="K123">
        <v>847.74004200000002</v>
      </c>
      <c r="L123">
        <v>11.813387000000001</v>
      </c>
      <c r="M123" t="s">
        <v>4</v>
      </c>
      <c r="N123">
        <v>161.87617599999999</v>
      </c>
      <c r="O123">
        <v>5.7725419999999996</v>
      </c>
      <c r="P123" t="s">
        <v>5</v>
      </c>
      <c r="Q123">
        <v>2.6054140000000001</v>
      </c>
      <c r="R123">
        <v>1.6910999999999999E-2</v>
      </c>
      <c r="S123" t="s">
        <v>6</v>
      </c>
      <c r="T123">
        <v>644.12862500000006</v>
      </c>
      <c r="U123">
        <v>5.4074999999999998E-2</v>
      </c>
      <c r="V123" t="s">
        <v>7</v>
      </c>
      <c r="W123">
        <v>0.95195200000000002</v>
      </c>
      <c r="X123">
        <v>3.5187999999999997E-2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0.29056100000000001</v>
      </c>
      <c r="AG123">
        <v>5.8999999999999998E-5</v>
      </c>
      <c r="AH123" t="s">
        <v>11</v>
      </c>
      <c r="AI123">
        <v>0.70869899999999997</v>
      </c>
      <c r="AJ123">
        <v>4.5000000000000003E-5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1273.8024660000001</v>
      </c>
      <c r="I124">
        <v>23.081638999999999</v>
      </c>
      <c r="J124" t="s">
        <v>3</v>
      </c>
      <c r="K124">
        <v>1271.703716</v>
      </c>
      <c r="L124">
        <v>23.017918000000002</v>
      </c>
      <c r="M124" t="s">
        <v>4</v>
      </c>
      <c r="N124">
        <v>242.926233</v>
      </c>
      <c r="O124">
        <v>13.003778000000001</v>
      </c>
      <c r="P124" t="s">
        <v>5</v>
      </c>
      <c r="Q124">
        <v>3.896976</v>
      </c>
      <c r="R124">
        <v>3.2203000000000002E-2</v>
      </c>
      <c r="S124" t="s">
        <v>6</v>
      </c>
      <c r="T124">
        <v>966.19280800000001</v>
      </c>
      <c r="U124">
        <v>0.10344200000000001</v>
      </c>
      <c r="V124" t="s">
        <v>7</v>
      </c>
      <c r="W124">
        <v>1.3990499999999999</v>
      </c>
      <c r="X124">
        <v>6.1620000000000001E-2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0.28811100000000001</v>
      </c>
      <c r="AG124">
        <v>4.1999999999999998E-5</v>
      </c>
      <c r="AH124" t="s">
        <v>11</v>
      </c>
      <c r="AI124">
        <v>0.71019200000000005</v>
      </c>
      <c r="AJ124">
        <v>5.7000000000000003E-5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1698.6718289999999</v>
      </c>
      <c r="I125">
        <v>37.774594</v>
      </c>
      <c r="J125" t="s">
        <v>3</v>
      </c>
      <c r="K125">
        <v>1695.8872289999999</v>
      </c>
      <c r="L125">
        <v>37.747126999999999</v>
      </c>
      <c r="M125" t="s">
        <v>4</v>
      </c>
      <c r="N125">
        <v>324.14652999999998</v>
      </c>
      <c r="O125">
        <v>20.194513000000001</v>
      </c>
      <c r="P125" t="s">
        <v>5</v>
      </c>
      <c r="Q125">
        <v>5.1886140000000003</v>
      </c>
      <c r="R125">
        <v>4.5643999999999997E-2</v>
      </c>
      <c r="S125" t="s">
        <v>6</v>
      </c>
      <c r="T125">
        <v>1288.2941410000001</v>
      </c>
      <c r="U125">
        <v>0.16215599999999999</v>
      </c>
      <c r="V125" t="s">
        <v>7</v>
      </c>
      <c r="W125">
        <v>1.8629819999999999</v>
      </c>
      <c r="X125">
        <v>9.0973999999999999E-2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0.28647</v>
      </c>
      <c r="AG125">
        <v>2.0999999999999999E-5</v>
      </c>
      <c r="AH125" t="s">
        <v>11</v>
      </c>
      <c r="AI125">
        <v>0.71058699999999997</v>
      </c>
      <c r="AJ125">
        <v>6.0000000000000002E-5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2123.307319</v>
      </c>
      <c r="I126">
        <v>47.779853000000003</v>
      </c>
      <c r="J126" t="s">
        <v>3</v>
      </c>
      <c r="K126">
        <v>2119.8241499999999</v>
      </c>
      <c r="L126">
        <v>46.766337999999998</v>
      </c>
      <c r="M126" t="s">
        <v>4</v>
      </c>
      <c r="N126">
        <v>405.10965099999999</v>
      </c>
      <c r="O126">
        <v>24.400480999999999</v>
      </c>
      <c r="P126" t="s">
        <v>5</v>
      </c>
      <c r="Q126">
        <v>6.5089480000000002</v>
      </c>
      <c r="R126">
        <v>6.9335999999999995E-2</v>
      </c>
      <c r="S126" t="s">
        <v>6</v>
      </c>
      <c r="T126">
        <v>1610.4118900000001</v>
      </c>
      <c r="U126">
        <v>0.246754</v>
      </c>
      <c r="V126" t="s">
        <v>7</v>
      </c>
      <c r="W126">
        <v>2.3367339999999999</v>
      </c>
      <c r="X126">
        <v>0.13841400000000001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0.28506199999999998</v>
      </c>
      <c r="AG126">
        <v>1.5E-5</v>
      </c>
      <c r="AH126" t="s">
        <v>11</v>
      </c>
      <c r="AI126">
        <v>0.71179800000000004</v>
      </c>
      <c r="AJ126">
        <v>6.7999999999999999E-5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2547.9823289999999</v>
      </c>
      <c r="I127">
        <v>62.674151000000002</v>
      </c>
      <c r="J127" t="s">
        <v>3</v>
      </c>
      <c r="K127">
        <v>2543.7821680000002</v>
      </c>
      <c r="L127">
        <v>62.199482000000003</v>
      </c>
      <c r="M127" t="s">
        <v>4</v>
      </c>
      <c r="N127">
        <v>486.06768899999997</v>
      </c>
      <c r="O127">
        <v>32.493473999999999</v>
      </c>
      <c r="P127" t="s">
        <v>5</v>
      </c>
      <c r="Q127">
        <v>7.8091819999999998</v>
      </c>
      <c r="R127">
        <v>9.2896000000000006E-2</v>
      </c>
      <c r="S127" t="s">
        <v>6</v>
      </c>
      <c r="T127">
        <v>1932.5418460000001</v>
      </c>
      <c r="U127">
        <v>0.32878000000000002</v>
      </c>
      <c r="V127" t="s">
        <v>7</v>
      </c>
      <c r="W127">
        <v>2.8076660000000002</v>
      </c>
      <c r="X127">
        <v>0.185587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0.28439700000000001</v>
      </c>
      <c r="AG127">
        <v>6.9999999999999999E-6</v>
      </c>
      <c r="AH127" t="s">
        <v>11</v>
      </c>
      <c r="AI127">
        <v>0.71301099999999995</v>
      </c>
      <c r="AJ127">
        <v>7.3999999999999996E-5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2972.4635210000001</v>
      </c>
      <c r="I128">
        <v>80.608344000000002</v>
      </c>
      <c r="J128" t="s">
        <v>3</v>
      </c>
      <c r="K128">
        <v>2967.5850780000001</v>
      </c>
      <c r="L128">
        <v>79.147926999999996</v>
      </c>
      <c r="M128" t="s">
        <v>4</v>
      </c>
      <c r="N128">
        <v>566.94954700000005</v>
      </c>
      <c r="O128">
        <v>42.239376999999998</v>
      </c>
      <c r="P128" t="s">
        <v>5</v>
      </c>
      <c r="Q128">
        <v>9.112406</v>
      </c>
      <c r="R128">
        <v>0.13441600000000001</v>
      </c>
      <c r="S128" t="s">
        <v>6</v>
      </c>
      <c r="T128">
        <v>2254.6724899999999</v>
      </c>
      <c r="U128">
        <v>0.43740299999999999</v>
      </c>
      <c r="V128" t="s">
        <v>7</v>
      </c>
      <c r="W128">
        <v>3.2715019999999999</v>
      </c>
      <c r="X128">
        <v>0.25425199999999998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0.28406900000000002</v>
      </c>
      <c r="AG128">
        <v>5.0000000000000004E-6</v>
      </c>
      <c r="AH128" t="s">
        <v>11</v>
      </c>
      <c r="AI128">
        <v>0.71385699999999996</v>
      </c>
      <c r="AJ128">
        <v>7.7999999999999999E-5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3397.1693209999999</v>
      </c>
      <c r="I129">
        <v>103.469013</v>
      </c>
      <c r="J129" t="s">
        <v>3</v>
      </c>
      <c r="K129">
        <v>3391.5614260000002</v>
      </c>
      <c r="L129">
        <v>101.14366</v>
      </c>
      <c r="M129" t="s">
        <v>4</v>
      </c>
      <c r="N129">
        <v>647.91566</v>
      </c>
      <c r="O129">
        <v>52.268979999999999</v>
      </c>
      <c r="P129" t="s">
        <v>5</v>
      </c>
      <c r="Q129">
        <v>10.428573</v>
      </c>
      <c r="R129">
        <v>0.18054700000000001</v>
      </c>
      <c r="S129" t="s">
        <v>6</v>
      </c>
      <c r="T129">
        <v>2576.8195260000002</v>
      </c>
      <c r="U129">
        <v>0.58177000000000001</v>
      </c>
      <c r="V129" t="s">
        <v>7</v>
      </c>
      <c r="W129">
        <v>3.7548539999999999</v>
      </c>
      <c r="X129">
        <v>0.348553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0.28389199999999998</v>
      </c>
      <c r="AG129">
        <v>3.9999999999999998E-6</v>
      </c>
      <c r="AH129" t="s">
        <v>11</v>
      </c>
      <c r="AI129">
        <v>0.71517799999999998</v>
      </c>
      <c r="AJ129">
        <v>8.2999999999999998E-5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3821.688936</v>
      </c>
      <c r="I130">
        <v>133.56420299999999</v>
      </c>
      <c r="J130" t="s">
        <v>3</v>
      </c>
      <c r="K130">
        <v>3815.3490430000002</v>
      </c>
      <c r="L130">
        <v>129.87091699999999</v>
      </c>
      <c r="M130" t="s">
        <v>4</v>
      </c>
      <c r="N130">
        <v>728.68933600000003</v>
      </c>
      <c r="O130">
        <v>62.602314</v>
      </c>
      <c r="P130" t="s">
        <v>5</v>
      </c>
      <c r="Q130">
        <v>11.733148999999999</v>
      </c>
      <c r="R130">
        <v>0.23188300000000001</v>
      </c>
      <c r="S130" t="s">
        <v>6</v>
      </c>
      <c r="T130">
        <v>2898.9524120000001</v>
      </c>
      <c r="U130">
        <v>0.75916399999999995</v>
      </c>
      <c r="V130" t="s">
        <v>7</v>
      </c>
      <c r="W130">
        <v>4.2288519999999998</v>
      </c>
      <c r="X130">
        <v>0.46826000000000001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0.28300599999999998</v>
      </c>
      <c r="AG130">
        <v>2.1999999999999999E-5</v>
      </c>
      <c r="AH130" t="s">
        <v>11</v>
      </c>
      <c r="AI130">
        <v>0.715947</v>
      </c>
      <c r="AJ130">
        <v>8.3999999999999995E-5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4246.1924410000001</v>
      </c>
      <c r="I131">
        <v>160.44452200000001</v>
      </c>
      <c r="J131" t="s">
        <v>3</v>
      </c>
      <c r="K131">
        <v>4239.1530860000003</v>
      </c>
      <c r="L131">
        <v>156.24490499999999</v>
      </c>
      <c r="M131" t="s">
        <v>4</v>
      </c>
      <c r="N131">
        <v>809.59113400000001</v>
      </c>
      <c r="O131">
        <v>72.487634999999997</v>
      </c>
      <c r="P131" t="s">
        <v>5</v>
      </c>
      <c r="Q131">
        <v>13.035132000000001</v>
      </c>
      <c r="R131">
        <v>0.278748</v>
      </c>
      <c r="S131" t="s">
        <v>6</v>
      </c>
      <c r="T131">
        <v>3221.095894</v>
      </c>
      <c r="U131">
        <v>0.94387299999999996</v>
      </c>
      <c r="V131" t="s">
        <v>7</v>
      </c>
      <c r="W131">
        <v>4.6950760000000002</v>
      </c>
      <c r="X131">
        <v>0.58224600000000004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0.28287499999999999</v>
      </c>
      <c r="AG131">
        <v>2.0000000000000002E-5</v>
      </c>
      <c r="AH131" t="s">
        <v>11</v>
      </c>
      <c r="AI131">
        <v>0.71613499999999997</v>
      </c>
      <c r="AJ131">
        <v>8.2000000000000001E-5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4670.6362499999996</v>
      </c>
      <c r="I132">
        <v>184.079004</v>
      </c>
      <c r="J132" t="s">
        <v>3</v>
      </c>
      <c r="K132">
        <v>4662.9067189999996</v>
      </c>
      <c r="L132">
        <v>178.923652</v>
      </c>
      <c r="M132" t="s">
        <v>4</v>
      </c>
      <c r="N132">
        <v>890.53393200000005</v>
      </c>
      <c r="O132">
        <v>82.580101999999997</v>
      </c>
      <c r="P132" t="s">
        <v>5</v>
      </c>
      <c r="Q132">
        <v>14.334975</v>
      </c>
      <c r="R132">
        <v>0.330264</v>
      </c>
      <c r="S132" t="s">
        <v>6</v>
      </c>
      <c r="T132">
        <v>3543.2313720000002</v>
      </c>
      <c r="U132">
        <v>1.1326020000000001</v>
      </c>
      <c r="V132" t="s">
        <v>7</v>
      </c>
      <c r="W132">
        <v>5.1636519999999999</v>
      </c>
      <c r="X132">
        <v>0.70340599999999998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0.28276200000000001</v>
      </c>
      <c r="AG132">
        <v>1.8E-5</v>
      </c>
      <c r="AH132" t="s">
        <v>11</v>
      </c>
      <c r="AI132">
        <v>0.71694800000000003</v>
      </c>
      <c r="AJ132">
        <v>8.2000000000000001E-5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5095.2658590000001</v>
      </c>
      <c r="I133">
        <v>191.28675000000001</v>
      </c>
      <c r="J133" t="s">
        <v>3</v>
      </c>
      <c r="K133">
        <v>5086.7933009999997</v>
      </c>
      <c r="L133">
        <v>183.88875999999999</v>
      </c>
      <c r="M133" t="s">
        <v>4</v>
      </c>
      <c r="N133">
        <v>971.41859599999998</v>
      </c>
      <c r="O133">
        <v>85.703016000000005</v>
      </c>
      <c r="P133" t="s">
        <v>5</v>
      </c>
      <c r="Q133">
        <v>15.665656</v>
      </c>
      <c r="R133">
        <v>0.40437499999999998</v>
      </c>
      <c r="S133" t="s">
        <v>6</v>
      </c>
      <c r="T133">
        <v>3865.4018120000001</v>
      </c>
      <c r="U133">
        <v>1.3633459999999999</v>
      </c>
      <c r="V133" t="s">
        <v>7</v>
      </c>
      <c r="W133">
        <v>5.6527640000000003</v>
      </c>
      <c r="X133">
        <v>0.85719199999999995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0.282636</v>
      </c>
      <c r="AG133">
        <v>1.8E-5</v>
      </c>
      <c r="AH133" t="s">
        <v>11</v>
      </c>
      <c r="AI133">
        <v>0.71737600000000001</v>
      </c>
      <c r="AJ133">
        <v>8.2000000000000001E-5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5519.6176949999999</v>
      </c>
      <c r="I134">
        <v>201.90372199999999</v>
      </c>
      <c r="J134" t="s">
        <v>3</v>
      </c>
      <c r="K134">
        <v>5510.4418649999998</v>
      </c>
      <c r="L134">
        <v>192.78703899999999</v>
      </c>
      <c r="M134" t="s">
        <v>4</v>
      </c>
      <c r="N134">
        <v>1052.2225559999999</v>
      </c>
      <c r="O134">
        <v>91.460921999999997</v>
      </c>
      <c r="P134" t="s">
        <v>5</v>
      </c>
      <c r="Q134">
        <v>16.969629000000001</v>
      </c>
      <c r="R134">
        <v>0.47305900000000001</v>
      </c>
      <c r="S134" t="s">
        <v>6</v>
      </c>
      <c r="T134">
        <v>4187.5412210000004</v>
      </c>
      <c r="U134">
        <v>1.543698</v>
      </c>
      <c r="V134" t="s">
        <v>7</v>
      </c>
      <c r="W134">
        <v>6.1033099999999996</v>
      </c>
      <c r="X134">
        <v>0.97007299999999996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0.28252699999999997</v>
      </c>
      <c r="AG134">
        <v>1.7E-5</v>
      </c>
      <c r="AH134" t="s">
        <v>11</v>
      </c>
      <c r="AI134">
        <v>0.71757499999999996</v>
      </c>
      <c r="AJ134">
        <v>8.0000000000000007E-5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5944.0335059999998</v>
      </c>
      <c r="I135">
        <v>217.78047100000001</v>
      </c>
      <c r="J135" t="s">
        <v>3</v>
      </c>
      <c r="K135">
        <v>5934.1253999999999</v>
      </c>
      <c r="L135">
        <v>207.02143899999999</v>
      </c>
      <c r="M135" t="s">
        <v>4</v>
      </c>
      <c r="N135">
        <v>1133.067532</v>
      </c>
      <c r="O135">
        <v>97.065748999999997</v>
      </c>
      <c r="P135" t="s">
        <v>5</v>
      </c>
      <c r="Q135">
        <v>18.275334000000001</v>
      </c>
      <c r="R135">
        <v>0.54103000000000001</v>
      </c>
      <c r="S135" t="s">
        <v>6</v>
      </c>
      <c r="T135">
        <v>4509.710059</v>
      </c>
      <c r="U135">
        <v>1.8249919999999999</v>
      </c>
      <c r="V135" t="s">
        <v>7</v>
      </c>
      <c r="W135">
        <v>6.5745040000000001</v>
      </c>
      <c r="X135">
        <v>1.147391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0.28251999999999999</v>
      </c>
      <c r="AG135">
        <v>1.7E-5</v>
      </c>
      <c r="AH135" t="s">
        <v>11</v>
      </c>
      <c r="AI135">
        <v>0.71862400000000004</v>
      </c>
      <c r="AJ135">
        <v>7.7000000000000001E-5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6368.7005369999997</v>
      </c>
      <c r="I136">
        <v>231.85995299999999</v>
      </c>
      <c r="J136" t="s">
        <v>3</v>
      </c>
      <c r="K136">
        <v>6358.1041310000001</v>
      </c>
      <c r="L136">
        <v>217.24330699999999</v>
      </c>
      <c r="M136" t="s">
        <v>4</v>
      </c>
      <c r="N136">
        <v>1214.081709</v>
      </c>
      <c r="O136">
        <v>100.395067</v>
      </c>
      <c r="P136" t="s">
        <v>5</v>
      </c>
      <c r="Q136">
        <v>19.580576000000001</v>
      </c>
      <c r="R136">
        <v>0.61456100000000002</v>
      </c>
      <c r="S136" t="s">
        <v>6</v>
      </c>
      <c r="T136">
        <v>4831.8695019999996</v>
      </c>
      <c r="U136">
        <v>2.0972339999999998</v>
      </c>
      <c r="V136" t="s">
        <v>7</v>
      </c>
      <c r="W136">
        <v>7.0386519999999999</v>
      </c>
      <c r="X136">
        <v>1.3403560000000001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0.282219</v>
      </c>
      <c r="AG136">
        <v>2.0000000000000002E-5</v>
      </c>
      <c r="AH136" t="s">
        <v>11</v>
      </c>
      <c r="AI136">
        <v>0.71894999999999998</v>
      </c>
      <c r="AJ136">
        <v>7.4999999999999993E-5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6793.1843070000004</v>
      </c>
      <c r="I137">
        <v>252.27158800000001</v>
      </c>
      <c r="J137" t="s">
        <v>3</v>
      </c>
      <c r="K137">
        <v>6781.8786129999999</v>
      </c>
      <c r="L137">
        <v>235.00993700000001</v>
      </c>
      <c r="M137" t="s">
        <v>4</v>
      </c>
      <c r="N137">
        <v>1294.752935</v>
      </c>
      <c r="O137">
        <v>106.734149</v>
      </c>
      <c r="P137" t="s">
        <v>5</v>
      </c>
      <c r="Q137">
        <v>20.88185</v>
      </c>
      <c r="R137">
        <v>0.71632099999999999</v>
      </c>
      <c r="S137" t="s">
        <v>6</v>
      </c>
      <c r="T137">
        <v>5154.0341699999999</v>
      </c>
      <c r="U137">
        <v>2.395756</v>
      </c>
      <c r="V137" t="s">
        <v>7</v>
      </c>
      <c r="W137">
        <v>7.5095080000000003</v>
      </c>
      <c r="X137">
        <v>1.535323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0.28221499999999999</v>
      </c>
      <c r="AG137">
        <v>2.0000000000000002E-5</v>
      </c>
      <c r="AH137" t="s">
        <v>11</v>
      </c>
      <c r="AI137">
        <v>0.71897299999999997</v>
      </c>
      <c r="AJ137">
        <v>7.4999999999999993E-5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7217.8699219999999</v>
      </c>
      <c r="I138">
        <v>261.76533000000001</v>
      </c>
      <c r="J138" t="s">
        <v>3</v>
      </c>
      <c r="K138">
        <v>7205.8695120000002</v>
      </c>
      <c r="L138">
        <v>241.729885</v>
      </c>
      <c r="M138" t="s">
        <v>4</v>
      </c>
      <c r="N138">
        <v>1375.8363179999999</v>
      </c>
      <c r="O138">
        <v>112.180599</v>
      </c>
      <c r="P138" t="s">
        <v>5</v>
      </c>
      <c r="Q138">
        <v>22.183284</v>
      </c>
      <c r="R138">
        <v>0.83544399999999996</v>
      </c>
      <c r="S138" t="s">
        <v>6</v>
      </c>
      <c r="T138">
        <v>5476.1997270000002</v>
      </c>
      <c r="U138">
        <v>2.6902650000000001</v>
      </c>
      <c r="V138" t="s">
        <v>7</v>
      </c>
      <c r="W138">
        <v>7.9785180000000002</v>
      </c>
      <c r="X138">
        <v>1.7337990000000001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0.28221000000000002</v>
      </c>
      <c r="AG138">
        <v>2.0000000000000002E-5</v>
      </c>
      <c r="AH138" t="s">
        <v>11</v>
      </c>
      <c r="AI138">
        <v>0.719252</v>
      </c>
      <c r="AJ138">
        <v>7.2000000000000002E-5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7642.4522459999998</v>
      </c>
      <c r="I139">
        <v>280.16478799999999</v>
      </c>
      <c r="J139" t="s">
        <v>3</v>
      </c>
      <c r="K139">
        <v>7629.7363960000002</v>
      </c>
      <c r="L139">
        <v>258.40032500000001</v>
      </c>
      <c r="M139" t="s">
        <v>4</v>
      </c>
      <c r="N139">
        <v>1456.772939</v>
      </c>
      <c r="O139">
        <v>117.13279300000001</v>
      </c>
      <c r="P139" t="s">
        <v>5</v>
      </c>
      <c r="Q139">
        <v>23.493584999999999</v>
      </c>
      <c r="R139">
        <v>0.94962199999999997</v>
      </c>
      <c r="S139" t="s">
        <v>6</v>
      </c>
      <c r="T139">
        <v>5798.379355</v>
      </c>
      <c r="U139">
        <v>3.0263589999999998</v>
      </c>
      <c r="V139" t="s">
        <v>7</v>
      </c>
      <c r="W139">
        <v>8.4559519999999999</v>
      </c>
      <c r="X139">
        <v>1.9420360000000001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0.28199200000000002</v>
      </c>
      <c r="AG139">
        <v>2.0999999999999999E-5</v>
      </c>
      <c r="AH139" t="s">
        <v>11</v>
      </c>
      <c r="AI139">
        <v>0.71962700000000002</v>
      </c>
      <c r="AJ139">
        <v>6.8999999999999997E-5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8067.0770700000003</v>
      </c>
      <c r="I140">
        <v>307.13976000000002</v>
      </c>
      <c r="J140" t="s">
        <v>3</v>
      </c>
      <c r="K140">
        <v>8053.6320210000003</v>
      </c>
      <c r="L140">
        <v>281.91729400000003</v>
      </c>
      <c r="M140" t="s">
        <v>4</v>
      </c>
      <c r="N140">
        <v>1537.7686160000001</v>
      </c>
      <c r="O140">
        <v>130.735613</v>
      </c>
      <c r="P140" t="s">
        <v>5</v>
      </c>
      <c r="Q140">
        <v>24.800106</v>
      </c>
      <c r="R140">
        <v>1.0213369999999999</v>
      </c>
      <c r="S140" t="s">
        <v>6</v>
      </c>
      <c r="T140">
        <v>6120.5513870000004</v>
      </c>
      <c r="U140">
        <v>3.3187989999999998</v>
      </c>
      <c r="V140" t="s">
        <v>7</v>
      </c>
      <c r="W140">
        <v>8.92943</v>
      </c>
      <c r="X140">
        <v>2.1617199999999999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0.28198699999999999</v>
      </c>
      <c r="AG140">
        <v>2.0999999999999999E-5</v>
      </c>
      <c r="AH140" t="s">
        <v>11</v>
      </c>
      <c r="AI140">
        <v>0.72022799999999998</v>
      </c>
      <c r="AJ140">
        <v>6.6000000000000005E-5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8491.9716410000001</v>
      </c>
      <c r="I141">
        <v>329.67466000000002</v>
      </c>
      <c r="J141" t="s">
        <v>3</v>
      </c>
      <c r="K141">
        <v>8477.787773</v>
      </c>
      <c r="L141">
        <v>298.219922</v>
      </c>
      <c r="M141" t="s">
        <v>4</v>
      </c>
      <c r="N141">
        <v>1618.975747</v>
      </c>
      <c r="O141">
        <v>137.96742499999999</v>
      </c>
      <c r="P141" t="s">
        <v>5</v>
      </c>
      <c r="Q141">
        <v>26.153867000000002</v>
      </c>
      <c r="R141">
        <v>1.3523149999999999</v>
      </c>
      <c r="S141" t="s">
        <v>6</v>
      </c>
      <c r="T141">
        <v>6442.7184960000004</v>
      </c>
      <c r="U141">
        <v>3.630738</v>
      </c>
      <c r="V141" t="s">
        <v>7</v>
      </c>
      <c r="W141">
        <v>9.4036120000000007</v>
      </c>
      <c r="X141">
        <v>2.3835009999999999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0.281947</v>
      </c>
      <c r="AG141">
        <v>2.0999999999999999E-5</v>
      </c>
      <c r="AH141" t="s">
        <v>11</v>
      </c>
      <c r="AI141">
        <v>0.72039799999999998</v>
      </c>
      <c r="AJ141">
        <v>6.7000000000000002E-5</v>
      </c>
      <c r="AK141" t="s">
        <v>12</v>
      </c>
      <c r="AL141">
        <v>0</v>
      </c>
      <c r="AM141">
        <v>0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351.57959099999999</v>
      </c>
      <c r="I162">
        <v>1.266095</v>
      </c>
      <c r="J162" t="s">
        <v>3</v>
      </c>
      <c r="K162">
        <v>350.87975799999998</v>
      </c>
      <c r="L162">
        <v>1.229897</v>
      </c>
      <c r="M162" t="s">
        <v>4</v>
      </c>
      <c r="N162">
        <v>81.710904999999997</v>
      </c>
      <c r="O162">
        <v>0.93520999999999999</v>
      </c>
      <c r="P162" t="s">
        <v>5</v>
      </c>
      <c r="Q162">
        <v>1.3303579999999999</v>
      </c>
      <c r="R162">
        <v>8.0009999999999994E-3</v>
      </c>
      <c r="S162" t="s">
        <v>6</v>
      </c>
      <c r="T162">
        <v>248.49246099999999</v>
      </c>
      <c r="U162">
        <v>1.5949000000000001E-2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0.29546800000000001</v>
      </c>
      <c r="AG162">
        <v>9.8999999999999994E-5</v>
      </c>
      <c r="AH162" t="s">
        <v>11</v>
      </c>
      <c r="AI162">
        <v>0.70693300000000003</v>
      </c>
      <c r="AJ162">
        <v>5.5999999999999999E-5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703.31942100000003</v>
      </c>
      <c r="I163">
        <v>3.193902</v>
      </c>
      <c r="J163" t="s">
        <v>3</v>
      </c>
      <c r="K163">
        <v>701.91378099999997</v>
      </c>
      <c r="L163">
        <v>3.015088</v>
      </c>
      <c r="M163" t="s">
        <v>4</v>
      </c>
      <c r="N163">
        <v>163.74707100000001</v>
      </c>
      <c r="O163">
        <v>2.5632510000000002</v>
      </c>
      <c r="P163" t="s">
        <v>5</v>
      </c>
      <c r="Q163">
        <v>2.6673</v>
      </c>
      <c r="R163">
        <v>2.8525999999999999E-2</v>
      </c>
      <c r="S163" t="s">
        <v>6</v>
      </c>
      <c r="T163">
        <v>496.97145699999999</v>
      </c>
      <c r="U163">
        <v>5.0560000000000001E-2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0.29073900000000003</v>
      </c>
      <c r="AG163">
        <v>9.5000000000000005E-5</v>
      </c>
      <c r="AH163" t="s">
        <v>11</v>
      </c>
      <c r="AI163">
        <v>0.70965</v>
      </c>
      <c r="AJ163">
        <v>5.5000000000000002E-5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1055.064617</v>
      </c>
      <c r="I164">
        <v>5.8020560000000003</v>
      </c>
      <c r="J164" t="s">
        <v>3</v>
      </c>
      <c r="K164">
        <v>1052.9703099999999</v>
      </c>
      <c r="L164">
        <v>5.4064059999999996</v>
      </c>
      <c r="M164" t="s">
        <v>4</v>
      </c>
      <c r="N164">
        <v>245.765019</v>
      </c>
      <c r="O164">
        <v>4.425109</v>
      </c>
      <c r="P164" t="s">
        <v>5</v>
      </c>
      <c r="Q164">
        <v>3.9939879999999999</v>
      </c>
      <c r="R164">
        <v>5.5327000000000001E-2</v>
      </c>
      <c r="S164" t="s">
        <v>6</v>
      </c>
      <c r="T164">
        <v>745.45217000000002</v>
      </c>
      <c r="U164">
        <v>0.110887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0.28522700000000001</v>
      </c>
      <c r="AG164">
        <v>5.7000000000000003E-5</v>
      </c>
      <c r="AH164" t="s">
        <v>11</v>
      </c>
      <c r="AI164">
        <v>0.71180100000000002</v>
      </c>
      <c r="AJ164">
        <v>9.5000000000000005E-5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1406.882415</v>
      </c>
      <c r="I165">
        <v>9.7167480000000008</v>
      </c>
      <c r="J165" t="s">
        <v>3</v>
      </c>
      <c r="K165">
        <v>1404.0805</v>
      </c>
      <c r="L165">
        <v>9.0737640000000006</v>
      </c>
      <c r="M165" t="s">
        <v>4</v>
      </c>
      <c r="N165">
        <v>327.79008700000003</v>
      </c>
      <c r="O165">
        <v>7.0705799999999996</v>
      </c>
      <c r="P165" t="s">
        <v>5</v>
      </c>
      <c r="Q165">
        <v>5.3339359999999996</v>
      </c>
      <c r="R165">
        <v>7.5155E-2</v>
      </c>
      <c r="S165" t="s">
        <v>6</v>
      </c>
      <c r="T165">
        <v>993.94503699999996</v>
      </c>
      <c r="U165">
        <v>0.17091899999999999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0.28370200000000001</v>
      </c>
      <c r="AG165">
        <v>4.8999999999999998E-5</v>
      </c>
      <c r="AH165" t="s">
        <v>11</v>
      </c>
      <c r="AI165">
        <v>0.71223899999999996</v>
      </c>
      <c r="AJ165">
        <v>9.7999999999999997E-5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1758.851523</v>
      </c>
      <c r="I166">
        <v>14.730846</v>
      </c>
      <c r="J166" t="s">
        <v>3</v>
      </c>
      <c r="K166">
        <v>1755.3460279999999</v>
      </c>
      <c r="L166">
        <v>13.426885</v>
      </c>
      <c r="M166" t="s">
        <v>4</v>
      </c>
      <c r="N166">
        <v>410.05525399999999</v>
      </c>
      <c r="O166">
        <v>10.328544000000001</v>
      </c>
      <c r="P166" t="s">
        <v>5</v>
      </c>
      <c r="Q166">
        <v>6.6768099999999997</v>
      </c>
      <c r="R166">
        <v>0.105985</v>
      </c>
      <c r="S166" t="s">
        <v>6</v>
      </c>
      <c r="T166">
        <v>1242.431814</v>
      </c>
      <c r="U166">
        <v>0.252272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0.28312399999999999</v>
      </c>
      <c r="AG166">
        <v>4.3000000000000002E-5</v>
      </c>
      <c r="AH166" t="s">
        <v>11</v>
      </c>
      <c r="AI166">
        <v>0.71327300000000005</v>
      </c>
      <c r="AJ166">
        <v>1.08E-4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2110.6589549999999</v>
      </c>
      <c r="I167">
        <v>20.85079</v>
      </c>
      <c r="J167" t="s">
        <v>3</v>
      </c>
      <c r="K167">
        <v>2106.4494730000001</v>
      </c>
      <c r="L167">
        <v>19.163411</v>
      </c>
      <c r="M167" t="s">
        <v>4</v>
      </c>
      <c r="N167">
        <v>492.24835000000002</v>
      </c>
      <c r="O167">
        <v>14.384141</v>
      </c>
      <c r="P167" t="s">
        <v>5</v>
      </c>
      <c r="Q167">
        <v>7.9981939999999998</v>
      </c>
      <c r="R167">
        <v>0.14426600000000001</v>
      </c>
      <c r="S167" t="s">
        <v>6</v>
      </c>
      <c r="T167">
        <v>1490.9062670000001</v>
      </c>
      <c r="U167">
        <v>0.33979100000000001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0.282389</v>
      </c>
      <c r="AG167">
        <v>3.1999999999999999E-5</v>
      </c>
      <c r="AH167" t="s">
        <v>11</v>
      </c>
      <c r="AI167">
        <v>0.71392299999999997</v>
      </c>
      <c r="AJ167">
        <v>1.06E-4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2462.4489060000001</v>
      </c>
      <c r="I168">
        <v>25.898325</v>
      </c>
      <c r="J168" t="s">
        <v>3</v>
      </c>
      <c r="K168">
        <v>2457.6049800000001</v>
      </c>
      <c r="L168">
        <v>23.689579999999999</v>
      </c>
      <c r="M168" t="s">
        <v>4</v>
      </c>
      <c r="N168">
        <v>574.50746600000002</v>
      </c>
      <c r="O168">
        <v>17.986785999999999</v>
      </c>
      <c r="P168" t="s">
        <v>5</v>
      </c>
      <c r="Q168">
        <v>9.3033160000000006</v>
      </c>
      <c r="R168">
        <v>0.18073800000000001</v>
      </c>
      <c r="S168" t="s">
        <v>6</v>
      </c>
      <c r="T168">
        <v>1739.361541</v>
      </c>
      <c r="U168">
        <v>0.43601099999999998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0.28207100000000002</v>
      </c>
      <c r="AG168">
        <v>3.1000000000000001E-5</v>
      </c>
      <c r="AH168" t="s">
        <v>11</v>
      </c>
      <c r="AI168">
        <v>0.71454399999999996</v>
      </c>
      <c r="AJ168">
        <v>1.03E-4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2814.1246339999998</v>
      </c>
      <c r="I169">
        <v>32.215564000000001</v>
      </c>
      <c r="J169" t="s">
        <v>3</v>
      </c>
      <c r="K169">
        <v>2808.5902249999999</v>
      </c>
      <c r="L169">
        <v>28.935960000000001</v>
      </c>
      <c r="M169" t="s">
        <v>4</v>
      </c>
      <c r="N169">
        <v>656.61937399999999</v>
      </c>
      <c r="O169">
        <v>20.603787000000001</v>
      </c>
      <c r="P169" t="s">
        <v>5</v>
      </c>
      <c r="Q169">
        <v>10.614159000000001</v>
      </c>
      <c r="R169">
        <v>0.24598999999999999</v>
      </c>
      <c r="S169" t="s">
        <v>6</v>
      </c>
      <c r="T169">
        <v>1987.8175289999999</v>
      </c>
      <c r="U169">
        <v>0.58415300000000003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0.28181800000000001</v>
      </c>
      <c r="AG169">
        <v>3.1999999999999999E-5</v>
      </c>
      <c r="AH169" t="s">
        <v>11</v>
      </c>
      <c r="AI169">
        <v>0.71456600000000003</v>
      </c>
      <c r="AJ169">
        <v>1.0399999999999999E-4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3165.994717</v>
      </c>
      <c r="I170">
        <v>39.416944999999998</v>
      </c>
      <c r="J170" t="s">
        <v>3</v>
      </c>
      <c r="K170">
        <v>3159.7901710000001</v>
      </c>
      <c r="L170">
        <v>35.518281000000002</v>
      </c>
      <c r="M170" t="s">
        <v>4</v>
      </c>
      <c r="N170">
        <v>738.80701399999998</v>
      </c>
      <c r="O170">
        <v>23.812881999999998</v>
      </c>
      <c r="P170" t="s">
        <v>5</v>
      </c>
      <c r="Q170">
        <v>11.944932</v>
      </c>
      <c r="R170">
        <v>0.28547299999999998</v>
      </c>
      <c r="S170" t="s">
        <v>6</v>
      </c>
      <c r="T170">
        <v>2236.29916</v>
      </c>
      <c r="U170">
        <v>0.68708899999999995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0.28129500000000002</v>
      </c>
      <c r="AG170">
        <v>4.0000000000000003E-5</v>
      </c>
      <c r="AH170" t="s">
        <v>11</v>
      </c>
      <c r="AI170">
        <v>0.71602200000000005</v>
      </c>
      <c r="AJ170">
        <v>1.03E-4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3517.828994</v>
      </c>
      <c r="I171">
        <v>44.472620999999997</v>
      </c>
      <c r="J171" t="s">
        <v>3</v>
      </c>
      <c r="K171">
        <v>3510.9460349999999</v>
      </c>
      <c r="L171">
        <v>39.650312999999997</v>
      </c>
      <c r="M171" t="s">
        <v>4</v>
      </c>
      <c r="N171">
        <v>820.96822799999995</v>
      </c>
      <c r="O171">
        <v>27.302727000000001</v>
      </c>
      <c r="P171" t="s">
        <v>5</v>
      </c>
      <c r="Q171">
        <v>13.283440000000001</v>
      </c>
      <c r="R171">
        <v>0.32683899999999999</v>
      </c>
      <c r="S171" t="s">
        <v>6</v>
      </c>
      <c r="T171">
        <v>2484.7744819999998</v>
      </c>
      <c r="U171">
        <v>0.77870099999999998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0.28106700000000001</v>
      </c>
      <c r="AG171">
        <v>4.3000000000000002E-5</v>
      </c>
      <c r="AH171" t="s">
        <v>11</v>
      </c>
      <c r="AI171">
        <v>0.71615700000000004</v>
      </c>
      <c r="AJ171">
        <v>1.01E-4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3869.557202</v>
      </c>
      <c r="I172">
        <v>49.453952999999998</v>
      </c>
      <c r="J172" t="s">
        <v>3</v>
      </c>
      <c r="K172">
        <v>3861.989028</v>
      </c>
      <c r="L172">
        <v>43.830489999999998</v>
      </c>
      <c r="M172" t="s">
        <v>4</v>
      </c>
      <c r="N172">
        <v>903.09241299999996</v>
      </c>
      <c r="O172">
        <v>30.237138999999999</v>
      </c>
      <c r="P172" t="s">
        <v>5</v>
      </c>
      <c r="Q172">
        <v>14.611675</v>
      </c>
      <c r="R172">
        <v>0.38171500000000003</v>
      </c>
      <c r="S172" t="s">
        <v>6</v>
      </c>
      <c r="T172">
        <v>2733.2628030000001</v>
      </c>
      <c r="U172">
        <v>0.88934800000000003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0.281001</v>
      </c>
      <c r="AG172">
        <v>4.1999999999999998E-5</v>
      </c>
      <c r="AH172" t="s">
        <v>11</v>
      </c>
      <c r="AI172">
        <v>0.71650199999999997</v>
      </c>
      <c r="AJ172">
        <v>1E-4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4221.4472750000004</v>
      </c>
      <c r="I173">
        <v>56.489029000000002</v>
      </c>
      <c r="J173" t="s">
        <v>3</v>
      </c>
      <c r="K173">
        <v>4213.1489549999997</v>
      </c>
      <c r="L173">
        <v>49.856594999999999</v>
      </c>
      <c r="M173" t="s">
        <v>4</v>
      </c>
      <c r="N173">
        <v>985.25074199999995</v>
      </c>
      <c r="O173">
        <v>33.463552</v>
      </c>
      <c r="P173" t="s">
        <v>5</v>
      </c>
      <c r="Q173">
        <v>15.936534999999999</v>
      </c>
      <c r="R173">
        <v>0.452208</v>
      </c>
      <c r="S173" t="s">
        <v>6</v>
      </c>
      <c r="T173">
        <v>2981.7420510000002</v>
      </c>
      <c r="U173">
        <v>1.049153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0.28090599999999999</v>
      </c>
      <c r="AG173">
        <v>4.1999999999999998E-5</v>
      </c>
      <c r="AH173" t="s">
        <v>11</v>
      </c>
      <c r="AI173">
        <v>0.71682699999999999</v>
      </c>
      <c r="AJ173">
        <v>1.02E-4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4573.3085549999996</v>
      </c>
      <c r="I174">
        <v>62.288257999999999</v>
      </c>
      <c r="J174" t="s">
        <v>3</v>
      </c>
      <c r="K174">
        <v>4564.356084</v>
      </c>
      <c r="L174">
        <v>54.053196</v>
      </c>
      <c r="M174" t="s">
        <v>4</v>
      </c>
      <c r="N174">
        <v>1067.412908</v>
      </c>
      <c r="O174">
        <v>35.046025999999998</v>
      </c>
      <c r="P174" t="s">
        <v>5</v>
      </c>
      <c r="Q174">
        <v>17.253684</v>
      </c>
      <c r="R174">
        <v>0.53010999999999997</v>
      </c>
      <c r="S174" t="s">
        <v>6</v>
      </c>
      <c r="T174">
        <v>3230.2293989999998</v>
      </c>
      <c r="U174">
        <v>1.2135009999999999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0.28088000000000002</v>
      </c>
      <c r="AG174">
        <v>4.1999999999999998E-5</v>
      </c>
      <c r="AH174" t="s">
        <v>11</v>
      </c>
      <c r="AI174">
        <v>0.71764700000000003</v>
      </c>
      <c r="AJ174">
        <v>1.01E-4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4925.3201660000004</v>
      </c>
      <c r="I175">
        <v>70.784000000000006</v>
      </c>
      <c r="J175" t="s">
        <v>3</v>
      </c>
      <c r="K175">
        <v>4915.6606540000002</v>
      </c>
      <c r="L175">
        <v>61.298763999999998</v>
      </c>
      <c r="M175" t="s">
        <v>4</v>
      </c>
      <c r="N175">
        <v>1149.5891329999999</v>
      </c>
      <c r="O175">
        <v>39.867991000000004</v>
      </c>
      <c r="P175" t="s">
        <v>5</v>
      </c>
      <c r="Q175">
        <v>18.589365999999998</v>
      </c>
      <c r="R175">
        <v>0.57745800000000003</v>
      </c>
      <c r="S175" t="s">
        <v>6</v>
      </c>
      <c r="T175">
        <v>3478.719321</v>
      </c>
      <c r="U175">
        <v>1.3908430000000001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0.28085300000000002</v>
      </c>
      <c r="AG175">
        <v>4.1E-5</v>
      </c>
      <c r="AH175" t="s">
        <v>11</v>
      </c>
      <c r="AI175">
        <v>0.71838100000000005</v>
      </c>
      <c r="AJ175">
        <v>9.7E-5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5277.1983499999997</v>
      </c>
      <c r="I176">
        <v>76.615444999999994</v>
      </c>
      <c r="J176" t="s">
        <v>3</v>
      </c>
      <c r="K176">
        <v>5266.8799799999997</v>
      </c>
      <c r="L176">
        <v>66.362827999999993</v>
      </c>
      <c r="M176" t="s">
        <v>4</v>
      </c>
      <c r="N176">
        <v>1231.7433450000001</v>
      </c>
      <c r="O176">
        <v>46.532694999999997</v>
      </c>
      <c r="P176" t="s">
        <v>5</v>
      </c>
      <c r="Q176">
        <v>19.916031</v>
      </c>
      <c r="R176">
        <v>0.66488100000000006</v>
      </c>
      <c r="S176" t="s">
        <v>6</v>
      </c>
      <c r="T176">
        <v>3727.2137739999998</v>
      </c>
      <c r="U176">
        <v>1.5548420000000001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0.28084500000000001</v>
      </c>
      <c r="AG176">
        <v>4.1E-5</v>
      </c>
      <c r="AH176" t="s">
        <v>11</v>
      </c>
      <c r="AI176">
        <v>0.71842200000000001</v>
      </c>
      <c r="AJ176">
        <v>9.7999999999999997E-5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5629.1482619999997</v>
      </c>
      <c r="I177">
        <v>82.917878999999999</v>
      </c>
      <c r="J177" t="s">
        <v>3</v>
      </c>
      <c r="K177">
        <v>5618.1178120000004</v>
      </c>
      <c r="L177">
        <v>70.677477999999994</v>
      </c>
      <c r="M177" t="s">
        <v>4</v>
      </c>
      <c r="N177">
        <v>1313.848489</v>
      </c>
      <c r="O177">
        <v>51.985540999999998</v>
      </c>
      <c r="P177" t="s">
        <v>5</v>
      </c>
      <c r="Q177">
        <v>21.277705000000001</v>
      </c>
      <c r="R177">
        <v>0.80173799999999995</v>
      </c>
      <c r="S177" t="s">
        <v>6</v>
      </c>
      <c r="T177">
        <v>3975.726357</v>
      </c>
      <c r="U177">
        <v>1.7775479999999999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0.28083599999999997</v>
      </c>
      <c r="AG177">
        <v>4.1E-5</v>
      </c>
      <c r="AH177" t="s">
        <v>11</v>
      </c>
      <c r="AI177">
        <v>0.71842200000000001</v>
      </c>
      <c r="AJ177">
        <v>9.7999999999999997E-5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5980.8787700000003</v>
      </c>
      <c r="I178">
        <v>86.981803999999997</v>
      </c>
      <c r="J178" t="s">
        <v>3</v>
      </c>
      <c r="K178">
        <v>5969.1783400000004</v>
      </c>
      <c r="L178">
        <v>73.890823999999995</v>
      </c>
      <c r="M178" t="s">
        <v>4</v>
      </c>
      <c r="N178">
        <v>1395.8749049999999</v>
      </c>
      <c r="O178">
        <v>58.555835000000002</v>
      </c>
      <c r="P178" t="s">
        <v>5</v>
      </c>
      <c r="Q178">
        <v>22.600116</v>
      </c>
      <c r="R178">
        <v>0.86682499999999996</v>
      </c>
      <c r="S178" t="s">
        <v>6</v>
      </c>
      <c r="T178">
        <v>4224.2091700000001</v>
      </c>
      <c r="U178">
        <v>1.9375990000000001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0.28083399999999997</v>
      </c>
      <c r="AG178">
        <v>4.1E-5</v>
      </c>
      <c r="AH178" t="s">
        <v>11</v>
      </c>
      <c r="AI178">
        <v>0.71896800000000005</v>
      </c>
      <c r="AJ178">
        <v>9.6000000000000002E-5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6332.4181349999999</v>
      </c>
      <c r="I179">
        <v>99.350751000000002</v>
      </c>
      <c r="J179" t="s">
        <v>3</v>
      </c>
      <c r="K179">
        <v>6320.0177050000002</v>
      </c>
      <c r="L179">
        <v>84.941961000000006</v>
      </c>
      <c r="M179" t="s">
        <v>4</v>
      </c>
      <c r="N179">
        <v>1477.8714500000001</v>
      </c>
      <c r="O179">
        <v>65.995570000000001</v>
      </c>
      <c r="P179" t="s">
        <v>5</v>
      </c>
      <c r="Q179">
        <v>23.922087999999999</v>
      </c>
      <c r="R179">
        <v>0.97143900000000005</v>
      </c>
      <c r="S179" t="s">
        <v>6</v>
      </c>
      <c r="T179">
        <v>4472.6724020000001</v>
      </c>
      <c r="U179">
        <v>2.1814249999999999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0.28080300000000002</v>
      </c>
      <c r="AG179">
        <v>4.1E-5</v>
      </c>
      <c r="AH179" t="s">
        <v>11</v>
      </c>
      <c r="AI179">
        <v>0.71915899999999999</v>
      </c>
      <c r="AJ179">
        <v>9.6000000000000002E-5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6684.2670209999997</v>
      </c>
      <c r="I180">
        <v>104.808587</v>
      </c>
      <c r="J180" t="s">
        <v>3</v>
      </c>
      <c r="K180">
        <v>6671.2245999999996</v>
      </c>
      <c r="L180">
        <v>88.834218000000007</v>
      </c>
      <c r="M180" t="s">
        <v>4</v>
      </c>
      <c r="N180">
        <v>1560.05762</v>
      </c>
      <c r="O180">
        <v>67.576628999999997</v>
      </c>
      <c r="P180" t="s">
        <v>5</v>
      </c>
      <c r="Q180">
        <v>25.245591999999998</v>
      </c>
      <c r="R180">
        <v>1.0600830000000001</v>
      </c>
      <c r="S180" t="s">
        <v>6</v>
      </c>
      <c r="T180">
        <v>4721.1639750000004</v>
      </c>
      <c r="U180">
        <v>2.3727640000000001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0.280775</v>
      </c>
      <c r="AG180">
        <v>4.1E-5</v>
      </c>
      <c r="AH180" t="s">
        <v>11</v>
      </c>
      <c r="AI180">
        <v>0.719754</v>
      </c>
      <c r="AJ180">
        <v>9.1000000000000003E-5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7035.8667969999997</v>
      </c>
      <c r="I181">
        <v>113.689323</v>
      </c>
      <c r="J181" t="s">
        <v>3</v>
      </c>
      <c r="K181">
        <v>7022.1509569999998</v>
      </c>
      <c r="L181">
        <v>95.600114000000005</v>
      </c>
      <c r="M181" t="s">
        <v>4</v>
      </c>
      <c r="N181">
        <v>1642.1415500000001</v>
      </c>
      <c r="O181">
        <v>70.029000999999994</v>
      </c>
      <c r="P181" t="s">
        <v>5</v>
      </c>
      <c r="Q181">
        <v>26.551758</v>
      </c>
      <c r="R181">
        <v>1.1533910000000001</v>
      </c>
      <c r="S181" t="s">
        <v>6</v>
      </c>
      <c r="T181">
        <v>4969.6309179999998</v>
      </c>
      <c r="U181">
        <v>2.6231170000000001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0.28074500000000002</v>
      </c>
      <c r="AG181">
        <v>4.1E-5</v>
      </c>
      <c r="AH181" t="s">
        <v>11</v>
      </c>
      <c r="AI181">
        <v>0.72008300000000003</v>
      </c>
      <c r="AJ181">
        <v>9.2999999999999997E-5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1094.5000540000001</v>
      </c>
      <c r="I182">
        <v>94.216128999999995</v>
      </c>
      <c r="J182" t="s">
        <v>3</v>
      </c>
      <c r="K182">
        <v>1076.2611159999999</v>
      </c>
      <c r="L182">
        <v>93.678357000000005</v>
      </c>
      <c r="M182" t="s">
        <v>4</v>
      </c>
      <c r="N182">
        <v>295.42639500000001</v>
      </c>
      <c r="O182">
        <v>4.0600000000000002E-3</v>
      </c>
      <c r="P182" t="s">
        <v>5</v>
      </c>
      <c r="Q182">
        <v>674.54938200000004</v>
      </c>
      <c r="R182">
        <v>90.994935999999996</v>
      </c>
      <c r="S182" t="s">
        <v>6</v>
      </c>
      <c r="T182">
        <v>1073.0593040000001</v>
      </c>
      <c r="U182">
        <v>97.912019999999998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0.29317500000000002</v>
      </c>
      <c r="AG182">
        <v>6.3999999999999997E-5</v>
      </c>
      <c r="AH182" t="s">
        <v>11</v>
      </c>
      <c r="AI182">
        <v>0.70704599999999995</v>
      </c>
      <c r="AJ182">
        <v>2.8E-5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2188.5189260000002</v>
      </c>
      <c r="I183">
        <v>284.31731600000001</v>
      </c>
      <c r="J183" t="s">
        <v>3</v>
      </c>
      <c r="K183">
        <v>2152.0243650000002</v>
      </c>
      <c r="L183">
        <v>281.92864600000001</v>
      </c>
      <c r="M183" t="s">
        <v>4</v>
      </c>
      <c r="N183">
        <v>590.84489299999996</v>
      </c>
      <c r="O183">
        <v>6.8380000000000003E-3</v>
      </c>
      <c r="P183" t="s">
        <v>5</v>
      </c>
      <c r="Q183">
        <v>1348.959797</v>
      </c>
      <c r="R183">
        <v>278.902804</v>
      </c>
      <c r="S183" t="s">
        <v>6</v>
      </c>
      <c r="T183">
        <v>2145.6957029999999</v>
      </c>
      <c r="U183">
        <v>295.54239100000001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0.28945100000000001</v>
      </c>
      <c r="AG183">
        <v>4.1999999999999998E-5</v>
      </c>
      <c r="AH183" t="s">
        <v>11</v>
      </c>
      <c r="AI183">
        <v>0.70902399999999999</v>
      </c>
      <c r="AJ183">
        <v>4.3000000000000002E-5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3281.3332569999998</v>
      </c>
      <c r="I184">
        <v>573.36936800000001</v>
      </c>
      <c r="J184" t="s">
        <v>3</v>
      </c>
      <c r="K184">
        <v>3226.5853219999999</v>
      </c>
      <c r="L184">
        <v>567.589789</v>
      </c>
      <c r="M184" t="s">
        <v>4</v>
      </c>
      <c r="N184">
        <v>886.26635599999997</v>
      </c>
      <c r="O184">
        <v>1.2152E-2</v>
      </c>
      <c r="P184" t="s">
        <v>5</v>
      </c>
      <c r="Q184">
        <v>2021.6666459999999</v>
      </c>
      <c r="R184">
        <v>550.55896600000005</v>
      </c>
      <c r="S184" t="s">
        <v>6</v>
      </c>
      <c r="T184">
        <v>3216.931548</v>
      </c>
      <c r="U184">
        <v>587.44685300000003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0.28691299999999997</v>
      </c>
      <c r="AG184">
        <v>3.0000000000000001E-5</v>
      </c>
      <c r="AH184" t="s">
        <v>11</v>
      </c>
      <c r="AI184">
        <v>0.71062800000000004</v>
      </c>
      <c r="AJ184">
        <v>5.8999999999999998E-5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4374.2386820000002</v>
      </c>
      <c r="I185">
        <v>895.513688</v>
      </c>
      <c r="J185" t="s">
        <v>3</v>
      </c>
      <c r="K185">
        <v>4301.266318</v>
      </c>
      <c r="L185">
        <v>886.03466700000001</v>
      </c>
      <c r="M185" t="s">
        <v>4</v>
      </c>
      <c r="N185">
        <v>1181.696189</v>
      </c>
      <c r="O185">
        <v>1.4164E-2</v>
      </c>
      <c r="P185" t="s">
        <v>5</v>
      </c>
      <c r="Q185">
        <v>2694.690615</v>
      </c>
      <c r="R185">
        <v>864.17447300000003</v>
      </c>
      <c r="S185" t="s">
        <v>6</v>
      </c>
      <c r="T185">
        <v>4288.3907419999996</v>
      </c>
      <c r="U185">
        <v>917.65658599999995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0.284667</v>
      </c>
      <c r="AG185">
        <v>2.5999999999999998E-5</v>
      </c>
      <c r="AH185" t="s">
        <v>11</v>
      </c>
      <c r="AI185">
        <v>0.71171499999999999</v>
      </c>
      <c r="AJ185">
        <v>6.7999999999999999E-5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5467.0593849999996</v>
      </c>
      <c r="I186">
        <v>1355.9848320000001</v>
      </c>
      <c r="J186" t="s">
        <v>3</v>
      </c>
      <c r="K186">
        <v>5375.8413769999997</v>
      </c>
      <c r="L186">
        <v>1340.601048</v>
      </c>
      <c r="M186" t="s">
        <v>4</v>
      </c>
      <c r="N186">
        <v>1477.1235469999999</v>
      </c>
      <c r="O186">
        <v>1.8859999999999998E-2</v>
      </c>
      <c r="P186" t="s">
        <v>5</v>
      </c>
      <c r="Q186">
        <v>3367.6980319999998</v>
      </c>
      <c r="R186">
        <v>1305.4836379999999</v>
      </c>
      <c r="S186" t="s">
        <v>6</v>
      </c>
      <c r="T186">
        <v>5359.7436230000003</v>
      </c>
      <c r="U186">
        <v>1389.4625659999999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0.28434700000000002</v>
      </c>
      <c r="AG186">
        <v>2.4000000000000001E-5</v>
      </c>
      <c r="AH186" t="s">
        <v>11</v>
      </c>
      <c r="AI186">
        <v>0.71426000000000001</v>
      </c>
      <c r="AJ186">
        <v>8.1000000000000004E-5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6561.0533009999999</v>
      </c>
      <c r="I187">
        <v>1913.4081289999999</v>
      </c>
      <c r="J187" t="s">
        <v>3</v>
      </c>
      <c r="K187">
        <v>6451.5896579999999</v>
      </c>
      <c r="L187">
        <v>1890.099649</v>
      </c>
      <c r="M187" t="s">
        <v>4</v>
      </c>
      <c r="N187">
        <v>1772.554255</v>
      </c>
      <c r="O187">
        <v>2.5263000000000001E-2</v>
      </c>
      <c r="P187" t="s">
        <v>5</v>
      </c>
      <c r="Q187">
        <v>4041.6073540000002</v>
      </c>
      <c r="R187">
        <v>1847.8471609999999</v>
      </c>
      <c r="S187" t="s">
        <v>6</v>
      </c>
      <c r="T187">
        <v>6432.3316990000003</v>
      </c>
      <c r="U187">
        <v>1961.162419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0.28408499999999998</v>
      </c>
      <c r="AG187">
        <v>2.3E-5</v>
      </c>
      <c r="AH187" t="s">
        <v>11</v>
      </c>
      <c r="AI187">
        <v>0.71490399999999998</v>
      </c>
      <c r="AJ187">
        <v>8.1000000000000004E-5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7654.7597750000004</v>
      </c>
      <c r="I188">
        <v>2499.0345940000002</v>
      </c>
      <c r="J188" t="s">
        <v>3</v>
      </c>
      <c r="K188">
        <v>7527.042246</v>
      </c>
      <c r="L188">
        <v>2465.7995230000001</v>
      </c>
      <c r="M188" t="s">
        <v>4</v>
      </c>
      <c r="N188">
        <v>2067.981006</v>
      </c>
      <c r="O188">
        <v>2.8545999999999998E-2</v>
      </c>
      <c r="P188" t="s">
        <v>5</v>
      </c>
      <c r="Q188">
        <v>4715.4781839999996</v>
      </c>
      <c r="R188">
        <v>2458.0631589999998</v>
      </c>
      <c r="S188" t="s">
        <v>6</v>
      </c>
      <c r="T188">
        <v>7504.5086330000004</v>
      </c>
      <c r="U188">
        <v>2578.2990920000002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0.28366000000000002</v>
      </c>
      <c r="AG188">
        <v>1.7E-5</v>
      </c>
      <c r="AH188" t="s">
        <v>11</v>
      </c>
      <c r="AI188">
        <v>0.716673</v>
      </c>
      <c r="AJ188">
        <v>8.2000000000000001E-5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8747.7707620000001</v>
      </c>
      <c r="I189">
        <v>3228.3916399999998</v>
      </c>
      <c r="J189" t="s">
        <v>3</v>
      </c>
      <c r="K189">
        <v>8601.8192579999995</v>
      </c>
      <c r="L189">
        <v>3184.4019410000001</v>
      </c>
      <c r="M189" t="s">
        <v>4</v>
      </c>
      <c r="N189">
        <v>2363.4009030000002</v>
      </c>
      <c r="O189">
        <v>3.3245999999999998E-2</v>
      </c>
      <c r="P189" t="s">
        <v>5</v>
      </c>
      <c r="Q189">
        <v>5388.5187500000002</v>
      </c>
      <c r="R189">
        <v>3168.4415450000001</v>
      </c>
      <c r="S189" t="s">
        <v>6</v>
      </c>
      <c r="T189">
        <v>8576.0505269999994</v>
      </c>
      <c r="U189">
        <v>3323.6185540000001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0.28347899999999998</v>
      </c>
      <c r="AG189">
        <v>1.5999999999999999E-5</v>
      </c>
      <c r="AH189" t="s">
        <v>11</v>
      </c>
      <c r="AI189">
        <v>0.71670400000000001</v>
      </c>
      <c r="AJ189">
        <v>8.2000000000000001E-5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9840.0947660000002</v>
      </c>
      <c r="I190">
        <v>3806.5636380000001</v>
      </c>
      <c r="J190" t="s">
        <v>3</v>
      </c>
      <c r="K190">
        <v>9675.9229099999993</v>
      </c>
      <c r="L190">
        <v>3756.213409</v>
      </c>
      <c r="M190" t="s">
        <v>4</v>
      </c>
      <c r="N190">
        <v>2658.828755</v>
      </c>
      <c r="O190">
        <v>3.7518000000000003E-2</v>
      </c>
      <c r="P190" t="s">
        <v>5</v>
      </c>
      <c r="Q190">
        <v>6061.0241109999997</v>
      </c>
      <c r="R190">
        <v>3733.9035749999998</v>
      </c>
      <c r="S190" t="s">
        <v>6</v>
      </c>
      <c r="T190">
        <v>9646.9608009999993</v>
      </c>
      <c r="U190">
        <v>3920.895426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0.28260999999999997</v>
      </c>
      <c r="AG190">
        <v>1.9000000000000001E-5</v>
      </c>
      <c r="AH190" t="s">
        <v>11</v>
      </c>
      <c r="AI190">
        <v>0.71750800000000003</v>
      </c>
      <c r="AJ190">
        <v>8.2000000000000001E-5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10932.658223</v>
      </c>
      <c r="I191">
        <v>4365.9010330000001</v>
      </c>
      <c r="J191" t="s">
        <v>3</v>
      </c>
      <c r="K191">
        <v>10750.280468999999</v>
      </c>
      <c r="L191">
        <v>4307.3555880000004</v>
      </c>
      <c r="M191" t="s">
        <v>4</v>
      </c>
      <c r="N191">
        <v>2954.225981</v>
      </c>
      <c r="O191">
        <v>3.7930999999999999E-2</v>
      </c>
      <c r="P191" t="s">
        <v>5</v>
      </c>
      <c r="Q191">
        <v>6733.7343650000003</v>
      </c>
      <c r="R191">
        <v>4292.6156719999999</v>
      </c>
      <c r="S191" t="s">
        <v>6</v>
      </c>
      <c r="T191">
        <v>10718.059004000001</v>
      </c>
      <c r="U191">
        <v>4498.6100699999997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0.28259499999999999</v>
      </c>
      <c r="AG191">
        <v>1.9000000000000001E-5</v>
      </c>
      <c r="AH191" t="s">
        <v>11</v>
      </c>
      <c r="AI191">
        <v>0.71880500000000003</v>
      </c>
      <c r="AJ191">
        <v>7.7999999999999999E-5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12026.560352</v>
      </c>
      <c r="I192">
        <v>5045.5381589999997</v>
      </c>
      <c r="J192" t="s">
        <v>3</v>
      </c>
      <c r="K192">
        <v>11825.966562</v>
      </c>
      <c r="L192">
        <v>4977.845096</v>
      </c>
      <c r="M192" t="s">
        <v>4</v>
      </c>
      <c r="N192">
        <v>3249.6433010000001</v>
      </c>
      <c r="O192">
        <v>4.3186000000000002E-2</v>
      </c>
      <c r="P192" t="s">
        <v>5</v>
      </c>
      <c r="Q192">
        <v>7407.780898</v>
      </c>
      <c r="R192">
        <v>4998.1649399999997</v>
      </c>
      <c r="S192" t="s">
        <v>6</v>
      </c>
      <c r="T192">
        <v>11790.514375000001</v>
      </c>
      <c r="U192">
        <v>5202.5692019999997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0.28175299999999998</v>
      </c>
      <c r="AG192">
        <v>2.8E-5</v>
      </c>
      <c r="AH192" t="s">
        <v>11</v>
      </c>
      <c r="AI192">
        <v>0.72028899999999996</v>
      </c>
      <c r="AJ192">
        <v>6.6000000000000005E-5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13119.384862999999</v>
      </c>
      <c r="I193">
        <v>5655.8774990000002</v>
      </c>
      <c r="J193" t="s">
        <v>3</v>
      </c>
      <c r="K193">
        <v>12900.552285</v>
      </c>
      <c r="L193">
        <v>5571.5758610000003</v>
      </c>
      <c r="M193" t="s">
        <v>4</v>
      </c>
      <c r="N193">
        <v>3545.0591599999998</v>
      </c>
      <c r="O193">
        <v>4.3844000000000001E-2</v>
      </c>
      <c r="P193" t="s">
        <v>5</v>
      </c>
      <c r="Q193">
        <v>8080.8202250000004</v>
      </c>
      <c r="R193">
        <v>5608.6834429999999</v>
      </c>
      <c r="S193" t="s">
        <v>6</v>
      </c>
      <c r="T193">
        <v>12861.895371000001</v>
      </c>
      <c r="U193">
        <v>5842.8827929999998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0.28137000000000001</v>
      </c>
      <c r="AG193">
        <v>3.3000000000000003E-5</v>
      </c>
      <c r="AH193" t="s">
        <v>11</v>
      </c>
      <c r="AI193">
        <v>0.72042799999999996</v>
      </c>
      <c r="AJ193">
        <v>6.6000000000000005E-5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14213.078788999999</v>
      </c>
      <c r="I194">
        <v>6490.2354429999996</v>
      </c>
      <c r="J194" t="s">
        <v>3</v>
      </c>
      <c r="K194">
        <v>13976.000996000001</v>
      </c>
      <c r="L194">
        <v>6387.9036839999999</v>
      </c>
      <c r="M194" t="s">
        <v>4</v>
      </c>
      <c r="N194">
        <v>3840.4810299999999</v>
      </c>
      <c r="O194">
        <v>5.0259999999999999E-2</v>
      </c>
      <c r="P194" t="s">
        <v>5</v>
      </c>
      <c r="Q194">
        <v>8754.9142580000007</v>
      </c>
      <c r="R194">
        <v>6448.3840019999998</v>
      </c>
      <c r="S194" t="s">
        <v>6</v>
      </c>
      <c r="T194">
        <v>13934.138965</v>
      </c>
      <c r="U194">
        <v>6710.0516870000001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0.28135399999999999</v>
      </c>
      <c r="AG194">
        <v>3.3000000000000003E-5</v>
      </c>
      <c r="AH194" t="s">
        <v>11</v>
      </c>
      <c r="AI194">
        <v>0.72095200000000004</v>
      </c>
      <c r="AJ194">
        <v>6.0999999999999999E-5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15305.821855</v>
      </c>
      <c r="I195">
        <v>7447.5855529999999</v>
      </c>
      <c r="J195" t="s">
        <v>3</v>
      </c>
      <c r="K195">
        <v>15050.503008</v>
      </c>
      <c r="L195">
        <v>7329.8437910000002</v>
      </c>
      <c r="M195" t="s">
        <v>4</v>
      </c>
      <c r="N195">
        <v>4135.8950880000002</v>
      </c>
      <c r="O195">
        <v>5.2757999999999999E-2</v>
      </c>
      <c r="P195" t="s">
        <v>5</v>
      </c>
      <c r="Q195">
        <v>9427.9387700000007</v>
      </c>
      <c r="R195">
        <v>7407.9701949999999</v>
      </c>
      <c r="S195" t="s">
        <v>6</v>
      </c>
      <c r="T195">
        <v>15005.420351999999</v>
      </c>
      <c r="U195">
        <v>7700.5121090000002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0.28135300000000002</v>
      </c>
      <c r="AG195">
        <v>3.3000000000000003E-5</v>
      </c>
      <c r="AH195" t="s">
        <v>11</v>
      </c>
      <c r="AI195">
        <v>0.72100399999999998</v>
      </c>
      <c r="AJ195">
        <v>6.2000000000000003E-5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16398.152948999999</v>
      </c>
      <c r="I196">
        <v>8423.5362590000004</v>
      </c>
      <c r="J196" t="s">
        <v>3</v>
      </c>
      <c r="K196">
        <v>16124.596229999999</v>
      </c>
      <c r="L196">
        <v>8286.5670179999997</v>
      </c>
      <c r="M196" t="s">
        <v>4</v>
      </c>
      <c r="N196">
        <v>4431.3276660000001</v>
      </c>
      <c r="O196">
        <v>6.0789999999999997E-2</v>
      </c>
      <c r="P196" t="s">
        <v>5</v>
      </c>
      <c r="Q196">
        <v>10100.346211</v>
      </c>
      <c r="R196">
        <v>8401.8272840000009</v>
      </c>
      <c r="S196" t="s">
        <v>6</v>
      </c>
      <c r="T196">
        <v>16076.268690999999</v>
      </c>
      <c r="U196">
        <v>8724.4864570000009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0.28134700000000001</v>
      </c>
      <c r="AG196">
        <v>3.3000000000000003E-5</v>
      </c>
      <c r="AH196" t="s">
        <v>11</v>
      </c>
      <c r="AI196">
        <v>0.72218400000000005</v>
      </c>
      <c r="AJ196">
        <v>6.7999999999999999E-5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17490.639727000002</v>
      </c>
      <c r="I197">
        <v>9470.1428290000003</v>
      </c>
      <c r="J197" t="s">
        <v>3</v>
      </c>
      <c r="K197">
        <v>17198.838749999999</v>
      </c>
      <c r="L197">
        <v>9316.113061</v>
      </c>
      <c r="M197" t="s">
        <v>4</v>
      </c>
      <c r="N197">
        <v>4726.7481449999996</v>
      </c>
      <c r="O197">
        <v>6.1952E-2</v>
      </c>
      <c r="P197" t="s">
        <v>5</v>
      </c>
      <c r="Q197">
        <v>10772.954941</v>
      </c>
      <c r="R197">
        <v>9465.0984929999995</v>
      </c>
      <c r="S197" t="s">
        <v>6</v>
      </c>
      <c r="T197">
        <v>17147.170781000001</v>
      </c>
      <c r="U197">
        <v>9819.5039190000007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0.28133900000000001</v>
      </c>
      <c r="AG197">
        <v>3.3000000000000003E-5</v>
      </c>
      <c r="AH197" t="s">
        <v>11</v>
      </c>
      <c r="AI197">
        <v>0.72219599999999995</v>
      </c>
      <c r="AJ197">
        <v>6.7000000000000002E-5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18583.802890999999</v>
      </c>
      <c r="I198">
        <v>10750.329406999999</v>
      </c>
      <c r="J198" t="s">
        <v>3</v>
      </c>
      <c r="K198">
        <v>18273.752305000002</v>
      </c>
      <c r="L198">
        <v>10574.388661000001</v>
      </c>
      <c r="M198" t="s">
        <v>4</v>
      </c>
      <c r="N198">
        <v>5022.1701460000004</v>
      </c>
      <c r="O198">
        <v>7.5285000000000005E-2</v>
      </c>
      <c r="P198" t="s">
        <v>5</v>
      </c>
      <c r="Q198">
        <v>11446.126034999999</v>
      </c>
      <c r="R198">
        <v>10807.379655999999</v>
      </c>
      <c r="S198" t="s">
        <v>6</v>
      </c>
      <c r="T198">
        <v>18218.774609</v>
      </c>
      <c r="U198">
        <v>11143.049187000001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0.28133900000000001</v>
      </c>
      <c r="AG198">
        <v>3.3000000000000003E-5</v>
      </c>
      <c r="AH198" t="s">
        <v>11</v>
      </c>
      <c r="AI198">
        <v>0.72238999999999998</v>
      </c>
      <c r="AJ198">
        <v>6.3999999999999997E-5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19676.830077999999</v>
      </c>
      <c r="I199">
        <v>11620.955233000001</v>
      </c>
      <c r="J199" t="s">
        <v>3</v>
      </c>
      <c r="K199">
        <v>19348.543672</v>
      </c>
      <c r="L199">
        <v>11433.574839999999</v>
      </c>
      <c r="M199" t="s">
        <v>4</v>
      </c>
      <c r="N199">
        <v>5317.6037889999998</v>
      </c>
      <c r="O199">
        <v>8.5736999999999994E-2</v>
      </c>
      <c r="P199" t="s">
        <v>5</v>
      </c>
      <c r="Q199">
        <v>12119.217011999999</v>
      </c>
      <c r="R199">
        <v>11672.763179</v>
      </c>
      <c r="S199" t="s">
        <v>6</v>
      </c>
      <c r="T199">
        <v>19290.305508000001</v>
      </c>
      <c r="U199">
        <v>12027.753021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0.281331</v>
      </c>
      <c r="AG199">
        <v>3.3000000000000003E-5</v>
      </c>
      <c r="AH199" t="s">
        <v>11</v>
      </c>
      <c r="AI199">
        <v>0.72238999999999998</v>
      </c>
      <c r="AJ199">
        <v>6.3999999999999997E-5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20769.080352000001</v>
      </c>
      <c r="I200">
        <v>12484.492082999999</v>
      </c>
      <c r="J200" t="s">
        <v>3</v>
      </c>
      <c r="K200">
        <v>20422.569961000001</v>
      </c>
      <c r="L200">
        <v>12284.046966</v>
      </c>
      <c r="M200" t="s">
        <v>4</v>
      </c>
      <c r="N200">
        <v>5613.01001</v>
      </c>
      <c r="O200">
        <v>9.3765000000000001E-2</v>
      </c>
      <c r="P200" t="s">
        <v>5</v>
      </c>
      <c r="Q200">
        <v>12791.727929999999</v>
      </c>
      <c r="R200">
        <v>12597.632153</v>
      </c>
      <c r="S200" t="s">
        <v>6</v>
      </c>
      <c r="T200">
        <v>20361.057109000001</v>
      </c>
      <c r="U200">
        <v>12931.527259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0.28132499999999999</v>
      </c>
      <c r="AG200">
        <v>3.3000000000000003E-5</v>
      </c>
      <c r="AH200" t="s">
        <v>11</v>
      </c>
      <c r="AI200">
        <v>0.72286700000000004</v>
      </c>
      <c r="AJ200">
        <v>8.1000000000000004E-5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21860.56957</v>
      </c>
      <c r="I201">
        <v>13289.855364999999</v>
      </c>
      <c r="J201" t="s">
        <v>3</v>
      </c>
      <c r="K201">
        <v>21495.801835999999</v>
      </c>
      <c r="L201">
        <v>13077.274493000001</v>
      </c>
      <c r="M201" t="s">
        <v>4</v>
      </c>
      <c r="N201">
        <v>5908.419844</v>
      </c>
      <c r="O201">
        <v>9.8962999999999995E-2</v>
      </c>
      <c r="P201" t="s">
        <v>5</v>
      </c>
      <c r="Q201">
        <v>13463.471328</v>
      </c>
      <c r="R201">
        <v>13438.526519999999</v>
      </c>
      <c r="S201" t="s">
        <v>6</v>
      </c>
      <c r="T201">
        <v>21431.000742</v>
      </c>
      <c r="U201">
        <v>13767.121268999999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0.28131499999999998</v>
      </c>
      <c r="AG201">
        <v>3.3000000000000003E-5</v>
      </c>
      <c r="AH201" t="s">
        <v>11</v>
      </c>
      <c r="AI201">
        <v>0.72303300000000004</v>
      </c>
      <c r="AJ201">
        <v>8.0000000000000007E-5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0.29917199999999999</v>
      </c>
      <c r="I222">
        <v>6.7218E-2</v>
      </c>
      <c r="J222" t="s">
        <v>3</v>
      </c>
      <c r="K222">
        <v>0.171622</v>
      </c>
      <c r="L222">
        <v>3.2212999999999999E-2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0.534466</v>
      </c>
      <c r="I223">
        <v>0.16891700000000001</v>
      </c>
      <c r="J223" t="s">
        <v>3</v>
      </c>
      <c r="K223">
        <v>0.30468099999999998</v>
      </c>
      <c r="L223">
        <v>8.9873999999999996E-2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0.73908200000000002</v>
      </c>
      <c r="I224">
        <v>0.22420899999999999</v>
      </c>
      <c r="J224" t="s">
        <v>3</v>
      </c>
      <c r="K224">
        <v>0.41766900000000001</v>
      </c>
      <c r="L224">
        <v>0.13377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0.93464599999999998</v>
      </c>
      <c r="I225">
        <v>0.26078200000000001</v>
      </c>
      <c r="J225" t="s">
        <v>3</v>
      </c>
      <c r="K225">
        <v>0.52363199999999999</v>
      </c>
      <c r="L225">
        <v>0.16144500000000001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1.131786</v>
      </c>
      <c r="I226">
        <v>0.30108200000000002</v>
      </c>
      <c r="J226" t="s">
        <v>3</v>
      </c>
      <c r="K226">
        <v>0.63148000000000004</v>
      </c>
      <c r="L226">
        <v>0.201296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1.3191580000000001</v>
      </c>
      <c r="I227">
        <v>0.31836799999999998</v>
      </c>
      <c r="J227" t="s">
        <v>3</v>
      </c>
      <c r="K227">
        <v>0.73191399999999995</v>
      </c>
      <c r="L227">
        <v>0.21587300000000001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1.508988</v>
      </c>
      <c r="I228">
        <v>0.338702</v>
      </c>
      <c r="J228" t="s">
        <v>3</v>
      </c>
      <c r="K228">
        <v>0.82894900000000005</v>
      </c>
      <c r="L228">
        <v>0.232603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1.6937599999999999</v>
      </c>
      <c r="I229">
        <v>0.35732199999999997</v>
      </c>
      <c r="J229" t="s">
        <v>3</v>
      </c>
      <c r="K229">
        <v>0.92358700000000005</v>
      </c>
      <c r="L229">
        <v>0.24995100000000001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1.888096</v>
      </c>
      <c r="I230">
        <v>0.379218</v>
      </c>
      <c r="J230" t="s">
        <v>3</v>
      </c>
      <c r="K230">
        <v>1.029817</v>
      </c>
      <c r="L230">
        <v>0.26463700000000001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2.0974840000000001</v>
      </c>
      <c r="I231">
        <v>0.419319</v>
      </c>
      <c r="J231" t="s">
        <v>3</v>
      </c>
      <c r="K231">
        <v>1.1490929999999999</v>
      </c>
      <c r="L231">
        <v>0.29567199999999999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2.2946870000000001</v>
      </c>
      <c r="I232">
        <v>0.47916599999999998</v>
      </c>
      <c r="J232" t="s">
        <v>3</v>
      </c>
      <c r="K232">
        <v>1.2581500000000001</v>
      </c>
      <c r="L232">
        <v>0.34083799999999997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2.490764</v>
      </c>
      <c r="I233">
        <v>0.50666</v>
      </c>
      <c r="J233" t="s">
        <v>3</v>
      </c>
      <c r="K233">
        <v>1.361329</v>
      </c>
      <c r="L233">
        <v>0.36347499999999999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2.6813310000000001</v>
      </c>
      <c r="I234">
        <v>0.54167600000000005</v>
      </c>
      <c r="J234" t="s">
        <v>3</v>
      </c>
      <c r="K234">
        <v>1.459101</v>
      </c>
      <c r="L234">
        <v>0.385994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2.870628</v>
      </c>
      <c r="I235">
        <v>0.56872199999999995</v>
      </c>
      <c r="J235" t="s">
        <v>3</v>
      </c>
      <c r="K235">
        <v>1.5584499999999999</v>
      </c>
      <c r="L235">
        <v>0.40175300000000003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3.0499520000000002</v>
      </c>
      <c r="I236">
        <v>0.60331999999999997</v>
      </c>
      <c r="J236" t="s">
        <v>3</v>
      </c>
      <c r="K236">
        <v>1.651286</v>
      </c>
      <c r="L236">
        <v>0.42430299999999999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3.2454749999999999</v>
      </c>
      <c r="I237">
        <v>0.64755600000000002</v>
      </c>
      <c r="J237" t="s">
        <v>3</v>
      </c>
      <c r="K237">
        <v>1.7529490000000001</v>
      </c>
      <c r="L237">
        <v>0.459449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3.4529990000000002</v>
      </c>
      <c r="I238">
        <v>0.73736100000000004</v>
      </c>
      <c r="J238" t="s">
        <v>3</v>
      </c>
      <c r="K238">
        <v>1.8652010000000001</v>
      </c>
      <c r="L238">
        <v>0.52858700000000003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3.6526999999999998</v>
      </c>
      <c r="I239">
        <v>0.80362800000000001</v>
      </c>
      <c r="J239" t="s">
        <v>3</v>
      </c>
      <c r="K239">
        <v>1.9726600000000001</v>
      </c>
      <c r="L239">
        <v>0.57265500000000003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3.8504139999999998</v>
      </c>
      <c r="I240">
        <v>0.87512199999999996</v>
      </c>
      <c r="J240" t="s">
        <v>3</v>
      </c>
      <c r="K240">
        <v>2.073401</v>
      </c>
      <c r="L240">
        <v>0.61409400000000003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4.0471649999999997</v>
      </c>
      <c r="I241">
        <v>0.90984900000000002</v>
      </c>
      <c r="J241" t="s">
        <v>3</v>
      </c>
      <c r="K241">
        <v>2.1757599999999999</v>
      </c>
      <c r="L241">
        <v>0.625884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0.34287600000000001</v>
      </c>
      <c r="I242">
        <v>9.2360999999999999E-2</v>
      </c>
      <c r="J242" t="s">
        <v>3</v>
      </c>
      <c r="K242">
        <v>0.19603499999999999</v>
      </c>
      <c r="L242">
        <v>4.8709000000000002E-2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0.623309</v>
      </c>
      <c r="I243">
        <v>0.27478000000000002</v>
      </c>
      <c r="J243" t="s">
        <v>3</v>
      </c>
      <c r="K243">
        <v>0.366838</v>
      </c>
      <c r="L243">
        <v>0.157781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0.86812599999999995</v>
      </c>
      <c r="I244">
        <v>0.50721400000000005</v>
      </c>
      <c r="J244" t="s">
        <v>3</v>
      </c>
      <c r="K244">
        <v>0.51087300000000002</v>
      </c>
      <c r="L244">
        <v>0.29261599999999999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1.094922</v>
      </c>
      <c r="I245">
        <v>0.68174400000000002</v>
      </c>
      <c r="J245" t="s">
        <v>3</v>
      </c>
      <c r="K245">
        <v>0.63524800000000003</v>
      </c>
      <c r="L245">
        <v>0.41556500000000002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1.3378350000000001</v>
      </c>
      <c r="I246">
        <v>0.86645399999999995</v>
      </c>
      <c r="J246" t="s">
        <v>3</v>
      </c>
      <c r="K246">
        <v>0.76363800000000004</v>
      </c>
      <c r="L246">
        <v>0.52082099999999998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1.564446</v>
      </c>
      <c r="I247">
        <v>1.062559</v>
      </c>
      <c r="J247" t="s">
        <v>3</v>
      </c>
      <c r="K247">
        <v>0.88453099999999996</v>
      </c>
      <c r="L247">
        <v>0.61944600000000005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1.7872079999999999</v>
      </c>
      <c r="I248">
        <v>1.2613749999999999</v>
      </c>
      <c r="J248" t="s">
        <v>3</v>
      </c>
      <c r="K248">
        <v>1.0113639999999999</v>
      </c>
      <c r="L248">
        <v>0.74284700000000004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1.993565</v>
      </c>
      <c r="I249">
        <v>1.47946</v>
      </c>
      <c r="J249" t="s">
        <v>3</v>
      </c>
      <c r="K249">
        <v>1.121915</v>
      </c>
      <c r="L249">
        <v>0.86687199999999998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2.2169400000000001</v>
      </c>
      <c r="I250">
        <v>1.6403890000000001</v>
      </c>
      <c r="J250" t="s">
        <v>3</v>
      </c>
      <c r="K250">
        <v>1.2469870000000001</v>
      </c>
      <c r="L250">
        <v>0.95981799999999995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2.4223759999999999</v>
      </c>
      <c r="I251">
        <v>1.6796850000000001</v>
      </c>
      <c r="J251" t="s">
        <v>3</v>
      </c>
      <c r="K251">
        <v>1.3606510000000001</v>
      </c>
      <c r="L251">
        <v>0.98476300000000005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2.6262949999999998</v>
      </c>
      <c r="I252">
        <v>1.733598</v>
      </c>
      <c r="J252" t="s">
        <v>3</v>
      </c>
      <c r="K252">
        <v>1.466369</v>
      </c>
      <c r="L252">
        <v>1.023431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2.8462510000000001</v>
      </c>
      <c r="I253">
        <v>1.7491490000000001</v>
      </c>
      <c r="J253" t="s">
        <v>3</v>
      </c>
      <c r="K253">
        <v>1.592608</v>
      </c>
      <c r="L253">
        <v>1.03329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3.0601859999999999</v>
      </c>
      <c r="I254">
        <v>1.793925</v>
      </c>
      <c r="J254" t="s">
        <v>3</v>
      </c>
      <c r="K254">
        <v>1.7109220000000001</v>
      </c>
      <c r="L254">
        <v>1.064033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3.268427</v>
      </c>
      <c r="I255">
        <v>1.866236</v>
      </c>
      <c r="J255" t="s">
        <v>3</v>
      </c>
      <c r="K255">
        <v>1.8217190000000001</v>
      </c>
      <c r="L255">
        <v>1.1005499999999999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3.472674</v>
      </c>
      <c r="I256">
        <v>1.9524919999999999</v>
      </c>
      <c r="J256" t="s">
        <v>3</v>
      </c>
      <c r="K256">
        <v>1.9306939999999999</v>
      </c>
      <c r="L256">
        <v>1.162393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3.6639149999999998</v>
      </c>
      <c r="I257">
        <v>2.0406879999999998</v>
      </c>
      <c r="J257" t="s">
        <v>3</v>
      </c>
      <c r="K257">
        <v>2.0343840000000002</v>
      </c>
      <c r="L257">
        <v>1.236853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3.8613629999999999</v>
      </c>
      <c r="I258">
        <v>2.1475680000000001</v>
      </c>
      <c r="J258" t="s">
        <v>3</v>
      </c>
      <c r="K258">
        <v>2.1462669999999999</v>
      </c>
      <c r="L258">
        <v>1.3273969999999999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4.056025</v>
      </c>
      <c r="I259">
        <v>2.224224</v>
      </c>
      <c r="J259" t="s">
        <v>3</v>
      </c>
      <c r="K259">
        <v>2.2540529999999999</v>
      </c>
      <c r="L259">
        <v>1.3866890000000001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4.2402829999999998</v>
      </c>
      <c r="I260">
        <v>2.2524630000000001</v>
      </c>
      <c r="J260" t="s">
        <v>3</v>
      </c>
      <c r="K260">
        <v>2.3493469999999999</v>
      </c>
      <c r="L260">
        <v>1.394665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4.4321799999999998</v>
      </c>
      <c r="I261">
        <v>2.3125840000000002</v>
      </c>
      <c r="J261" t="s">
        <v>3</v>
      </c>
      <c r="K261">
        <v>2.4484089999999998</v>
      </c>
      <c r="L261">
        <v>1.433154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396.963708</v>
      </c>
      <c r="I262">
        <v>0.61363999999999996</v>
      </c>
      <c r="J262" t="s">
        <v>3</v>
      </c>
      <c r="K262">
        <v>322.20473299999998</v>
      </c>
      <c r="L262">
        <v>0.37990200000000002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794.73743999999999</v>
      </c>
      <c r="I263">
        <v>2.4263300000000001</v>
      </c>
      <c r="J263" t="s">
        <v>3</v>
      </c>
      <c r="K263">
        <v>644.408683</v>
      </c>
      <c r="L263">
        <v>1.4926699999999999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1192.5326640000001</v>
      </c>
      <c r="I264">
        <v>5.4079470000000001</v>
      </c>
      <c r="J264" t="s">
        <v>3</v>
      </c>
      <c r="K264">
        <v>966.63398900000004</v>
      </c>
      <c r="L264">
        <v>3.34768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1590.32709</v>
      </c>
      <c r="I265">
        <v>9.5518940000000008</v>
      </c>
      <c r="J265" t="s">
        <v>3</v>
      </c>
      <c r="K265">
        <v>1288.8679709999999</v>
      </c>
      <c r="L265">
        <v>6.0011939999999999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1988.134485</v>
      </c>
      <c r="I266">
        <v>14.864008999999999</v>
      </c>
      <c r="J266" t="s">
        <v>3</v>
      </c>
      <c r="K266">
        <v>1611.1080099999999</v>
      </c>
      <c r="L266">
        <v>9.3783290000000008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2385.9283300000002</v>
      </c>
      <c r="I267">
        <v>21.413969000000002</v>
      </c>
      <c r="J267" t="s">
        <v>3</v>
      </c>
      <c r="K267">
        <v>1933.348992</v>
      </c>
      <c r="L267">
        <v>13.512900999999999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2783.7319339999999</v>
      </c>
      <c r="I268">
        <v>29.127703</v>
      </c>
      <c r="J268" t="s">
        <v>3</v>
      </c>
      <c r="K268">
        <v>2255.6004979999998</v>
      </c>
      <c r="L268">
        <v>18.404941999999998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3181.5547900000001</v>
      </c>
      <c r="I269">
        <v>38.028925000000001</v>
      </c>
      <c r="J269" t="s">
        <v>3</v>
      </c>
      <c r="K269">
        <v>2577.8618750000001</v>
      </c>
      <c r="L269">
        <v>24.094131999999998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3579.3605419999999</v>
      </c>
      <c r="I270">
        <v>48.006047000000002</v>
      </c>
      <c r="J270" t="s">
        <v>3</v>
      </c>
      <c r="K270">
        <v>2900.1169920000002</v>
      </c>
      <c r="L270">
        <v>30.283213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3977.220703</v>
      </c>
      <c r="I271">
        <v>56.160654000000001</v>
      </c>
      <c r="J271" t="s">
        <v>3</v>
      </c>
      <c r="K271">
        <v>3222.3395650000002</v>
      </c>
      <c r="L271">
        <v>35.935132000000003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4375.0071479999997</v>
      </c>
      <c r="I272">
        <v>66.186877999999993</v>
      </c>
      <c r="J272" t="s">
        <v>3</v>
      </c>
      <c r="K272">
        <v>3544.567153</v>
      </c>
      <c r="L272">
        <v>42.209048000000003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4772.8035840000002</v>
      </c>
      <c r="I273">
        <v>77.219532000000001</v>
      </c>
      <c r="J273" t="s">
        <v>3</v>
      </c>
      <c r="K273">
        <v>3866.8026030000001</v>
      </c>
      <c r="L273">
        <v>49.094833000000001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5170.6004979999998</v>
      </c>
      <c r="I274">
        <v>89.353329000000002</v>
      </c>
      <c r="J274" t="s">
        <v>3</v>
      </c>
      <c r="K274">
        <v>4189.0403029999998</v>
      </c>
      <c r="L274">
        <v>56.633651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5568.4210640000001</v>
      </c>
      <c r="I275">
        <v>102.47019</v>
      </c>
      <c r="J275" t="s">
        <v>3</v>
      </c>
      <c r="K275">
        <v>4511.2857709999998</v>
      </c>
      <c r="L275">
        <v>64.772649999999999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5966.2293950000003</v>
      </c>
      <c r="I276">
        <v>115.688118</v>
      </c>
      <c r="J276" t="s">
        <v>3</v>
      </c>
      <c r="K276">
        <v>4833.5464840000004</v>
      </c>
      <c r="L276">
        <v>73.427042999999998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6364.0577929999999</v>
      </c>
      <c r="I277">
        <v>130.665558</v>
      </c>
      <c r="J277" t="s">
        <v>3</v>
      </c>
      <c r="K277">
        <v>5155.7978119999998</v>
      </c>
      <c r="L277">
        <v>82.801663000000005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6761.8588479999999</v>
      </c>
      <c r="I278">
        <v>146.13654700000001</v>
      </c>
      <c r="J278" t="s">
        <v>3</v>
      </c>
      <c r="K278">
        <v>5478.0464650000004</v>
      </c>
      <c r="L278">
        <v>92.789927000000006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7159.6797459999998</v>
      </c>
      <c r="I279">
        <v>163.10951700000001</v>
      </c>
      <c r="J279" t="s">
        <v>3</v>
      </c>
      <c r="K279">
        <v>5800.3029100000003</v>
      </c>
      <c r="L279">
        <v>103.34062299999999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7557.4972070000003</v>
      </c>
      <c r="I280">
        <v>180.72816700000001</v>
      </c>
      <c r="J280" t="s">
        <v>3</v>
      </c>
      <c r="K280">
        <v>6122.5633690000004</v>
      </c>
      <c r="L280">
        <v>114.58685199999999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7955.3258889999997</v>
      </c>
      <c r="I281">
        <v>199.53945400000001</v>
      </c>
      <c r="J281" t="s">
        <v>3</v>
      </c>
      <c r="K281">
        <v>6444.8249999999998</v>
      </c>
      <c r="L281">
        <v>126.388255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324.28920499999998</v>
      </c>
      <c r="I282">
        <v>1.376E-2</v>
      </c>
      <c r="J282" t="s">
        <v>3</v>
      </c>
      <c r="K282">
        <v>249.38132200000001</v>
      </c>
      <c r="L282">
        <v>5.3799999999999996E-4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649.37008800000001</v>
      </c>
      <c r="I283">
        <v>5.1214999999999997E-2</v>
      </c>
      <c r="J283" t="s">
        <v>3</v>
      </c>
      <c r="K283">
        <v>498.74984699999999</v>
      </c>
      <c r="L283">
        <v>2.1129999999999999E-3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974.44123500000001</v>
      </c>
      <c r="I284">
        <v>0.116762</v>
      </c>
      <c r="J284" t="s">
        <v>3</v>
      </c>
      <c r="K284">
        <v>748.11656200000004</v>
      </c>
      <c r="L284">
        <v>4.0759999999999998E-3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1299.5419340000001</v>
      </c>
      <c r="I285">
        <v>0.199291</v>
      </c>
      <c r="J285" t="s">
        <v>3</v>
      </c>
      <c r="K285">
        <v>997.48603100000003</v>
      </c>
      <c r="L285">
        <v>6.6020000000000002E-3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1624.6001200000001</v>
      </c>
      <c r="I286">
        <v>0.29394100000000001</v>
      </c>
      <c r="J286" t="s">
        <v>3</v>
      </c>
      <c r="K286">
        <v>1246.8531049999999</v>
      </c>
      <c r="L286">
        <v>9.7330000000000003E-3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1949.666804</v>
      </c>
      <c r="I287">
        <v>0.40271800000000002</v>
      </c>
      <c r="J287" t="s">
        <v>3</v>
      </c>
      <c r="K287">
        <v>1496.2222489999999</v>
      </c>
      <c r="L287">
        <v>1.3481E-2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2274.7428810000001</v>
      </c>
      <c r="I288">
        <v>0.48686299999999999</v>
      </c>
      <c r="J288" t="s">
        <v>3</v>
      </c>
      <c r="K288">
        <v>1745.5937300000001</v>
      </c>
      <c r="L288">
        <v>1.7597000000000002E-2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2599.815654</v>
      </c>
      <c r="I289">
        <v>0.63677700000000004</v>
      </c>
      <c r="J289" t="s">
        <v>3</v>
      </c>
      <c r="K289">
        <v>1994.968662</v>
      </c>
      <c r="L289">
        <v>2.2581E-2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2924.889639</v>
      </c>
      <c r="I290">
        <v>0.77955200000000002</v>
      </c>
      <c r="J290" t="s">
        <v>3</v>
      </c>
      <c r="K290">
        <v>2244.3440820000001</v>
      </c>
      <c r="L290">
        <v>2.8114E-2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3249.9606450000001</v>
      </c>
      <c r="I291">
        <v>0.90378599999999998</v>
      </c>
      <c r="J291" t="s">
        <v>3</v>
      </c>
      <c r="K291">
        <v>2493.714536</v>
      </c>
      <c r="L291">
        <v>3.5153999999999998E-2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3575.053989</v>
      </c>
      <c r="I292">
        <v>1.0646530000000001</v>
      </c>
      <c r="J292" t="s">
        <v>3</v>
      </c>
      <c r="K292">
        <v>2743.088608</v>
      </c>
      <c r="L292">
        <v>4.1413999999999999E-2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3900.1395459999999</v>
      </c>
      <c r="I293">
        <v>1.26369</v>
      </c>
      <c r="J293" t="s">
        <v>3</v>
      </c>
      <c r="K293">
        <v>2992.4600540000001</v>
      </c>
      <c r="L293">
        <v>4.9503999999999999E-2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4225.2329790000003</v>
      </c>
      <c r="I294">
        <v>1.474038</v>
      </c>
      <c r="J294" t="s">
        <v>3</v>
      </c>
      <c r="K294">
        <v>3241.8341850000002</v>
      </c>
      <c r="L294">
        <v>5.6846000000000001E-2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4550.3305270000001</v>
      </c>
      <c r="I295">
        <v>1.692455</v>
      </c>
      <c r="J295" t="s">
        <v>3</v>
      </c>
      <c r="K295">
        <v>3491.2064110000001</v>
      </c>
      <c r="L295">
        <v>6.4496999999999999E-2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4875.4095799999996</v>
      </c>
      <c r="I296">
        <v>1.8897569999999999</v>
      </c>
      <c r="J296" t="s">
        <v>3</v>
      </c>
      <c r="K296">
        <v>3740.5782469999999</v>
      </c>
      <c r="L296">
        <v>7.2748999999999994E-2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5200.5159960000001</v>
      </c>
      <c r="I297">
        <v>2.1311230000000001</v>
      </c>
      <c r="J297" t="s">
        <v>3</v>
      </c>
      <c r="K297">
        <v>3989.9484619999998</v>
      </c>
      <c r="L297">
        <v>8.2654000000000005E-2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5525.6073630000001</v>
      </c>
      <c r="I298">
        <v>2.3958409999999999</v>
      </c>
      <c r="J298" t="s">
        <v>3</v>
      </c>
      <c r="K298">
        <v>4239.3175490000003</v>
      </c>
      <c r="L298">
        <v>9.0534000000000003E-2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5850.6880179999998</v>
      </c>
      <c r="I299">
        <v>2.6556470000000001</v>
      </c>
      <c r="J299" t="s">
        <v>3</v>
      </c>
      <c r="K299">
        <v>4488.6891990000004</v>
      </c>
      <c r="L299">
        <v>9.9085000000000006E-2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6175.7713960000001</v>
      </c>
      <c r="I300">
        <v>2.8899360000000001</v>
      </c>
      <c r="J300" t="s">
        <v>3</v>
      </c>
      <c r="K300">
        <v>4738.0578029999997</v>
      </c>
      <c r="L300">
        <v>0.108267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6500.8579790000003</v>
      </c>
      <c r="I301">
        <v>3.2324079999999999</v>
      </c>
      <c r="J301" t="s">
        <v>3</v>
      </c>
      <c r="K301">
        <v>4987.4257420000004</v>
      </c>
      <c r="L301">
        <v>0.11644500000000001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354.76587799999999</v>
      </c>
      <c r="I302">
        <v>1.4415000000000001E-2</v>
      </c>
      <c r="J302" t="s">
        <v>3</v>
      </c>
      <c r="K302">
        <v>321.64279199999999</v>
      </c>
      <c r="L302">
        <v>4.3030000000000004E-3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709.94984899999997</v>
      </c>
      <c r="I303">
        <v>4.8318E-2</v>
      </c>
      <c r="J303" t="s">
        <v>3</v>
      </c>
      <c r="K303">
        <v>643.26063199999999</v>
      </c>
      <c r="L303">
        <v>8.1480000000000007E-3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1065.138792</v>
      </c>
      <c r="I304">
        <v>0.114579</v>
      </c>
      <c r="J304" t="s">
        <v>3</v>
      </c>
      <c r="K304">
        <v>964.88647700000001</v>
      </c>
      <c r="L304">
        <v>1.4087000000000001E-2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1420.3324439999999</v>
      </c>
      <c r="I305">
        <v>0.19570000000000001</v>
      </c>
      <c r="J305" t="s">
        <v>3</v>
      </c>
      <c r="K305">
        <v>1286.524502</v>
      </c>
      <c r="L305">
        <v>1.9525000000000001E-2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1775.5191460000001</v>
      </c>
      <c r="I306">
        <v>0.27679300000000001</v>
      </c>
      <c r="J306" t="s">
        <v>3</v>
      </c>
      <c r="K306">
        <v>1608.1602809999999</v>
      </c>
      <c r="L306">
        <v>2.7726000000000001E-2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2130.7298139999998</v>
      </c>
      <c r="I307">
        <v>0.39021800000000001</v>
      </c>
      <c r="J307" t="s">
        <v>3</v>
      </c>
      <c r="K307">
        <v>1929.8082469999999</v>
      </c>
      <c r="L307">
        <v>3.6403999999999999E-2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2485.9267580000001</v>
      </c>
      <c r="I308">
        <v>0.48791099999999998</v>
      </c>
      <c r="J308" t="s">
        <v>3</v>
      </c>
      <c r="K308">
        <v>2251.4595169999998</v>
      </c>
      <c r="L308">
        <v>4.6213999999999998E-2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2841.1440769999999</v>
      </c>
      <c r="I309">
        <v>0.64128700000000005</v>
      </c>
      <c r="J309" t="s">
        <v>3</v>
      </c>
      <c r="K309">
        <v>2573.1170609999999</v>
      </c>
      <c r="L309">
        <v>5.9579E-2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3196.350195</v>
      </c>
      <c r="I310">
        <v>0.79380600000000001</v>
      </c>
      <c r="J310" t="s">
        <v>3</v>
      </c>
      <c r="K310">
        <v>2894.7794290000002</v>
      </c>
      <c r="L310">
        <v>7.3259000000000005E-2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3551.5631979999998</v>
      </c>
      <c r="I311">
        <v>0.989927</v>
      </c>
      <c r="J311" t="s">
        <v>3</v>
      </c>
      <c r="K311">
        <v>3216.448989</v>
      </c>
      <c r="L311">
        <v>8.8829000000000005E-2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3906.7963869999999</v>
      </c>
      <c r="I312">
        <v>1.167767</v>
      </c>
      <c r="J312" t="s">
        <v>3</v>
      </c>
      <c r="K312">
        <v>3538.122202</v>
      </c>
      <c r="L312">
        <v>0.10782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4262.0404200000003</v>
      </c>
      <c r="I313">
        <v>1.3516269999999999</v>
      </c>
      <c r="J313" t="s">
        <v>3</v>
      </c>
      <c r="K313">
        <v>3859.800146</v>
      </c>
      <c r="L313">
        <v>0.12603300000000001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4617.287061</v>
      </c>
      <c r="I314">
        <v>1.584463</v>
      </c>
      <c r="J314" t="s">
        <v>3</v>
      </c>
      <c r="K314">
        <v>4181.487314</v>
      </c>
      <c r="L314">
        <v>0.142904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4972.5302339999998</v>
      </c>
      <c r="I315">
        <v>1.858058</v>
      </c>
      <c r="J315" t="s">
        <v>3</v>
      </c>
      <c r="K315">
        <v>4503.176504</v>
      </c>
      <c r="L315">
        <v>0.16794500000000001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5327.7658110000002</v>
      </c>
      <c r="I316">
        <v>2.1454249999999999</v>
      </c>
      <c r="J316" t="s">
        <v>3</v>
      </c>
      <c r="K316">
        <v>4824.8732620000001</v>
      </c>
      <c r="L316">
        <v>0.202871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5683.0216499999997</v>
      </c>
      <c r="I317">
        <v>2.4508489999999998</v>
      </c>
      <c r="J317" t="s">
        <v>3</v>
      </c>
      <c r="K317">
        <v>5146.5718070000003</v>
      </c>
      <c r="L317">
        <v>0.23475699999999999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6038.2905469999996</v>
      </c>
      <c r="I318">
        <v>2.7576529999999999</v>
      </c>
      <c r="J318" t="s">
        <v>3</v>
      </c>
      <c r="K318">
        <v>5468.274238</v>
      </c>
      <c r="L318">
        <v>0.26555000000000001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6393.5829000000003</v>
      </c>
      <c r="I319">
        <v>3.0025680000000001</v>
      </c>
      <c r="J319" t="s">
        <v>3</v>
      </c>
      <c r="K319">
        <v>5789.9854590000004</v>
      </c>
      <c r="L319">
        <v>0.29346100000000003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6748.8704589999998</v>
      </c>
      <c r="I320">
        <v>3.2963909999999998</v>
      </c>
      <c r="J320" t="s">
        <v>3</v>
      </c>
      <c r="K320">
        <v>6111.6955079999998</v>
      </c>
      <c r="L320">
        <v>0.31851499999999999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7104.1450880000002</v>
      </c>
      <c r="I321">
        <v>3.591771</v>
      </c>
      <c r="J321" t="s">
        <v>3</v>
      </c>
      <c r="K321">
        <v>6433.4101270000001</v>
      </c>
      <c r="L321">
        <v>0.34431299999999998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763.03663500000005</v>
      </c>
      <c r="I322">
        <v>748.51565700000003</v>
      </c>
      <c r="J322" t="s">
        <v>3</v>
      </c>
      <c r="K322">
        <v>761.87305200000003</v>
      </c>
      <c r="L322">
        <v>746.36747200000002</v>
      </c>
      <c r="M322" t="s">
        <v>4</v>
      </c>
      <c r="N322">
        <v>76.318089999999998</v>
      </c>
      <c r="O322">
        <v>15.544460000000001</v>
      </c>
      <c r="P322" t="s">
        <v>5</v>
      </c>
      <c r="Q322">
        <v>61.652006999999998</v>
      </c>
      <c r="R322">
        <v>8.6751249999999995</v>
      </c>
      <c r="S322" t="s">
        <v>6</v>
      </c>
      <c r="T322">
        <v>24.473803</v>
      </c>
      <c r="U322">
        <v>0.97903499999999999</v>
      </c>
      <c r="V322" t="s">
        <v>7</v>
      </c>
      <c r="W322">
        <v>16.223489000000001</v>
      </c>
      <c r="X322">
        <v>0.64657100000000001</v>
      </c>
      <c r="Y322" t="s">
        <v>8</v>
      </c>
      <c r="Z322">
        <v>19.513487999999999</v>
      </c>
      <c r="AA322">
        <v>1.4663710000000001</v>
      </c>
      <c r="AB322" t="s">
        <v>9</v>
      </c>
      <c r="AC322">
        <v>622.83110999999997</v>
      </c>
      <c r="AD322">
        <v>426.377748</v>
      </c>
      <c r="AE322" t="s">
        <v>10</v>
      </c>
      <c r="AF322">
        <v>0.29661399999999999</v>
      </c>
      <c r="AG322">
        <v>6.7000000000000002E-5</v>
      </c>
      <c r="AH322" t="s">
        <v>11</v>
      </c>
      <c r="AI322">
        <v>0.70572100000000004</v>
      </c>
      <c r="AJ322">
        <v>2.0999999999999999E-5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1520.4254269999999</v>
      </c>
      <c r="I323">
        <v>1308.8407560000001</v>
      </c>
      <c r="J323" t="s">
        <v>3</v>
      </c>
      <c r="K323">
        <v>1518.107017</v>
      </c>
      <c r="L323">
        <v>1304.4713919999999</v>
      </c>
      <c r="M323" t="s">
        <v>4</v>
      </c>
      <c r="N323">
        <v>151.788207</v>
      </c>
      <c r="O323">
        <v>29.319430000000001</v>
      </c>
      <c r="P323" t="s">
        <v>5</v>
      </c>
      <c r="Q323">
        <v>122.75921099999999</v>
      </c>
      <c r="R323">
        <v>16.329246000000001</v>
      </c>
      <c r="S323" t="s">
        <v>6</v>
      </c>
      <c r="T323">
        <v>48.793109999999999</v>
      </c>
      <c r="U323">
        <v>1.8293980000000001</v>
      </c>
      <c r="V323" t="s">
        <v>7</v>
      </c>
      <c r="W323">
        <v>32.323448999999997</v>
      </c>
      <c r="X323">
        <v>1.0941019999999999</v>
      </c>
      <c r="Y323" t="s">
        <v>8</v>
      </c>
      <c r="Z323">
        <v>38.778122000000003</v>
      </c>
      <c r="AA323">
        <v>3.003447</v>
      </c>
      <c r="AB323" t="s">
        <v>9</v>
      </c>
      <c r="AC323">
        <v>1241.4367500000001</v>
      </c>
      <c r="AD323">
        <v>747.45958700000006</v>
      </c>
      <c r="AE323" t="s">
        <v>10</v>
      </c>
      <c r="AF323">
        <v>0.29372500000000001</v>
      </c>
      <c r="AG323">
        <v>6.8999999999999997E-5</v>
      </c>
      <c r="AH323" t="s">
        <v>11</v>
      </c>
      <c r="AI323">
        <v>0.70813599999999999</v>
      </c>
      <c r="AJ323">
        <v>3.0000000000000001E-5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2270.7060550000001</v>
      </c>
      <c r="I324">
        <v>1462.0337059999999</v>
      </c>
      <c r="J324" t="s">
        <v>3</v>
      </c>
      <c r="K324">
        <v>2267.2409670000002</v>
      </c>
      <c r="L324">
        <v>1457.310471</v>
      </c>
      <c r="M324" t="s">
        <v>4</v>
      </c>
      <c r="N324">
        <v>226.29890900000001</v>
      </c>
      <c r="O324">
        <v>46.494185000000002</v>
      </c>
      <c r="P324" t="s">
        <v>5</v>
      </c>
      <c r="Q324">
        <v>183.075806</v>
      </c>
      <c r="R324">
        <v>19.706481</v>
      </c>
      <c r="S324" t="s">
        <v>6</v>
      </c>
      <c r="T324">
        <v>72.880528999999996</v>
      </c>
      <c r="U324">
        <v>2.0517249999999998</v>
      </c>
      <c r="V324" t="s">
        <v>7</v>
      </c>
      <c r="W324">
        <v>48.206257999999998</v>
      </c>
      <c r="X324">
        <v>1.284362</v>
      </c>
      <c r="Y324" t="s">
        <v>8</v>
      </c>
      <c r="Z324">
        <v>57.757603000000003</v>
      </c>
      <c r="AA324">
        <v>4.0092140000000001</v>
      </c>
      <c r="AB324" t="s">
        <v>9</v>
      </c>
      <c r="AC324">
        <v>1854.709194</v>
      </c>
      <c r="AD324">
        <v>797.29211199999997</v>
      </c>
      <c r="AE324" t="s">
        <v>10</v>
      </c>
      <c r="AF324">
        <v>0.29033599999999998</v>
      </c>
      <c r="AG324">
        <v>5.3999999999999998E-5</v>
      </c>
      <c r="AH324" t="s">
        <v>11</v>
      </c>
      <c r="AI324">
        <v>0.710179</v>
      </c>
      <c r="AJ324">
        <v>4.8000000000000001E-5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3020.6965190000001</v>
      </c>
      <c r="I325">
        <v>1627.448858</v>
      </c>
      <c r="J325" t="s">
        <v>3</v>
      </c>
      <c r="K325">
        <v>3016.0838869999998</v>
      </c>
      <c r="L325">
        <v>1621.3206190000001</v>
      </c>
      <c r="M325" t="s">
        <v>4</v>
      </c>
      <c r="N325">
        <v>300.54502000000002</v>
      </c>
      <c r="O325">
        <v>63.433754</v>
      </c>
      <c r="P325" t="s">
        <v>5</v>
      </c>
      <c r="Q325">
        <v>243.41803100000001</v>
      </c>
      <c r="R325">
        <v>24.103712999999999</v>
      </c>
      <c r="S325" t="s">
        <v>6</v>
      </c>
      <c r="T325">
        <v>96.952950999999999</v>
      </c>
      <c r="U325">
        <v>2.3135889999999999</v>
      </c>
      <c r="V325" t="s">
        <v>7</v>
      </c>
      <c r="W325">
        <v>64.125359000000003</v>
      </c>
      <c r="X325">
        <v>1.5448789999999999</v>
      </c>
      <c r="Y325" t="s">
        <v>8</v>
      </c>
      <c r="Z325">
        <v>76.772386999999995</v>
      </c>
      <c r="AA325">
        <v>5.5055149999999999</v>
      </c>
      <c r="AB325" t="s">
        <v>9</v>
      </c>
      <c r="AC325">
        <v>2467.9228170000001</v>
      </c>
      <c r="AD325">
        <v>851.11034900000004</v>
      </c>
      <c r="AE325" t="s">
        <v>10</v>
      </c>
      <c r="AF325">
        <v>0.28798200000000002</v>
      </c>
      <c r="AG325">
        <v>3.8999999999999999E-5</v>
      </c>
      <c r="AH325" t="s">
        <v>11</v>
      </c>
      <c r="AI325">
        <v>0.71203399999999994</v>
      </c>
      <c r="AJ325">
        <v>6.4999999999999994E-5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3769.7266359999999</v>
      </c>
      <c r="I326">
        <v>1677.0633800000001</v>
      </c>
      <c r="J326" t="s">
        <v>3</v>
      </c>
      <c r="K326">
        <v>3763.9649899999999</v>
      </c>
      <c r="L326">
        <v>1671.096446</v>
      </c>
      <c r="M326" t="s">
        <v>4</v>
      </c>
      <c r="N326">
        <v>374.67410899999999</v>
      </c>
      <c r="O326">
        <v>69.774167000000006</v>
      </c>
      <c r="P326" t="s">
        <v>5</v>
      </c>
      <c r="Q326">
        <v>303.69992000000002</v>
      </c>
      <c r="R326">
        <v>26.092033000000001</v>
      </c>
      <c r="S326" t="s">
        <v>6</v>
      </c>
      <c r="T326">
        <v>120.93024800000001</v>
      </c>
      <c r="U326">
        <v>2.39595</v>
      </c>
      <c r="V326" t="s">
        <v>7</v>
      </c>
      <c r="W326">
        <v>79.977563000000004</v>
      </c>
      <c r="X326">
        <v>1.6726780000000001</v>
      </c>
      <c r="Y326" t="s">
        <v>8</v>
      </c>
      <c r="Z326">
        <v>95.830763000000005</v>
      </c>
      <c r="AA326">
        <v>6.5005230000000003</v>
      </c>
      <c r="AB326" t="s">
        <v>9</v>
      </c>
      <c r="AC326">
        <v>3080.3924659999998</v>
      </c>
      <c r="AD326">
        <v>879.14323100000001</v>
      </c>
      <c r="AE326" t="s">
        <v>10</v>
      </c>
      <c r="AF326">
        <v>0.28637600000000002</v>
      </c>
      <c r="AG326">
        <v>2.1999999999999999E-5</v>
      </c>
      <c r="AH326" t="s">
        <v>11</v>
      </c>
      <c r="AI326">
        <v>0.71317699999999995</v>
      </c>
      <c r="AJ326">
        <v>7.1000000000000005E-5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4519.4004789999999</v>
      </c>
      <c r="I327">
        <v>1701.311543</v>
      </c>
      <c r="J327" t="s">
        <v>3</v>
      </c>
      <c r="K327">
        <v>4512.4879300000002</v>
      </c>
      <c r="L327">
        <v>1695.4093760000001</v>
      </c>
      <c r="M327" t="s">
        <v>4</v>
      </c>
      <c r="N327">
        <v>448.84360199999998</v>
      </c>
      <c r="O327">
        <v>74.190060000000003</v>
      </c>
      <c r="P327" t="s">
        <v>5</v>
      </c>
      <c r="Q327">
        <v>364.171693</v>
      </c>
      <c r="R327">
        <v>28.157042000000001</v>
      </c>
      <c r="S327" t="s">
        <v>6</v>
      </c>
      <c r="T327">
        <v>145.08676</v>
      </c>
      <c r="U327">
        <v>2.4988419999999998</v>
      </c>
      <c r="V327" t="s">
        <v>7</v>
      </c>
      <c r="W327">
        <v>95.880655000000004</v>
      </c>
      <c r="X327">
        <v>2.1980309999999998</v>
      </c>
      <c r="Y327" t="s">
        <v>8</v>
      </c>
      <c r="Z327">
        <v>114.883409</v>
      </c>
      <c r="AA327">
        <v>7.1373470000000001</v>
      </c>
      <c r="AB327" t="s">
        <v>9</v>
      </c>
      <c r="AC327">
        <v>3693.2958400000002</v>
      </c>
      <c r="AD327">
        <v>906.90577699999994</v>
      </c>
      <c r="AE327" t="s">
        <v>10</v>
      </c>
      <c r="AF327">
        <v>0.28569600000000001</v>
      </c>
      <c r="AG327">
        <v>1.9000000000000001E-5</v>
      </c>
      <c r="AH327" t="s">
        <v>11</v>
      </c>
      <c r="AI327">
        <v>0.71455299999999999</v>
      </c>
      <c r="AJ327">
        <v>8.0000000000000007E-5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5269.5619820000002</v>
      </c>
      <c r="I328">
        <v>1852.756169</v>
      </c>
      <c r="J328" t="s">
        <v>3</v>
      </c>
      <c r="K328">
        <v>5261.4755660000001</v>
      </c>
      <c r="L328">
        <v>1846.850809</v>
      </c>
      <c r="M328" t="s">
        <v>4</v>
      </c>
      <c r="N328">
        <v>523.085331</v>
      </c>
      <c r="O328">
        <v>82.307207000000005</v>
      </c>
      <c r="P328" t="s">
        <v>5</v>
      </c>
      <c r="Q328">
        <v>424.60533299999997</v>
      </c>
      <c r="R328">
        <v>33.445338999999997</v>
      </c>
      <c r="S328" t="s">
        <v>6</v>
      </c>
      <c r="T328">
        <v>169.240511</v>
      </c>
      <c r="U328">
        <v>2.8109479999999998</v>
      </c>
      <c r="V328" t="s">
        <v>7</v>
      </c>
      <c r="W328">
        <v>111.797389</v>
      </c>
      <c r="X328">
        <v>3.1878959999999998</v>
      </c>
      <c r="Y328" t="s">
        <v>8</v>
      </c>
      <c r="Z328">
        <v>133.90203</v>
      </c>
      <c r="AA328">
        <v>8.2377959999999995</v>
      </c>
      <c r="AB328" t="s">
        <v>9</v>
      </c>
      <c r="AC328">
        <v>4306.5993550000003</v>
      </c>
      <c r="AD328">
        <v>998.87338099999999</v>
      </c>
      <c r="AE328" t="s">
        <v>10</v>
      </c>
      <c r="AF328">
        <v>0.28477999999999998</v>
      </c>
      <c r="AG328">
        <v>1.1E-5</v>
      </c>
      <c r="AH328" t="s">
        <v>11</v>
      </c>
      <c r="AI328">
        <v>0.71509800000000001</v>
      </c>
      <c r="AJ328">
        <v>8.2999999999999998E-5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6018.7569729999996</v>
      </c>
      <c r="I329">
        <v>1975.5341719999999</v>
      </c>
      <c r="J329" t="s">
        <v>3</v>
      </c>
      <c r="K329">
        <v>6009.5259470000001</v>
      </c>
      <c r="L329">
        <v>1969.716011</v>
      </c>
      <c r="M329" t="s">
        <v>4</v>
      </c>
      <c r="N329">
        <v>597.11172899999997</v>
      </c>
      <c r="O329">
        <v>91.883706000000004</v>
      </c>
      <c r="P329" t="s">
        <v>5</v>
      </c>
      <c r="Q329">
        <v>484.88199500000002</v>
      </c>
      <c r="R329">
        <v>38.226734</v>
      </c>
      <c r="S329" t="s">
        <v>6</v>
      </c>
      <c r="T329">
        <v>193.32159300000001</v>
      </c>
      <c r="U329">
        <v>2.8490229999999999</v>
      </c>
      <c r="V329" t="s">
        <v>7</v>
      </c>
      <c r="W329">
        <v>127.70037000000001</v>
      </c>
      <c r="X329">
        <v>4.3732119999999997</v>
      </c>
      <c r="Y329" t="s">
        <v>8</v>
      </c>
      <c r="Z329">
        <v>152.82285400000001</v>
      </c>
      <c r="AA329">
        <v>9.519323</v>
      </c>
      <c r="AB329" t="s">
        <v>9</v>
      </c>
      <c r="AC329">
        <v>4919.2761129999999</v>
      </c>
      <c r="AD329">
        <v>1078.4732489999999</v>
      </c>
      <c r="AE329" t="s">
        <v>10</v>
      </c>
      <c r="AF329">
        <v>0.28456199999999998</v>
      </c>
      <c r="AG329">
        <v>1.0000000000000001E-5</v>
      </c>
      <c r="AH329" t="s">
        <v>11</v>
      </c>
      <c r="AI329">
        <v>0.71523700000000001</v>
      </c>
      <c r="AJ329">
        <v>8.1000000000000004E-5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6767.4984469999999</v>
      </c>
      <c r="I330">
        <v>2065.846544</v>
      </c>
      <c r="J330" t="s">
        <v>3</v>
      </c>
      <c r="K330">
        <v>6757.1178520000003</v>
      </c>
      <c r="L330">
        <v>2060.6426489999999</v>
      </c>
      <c r="M330" t="s">
        <v>4</v>
      </c>
      <c r="N330">
        <v>671.11795900000004</v>
      </c>
      <c r="O330">
        <v>98.855832000000007</v>
      </c>
      <c r="P330" t="s">
        <v>5</v>
      </c>
      <c r="Q330">
        <v>545.12393899999995</v>
      </c>
      <c r="R330">
        <v>41.685366999999999</v>
      </c>
      <c r="S330" t="s">
        <v>6</v>
      </c>
      <c r="T330">
        <v>217.41374200000001</v>
      </c>
      <c r="U330">
        <v>2.711754</v>
      </c>
      <c r="V330" t="s">
        <v>7</v>
      </c>
      <c r="W330">
        <v>143.649655</v>
      </c>
      <c r="X330">
        <v>5.3514150000000003</v>
      </c>
      <c r="Y330" t="s">
        <v>8</v>
      </c>
      <c r="Z330">
        <v>171.757226</v>
      </c>
      <c r="AA330">
        <v>10.585019000000001</v>
      </c>
      <c r="AB330" t="s">
        <v>9</v>
      </c>
      <c r="AC330">
        <v>5531.5106050000004</v>
      </c>
      <c r="AD330">
        <v>1142.9886899999999</v>
      </c>
      <c r="AE330" t="s">
        <v>10</v>
      </c>
      <c r="AF330">
        <v>0.28395999999999999</v>
      </c>
      <c r="AG330">
        <v>3.9999999999999998E-6</v>
      </c>
      <c r="AH330" t="s">
        <v>11</v>
      </c>
      <c r="AI330">
        <v>0.715646</v>
      </c>
      <c r="AJ330">
        <v>8.2000000000000001E-5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7517.6810059999998</v>
      </c>
      <c r="I331">
        <v>2321.2863830000001</v>
      </c>
      <c r="J331" t="s">
        <v>3</v>
      </c>
      <c r="K331">
        <v>7506.1656839999996</v>
      </c>
      <c r="L331">
        <v>2316.2871030000001</v>
      </c>
      <c r="M331" t="s">
        <v>4</v>
      </c>
      <c r="N331">
        <v>745.394049</v>
      </c>
      <c r="O331">
        <v>110.214501</v>
      </c>
      <c r="P331" t="s">
        <v>5</v>
      </c>
      <c r="Q331">
        <v>605.44719399999997</v>
      </c>
      <c r="R331">
        <v>49.357098999999998</v>
      </c>
      <c r="S331" t="s">
        <v>6</v>
      </c>
      <c r="T331">
        <v>241.534041</v>
      </c>
      <c r="U331">
        <v>2.7859370000000001</v>
      </c>
      <c r="V331" t="s">
        <v>7</v>
      </c>
      <c r="W331">
        <v>159.623243</v>
      </c>
      <c r="X331">
        <v>6.7901059999999998</v>
      </c>
      <c r="Y331" t="s">
        <v>8</v>
      </c>
      <c r="Z331">
        <v>190.769409</v>
      </c>
      <c r="AA331">
        <v>12.330237</v>
      </c>
      <c r="AB331" t="s">
        <v>9</v>
      </c>
      <c r="AC331">
        <v>6144.8065530000003</v>
      </c>
      <c r="AD331">
        <v>1307.446911</v>
      </c>
      <c r="AE331" t="s">
        <v>10</v>
      </c>
      <c r="AF331">
        <v>0.28340700000000002</v>
      </c>
      <c r="AG331">
        <v>1.1E-5</v>
      </c>
      <c r="AH331" t="s">
        <v>11</v>
      </c>
      <c r="AI331">
        <v>0.71597900000000003</v>
      </c>
      <c r="AJ331">
        <v>8.2000000000000001E-5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8266.8646869999993</v>
      </c>
      <c r="I332">
        <v>2306.1113030000001</v>
      </c>
      <c r="J332" t="s">
        <v>3</v>
      </c>
      <c r="K332">
        <v>8254.2029689999999</v>
      </c>
      <c r="L332">
        <v>2301.9783419999999</v>
      </c>
      <c r="M332" t="s">
        <v>4</v>
      </c>
      <c r="N332">
        <v>819.33671300000003</v>
      </c>
      <c r="O332">
        <v>116.47174</v>
      </c>
      <c r="P332" t="s">
        <v>5</v>
      </c>
      <c r="Q332">
        <v>665.69559700000002</v>
      </c>
      <c r="R332">
        <v>51.504528999999998</v>
      </c>
      <c r="S332" t="s">
        <v>6</v>
      </c>
      <c r="T332">
        <v>265.60393699999997</v>
      </c>
      <c r="U332">
        <v>2.855775</v>
      </c>
      <c r="V332" t="s">
        <v>7</v>
      </c>
      <c r="W332">
        <v>175.586015</v>
      </c>
      <c r="X332">
        <v>7.1534469999999999</v>
      </c>
      <c r="Y332" t="s">
        <v>8</v>
      </c>
      <c r="Z332">
        <v>209.72886</v>
      </c>
      <c r="AA332">
        <v>13.120106</v>
      </c>
      <c r="AB332" t="s">
        <v>9</v>
      </c>
      <c r="AC332">
        <v>6757.4820410000002</v>
      </c>
      <c r="AD332">
        <v>1319.243084</v>
      </c>
      <c r="AE332" t="s">
        <v>10</v>
      </c>
      <c r="AF332">
        <v>0.28311700000000001</v>
      </c>
      <c r="AG332">
        <v>6.9999999999999999E-6</v>
      </c>
      <c r="AH332" t="s">
        <v>11</v>
      </c>
      <c r="AI332">
        <v>0.71668100000000001</v>
      </c>
      <c r="AJ332">
        <v>8.2999999999999998E-5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9015.9197459999996</v>
      </c>
      <c r="I333">
        <v>2314.4603820000002</v>
      </c>
      <c r="J333" t="s">
        <v>3</v>
      </c>
      <c r="K333">
        <v>9002.1206839999995</v>
      </c>
      <c r="L333">
        <v>2310.0334889999999</v>
      </c>
      <c r="M333" t="s">
        <v>4</v>
      </c>
      <c r="N333">
        <v>893.79814499999998</v>
      </c>
      <c r="O333">
        <v>147.316868</v>
      </c>
      <c r="P333" t="s">
        <v>5</v>
      </c>
      <c r="Q333">
        <v>725.699523</v>
      </c>
      <c r="R333">
        <v>52.896358999999997</v>
      </c>
      <c r="S333" t="s">
        <v>6</v>
      </c>
      <c r="T333">
        <v>289.56551400000001</v>
      </c>
      <c r="U333">
        <v>3.1071520000000001</v>
      </c>
      <c r="V333" t="s">
        <v>7</v>
      </c>
      <c r="W333">
        <v>191.44400099999999</v>
      </c>
      <c r="X333">
        <v>7.3104380000000004</v>
      </c>
      <c r="Y333" t="s">
        <v>8</v>
      </c>
      <c r="Z333">
        <v>228.57413600000001</v>
      </c>
      <c r="AA333">
        <v>13.120393</v>
      </c>
      <c r="AB333" t="s">
        <v>9</v>
      </c>
      <c r="AC333">
        <v>7369.7571479999997</v>
      </c>
      <c r="AD333">
        <v>1333.247398</v>
      </c>
      <c r="AE333" t="s">
        <v>10</v>
      </c>
      <c r="AF333">
        <v>0.283024</v>
      </c>
      <c r="AG333">
        <v>6.9999999999999999E-6</v>
      </c>
      <c r="AH333" t="s">
        <v>11</v>
      </c>
      <c r="AI333">
        <v>0.71690100000000001</v>
      </c>
      <c r="AJ333">
        <v>8.1000000000000004E-5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9764.4618360000004</v>
      </c>
      <c r="I334">
        <v>2337.1418450000001</v>
      </c>
      <c r="J334" t="s">
        <v>3</v>
      </c>
      <c r="K334">
        <v>9749.5076169999993</v>
      </c>
      <c r="L334">
        <v>2334.3637090000002</v>
      </c>
      <c r="M334" t="s">
        <v>4</v>
      </c>
      <c r="N334">
        <v>967.87814100000003</v>
      </c>
      <c r="O334">
        <v>161.23765900000001</v>
      </c>
      <c r="P334" t="s">
        <v>5</v>
      </c>
      <c r="Q334">
        <v>785.69722899999999</v>
      </c>
      <c r="R334">
        <v>52.439518999999997</v>
      </c>
      <c r="S334" t="s">
        <v>6</v>
      </c>
      <c r="T334">
        <v>313.55021499999998</v>
      </c>
      <c r="U334">
        <v>3.0365340000000001</v>
      </c>
      <c r="V334" t="s">
        <v>7</v>
      </c>
      <c r="W334">
        <v>207.29221699999999</v>
      </c>
      <c r="X334">
        <v>7.3406979999999997</v>
      </c>
      <c r="Y334" t="s">
        <v>8</v>
      </c>
      <c r="Z334">
        <v>247.403964</v>
      </c>
      <c r="AA334">
        <v>13.024032</v>
      </c>
      <c r="AB334" t="s">
        <v>9</v>
      </c>
      <c r="AC334">
        <v>7981.8903319999999</v>
      </c>
      <c r="AD334">
        <v>1346.1370959999999</v>
      </c>
      <c r="AE334" t="s">
        <v>10</v>
      </c>
      <c r="AF334">
        <v>0.28277799999999997</v>
      </c>
      <c r="AG334">
        <v>1.0000000000000001E-5</v>
      </c>
      <c r="AH334" t="s">
        <v>11</v>
      </c>
      <c r="AI334">
        <v>0.71737899999999999</v>
      </c>
      <c r="AJ334">
        <v>8.0000000000000007E-5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10514.968983999999</v>
      </c>
      <c r="I335">
        <v>2464.6658670000002</v>
      </c>
      <c r="J335" t="s">
        <v>3</v>
      </c>
      <c r="K335">
        <v>10498.854512</v>
      </c>
      <c r="L335">
        <v>2463.2663299999999</v>
      </c>
      <c r="M335" t="s">
        <v>4</v>
      </c>
      <c r="N335">
        <v>1042.409915</v>
      </c>
      <c r="O335">
        <v>181.507362</v>
      </c>
      <c r="P335" t="s">
        <v>5</v>
      </c>
      <c r="Q335">
        <v>845.96160399999997</v>
      </c>
      <c r="R335">
        <v>56.952267999999997</v>
      </c>
      <c r="S335" t="s">
        <v>6</v>
      </c>
      <c r="T335">
        <v>337.55848700000001</v>
      </c>
      <c r="U335">
        <v>3.0625849999999999</v>
      </c>
      <c r="V335" t="s">
        <v>7</v>
      </c>
      <c r="W335">
        <v>223.21821</v>
      </c>
      <c r="X335">
        <v>7.6612900000000002</v>
      </c>
      <c r="Y335" t="s">
        <v>8</v>
      </c>
      <c r="Z335">
        <v>266.38347700000003</v>
      </c>
      <c r="AA335">
        <v>14.546889</v>
      </c>
      <c r="AB335" t="s">
        <v>9</v>
      </c>
      <c r="AC335">
        <v>8595.4200779999992</v>
      </c>
      <c r="AD335">
        <v>1403.4719950000001</v>
      </c>
      <c r="AE335" t="s">
        <v>10</v>
      </c>
      <c r="AF335">
        <v>0.282721</v>
      </c>
      <c r="AG335">
        <v>1.0000000000000001E-5</v>
      </c>
      <c r="AH335" t="s">
        <v>11</v>
      </c>
      <c r="AI335">
        <v>0.718943</v>
      </c>
      <c r="AJ335">
        <v>8.0000000000000007E-5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11264.107851999999</v>
      </c>
      <c r="I336">
        <v>2651.643806</v>
      </c>
      <c r="J336" t="s">
        <v>3</v>
      </c>
      <c r="K336">
        <v>11246.856073999999</v>
      </c>
      <c r="L336">
        <v>2650.0753009999999</v>
      </c>
      <c r="M336" t="s">
        <v>4</v>
      </c>
      <c r="N336">
        <v>1116.6463920000001</v>
      </c>
      <c r="O336">
        <v>202.96772300000001</v>
      </c>
      <c r="P336" t="s">
        <v>5</v>
      </c>
      <c r="Q336">
        <v>906.20327899999995</v>
      </c>
      <c r="R336">
        <v>61.766938000000003</v>
      </c>
      <c r="S336" t="s">
        <v>6</v>
      </c>
      <c r="T336">
        <v>361.53708899999998</v>
      </c>
      <c r="U336">
        <v>3.1352139999999999</v>
      </c>
      <c r="V336" t="s">
        <v>7</v>
      </c>
      <c r="W336">
        <v>239.20018099999999</v>
      </c>
      <c r="X336">
        <v>8.4351990000000008</v>
      </c>
      <c r="Y336" t="s">
        <v>8</v>
      </c>
      <c r="Z336">
        <v>285.31910299999998</v>
      </c>
      <c r="AA336">
        <v>15.632481</v>
      </c>
      <c r="AB336" t="s">
        <v>9</v>
      </c>
      <c r="AC336">
        <v>9207.9941799999997</v>
      </c>
      <c r="AD336">
        <v>1510.2620489999999</v>
      </c>
      <c r="AE336" t="s">
        <v>10</v>
      </c>
      <c r="AF336">
        <v>0.28264699999999998</v>
      </c>
      <c r="AG336">
        <v>1.0000000000000001E-5</v>
      </c>
      <c r="AH336" t="s">
        <v>11</v>
      </c>
      <c r="AI336">
        <v>0.71976899999999999</v>
      </c>
      <c r="AJ336">
        <v>7.8999999999999996E-5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12015.191640999999</v>
      </c>
      <c r="I337">
        <v>2789.545118</v>
      </c>
      <c r="J337" t="s">
        <v>3</v>
      </c>
      <c r="K337">
        <v>11996.785195</v>
      </c>
      <c r="L337">
        <v>2788.5391749999999</v>
      </c>
      <c r="M337" t="s">
        <v>4</v>
      </c>
      <c r="N337">
        <v>1191.2332369999999</v>
      </c>
      <c r="O337">
        <v>216.82188300000001</v>
      </c>
      <c r="P337" t="s">
        <v>5</v>
      </c>
      <c r="Q337">
        <v>966.46215800000004</v>
      </c>
      <c r="R337">
        <v>68.143748000000002</v>
      </c>
      <c r="S337" t="s">
        <v>6</v>
      </c>
      <c r="T337">
        <v>385.53253999999998</v>
      </c>
      <c r="U337">
        <v>3.433627</v>
      </c>
      <c r="V337" t="s">
        <v>7</v>
      </c>
      <c r="W337">
        <v>255.140884</v>
      </c>
      <c r="X337">
        <v>9.126118</v>
      </c>
      <c r="Y337" t="s">
        <v>8</v>
      </c>
      <c r="Z337">
        <v>304.28508399999998</v>
      </c>
      <c r="AA337">
        <v>17.151236999999998</v>
      </c>
      <c r="AB337" t="s">
        <v>9</v>
      </c>
      <c r="AC337">
        <v>9822.1446680000008</v>
      </c>
      <c r="AD337">
        <v>1583.461965</v>
      </c>
      <c r="AE337" t="s">
        <v>10</v>
      </c>
      <c r="AF337">
        <v>0.282636</v>
      </c>
      <c r="AG337">
        <v>1.0000000000000001E-5</v>
      </c>
      <c r="AH337" t="s">
        <v>11</v>
      </c>
      <c r="AI337">
        <v>0.72046600000000005</v>
      </c>
      <c r="AJ337">
        <v>7.3999999999999996E-5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12766.43543</v>
      </c>
      <c r="I338">
        <v>3198.2826190000001</v>
      </c>
      <c r="J338" t="s">
        <v>3</v>
      </c>
      <c r="K338">
        <v>12746.882383</v>
      </c>
      <c r="L338">
        <v>3196.728251</v>
      </c>
      <c r="M338" t="s">
        <v>4</v>
      </c>
      <c r="N338">
        <v>1265.87896</v>
      </c>
      <c r="O338">
        <v>235.59967800000001</v>
      </c>
      <c r="P338" t="s">
        <v>5</v>
      </c>
      <c r="Q338">
        <v>1026.9067150000001</v>
      </c>
      <c r="R338">
        <v>78.264795000000007</v>
      </c>
      <c r="S338" t="s">
        <v>6</v>
      </c>
      <c r="T338">
        <v>409.60534100000001</v>
      </c>
      <c r="U338">
        <v>3.553426</v>
      </c>
      <c r="V338" t="s">
        <v>7</v>
      </c>
      <c r="W338">
        <v>271.003737</v>
      </c>
      <c r="X338">
        <v>10.739974999999999</v>
      </c>
      <c r="Y338" t="s">
        <v>8</v>
      </c>
      <c r="Z338">
        <v>323.31861500000002</v>
      </c>
      <c r="AA338">
        <v>19.692796000000001</v>
      </c>
      <c r="AB338" t="s">
        <v>9</v>
      </c>
      <c r="AC338">
        <v>10436.263242000001</v>
      </c>
      <c r="AD338">
        <v>1809.2448079999999</v>
      </c>
      <c r="AE338" t="s">
        <v>10</v>
      </c>
      <c r="AF338">
        <v>0.282302</v>
      </c>
      <c r="AG338">
        <v>1.5E-5</v>
      </c>
      <c r="AH338" t="s">
        <v>11</v>
      </c>
      <c r="AI338">
        <v>0.72073600000000004</v>
      </c>
      <c r="AJ338">
        <v>7.3999999999999996E-5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13518.16209</v>
      </c>
      <c r="I339">
        <v>3650.7091329999998</v>
      </c>
      <c r="J339" t="s">
        <v>3</v>
      </c>
      <c r="K339">
        <v>13497.458809</v>
      </c>
      <c r="L339">
        <v>3647.6750539999998</v>
      </c>
      <c r="M339" t="s">
        <v>4</v>
      </c>
      <c r="N339">
        <v>1340.46406</v>
      </c>
      <c r="O339">
        <v>262.17028499999998</v>
      </c>
      <c r="P339" t="s">
        <v>5</v>
      </c>
      <c r="Q339">
        <v>1087.8642850000001</v>
      </c>
      <c r="R339">
        <v>88.942362000000003</v>
      </c>
      <c r="S339" t="s">
        <v>6</v>
      </c>
      <c r="T339">
        <v>433.65887600000002</v>
      </c>
      <c r="U339">
        <v>4.0825440000000004</v>
      </c>
      <c r="V339" t="s">
        <v>7</v>
      </c>
      <c r="W339">
        <v>286.94688300000001</v>
      </c>
      <c r="X339">
        <v>11.858938999999999</v>
      </c>
      <c r="Y339" t="s">
        <v>8</v>
      </c>
      <c r="Z339">
        <v>342.31475899999998</v>
      </c>
      <c r="AA339">
        <v>21.774729000000001</v>
      </c>
      <c r="AB339" t="s">
        <v>9</v>
      </c>
      <c r="AC339">
        <v>11050.899590000001</v>
      </c>
      <c r="AD339">
        <v>2028.59816</v>
      </c>
      <c r="AE339" t="s">
        <v>10</v>
      </c>
      <c r="AF339">
        <v>0.28181899999999999</v>
      </c>
      <c r="AG339">
        <v>2.0000000000000002E-5</v>
      </c>
      <c r="AH339" t="s">
        <v>11</v>
      </c>
      <c r="AI339">
        <v>0.72076300000000004</v>
      </c>
      <c r="AJ339">
        <v>7.3999999999999996E-5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14269.466522999999</v>
      </c>
      <c r="I340">
        <v>4041.2981989999998</v>
      </c>
      <c r="J340" t="s">
        <v>3</v>
      </c>
      <c r="K340">
        <v>14247.584473000001</v>
      </c>
      <c r="L340">
        <v>4038.1968149999998</v>
      </c>
      <c r="M340" t="s">
        <v>4</v>
      </c>
      <c r="N340">
        <v>1415.000325</v>
      </c>
      <c r="O340">
        <v>295.25550299999998</v>
      </c>
      <c r="P340" t="s">
        <v>5</v>
      </c>
      <c r="Q340">
        <v>1148.7533759999999</v>
      </c>
      <c r="R340">
        <v>96.388497999999998</v>
      </c>
      <c r="S340" t="s">
        <v>6</v>
      </c>
      <c r="T340">
        <v>457.656341</v>
      </c>
      <c r="U340">
        <v>4.4936800000000003</v>
      </c>
      <c r="V340" t="s">
        <v>7</v>
      </c>
      <c r="W340">
        <v>302.83992699999999</v>
      </c>
      <c r="X340">
        <v>12.11938</v>
      </c>
      <c r="Y340" t="s">
        <v>8</v>
      </c>
      <c r="Z340">
        <v>361.32129500000002</v>
      </c>
      <c r="AA340">
        <v>23.537310000000002</v>
      </c>
      <c r="AB340" t="s">
        <v>9</v>
      </c>
      <c r="AC340">
        <v>11665.236309</v>
      </c>
      <c r="AD340">
        <v>2215.9651199999998</v>
      </c>
      <c r="AE340" t="s">
        <v>10</v>
      </c>
      <c r="AF340">
        <v>0.28180300000000003</v>
      </c>
      <c r="AG340">
        <v>2.0000000000000002E-5</v>
      </c>
      <c r="AH340" t="s">
        <v>11</v>
      </c>
      <c r="AI340">
        <v>0.72115099999999999</v>
      </c>
      <c r="AJ340">
        <v>7.1000000000000005E-5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15021.367715</v>
      </c>
      <c r="I341">
        <v>4428.4455610000005</v>
      </c>
      <c r="J341" t="s">
        <v>3</v>
      </c>
      <c r="K341">
        <v>14998.337675999999</v>
      </c>
      <c r="L341">
        <v>4425.4170080000004</v>
      </c>
      <c r="M341" t="s">
        <v>4</v>
      </c>
      <c r="N341">
        <v>1489.7161470000001</v>
      </c>
      <c r="O341">
        <v>333.64919200000003</v>
      </c>
      <c r="P341" t="s">
        <v>5</v>
      </c>
      <c r="Q341">
        <v>1209.8001979999999</v>
      </c>
      <c r="R341">
        <v>101.906407</v>
      </c>
      <c r="S341" t="s">
        <v>6</v>
      </c>
      <c r="T341">
        <v>481.75012900000002</v>
      </c>
      <c r="U341">
        <v>4.9722340000000003</v>
      </c>
      <c r="V341" t="s">
        <v>7</v>
      </c>
      <c r="W341">
        <v>318.81092799999999</v>
      </c>
      <c r="X341">
        <v>13.312609999999999</v>
      </c>
      <c r="Y341" t="s">
        <v>8</v>
      </c>
      <c r="Z341">
        <v>380.31297499999999</v>
      </c>
      <c r="AA341">
        <v>24.495191999999999</v>
      </c>
      <c r="AB341" t="s">
        <v>9</v>
      </c>
      <c r="AC341">
        <v>12279.834940999999</v>
      </c>
      <c r="AD341">
        <v>2398.2891239999999</v>
      </c>
      <c r="AE341" t="s">
        <v>10</v>
      </c>
      <c r="AF341">
        <v>0.28179999999999999</v>
      </c>
      <c r="AG341">
        <v>2.0000000000000002E-5</v>
      </c>
      <c r="AH341" t="s">
        <v>11</v>
      </c>
      <c r="AI341">
        <v>0.72154099999999999</v>
      </c>
      <c r="AJ341">
        <v>6.7000000000000002E-5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0.29520600000000002</v>
      </c>
      <c r="AG342">
        <v>7.1000000000000005E-5</v>
      </c>
      <c r="AH342" t="s">
        <v>11</v>
      </c>
      <c r="AI342">
        <v>0.70692600000000005</v>
      </c>
      <c r="AJ342">
        <v>4.0000000000000003E-5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0.28865400000000002</v>
      </c>
      <c r="AG343">
        <v>6.3E-5</v>
      </c>
      <c r="AH343" t="s">
        <v>11</v>
      </c>
      <c r="AI343">
        <v>0.71120099999999997</v>
      </c>
      <c r="AJ343">
        <v>6.0000000000000002E-5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0.28745199999999999</v>
      </c>
      <c r="AG344">
        <v>5.3000000000000001E-5</v>
      </c>
      <c r="AH344" t="s">
        <v>11</v>
      </c>
      <c r="AI344">
        <v>0.71229100000000001</v>
      </c>
      <c r="AJ344">
        <v>6.6000000000000005E-5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0.28601799999999999</v>
      </c>
      <c r="AG345">
        <v>5.7000000000000003E-5</v>
      </c>
      <c r="AH345" t="s">
        <v>11</v>
      </c>
      <c r="AI345">
        <v>0.71310799999999996</v>
      </c>
      <c r="AJ345">
        <v>7.3999999999999996E-5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0.28409400000000001</v>
      </c>
      <c r="AG346">
        <v>5.3000000000000001E-5</v>
      </c>
      <c r="AH346" t="s">
        <v>11</v>
      </c>
      <c r="AI346">
        <v>0.71351299999999995</v>
      </c>
      <c r="AJ346">
        <v>7.4999999999999993E-5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0.28337200000000001</v>
      </c>
      <c r="AG347">
        <v>4.5000000000000003E-5</v>
      </c>
      <c r="AH347" t="s">
        <v>11</v>
      </c>
      <c r="AI347">
        <v>0.714283</v>
      </c>
      <c r="AJ347">
        <v>7.4999999999999993E-5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0.28281899999999999</v>
      </c>
      <c r="AG348">
        <v>4.0000000000000003E-5</v>
      </c>
      <c r="AH348" t="s">
        <v>11</v>
      </c>
      <c r="AI348">
        <v>0.715893</v>
      </c>
      <c r="AJ348">
        <v>7.4999999999999993E-5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0.28255599999999997</v>
      </c>
      <c r="AG349">
        <v>3.8000000000000002E-5</v>
      </c>
      <c r="AH349" t="s">
        <v>11</v>
      </c>
      <c r="AI349">
        <v>0.71695299999999995</v>
      </c>
      <c r="AJ349">
        <v>9.2E-5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0.28252699999999997</v>
      </c>
      <c r="AG350">
        <v>3.8000000000000002E-5</v>
      </c>
      <c r="AH350" t="s">
        <v>11</v>
      </c>
      <c r="AI350">
        <v>0.71714800000000001</v>
      </c>
      <c r="AJ350">
        <v>8.8999999999999995E-5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0.28218599999999999</v>
      </c>
      <c r="AG351">
        <v>3.1999999999999999E-5</v>
      </c>
      <c r="AH351" t="s">
        <v>11</v>
      </c>
      <c r="AI351">
        <v>0.718445</v>
      </c>
      <c r="AJ351">
        <v>8.5000000000000006E-5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0.28216200000000002</v>
      </c>
      <c r="AG352">
        <v>3.1000000000000001E-5</v>
      </c>
      <c r="AH352" t="s">
        <v>11</v>
      </c>
      <c r="AI352">
        <v>0.71906499999999995</v>
      </c>
      <c r="AJ352">
        <v>8.5000000000000006E-5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0.28199600000000002</v>
      </c>
      <c r="AG353">
        <v>3.0000000000000001E-5</v>
      </c>
      <c r="AH353" t="s">
        <v>11</v>
      </c>
      <c r="AI353">
        <v>0.71928300000000001</v>
      </c>
      <c r="AJ353">
        <v>8.2000000000000001E-5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0.28173100000000001</v>
      </c>
      <c r="AG354">
        <v>3.0000000000000001E-5</v>
      </c>
      <c r="AH354" t="s">
        <v>11</v>
      </c>
      <c r="AI354">
        <v>0.71983399999999997</v>
      </c>
      <c r="AJ354">
        <v>8.0000000000000007E-5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0.281219</v>
      </c>
      <c r="AG355">
        <v>3.8000000000000002E-5</v>
      </c>
      <c r="AH355" t="s">
        <v>11</v>
      </c>
      <c r="AI355">
        <v>0.71991799999999995</v>
      </c>
      <c r="AJ355">
        <v>7.7999999999999999E-5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0.28073500000000001</v>
      </c>
      <c r="AG356">
        <v>4.6E-5</v>
      </c>
      <c r="AH356" t="s">
        <v>11</v>
      </c>
      <c r="AI356">
        <v>0.720503</v>
      </c>
      <c r="AJ356">
        <v>7.3999999999999996E-5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0.28050199999999997</v>
      </c>
      <c r="AG357">
        <v>4.6999999999999997E-5</v>
      </c>
      <c r="AH357" t="s">
        <v>11</v>
      </c>
      <c r="AI357">
        <v>0.720503</v>
      </c>
      <c r="AJ357">
        <v>7.3999999999999996E-5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0.28049400000000002</v>
      </c>
      <c r="AG358">
        <v>4.6999999999999997E-5</v>
      </c>
      <c r="AH358" t="s">
        <v>11</v>
      </c>
      <c r="AI358">
        <v>0.72066699999999995</v>
      </c>
      <c r="AJ358">
        <v>7.4999999999999993E-5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0.28046500000000002</v>
      </c>
      <c r="AG359">
        <v>4.6999999999999997E-5</v>
      </c>
      <c r="AH359" t="s">
        <v>11</v>
      </c>
      <c r="AI359">
        <v>0.72160999999999997</v>
      </c>
      <c r="AJ359">
        <v>7.1000000000000005E-5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0.28015400000000001</v>
      </c>
      <c r="AG360">
        <v>5.0000000000000002E-5</v>
      </c>
      <c r="AH360" t="s">
        <v>11</v>
      </c>
      <c r="AI360">
        <v>0.72160999999999997</v>
      </c>
      <c r="AJ360">
        <v>7.1000000000000005E-5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0.28015400000000001</v>
      </c>
      <c r="AG361">
        <v>5.0000000000000002E-5</v>
      </c>
      <c r="AH361" t="s">
        <v>11</v>
      </c>
      <c r="AI361">
        <v>0.72160999999999997</v>
      </c>
      <c r="AJ361">
        <v>7.1000000000000005E-5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717.70293700000002</v>
      </c>
      <c r="I362">
        <v>16.004438</v>
      </c>
      <c r="J362" t="s">
        <v>3</v>
      </c>
      <c r="K362">
        <v>716.54264999999998</v>
      </c>
      <c r="L362">
        <v>15.936674</v>
      </c>
      <c r="M362" t="s">
        <v>4</v>
      </c>
      <c r="N362">
        <v>76.654895999999994</v>
      </c>
      <c r="O362">
        <v>1.7641439999999999</v>
      </c>
      <c r="P362" t="s">
        <v>5</v>
      </c>
      <c r="Q362">
        <v>0</v>
      </c>
      <c r="R362">
        <v>0</v>
      </c>
      <c r="S362" t="s">
        <v>6</v>
      </c>
      <c r="T362">
        <v>24.022805999999999</v>
      </c>
      <c r="U362">
        <v>6.6907999999999995E-2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0.29402899999999998</v>
      </c>
      <c r="AD362">
        <v>9.8999999999999994E-5</v>
      </c>
      <c r="AE362" t="s">
        <v>10</v>
      </c>
      <c r="AF362">
        <v>0</v>
      </c>
      <c r="AG362">
        <v>0</v>
      </c>
      <c r="AH362" t="s">
        <v>11</v>
      </c>
      <c r="AI362">
        <v>0.70545999999999998</v>
      </c>
      <c r="AJ362">
        <v>1.7E-5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1434.4388550000001</v>
      </c>
      <c r="I363">
        <v>41.918706999999998</v>
      </c>
      <c r="J363" t="s">
        <v>3</v>
      </c>
      <c r="K363">
        <v>1432.1350660000001</v>
      </c>
      <c r="L363">
        <v>41.733752000000003</v>
      </c>
      <c r="M363" t="s">
        <v>4</v>
      </c>
      <c r="N363">
        <v>153.07993500000001</v>
      </c>
      <c r="O363">
        <v>4.9591050000000001</v>
      </c>
      <c r="P363" t="s">
        <v>5</v>
      </c>
      <c r="Q363">
        <v>0</v>
      </c>
      <c r="R363">
        <v>0</v>
      </c>
      <c r="S363" t="s">
        <v>6</v>
      </c>
      <c r="T363">
        <v>48.009365000000003</v>
      </c>
      <c r="U363">
        <v>0.133545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0.289132</v>
      </c>
      <c r="AD363">
        <v>7.1000000000000005E-5</v>
      </c>
      <c r="AE363" t="s">
        <v>10</v>
      </c>
      <c r="AF363">
        <v>0</v>
      </c>
      <c r="AG363">
        <v>0</v>
      </c>
      <c r="AH363" t="s">
        <v>11</v>
      </c>
      <c r="AI363">
        <v>0.70747599999999999</v>
      </c>
      <c r="AJ363">
        <v>1.8E-5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2151.904434</v>
      </c>
      <c r="I364">
        <v>79.291110000000003</v>
      </c>
      <c r="J364" t="s">
        <v>3</v>
      </c>
      <c r="K364">
        <v>2148.4403080000002</v>
      </c>
      <c r="L364">
        <v>79.257925</v>
      </c>
      <c r="M364" t="s">
        <v>4</v>
      </c>
      <c r="N364">
        <v>229.69560899999999</v>
      </c>
      <c r="O364">
        <v>7.1360080000000004</v>
      </c>
      <c r="P364" t="s">
        <v>5</v>
      </c>
      <c r="Q364">
        <v>0</v>
      </c>
      <c r="R364">
        <v>0</v>
      </c>
      <c r="S364" t="s">
        <v>6</v>
      </c>
      <c r="T364">
        <v>71.972776999999994</v>
      </c>
      <c r="U364">
        <v>0.237127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0.28609699999999999</v>
      </c>
      <c r="AD364">
        <v>3.8999999999999999E-5</v>
      </c>
      <c r="AE364" t="s">
        <v>10</v>
      </c>
      <c r="AF364">
        <v>0</v>
      </c>
      <c r="AG364">
        <v>0</v>
      </c>
      <c r="AH364" t="s">
        <v>11</v>
      </c>
      <c r="AI364">
        <v>0.70833400000000002</v>
      </c>
      <c r="AJ364">
        <v>2.3E-5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2869.3832029999999</v>
      </c>
      <c r="I365">
        <v>137.22554500000001</v>
      </c>
      <c r="J365" t="s">
        <v>3</v>
      </c>
      <c r="K365">
        <v>2864.7699510000002</v>
      </c>
      <c r="L365">
        <v>137.39187899999999</v>
      </c>
      <c r="M365" t="s">
        <v>4</v>
      </c>
      <c r="N365">
        <v>306.334926</v>
      </c>
      <c r="O365">
        <v>11.350174000000001</v>
      </c>
      <c r="P365" t="s">
        <v>5</v>
      </c>
      <c r="Q365">
        <v>0</v>
      </c>
      <c r="R365">
        <v>0</v>
      </c>
      <c r="S365" t="s">
        <v>6</v>
      </c>
      <c r="T365">
        <v>95.975421999999995</v>
      </c>
      <c r="U365">
        <v>0.30092000000000002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0.28503899999999999</v>
      </c>
      <c r="AD365">
        <v>4.3999999999999999E-5</v>
      </c>
      <c r="AE365" t="s">
        <v>10</v>
      </c>
      <c r="AF365">
        <v>0</v>
      </c>
      <c r="AG365">
        <v>0</v>
      </c>
      <c r="AH365" t="s">
        <v>11</v>
      </c>
      <c r="AI365">
        <v>0.70931100000000002</v>
      </c>
      <c r="AJ365">
        <v>3.4E-5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3586.169985</v>
      </c>
      <c r="I366">
        <v>178.20492100000001</v>
      </c>
      <c r="J366" t="s">
        <v>3</v>
      </c>
      <c r="K366">
        <v>3580.4139839999998</v>
      </c>
      <c r="L366">
        <v>178.159705</v>
      </c>
      <c r="M366" t="s">
        <v>4</v>
      </c>
      <c r="N366">
        <v>382.66401999999999</v>
      </c>
      <c r="O366">
        <v>16.062504000000001</v>
      </c>
      <c r="P366" t="s">
        <v>5</v>
      </c>
      <c r="Q366">
        <v>0</v>
      </c>
      <c r="R366">
        <v>0</v>
      </c>
      <c r="S366" t="s">
        <v>6</v>
      </c>
      <c r="T366">
        <v>119.921643</v>
      </c>
      <c r="U366">
        <v>0.33055099999999998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0.283696</v>
      </c>
      <c r="AD366">
        <v>2.9E-5</v>
      </c>
      <c r="AE366" t="s">
        <v>10</v>
      </c>
      <c r="AF366">
        <v>0</v>
      </c>
      <c r="AG366">
        <v>0</v>
      </c>
      <c r="AH366" t="s">
        <v>11</v>
      </c>
      <c r="AI366">
        <v>0.710839</v>
      </c>
      <c r="AJ366">
        <v>5.0000000000000002E-5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4302.2854299999999</v>
      </c>
      <c r="I367">
        <v>266.15828199999999</v>
      </c>
      <c r="J367" t="s">
        <v>3</v>
      </c>
      <c r="K367">
        <v>4295.3924800000004</v>
      </c>
      <c r="L367">
        <v>265.95500199999998</v>
      </c>
      <c r="M367" t="s">
        <v>4</v>
      </c>
      <c r="N367">
        <v>458.86679600000002</v>
      </c>
      <c r="O367">
        <v>22.511793999999998</v>
      </c>
      <c r="P367" t="s">
        <v>5</v>
      </c>
      <c r="Q367">
        <v>0</v>
      </c>
      <c r="R367">
        <v>0</v>
      </c>
      <c r="S367" t="s">
        <v>6</v>
      </c>
      <c r="T367">
        <v>143.912364</v>
      </c>
      <c r="U367">
        <v>0.4173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0.28321600000000002</v>
      </c>
      <c r="AD367">
        <v>2.4000000000000001E-5</v>
      </c>
      <c r="AE367" t="s">
        <v>10</v>
      </c>
      <c r="AF367">
        <v>0</v>
      </c>
      <c r="AG367">
        <v>0</v>
      </c>
      <c r="AH367" t="s">
        <v>11</v>
      </c>
      <c r="AI367">
        <v>0.71157300000000001</v>
      </c>
      <c r="AJ367">
        <v>5.8999999999999998E-5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5019.4159369999998</v>
      </c>
      <c r="I368">
        <v>356.68747100000002</v>
      </c>
      <c r="J368" t="s">
        <v>3</v>
      </c>
      <c r="K368">
        <v>5011.3754200000003</v>
      </c>
      <c r="L368">
        <v>356.29026599999997</v>
      </c>
      <c r="M368" t="s">
        <v>4</v>
      </c>
      <c r="N368">
        <v>535.52506300000005</v>
      </c>
      <c r="O368">
        <v>31.302824999999999</v>
      </c>
      <c r="P368" t="s">
        <v>5</v>
      </c>
      <c r="Q368">
        <v>0</v>
      </c>
      <c r="R368">
        <v>0</v>
      </c>
      <c r="S368" t="s">
        <v>6</v>
      </c>
      <c r="T368">
        <v>167.95929100000001</v>
      </c>
      <c r="U368">
        <v>0.52981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0.28258800000000001</v>
      </c>
      <c r="AD368">
        <v>3.1999999999999999E-5</v>
      </c>
      <c r="AE368" t="s">
        <v>10</v>
      </c>
      <c r="AF368">
        <v>0</v>
      </c>
      <c r="AG368">
        <v>0</v>
      </c>
      <c r="AH368" t="s">
        <v>11</v>
      </c>
      <c r="AI368">
        <v>0.71215799999999996</v>
      </c>
      <c r="AJ368">
        <v>6.7000000000000002E-5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5735.5195999999996</v>
      </c>
      <c r="I369">
        <v>385.46678900000001</v>
      </c>
      <c r="J369" t="s">
        <v>3</v>
      </c>
      <c r="K369">
        <v>5726.3240139999998</v>
      </c>
      <c r="L369">
        <v>383.84112599999997</v>
      </c>
      <c r="M369" t="s">
        <v>4</v>
      </c>
      <c r="N369">
        <v>612.01527699999997</v>
      </c>
      <c r="O369">
        <v>37.826467000000001</v>
      </c>
      <c r="P369" t="s">
        <v>5</v>
      </c>
      <c r="Q369">
        <v>0</v>
      </c>
      <c r="R369">
        <v>0</v>
      </c>
      <c r="S369" t="s">
        <v>6</v>
      </c>
      <c r="T369">
        <v>192.031205</v>
      </c>
      <c r="U369">
        <v>0.65541799999999995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0.28248099999999998</v>
      </c>
      <c r="AD369">
        <v>3.1000000000000001E-5</v>
      </c>
      <c r="AE369" t="s">
        <v>10</v>
      </c>
      <c r="AF369">
        <v>0</v>
      </c>
      <c r="AG369">
        <v>0</v>
      </c>
      <c r="AH369" t="s">
        <v>11</v>
      </c>
      <c r="AI369">
        <v>0.71362599999999998</v>
      </c>
      <c r="AJ369">
        <v>7.6000000000000004E-5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6451.3937500000002</v>
      </c>
      <c r="I370">
        <v>431.20663999999999</v>
      </c>
      <c r="J370" t="s">
        <v>3</v>
      </c>
      <c r="K370">
        <v>6441.0462299999999</v>
      </c>
      <c r="L370">
        <v>429.27623999999997</v>
      </c>
      <c r="M370" t="s">
        <v>4</v>
      </c>
      <c r="N370">
        <v>688.57366000000002</v>
      </c>
      <c r="O370">
        <v>49.917428999999998</v>
      </c>
      <c r="P370" t="s">
        <v>5</v>
      </c>
      <c r="Q370">
        <v>0</v>
      </c>
      <c r="R370">
        <v>0</v>
      </c>
      <c r="S370" t="s">
        <v>6</v>
      </c>
      <c r="T370">
        <v>216.06890200000001</v>
      </c>
      <c r="U370">
        <v>0.75626000000000004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0.28198200000000001</v>
      </c>
      <c r="AD370">
        <v>4.0000000000000003E-5</v>
      </c>
      <c r="AE370" t="s">
        <v>10</v>
      </c>
      <c r="AF370">
        <v>0</v>
      </c>
      <c r="AG370">
        <v>0</v>
      </c>
      <c r="AH370" t="s">
        <v>11</v>
      </c>
      <c r="AI370">
        <v>0.71490500000000001</v>
      </c>
      <c r="AJ370">
        <v>8.2999999999999998E-5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7168.9104790000001</v>
      </c>
      <c r="I371">
        <v>506.52170899999999</v>
      </c>
      <c r="J371" t="s">
        <v>3</v>
      </c>
      <c r="K371">
        <v>7157.4098050000002</v>
      </c>
      <c r="L371">
        <v>503.41689400000001</v>
      </c>
      <c r="M371" t="s">
        <v>4</v>
      </c>
      <c r="N371">
        <v>765.26276399999995</v>
      </c>
      <c r="O371">
        <v>61.926824000000003</v>
      </c>
      <c r="P371" t="s">
        <v>5</v>
      </c>
      <c r="Q371">
        <v>0</v>
      </c>
      <c r="R371">
        <v>0</v>
      </c>
      <c r="S371" t="s">
        <v>6</v>
      </c>
      <c r="T371">
        <v>240.129638</v>
      </c>
      <c r="U371">
        <v>0.78071199999999996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0.28110400000000002</v>
      </c>
      <c r="AD371">
        <v>4.6E-5</v>
      </c>
      <c r="AE371" t="s">
        <v>10</v>
      </c>
      <c r="AF371">
        <v>0</v>
      </c>
      <c r="AG371">
        <v>0</v>
      </c>
      <c r="AH371" t="s">
        <v>11</v>
      </c>
      <c r="AI371">
        <v>0.71612299999999995</v>
      </c>
      <c r="AJ371">
        <v>8.6000000000000003E-5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7886.4100680000001</v>
      </c>
      <c r="I372">
        <v>613.946685</v>
      </c>
      <c r="J372" t="s">
        <v>3</v>
      </c>
      <c r="K372">
        <v>7873.7438959999999</v>
      </c>
      <c r="L372">
        <v>612.04911600000003</v>
      </c>
      <c r="M372" t="s">
        <v>4</v>
      </c>
      <c r="N372">
        <v>841.92963399999996</v>
      </c>
      <c r="O372">
        <v>76.133060999999998</v>
      </c>
      <c r="P372" t="s">
        <v>5</v>
      </c>
      <c r="Q372">
        <v>0</v>
      </c>
      <c r="R372">
        <v>0</v>
      </c>
      <c r="S372" t="s">
        <v>6</v>
      </c>
      <c r="T372">
        <v>264.20059300000003</v>
      </c>
      <c r="U372">
        <v>0.96035400000000004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0.28091500000000003</v>
      </c>
      <c r="AD372">
        <v>4.3000000000000002E-5</v>
      </c>
      <c r="AE372" t="s">
        <v>10</v>
      </c>
      <c r="AF372">
        <v>0</v>
      </c>
      <c r="AG372">
        <v>0</v>
      </c>
      <c r="AH372" t="s">
        <v>11</v>
      </c>
      <c r="AI372">
        <v>0.71724900000000003</v>
      </c>
      <c r="AJ372">
        <v>8.3999999999999995E-5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8604.0625779999991</v>
      </c>
      <c r="I373">
        <v>668.70265500000005</v>
      </c>
      <c r="J373" t="s">
        <v>3</v>
      </c>
      <c r="K373">
        <v>8590.2517580000003</v>
      </c>
      <c r="L373">
        <v>665.33293700000002</v>
      </c>
      <c r="M373" t="s">
        <v>4</v>
      </c>
      <c r="N373">
        <v>918.46335799999997</v>
      </c>
      <c r="O373">
        <v>85.916369000000003</v>
      </c>
      <c r="P373" t="s">
        <v>5</v>
      </c>
      <c r="Q373">
        <v>0</v>
      </c>
      <c r="R373">
        <v>0</v>
      </c>
      <c r="S373" t="s">
        <v>6</v>
      </c>
      <c r="T373">
        <v>288.13452100000001</v>
      </c>
      <c r="U373">
        <v>1.118161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0.28077999999999997</v>
      </c>
      <c r="AD373">
        <v>4.1999999999999998E-5</v>
      </c>
      <c r="AE373" t="s">
        <v>10</v>
      </c>
      <c r="AF373">
        <v>0</v>
      </c>
      <c r="AG373">
        <v>0</v>
      </c>
      <c r="AH373" t="s">
        <v>11</v>
      </c>
      <c r="AI373">
        <v>0.71725099999999997</v>
      </c>
      <c r="AJ373">
        <v>8.3999999999999995E-5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9321.2946479999991</v>
      </c>
      <c r="I374">
        <v>760.42917799999998</v>
      </c>
      <c r="J374" t="s">
        <v>3</v>
      </c>
      <c r="K374">
        <v>9306.3417769999996</v>
      </c>
      <c r="L374">
        <v>756.587627</v>
      </c>
      <c r="M374" t="s">
        <v>4</v>
      </c>
      <c r="N374">
        <v>995.34801500000003</v>
      </c>
      <c r="O374">
        <v>103.37772200000001</v>
      </c>
      <c r="P374" t="s">
        <v>5</v>
      </c>
      <c r="Q374">
        <v>0</v>
      </c>
      <c r="R374">
        <v>0</v>
      </c>
      <c r="S374" t="s">
        <v>6</v>
      </c>
      <c r="T374">
        <v>312.093163</v>
      </c>
      <c r="U374">
        <v>1.248831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0.28074300000000002</v>
      </c>
      <c r="AD374">
        <v>4.1999999999999998E-5</v>
      </c>
      <c r="AE374" t="s">
        <v>10</v>
      </c>
      <c r="AF374">
        <v>0</v>
      </c>
      <c r="AG374">
        <v>0</v>
      </c>
      <c r="AH374" t="s">
        <v>11</v>
      </c>
      <c r="AI374">
        <v>0.717252</v>
      </c>
      <c r="AJ374">
        <v>8.3999999999999995E-5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10037.888359</v>
      </c>
      <c r="I375">
        <v>896.69683699999996</v>
      </c>
      <c r="J375" t="s">
        <v>3</v>
      </c>
      <c r="K375">
        <v>10021.780156000001</v>
      </c>
      <c r="L375">
        <v>891.26211699999999</v>
      </c>
      <c r="M375" t="s">
        <v>4</v>
      </c>
      <c r="N375">
        <v>1071.927715</v>
      </c>
      <c r="O375">
        <v>125.34607200000001</v>
      </c>
      <c r="P375" t="s">
        <v>5</v>
      </c>
      <c r="Q375">
        <v>0</v>
      </c>
      <c r="R375">
        <v>0</v>
      </c>
      <c r="S375" t="s">
        <v>6</v>
      </c>
      <c r="T375">
        <v>336.03589299999999</v>
      </c>
      <c r="U375">
        <v>1.4316869999999999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0.28029199999999999</v>
      </c>
      <c r="AD375">
        <v>5.0000000000000002E-5</v>
      </c>
      <c r="AE375" t="s">
        <v>10</v>
      </c>
      <c r="AF375">
        <v>0</v>
      </c>
      <c r="AG375">
        <v>0</v>
      </c>
      <c r="AH375" t="s">
        <v>11</v>
      </c>
      <c r="AI375">
        <v>0.71831299999999998</v>
      </c>
      <c r="AJ375">
        <v>7.8999999999999996E-5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10754.437480000001</v>
      </c>
      <c r="I376">
        <v>1051.404798</v>
      </c>
      <c r="J376" t="s">
        <v>3</v>
      </c>
      <c r="K376">
        <v>10737.180371</v>
      </c>
      <c r="L376">
        <v>1045.2703710000001</v>
      </c>
      <c r="M376" t="s">
        <v>4</v>
      </c>
      <c r="N376">
        <v>1148.3620000000001</v>
      </c>
      <c r="O376">
        <v>144.65723</v>
      </c>
      <c r="P376" t="s">
        <v>5</v>
      </c>
      <c r="Q376">
        <v>0</v>
      </c>
      <c r="R376">
        <v>0</v>
      </c>
      <c r="S376" t="s">
        <v>6</v>
      </c>
      <c r="T376">
        <v>359.95227999999997</v>
      </c>
      <c r="U376">
        <v>1.641743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0.27981600000000001</v>
      </c>
      <c r="AD376">
        <v>5.5000000000000002E-5</v>
      </c>
      <c r="AE376" t="s">
        <v>10</v>
      </c>
      <c r="AF376">
        <v>0</v>
      </c>
      <c r="AG376">
        <v>0</v>
      </c>
      <c r="AH376" t="s">
        <v>11</v>
      </c>
      <c r="AI376">
        <v>0.71866300000000005</v>
      </c>
      <c r="AJ376">
        <v>8.0000000000000007E-5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11471.637753999999</v>
      </c>
      <c r="I377">
        <v>1183.416453</v>
      </c>
      <c r="J377" t="s">
        <v>3</v>
      </c>
      <c r="K377">
        <v>11453.230723000001</v>
      </c>
      <c r="L377">
        <v>1177.1198549999999</v>
      </c>
      <c r="M377" t="s">
        <v>4</v>
      </c>
      <c r="N377">
        <v>1224.820408</v>
      </c>
      <c r="O377">
        <v>164.700929</v>
      </c>
      <c r="P377" t="s">
        <v>5</v>
      </c>
      <c r="Q377">
        <v>0</v>
      </c>
      <c r="R377">
        <v>0</v>
      </c>
      <c r="S377" t="s">
        <v>6</v>
      </c>
      <c r="T377">
        <v>383.88226900000001</v>
      </c>
      <c r="U377">
        <v>1.804729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0.27966000000000002</v>
      </c>
      <c r="AD377">
        <v>5.3999999999999998E-5</v>
      </c>
      <c r="AE377" t="s">
        <v>10</v>
      </c>
      <c r="AF377">
        <v>0</v>
      </c>
      <c r="AG377">
        <v>0</v>
      </c>
      <c r="AH377" t="s">
        <v>11</v>
      </c>
      <c r="AI377">
        <v>0.71926599999999996</v>
      </c>
      <c r="AJ377">
        <v>7.8999999999999996E-5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12188.951875000001</v>
      </c>
      <c r="I378">
        <v>1331.300375</v>
      </c>
      <c r="J378" t="s">
        <v>3</v>
      </c>
      <c r="K378">
        <v>12169.403457</v>
      </c>
      <c r="L378">
        <v>1324.7734559999999</v>
      </c>
      <c r="M378" t="s">
        <v>4</v>
      </c>
      <c r="N378">
        <v>1301.5877370000001</v>
      </c>
      <c r="O378">
        <v>190.78611100000001</v>
      </c>
      <c r="P378" t="s">
        <v>5</v>
      </c>
      <c r="Q378">
        <v>0</v>
      </c>
      <c r="R378">
        <v>0</v>
      </c>
      <c r="S378" t="s">
        <v>6</v>
      </c>
      <c r="T378">
        <v>407.87929100000002</v>
      </c>
      <c r="U378">
        <v>2.0875010000000001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0.27898899999999999</v>
      </c>
      <c r="AD378">
        <v>5.8E-5</v>
      </c>
      <c r="AE378" t="s">
        <v>10</v>
      </c>
      <c r="AF378">
        <v>0</v>
      </c>
      <c r="AG378">
        <v>0</v>
      </c>
      <c r="AH378" t="s">
        <v>11</v>
      </c>
      <c r="AI378">
        <v>0.72050800000000004</v>
      </c>
      <c r="AJ378">
        <v>6.7999999999999999E-5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12905.912734</v>
      </c>
      <c r="I379">
        <v>1429.9577549999999</v>
      </c>
      <c r="J379" t="s">
        <v>3</v>
      </c>
      <c r="K379">
        <v>12885.208398000001</v>
      </c>
      <c r="L379">
        <v>1422.503647</v>
      </c>
      <c r="M379" t="s">
        <v>4</v>
      </c>
      <c r="N379">
        <v>1378.4185890000001</v>
      </c>
      <c r="O379">
        <v>214.94691399999999</v>
      </c>
      <c r="P379" t="s">
        <v>5</v>
      </c>
      <c r="Q379">
        <v>0</v>
      </c>
      <c r="R379">
        <v>0</v>
      </c>
      <c r="S379" t="s">
        <v>6</v>
      </c>
      <c r="T379">
        <v>431.77979199999999</v>
      </c>
      <c r="U379">
        <v>2.083304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0.27869100000000002</v>
      </c>
      <c r="AD379">
        <v>6.0000000000000002E-5</v>
      </c>
      <c r="AE379" t="s">
        <v>10</v>
      </c>
      <c r="AF379">
        <v>0</v>
      </c>
      <c r="AG379">
        <v>0</v>
      </c>
      <c r="AH379" t="s">
        <v>11</v>
      </c>
      <c r="AI379">
        <v>0.72070699999999999</v>
      </c>
      <c r="AJ379">
        <v>6.7000000000000002E-5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13623.487773000001</v>
      </c>
      <c r="I380">
        <v>1471.7947959999999</v>
      </c>
      <c r="J380" t="s">
        <v>3</v>
      </c>
      <c r="K380">
        <v>13601.638594</v>
      </c>
      <c r="L380">
        <v>1463.7947590000001</v>
      </c>
      <c r="M380" t="s">
        <v>4</v>
      </c>
      <c r="N380">
        <v>1455.1701660000001</v>
      </c>
      <c r="O380">
        <v>229.70847800000001</v>
      </c>
      <c r="P380" t="s">
        <v>5</v>
      </c>
      <c r="Q380">
        <v>0</v>
      </c>
      <c r="R380">
        <v>0</v>
      </c>
      <c r="S380" t="s">
        <v>6</v>
      </c>
      <c r="T380">
        <v>455.73546599999997</v>
      </c>
      <c r="U380">
        <v>2.2116099999999999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0.27866600000000002</v>
      </c>
      <c r="AD380">
        <v>5.8999999999999998E-5</v>
      </c>
      <c r="AE380" t="s">
        <v>10</v>
      </c>
      <c r="AF380">
        <v>0</v>
      </c>
      <c r="AG380">
        <v>0</v>
      </c>
      <c r="AH380" t="s">
        <v>11</v>
      </c>
      <c r="AI380">
        <v>0.72078500000000001</v>
      </c>
      <c r="AJ380">
        <v>6.7000000000000002E-5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14340.697383000001</v>
      </c>
      <c r="I381">
        <v>1547.98199</v>
      </c>
      <c r="J381" t="s">
        <v>3</v>
      </c>
      <c r="K381">
        <v>14317.668965000001</v>
      </c>
      <c r="L381">
        <v>1537.9386569999999</v>
      </c>
      <c r="M381" t="s">
        <v>4</v>
      </c>
      <c r="N381">
        <v>1531.5624849999999</v>
      </c>
      <c r="O381">
        <v>247.01281800000001</v>
      </c>
      <c r="P381" t="s">
        <v>5</v>
      </c>
      <c r="Q381">
        <v>0</v>
      </c>
      <c r="R381">
        <v>0</v>
      </c>
      <c r="S381" t="s">
        <v>6</v>
      </c>
      <c r="T381">
        <v>479.665526</v>
      </c>
      <c r="U381">
        <v>2.1929959999999999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0.27860000000000001</v>
      </c>
      <c r="AD381">
        <v>6.0000000000000002E-5</v>
      </c>
      <c r="AE381" t="s">
        <v>10</v>
      </c>
      <c r="AF381">
        <v>0</v>
      </c>
      <c r="AG381">
        <v>0</v>
      </c>
      <c r="AH381" t="s">
        <v>11</v>
      </c>
      <c r="AI381">
        <v>0.72125099999999998</v>
      </c>
      <c r="AJ381">
        <v>6.3999999999999997E-5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9221.0869729999995</v>
      </c>
      <c r="I382">
        <v>10704.516898</v>
      </c>
      <c r="J382" t="s">
        <v>3</v>
      </c>
      <c r="K382">
        <v>9218.2224019999994</v>
      </c>
      <c r="L382">
        <v>10701.730842000001</v>
      </c>
      <c r="M382" t="s">
        <v>4</v>
      </c>
      <c r="N382">
        <v>167.64767000000001</v>
      </c>
      <c r="O382">
        <v>9.9527439999999991</v>
      </c>
      <c r="P382" t="s">
        <v>5</v>
      </c>
      <c r="Q382">
        <v>193.20752100000001</v>
      </c>
      <c r="R382">
        <v>131.805316</v>
      </c>
      <c r="S382" t="s">
        <v>6</v>
      </c>
      <c r="T382">
        <v>121.616088</v>
      </c>
      <c r="U382">
        <v>21.515114000000001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0.29281099999999999</v>
      </c>
      <c r="AG382">
        <v>6.6000000000000005E-5</v>
      </c>
      <c r="AH382" t="s">
        <v>11</v>
      </c>
      <c r="AI382">
        <v>0.70744300000000004</v>
      </c>
      <c r="AJ382">
        <v>4.3999999999999999E-5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18436.324258000001</v>
      </c>
      <c r="I383">
        <v>41850.056495999997</v>
      </c>
      <c r="J383" t="s">
        <v>3</v>
      </c>
      <c r="K383">
        <v>18430.623436999998</v>
      </c>
      <c r="L383">
        <v>41828.660625999997</v>
      </c>
      <c r="M383" t="s">
        <v>4</v>
      </c>
      <c r="N383">
        <v>335.23494899999997</v>
      </c>
      <c r="O383">
        <v>35.860486000000002</v>
      </c>
      <c r="P383" t="s">
        <v>5</v>
      </c>
      <c r="Q383">
        <v>386.43401399999999</v>
      </c>
      <c r="R383">
        <v>561.89548500000001</v>
      </c>
      <c r="S383" t="s">
        <v>6</v>
      </c>
      <c r="T383">
        <v>242.99707900000001</v>
      </c>
      <c r="U383">
        <v>94.121208999999993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0.28881600000000002</v>
      </c>
      <c r="AG383">
        <v>4.1999999999999998E-5</v>
      </c>
      <c r="AH383" t="s">
        <v>11</v>
      </c>
      <c r="AI383">
        <v>0.70880299999999996</v>
      </c>
      <c r="AJ383">
        <v>4.3999999999999999E-5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27649.235742000001</v>
      </c>
      <c r="I384">
        <v>90631.875222000002</v>
      </c>
      <c r="J384" t="s">
        <v>3</v>
      </c>
      <c r="K384">
        <v>27640.69875</v>
      </c>
      <c r="L384">
        <v>90550.684299</v>
      </c>
      <c r="M384" t="s">
        <v>4</v>
      </c>
      <c r="N384">
        <v>502.472217</v>
      </c>
      <c r="O384">
        <v>72.441180000000003</v>
      </c>
      <c r="P384" t="s">
        <v>5</v>
      </c>
      <c r="Q384">
        <v>580.31016799999998</v>
      </c>
      <c r="R384">
        <v>1309.164634</v>
      </c>
      <c r="S384" t="s">
        <v>6</v>
      </c>
      <c r="T384">
        <v>364.06840299999999</v>
      </c>
      <c r="U384">
        <v>217.87263300000001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0.287937</v>
      </c>
      <c r="AG384">
        <v>3.8000000000000002E-5</v>
      </c>
      <c r="AH384" t="s">
        <v>11</v>
      </c>
      <c r="AI384">
        <v>0.70906999999999998</v>
      </c>
      <c r="AJ384">
        <v>4.3000000000000002E-5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36852.621094000002</v>
      </c>
      <c r="I385">
        <v>141299.56704600001</v>
      </c>
      <c r="J385" t="s">
        <v>3</v>
      </c>
      <c r="K385">
        <v>36841.268594000001</v>
      </c>
      <c r="L385">
        <v>141187.001059</v>
      </c>
      <c r="M385" t="s">
        <v>4</v>
      </c>
      <c r="N385">
        <v>669.63401599999997</v>
      </c>
      <c r="O385">
        <v>118.279397</v>
      </c>
      <c r="P385" t="s">
        <v>5</v>
      </c>
      <c r="Q385">
        <v>773.57000100000005</v>
      </c>
      <c r="R385">
        <v>2094.5051579999999</v>
      </c>
      <c r="S385" t="s">
        <v>6</v>
      </c>
      <c r="T385">
        <v>484.52862499999998</v>
      </c>
      <c r="U385">
        <v>322.39981299999999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0.28630800000000001</v>
      </c>
      <c r="AG385">
        <v>1.8E-5</v>
      </c>
      <c r="AH385" t="s">
        <v>11</v>
      </c>
      <c r="AI385">
        <v>0.71038500000000004</v>
      </c>
      <c r="AJ385">
        <v>5.5999999999999999E-5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46068.724374999998</v>
      </c>
      <c r="I386">
        <v>205157.93716500001</v>
      </c>
      <c r="J386" t="s">
        <v>3</v>
      </c>
      <c r="K386">
        <v>46054.553672000002</v>
      </c>
      <c r="L386">
        <v>205012.120176</v>
      </c>
      <c r="M386" t="s">
        <v>4</v>
      </c>
      <c r="N386">
        <v>836.61106800000005</v>
      </c>
      <c r="O386">
        <v>173.31358499999999</v>
      </c>
      <c r="P386" t="s">
        <v>5</v>
      </c>
      <c r="Q386">
        <v>968.568218</v>
      </c>
      <c r="R386">
        <v>2909.5554959999999</v>
      </c>
      <c r="S386" t="s">
        <v>6</v>
      </c>
      <c r="T386">
        <v>605.34267</v>
      </c>
      <c r="U386">
        <v>455.382068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0.28442000000000001</v>
      </c>
      <c r="AG386">
        <v>1.8E-5</v>
      </c>
      <c r="AH386" t="s">
        <v>11</v>
      </c>
      <c r="AI386">
        <v>0.71105700000000005</v>
      </c>
      <c r="AJ386">
        <v>6.3E-5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55274.407577999998</v>
      </c>
      <c r="I387">
        <v>266064.58525300003</v>
      </c>
      <c r="J387" t="s">
        <v>3</v>
      </c>
      <c r="K387">
        <v>55257.420937000003</v>
      </c>
      <c r="L387">
        <v>265927.98716100003</v>
      </c>
      <c r="M387" t="s">
        <v>4</v>
      </c>
      <c r="N387">
        <v>1004.335542</v>
      </c>
      <c r="O387">
        <v>252.674566</v>
      </c>
      <c r="P387" t="s">
        <v>5</v>
      </c>
      <c r="Q387">
        <v>1163.392429</v>
      </c>
      <c r="R387">
        <v>3610.161897</v>
      </c>
      <c r="S387" t="s">
        <v>6</v>
      </c>
      <c r="T387">
        <v>725.897109</v>
      </c>
      <c r="U387">
        <v>597.07436199999995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0.284165</v>
      </c>
      <c r="AG387">
        <v>1.7E-5</v>
      </c>
      <c r="AH387" t="s">
        <v>11</v>
      </c>
      <c r="AI387">
        <v>0.71268699999999996</v>
      </c>
      <c r="AJ387">
        <v>7.7999999999999999E-5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64488.833124999997</v>
      </c>
      <c r="I388">
        <v>335293.56866200001</v>
      </c>
      <c r="J388" t="s">
        <v>3</v>
      </c>
      <c r="K388">
        <v>64469.023047000002</v>
      </c>
      <c r="L388">
        <v>335132.07777199999</v>
      </c>
      <c r="M388" t="s">
        <v>4</v>
      </c>
      <c r="N388">
        <v>1171.5307640000001</v>
      </c>
      <c r="O388">
        <v>339.46718700000002</v>
      </c>
      <c r="P388" t="s">
        <v>5</v>
      </c>
      <c r="Q388">
        <v>1359.1650219999999</v>
      </c>
      <c r="R388">
        <v>4635.9853059999996</v>
      </c>
      <c r="S388" t="s">
        <v>6</v>
      </c>
      <c r="T388">
        <v>846.73071000000004</v>
      </c>
      <c r="U388">
        <v>786.03463999999997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0.28379700000000002</v>
      </c>
      <c r="AG388">
        <v>1.5E-5</v>
      </c>
      <c r="AH388" t="s">
        <v>11</v>
      </c>
      <c r="AI388">
        <v>0.71376700000000004</v>
      </c>
      <c r="AJ388">
        <v>8.5000000000000006E-5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73701.348905999999</v>
      </c>
      <c r="I389">
        <v>425942.92657100002</v>
      </c>
      <c r="J389" t="s">
        <v>3</v>
      </c>
      <c r="K389">
        <v>73678.694061999995</v>
      </c>
      <c r="L389">
        <v>425781.83192299999</v>
      </c>
      <c r="M389" t="s">
        <v>4</v>
      </c>
      <c r="N389">
        <v>1338.899136</v>
      </c>
      <c r="O389">
        <v>424.85907099999997</v>
      </c>
      <c r="P389" t="s">
        <v>5</v>
      </c>
      <c r="Q389">
        <v>1554.530115</v>
      </c>
      <c r="R389">
        <v>6142.6078200000002</v>
      </c>
      <c r="S389" t="s">
        <v>6</v>
      </c>
      <c r="T389">
        <v>967.85314000000005</v>
      </c>
      <c r="U389">
        <v>1034.187109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0.28270600000000001</v>
      </c>
      <c r="AG389">
        <v>2.1999999999999999E-5</v>
      </c>
      <c r="AH389" t="s">
        <v>11</v>
      </c>
      <c r="AI389">
        <v>0.71437700000000004</v>
      </c>
      <c r="AJ389">
        <v>8.5000000000000006E-5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82921.261094000001</v>
      </c>
      <c r="I390">
        <v>532551.02942200005</v>
      </c>
      <c r="J390" t="s">
        <v>3</v>
      </c>
      <c r="K390">
        <v>82895.793906000006</v>
      </c>
      <c r="L390">
        <v>532352.32631999999</v>
      </c>
      <c r="M390" t="s">
        <v>4</v>
      </c>
      <c r="N390">
        <v>1506.31936</v>
      </c>
      <c r="O390">
        <v>543.58908799999995</v>
      </c>
      <c r="P390" t="s">
        <v>5</v>
      </c>
      <c r="Q390">
        <v>1750.846487</v>
      </c>
      <c r="R390">
        <v>7952.250411</v>
      </c>
      <c r="S390" t="s">
        <v>6</v>
      </c>
      <c r="T390">
        <v>1089.212712</v>
      </c>
      <c r="U390">
        <v>1317.049994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0.28233999999999998</v>
      </c>
      <c r="AG390">
        <v>2.8E-5</v>
      </c>
      <c r="AH390" t="s">
        <v>11</v>
      </c>
      <c r="AI390">
        <v>0.71590600000000004</v>
      </c>
      <c r="AJ390">
        <v>8.6000000000000003E-5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92145.663436999996</v>
      </c>
      <c r="I391">
        <v>663306.19920200005</v>
      </c>
      <c r="J391" t="s">
        <v>3</v>
      </c>
      <c r="K391">
        <v>92117.357969000004</v>
      </c>
      <c r="L391">
        <v>663036.56873399997</v>
      </c>
      <c r="M391" t="s">
        <v>4</v>
      </c>
      <c r="N391">
        <v>1673.8602559999999</v>
      </c>
      <c r="O391">
        <v>669.44021899999996</v>
      </c>
      <c r="P391" t="s">
        <v>5</v>
      </c>
      <c r="Q391">
        <v>1946.485989</v>
      </c>
      <c r="R391">
        <v>9976.2975869999991</v>
      </c>
      <c r="S391" t="s">
        <v>6</v>
      </c>
      <c r="T391">
        <v>1210.700339</v>
      </c>
      <c r="U391">
        <v>1616.0143680000001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0.282275</v>
      </c>
      <c r="AG391">
        <v>2.8E-5</v>
      </c>
      <c r="AH391" t="s">
        <v>11</v>
      </c>
      <c r="AI391">
        <v>0.71679099999999996</v>
      </c>
      <c r="AJ391">
        <v>8.2999999999999998E-5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101360.01984399999</v>
      </c>
      <c r="I392">
        <v>807388.38951100002</v>
      </c>
      <c r="J392" t="s">
        <v>3</v>
      </c>
      <c r="K392">
        <v>101328.897187</v>
      </c>
      <c r="L392">
        <v>807106.69735699997</v>
      </c>
      <c r="M392" t="s">
        <v>4</v>
      </c>
      <c r="N392">
        <v>1841.315564</v>
      </c>
      <c r="O392">
        <v>806.58499700000004</v>
      </c>
      <c r="P392" t="s">
        <v>5</v>
      </c>
      <c r="Q392">
        <v>2140.340737</v>
      </c>
      <c r="R392">
        <v>11695.234397</v>
      </c>
      <c r="S392" t="s">
        <v>6</v>
      </c>
      <c r="T392">
        <v>1331.9609399999999</v>
      </c>
      <c r="U392">
        <v>1958.099831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0.28204200000000001</v>
      </c>
      <c r="AG392">
        <v>2.5000000000000001E-5</v>
      </c>
      <c r="AH392" t="s">
        <v>11</v>
      </c>
      <c r="AI392">
        <v>0.71704199999999996</v>
      </c>
      <c r="AJ392">
        <v>8.2999999999999998E-5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110568.53109400001</v>
      </c>
      <c r="I393">
        <v>979884.44252399995</v>
      </c>
      <c r="J393" t="s">
        <v>3</v>
      </c>
      <c r="K393">
        <v>110534.58375000001</v>
      </c>
      <c r="L393">
        <v>979585.62916200003</v>
      </c>
      <c r="M393" t="s">
        <v>4</v>
      </c>
      <c r="N393">
        <v>2008.6819479999999</v>
      </c>
      <c r="O393">
        <v>954.02667299999996</v>
      </c>
      <c r="P393" t="s">
        <v>5</v>
      </c>
      <c r="Q393">
        <v>2330.8299710000001</v>
      </c>
      <c r="R393">
        <v>13054.979805000001</v>
      </c>
      <c r="S393" t="s">
        <v>6</v>
      </c>
      <c r="T393">
        <v>1453.233279</v>
      </c>
      <c r="U393">
        <v>2351.991767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0.28159499999999998</v>
      </c>
      <c r="AG393">
        <v>3.1999999999999999E-5</v>
      </c>
      <c r="AH393" t="s">
        <v>11</v>
      </c>
      <c r="AI393">
        <v>0.71744799999999997</v>
      </c>
      <c r="AJ393">
        <v>8.1000000000000004E-5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119774.41250000001</v>
      </c>
      <c r="I394">
        <v>1161249.2508340001</v>
      </c>
      <c r="J394" t="s">
        <v>3</v>
      </c>
      <c r="K394">
        <v>119737.661406</v>
      </c>
      <c r="L394">
        <v>1160941.6936679999</v>
      </c>
      <c r="M394" t="s">
        <v>4</v>
      </c>
      <c r="N394">
        <v>2176.069199</v>
      </c>
      <c r="O394">
        <v>1109.9367910000001</v>
      </c>
      <c r="P394" t="s">
        <v>5</v>
      </c>
      <c r="Q394">
        <v>2520.72874</v>
      </c>
      <c r="R394">
        <v>14303.436526</v>
      </c>
      <c r="S394" t="s">
        <v>6</v>
      </c>
      <c r="T394">
        <v>1574.3810329999999</v>
      </c>
      <c r="U394">
        <v>2751.550154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0.28123100000000001</v>
      </c>
      <c r="AG394">
        <v>3.6999999999999998E-5</v>
      </c>
      <c r="AH394" t="s">
        <v>11</v>
      </c>
      <c r="AI394">
        <v>0.71835000000000004</v>
      </c>
      <c r="AJ394">
        <v>8.1000000000000004E-5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128982.241719</v>
      </c>
      <c r="I395">
        <v>1361183.716818</v>
      </c>
      <c r="J395" t="s">
        <v>3</v>
      </c>
      <c r="K395">
        <v>128942.682344</v>
      </c>
      <c r="L395">
        <v>1360864.000605</v>
      </c>
      <c r="M395" t="s">
        <v>4</v>
      </c>
      <c r="N395">
        <v>2343.2712839999999</v>
      </c>
      <c r="O395">
        <v>1260.801242</v>
      </c>
      <c r="P395" t="s">
        <v>5</v>
      </c>
      <c r="Q395">
        <v>2711.4044530000001</v>
      </c>
      <c r="R395">
        <v>15843.090322</v>
      </c>
      <c r="S395" t="s">
        <v>6</v>
      </c>
      <c r="T395">
        <v>1695.7028439999999</v>
      </c>
      <c r="U395">
        <v>3194.973958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0.281223</v>
      </c>
      <c r="AG395">
        <v>3.6999999999999998E-5</v>
      </c>
      <c r="AH395" t="s">
        <v>11</v>
      </c>
      <c r="AI395">
        <v>0.71912200000000004</v>
      </c>
      <c r="AJ395">
        <v>7.7000000000000001E-5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138191.28218800001</v>
      </c>
      <c r="I396">
        <v>1548309.2762450001</v>
      </c>
      <c r="J396" t="s">
        <v>3</v>
      </c>
      <c r="K396">
        <v>138148.898438</v>
      </c>
      <c r="L396">
        <v>1548017.4702870001</v>
      </c>
      <c r="M396" t="s">
        <v>4</v>
      </c>
      <c r="N396">
        <v>2510.5884179999998</v>
      </c>
      <c r="O396">
        <v>1418.5279700000001</v>
      </c>
      <c r="P396" t="s">
        <v>5</v>
      </c>
      <c r="Q396">
        <v>2902.6831050000001</v>
      </c>
      <c r="R396">
        <v>16997.260672</v>
      </c>
      <c r="S396" t="s">
        <v>6</v>
      </c>
      <c r="T396">
        <v>1816.9021660000001</v>
      </c>
      <c r="U396">
        <v>3594.156751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0.28121699999999999</v>
      </c>
      <c r="AG396">
        <v>3.6999999999999998E-5</v>
      </c>
      <c r="AH396" t="s">
        <v>11</v>
      </c>
      <c r="AI396">
        <v>0.71949399999999997</v>
      </c>
      <c r="AJ396">
        <v>7.3999999999999996E-5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147403.97218800001</v>
      </c>
      <c r="I397">
        <v>1753634.2048529999</v>
      </c>
      <c r="J397" t="s">
        <v>3</v>
      </c>
      <c r="K397">
        <v>147358.78312499999</v>
      </c>
      <c r="L397">
        <v>1753337.998165</v>
      </c>
      <c r="M397" t="s">
        <v>4</v>
      </c>
      <c r="N397">
        <v>2678.105947</v>
      </c>
      <c r="O397">
        <v>1611.044582</v>
      </c>
      <c r="P397" t="s">
        <v>5</v>
      </c>
      <c r="Q397">
        <v>3094.8287059999998</v>
      </c>
      <c r="R397">
        <v>18560.939144</v>
      </c>
      <c r="S397" t="s">
        <v>6</v>
      </c>
      <c r="T397">
        <v>1938.1047799999999</v>
      </c>
      <c r="U397">
        <v>4011.8510230000002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0.280748</v>
      </c>
      <c r="AG397">
        <v>4.1999999999999998E-5</v>
      </c>
      <c r="AH397" t="s">
        <v>11</v>
      </c>
      <c r="AI397">
        <v>0.71957499999999996</v>
      </c>
      <c r="AJ397">
        <v>7.2999999999999999E-5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156613.67218699999</v>
      </c>
      <c r="I398">
        <v>1948080.151081</v>
      </c>
      <c r="J398" t="s">
        <v>3</v>
      </c>
      <c r="K398">
        <v>156565.67374999999</v>
      </c>
      <c r="L398">
        <v>1947744.8760569999</v>
      </c>
      <c r="M398" t="s">
        <v>4</v>
      </c>
      <c r="N398">
        <v>2845.2961620000001</v>
      </c>
      <c r="O398">
        <v>1778.351535</v>
      </c>
      <c r="P398" t="s">
        <v>5</v>
      </c>
      <c r="Q398">
        <v>3286.8484079999998</v>
      </c>
      <c r="R398">
        <v>19993.561197999999</v>
      </c>
      <c r="S398" t="s">
        <v>6</v>
      </c>
      <c r="T398">
        <v>2059.3788989999998</v>
      </c>
      <c r="U398">
        <v>4414.5044449999996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0.28035599999999999</v>
      </c>
      <c r="AG398">
        <v>4.8000000000000001E-5</v>
      </c>
      <c r="AH398" t="s">
        <v>11</v>
      </c>
      <c r="AI398">
        <v>0.72000900000000001</v>
      </c>
      <c r="AJ398">
        <v>6.7999999999999999E-5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165823.93625</v>
      </c>
      <c r="I399">
        <v>2158585.1854480002</v>
      </c>
      <c r="J399" t="s">
        <v>3</v>
      </c>
      <c r="K399">
        <v>165773.12375</v>
      </c>
      <c r="L399">
        <v>2158261.681202</v>
      </c>
      <c r="M399" t="s">
        <v>4</v>
      </c>
      <c r="N399">
        <v>3012.4732909999998</v>
      </c>
      <c r="O399">
        <v>1944.0831659999999</v>
      </c>
      <c r="P399" t="s">
        <v>5</v>
      </c>
      <c r="Q399">
        <v>3479.4806450000001</v>
      </c>
      <c r="R399">
        <v>21579.729294000001</v>
      </c>
      <c r="S399" t="s">
        <v>6</v>
      </c>
      <c r="T399">
        <v>2180.317783</v>
      </c>
      <c r="U399">
        <v>4839.0314969999999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0.27990300000000001</v>
      </c>
      <c r="AG399">
        <v>5.1999999999999997E-5</v>
      </c>
      <c r="AH399" t="s">
        <v>11</v>
      </c>
      <c r="AI399">
        <v>0.72014500000000004</v>
      </c>
      <c r="AJ399">
        <v>6.7999999999999999E-5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175035.93625</v>
      </c>
      <c r="I400">
        <v>2374521.894169</v>
      </c>
      <c r="J400" t="s">
        <v>3</v>
      </c>
      <c r="K400">
        <v>174982.31718799999</v>
      </c>
      <c r="L400">
        <v>2374276.7542079999</v>
      </c>
      <c r="M400" t="s">
        <v>4</v>
      </c>
      <c r="N400">
        <v>3179.4722849999998</v>
      </c>
      <c r="O400">
        <v>2139.163301</v>
      </c>
      <c r="P400" t="s">
        <v>5</v>
      </c>
      <c r="Q400">
        <v>3673.9780129999999</v>
      </c>
      <c r="R400">
        <v>22878.070942999999</v>
      </c>
      <c r="S400" t="s">
        <v>6</v>
      </c>
      <c r="T400">
        <v>2301.72541</v>
      </c>
      <c r="U400">
        <v>5306.0871299999999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0.27943800000000002</v>
      </c>
      <c r="AG400">
        <v>5.8999999999999998E-5</v>
      </c>
      <c r="AH400" t="s">
        <v>11</v>
      </c>
      <c r="AI400">
        <v>0.72022699999999995</v>
      </c>
      <c r="AJ400">
        <v>6.8999999999999997E-5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184254.5025</v>
      </c>
      <c r="I401">
        <v>2601609.0234300001</v>
      </c>
      <c r="J401" t="s">
        <v>3</v>
      </c>
      <c r="K401">
        <v>184198.05906199999</v>
      </c>
      <c r="L401">
        <v>2601410.8077619998</v>
      </c>
      <c r="M401" t="s">
        <v>4</v>
      </c>
      <c r="N401">
        <v>3346.8241159999998</v>
      </c>
      <c r="O401">
        <v>2345.1454269999999</v>
      </c>
      <c r="P401" t="s">
        <v>5</v>
      </c>
      <c r="Q401">
        <v>3869.2080420000002</v>
      </c>
      <c r="R401">
        <v>24245.061025999999</v>
      </c>
      <c r="S401" t="s">
        <v>6</v>
      </c>
      <c r="T401">
        <v>2422.7838230000002</v>
      </c>
      <c r="U401">
        <v>5767.2038579999999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0.27887099999999998</v>
      </c>
      <c r="AG401">
        <v>6.3E-5</v>
      </c>
      <c r="AH401" t="s">
        <v>11</v>
      </c>
      <c r="AI401">
        <v>0.72022699999999995</v>
      </c>
      <c r="AJ401">
        <v>6.8999999999999997E-5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9184.7791410000009</v>
      </c>
      <c r="I402">
        <v>692.73012100000005</v>
      </c>
      <c r="J402" t="s">
        <v>3</v>
      </c>
      <c r="K402">
        <v>9181.8777539999992</v>
      </c>
      <c r="L402">
        <v>692.04134299999998</v>
      </c>
      <c r="M402" t="s">
        <v>4</v>
      </c>
      <c r="N402">
        <v>170.62080900000001</v>
      </c>
      <c r="O402">
        <v>3.2104789999999999</v>
      </c>
      <c r="P402" t="s">
        <v>5</v>
      </c>
      <c r="Q402">
        <v>0</v>
      </c>
      <c r="R402">
        <v>0</v>
      </c>
      <c r="S402" t="s">
        <v>6</v>
      </c>
      <c r="T402">
        <v>132.24862200000001</v>
      </c>
      <c r="U402">
        <v>2.1419950000000001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0.29364299999999999</v>
      </c>
      <c r="AG402">
        <v>8.3999999999999995E-5</v>
      </c>
      <c r="AH402" t="s">
        <v>11</v>
      </c>
      <c r="AI402">
        <v>0.70833199999999996</v>
      </c>
      <c r="AJ402">
        <v>5.0000000000000002E-5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18369.665742000001</v>
      </c>
      <c r="I403">
        <v>2293.796859</v>
      </c>
      <c r="J403" t="s">
        <v>3</v>
      </c>
      <c r="K403">
        <v>18363.891914</v>
      </c>
      <c r="L403">
        <v>2292.4331929999998</v>
      </c>
      <c r="M403" t="s">
        <v>4</v>
      </c>
      <c r="N403">
        <v>340.91312799999997</v>
      </c>
      <c r="O403">
        <v>9.1182879999999997</v>
      </c>
      <c r="P403" t="s">
        <v>5</v>
      </c>
      <c r="Q403">
        <v>0</v>
      </c>
      <c r="R403">
        <v>0</v>
      </c>
      <c r="S403" t="s">
        <v>6</v>
      </c>
      <c r="T403">
        <v>264.57449800000001</v>
      </c>
      <c r="U403">
        <v>5.8088369999999996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0.29242299999999999</v>
      </c>
      <c r="AG403">
        <v>7.6000000000000004E-5</v>
      </c>
      <c r="AH403" t="s">
        <v>11</v>
      </c>
      <c r="AI403">
        <v>0.71138500000000005</v>
      </c>
      <c r="AJ403">
        <v>6.4999999999999994E-5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27553.79293</v>
      </c>
      <c r="I404">
        <v>4478.3171830000001</v>
      </c>
      <c r="J404" t="s">
        <v>3</v>
      </c>
      <c r="K404">
        <v>27545.136445</v>
      </c>
      <c r="L404">
        <v>4472.4911439999996</v>
      </c>
      <c r="M404" t="s">
        <v>4</v>
      </c>
      <c r="N404">
        <v>511.10256399999997</v>
      </c>
      <c r="O404">
        <v>16.568539000000001</v>
      </c>
      <c r="P404" t="s">
        <v>5</v>
      </c>
      <c r="Q404">
        <v>0</v>
      </c>
      <c r="R404">
        <v>0</v>
      </c>
      <c r="S404" t="s">
        <v>6</v>
      </c>
      <c r="T404">
        <v>396.82100800000001</v>
      </c>
      <c r="U404">
        <v>11.336986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0.29062500000000002</v>
      </c>
      <c r="AG404">
        <v>6.7999999999999999E-5</v>
      </c>
      <c r="AH404" t="s">
        <v>11</v>
      </c>
      <c r="AI404">
        <v>0.71327499999999999</v>
      </c>
      <c r="AJ404">
        <v>7.2999999999999999E-5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36737.464844000002</v>
      </c>
      <c r="I405">
        <v>6756.0411130000002</v>
      </c>
      <c r="J405" t="s">
        <v>3</v>
      </c>
      <c r="K405">
        <v>36725.924453</v>
      </c>
      <c r="L405">
        <v>6750.3303260000002</v>
      </c>
      <c r="M405" t="s">
        <v>4</v>
      </c>
      <c r="N405">
        <v>681.21182599999997</v>
      </c>
      <c r="O405">
        <v>23.724394</v>
      </c>
      <c r="P405" t="s">
        <v>5</v>
      </c>
      <c r="Q405">
        <v>0</v>
      </c>
      <c r="R405">
        <v>0</v>
      </c>
      <c r="S405" t="s">
        <v>6</v>
      </c>
      <c r="T405">
        <v>529.026522</v>
      </c>
      <c r="U405">
        <v>16.408897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0.28759400000000002</v>
      </c>
      <c r="AG405">
        <v>5.0000000000000002E-5</v>
      </c>
      <c r="AH405" t="s">
        <v>11</v>
      </c>
      <c r="AI405">
        <v>0.71374899999999997</v>
      </c>
      <c r="AJ405">
        <v>7.6000000000000004E-5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45920.209374999999</v>
      </c>
      <c r="I406">
        <v>9266.399093</v>
      </c>
      <c r="J406" t="s">
        <v>3</v>
      </c>
      <c r="K406">
        <v>45905.798516000003</v>
      </c>
      <c r="L406">
        <v>9259.0679189999992</v>
      </c>
      <c r="M406" t="s">
        <v>4</v>
      </c>
      <c r="N406">
        <v>851.47215200000005</v>
      </c>
      <c r="O406">
        <v>32.020322999999998</v>
      </c>
      <c r="P406" t="s">
        <v>5</v>
      </c>
      <c r="Q406">
        <v>0</v>
      </c>
      <c r="R406">
        <v>0</v>
      </c>
      <c r="S406" t="s">
        <v>6</v>
      </c>
      <c r="T406">
        <v>661.12371599999994</v>
      </c>
      <c r="U406">
        <v>23.663671000000001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0.28603499999999998</v>
      </c>
      <c r="AG406">
        <v>3.4999999999999997E-5</v>
      </c>
      <c r="AH406" t="s">
        <v>11</v>
      </c>
      <c r="AI406">
        <v>0.71511499999999995</v>
      </c>
      <c r="AJ406">
        <v>7.8999999999999996E-5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55103.738984000003</v>
      </c>
      <c r="I407">
        <v>11453.607413</v>
      </c>
      <c r="J407" t="s">
        <v>3</v>
      </c>
      <c r="K407">
        <v>55086.450703000002</v>
      </c>
      <c r="L407">
        <v>11444.157598</v>
      </c>
      <c r="M407" t="s">
        <v>4</v>
      </c>
      <c r="N407">
        <v>1021.708884</v>
      </c>
      <c r="O407">
        <v>36.624659000000001</v>
      </c>
      <c r="P407" t="s">
        <v>5</v>
      </c>
      <c r="Q407">
        <v>0</v>
      </c>
      <c r="R407">
        <v>0</v>
      </c>
      <c r="S407" t="s">
        <v>6</v>
      </c>
      <c r="T407">
        <v>793.26595699999996</v>
      </c>
      <c r="U407">
        <v>30.622633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0.28440100000000001</v>
      </c>
      <c r="AG407">
        <v>1.2999999999999999E-5</v>
      </c>
      <c r="AH407" t="s">
        <v>11</v>
      </c>
      <c r="AI407">
        <v>0.71596199999999999</v>
      </c>
      <c r="AJ407">
        <v>8.0000000000000007E-5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64287.892734000001</v>
      </c>
      <c r="I408">
        <v>13746.102385</v>
      </c>
      <c r="J408" t="s">
        <v>3</v>
      </c>
      <c r="K408">
        <v>64267.736094</v>
      </c>
      <c r="L408">
        <v>13734.067343999999</v>
      </c>
      <c r="M408" t="s">
        <v>4</v>
      </c>
      <c r="N408">
        <v>1191.784795</v>
      </c>
      <c r="O408">
        <v>40.031123000000001</v>
      </c>
      <c r="P408" t="s">
        <v>5</v>
      </c>
      <c r="Q408">
        <v>0</v>
      </c>
      <c r="R408">
        <v>0</v>
      </c>
      <c r="S408" t="s">
        <v>6</v>
      </c>
      <c r="T408">
        <v>925.60976000000005</v>
      </c>
      <c r="U408">
        <v>35.681117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0.28350599999999998</v>
      </c>
      <c r="AG408">
        <v>1.8E-5</v>
      </c>
      <c r="AH408" t="s">
        <v>11</v>
      </c>
      <c r="AI408">
        <v>0.716588</v>
      </c>
      <c r="AJ408">
        <v>8.2000000000000001E-5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73472.884999999995</v>
      </c>
      <c r="I409">
        <v>16608.172578999998</v>
      </c>
      <c r="J409" t="s">
        <v>3</v>
      </c>
      <c r="K409">
        <v>73449.854374999995</v>
      </c>
      <c r="L409">
        <v>16590.868173999999</v>
      </c>
      <c r="M409" t="s">
        <v>4</v>
      </c>
      <c r="N409">
        <v>1362.281921</v>
      </c>
      <c r="O409">
        <v>53.934294999999999</v>
      </c>
      <c r="P409" t="s">
        <v>5</v>
      </c>
      <c r="Q409">
        <v>0</v>
      </c>
      <c r="R409">
        <v>0</v>
      </c>
      <c r="S409" t="s">
        <v>6</v>
      </c>
      <c r="T409">
        <v>1057.7283179999999</v>
      </c>
      <c r="U409">
        <v>42.037135999999997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0.28330899999999998</v>
      </c>
      <c r="AG409">
        <v>1.7E-5</v>
      </c>
      <c r="AH409" t="s">
        <v>11</v>
      </c>
      <c r="AI409">
        <v>0.71677299999999999</v>
      </c>
      <c r="AJ409">
        <v>8.0000000000000007E-5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82655.924843999994</v>
      </c>
      <c r="I410">
        <v>19262.464874000001</v>
      </c>
      <c r="J410" t="s">
        <v>3</v>
      </c>
      <c r="K410">
        <v>82629.999844000005</v>
      </c>
      <c r="L410">
        <v>19241.466541000002</v>
      </c>
      <c r="M410" t="s">
        <v>4</v>
      </c>
      <c r="N410">
        <v>1532.5670849999999</v>
      </c>
      <c r="O410">
        <v>57.762887999999997</v>
      </c>
      <c r="P410" t="s">
        <v>5</v>
      </c>
      <c r="Q410">
        <v>0</v>
      </c>
      <c r="R410">
        <v>0</v>
      </c>
      <c r="S410" t="s">
        <v>6</v>
      </c>
      <c r="T410">
        <v>1189.8701120000001</v>
      </c>
      <c r="U410">
        <v>49.962704000000002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0.28278300000000001</v>
      </c>
      <c r="AG410">
        <v>2.1999999999999999E-5</v>
      </c>
      <c r="AH410" t="s">
        <v>11</v>
      </c>
      <c r="AI410">
        <v>0.71842899999999998</v>
      </c>
      <c r="AJ410">
        <v>7.6000000000000004E-5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91840.625312000004</v>
      </c>
      <c r="I411">
        <v>21209.279115000001</v>
      </c>
      <c r="J411" t="s">
        <v>3</v>
      </c>
      <c r="K411">
        <v>91811.827655999994</v>
      </c>
      <c r="L411">
        <v>21192.767904</v>
      </c>
      <c r="M411" t="s">
        <v>4</v>
      </c>
      <c r="N411">
        <v>1702.985999</v>
      </c>
      <c r="O411">
        <v>65.392758999999998</v>
      </c>
      <c r="P411" t="s">
        <v>5</v>
      </c>
      <c r="Q411">
        <v>0</v>
      </c>
      <c r="R411">
        <v>0</v>
      </c>
      <c r="S411" t="s">
        <v>6</v>
      </c>
      <c r="T411">
        <v>1322.132629</v>
      </c>
      <c r="U411">
        <v>58.302903999999998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0.28277000000000002</v>
      </c>
      <c r="AG411">
        <v>2.1999999999999999E-5</v>
      </c>
      <c r="AH411" t="s">
        <v>11</v>
      </c>
      <c r="AI411">
        <v>0.71942600000000001</v>
      </c>
      <c r="AJ411">
        <v>7.2000000000000002E-5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101026.446719</v>
      </c>
      <c r="I412">
        <v>22524.823334000001</v>
      </c>
      <c r="J412" t="s">
        <v>3</v>
      </c>
      <c r="K412">
        <v>100994.77890600001</v>
      </c>
      <c r="L412">
        <v>22509.035005999998</v>
      </c>
      <c r="M412" t="s">
        <v>4</v>
      </c>
      <c r="N412">
        <v>1873.7333590000001</v>
      </c>
      <c r="O412">
        <v>76.282301000000004</v>
      </c>
      <c r="P412" t="s">
        <v>5</v>
      </c>
      <c r="Q412">
        <v>0</v>
      </c>
      <c r="R412">
        <v>0</v>
      </c>
      <c r="S412" t="s">
        <v>6</v>
      </c>
      <c r="T412">
        <v>1454.3774980000001</v>
      </c>
      <c r="U412">
        <v>61.690379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0.28242099999999998</v>
      </c>
      <c r="AG412">
        <v>1.7E-5</v>
      </c>
      <c r="AH412" t="s">
        <v>11</v>
      </c>
      <c r="AI412">
        <v>0.71980100000000002</v>
      </c>
      <c r="AJ412">
        <v>6.8999999999999997E-5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110210.65093800001</v>
      </c>
      <c r="I413">
        <v>23097.327227000002</v>
      </c>
      <c r="J413" t="s">
        <v>3</v>
      </c>
      <c r="K413">
        <v>110176.111406</v>
      </c>
      <c r="L413">
        <v>23080.421696000001</v>
      </c>
      <c r="M413" t="s">
        <v>4</v>
      </c>
      <c r="N413">
        <v>2044.0937819999999</v>
      </c>
      <c r="O413">
        <v>81.521396999999993</v>
      </c>
      <c r="P413" t="s">
        <v>5</v>
      </c>
      <c r="Q413">
        <v>0</v>
      </c>
      <c r="R413">
        <v>0</v>
      </c>
      <c r="S413" t="s">
        <v>6</v>
      </c>
      <c r="T413">
        <v>1586.6850999999999</v>
      </c>
      <c r="U413">
        <v>59.211249000000002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0.28148099999999998</v>
      </c>
      <c r="AG413">
        <v>3.1999999999999999E-5</v>
      </c>
      <c r="AH413" t="s">
        <v>11</v>
      </c>
      <c r="AI413">
        <v>0.71982100000000004</v>
      </c>
      <c r="AJ413">
        <v>6.8999999999999997E-5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119394.992188</v>
      </c>
      <c r="I414">
        <v>22928.527463999999</v>
      </c>
      <c r="J414" t="s">
        <v>3</v>
      </c>
      <c r="K414">
        <v>119357.5975</v>
      </c>
      <c r="L414">
        <v>22912.838899999999</v>
      </c>
      <c r="M414" t="s">
        <v>4</v>
      </c>
      <c r="N414">
        <v>2214.7705369999999</v>
      </c>
      <c r="O414">
        <v>89.636649000000006</v>
      </c>
      <c r="P414" t="s">
        <v>5</v>
      </c>
      <c r="Q414">
        <v>0</v>
      </c>
      <c r="R414">
        <v>0</v>
      </c>
      <c r="S414" t="s">
        <v>6</v>
      </c>
      <c r="T414">
        <v>1718.7690210000001</v>
      </c>
      <c r="U414">
        <v>57.046145000000003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0.28114499999999998</v>
      </c>
      <c r="AG414">
        <v>3.6000000000000001E-5</v>
      </c>
      <c r="AH414" t="s">
        <v>11</v>
      </c>
      <c r="AI414">
        <v>0.71993200000000002</v>
      </c>
      <c r="AJ414">
        <v>6.7000000000000002E-5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128580.15671900001</v>
      </c>
      <c r="I415">
        <v>23506.049138999999</v>
      </c>
      <c r="J415" t="s">
        <v>3</v>
      </c>
      <c r="K415">
        <v>128539.873125</v>
      </c>
      <c r="L415">
        <v>23495.078655000001</v>
      </c>
      <c r="M415" t="s">
        <v>4</v>
      </c>
      <c r="N415">
        <v>2385.082285</v>
      </c>
      <c r="O415">
        <v>98.585534999999993</v>
      </c>
      <c r="P415" t="s">
        <v>5</v>
      </c>
      <c r="Q415">
        <v>0</v>
      </c>
      <c r="R415">
        <v>0</v>
      </c>
      <c r="S415" t="s">
        <v>6</v>
      </c>
      <c r="T415">
        <v>1851.077888</v>
      </c>
      <c r="U415">
        <v>57.668970999999999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0.281136</v>
      </c>
      <c r="AG415">
        <v>3.6000000000000001E-5</v>
      </c>
      <c r="AH415" t="s">
        <v>11</v>
      </c>
      <c r="AI415">
        <v>0.72051100000000001</v>
      </c>
      <c r="AJ415">
        <v>6.0000000000000002E-5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137765.57093700001</v>
      </c>
      <c r="I416">
        <v>22949.359351999999</v>
      </c>
      <c r="J416" t="s">
        <v>3</v>
      </c>
      <c r="K416">
        <v>137722.41343799999</v>
      </c>
      <c r="L416">
        <v>22945.987315999999</v>
      </c>
      <c r="M416" t="s">
        <v>4</v>
      </c>
      <c r="N416">
        <v>2555.29855</v>
      </c>
      <c r="O416">
        <v>114.12437300000001</v>
      </c>
      <c r="P416" t="s">
        <v>5</v>
      </c>
      <c r="Q416">
        <v>0</v>
      </c>
      <c r="R416">
        <v>0</v>
      </c>
      <c r="S416" t="s">
        <v>6</v>
      </c>
      <c r="T416">
        <v>1983.267693</v>
      </c>
      <c r="U416">
        <v>53.667253000000002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0.28109800000000001</v>
      </c>
      <c r="AG416">
        <v>3.6000000000000001E-5</v>
      </c>
      <c r="AH416" t="s">
        <v>11</v>
      </c>
      <c r="AI416">
        <v>0.72071600000000002</v>
      </c>
      <c r="AJ416">
        <v>6.0999999999999999E-5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146948.5925</v>
      </c>
      <c r="I417">
        <v>21724.84993</v>
      </c>
      <c r="J417" t="s">
        <v>3</v>
      </c>
      <c r="K417">
        <v>146902.58937500001</v>
      </c>
      <c r="L417">
        <v>21718.775028</v>
      </c>
      <c r="M417" t="s">
        <v>4</v>
      </c>
      <c r="N417">
        <v>2725.5934809999999</v>
      </c>
      <c r="O417">
        <v>125.339257</v>
      </c>
      <c r="P417" t="s">
        <v>5</v>
      </c>
      <c r="Q417">
        <v>0</v>
      </c>
      <c r="R417">
        <v>0</v>
      </c>
      <c r="S417" t="s">
        <v>6</v>
      </c>
      <c r="T417">
        <v>2115.5816890000001</v>
      </c>
      <c r="U417">
        <v>55.992958999999999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0.28065099999999998</v>
      </c>
      <c r="AG417">
        <v>4.3000000000000002E-5</v>
      </c>
      <c r="AH417" t="s">
        <v>11</v>
      </c>
      <c r="AI417">
        <v>0.72117600000000004</v>
      </c>
      <c r="AJ417">
        <v>5.8E-5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156132.055938</v>
      </c>
      <c r="I418">
        <v>20535.343787999998</v>
      </c>
      <c r="J418" t="s">
        <v>3</v>
      </c>
      <c r="K418">
        <v>156083.19125</v>
      </c>
      <c r="L418">
        <v>20528.933959999998</v>
      </c>
      <c r="M418" t="s">
        <v>4</v>
      </c>
      <c r="N418">
        <v>2895.9622749999999</v>
      </c>
      <c r="O418">
        <v>140.82404099999999</v>
      </c>
      <c r="P418" t="s">
        <v>5</v>
      </c>
      <c r="Q418">
        <v>0</v>
      </c>
      <c r="R418">
        <v>0</v>
      </c>
      <c r="S418" t="s">
        <v>6</v>
      </c>
      <c r="T418">
        <v>2247.774316</v>
      </c>
      <c r="U418">
        <v>55.754747999999999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0.28063100000000002</v>
      </c>
      <c r="AG418">
        <v>4.3000000000000002E-5</v>
      </c>
      <c r="AH418" t="s">
        <v>11</v>
      </c>
      <c r="AI418">
        <v>0.72175100000000003</v>
      </c>
      <c r="AJ418">
        <v>5.1E-5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165317.12343800001</v>
      </c>
      <c r="I419">
        <v>17982.421467</v>
      </c>
      <c r="J419" t="s">
        <v>3</v>
      </c>
      <c r="K419">
        <v>165265.38</v>
      </c>
      <c r="L419">
        <v>17975.312881000002</v>
      </c>
      <c r="M419" t="s">
        <v>4</v>
      </c>
      <c r="N419">
        <v>3066.2217919999998</v>
      </c>
      <c r="O419">
        <v>154.911742</v>
      </c>
      <c r="P419" t="s">
        <v>5</v>
      </c>
      <c r="Q419">
        <v>0</v>
      </c>
      <c r="R419">
        <v>0</v>
      </c>
      <c r="S419" t="s">
        <v>6</v>
      </c>
      <c r="T419">
        <v>2380.0556590000001</v>
      </c>
      <c r="U419">
        <v>54.588363999999999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0.27988400000000002</v>
      </c>
      <c r="AG419">
        <v>5.1999999999999997E-5</v>
      </c>
      <c r="AH419" t="s">
        <v>11</v>
      </c>
      <c r="AI419">
        <v>0.72223199999999999</v>
      </c>
      <c r="AJ419">
        <v>4.6999999999999997E-5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174500.06343800001</v>
      </c>
      <c r="I420">
        <v>15391.976906</v>
      </c>
      <c r="J420" t="s">
        <v>3</v>
      </c>
      <c r="K420">
        <v>174445.43968800001</v>
      </c>
      <c r="L420">
        <v>15385.282714999999</v>
      </c>
      <c r="M420" t="s">
        <v>4</v>
      </c>
      <c r="N420">
        <v>3236.476079</v>
      </c>
      <c r="O420">
        <v>160.74299500000001</v>
      </c>
      <c r="P420" t="s">
        <v>5</v>
      </c>
      <c r="Q420">
        <v>0</v>
      </c>
      <c r="R420">
        <v>0</v>
      </c>
      <c r="S420" t="s">
        <v>6</v>
      </c>
      <c r="T420">
        <v>2512.373599</v>
      </c>
      <c r="U420">
        <v>50.088742000000003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0.27946900000000002</v>
      </c>
      <c r="AG420">
        <v>5.8E-5</v>
      </c>
      <c r="AH420" t="s">
        <v>11</v>
      </c>
      <c r="AI420">
        <v>0.72223199999999999</v>
      </c>
      <c r="AJ420">
        <v>4.6999999999999997E-5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183685.823125</v>
      </c>
      <c r="I421">
        <v>14108.652163999999</v>
      </c>
      <c r="J421" t="s">
        <v>3</v>
      </c>
      <c r="K421">
        <v>183628.34218800001</v>
      </c>
      <c r="L421">
        <v>14104.237041</v>
      </c>
      <c r="M421" t="s">
        <v>4</v>
      </c>
      <c r="N421">
        <v>3406.9115139999999</v>
      </c>
      <c r="O421">
        <v>172.27313699999999</v>
      </c>
      <c r="P421" t="s">
        <v>5</v>
      </c>
      <c r="Q421">
        <v>0</v>
      </c>
      <c r="R421">
        <v>0</v>
      </c>
      <c r="S421" t="s">
        <v>6</v>
      </c>
      <c r="T421">
        <v>2644.6938129999999</v>
      </c>
      <c r="U421">
        <v>48.698402999999999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0.27946700000000002</v>
      </c>
      <c r="AG421">
        <v>5.8E-5</v>
      </c>
      <c r="AH421" t="s">
        <v>11</v>
      </c>
      <c r="AI421">
        <v>0.72223199999999999</v>
      </c>
      <c r="AJ421">
        <v>4.6999999999999997E-5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758.35872199999994</v>
      </c>
      <c r="I422">
        <v>12.675879</v>
      </c>
      <c r="J422" t="s">
        <v>3</v>
      </c>
      <c r="K422">
        <v>757.21213999999998</v>
      </c>
      <c r="L422">
        <v>12.669117999999999</v>
      </c>
      <c r="M422" t="s">
        <v>4</v>
      </c>
      <c r="N422">
        <v>81.758076000000003</v>
      </c>
      <c r="O422">
        <v>0.78528500000000001</v>
      </c>
      <c r="P422" t="s">
        <v>5</v>
      </c>
      <c r="Q422">
        <v>60.309148</v>
      </c>
      <c r="R422">
        <v>0.60071300000000005</v>
      </c>
      <c r="S422" t="s">
        <v>6</v>
      </c>
      <c r="T422">
        <v>24.301352000000001</v>
      </c>
      <c r="U422">
        <v>4.9404999999999998E-2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0.28551399999999999</v>
      </c>
      <c r="AG422">
        <v>0</v>
      </c>
      <c r="AH422" t="s">
        <v>11</v>
      </c>
      <c r="AI422">
        <v>0.70652199999999998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1516.269751</v>
      </c>
      <c r="I423">
        <v>51.505696</v>
      </c>
      <c r="J423" t="s">
        <v>3</v>
      </c>
      <c r="K423">
        <v>1513.9801319999999</v>
      </c>
      <c r="L423">
        <v>51.356605999999999</v>
      </c>
      <c r="M423" t="s">
        <v>4</v>
      </c>
      <c r="N423">
        <v>163.22680700000001</v>
      </c>
      <c r="O423">
        <v>2.4552900000000002</v>
      </c>
      <c r="P423" t="s">
        <v>5</v>
      </c>
      <c r="Q423">
        <v>120.52822500000001</v>
      </c>
      <c r="R423">
        <v>1.444466</v>
      </c>
      <c r="S423" t="s">
        <v>6</v>
      </c>
      <c r="T423">
        <v>48.571779999999997</v>
      </c>
      <c r="U423">
        <v>0.13910800000000001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0.28551399999999999</v>
      </c>
      <c r="AG423">
        <v>0</v>
      </c>
      <c r="AH423" t="s">
        <v>11</v>
      </c>
      <c r="AI423">
        <v>0.70652199999999998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2273.9978270000001</v>
      </c>
      <c r="I424">
        <v>109.404335</v>
      </c>
      <c r="J424" t="s">
        <v>3</v>
      </c>
      <c r="K424">
        <v>2270.5649170000002</v>
      </c>
      <c r="L424">
        <v>109.005917</v>
      </c>
      <c r="M424" t="s">
        <v>4</v>
      </c>
      <c r="N424">
        <v>244.74081899999999</v>
      </c>
      <c r="O424">
        <v>4.5800080000000003</v>
      </c>
      <c r="P424" t="s">
        <v>5</v>
      </c>
      <c r="Q424">
        <v>180.716296</v>
      </c>
      <c r="R424">
        <v>2.761463</v>
      </c>
      <c r="S424" t="s">
        <v>6</v>
      </c>
      <c r="T424">
        <v>72.863319000000004</v>
      </c>
      <c r="U424">
        <v>0.21260100000000001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0.28551399999999999</v>
      </c>
      <c r="AG424">
        <v>0</v>
      </c>
      <c r="AH424" t="s">
        <v>11</v>
      </c>
      <c r="AI424">
        <v>0.70652199999999998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3031.331514</v>
      </c>
      <c r="I425">
        <v>176.257667</v>
      </c>
      <c r="J425" t="s">
        <v>3</v>
      </c>
      <c r="K425">
        <v>3026.748916</v>
      </c>
      <c r="L425">
        <v>175.284494</v>
      </c>
      <c r="M425" t="s">
        <v>4</v>
      </c>
      <c r="N425">
        <v>326.27357799999999</v>
      </c>
      <c r="O425">
        <v>7.2162639999999998</v>
      </c>
      <c r="P425" t="s">
        <v>5</v>
      </c>
      <c r="Q425">
        <v>240.908199</v>
      </c>
      <c r="R425">
        <v>4.0612450000000004</v>
      </c>
      <c r="S425" t="s">
        <v>6</v>
      </c>
      <c r="T425">
        <v>97.166267000000005</v>
      </c>
      <c r="U425">
        <v>0.38160500000000003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0.283447</v>
      </c>
      <c r="AG425">
        <v>0</v>
      </c>
      <c r="AH425" t="s">
        <v>11</v>
      </c>
      <c r="AI425">
        <v>0.70652199999999998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3788.6916890000002</v>
      </c>
      <c r="I426">
        <v>289.709273</v>
      </c>
      <c r="J426" t="s">
        <v>3</v>
      </c>
      <c r="K426">
        <v>3782.9624610000001</v>
      </c>
      <c r="L426">
        <v>288.07667300000003</v>
      </c>
      <c r="M426" t="s">
        <v>4</v>
      </c>
      <c r="N426">
        <v>407.716703</v>
      </c>
      <c r="O426">
        <v>11.396286</v>
      </c>
      <c r="P426" t="s">
        <v>5</v>
      </c>
      <c r="Q426">
        <v>301.06586900000002</v>
      </c>
      <c r="R426">
        <v>5.8077610000000002</v>
      </c>
      <c r="S426" t="s">
        <v>6</v>
      </c>
      <c r="T426">
        <v>121.40729</v>
      </c>
      <c r="U426">
        <v>0.50062799999999996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0.283447</v>
      </c>
      <c r="AG426">
        <v>0</v>
      </c>
      <c r="AH426" t="s">
        <v>11</v>
      </c>
      <c r="AI426">
        <v>0.70652199999999998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4547.2893359999998</v>
      </c>
      <c r="I427">
        <v>434.397899</v>
      </c>
      <c r="J427" t="s">
        <v>3</v>
      </c>
      <c r="K427">
        <v>4540.4094429999996</v>
      </c>
      <c r="L427">
        <v>432.076976</v>
      </c>
      <c r="M427" t="s">
        <v>4</v>
      </c>
      <c r="N427">
        <v>489.38541900000001</v>
      </c>
      <c r="O427">
        <v>16.686554000000001</v>
      </c>
      <c r="P427" t="s">
        <v>5</v>
      </c>
      <c r="Q427">
        <v>361.41610800000001</v>
      </c>
      <c r="R427">
        <v>8.6660900000000005</v>
      </c>
      <c r="S427" t="s">
        <v>6</v>
      </c>
      <c r="T427">
        <v>145.69266500000001</v>
      </c>
      <c r="U427">
        <v>0.62731099999999995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0.283447</v>
      </c>
      <c r="AG427">
        <v>0</v>
      </c>
      <c r="AH427" t="s">
        <v>11</v>
      </c>
      <c r="AI427">
        <v>0.70653100000000002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5305.7267380000003</v>
      </c>
      <c r="I428">
        <v>561.58976900000005</v>
      </c>
      <c r="J428" t="s">
        <v>3</v>
      </c>
      <c r="K428">
        <v>5297.6963669999996</v>
      </c>
      <c r="L428">
        <v>558.86322299999995</v>
      </c>
      <c r="M428" t="s">
        <v>4</v>
      </c>
      <c r="N428">
        <v>570.89914399999998</v>
      </c>
      <c r="O428">
        <v>20.606045999999999</v>
      </c>
      <c r="P428" t="s">
        <v>5</v>
      </c>
      <c r="Q428">
        <v>421.79733199999998</v>
      </c>
      <c r="R428">
        <v>11.57099</v>
      </c>
      <c r="S428" t="s">
        <v>6</v>
      </c>
      <c r="T428">
        <v>170.01094399999999</v>
      </c>
      <c r="U428">
        <v>0.79531600000000002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0.283447</v>
      </c>
      <c r="AG428">
        <v>0</v>
      </c>
      <c r="AH428" t="s">
        <v>11</v>
      </c>
      <c r="AI428">
        <v>0.70653100000000002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6063.3988380000001</v>
      </c>
      <c r="I429">
        <v>679.56708400000002</v>
      </c>
      <c r="J429" t="s">
        <v>3</v>
      </c>
      <c r="K429">
        <v>6054.221348</v>
      </c>
      <c r="L429">
        <v>676.39171099999999</v>
      </c>
      <c r="M429" t="s">
        <v>4</v>
      </c>
      <c r="N429">
        <v>652.37292100000002</v>
      </c>
      <c r="O429">
        <v>24.380428999999999</v>
      </c>
      <c r="P429" t="s">
        <v>5</v>
      </c>
      <c r="Q429">
        <v>482.17559299999999</v>
      </c>
      <c r="R429">
        <v>13.403311</v>
      </c>
      <c r="S429" t="s">
        <v>6</v>
      </c>
      <c r="T429">
        <v>194.34247300000001</v>
      </c>
      <c r="U429">
        <v>0.98943599999999998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0.283447</v>
      </c>
      <c r="AG429">
        <v>0</v>
      </c>
      <c r="AH429" t="s">
        <v>11</v>
      </c>
      <c r="AI429">
        <v>0.70653100000000002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6821.0176170000004</v>
      </c>
      <c r="I430">
        <v>848.25702699999999</v>
      </c>
      <c r="J430" t="s">
        <v>3</v>
      </c>
      <c r="K430">
        <v>6810.69542</v>
      </c>
      <c r="L430">
        <v>844.59646299999997</v>
      </c>
      <c r="M430" t="s">
        <v>4</v>
      </c>
      <c r="N430">
        <v>733.80606899999998</v>
      </c>
      <c r="O430">
        <v>28.645251999999999</v>
      </c>
      <c r="P430" t="s">
        <v>5</v>
      </c>
      <c r="Q430">
        <v>542.45034199999998</v>
      </c>
      <c r="R430">
        <v>16.082508000000001</v>
      </c>
      <c r="S430" t="s">
        <v>6</v>
      </c>
      <c r="T430">
        <v>218.61497499999999</v>
      </c>
      <c r="U430">
        <v>1.2596590000000001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0.283447</v>
      </c>
      <c r="AG430">
        <v>0</v>
      </c>
      <c r="AH430" t="s">
        <v>11</v>
      </c>
      <c r="AI430">
        <v>0.70653100000000002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7578.1338569999998</v>
      </c>
      <c r="I431">
        <v>1030.0945039999999</v>
      </c>
      <c r="J431" t="s">
        <v>3</v>
      </c>
      <c r="K431">
        <v>7566.6654490000001</v>
      </c>
      <c r="L431">
        <v>1025.9060750000001</v>
      </c>
      <c r="M431" t="s">
        <v>4</v>
      </c>
      <c r="N431">
        <v>815.24003200000004</v>
      </c>
      <c r="O431">
        <v>32.950144999999999</v>
      </c>
      <c r="P431" t="s">
        <v>5</v>
      </c>
      <c r="Q431">
        <v>602.63882799999999</v>
      </c>
      <c r="R431">
        <v>19.681170000000002</v>
      </c>
      <c r="S431" t="s">
        <v>6</v>
      </c>
      <c r="T431">
        <v>242.90920499999999</v>
      </c>
      <c r="U431">
        <v>1.6025149999999999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0.283447</v>
      </c>
      <c r="AG431">
        <v>0</v>
      </c>
      <c r="AH431" t="s">
        <v>11</v>
      </c>
      <c r="AI431">
        <v>0.70653100000000002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8335.3444340000005</v>
      </c>
      <c r="I432">
        <v>1190.423575</v>
      </c>
      <c r="J432" t="s">
        <v>3</v>
      </c>
      <c r="K432">
        <v>8322.725762</v>
      </c>
      <c r="L432">
        <v>1185.778855</v>
      </c>
      <c r="M432" t="s">
        <v>4</v>
      </c>
      <c r="N432">
        <v>896.66306799999995</v>
      </c>
      <c r="O432">
        <v>38.653829999999999</v>
      </c>
      <c r="P432" t="s">
        <v>5</v>
      </c>
      <c r="Q432">
        <v>662.87886500000002</v>
      </c>
      <c r="R432">
        <v>22.977170000000001</v>
      </c>
      <c r="S432" t="s">
        <v>6</v>
      </c>
      <c r="T432">
        <v>267.18178899999998</v>
      </c>
      <c r="U432">
        <v>1.939827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0.283447</v>
      </c>
      <c r="AG432">
        <v>0</v>
      </c>
      <c r="AH432" t="s">
        <v>11</v>
      </c>
      <c r="AI432">
        <v>0.70653100000000002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9092.7069530000008</v>
      </c>
      <c r="I433">
        <v>1365.331756</v>
      </c>
      <c r="J433" t="s">
        <v>3</v>
      </c>
      <c r="K433">
        <v>9078.9349020000009</v>
      </c>
      <c r="L433">
        <v>1360.0254689999999</v>
      </c>
      <c r="M433" t="s">
        <v>4</v>
      </c>
      <c r="N433">
        <v>978.21581100000003</v>
      </c>
      <c r="O433">
        <v>43.979018000000003</v>
      </c>
      <c r="P433" t="s">
        <v>5</v>
      </c>
      <c r="Q433">
        <v>723.01804800000002</v>
      </c>
      <c r="R433">
        <v>26.068180000000002</v>
      </c>
      <c r="S433" t="s">
        <v>6</v>
      </c>
      <c r="T433">
        <v>291.38588399999998</v>
      </c>
      <c r="U433">
        <v>2.201416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0.28334199999999998</v>
      </c>
      <c r="AG433">
        <v>0</v>
      </c>
      <c r="AH433" t="s">
        <v>11</v>
      </c>
      <c r="AI433">
        <v>0.72653100000000004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9850.1492770000004</v>
      </c>
      <c r="I434">
        <v>1498.4796349999999</v>
      </c>
      <c r="J434" t="s">
        <v>3</v>
      </c>
      <c r="K434">
        <v>9835.2360549999994</v>
      </c>
      <c r="L434">
        <v>1492.8427859999999</v>
      </c>
      <c r="M434" t="s">
        <v>4</v>
      </c>
      <c r="N434">
        <v>1059.6315090000001</v>
      </c>
      <c r="O434">
        <v>50.059339000000001</v>
      </c>
      <c r="P434" t="s">
        <v>5</v>
      </c>
      <c r="Q434">
        <v>783.24770599999999</v>
      </c>
      <c r="R434">
        <v>28.978807</v>
      </c>
      <c r="S434" t="s">
        <v>6</v>
      </c>
      <c r="T434">
        <v>315.60561000000001</v>
      </c>
      <c r="U434">
        <v>2.483098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0.28334199999999998</v>
      </c>
      <c r="AG434">
        <v>0</v>
      </c>
      <c r="AH434" t="s">
        <v>11</v>
      </c>
      <c r="AI434">
        <v>0.72653100000000004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10607.38625</v>
      </c>
      <c r="I435">
        <v>1644.4649730000001</v>
      </c>
      <c r="J435" t="s">
        <v>3</v>
      </c>
      <c r="K435">
        <v>10591.331699</v>
      </c>
      <c r="L435">
        <v>1637.9950470000001</v>
      </c>
      <c r="M435" t="s">
        <v>4</v>
      </c>
      <c r="N435">
        <v>1141.0118359999999</v>
      </c>
      <c r="O435">
        <v>55.925280000000001</v>
      </c>
      <c r="P435" t="s">
        <v>5</v>
      </c>
      <c r="Q435">
        <v>843.54897300000005</v>
      </c>
      <c r="R435">
        <v>31.787322</v>
      </c>
      <c r="S435" t="s">
        <v>6</v>
      </c>
      <c r="T435">
        <v>339.87331699999999</v>
      </c>
      <c r="U435">
        <v>2.8114680000000001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0.28334199999999998</v>
      </c>
      <c r="AG435">
        <v>0</v>
      </c>
      <c r="AH435" t="s">
        <v>11</v>
      </c>
      <c r="AI435">
        <v>0.72653100000000004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11365.288495999999</v>
      </c>
      <c r="I436">
        <v>1766.3120779999999</v>
      </c>
      <c r="J436" t="s">
        <v>3</v>
      </c>
      <c r="K436">
        <v>11348.066465</v>
      </c>
      <c r="L436">
        <v>1757.827943</v>
      </c>
      <c r="M436" t="s">
        <v>4</v>
      </c>
      <c r="N436">
        <v>1222.60032</v>
      </c>
      <c r="O436">
        <v>58.615000999999999</v>
      </c>
      <c r="P436" t="s">
        <v>5</v>
      </c>
      <c r="Q436">
        <v>903.87369000000001</v>
      </c>
      <c r="R436">
        <v>35.495100999999998</v>
      </c>
      <c r="S436" t="s">
        <v>6</v>
      </c>
      <c r="T436">
        <v>364.12769200000002</v>
      </c>
      <c r="U436">
        <v>3.126455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0.28334199999999998</v>
      </c>
      <c r="AG436">
        <v>0</v>
      </c>
      <c r="AH436" t="s">
        <v>11</v>
      </c>
      <c r="AI436">
        <v>0.72653100000000004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12123.010488</v>
      </c>
      <c r="I437">
        <v>1926.897385</v>
      </c>
      <c r="J437" t="s">
        <v>3</v>
      </c>
      <c r="K437">
        <v>12104.634785</v>
      </c>
      <c r="L437">
        <v>1917.1846720000001</v>
      </c>
      <c r="M437" t="s">
        <v>4</v>
      </c>
      <c r="N437">
        <v>1304.1630929999999</v>
      </c>
      <c r="O437">
        <v>63.862324000000001</v>
      </c>
      <c r="P437" t="s">
        <v>5</v>
      </c>
      <c r="Q437">
        <v>964.11643600000002</v>
      </c>
      <c r="R437">
        <v>38.835825</v>
      </c>
      <c r="S437" t="s">
        <v>6</v>
      </c>
      <c r="T437">
        <v>388.39287999999999</v>
      </c>
      <c r="U437">
        <v>3.5483210000000001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0.28308</v>
      </c>
      <c r="AG437">
        <v>0</v>
      </c>
      <c r="AH437" t="s">
        <v>11</v>
      </c>
      <c r="AI437">
        <v>0.72653100000000004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12881.093047</v>
      </c>
      <c r="I438">
        <v>2162.1644289999999</v>
      </c>
      <c r="J438" t="s">
        <v>3</v>
      </c>
      <c r="K438">
        <v>12861.566309</v>
      </c>
      <c r="L438">
        <v>2151.0741699999999</v>
      </c>
      <c r="M438" t="s">
        <v>4</v>
      </c>
      <c r="N438">
        <v>1385.7972729999999</v>
      </c>
      <c r="O438">
        <v>68.181205000000006</v>
      </c>
      <c r="P438" t="s">
        <v>5</v>
      </c>
      <c r="Q438">
        <v>1024.2607149999999</v>
      </c>
      <c r="R438">
        <v>41.645257000000001</v>
      </c>
      <c r="S438" t="s">
        <v>6</v>
      </c>
      <c r="T438">
        <v>412.676017</v>
      </c>
      <c r="U438">
        <v>4.1420870000000001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0.28308</v>
      </c>
      <c r="AG438">
        <v>0</v>
      </c>
      <c r="AH438" t="s">
        <v>11</v>
      </c>
      <c r="AI438">
        <v>0.72653100000000004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13639.295645</v>
      </c>
      <c r="I439">
        <v>2334.6989939999999</v>
      </c>
      <c r="J439" t="s">
        <v>3</v>
      </c>
      <c r="K439">
        <v>13618.619219</v>
      </c>
      <c r="L439">
        <v>2323.395098</v>
      </c>
      <c r="M439" t="s">
        <v>4</v>
      </c>
      <c r="N439">
        <v>1467.330596</v>
      </c>
      <c r="O439">
        <v>73.414708000000005</v>
      </c>
      <c r="P439" t="s">
        <v>5</v>
      </c>
      <c r="Q439">
        <v>1084.835466</v>
      </c>
      <c r="R439">
        <v>43.976520999999998</v>
      </c>
      <c r="S439" t="s">
        <v>6</v>
      </c>
      <c r="T439">
        <v>436.945221</v>
      </c>
      <c r="U439">
        <v>4.5044420000000001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0.28308</v>
      </c>
      <c r="AG439">
        <v>0</v>
      </c>
      <c r="AH439" t="s">
        <v>11</v>
      </c>
      <c r="AI439">
        <v>0.72653100000000004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14397.392948999999</v>
      </c>
      <c r="I440">
        <v>2478.7730270000002</v>
      </c>
      <c r="J440" t="s">
        <v>3</v>
      </c>
      <c r="K440">
        <v>14375.565624999999</v>
      </c>
      <c r="L440">
        <v>2466.4974659999998</v>
      </c>
      <c r="M440" t="s">
        <v>4</v>
      </c>
      <c r="N440">
        <v>1548.8697729999999</v>
      </c>
      <c r="O440">
        <v>78.665271000000004</v>
      </c>
      <c r="P440" t="s">
        <v>5</v>
      </c>
      <c r="Q440">
        <v>1145.422593</v>
      </c>
      <c r="R440">
        <v>46.157507000000003</v>
      </c>
      <c r="S440" t="s">
        <v>6</v>
      </c>
      <c r="T440">
        <v>461.18275599999998</v>
      </c>
      <c r="U440">
        <v>4.7098899999999997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0.28308</v>
      </c>
      <c r="AG440">
        <v>0</v>
      </c>
      <c r="AH440" t="s">
        <v>11</v>
      </c>
      <c r="AI440">
        <v>0.72653100000000004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15154.502479999999</v>
      </c>
      <c r="I441">
        <v>2647.6636309999999</v>
      </c>
      <c r="J441" t="s">
        <v>3</v>
      </c>
      <c r="K441">
        <v>15131.527715</v>
      </c>
      <c r="L441">
        <v>2634.3001490000001</v>
      </c>
      <c r="M441" t="s">
        <v>4</v>
      </c>
      <c r="N441">
        <v>1630.249084</v>
      </c>
      <c r="O441">
        <v>87.558351000000002</v>
      </c>
      <c r="P441" t="s">
        <v>5</v>
      </c>
      <c r="Q441">
        <v>1206.0495579999999</v>
      </c>
      <c r="R441">
        <v>51.885356000000002</v>
      </c>
      <c r="S441" t="s">
        <v>6</v>
      </c>
      <c r="T441">
        <v>485.40848099999999</v>
      </c>
      <c r="U441">
        <v>5.0698850000000002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0.28308</v>
      </c>
      <c r="AG441">
        <v>0</v>
      </c>
      <c r="AH441" t="s">
        <v>11</v>
      </c>
      <c r="AI441">
        <v>0.72653100000000004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719.452181</v>
      </c>
      <c r="I442">
        <v>9.4613969999999998</v>
      </c>
      <c r="J442" t="s">
        <v>3</v>
      </c>
      <c r="K442">
        <v>718.30216800000005</v>
      </c>
      <c r="L442">
        <v>9.4152199999999997</v>
      </c>
      <c r="M442" t="s">
        <v>4</v>
      </c>
      <c r="N442">
        <v>81.123786999999993</v>
      </c>
      <c r="O442">
        <v>0.40215299999999998</v>
      </c>
      <c r="P442" t="s">
        <v>5</v>
      </c>
      <c r="Q442">
        <v>0</v>
      </c>
      <c r="R442">
        <v>0</v>
      </c>
      <c r="S442" t="s">
        <v>6</v>
      </c>
      <c r="T442">
        <v>24.280853</v>
      </c>
      <c r="U442">
        <v>2.8174999999999999E-2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0.28551399999999999</v>
      </c>
      <c r="AG442">
        <v>0</v>
      </c>
      <c r="AH442" t="s">
        <v>11</v>
      </c>
      <c r="AI442">
        <v>0.70652199999999998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1438.544451</v>
      </c>
      <c r="I443">
        <v>51.895473000000003</v>
      </c>
      <c r="J443" t="s">
        <v>3</v>
      </c>
      <c r="K443">
        <v>1436.24533</v>
      </c>
      <c r="L443">
        <v>51.805002999999999</v>
      </c>
      <c r="M443" t="s">
        <v>4</v>
      </c>
      <c r="N443">
        <v>162.18133499999999</v>
      </c>
      <c r="O443">
        <v>1.573445</v>
      </c>
      <c r="P443" t="s">
        <v>5</v>
      </c>
      <c r="Q443">
        <v>0</v>
      </c>
      <c r="R443">
        <v>0</v>
      </c>
      <c r="S443" t="s">
        <v>6</v>
      </c>
      <c r="T443">
        <v>48.590266</v>
      </c>
      <c r="U443">
        <v>0.12248000000000001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0.28551399999999999</v>
      </c>
      <c r="AG443">
        <v>0</v>
      </c>
      <c r="AH443" t="s">
        <v>11</v>
      </c>
      <c r="AI443">
        <v>0.70652199999999998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2157.4732279999998</v>
      </c>
      <c r="I444">
        <v>94.272002999999998</v>
      </c>
      <c r="J444" t="s">
        <v>3</v>
      </c>
      <c r="K444">
        <v>2154.0315919999998</v>
      </c>
      <c r="L444">
        <v>94.192639999999997</v>
      </c>
      <c r="M444" t="s">
        <v>4</v>
      </c>
      <c r="N444">
        <v>243.18189899999999</v>
      </c>
      <c r="O444">
        <v>3.2604739999999999</v>
      </c>
      <c r="P444" t="s">
        <v>5</v>
      </c>
      <c r="Q444">
        <v>0</v>
      </c>
      <c r="R444">
        <v>0</v>
      </c>
      <c r="S444" t="s">
        <v>6</v>
      </c>
      <c r="T444">
        <v>72.846089000000006</v>
      </c>
      <c r="U444">
        <v>0.226937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0.28551399999999999</v>
      </c>
      <c r="AG444">
        <v>0</v>
      </c>
      <c r="AH444" t="s">
        <v>11</v>
      </c>
      <c r="AI444">
        <v>0.70652199999999998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2876.7628169999998</v>
      </c>
      <c r="I445">
        <v>133.62439699999999</v>
      </c>
      <c r="J445" t="s">
        <v>3</v>
      </c>
      <c r="K445">
        <v>2872.1731300000001</v>
      </c>
      <c r="L445">
        <v>133.551231</v>
      </c>
      <c r="M445" t="s">
        <v>4</v>
      </c>
      <c r="N445">
        <v>324.27187099999998</v>
      </c>
      <c r="O445">
        <v>4.6724350000000001</v>
      </c>
      <c r="P445" t="s">
        <v>5</v>
      </c>
      <c r="Q445">
        <v>0</v>
      </c>
      <c r="R445">
        <v>0</v>
      </c>
      <c r="S445" t="s">
        <v>6</v>
      </c>
      <c r="T445">
        <v>97.074567999999999</v>
      </c>
      <c r="U445">
        <v>0.29440100000000002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0.283447</v>
      </c>
      <c r="AG445">
        <v>0</v>
      </c>
      <c r="AH445" t="s">
        <v>11</v>
      </c>
      <c r="AI445">
        <v>0.70652199999999998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3596.2605910000002</v>
      </c>
      <c r="I446">
        <v>190.29483300000001</v>
      </c>
      <c r="J446" t="s">
        <v>3</v>
      </c>
      <c r="K446">
        <v>3590.5193359999998</v>
      </c>
      <c r="L446">
        <v>189.843436</v>
      </c>
      <c r="M446" t="s">
        <v>4</v>
      </c>
      <c r="N446">
        <v>405.28038700000002</v>
      </c>
      <c r="O446">
        <v>5.9959189999999998</v>
      </c>
      <c r="P446" t="s">
        <v>5</v>
      </c>
      <c r="Q446">
        <v>0</v>
      </c>
      <c r="R446">
        <v>0</v>
      </c>
      <c r="S446" t="s">
        <v>6</v>
      </c>
      <c r="T446">
        <v>121.34038200000001</v>
      </c>
      <c r="U446">
        <v>0.34175499999999998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0.283447</v>
      </c>
      <c r="AG446">
        <v>0</v>
      </c>
      <c r="AH446" t="s">
        <v>11</v>
      </c>
      <c r="AI446">
        <v>0.70652199999999998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4314.9614750000001</v>
      </c>
      <c r="I447">
        <v>258.22852799999998</v>
      </c>
      <c r="J447" t="s">
        <v>3</v>
      </c>
      <c r="K447">
        <v>4308.0741799999996</v>
      </c>
      <c r="L447">
        <v>257.59162900000001</v>
      </c>
      <c r="M447" t="s">
        <v>4</v>
      </c>
      <c r="N447">
        <v>486.140038</v>
      </c>
      <c r="O447">
        <v>7.7053659999999997</v>
      </c>
      <c r="P447" t="s">
        <v>5</v>
      </c>
      <c r="Q447">
        <v>0</v>
      </c>
      <c r="R447">
        <v>0</v>
      </c>
      <c r="S447" t="s">
        <v>6</v>
      </c>
      <c r="T447">
        <v>145.624495</v>
      </c>
      <c r="U447">
        <v>0.49903599999999998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0.283447</v>
      </c>
      <c r="AG447">
        <v>0</v>
      </c>
      <c r="AH447" t="s">
        <v>11</v>
      </c>
      <c r="AI447">
        <v>0.70653100000000002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5033.8971970000002</v>
      </c>
      <c r="I448">
        <v>323.15936399999998</v>
      </c>
      <c r="J448" t="s">
        <v>3</v>
      </c>
      <c r="K448">
        <v>5025.860439</v>
      </c>
      <c r="L448">
        <v>322.32094999999998</v>
      </c>
      <c r="M448" t="s">
        <v>4</v>
      </c>
      <c r="N448">
        <v>567.04478600000004</v>
      </c>
      <c r="O448">
        <v>9.943816</v>
      </c>
      <c r="P448" t="s">
        <v>5</v>
      </c>
      <c r="Q448">
        <v>0</v>
      </c>
      <c r="R448">
        <v>0</v>
      </c>
      <c r="S448" t="s">
        <v>6</v>
      </c>
      <c r="T448">
        <v>169.93372400000001</v>
      </c>
      <c r="U448">
        <v>0.59457300000000002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0.283447</v>
      </c>
      <c r="AG448">
        <v>0</v>
      </c>
      <c r="AH448" t="s">
        <v>11</v>
      </c>
      <c r="AI448">
        <v>0.70653100000000002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5753.4715820000001</v>
      </c>
      <c r="I449">
        <v>395.23190599999998</v>
      </c>
      <c r="J449" t="s">
        <v>3</v>
      </c>
      <c r="K449">
        <v>5744.2940330000001</v>
      </c>
      <c r="L449">
        <v>394.19952799999999</v>
      </c>
      <c r="M449" t="s">
        <v>4</v>
      </c>
      <c r="N449">
        <v>648.06191999999999</v>
      </c>
      <c r="O449">
        <v>12.575036000000001</v>
      </c>
      <c r="P449" t="s">
        <v>5</v>
      </c>
      <c r="Q449">
        <v>0</v>
      </c>
      <c r="R449">
        <v>0</v>
      </c>
      <c r="S449" t="s">
        <v>6</v>
      </c>
      <c r="T449">
        <v>194.29636300000001</v>
      </c>
      <c r="U449">
        <v>0.793605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0.283447</v>
      </c>
      <c r="AG449">
        <v>0</v>
      </c>
      <c r="AH449" t="s">
        <v>11</v>
      </c>
      <c r="AI449">
        <v>0.70653100000000002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6472.5381740000003</v>
      </c>
      <c r="I450">
        <v>497.33539999999999</v>
      </c>
      <c r="J450" t="s">
        <v>3</v>
      </c>
      <c r="K450">
        <v>6462.2145899999996</v>
      </c>
      <c r="L450">
        <v>495.81185499999998</v>
      </c>
      <c r="M450" t="s">
        <v>4</v>
      </c>
      <c r="N450">
        <v>729.06483500000002</v>
      </c>
      <c r="O450">
        <v>16.429570999999999</v>
      </c>
      <c r="P450" t="s">
        <v>5</v>
      </c>
      <c r="Q450">
        <v>0</v>
      </c>
      <c r="R450">
        <v>0</v>
      </c>
      <c r="S450" t="s">
        <v>6</v>
      </c>
      <c r="T450">
        <v>218.589304</v>
      </c>
      <c r="U450">
        <v>0.96623000000000003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0.283447</v>
      </c>
      <c r="AG450">
        <v>0</v>
      </c>
      <c r="AH450" t="s">
        <v>11</v>
      </c>
      <c r="AI450">
        <v>0.70653100000000002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7191.8410839999997</v>
      </c>
      <c r="I451">
        <v>646.83095200000002</v>
      </c>
      <c r="J451" t="s">
        <v>3</v>
      </c>
      <c r="K451">
        <v>7180.3647270000001</v>
      </c>
      <c r="L451">
        <v>644.98856699999999</v>
      </c>
      <c r="M451" t="s">
        <v>4</v>
      </c>
      <c r="N451">
        <v>810.05975799999999</v>
      </c>
      <c r="O451">
        <v>21.186582000000001</v>
      </c>
      <c r="P451" t="s">
        <v>5</v>
      </c>
      <c r="Q451">
        <v>0</v>
      </c>
      <c r="R451">
        <v>0</v>
      </c>
      <c r="S451" t="s">
        <v>6</v>
      </c>
      <c r="T451">
        <v>242.928223</v>
      </c>
      <c r="U451">
        <v>1.1756690000000001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0.283447</v>
      </c>
      <c r="AG451">
        <v>0</v>
      </c>
      <c r="AH451" t="s">
        <v>11</v>
      </c>
      <c r="AI451">
        <v>0.70653100000000002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7911.21958</v>
      </c>
      <c r="I452">
        <v>802.42455299999995</v>
      </c>
      <c r="J452" t="s">
        <v>3</v>
      </c>
      <c r="K452">
        <v>7898.6023830000004</v>
      </c>
      <c r="L452">
        <v>800.24237500000004</v>
      </c>
      <c r="M452" t="s">
        <v>4</v>
      </c>
      <c r="N452">
        <v>891.03947000000005</v>
      </c>
      <c r="O452">
        <v>27.660710000000002</v>
      </c>
      <c r="P452" t="s">
        <v>5</v>
      </c>
      <c r="Q452">
        <v>0</v>
      </c>
      <c r="R452">
        <v>0</v>
      </c>
      <c r="S452" t="s">
        <v>6</v>
      </c>
      <c r="T452">
        <v>267.20604100000003</v>
      </c>
      <c r="U452">
        <v>1.4087719999999999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0.283447</v>
      </c>
      <c r="AG452">
        <v>0</v>
      </c>
      <c r="AH452" t="s">
        <v>11</v>
      </c>
      <c r="AI452">
        <v>0.70653100000000002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8630.1678119999997</v>
      </c>
      <c r="I453">
        <v>933.02521400000001</v>
      </c>
      <c r="J453" t="s">
        <v>3</v>
      </c>
      <c r="K453">
        <v>8616.4011910000008</v>
      </c>
      <c r="L453">
        <v>930.383105</v>
      </c>
      <c r="M453" t="s">
        <v>4</v>
      </c>
      <c r="N453">
        <v>972.12822600000004</v>
      </c>
      <c r="O453">
        <v>35.176029999999997</v>
      </c>
      <c r="P453" t="s">
        <v>5</v>
      </c>
      <c r="Q453">
        <v>0</v>
      </c>
      <c r="R453">
        <v>0</v>
      </c>
      <c r="S453" t="s">
        <v>6</v>
      </c>
      <c r="T453">
        <v>291.437433</v>
      </c>
      <c r="U453">
        <v>1.61778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0.28334199999999998</v>
      </c>
      <c r="AG453">
        <v>0</v>
      </c>
      <c r="AH453" t="s">
        <v>11</v>
      </c>
      <c r="AI453">
        <v>0.72653100000000004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9349.0235549999998</v>
      </c>
      <c r="I454">
        <v>1038.5082520000001</v>
      </c>
      <c r="J454" t="s">
        <v>3</v>
      </c>
      <c r="K454">
        <v>9334.1071869999996</v>
      </c>
      <c r="L454">
        <v>1035.523516</v>
      </c>
      <c r="M454" t="s">
        <v>4</v>
      </c>
      <c r="N454">
        <v>1053.1265229999999</v>
      </c>
      <c r="O454">
        <v>41.678750000000001</v>
      </c>
      <c r="P454" t="s">
        <v>5</v>
      </c>
      <c r="Q454">
        <v>0</v>
      </c>
      <c r="R454">
        <v>0</v>
      </c>
      <c r="S454" t="s">
        <v>6</v>
      </c>
      <c r="T454">
        <v>315.65408600000001</v>
      </c>
      <c r="U454">
        <v>1.8860870000000001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0.28334199999999998</v>
      </c>
      <c r="AG454">
        <v>0</v>
      </c>
      <c r="AH454" t="s">
        <v>11</v>
      </c>
      <c r="AI454">
        <v>0.72653100000000004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10067.656172000001</v>
      </c>
      <c r="I455">
        <v>1191.83546</v>
      </c>
      <c r="J455" t="s">
        <v>3</v>
      </c>
      <c r="K455">
        <v>10051.596718999999</v>
      </c>
      <c r="L455">
        <v>1188.558657</v>
      </c>
      <c r="M455" t="s">
        <v>4</v>
      </c>
      <c r="N455">
        <v>1134.0127809999999</v>
      </c>
      <c r="O455">
        <v>48.006326000000001</v>
      </c>
      <c r="P455" t="s">
        <v>5</v>
      </c>
      <c r="Q455">
        <v>0</v>
      </c>
      <c r="R455">
        <v>0</v>
      </c>
      <c r="S455" t="s">
        <v>6</v>
      </c>
      <c r="T455">
        <v>339.88090599999998</v>
      </c>
      <c r="U455">
        <v>2.2374309999999999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0.28334199999999998</v>
      </c>
      <c r="AG455">
        <v>0</v>
      </c>
      <c r="AH455" t="s">
        <v>11</v>
      </c>
      <c r="AI455">
        <v>0.72653100000000004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10786.998066</v>
      </c>
      <c r="I456">
        <v>1376.738697</v>
      </c>
      <c r="J456" t="s">
        <v>3</v>
      </c>
      <c r="K456">
        <v>10769.789667999999</v>
      </c>
      <c r="L456">
        <v>1372.960593</v>
      </c>
      <c r="M456" t="s">
        <v>4</v>
      </c>
      <c r="N456">
        <v>1214.9249609999999</v>
      </c>
      <c r="O456">
        <v>54.742553999999998</v>
      </c>
      <c r="P456" t="s">
        <v>5</v>
      </c>
      <c r="Q456">
        <v>0</v>
      </c>
      <c r="R456">
        <v>0</v>
      </c>
      <c r="S456" t="s">
        <v>6</v>
      </c>
      <c r="T456">
        <v>364.07792899999998</v>
      </c>
      <c r="U456">
        <v>2.511679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0.28334199999999998</v>
      </c>
      <c r="AG456">
        <v>0</v>
      </c>
      <c r="AH456" t="s">
        <v>11</v>
      </c>
      <c r="AI456">
        <v>0.72653100000000004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11506.614941</v>
      </c>
      <c r="I457">
        <v>1539.840657</v>
      </c>
      <c r="J457" t="s">
        <v>3</v>
      </c>
      <c r="K457">
        <v>11488.260077999999</v>
      </c>
      <c r="L457">
        <v>1535.8008030000001</v>
      </c>
      <c r="M457" t="s">
        <v>4</v>
      </c>
      <c r="N457">
        <v>1296.0979689999999</v>
      </c>
      <c r="O457">
        <v>61.170851999999996</v>
      </c>
      <c r="P457" t="s">
        <v>5</v>
      </c>
      <c r="Q457">
        <v>0</v>
      </c>
      <c r="R457">
        <v>0</v>
      </c>
      <c r="S457" t="s">
        <v>6</v>
      </c>
      <c r="T457">
        <v>388.32299799999998</v>
      </c>
      <c r="U457">
        <v>2.7938339999999999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0.28308</v>
      </c>
      <c r="AG457">
        <v>0</v>
      </c>
      <c r="AH457" t="s">
        <v>11</v>
      </c>
      <c r="AI457">
        <v>0.72653100000000004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12226.396387000001</v>
      </c>
      <c r="I458">
        <v>1696.311989</v>
      </c>
      <c r="J458" t="s">
        <v>3</v>
      </c>
      <c r="K458">
        <v>12206.897754</v>
      </c>
      <c r="L458">
        <v>1691.6314070000001</v>
      </c>
      <c r="M458" t="s">
        <v>4</v>
      </c>
      <c r="N458">
        <v>1377.1053320000001</v>
      </c>
      <c r="O458">
        <v>67.688163000000003</v>
      </c>
      <c r="P458" t="s">
        <v>5</v>
      </c>
      <c r="Q458">
        <v>0</v>
      </c>
      <c r="R458">
        <v>0</v>
      </c>
      <c r="S458" t="s">
        <v>6</v>
      </c>
      <c r="T458">
        <v>412.588165</v>
      </c>
      <c r="U458">
        <v>3.062341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0.28308</v>
      </c>
      <c r="AG458">
        <v>0</v>
      </c>
      <c r="AH458" t="s">
        <v>11</v>
      </c>
      <c r="AI458">
        <v>0.72653100000000004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12945.882852000001</v>
      </c>
      <c r="I459">
        <v>1871.6079520000001</v>
      </c>
      <c r="J459" t="s">
        <v>3</v>
      </c>
      <c r="K459">
        <v>12925.233945</v>
      </c>
      <c r="L459">
        <v>1865.9698820000001</v>
      </c>
      <c r="M459" t="s">
        <v>4</v>
      </c>
      <c r="N459">
        <v>1458.037114</v>
      </c>
      <c r="O459">
        <v>71.969571000000002</v>
      </c>
      <c r="P459" t="s">
        <v>5</v>
      </c>
      <c r="Q459">
        <v>0</v>
      </c>
      <c r="R459">
        <v>0</v>
      </c>
      <c r="S459" t="s">
        <v>6</v>
      </c>
      <c r="T459">
        <v>436.88092899999998</v>
      </c>
      <c r="U459">
        <v>3.5131130000000002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0.28308</v>
      </c>
      <c r="AG459">
        <v>0</v>
      </c>
      <c r="AH459" t="s">
        <v>11</v>
      </c>
      <c r="AI459">
        <v>0.72653100000000004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13665.405683999999</v>
      </c>
      <c r="I460">
        <v>2133.8541700000001</v>
      </c>
      <c r="J460" t="s">
        <v>3</v>
      </c>
      <c r="K460">
        <v>13643.606777000001</v>
      </c>
      <c r="L460">
        <v>2127.5589620000001</v>
      </c>
      <c r="M460" t="s">
        <v>4</v>
      </c>
      <c r="N460">
        <v>1539.010847</v>
      </c>
      <c r="O460">
        <v>77.460526999999999</v>
      </c>
      <c r="P460" t="s">
        <v>5</v>
      </c>
      <c r="Q460">
        <v>0</v>
      </c>
      <c r="R460">
        <v>0</v>
      </c>
      <c r="S460" t="s">
        <v>6</v>
      </c>
      <c r="T460">
        <v>461.156679</v>
      </c>
      <c r="U460">
        <v>3.9239989999999998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0.28308</v>
      </c>
      <c r="AG460">
        <v>0</v>
      </c>
      <c r="AH460" t="s">
        <v>11</v>
      </c>
      <c r="AI460">
        <v>0.72653100000000004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14384.355039</v>
      </c>
      <c r="I461">
        <v>2326.1526170000002</v>
      </c>
      <c r="J461" t="s">
        <v>3</v>
      </c>
      <c r="K461">
        <v>14361.415918000001</v>
      </c>
      <c r="L461">
        <v>2319.418823</v>
      </c>
      <c r="M461" t="s">
        <v>4</v>
      </c>
      <c r="N461">
        <v>1619.86238</v>
      </c>
      <c r="O461">
        <v>84.074954000000005</v>
      </c>
      <c r="P461" t="s">
        <v>5</v>
      </c>
      <c r="Q461">
        <v>0</v>
      </c>
      <c r="R461">
        <v>0</v>
      </c>
      <c r="S461" t="s">
        <v>6</v>
      </c>
      <c r="T461">
        <v>485.36033800000001</v>
      </c>
      <c r="U461">
        <v>4.3009659999999998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0.28308</v>
      </c>
      <c r="AG461">
        <v>0</v>
      </c>
      <c r="AH461" t="s">
        <v>11</v>
      </c>
      <c r="AI461">
        <v>0.72653100000000004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737.99710600000003</v>
      </c>
      <c r="I462">
        <v>43.249642999999999</v>
      </c>
      <c r="J462" t="s">
        <v>3</v>
      </c>
      <c r="K462">
        <v>736.51439600000003</v>
      </c>
      <c r="L462">
        <v>42.954512999999999</v>
      </c>
      <c r="M462" t="s">
        <v>4</v>
      </c>
      <c r="N462">
        <v>55.191091</v>
      </c>
      <c r="O462">
        <v>1.7670870000000001</v>
      </c>
      <c r="P462" t="s">
        <v>5</v>
      </c>
      <c r="Q462">
        <v>60.288463</v>
      </c>
      <c r="R462">
        <v>0.65076400000000001</v>
      </c>
      <c r="S462" t="s">
        <v>6</v>
      </c>
      <c r="T462">
        <v>24.093903999999998</v>
      </c>
      <c r="U462">
        <v>0.18743399999999999</v>
      </c>
      <c r="V462" t="s">
        <v>7</v>
      </c>
      <c r="W462">
        <v>16.014368999999999</v>
      </c>
      <c r="X462">
        <v>4.8875000000000002E-2</v>
      </c>
      <c r="Y462" t="s">
        <v>8</v>
      </c>
      <c r="Z462">
        <v>18.779881</v>
      </c>
      <c r="AA462">
        <v>0.11565</v>
      </c>
      <c r="AB462" t="s">
        <v>9</v>
      </c>
      <c r="AC462">
        <v>620.03877799999998</v>
      </c>
      <c r="AD462">
        <v>27.068708000000001</v>
      </c>
      <c r="AE462" t="s">
        <v>10</v>
      </c>
      <c r="AF462">
        <v>0.29274800000000001</v>
      </c>
      <c r="AG462">
        <v>9.2999999999999997E-5</v>
      </c>
      <c r="AH462" t="s">
        <v>11</v>
      </c>
      <c r="AI462">
        <v>0.70671200000000001</v>
      </c>
      <c r="AJ462">
        <v>3.1000000000000001E-5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1477.746318</v>
      </c>
      <c r="I463">
        <v>226.27949000000001</v>
      </c>
      <c r="J463" t="s">
        <v>3</v>
      </c>
      <c r="K463">
        <v>1474.797937</v>
      </c>
      <c r="L463">
        <v>224.87419399999999</v>
      </c>
      <c r="M463" t="s">
        <v>4</v>
      </c>
      <c r="N463">
        <v>110.242656</v>
      </c>
      <c r="O463">
        <v>6.5571580000000003</v>
      </c>
      <c r="P463" t="s">
        <v>5</v>
      </c>
      <c r="Q463">
        <v>120.748082</v>
      </c>
      <c r="R463">
        <v>2.8992719999999998</v>
      </c>
      <c r="S463" t="s">
        <v>6</v>
      </c>
      <c r="T463">
        <v>48.191189000000001</v>
      </c>
      <c r="U463">
        <v>0.42006900000000003</v>
      </c>
      <c r="V463" t="s">
        <v>7</v>
      </c>
      <c r="W463">
        <v>32.161557000000002</v>
      </c>
      <c r="X463">
        <v>0.30583500000000002</v>
      </c>
      <c r="Y463" t="s">
        <v>8</v>
      </c>
      <c r="Z463">
        <v>37.589160999999997</v>
      </c>
      <c r="AA463">
        <v>0.46966000000000002</v>
      </c>
      <c r="AB463" t="s">
        <v>9</v>
      </c>
      <c r="AC463">
        <v>1241.8063529999999</v>
      </c>
      <c r="AD463">
        <v>144.35069899999999</v>
      </c>
      <c r="AE463" t="s">
        <v>10</v>
      </c>
      <c r="AF463">
        <v>0.28965999999999997</v>
      </c>
      <c r="AG463">
        <v>7.8999999999999996E-5</v>
      </c>
      <c r="AH463" t="s">
        <v>11</v>
      </c>
      <c r="AI463">
        <v>0.70919100000000002</v>
      </c>
      <c r="AJ463">
        <v>4.6E-5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2216.870977</v>
      </c>
      <c r="I464">
        <v>519.48901899999998</v>
      </c>
      <c r="J464" t="s">
        <v>3</v>
      </c>
      <c r="K464">
        <v>2212.4568260000001</v>
      </c>
      <c r="L464">
        <v>516.23345400000005</v>
      </c>
      <c r="M464" t="s">
        <v>4</v>
      </c>
      <c r="N464">
        <v>165.21731199999999</v>
      </c>
      <c r="O464">
        <v>15.797369</v>
      </c>
      <c r="P464" t="s">
        <v>5</v>
      </c>
      <c r="Q464">
        <v>181.171899</v>
      </c>
      <c r="R464">
        <v>6.865094</v>
      </c>
      <c r="S464" t="s">
        <v>6</v>
      </c>
      <c r="T464">
        <v>72.296317000000002</v>
      </c>
      <c r="U464">
        <v>1.062684</v>
      </c>
      <c r="V464" t="s">
        <v>7</v>
      </c>
      <c r="W464">
        <v>48.301537000000003</v>
      </c>
      <c r="X464">
        <v>0.75104400000000004</v>
      </c>
      <c r="Y464" t="s">
        <v>8</v>
      </c>
      <c r="Z464">
        <v>56.408071999999997</v>
      </c>
      <c r="AA464">
        <v>1.0316620000000001</v>
      </c>
      <c r="AB464" t="s">
        <v>9</v>
      </c>
      <c r="AC464">
        <v>1863.028765</v>
      </c>
      <c r="AD464">
        <v>323.55510900000002</v>
      </c>
      <c r="AE464" t="s">
        <v>10</v>
      </c>
      <c r="AF464">
        <v>0.28661700000000001</v>
      </c>
      <c r="AG464">
        <v>5.3000000000000001E-5</v>
      </c>
      <c r="AH464" t="s">
        <v>11</v>
      </c>
      <c r="AI464">
        <v>0.71099100000000004</v>
      </c>
      <c r="AJ464">
        <v>6.7000000000000002E-5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2955.8355959999999</v>
      </c>
      <c r="I465">
        <v>821.03123900000003</v>
      </c>
      <c r="J465" t="s">
        <v>3</v>
      </c>
      <c r="K465">
        <v>2949.9554739999999</v>
      </c>
      <c r="L465">
        <v>815.84812499999998</v>
      </c>
      <c r="M465" t="s">
        <v>4</v>
      </c>
      <c r="N465">
        <v>220.07137</v>
      </c>
      <c r="O465">
        <v>27.999625999999999</v>
      </c>
      <c r="P465" t="s">
        <v>5</v>
      </c>
      <c r="Q465">
        <v>241.74848</v>
      </c>
      <c r="R465">
        <v>10.811994</v>
      </c>
      <c r="S465" t="s">
        <v>6</v>
      </c>
      <c r="T465">
        <v>96.486138999999994</v>
      </c>
      <c r="U465">
        <v>1.930142</v>
      </c>
      <c r="V465" t="s">
        <v>7</v>
      </c>
      <c r="W465">
        <v>64.494871000000003</v>
      </c>
      <c r="X465">
        <v>1.1766509999999999</v>
      </c>
      <c r="Y465" t="s">
        <v>8</v>
      </c>
      <c r="Z465">
        <v>75.254265000000004</v>
      </c>
      <c r="AA465">
        <v>1.5225340000000001</v>
      </c>
      <c r="AB465" t="s">
        <v>9</v>
      </c>
      <c r="AC465">
        <v>2484.0549900000001</v>
      </c>
      <c r="AD465">
        <v>500.26516800000002</v>
      </c>
      <c r="AE465" t="s">
        <v>10</v>
      </c>
      <c r="AF465">
        <v>0.285298</v>
      </c>
      <c r="AG465">
        <v>3.4999999999999997E-5</v>
      </c>
      <c r="AH465" t="s">
        <v>11</v>
      </c>
      <c r="AI465">
        <v>0.71311000000000002</v>
      </c>
      <c r="AJ465">
        <v>8.2000000000000001E-5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3693.9622709999999</v>
      </c>
      <c r="I466">
        <v>1012.457203</v>
      </c>
      <c r="J466" t="s">
        <v>3</v>
      </c>
      <c r="K466">
        <v>3686.6175149999999</v>
      </c>
      <c r="L466">
        <v>1005.416516</v>
      </c>
      <c r="M466" t="s">
        <v>4</v>
      </c>
      <c r="N466">
        <v>275.30628200000001</v>
      </c>
      <c r="O466">
        <v>43.136073000000003</v>
      </c>
      <c r="P466" t="s">
        <v>5</v>
      </c>
      <c r="Q466">
        <v>302.023124</v>
      </c>
      <c r="R466">
        <v>12.418295000000001</v>
      </c>
      <c r="S466" t="s">
        <v>6</v>
      </c>
      <c r="T466">
        <v>120.538596</v>
      </c>
      <c r="U466">
        <v>2.1531259999999999</v>
      </c>
      <c r="V466" t="s">
        <v>7</v>
      </c>
      <c r="W466">
        <v>80.532685999999998</v>
      </c>
      <c r="X466">
        <v>1.198636</v>
      </c>
      <c r="Y466" t="s">
        <v>8</v>
      </c>
      <c r="Z466">
        <v>94.039891999999995</v>
      </c>
      <c r="AA466">
        <v>1.7968740000000001</v>
      </c>
      <c r="AB466" t="s">
        <v>9</v>
      </c>
      <c r="AC466">
        <v>3104.2316850000002</v>
      </c>
      <c r="AD466">
        <v>586.51081699999997</v>
      </c>
      <c r="AE466" t="s">
        <v>10</v>
      </c>
      <c r="AF466">
        <v>0.28471600000000002</v>
      </c>
      <c r="AG466">
        <v>2.5999999999999998E-5</v>
      </c>
      <c r="AH466" t="s">
        <v>11</v>
      </c>
      <c r="AI466">
        <v>0.71414900000000003</v>
      </c>
      <c r="AJ466">
        <v>8.2999999999999998E-5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4430.8788770000001</v>
      </c>
      <c r="I467">
        <v>1220.0913419999999</v>
      </c>
      <c r="J467" t="s">
        <v>3</v>
      </c>
      <c r="K467">
        <v>4422.0720899999997</v>
      </c>
      <c r="L467">
        <v>1211.4530159999999</v>
      </c>
      <c r="M467" t="s">
        <v>4</v>
      </c>
      <c r="N467">
        <v>330.29777300000001</v>
      </c>
      <c r="O467">
        <v>59.796509999999998</v>
      </c>
      <c r="P467" t="s">
        <v>5</v>
      </c>
      <c r="Q467">
        <v>362.21378600000003</v>
      </c>
      <c r="R467">
        <v>15.095610000000001</v>
      </c>
      <c r="S467" t="s">
        <v>6</v>
      </c>
      <c r="T467">
        <v>144.61405600000001</v>
      </c>
      <c r="U467">
        <v>2.5022700000000002</v>
      </c>
      <c r="V467" t="s">
        <v>7</v>
      </c>
      <c r="W467">
        <v>96.532814999999999</v>
      </c>
      <c r="X467">
        <v>1.431446</v>
      </c>
      <c r="Y467" t="s">
        <v>8</v>
      </c>
      <c r="Z467">
        <v>112.772862</v>
      </c>
      <c r="AA467">
        <v>2.0484450000000001</v>
      </c>
      <c r="AB467" t="s">
        <v>9</v>
      </c>
      <c r="AC467">
        <v>3723.5642720000001</v>
      </c>
      <c r="AD467">
        <v>669.25565200000005</v>
      </c>
      <c r="AE467" t="s">
        <v>10</v>
      </c>
      <c r="AF467">
        <v>0.28455999999999998</v>
      </c>
      <c r="AG467">
        <v>2.4000000000000001E-5</v>
      </c>
      <c r="AH467" t="s">
        <v>11</v>
      </c>
      <c r="AI467">
        <v>0.71624100000000002</v>
      </c>
      <c r="AJ467">
        <v>8.0000000000000007E-5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5168.381582</v>
      </c>
      <c r="I468">
        <v>1533.9236450000001</v>
      </c>
      <c r="J468" t="s">
        <v>3</v>
      </c>
      <c r="K468">
        <v>5158.0967090000004</v>
      </c>
      <c r="L468">
        <v>1522.3429530000001</v>
      </c>
      <c r="M468" t="s">
        <v>4</v>
      </c>
      <c r="N468">
        <v>385.08712500000001</v>
      </c>
      <c r="O468">
        <v>80.093524000000002</v>
      </c>
      <c r="P468" t="s">
        <v>5</v>
      </c>
      <c r="Q468">
        <v>422.52101099999999</v>
      </c>
      <c r="R468">
        <v>18.349917000000001</v>
      </c>
      <c r="S468" t="s">
        <v>6</v>
      </c>
      <c r="T468">
        <v>168.71225699999999</v>
      </c>
      <c r="U468">
        <v>3.0271020000000002</v>
      </c>
      <c r="V468" t="s">
        <v>7</v>
      </c>
      <c r="W468">
        <v>112.613224</v>
      </c>
      <c r="X468">
        <v>1.6819649999999999</v>
      </c>
      <c r="Y468" t="s">
        <v>8</v>
      </c>
      <c r="Z468">
        <v>131.54342500000001</v>
      </c>
      <c r="AA468">
        <v>2.4609770000000002</v>
      </c>
      <c r="AB468" t="s">
        <v>9</v>
      </c>
      <c r="AC468">
        <v>4343.501123</v>
      </c>
      <c r="AD468">
        <v>815.68867399999999</v>
      </c>
      <c r="AE468" t="s">
        <v>10</v>
      </c>
      <c r="AF468">
        <v>0.28422500000000001</v>
      </c>
      <c r="AG468">
        <v>1.8E-5</v>
      </c>
      <c r="AH468" t="s">
        <v>11</v>
      </c>
      <c r="AI468">
        <v>0.71787999999999996</v>
      </c>
      <c r="AJ468">
        <v>7.2999999999999999E-5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5905.859375</v>
      </c>
      <c r="I469">
        <v>1851.709863</v>
      </c>
      <c r="J469" t="s">
        <v>3</v>
      </c>
      <c r="K469">
        <v>5894.1000489999997</v>
      </c>
      <c r="L469">
        <v>1835.846391</v>
      </c>
      <c r="M469" t="s">
        <v>4</v>
      </c>
      <c r="N469">
        <v>439.76780000000002</v>
      </c>
      <c r="O469">
        <v>104.743979</v>
      </c>
      <c r="P469" t="s">
        <v>5</v>
      </c>
      <c r="Q469">
        <v>482.86710799999997</v>
      </c>
      <c r="R469">
        <v>22.010988000000001</v>
      </c>
      <c r="S469" t="s">
        <v>6</v>
      </c>
      <c r="T469">
        <v>192.80282399999999</v>
      </c>
      <c r="U469">
        <v>3.441729</v>
      </c>
      <c r="V469" t="s">
        <v>7</v>
      </c>
      <c r="W469">
        <v>128.708721</v>
      </c>
      <c r="X469">
        <v>1.9013310000000001</v>
      </c>
      <c r="Y469" t="s">
        <v>8</v>
      </c>
      <c r="Z469">
        <v>150.329003</v>
      </c>
      <c r="AA469">
        <v>3.1120830000000002</v>
      </c>
      <c r="AB469" t="s">
        <v>9</v>
      </c>
      <c r="AC469">
        <v>4963.3895510000002</v>
      </c>
      <c r="AD469">
        <v>962.35942299999999</v>
      </c>
      <c r="AE469" t="s">
        <v>10</v>
      </c>
      <c r="AF469">
        <v>0.283447</v>
      </c>
      <c r="AG469">
        <v>2.5999999999999998E-5</v>
      </c>
      <c r="AH469" t="s">
        <v>11</v>
      </c>
      <c r="AI469">
        <v>0.71841900000000003</v>
      </c>
      <c r="AJ469">
        <v>6.9999999999999994E-5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6643.5611230000004</v>
      </c>
      <c r="I470">
        <v>2239.487893</v>
      </c>
      <c r="J470" t="s">
        <v>3</v>
      </c>
      <c r="K470">
        <v>6630.340166</v>
      </c>
      <c r="L470">
        <v>2219.8530110000002</v>
      </c>
      <c r="M470" t="s">
        <v>4</v>
      </c>
      <c r="N470">
        <v>494.71529700000002</v>
      </c>
      <c r="O470">
        <v>130.59405599999999</v>
      </c>
      <c r="P470" t="s">
        <v>5</v>
      </c>
      <c r="Q470">
        <v>543.15646600000002</v>
      </c>
      <c r="R470">
        <v>27.233461999999999</v>
      </c>
      <c r="S470" t="s">
        <v>6</v>
      </c>
      <c r="T470">
        <v>216.94388499999999</v>
      </c>
      <c r="U470">
        <v>4.3125030000000004</v>
      </c>
      <c r="V470" t="s">
        <v>7</v>
      </c>
      <c r="W470">
        <v>144.846487</v>
      </c>
      <c r="X470">
        <v>2.2970000000000002</v>
      </c>
      <c r="Y470" t="s">
        <v>8</v>
      </c>
      <c r="Z470">
        <v>169.07103699999999</v>
      </c>
      <c r="AA470">
        <v>3.6233939999999998</v>
      </c>
      <c r="AB470" t="s">
        <v>9</v>
      </c>
      <c r="AC470">
        <v>5583.2452050000002</v>
      </c>
      <c r="AD470">
        <v>1147.4754370000001</v>
      </c>
      <c r="AE470" t="s">
        <v>10</v>
      </c>
      <c r="AF470">
        <v>0.28261599999999998</v>
      </c>
      <c r="AG470">
        <v>3.1999999999999999E-5</v>
      </c>
      <c r="AH470" t="s">
        <v>11</v>
      </c>
      <c r="AI470">
        <v>0.71862499999999996</v>
      </c>
      <c r="AJ470">
        <v>6.7000000000000002E-5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7379.7918069999996</v>
      </c>
      <c r="I471">
        <v>2542.203747</v>
      </c>
      <c r="J471" t="s">
        <v>3</v>
      </c>
      <c r="K471">
        <v>7365.1168360000001</v>
      </c>
      <c r="L471">
        <v>2519.2560159999998</v>
      </c>
      <c r="M471" t="s">
        <v>4</v>
      </c>
      <c r="N471">
        <v>549.43720699999994</v>
      </c>
      <c r="O471">
        <v>154.56419500000001</v>
      </c>
      <c r="P471" t="s">
        <v>5</v>
      </c>
      <c r="Q471">
        <v>603.25789799999995</v>
      </c>
      <c r="R471">
        <v>31.738603000000001</v>
      </c>
      <c r="S471" t="s">
        <v>6</v>
      </c>
      <c r="T471">
        <v>241.06696700000001</v>
      </c>
      <c r="U471">
        <v>5.0083840000000004</v>
      </c>
      <c r="V471" t="s">
        <v>7</v>
      </c>
      <c r="W471">
        <v>160.88612800000001</v>
      </c>
      <c r="X471">
        <v>2.584311</v>
      </c>
      <c r="Y471" t="s">
        <v>8</v>
      </c>
      <c r="Z471">
        <v>187.82407699999999</v>
      </c>
      <c r="AA471">
        <v>4.3131310000000003</v>
      </c>
      <c r="AB471" t="s">
        <v>9</v>
      </c>
      <c r="AC471">
        <v>6201.9852929999997</v>
      </c>
      <c r="AD471">
        <v>1261.6780819999999</v>
      </c>
      <c r="AE471" t="s">
        <v>10</v>
      </c>
      <c r="AF471">
        <v>0.28198800000000002</v>
      </c>
      <c r="AG471">
        <v>3.8000000000000002E-5</v>
      </c>
      <c r="AH471" t="s">
        <v>11</v>
      </c>
      <c r="AI471">
        <v>0.71906099999999995</v>
      </c>
      <c r="AJ471">
        <v>6.2000000000000003E-5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8117.9758499999998</v>
      </c>
      <c r="I472">
        <v>3023.4403619999998</v>
      </c>
      <c r="J472" t="s">
        <v>3</v>
      </c>
      <c r="K472">
        <v>8101.8421090000002</v>
      </c>
      <c r="L472">
        <v>2996.598207</v>
      </c>
      <c r="M472" t="s">
        <v>4</v>
      </c>
      <c r="N472">
        <v>604.47086999999999</v>
      </c>
      <c r="O472">
        <v>179.49363099999999</v>
      </c>
      <c r="P472" t="s">
        <v>5</v>
      </c>
      <c r="Q472">
        <v>663.48791900000003</v>
      </c>
      <c r="R472">
        <v>38.250960999999997</v>
      </c>
      <c r="S472" t="s">
        <v>6</v>
      </c>
      <c r="T472">
        <v>265.11614400000002</v>
      </c>
      <c r="U472">
        <v>5.6518129999999998</v>
      </c>
      <c r="V472" t="s">
        <v>7</v>
      </c>
      <c r="W472">
        <v>177.007296</v>
      </c>
      <c r="X472">
        <v>3.2164570000000001</v>
      </c>
      <c r="Y472" t="s">
        <v>8</v>
      </c>
      <c r="Z472">
        <v>206.64541800000001</v>
      </c>
      <c r="AA472">
        <v>5.4267599999999998</v>
      </c>
      <c r="AB472" t="s">
        <v>9</v>
      </c>
      <c r="AC472">
        <v>6822.2358979999999</v>
      </c>
      <c r="AD472">
        <v>1481.4102370000001</v>
      </c>
      <c r="AE472" t="s">
        <v>10</v>
      </c>
      <c r="AF472">
        <v>0.28125299999999998</v>
      </c>
      <c r="AG472">
        <v>4.8000000000000001E-5</v>
      </c>
      <c r="AH472" t="s">
        <v>11</v>
      </c>
      <c r="AI472">
        <v>0.72017799999999998</v>
      </c>
      <c r="AJ472">
        <v>5.8E-5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8856.6691989999999</v>
      </c>
      <c r="I473">
        <v>3519.9541559999998</v>
      </c>
      <c r="J473" t="s">
        <v>3</v>
      </c>
      <c r="K473">
        <v>8839.0510549999999</v>
      </c>
      <c r="L473">
        <v>3489.0439740000002</v>
      </c>
      <c r="M473" t="s">
        <v>4</v>
      </c>
      <c r="N473">
        <v>659.577406</v>
      </c>
      <c r="O473">
        <v>211.021354</v>
      </c>
      <c r="P473" t="s">
        <v>5</v>
      </c>
      <c r="Q473">
        <v>723.91337299999998</v>
      </c>
      <c r="R473">
        <v>44.378545000000003</v>
      </c>
      <c r="S473" t="s">
        <v>6</v>
      </c>
      <c r="T473">
        <v>289.14288299999998</v>
      </c>
      <c r="U473">
        <v>6.289542</v>
      </c>
      <c r="V473" t="s">
        <v>7</v>
      </c>
      <c r="W473">
        <v>193.17894000000001</v>
      </c>
      <c r="X473">
        <v>4.091011</v>
      </c>
      <c r="Y473" t="s">
        <v>8</v>
      </c>
      <c r="Z473">
        <v>225.53895600000001</v>
      </c>
      <c r="AA473">
        <v>6.3980730000000001</v>
      </c>
      <c r="AB473" t="s">
        <v>9</v>
      </c>
      <c r="AC473">
        <v>7442.7036129999997</v>
      </c>
      <c r="AD473">
        <v>1723.7219030000001</v>
      </c>
      <c r="AE473" t="s">
        <v>10</v>
      </c>
      <c r="AF473">
        <v>0.28111199999999997</v>
      </c>
      <c r="AG473">
        <v>4.6999999999999997E-5</v>
      </c>
      <c r="AH473" t="s">
        <v>11</v>
      </c>
      <c r="AI473">
        <v>0.720549</v>
      </c>
      <c r="AJ473">
        <v>6.0000000000000002E-5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9595.2361330000003</v>
      </c>
      <c r="I474">
        <v>3927.2931899999999</v>
      </c>
      <c r="J474" t="s">
        <v>3</v>
      </c>
      <c r="K474">
        <v>9576.1563279999991</v>
      </c>
      <c r="L474">
        <v>3891.2806019999998</v>
      </c>
      <c r="M474" t="s">
        <v>4</v>
      </c>
      <c r="N474">
        <v>714.38331900000003</v>
      </c>
      <c r="O474">
        <v>249.021185</v>
      </c>
      <c r="P474" t="s">
        <v>5</v>
      </c>
      <c r="Q474">
        <v>784.38596600000005</v>
      </c>
      <c r="R474">
        <v>50.650030999999998</v>
      </c>
      <c r="S474" t="s">
        <v>6</v>
      </c>
      <c r="T474">
        <v>313.16241500000001</v>
      </c>
      <c r="U474">
        <v>6.8914179999999998</v>
      </c>
      <c r="V474" t="s">
        <v>7</v>
      </c>
      <c r="W474">
        <v>209.38761099999999</v>
      </c>
      <c r="X474">
        <v>5.1104979999999998</v>
      </c>
      <c r="Y474" t="s">
        <v>8</v>
      </c>
      <c r="Z474">
        <v>244.45651100000001</v>
      </c>
      <c r="AA474">
        <v>7.5028480000000002</v>
      </c>
      <c r="AB474" t="s">
        <v>9</v>
      </c>
      <c r="AC474">
        <v>8063.3259280000002</v>
      </c>
      <c r="AD474">
        <v>1883.9658999999999</v>
      </c>
      <c r="AE474" t="s">
        <v>10</v>
      </c>
      <c r="AF474">
        <v>0.28039399999999998</v>
      </c>
      <c r="AG474">
        <v>5.5000000000000002E-5</v>
      </c>
      <c r="AH474" t="s">
        <v>11</v>
      </c>
      <c r="AI474">
        <v>0.72055899999999995</v>
      </c>
      <c r="AJ474">
        <v>6.0000000000000002E-5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10333.984316</v>
      </c>
      <c r="I475">
        <v>4339.9270900000001</v>
      </c>
      <c r="J475" t="s">
        <v>3</v>
      </c>
      <c r="K475">
        <v>10313.442266</v>
      </c>
      <c r="L475">
        <v>4299.1975359999997</v>
      </c>
      <c r="M475" t="s">
        <v>4</v>
      </c>
      <c r="N475">
        <v>769.185742</v>
      </c>
      <c r="O475">
        <v>283.54738600000002</v>
      </c>
      <c r="P475" t="s">
        <v>5</v>
      </c>
      <c r="Q475">
        <v>844.80471299999999</v>
      </c>
      <c r="R475">
        <v>56.015264999999999</v>
      </c>
      <c r="S475" t="s">
        <v>6</v>
      </c>
      <c r="T475">
        <v>337.16485299999999</v>
      </c>
      <c r="U475">
        <v>7.7152200000000004</v>
      </c>
      <c r="V475" t="s">
        <v>7</v>
      </c>
      <c r="W475">
        <v>225.58497600000001</v>
      </c>
      <c r="X475">
        <v>6.1064579999999999</v>
      </c>
      <c r="Y475" t="s">
        <v>8</v>
      </c>
      <c r="Z475">
        <v>263.345348</v>
      </c>
      <c r="AA475">
        <v>8.1393489999999993</v>
      </c>
      <c r="AB475" t="s">
        <v>9</v>
      </c>
      <c r="AC475">
        <v>8684.4195899999995</v>
      </c>
      <c r="AD475">
        <v>2061.0985569999998</v>
      </c>
      <c r="AE475" t="s">
        <v>10</v>
      </c>
      <c r="AF475">
        <v>0.28029700000000002</v>
      </c>
      <c r="AG475">
        <v>5.3999999999999998E-5</v>
      </c>
      <c r="AH475" t="s">
        <v>11</v>
      </c>
      <c r="AI475">
        <v>0.72118099999999996</v>
      </c>
      <c r="AJ475">
        <v>5.3000000000000001E-5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11072.245977</v>
      </c>
      <c r="I476">
        <v>5007.148596</v>
      </c>
      <c r="J476" t="s">
        <v>3</v>
      </c>
      <c r="K476">
        <v>11050.236621</v>
      </c>
      <c r="L476">
        <v>4960.0908120000004</v>
      </c>
      <c r="M476" t="s">
        <v>4</v>
      </c>
      <c r="N476">
        <v>823.94677999999999</v>
      </c>
      <c r="O476">
        <v>321.37022300000001</v>
      </c>
      <c r="P476" t="s">
        <v>5</v>
      </c>
      <c r="Q476">
        <v>905.069705</v>
      </c>
      <c r="R476">
        <v>65.648713999999998</v>
      </c>
      <c r="S476" t="s">
        <v>6</v>
      </c>
      <c r="T476">
        <v>361.185699</v>
      </c>
      <c r="U476">
        <v>8.8983880000000006</v>
      </c>
      <c r="V476" t="s">
        <v>7</v>
      </c>
      <c r="W476">
        <v>241.70937900000001</v>
      </c>
      <c r="X476">
        <v>7.3730370000000001</v>
      </c>
      <c r="Y476" t="s">
        <v>8</v>
      </c>
      <c r="Z476">
        <v>282.16561100000001</v>
      </c>
      <c r="AA476">
        <v>9.3714270000000006</v>
      </c>
      <c r="AB476" t="s">
        <v>9</v>
      </c>
      <c r="AC476">
        <v>9305.2753119999998</v>
      </c>
      <c r="AD476">
        <v>2425.8337799999999</v>
      </c>
      <c r="AE476" t="s">
        <v>10</v>
      </c>
      <c r="AF476">
        <v>0.28020600000000001</v>
      </c>
      <c r="AG476">
        <v>5.3000000000000001E-5</v>
      </c>
      <c r="AH476" t="s">
        <v>11</v>
      </c>
      <c r="AI476">
        <v>0.72146200000000005</v>
      </c>
      <c r="AJ476">
        <v>5.1999999999999997E-5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11810.267422000001</v>
      </c>
      <c r="I477">
        <v>5475.0031360000003</v>
      </c>
      <c r="J477" t="s">
        <v>3</v>
      </c>
      <c r="K477">
        <v>11786.793066</v>
      </c>
      <c r="L477">
        <v>5424.3521600000004</v>
      </c>
      <c r="M477" t="s">
        <v>4</v>
      </c>
      <c r="N477">
        <v>879.02008999999998</v>
      </c>
      <c r="O477">
        <v>350.14961899999997</v>
      </c>
      <c r="P477" t="s">
        <v>5</v>
      </c>
      <c r="Q477">
        <v>965.20295299999998</v>
      </c>
      <c r="R477">
        <v>70.049621999999999</v>
      </c>
      <c r="S477" t="s">
        <v>6</v>
      </c>
      <c r="T477">
        <v>385.15540800000002</v>
      </c>
      <c r="U477">
        <v>9.5035670000000003</v>
      </c>
      <c r="V477" t="s">
        <v>7</v>
      </c>
      <c r="W477">
        <v>257.79754600000001</v>
      </c>
      <c r="X477">
        <v>7.5732679999999997</v>
      </c>
      <c r="Y477" t="s">
        <v>8</v>
      </c>
      <c r="Z477">
        <v>300.93453199999999</v>
      </c>
      <c r="AA477">
        <v>9.997007</v>
      </c>
      <c r="AB477" t="s">
        <v>9</v>
      </c>
      <c r="AC477">
        <v>9925.6909180000002</v>
      </c>
      <c r="AD477">
        <v>2661.7696209999999</v>
      </c>
      <c r="AE477" t="s">
        <v>10</v>
      </c>
      <c r="AF477">
        <v>0.28009400000000001</v>
      </c>
      <c r="AG477">
        <v>5.1999999999999997E-5</v>
      </c>
      <c r="AH477" t="s">
        <v>11</v>
      </c>
      <c r="AI477">
        <v>0.72193700000000005</v>
      </c>
      <c r="AJ477">
        <v>4.8999999999999998E-5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12548.430780999999</v>
      </c>
      <c r="I478">
        <v>5873.4328670000004</v>
      </c>
      <c r="J478" t="s">
        <v>3</v>
      </c>
      <c r="K478">
        <v>12523.481229999999</v>
      </c>
      <c r="L478">
        <v>5816.7842110000001</v>
      </c>
      <c r="M478" t="s">
        <v>4</v>
      </c>
      <c r="N478">
        <v>933.90904899999998</v>
      </c>
      <c r="O478">
        <v>383.98799000000002</v>
      </c>
      <c r="P478" t="s">
        <v>5</v>
      </c>
      <c r="Q478">
        <v>1025.6148989999999</v>
      </c>
      <c r="R478">
        <v>73.817515999999998</v>
      </c>
      <c r="S478" t="s">
        <v>6</v>
      </c>
      <c r="T478">
        <v>409.17546299999998</v>
      </c>
      <c r="U478">
        <v>10.309661999999999</v>
      </c>
      <c r="V478" t="s">
        <v>7</v>
      </c>
      <c r="W478">
        <v>273.93070799999998</v>
      </c>
      <c r="X478">
        <v>7.6450430000000003</v>
      </c>
      <c r="Y478" t="s">
        <v>8</v>
      </c>
      <c r="Z478">
        <v>319.77316500000001</v>
      </c>
      <c r="AA478">
        <v>10.443778999999999</v>
      </c>
      <c r="AB478" t="s">
        <v>9</v>
      </c>
      <c r="AC478">
        <v>10546.192676000001</v>
      </c>
      <c r="AD478">
        <v>2829.4185680000001</v>
      </c>
      <c r="AE478" t="s">
        <v>10</v>
      </c>
      <c r="AF478">
        <v>0.27939999999999998</v>
      </c>
      <c r="AG478">
        <v>6.0000000000000002E-5</v>
      </c>
      <c r="AH478" t="s">
        <v>11</v>
      </c>
      <c r="AI478">
        <v>0.72252899999999998</v>
      </c>
      <c r="AJ478">
        <v>4.3000000000000002E-5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13286.404629000001</v>
      </c>
      <c r="I479">
        <v>6388.5167469999997</v>
      </c>
      <c r="J479" t="s">
        <v>3</v>
      </c>
      <c r="K479">
        <v>13259.992813000001</v>
      </c>
      <c r="L479">
        <v>6326.2455110000001</v>
      </c>
      <c r="M479" t="s">
        <v>4</v>
      </c>
      <c r="N479">
        <v>988.78575599999999</v>
      </c>
      <c r="O479">
        <v>424.60036100000002</v>
      </c>
      <c r="P479" t="s">
        <v>5</v>
      </c>
      <c r="Q479">
        <v>1086.44731</v>
      </c>
      <c r="R479">
        <v>80.515209999999996</v>
      </c>
      <c r="S479" t="s">
        <v>6</v>
      </c>
      <c r="T479">
        <v>433.251555</v>
      </c>
      <c r="U479">
        <v>11.480131999999999</v>
      </c>
      <c r="V479" t="s">
        <v>7</v>
      </c>
      <c r="W479">
        <v>290.01195999999999</v>
      </c>
      <c r="X479">
        <v>7.9372239999999996</v>
      </c>
      <c r="Y479" t="s">
        <v>8</v>
      </c>
      <c r="Z479">
        <v>338.61238200000003</v>
      </c>
      <c r="AA479">
        <v>11.187753000000001</v>
      </c>
      <c r="AB479" t="s">
        <v>9</v>
      </c>
      <c r="AC479">
        <v>11166.545233999999</v>
      </c>
      <c r="AD479">
        <v>3047.3713090000001</v>
      </c>
      <c r="AE479" t="s">
        <v>10</v>
      </c>
      <c r="AF479">
        <v>0.27900399999999997</v>
      </c>
      <c r="AG479">
        <v>6.4999999999999994E-5</v>
      </c>
      <c r="AH479" t="s">
        <v>11</v>
      </c>
      <c r="AI479">
        <v>0.72270999999999996</v>
      </c>
      <c r="AJ479">
        <v>4.1999999999999998E-5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14024.410078000001</v>
      </c>
      <c r="I480">
        <v>6942.7734499999997</v>
      </c>
      <c r="J480" t="s">
        <v>3</v>
      </c>
      <c r="K480">
        <v>13996.525702999999</v>
      </c>
      <c r="L480">
        <v>6876.2646919999997</v>
      </c>
      <c r="M480" t="s">
        <v>4</v>
      </c>
      <c r="N480">
        <v>1043.8689380000001</v>
      </c>
      <c r="O480">
        <v>457.92496</v>
      </c>
      <c r="P480" t="s">
        <v>5</v>
      </c>
      <c r="Q480">
        <v>1147.1791499999999</v>
      </c>
      <c r="R480">
        <v>86.824959000000007</v>
      </c>
      <c r="S480" t="s">
        <v>6</v>
      </c>
      <c r="T480">
        <v>457.25063799999998</v>
      </c>
      <c r="U480">
        <v>12.394739</v>
      </c>
      <c r="V480" t="s">
        <v>7</v>
      </c>
      <c r="W480">
        <v>306.10296</v>
      </c>
      <c r="X480">
        <v>8.6184419999999999</v>
      </c>
      <c r="Y480" t="s">
        <v>8</v>
      </c>
      <c r="Z480">
        <v>357.39288299999998</v>
      </c>
      <c r="AA480">
        <v>12.162326999999999</v>
      </c>
      <c r="AB480" t="s">
        <v>9</v>
      </c>
      <c r="AC480">
        <v>11786.836895</v>
      </c>
      <c r="AD480">
        <v>3312.9233629999999</v>
      </c>
      <c r="AE480" t="s">
        <v>10</v>
      </c>
      <c r="AF480">
        <v>0.27823399999999998</v>
      </c>
      <c r="AG480">
        <v>7.2000000000000002E-5</v>
      </c>
      <c r="AH480" t="s">
        <v>11</v>
      </c>
      <c r="AI480">
        <v>0.72309400000000001</v>
      </c>
      <c r="AJ480">
        <v>3.6999999999999998E-5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14761.929765999999</v>
      </c>
      <c r="I481">
        <v>7531.2626010000004</v>
      </c>
      <c r="J481" t="s">
        <v>3</v>
      </c>
      <c r="K481">
        <v>14732.580527</v>
      </c>
      <c r="L481">
        <v>7458.1546420000004</v>
      </c>
      <c r="M481" t="s">
        <v>4</v>
      </c>
      <c r="N481">
        <v>1098.7947389999999</v>
      </c>
      <c r="O481">
        <v>503.40509300000002</v>
      </c>
      <c r="P481" t="s">
        <v>5</v>
      </c>
      <c r="Q481">
        <v>1207.8163529999999</v>
      </c>
      <c r="R481">
        <v>92.919286</v>
      </c>
      <c r="S481" t="s">
        <v>6</v>
      </c>
      <c r="T481">
        <v>481.29229199999997</v>
      </c>
      <c r="U481">
        <v>13.447564</v>
      </c>
      <c r="V481" t="s">
        <v>7</v>
      </c>
      <c r="W481">
        <v>322.09339199999999</v>
      </c>
      <c r="X481">
        <v>9.2123930000000005</v>
      </c>
      <c r="Y481" t="s">
        <v>8</v>
      </c>
      <c r="Z481">
        <v>376.13976700000001</v>
      </c>
      <c r="AA481">
        <v>12.796799</v>
      </c>
      <c r="AB481" t="s">
        <v>9</v>
      </c>
      <c r="AC481">
        <v>12406.899804999999</v>
      </c>
      <c r="AD481">
        <v>3550.4324219999999</v>
      </c>
      <c r="AE481" t="s">
        <v>10</v>
      </c>
      <c r="AF481">
        <v>0.27823300000000001</v>
      </c>
      <c r="AG481">
        <v>7.2000000000000002E-5</v>
      </c>
      <c r="AH481" t="s">
        <v>11</v>
      </c>
      <c r="AI481">
        <v>0.72309800000000002</v>
      </c>
      <c r="AJ481">
        <v>3.6999999999999998E-5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700.51295000000005</v>
      </c>
      <c r="I502">
        <v>38.119137000000002</v>
      </c>
      <c r="J502" t="s">
        <v>3</v>
      </c>
      <c r="K502">
        <v>699.02520600000003</v>
      </c>
      <c r="L502">
        <v>37.983656000000003</v>
      </c>
      <c r="M502" t="s">
        <v>4</v>
      </c>
      <c r="N502">
        <v>54.314247999999999</v>
      </c>
      <c r="O502">
        <v>2.1032380000000002</v>
      </c>
      <c r="P502" t="s">
        <v>5</v>
      </c>
      <c r="Q502">
        <v>0</v>
      </c>
      <c r="R502">
        <v>0</v>
      </c>
      <c r="S502" t="s">
        <v>6</v>
      </c>
      <c r="T502">
        <v>23.989215999999999</v>
      </c>
      <c r="U502">
        <v>7.4050000000000005E-2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0.29577300000000001</v>
      </c>
      <c r="AD502">
        <v>7.1000000000000005E-5</v>
      </c>
      <c r="AE502" t="s">
        <v>10</v>
      </c>
      <c r="AF502">
        <v>0</v>
      </c>
      <c r="AG502">
        <v>0</v>
      </c>
      <c r="AH502" t="s">
        <v>11</v>
      </c>
      <c r="AI502">
        <v>0.70707699999999996</v>
      </c>
      <c r="AJ502">
        <v>3.1000000000000001E-5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1400.7714579999999</v>
      </c>
      <c r="I503">
        <v>111.87313399999999</v>
      </c>
      <c r="J503" t="s">
        <v>3</v>
      </c>
      <c r="K503">
        <v>1397.8096949999999</v>
      </c>
      <c r="L503">
        <v>111.17599199999999</v>
      </c>
      <c r="M503" t="s">
        <v>4</v>
      </c>
      <c r="N503">
        <v>108.860676</v>
      </c>
      <c r="O503">
        <v>6.8754489999999997</v>
      </c>
      <c r="P503" t="s">
        <v>5</v>
      </c>
      <c r="Q503">
        <v>0</v>
      </c>
      <c r="R503">
        <v>0</v>
      </c>
      <c r="S503" t="s">
        <v>6</v>
      </c>
      <c r="T503">
        <v>47.959383000000003</v>
      </c>
      <c r="U503">
        <v>0.15943499999999999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0.28979899999999997</v>
      </c>
      <c r="AD503">
        <v>5.8999999999999998E-5</v>
      </c>
      <c r="AE503" t="s">
        <v>10</v>
      </c>
      <c r="AF503">
        <v>0</v>
      </c>
      <c r="AG503">
        <v>0</v>
      </c>
      <c r="AH503" t="s">
        <v>11</v>
      </c>
      <c r="AI503">
        <v>0.70939099999999999</v>
      </c>
      <c r="AJ503">
        <v>4.3000000000000002E-5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2101.6541649999999</v>
      </c>
      <c r="I504">
        <v>176.53978599999999</v>
      </c>
      <c r="J504" t="s">
        <v>3</v>
      </c>
      <c r="K504">
        <v>2097.2277979999999</v>
      </c>
      <c r="L504">
        <v>175.222093</v>
      </c>
      <c r="M504" t="s">
        <v>4</v>
      </c>
      <c r="N504">
        <v>163.376666</v>
      </c>
      <c r="O504">
        <v>14.549851</v>
      </c>
      <c r="P504" t="s">
        <v>5</v>
      </c>
      <c r="Q504">
        <v>0</v>
      </c>
      <c r="R504">
        <v>0</v>
      </c>
      <c r="S504" t="s">
        <v>6</v>
      </c>
      <c r="T504">
        <v>71.949616000000006</v>
      </c>
      <c r="U504">
        <v>0.26863700000000001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0.28732999999999997</v>
      </c>
      <c r="AD504">
        <v>6.3E-5</v>
      </c>
      <c r="AE504" t="s">
        <v>10</v>
      </c>
      <c r="AF504">
        <v>0</v>
      </c>
      <c r="AG504">
        <v>0</v>
      </c>
      <c r="AH504" t="s">
        <v>11</v>
      </c>
      <c r="AI504">
        <v>0.71047499999999997</v>
      </c>
      <c r="AJ504">
        <v>5.1999999999999997E-5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2801.6884570000002</v>
      </c>
      <c r="I505">
        <v>311.36170499999997</v>
      </c>
      <c r="J505" t="s">
        <v>3</v>
      </c>
      <c r="K505">
        <v>2795.800381</v>
      </c>
      <c r="L505">
        <v>308.92724399999997</v>
      </c>
      <c r="M505" t="s">
        <v>4</v>
      </c>
      <c r="N505">
        <v>217.72538800000001</v>
      </c>
      <c r="O505">
        <v>26.281891999999999</v>
      </c>
      <c r="P505" t="s">
        <v>5</v>
      </c>
      <c r="Q505">
        <v>0</v>
      </c>
      <c r="R505">
        <v>0</v>
      </c>
      <c r="S505" t="s">
        <v>6</v>
      </c>
      <c r="T505">
        <v>95.904646999999997</v>
      </c>
      <c r="U505">
        <v>0.52998400000000001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0.28612300000000002</v>
      </c>
      <c r="AD505">
        <v>4.6999999999999997E-5</v>
      </c>
      <c r="AE505" t="s">
        <v>10</v>
      </c>
      <c r="AF505">
        <v>0</v>
      </c>
      <c r="AG505">
        <v>0</v>
      </c>
      <c r="AH505" t="s">
        <v>11</v>
      </c>
      <c r="AI505">
        <v>0.71122600000000002</v>
      </c>
      <c r="AJ505">
        <v>5.3000000000000001E-5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3501.8330759999999</v>
      </c>
      <c r="I506">
        <v>475.92228</v>
      </c>
      <c r="J506" t="s">
        <v>3</v>
      </c>
      <c r="K506">
        <v>3494.4706249999999</v>
      </c>
      <c r="L506">
        <v>471.86807700000003</v>
      </c>
      <c r="M506" t="s">
        <v>4</v>
      </c>
      <c r="N506">
        <v>272.09501299999999</v>
      </c>
      <c r="O506">
        <v>39.029781</v>
      </c>
      <c r="P506" t="s">
        <v>5</v>
      </c>
      <c r="Q506">
        <v>0</v>
      </c>
      <c r="R506">
        <v>0</v>
      </c>
      <c r="S506" t="s">
        <v>6</v>
      </c>
      <c r="T506">
        <v>119.881789</v>
      </c>
      <c r="U506">
        <v>0.89538700000000004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0.28483000000000003</v>
      </c>
      <c r="AD506">
        <v>2.4000000000000001E-5</v>
      </c>
      <c r="AE506" t="s">
        <v>10</v>
      </c>
      <c r="AF506">
        <v>0</v>
      </c>
      <c r="AG506">
        <v>0</v>
      </c>
      <c r="AH506" t="s">
        <v>11</v>
      </c>
      <c r="AI506">
        <v>0.71129600000000004</v>
      </c>
      <c r="AJ506">
        <v>5.3000000000000001E-5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4202.3022360000004</v>
      </c>
      <c r="I507">
        <v>639.00733500000001</v>
      </c>
      <c r="J507" t="s">
        <v>3</v>
      </c>
      <c r="K507">
        <v>4193.474639</v>
      </c>
      <c r="L507">
        <v>633.48350300000004</v>
      </c>
      <c r="M507" t="s">
        <v>4</v>
      </c>
      <c r="N507">
        <v>326.52682600000003</v>
      </c>
      <c r="O507">
        <v>53.045585000000003</v>
      </c>
      <c r="P507" t="s">
        <v>5</v>
      </c>
      <c r="Q507">
        <v>0</v>
      </c>
      <c r="R507">
        <v>0</v>
      </c>
      <c r="S507" t="s">
        <v>6</v>
      </c>
      <c r="T507">
        <v>143.91963100000001</v>
      </c>
      <c r="U507">
        <v>1.3432949999999999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0.28426499999999999</v>
      </c>
      <c r="AD507">
        <v>2.1999999999999999E-5</v>
      </c>
      <c r="AE507" t="s">
        <v>10</v>
      </c>
      <c r="AF507">
        <v>0</v>
      </c>
      <c r="AG507">
        <v>0</v>
      </c>
      <c r="AH507" t="s">
        <v>11</v>
      </c>
      <c r="AI507">
        <v>0.71209800000000001</v>
      </c>
      <c r="AJ507">
        <v>6.0000000000000002E-5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4901.7099509999998</v>
      </c>
      <c r="I508">
        <v>860.25587399999995</v>
      </c>
      <c r="J508" t="s">
        <v>3</v>
      </c>
      <c r="K508">
        <v>4891.4063770000002</v>
      </c>
      <c r="L508">
        <v>852.29790100000002</v>
      </c>
      <c r="M508" t="s">
        <v>4</v>
      </c>
      <c r="N508">
        <v>380.88108799999998</v>
      </c>
      <c r="O508">
        <v>71.006482000000005</v>
      </c>
      <c r="P508" t="s">
        <v>5</v>
      </c>
      <c r="Q508">
        <v>0</v>
      </c>
      <c r="R508">
        <v>0</v>
      </c>
      <c r="S508" t="s">
        <v>6</v>
      </c>
      <c r="T508">
        <v>167.93015299999999</v>
      </c>
      <c r="U508">
        <v>1.7940910000000001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0.28345799999999999</v>
      </c>
      <c r="AD508">
        <v>2.5999999999999998E-5</v>
      </c>
      <c r="AE508" t="s">
        <v>10</v>
      </c>
      <c r="AF508">
        <v>0</v>
      </c>
      <c r="AG508">
        <v>0</v>
      </c>
      <c r="AH508" t="s">
        <v>11</v>
      </c>
      <c r="AI508">
        <v>0.71253200000000005</v>
      </c>
      <c r="AJ508">
        <v>6.3999999999999997E-5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5601.5445410000002</v>
      </c>
      <c r="I509">
        <v>1034.2996659999999</v>
      </c>
      <c r="J509" t="s">
        <v>3</v>
      </c>
      <c r="K509">
        <v>5589.7775099999999</v>
      </c>
      <c r="L509">
        <v>1025.2112589999999</v>
      </c>
      <c r="M509" t="s">
        <v>4</v>
      </c>
      <c r="N509">
        <v>435.23757699999999</v>
      </c>
      <c r="O509">
        <v>88.832515999999998</v>
      </c>
      <c r="P509" t="s">
        <v>5</v>
      </c>
      <c r="Q509">
        <v>0</v>
      </c>
      <c r="R509">
        <v>0</v>
      </c>
      <c r="S509" t="s">
        <v>6</v>
      </c>
      <c r="T509">
        <v>191.97986700000001</v>
      </c>
      <c r="U509">
        <v>2.3161149999999999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0.28284599999999999</v>
      </c>
      <c r="AD509">
        <v>3.3000000000000003E-5</v>
      </c>
      <c r="AE509" t="s">
        <v>10</v>
      </c>
      <c r="AF509">
        <v>0</v>
      </c>
      <c r="AG509">
        <v>0</v>
      </c>
      <c r="AH509" t="s">
        <v>11</v>
      </c>
      <c r="AI509">
        <v>0.71413599999999999</v>
      </c>
      <c r="AJ509">
        <v>9.5000000000000005E-5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6302.018701</v>
      </c>
      <c r="I510">
        <v>1256.1933770000001</v>
      </c>
      <c r="J510" t="s">
        <v>3</v>
      </c>
      <c r="K510">
        <v>6288.7937110000003</v>
      </c>
      <c r="L510">
        <v>1245.22802</v>
      </c>
      <c r="M510" t="s">
        <v>4</v>
      </c>
      <c r="N510">
        <v>489.59815700000001</v>
      </c>
      <c r="O510">
        <v>110.152118</v>
      </c>
      <c r="P510" t="s">
        <v>5</v>
      </c>
      <c r="Q510">
        <v>0</v>
      </c>
      <c r="R510">
        <v>0</v>
      </c>
      <c r="S510" t="s">
        <v>6</v>
      </c>
      <c r="T510">
        <v>216.06203099999999</v>
      </c>
      <c r="U510">
        <v>2.826308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0.28226000000000001</v>
      </c>
      <c r="AD510">
        <v>3.4E-5</v>
      </c>
      <c r="AE510" t="s">
        <v>10</v>
      </c>
      <c r="AF510">
        <v>0</v>
      </c>
      <c r="AG510">
        <v>0</v>
      </c>
      <c r="AH510" t="s">
        <v>11</v>
      </c>
      <c r="AI510">
        <v>0.71529600000000004</v>
      </c>
      <c r="AJ510">
        <v>9.7E-5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7001.5903129999997</v>
      </c>
      <c r="I511">
        <v>1602.4978759999999</v>
      </c>
      <c r="J511" t="s">
        <v>3</v>
      </c>
      <c r="K511">
        <v>6986.8966019999998</v>
      </c>
      <c r="L511">
        <v>1588.4242529999999</v>
      </c>
      <c r="M511" t="s">
        <v>4</v>
      </c>
      <c r="N511">
        <v>543.95080199999995</v>
      </c>
      <c r="O511">
        <v>137.62830600000001</v>
      </c>
      <c r="P511" t="s">
        <v>5</v>
      </c>
      <c r="Q511">
        <v>0</v>
      </c>
      <c r="R511">
        <v>0</v>
      </c>
      <c r="S511" t="s">
        <v>6</v>
      </c>
      <c r="T511">
        <v>240.09472500000001</v>
      </c>
      <c r="U511">
        <v>3.3925160000000001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0.28201900000000002</v>
      </c>
      <c r="AD511">
        <v>3.4E-5</v>
      </c>
      <c r="AE511" t="s">
        <v>10</v>
      </c>
      <c r="AF511">
        <v>0</v>
      </c>
      <c r="AG511">
        <v>0</v>
      </c>
      <c r="AH511" t="s">
        <v>11</v>
      </c>
      <c r="AI511">
        <v>0.71572899999999995</v>
      </c>
      <c r="AJ511">
        <v>9.7E-5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7700.3906539999998</v>
      </c>
      <c r="I512">
        <v>1898.2287120000001</v>
      </c>
      <c r="J512" t="s">
        <v>3</v>
      </c>
      <c r="K512">
        <v>7684.2308199999998</v>
      </c>
      <c r="L512">
        <v>1881.7566650000001</v>
      </c>
      <c r="M512" t="s">
        <v>4</v>
      </c>
      <c r="N512">
        <v>597.968301</v>
      </c>
      <c r="O512">
        <v>165.29705000000001</v>
      </c>
      <c r="P512" t="s">
        <v>5</v>
      </c>
      <c r="Q512">
        <v>0</v>
      </c>
      <c r="R512">
        <v>0</v>
      </c>
      <c r="S512" t="s">
        <v>6</v>
      </c>
      <c r="T512">
        <v>264.11312800000002</v>
      </c>
      <c r="U512">
        <v>4.2194330000000004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0.28158</v>
      </c>
      <c r="AD512">
        <v>4.1E-5</v>
      </c>
      <c r="AE512" t="s">
        <v>10</v>
      </c>
      <c r="AF512">
        <v>0</v>
      </c>
      <c r="AG512">
        <v>0</v>
      </c>
      <c r="AH512" t="s">
        <v>11</v>
      </c>
      <c r="AI512">
        <v>0.71647799999999995</v>
      </c>
      <c r="AJ512">
        <v>1E-4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8401.3650780000007</v>
      </c>
      <c r="I513">
        <v>2285.8964689999998</v>
      </c>
      <c r="J513" t="s">
        <v>3</v>
      </c>
      <c r="K513">
        <v>8383.734434</v>
      </c>
      <c r="L513">
        <v>2265.3466469999998</v>
      </c>
      <c r="M513" t="s">
        <v>4</v>
      </c>
      <c r="N513">
        <v>652.32371000000001</v>
      </c>
      <c r="O513">
        <v>195.832246</v>
      </c>
      <c r="P513" t="s">
        <v>5</v>
      </c>
      <c r="Q513">
        <v>0</v>
      </c>
      <c r="R513">
        <v>0</v>
      </c>
      <c r="S513" t="s">
        <v>6</v>
      </c>
      <c r="T513">
        <v>288.06226099999998</v>
      </c>
      <c r="U513">
        <v>4.9797919999999998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0.28150700000000001</v>
      </c>
      <c r="AD513">
        <v>4.0000000000000003E-5</v>
      </c>
      <c r="AE513" t="s">
        <v>10</v>
      </c>
      <c r="AF513">
        <v>0</v>
      </c>
      <c r="AG513">
        <v>0</v>
      </c>
      <c r="AH513" t="s">
        <v>11</v>
      </c>
      <c r="AI513">
        <v>0.71728499999999995</v>
      </c>
      <c r="AJ513">
        <v>1E-4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9101.5932229999999</v>
      </c>
      <c r="I514">
        <v>2617.3785969999999</v>
      </c>
      <c r="J514" t="s">
        <v>3</v>
      </c>
      <c r="K514">
        <v>9082.4992970000003</v>
      </c>
      <c r="L514">
        <v>2593.483326</v>
      </c>
      <c r="M514" t="s">
        <v>4</v>
      </c>
      <c r="N514">
        <v>706.73580700000002</v>
      </c>
      <c r="O514">
        <v>222.03948500000001</v>
      </c>
      <c r="P514" t="s">
        <v>5</v>
      </c>
      <c r="Q514">
        <v>0</v>
      </c>
      <c r="R514">
        <v>0</v>
      </c>
      <c r="S514" t="s">
        <v>6</v>
      </c>
      <c r="T514">
        <v>311.98057399999999</v>
      </c>
      <c r="U514">
        <v>5.552867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0.28131400000000001</v>
      </c>
      <c r="AD514">
        <v>3.6999999999999998E-5</v>
      </c>
      <c r="AE514" t="s">
        <v>10</v>
      </c>
      <c r="AF514">
        <v>0</v>
      </c>
      <c r="AG514">
        <v>0</v>
      </c>
      <c r="AH514" t="s">
        <v>11</v>
      </c>
      <c r="AI514">
        <v>0.717395</v>
      </c>
      <c r="AJ514">
        <v>1.01E-4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9800.8665039999996</v>
      </c>
      <c r="I515">
        <v>3028.0771970000001</v>
      </c>
      <c r="J515" t="s">
        <v>3</v>
      </c>
      <c r="K515">
        <v>9780.3192190000009</v>
      </c>
      <c r="L515">
        <v>3000.5560190000001</v>
      </c>
      <c r="M515" t="s">
        <v>4</v>
      </c>
      <c r="N515">
        <v>760.96103000000005</v>
      </c>
      <c r="O515">
        <v>264.15436999999997</v>
      </c>
      <c r="P515" t="s">
        <v>5</v>
      </c>
      <c r="Q515">
        <v>0</v>
      </c>
      <c r="R515">
        <v>0</v>
      </c>
      <c r="S515" t="s">
        <v>6</v>
      </c>
      <c r="T515">
        <v>335.88179700000001</v>
      </c>
      <c r="U515">
        <v>6.586125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0.28083999999999998</v>
      </c>
      <c r="AD515">
        <v>4.5000000000000003E-5</v>
      </c>
      <c r="AE515" t="s">
        <v>10</v>
      </c>
      <c r="AF515">
        <v>0</v>
      </c>
      <c r="AG515">
        <v>0</v>
      </c>
      <c r="AH515" t="s">
        <v>11</v>
      </c>
      <c r="AI515">
        <v>0.71923800000000004</v>
      </c>
      <c r="AJ515">
        <v>9.7E-5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10500.210449</v>
      </c>
      <c r="I516">
        <v>3416.0575800000001</v>
      </c>
      <c r="J516" t="s">
        <v>3</v>
      </c>
      <c r="K516">
        <v>10478.196405999999</v>
      </c>
      <c r="L516">
        <v>3384.384067</v>
      </c>
      <c r="M516" t="s">
        <v>4</v>
      </c>
      <c r="N516">
        <v>815.29771700000003</v>
      </c>
      <c r="O516">
        <v>301.36565400000001</v>
      </c>
      <c r="P516" t="s">
        <v>5</v>
      </c>
      <c r="Q516">
        <v>0</v>
      </c>
      <c r="R516">
        <v>0</v>
      </c>
      <c r="S516" t="s">
        <v>6</v>
      </c>
      <c r="T516">
        <v>359.81389799999999</v>
      </c>
      <c r="U516">
        <v>7.1279890000000004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0.28082400000000002</v>
      </c>
      <c r="AD516">
        <v>4.5000000000000003E-5</v>
      </c>
      <c r="AE516" t="s">
        <v>10</v>
      </c>
      <c r="AF516">
        <v>0</v>
      </c>
      <c r="AG516">
        <v>0</v>
      </c>
      <c r="AH516" t="s">
        <v>11</v>
      </c>
      <c r="AI516">
        <v>0.71945300000000001</v>
      </c>
      <c r="AJ516">
        <v>9.6000000000000002E-5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11199.974844</v>
      </c>
      <c r="I517">
        <v>3905.7895389999999</v>
      </c>
      <c r="J517" t="s">
        <v>3</v>
      </c>
      <c r="K517">
        <v>11176.489707000001</v>
      </c>
      <c r="L517">
        <v>3868.5736539999998</v>
      </c>
      <c r="M517" t="s">
        <v>4</v>
      </c>
      <c r="N517">
        <v>869.70903199999998</v>
      </c>
      <c r="O517">
        <v>343.44390399999997</v>
      </c>
      <c r="P517" t="s">
        <v>5</v>
      </c>
      <c r="Q517">
        <v>0</v>
      </c>
      <c r="R517">
        <v>0</v>
      </c>
      <c r="S517" t="s">
        <v>6</v>
      </c>
      <c r="T517">
        <v>383.73740099999998</v>
      </c>
      <c r="U517">
        <v>7.941503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0.28081800000000001</v>
      </c>
      <c r="AD517">
        <v>4.5000000000000003E-5</v>
      </c>
      <c r="AE517" t="s">
        <v>10</v>
      </c>
      <c r="AF517">
        <v>0</v>
      </c>
      <c r="AG517">
        <v>0</v>
      </c>
      <c r="AH517" t="s">
        <v>11</v>
      </c>
      <c r="AI517">
        <v>0.719468</v>
      </c>
      <c r="AJ517">
        <v>9.6000000000000002E-5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11898.454218999999</v>
      </c>
      <c r="I518">
        <v>4480.9169620000002</v>
      </c>
      <c r="J518" t="s">
        <v>3</v>
      </c>
      <c r="K518">
        <v>11873.518301</v>
      </c>
      <c r="L518">
        <v>4438.3165689999996</v>
      </c>
      <c r="M518" t="s">
        <v>4</v>
      </c>
      <c r="N518">
        <v>923.60501199999999</v>
      </c>
      <c r="O518">
        <v>394.69634000000002</v>
      </c>
      <c r="P518" t="s">
        <v>5</v>
      </c>
      <c r="Q518">
        <v>0</v>
      </c>
      <c r="R518">
        <v>0</v>
      </c>
      <c r="S518" t="s">
        <v>6</v>
      </c>
      <c r="T518">
        <v>407.56149799999997</v>
      </c>
      <c r="U518">
        <v>8.7382050000000007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0.28076600000000002</v>
      </c>
      <c r="AD518">
        <v>4.5000000000000003E-5</v>
      </c>
      <c r="AE518" t="s">
        <v>10</v>
      </c>
      <c r="AF518">
        <v>0</v>
      </c>
      <c r="AG518">
        <v>0</v>
      </c>
      <c r="AH518" t="s">
        <v>11</v>
      </c>
      <c r="AI518">
        <v>0.719719</v>
      </c>
      <c r="AJ518">
        <v>9.5000000000000005E-5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12598.11666</v>
      </c>
      <c r="I519">
        <v>4912.1791430000003</v>
      </c>
      <c r="J519" t="s">
        <v>3</v>
      </c>
      <c r="K519">
        <v>12571.717422</v>
      </c>
      <c r="L519">
        <v>4865.1891820000001</v>
      </c>
      <c r="M519" t="s">
        <v>4</v>
      </c>
      <c r="N519">
        <v>977.86435200000005</v>
      </c>
      <c r="O519">
        <v>444.40148099999999</v>
      </c>
      <c r="P519" t="s">
        <v>5</v>
      </c>
      <c r="Q519">
        <v>0</v>
      </c>
      <c r="R519">
        <v>0</v>
      </c>
      <c r="S519" t="s">
        <v>6</v>
      </c>
      <c r="T519">
        <v>431.463617</v>
      </c>
      <c r="U519">
        <v>9.3945819999999998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0.28076099999999998</v>
      </c>
      <c r="AD519">
        <v>4.5000000000000003E-5</v>
      </c>
      <c r="AE519" t="s">
        <v>10</v>
      </c>
      <c r="AF519">
        <v>0</v>
      </c>
      <c r="AG519">
        <v>0</v>
      </c>
      <c r="AH519" t="s">
        <v>11</v>
      </c>
      <c r="AI519">
        <v>0.72122299999999995</v>
      </c>
      <c r="AJ519">
        <v>9.3999999999999994E-5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13297.763477</v>
      </c>
      <c r="I520">
        <v>5490.7012940000004</v>
      </c>
      <c r="J520" t="s">
        <v>3</v>
      </c>
      <c r="K520">
        <v>13269.901094000001</v>
      </c>
      <c r="L520">
        <v>5436.7783740000004</v>
      </c>
      <c r="M520" t="s">
        <v>4</v>
      </c>
      <c r="N520">
        <v>1032.227736</v>
      </c>
      <c r="O520">
        <v>494.670344</v>
      </c>
      <c r="P520" t="s">
        <v>5</v>
      </c>
      <c r="Q520">
        <v>0</v>
      </c>
      <c r="R520">
        <v>0</v>
      </c>
      <c r="S520" t="s">
        <v>6</v>
      </c>
      <c r="T520">
        <v>455.39862199999999</v>
      </c>
      <c r="U520">
        <v>10.405778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0.28073999999999999</v>
      </c>
      <c r="AD520">
        <v>4.5000000000000003E-5</v>
      </c>
      <c r="AE520" t="s">
        <v>10</v>
      </c>
      <c r="AF520">
        <v>0</v>
      </c>
      <c r="AG520">
        <v>0</v>
      </c>
      <c r="AH520" t="s">
        <v>11</v>
      </c>
      <c r="AI520">
        <v>0.72136599999999995</v>
      </c>
      <c r="AJ520">
        <v>9.5000000000000005E-5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13997.011348</v>
      </c>
      <c r="I521">
        <v>5945.14167</v>
      </c>
      <c r="J521" t="s">
        <v>3</v>
      </c>
      <c r="K521">
        <v>13967.694824</v>
      </c>
      <c r="L521">
        <v>5886.0537919999997</v>
      </c>
      <c r="M521" t="s">
        <v>4</v>
      </c>
      <c r="N521">
        <v>1086.385642</v>
      </c>
      <c r="O521">
        <v>563.13839199999995</v>
      </c>
      <c r="P521" t="s">
        <v>5</v>
      </c>
      <c r="Q521">
        <v>0</v>
      </c>
      <c r="R521">
        <v>0</v>
      </c>
      <c r="S521" t="s">
        <v>6</v>
      </c>
      <c r="T521">
        <v>479.26391999999998</v>
      </c>
      <c r="U521">
        <v>11.139017000000001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0.28053600000000001</v>
      </c>
      <c r="AD521">
        <v>4.6E-5</v>
      </c>
      <c r="AE521" t="s">
        <v>10</v>
      </c>
      <c r="AF521">
        <v>0</v>
      </c>
      <c r="AG521">
        <v>0</v>
      </c>
      <c r="AH521" t="s">
        <v>11</v>
      </c>
      <c r="AI521">
        <v>0.72150800000000004</v>
      </c>
      <c r="AJ521">
        <v>9.6000000000000002E-5</v>
      </c>
      <c r="AK521" t="s">
        <v>12</v>
      </c>
      <c r="AL521">
        <v>0</v>
      </c>
      <c r="AM521">
        <v>0</v>
      </c>
    </row>
    <row r="522" spans="1:39" x14ac:dyDescent="0.25">
      <c r="A522" t="s">
        <v>163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741.15502200000003</v>
      </c>
      <c r="I522">
        <v>17.642583999999999</v>
      </c>
      <c r="J522" t="s">
        <v>3</v>
      </c>
      <c r="K522">
        <v>739.75649899999996</v>
      </c>
      <c r="L522">
        <v>17.348072999999999</v>
      </c>
      <c r="M522" t="s">
        <v>4</v>
      </c>
      <c r="N522">
        <v>56.292147999999997</v>
      </c>
      <c r="O522">
        <v>2.2956690000000002</v>
      </c>
      <c r="P522" t="s">
        <v>5</v>
      </c>
      <c r="Q522">
        <v>62.151631999999999</v>
      </c>
      <c r="R522">
        <v>0.69730099999999995</v>
      </c>
      <c r="S522" t="s">
        <v>6</v>
      </c>
      <c r="T522">
        <v>25.885231999999998</v>
      </c>
      <c r="U522">
        <v>6.0956999999999997E-2</v>
      </c>
      <c r="V522" t="s">
        <v>7</v>
      </c>
      <c r="W522">
        <v>16.096848000000001</v>
      </c>
      <c r="X522">
        <v>0.15628500000000001</v>
      </c>
      <c r="Y522" t="s">
        <v>8</v>
      </c>
      <c r="Z522">
        <v>18.777308000000001</v>
      </c>
      <c r="AA522">
        <v>0.16364799999999999</v>
      </c>
      <c r="AB522" t="s">
        <v>9</v>
      </c>
      <c r="AC522">
        <v>620.32108800000003</v>
      </c>
      <c r="AD522">
        <v>8.5174599999999998</v>
      </c>
      <c r="AE522" t="s">
        <v>10</v>
      </c>
      <c r="AF522">
        <v>0.29562699999999997</v>
      </c>
      <c r="AG522">
        <v>7.1000000000000005E-5</v>
      </c>
      <c r="AH522" t="s">
        <v>11</v>
      </c>
      <c r="AI522">
        <v>0.70714100000000002</v>
      </c>
      <c r="AJ522">
        <v>2.6999999999999999E-5</v>
      </c>
      <c r="AK522" t="s">
        <v>12</v>
      </c>
      <c r="AL522">
        <v>0</v>
      </c>
      <c r="AM522">
        <v>0</v>
      </c>
    </row>
    <row r="523" spans="1:39" x14ac:dyDescent="0.25">
      <c r="A523" t="s">
        <v>163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1482.822183</v>
      </c>
      <c r="I523">
        <v>81.944010000000006</v>
      </c>
      <c r="J523" t="s">
        <v>3</v>
      </c>
      <c r="K523">
        <v>1480.051375</v>
      </c>
      <c r="L523">
        <v>80.130966999999998</v>
      </c>
      <c r="M523" t="s">
        <v>4</v>
      </c>
      <c r="N523">
        <v>112.52478499999999</v>
      </c>
      <c r="O523">
        <v>7.7554080000000001</v>
      </c>
      <c r="P523" t="s">
        <v>5</v>
      </c>
      <c r="Q523">
        <v>124.39907599999999</v>
      </c>
      <c r="R523">
        <v>1.5102500000000001</v>
      </c>
      <c r="S523" t="s">
        <v>6</v>
      </c>
      <c r="T523">
        <v>51.858958000000001</v>
      </c>
      <c r="U523">
        <v>0.188889</v>
      </c>
      <c r="V523" t="s">
        <v>7</v>
      </c>
      <c r="W523">
        <v>32.201352999999997</v>
      </c>
      <c r="X523">
        <v>0.28455399999999997</v>
      </c>
      <c r="Y523" t="s">
        <v>8</v>
      </c>
      <c r="Z523">
        <v>37.560856000000001</v>
      </c>
      <c r="AA523">
        <v>0.35803099999999999</v>
      </c>
      <c r="AB523" t="s">
        <v>9</v>
      </c>
      <c r="AC523">
        <v>1241.121787</v>
      </c>
      <c r="AD523">
        <v>39.982863000000002</v>
      </c>
      <c r="AE523" t="s">
        <v>10</v>
      </c>
      <c r="AF523">
        <v>0.28911199999999998</v>
      </c>
      <c r="AG523">
        <v>9.1000000000000003E-5</v>
      </c>
      <c r="AH523" t="s">
        <v>11</v>
      </c>
      <c r="AI523">
        <v>0.70983499999999999</v>
      </c>
      <c r="AJ523">
        <v>6.2000000000000003E-5</v>
      </c>
      <c r="AK523" t="s">
        <v>12</v>
      </c>
      <c r="AL523">
        <v>0</v>
      </c>
      <c r="AM523">
        <v>0</v>
      </c>
    </row>
    <row r="524" spans="1:39" x14ac:dyDescent="0.25">
      <c r="A524" t="s">
        <v>163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2224.5010739999998</v>
      </c>
      <c r="I524">
        <v>167.69212400000001</v>
      </c>
      <c r="J524" t="s">
        <v>3</v>
      </c>
      <c r="K524">
        <v>2220.3491990000002</v>
      </c>
      <c r="L524">
        <v>163.94225599999999</v>
      </c>
      <c r="M524" t="s">
        <v>4</v>
      </c>
      <c r="N524">
        <v>168.95604399999999</v>
      </c>
      <c r="O524">
        <v>15.954166000000001</v>
      </c>
      <c r="P524" t="s">
        <v>5</v>
      </c>
      <c r="Q524">
        <v>186.598769</v>
      </c>
      <c r="R524">
        <v>2.4406940000000001</v>
      </c>
      <c r="S524" t="s">
        <v>6</v>
      </c>
      <c r="T524">
        <v>77.741820000000004</v>
      </c>
      <c r="U524">
        <v>0.32084400000000002</v>
      </c>
      <c r="V524" t="s">
        <v>7</v>
      </c>
      <c r="W524">
        <v>48.271307999999998</v>
      </c>
      <c r="X524">
        <v>0.40642899999999998</v>
      </c>
      <c r="Y524" t="s">
        <v>8</v>
      </c>
      <c r="Z524">
        <v>56.390025000000001</v>
      </c>
      <c r="AA524">
        <v>0.50162399999999996</v>
      </c>
      <c r="AB524" t="s">
        <v>9</v>
      </c>
      <c r="AC524">
        <v>1861.8091549999999</v>
      </c>
      <c r="AD524">
        <v>77.013869</v>
      </c>
      <c r="AE524" t="s">
        <v>10</v>
      </c>
      <c r="AF524">
        <v>0.28670899999999999</v>
      </c>
      <c r="AG524">
        <v>6.4999999999999994E-5</v>
      </c>
      <c r="AH524" t="s">
        <v>11</v>
      </c>
      <c r="AI524">
        <v>0.71130000000000004</v>
      </c>
      <c r="AJ524">
        <v>7.4999999999999993E-5</v>
      </c>
      <c r="AK524" t="s">
        <v>12</v>
      </c>
      <c r="AL524">
        <v>0</v>
      </c>
      <c r="AM524">
        <v>0</v>
      </c>
    </row>
    <row r="525" spans="1:39" x14ac:dyDescent="0.25">
      <c r="A525" t="s">
        <v>163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2966.5090970000001</v>
      </c>
      <c r="I525">
        <v>295.34528</v>
      </c>
      <c r="J525" t="s">
        <v>3</v>
      </c>
      <c r="K525">
        <v>2960.989912</v>
      </c>
      <c r="L525">
        <v>288.75678399999998</v>
      </c>
      <c r="M525" t="s">
        <v>4</v>
      </c>
      <c r="N525">
        <v>225.21728899999999</v>
      </c>
      <c r="O525">
        <v>26.303909000000001</v>
      </c>
      <c r="P525" t="s">
        <v>5</v>
      </c>
      <c r="Q525">
        <v>248.83386899999999</v>
      </c>
      <c r="R525">
        <v>4.2863189999999998</v>
      </c>
      <c r="S525" t="s">
        <v>6</v>
      </c>
      <c r="T525">
        <v>103.64447</v>
      </c>
      <c r="U525">
        <v>0.47198099999999998</v>
      </c>
      <c r="V525" t="s">
        <v>7</v>
      </c>
      <c r="W525">
        <v>64.394024000000002</v>
      </c>
      <c r="X525">
        <v>0.72254700000000005</v>
      </c>
      <c r="Y525" t="s">
        <v>8</v>
      </c>
      <c r="Z525">
        <v>75.190995999999998</v>
      </c>
      <c r="AA525">
        <v>0.81929700000000005</v>
      </c>
      <c r="AB525" t="s">
        <v>9</v>
      </c>
      <c r="AC525">
        <v>2482.9859470000001</v>
      </c>
      <c r="AD525">
        <v>141.74309199999999</v>
      </c>
      <c r="AE525" t="s">
        <v>10</v>
      </c>
      <c r="AF525">
        <v>0.28561199999999998</v>
      </c>
      <c r="AG525">
        <v>5.1999999999999997E-5</v>
      </c>
      <c r="AH525" t="s">
        <v>11</v>
      </c>
      <c r="AI525">
        <v>0.712426</v>
      </c>
      <c r="AJ525">
        <v>8.6000000000000003E-5</v>
      </c>
      <c r="AK525" t="s">
        <v>12</v>
      </c>
      <c r="AL525">
        <v>0</v>
      </c>
      <c r="AM525">
        <v>0</v>
      </c>
    </row>
    <row r="526" spans="1:39" x14ac:dyDescent="0.25">
      <c r="A526" t="s">
        <v>163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3706.9012550000002</v>
      </c>
      <c r="I526">
        <v>414.70687500000003</v>
      </c>
      <c r="J526" t="s">
        <v>3</v>
      </c>
      <c r="K526">
        <v>3700.0249950000002</v>
      </c>
      <c r="L526">
        <v>405.10845499999999</v>
      </c>
      <c r="M526" t="s">
        <v>4</v>
      </c>
      <c r="N526">
        <v>281.51471299999997</v>
      </c>
      <c r="O526">
        <v>36.771827999999999</v>
      </c>
      <c r="P526" t="s">
        <v>5</v>
      </c>
      <c r="Q526">
        <v>310.84566899999999</v>
      </c>
      <c r="R526">
        <v>5.4728219999999999</v>
      </c>
      <c r="S526" t="s">
        <v>6</v>
      </c>
      <c r="T526">
        <v>129.48952</v>
      </c>
      <c r="U526">
        <v>0.57450500000000004</v>
      </c>
      <c r="V526" t="s">
        <v>7</v>
      </c>
      <c r="W526">
        <v>80.376717999999997</v>
      </c>
      <c r="X526">
        <v>0.83420799999999995</v>
      </c>
      <c r="Y526" t="s">
        <v>8</v>
      </c>
      <c r="Z526">
        <v>93.952627000000007</v>
      </c>
      <c r="AA526">
        <v>0.98078200000000004</v>
      </c>
      <c r="AB526" t="s">
        <v>9</v>
      </c>
      <c r="AC526">
        <v>3102.717388</v>
      </c>
      <c r="AD526">
        <v>198.26606799999999</v>
      </c>
      <c r="AE526" t="s">
        <v>10</v>
      </c>
      <c r="AF526">
        <v>0.28506799999999999</v>
      </c>
      <c r="AG526">
        <v>4.5000000000000003E-5</v>
      </c>
      <c r="AH526" t="s">
        <v>11</v>
      </c>
      <c r="AI526">
        <v>0.71321800000000002</v>
      </c>
      <c r="AJ526">
        <v>8.5000000000000006E-5</v>
      </c>
      <c r="AK526" t="s">
        <v>12</v>
      </c>
      <c r="AL526">
        <v>0</v>
      </c>
      <c r="AM526">
        <v>0</v>
      </c>
    </row>
    <row r="527" spans="1:39" x14ac:dyDescent="0.25">
      <c r="A527" t="s">
        <v>163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4448.1682620000001</v>
      </c>
      <c r="I527">
        <v>639.78923999999995</v>
      </c>
      <c r="J527" t="s">
        <v>3</v>
      </c>
      <c r="K527">
        <v>4439.9249220000002</v>
      </c>
      <c r="L527">
        <v>624.29516599999999</v>
      </c>
      <c r="M527" t="s">
        <v>4</v>
      </c>
      <c r="N527">
        <v>337.85457500000001</v>
      </c>
      <c r="O527">
        <v>52.358745999999996</v>
      </c>
      <c r="P527" t="s">
        <v>5</v>
      </c>
      <c r="Q527">
        <v>372.94920000000002</v>
      </c>
      <c r="R527">
        <v>7.9563470000000001</v>
      </c>
      <c r="S527" t="s">
        <v>6</v>
      </c>
      <c r="T527">
        <v>155.45207600000001</v>
      </c>
      <c r="U527">
        <v>0.88379399999999997</v>
      </c>
      <c r="V527" t="s">
        <v>7</v>
      </c>
      <c r="W527">
        <v>96.381406999999996</v>
      </c>
      <c r="X527">
        <v>1.044384</v>
      </c>
      <c r="Y527" t="s">
        <v>8</v>
      </c>
      <c r="Z527">
        <v>112.74701</v>
      </c>
      <c r="AA527">
        <v>1.3217019999999999</v>
      </c>
      <c r="AB527" t="s">
        <v>9</v>
      </c>
      <c r="AC527">
        <v>3723.1615919999999</v>
      </c>
      <c r="AD527">
        <v>302.21444300000002</v>
      </c>
      <c r="AE527" t="s">
        <v>10</v>
      </c>
      <c r="AF527">
        <v>0.28394399999999997</v>
      </c>
      <c r="AG527">
        <v>2.9E-5</v>
      </c>
      <c r="AH527" t="s">
        <v>11</v>
      </c>
      <c r="AI527">
        <v>0.71369300000000002</v>
      </c>
      <c r="AJ527">
        <v>8.7999999999999998E-5</v>
      </c>
      <c r="AK527" t="s">
        <v>12</v>
      </c>
      <c r="AL527">
        <v>0</v>
      </c>
      <c r="AM527">
        <v>0</v>
      </c>
    </row>
    <row r="528" spans="1:39" x14ac:dyDescent="0.25">
      <c r="A528" t="s">
        <v>163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5189.9856840000002</v>
      </c>
      <c r="I528">
        <v>858.97171400000002</v>
      </c>
      <c r="J528" t="s">
        <v>3</v>
      </c>
      <c r="K528">
        <v>5180.3725590000004</v>
      </c>
      <c r="L528">
        <v>838.54622900000004</v>
      </c>
      <c r="M528" t="s">
        <v>4</v>
      </c>
      <c r="N528">
        <v>394.27567099999999</v>
      </c>
      <c r="O528">
        <v>70.651069000000007</v>
      </c>
      <c r="P528" t="s">
        <v>5</v>
      </c>
      <c r="Q528">
        <v>435.06768699999998</v>
      </c>
      <c r="R528">
        <v>10.195341000000001</v>
      </c>
      <c r="S528" t="s">
        <v>6</v>
      </c>
      <c r="T528">
        <v>181.35857799999999</v>
      </c>
      <c r="U528">
        <v>1.179308</v>
      </c>
      <c r="V528" t="s">
        <v>7</v>
      </c>
      <c r="W528">
        <v>112.428639</v>
      </c>
      <c r="X528">
        <v>1.267563</v>
      </c>
      <c r="Y528" t="s">
        <v>8</v>
      </c>
      <c r="Z528">
        <v>131.56521799999999</v>
      </c>
      <c r="AA528">
        <v>1.6346080000000001</v>
      </c>
      <c r="AB528" t="s">
        <v>9</v>
      </c>
      <c r="AC528">
        <v>4344.0122950000004</v>
      </c>
      <c r="AD528">
        <v>396.65610400000003</v>
      </c>
      <c r="AE528" t="s">
        <v>10</v>
      </c>
      <c r="AF528">
        <v>0.28356700000000001</v>
      </c>
      <c r="AG528">
        <v>2.1999999999999999E-5</v>
      </c>
      <c r="AH528" t="s">
        <v>11</v>
      </c>
      <c r="AI528">
        <v>0.71369700000000003</v>
      </c>
      <c r="AJ528">
        <v>8.7999999999999998E-5</v>
      </c>
      <c r="AK528" t="s">
        <v>12</v>
      </c>
      <c r="AL528">
        <v>0</v>
      </c>
      <c r="AM528">
        <v>0</v>
      </c>
    </row>
    <row r="529" spans="1:39" x14ac:dyDescent="0.25">
      <c r="A529" t="s">
        <v>163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5933.0565530000003</v>
      </c>
      <c r="I529">
        <v>1150.0603349999999</v>
      </c>
      <c r="J529" t="s">
        <v>3</v>
      </c>
      <c r="K529">
        <v>5922.0664360000001</v>
      </c>
      <c r="L529">
        <v>1124.068356</v>
      </c>
      <c r="M529" t="s">
        <v>4</v>
      </c>
      <c r="N529">
        <v>450.76375400000001</v>
      </c>
      <c r="O529">
        <v>86.519934000000006</v>
      </c>
      <c r="P529" t="s">
        <v>5</v>
      </c>
      <c r="Q529">
        <v>497.33545199999998</v>
      </c>
      <c r="R529">
        <v>13.463604999999999</v>
      </c>
      <c r="S529" t="s">
        <v>6</v>
      </c>
      <c r="T529">
        <v>207.31742600000001</v>
      </c>
      <c r="U529">
        <v>1.4286160000000001</v>
      </c>
      <c r="V529" t="s">
        <v>7</v>
      </c>
      <c r="W529">
        <v>128.52215100000001</v>
      </c>
      <c r="X529">
        <v>1.66703</v>
      </c>
      <c r="Y529" t="s">
        <v>8</v>
      </c>
      <c r="Z529">
        <v>150.40643900000001</v>
      </c>
      <c r="AA529">
        <v>2.2234020000000001</v>
      </c>
      <c r="AB529" t="s">
        <v>9</v>
      </c>
      <c r="AC529">
        <v>4965.8087009999999</v>
      </c>
      <c r="AD529">
        <v>548.38804700000003</v>
      </c>
      <c r="AE529" t="s">
        <v>10</v>
      </c>
      <c r="AF529">
        <v>0.28314299999999998</v>
      </c>
      <c r="AG529">
        <v>1.8E-5</v>
      </c>
      <c r="AH529" t="s">
        <v>11</v>
      </c>
      <c r="AI529">
        <v>0.71612600000000004</v>
      </c>
      <c r="AJ529">
        <v>1.0399999999999999E-4</v>
      </c>
      <c r="AK529" t="s">
        <v>12</v>
      </c>
      <c r="AL529">
        <v>0</v>
      </c>
      <c r="AM529">
        <v>0</v>
      </c>
    </row>
    <row r="530" spans="1:39" x14ac:dyDescent="0.25">
      <c r="A530" t="s">
        <v>163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6675.8035060000002</v>
      </c>
      <c r="I530">
        <v>1368.9811500000001</v>
      </c>
      <c r="J530" t="s">
        <v>3</v>
      </c>
      <c r="K530">
        <v>6663.4488869999996</v>
      </c>
      <c r="L530">
        <v>1338.099023</v>
      </c>
      <c r="M530" t="s">
        <v>4</v>
      </c>
      <c r="N530">
        <v>507.17066899999998</v>
      </c>
      <c r="O530">
        <v>107.608529</v>
      </c>
      <c r="P530" t="s">
        <v>5</v>
      </c>
      <c r="Q530">
        <v>559.75587900000005</v>
      </c>
      <c r="R530">
        <v>16.085272</v>
      </c>
      <c r="S530" t="s">
        <v>6</v>
      </c>
      <c r="T530">
        <v>233.29723200000001</v>
      </c>
      <c r="U530">
        <v>1.6640619999999999</v>
      </c>
      <c r="V530" t="s">
        <v>7</v>
      </c>
      <c r="W530">
        <v>144.69550799999999</v>
      </c>
      <c r="X530">
        <v>1.9400500000000001</v>
      </c>
      <c r="Y530" t="s">
        <v>8</v>
      </c>
      <c r="Z530">
        <v>169.281735</v>
      </c>
      <c r="AA530">
        <v>2.7145670000000002</v>
      </c>
      <c r="AB530" t="s">
        <v>9</v>
      </c>
      <c r="AC530">
        <v>5587.3130179999998</v>
      </c>
      <c r="AD530">
        <v>650.32779100000005</v>
      </c>
      <c r="AE530" t="s">
        <v>10</v>
      </c>
      <c r="AF530">
        <v>0.28210800000000003</v>
      </c>
      <c r="AG530">
        <v>3.3000000000000003E-5</v>
      </c>
      <c r="AH530" t="s">
        <v>11</v>
      </c>
      <c r="AI530">
        <v>0.71717500000000001</v>
      </c>
      <c r="AJ530">
        <v>1.01E-4</v>
      </c>
      <c r="AK530" t="s">
        <v>12</v>
      </c>
      <c r="AL530">
        <v>0</v>
      </c>
      <c r="AM530">
        <v>0</v>
      </c>
    </row>
    <row r="531" spans="1:39" x14ac:dyDescent="0.25">
      <c r="A531" t="s">
        <v>163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7420.24665</v>
      </c>
      <c r="I531">
        <v>1635.8793000000001</v>
      </c>
      <c r="J531" t="s">
        <v>3</v>
      </c>
      <c r="K531">
        <v>7406.5096679999997</v>
      </c>
      <c r="L531">
        <v>1599.498871</v>
      </c>
      <c r="M531" t="s">
        <v>4</v>
      </c>
      <c r="N531">
        <v>563.81366700000001</v>
      </c>
      <c r="O531">
        <v>127.040676</v>
      </c>
      <c r="P531" t="s">
        <v>5</v>
      </c>
      <c r="Q531">
        <v>622.19126600000004</v>
      </c>
      <c r="R531">
        <v>19.399187000000001</v>
      </c>
      <c r="S531" t="s">
        <v>6</v>
      </c>
      <c r="T531">
        <v>259.29474099999999</v>
      </c>
      <c r="U531">
        <v>1.9446829999999999</v>
      </c>
      <c r="V531" t="s">
        <v>7</v>
      </c>
      <c r="W531">
        <v>160.84793300000001</v>
      </c>
      <c r="X531">
        <v>2.3131620000000002</v>
      </c>
      <c r="Y531" t="s">
        <v>8</v>
      </c>
      <c r="Z531">
        <v>188.145793</v>
      </c>
      <c r="AA531">
        <v>3.3105500000000001</v>
      </c>
      <c r="AB531" t="s">
        <v>9</v>
      </c>
      <c r="AC531">
        <v>6210.2591700000003</v>
      </c>
      <c r="AD531">
        <v>788.62543500000004</v>
      </c>
      <c r="AE531" t="s">
        <v>10</v>
      </c>
      <c r="AF531">
        <v>0.28195300000000001</v>
      </c>
      <c r="AG531">
        <v>3.1999999999999999E-5</v>
      </c>
      <c r="AH531" t="s">
        <v>11</v>
      </c>
      <c r="AI531">
        <v>0.71760199999999996</v>
      </c>
      <c r="AJ531">
        <v>1E-4</v>
      </c>
      <c r="AK531" t="s">
        <v>12</v>
      </c>
      <c r="AL531">
        <v>0</v>
      </c>
      <c r="AM531">
        <v>0</v>
      </c>
    </row>
    <row r="532" spans="1:39" x14ac:dyDescent="0.25">
      <c r="A532" t="s">
        <v>163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8163.6436039999999</v>
      </c>
      <c r="I532">
        <v>1984.002825</v>
      </c>
      <c r="J532" t="s">
        <v>3</v>
      </c>
      <c r="K532">
        <v>8148.458584</v>
      </c>
      <c r="L532">
        <v>1940.576566</v>
      </c>
      <c r="M532" t="s">
        <v>4</v>
      </c>
      <c r="N532">
        <v>620.63702599999999</v>
      </c>
      <c r="O532">
        <v>147.09285700000001</v>
      </c>
      <c r="P532" t="s">
        <v>5</v>
      </c>
      <c r="Q532">
        <v>684.51573199999996</v>
      </c>
      <c r="R532">
        <v>22.533788999999999</v>
      </c>
      <c r="S532" t="s">
        <v>6</v>
      </c>
      <c r="T532">
        <v>285.38387799999998</v>
      </c>
      <c r="U532">
        <v>2.251827</v>
      </c>
      <c r="V532" t="s">
        <v>7</v>
      </c>
      <c r="W532">
        <v>176.96700300000001</v>
      </c>
      <c r="X532">
        <v>2.577807</v>
      </c>
      <c r="Y532" t="s">
        <v>8</v>
      </c>
      <c r="Z532">
        <v>206.928901</v>
      </c>
      <c r="AA532">
        <v>3.864652</v>
      </c>
      <c r="AB532" t="s">
        <v>9</v>
      </c>
      <c r="AC532">
        <v>6832.0142290000003</v>
      </c>
      <c r="AD532">
        <v>962.19148600000005</v>
      </c>
      <c r="AE532" t="s">
        <v>10</v>
      </c>
      <c r="AF532">
        <v>0.28153800000000001</v>
      </c>
      <c r="AG532">
        <v>4.0000000000000003E-5</v>
      </c>
      <c r="AH532" t="s">
        <v>11</v>
      </c>
      <c r="AI532">
        <v>0.71829100000000001</v>
      </c>
      <c r="AJ532">
        <v>1.02E-4</v>
      </c>
      <c r="AK532" t="s">
        <v>12</v>
      </c>
      <c r="AL532">
        <v>0</v>
      </c>
      <c r="AM532">
        <v>0</v>
      </c>
    </row>
    <row r="533" spans="1:39" x14ac:dyDescent="0.25">
      <c r="A533" t="s">
        <v>163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8907.2734770000006</v>
      </c>
      <c r="I533">
        <v>2326.8250760000001</v>
      </c>
      <c r="J533" t="s">
        <v>3</v>
      </c>
      <c r="K533">
        <v>8890.6924999999992</v>
      </c>
      <c r="L533">
        <v>2273.3080570000002</v>
      </c>
      <c r="M533" t="s">
        <v>4</v>
      </c>
      <c r="N533">
        <v>677.09881700000005</v>
      </c>
      <c r="O533">
        <v>175.503647</v>
      </c>
      <c r="P533" t="s">
        <v>5</v>
      </c>
      <c r="Q533">
        <v>746.89289900000006</v>
      </c>
      <c r="R533">
        <v>26.19604</v>
      </c>
      <c r="S533" t="s">
        <v>6</v>
      </c>
      <c r="T533">
        <v>311.45207599999998</v>
      </c>
      <c r="U533">
        <v>2.7232280000000002</v>
      </c>
      <c r="V533" t="s">
        <v>7</v>
      </c>
      <c r="W533">
        <v>193.127287</v>
      </c>
      <c r="X533">
        <v>2.908903</v>
      </c>
      <c r="Y533" t="s">
        <v>8</v>
      </c>
      <c r="Z533">
        <v>225.742919</v>
      </c>
      <c r="AA533">
        <v>4.387613</v>
      </c>
      <c r="AB533" t="s">
        <v>9</v>
      </c>
      <c r="AC533">
        <v>7454.3680569999997</v>
      </c>
      <c r="AD533">
        <v>1122.547826</v>
      </c>
      <c r="AE533" t="s">
        <v>10</v>
      </c>
      <c r="AF533">
        <v>0.28141899999999997</v>
      </c>
      <c r="AG533">
        <v>3.8999999999999999E-5</v>
      </c>
      <c r="AH533" t="s">
        <v>11</v>
      </c>
      <c r="AI533">
        <v>0.71870800000000001</v>
      </c>
      <c r="AJ533">
        <v>1.01E-4</v>
      </c>
      <c r="AK533" t="s">
        <v>12</v>
      </c>
      <c r="AL533">
        <v>0</v>
      </c>
      <c r="AM533">
        <v>0</v>
      </c>
    </row>
    <row r="534" spans="1:39" x14ac:dyDescent="0.25">
      <c r="A534" t="s">
        <v>163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9649.8368160000009</v>
      </c>
      <c r="I534">
        <v>2657.0122379999998</v>
      </c>
      <c r="J534" t="s">
        <v>3</v>
      </c>
      <c r="K534">
        <v>9631.8777730000002</v>
      </c>
      <c r="L534">
        <v>2597.7483320000001</v>
      </c>
      <c r="M534" t="s">
        <v>4</v>
      </c>
      <c r="N534">
        <v>733.52285800000004</v>
      </c>
      <c r="O534">
        <v>207.20717400000001</v>
      </c>
      <c r="P534" t="s">
        <v>5</v>
      </c>
      <c r="Q534">
        <v>809.18363199999999</v>
      </c>
      <c r="R534">
        <v>28.911377999999999</v>
      </c>
      <c r="S534" t="s">
        <v>6</v>
      </c>
      <c r="T534">
        <v>337.45797499999998</v>
      </c>
      <c r="U534">
        <v>3.1261800000000002</v>
      </c>
      <c r="V534" t="s">
        <v>7</v>
      </c>
      <c r="W534">
        <v>209.24946700000001</v>
      </c>
      <c r="X534">
        <v>2.9902479999999998</v>
      </c>
      <c r="Y534" t="s">
        <v>8</v>
      </c>
      <c r="Z534">
        <v>244.57232300000001</v>
      </c>
      <c r="AA534">
        <v>4.8854309999999996</v>
      </c>
      <c r="AB534" t="s">
        <v>9</v>
      </c>
      <c r="AC534">
        <v>8075.8084079999999</v>
      </c>
      <c r="AD534">
        <v>1283.475363</v>
      </c>
      <c r="AE534" t="s">
        <v>10</v>
      </c>
      <c r="AF534">
        <v>0.28114899999999998</v>
      </c>
      <c r="AG534">
        <v>4.1E-5</v>
      </c>
      <c r="AH534" t="s">
        <v>11</v>
      </c>
      <c r="AI534">
        <v>0.71990299999999996</v>
      </c>
      <c r="AJ534">
        <v>9.7E-5</v>
      </c>
      <c r="AK534" t="s">
        <v>12</v>
      </c>
      <c r="AL534">
        <v>0</v>
      </c>
      <c r="AM534">
        <v>0</v>
      </c>
    </row>
    <row r="535" spans="1:39" x14ac:dyDescent="0.25">
      <c r="A535" t="s">
        <v>163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10391.897129000001</v>
      </c>
      <c r="I535">
        <v>3018.9694960000002</v>
      </c>
      <c r="J535" t="s">
        <v>3</v>
      </c>
      <c r="K535">
        <v>10372.570078000001</v>
      </c>
      <c r="L535">
        <v>2953.1405420000001</v>
      </c>
      <c r="M535" t="s">
        <v>4</v>
      </c>
      <c r="N535">
        <v>789.90045399999997</v>
      </c>
      <c r="O535">
        <v>240.29203100000001</v>
      </c>
      <c r="P535" t="s">
        <v>5</v>
      </c>
      <c r="Q535">
        <v>871.50563699999998</v>
      </c>
      <c r="R535">
        <v>31.052932999999999</v>
      </c>
      <c r="S535" t="s">
        <v>6</v>
      </c>
      <c r="T535">
        <v>363.48793999999998</v>
      </c>
      <c r="U535">
        <v>3.5482840000000002</v>
      </c>
      <c r="V535" t="s">
        <v>7</v>
      </c>
      <c r="W535">
        <v>225.35928100000001</v>
      </c>
      <c r="X535">
        <v>3.3174329999999999</v>
      </c>
      <c r="Y535" t="s">
        <v>8</v>
      </c>
      <c r="Z535">
        <v>263.42541599999998</v>
      </c>
      <c r="AA535">
        <v>5.155659</v>
      </c>
      <c r="AB535" t="s">
        <v>9</v>
      </c>
      <c r="AC535">
        <v>8696.9883790000004</v>
      </c>
      <c r="AD535">
        <v>1452.2177919999999</v>
      </c>
      <c r="AE535" t="s">
        <v>10</v>
      </c>
      <c r="AF535">
        <v>0.28106999999999999</v>
      </c>
      <c r="AG535">
        <v>4.1E-5</v>
      </c>
      <c r="AH535" t="s">
        <v>11</v>
      </c>
      <c r="AI535">
        <v>0.72003200000000001</v>
      </c>
      <c r="AJ535">
        <v>9.7999999999999997E-5</v>
      </c>
      <c r="AK535" t="s">
        <v>12</v>
      </c>
      <c r="AL535">
        <v>0</v>
      </c>
      <c r="AM535">
        <v>0</v>
      </c>
    </row>
    <row r="536" spans="1:39" x14ac:dyDescent="0.25">
      <c r="A536" t="s">
        <v>163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11133.324004</v>
      </c>
      <c r="I536">
        <v>3412.2668229999999</v>
      </c>
      <c r="J536" t="s">
        <v>3</v>
      </c>
      <c r="K536">
        <v>11112.612832000001</v>
      </c>
      <c r="L536">
        <v>3336.5614329999999</v>
      </c>
      <c r="M536" t="s">
        <v>4</v>
      </c>
      <c r="N536">
        <v>846.40202799999997</v>
      </c>
      <c r="O536">
        <v>276.49345699999998</v>
      </c>
      <c r="P536" t="s">
        <v>5</v>
      </c>
      <c r="Q536">
        <v>933.71630000000005</v>
      </c>
      <c r="R536">
        <v>33.818120999999998</v>
      </c>
      <c r="S536" t="s">
        <v>6</v>
      </c>
      <c r="T536">
        <v>389.50284699999997</v>
      </c>
      <c r="U536">
        <v>3.8258019999999999</v>
      </c>
      <c r="V536" t="s">
        <v>7</v>
      </c>
      <c r="W536">
        <v>241.44645</v>
      </c>
      <c r="X536">
        <v>3.5886770000000001</v>
      </c>
      <c r="Y536" t="s">
        <v>8</v>
      </c>
      <c r="Z536">
        <v>282.22565100000003</v>
      </c>
      <c r="AA536">
        <v>5.613505</v>
      </c>
      <c r="AB536" t="s">
        <v>9</v>
      </c>
      <c r="AC536">
        <v>9317.5623629999991</v>
      </c>
      <c r="AD536">
        <v>1629.4120290000001</v>
      </c>
      <c r="AE536" t="s">
        <v>10</v>
      </c>
      <c r="AF536">
        <v>0.28096100000000002</v>
      </c>
      <c r="AG536">
        <v>4.0000000000000003E-5</v>
      </c>
      <c r="AH536" t="s">
        <v>11</v>
      </c>
      <c r="AI536">
        <v>0.72045199999999998</v>
      </c>
      <c r="AJ536">
        <v>9.3999999999999994E-5</v>
      </c>
      <c r="AK536" t="s">
        <v>12</v>
      </c>
      <c r="AL536">
        <v>0</v>
      </c>
      <c r="AM536">
        <v>0</v>
      </c>
    </row>
    <row r="537" spans="1:39" x14ac:dyDescent="0.25">
      <c r="A537" t="s">
        <v>163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11875.921621</v>
      </c>
      <c r="I537">
        <v>3796.4930549999999</v>
      </c>
      <c r="J537" t="s">
        <v>3</v>
      </c>
      <c r="K537">
        <v>11853.830078000001</v>
      </c>
      <c r="L537">
        <v>3712.0543630000002</v>
      </c>
      <c r="M537" t="s">
        <v>4</v>
      </c>
      <c r="N537">
        <v>902.87856299999999</v>
      </c>
      <c r="O537">
        <v>308.403863</v>
      </c>
      <c r="P537" t="s">
        <v>5</v>
      </c>
      <c r="Q537">
        <v>996.18386599999997</v>
      </c>
      <c r="R537">
        <v>37.528568</v>
      </c>
      <c r="S537" t="s">
        <v>6</v>
      </c>
      <c r="T537">
        <v>415.542911</v>
      </c>
      <c r="U537">
        <v>4.2217349999999998</v>
      </c>
      <c r="V537" t="s">
        <v>7</v>
      </c>
      <c r="W537">
        <v>257.628289</v>
      </c>
      <c r="X537">
        <v>4.0751520000000001</v>
      </c>
      <c r="Y537" t="s">
        <v>8</v>
      </c>
      <c r="Z537">
        <v>301.14631800000001</v>
      </c>
      <c r="AA537">
        <v>6.3937900000000001</v>
      </c>
      <c r="AB537" t="s">
        <v>9</v>
      </c>
      <c r="AC537">
        <v>9939.0591600000007</v>
      </c>
      <c r="AD537">
        <v>1805.225242</v>
      </c>
      <c r="AE537" t="s">
        <v>10</v>
      </c>
      <c r="AF537">
        <v>0.28093200000000002</v>
      </c>
      <c r="AG537">
        <v>4.0000000000000003E-5</v>
      </c>
      <c r="AH537" t="s">
        <v>11</v>
      </c>
      <c r="AI537">
        <v>0.72134100000000001</v>
      </c>
      <c r="AJ537">
        <v>8.5000000000000006E-5</v>
      </c>
      <c r="AK537" t="s">
        <v>12</v>
      </c>
      <c r="AL537">
        <v>0</v>
      </c>
      <c r="AM537">
        <v>0</v>
      </c>
    </row>
    <row r="538" spans="1:39" x14ac:dyDescent="0.25">
      <c r="A538" t="s">
        <v>163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12617.175020000001</v>
      </c>
      <c r="I538">
        <v>4181.0261259999997</v>
      </c>
      <c r="J538" t="s">
        <v>3</v>
      </c>
      <c r="K538">
        <v>12593.707305</v>
      </c>
      <c r="L538">
        <v>4087.2070709999998</v>
      </c>
      <c r="M538" t="s">
        <v>4</v>
      </c>
      <c r="N538">
        <v>959.16501300000004</v>
      </c>
      <c r="O538">
        <v>343.97506399999997</v>
      </c>
      <c r="P538" t="s">
        <v>5</v>
      </c>
      <c r="Q538">
        <v>1058.474119</v>
      </c>
      <c r="R538">
        <v>41.777523000000002</v>
      </c>
      <c r="S538" t="s">
        <v>6</v>
      </c>
      <c r="T538">
        <v>441.558673</v>
      </c>
      <c r="U538">
        <v>4.5114640000000001</v>
      </c>
      <c r="V538" t="s">
        <v>7</v>
      </c>
      <c r="W538">
        <v>273.70495699999998</v>
      </c>
      <c r="X538">
        <v>4.9020270000000004</v>
      </c>
      <c r="Y538" t="s">
        <v>8</v>
      </c>
      <c r="Z538">
        <v>319.98405500000001</v>
      </c>
      <c r="AA538">
        <v>7.2314400000000001</v>
      </c>
      <c r="AB538" t="s">
        <v>9</v>
      </c>
      <c r="AC538">
        <v>10559.53918</v>
      </c>
      <c r="AD538">
        <v>1980.458738</v>
      </c>
      <c r="AE538" t="s">
        <v>10</v>
      </c>
      <c r="AF538">
        <v>0.280831</v>
      </c>
      <c r="AG538">
        <v>4.0000000000000003E-5</v>
      </c>
      <c r="AH538" t="s">
        <v>11</v>
      </c>
      <c r="AI538">
        <v>0.72165999999999997</v>
      </c>
      <c r="AJ538">
        <v>8.3999999999999995E-5</v>
      </c>
      <c r="AK538" t="s">
        <v>12</v>
      </c>
      <c r="AL538">
        <v>0</v>
      </c>
      <c r="AM538">
        <v>0</v>
      </c>
    </row>
    <row r="539" spans="1:39" x14ac:dyDescent="0.25">
      <c r="A539" t="s">
        <v>163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13359.285878999999</v>
      </c>
      <c r="I539">
        <v>4620.0686400000004</v>
      </c>
      <c r="J539" t="s">
        <v>3</v>
      </c>
      <c r="K539">
        <v>13334.445116999999</v>
      </c>
      <c r="L539">
        <v>4517.2373239999997</v>
      </c>
      <c r="M539" t="s">
        <v>4</v>
      </c>
      <c r="N539">
        <v>1015.568577</v>
      </c>
      <c r="O539">
        <v>378.75504699999999</v>
      </c>
      <c r="P539" t="s">
        <v>5</v>
      </c>
      <c r="Q539">
        <v>1120.7720389999999</v>
      </c>
      <c r="R539">
        <v>45.406781000000002</v>
      </c>
      <c r="S539" t="s">
        <v>6</v>
      </c>
      <c r="T539">
        <v>467.639409</v>
      </c>
      <c r="U539">
        <v>5.034529</v>
      </c>
      <c r="V539" t="s">
        <v>7</v>
      </c>
      <c r="W539">
        <v>289.76768800000002</v>
      </c>
      <c r="X539">
        <v>5.2725780000000002</v>
      </c>
      <c r="Y539" t="s">
        <v>8</v>
      </c>
      <c r="Z539">
        <v>338.80002400000001</v>
      </c>
      <c r="AA539">
        <v>7.7427830000000002</v>
      </c>
      <c r="AB539" t="s">
        <v>9</v>
      </c>
      <c r="AC539">
        <v>11180.731444999999</v>
      </c>
      <c r="AD539">
        <v>2197.9108900000001</v>
      </c>
      <c r="AE539" t="s">
        <v>10</v>
      </c>
      <c r="AF539">
        <v>0.28064299999999998</v>
      </c>
      <c r="AG539">
        <v>4.0000000000000003E-5</v>
      </c>
      <c r="AH539" t="s">
        <v>11</v>
      </c>
      <c r="AI539">
        <v>0.72165999999999997</v>
      </c>
      <c r="AJ539">
        <v>8.3999999999999995E-5</v>
      </c>
      <c r="AK539" t="s">
        <v>12</v>
      </c>
      <c r="AL539">
        <v>0</v>
      </c>
      <c r="AM539">
        <v>0</v>
      </c>
    </row>
    <row r="540" spans="1:39" x14ac:dyDescent="0.25">
      <c r="A540" t="s">
        <v>163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14101.586152</v>
      </c>
      <c r="I540">
        <v>4977.9151259999999</v>
      </c>
      <c r="J540" t="s">
        <v>3</v>
      </c>
      <c r="K540">
        <v>14075.358789</v>
      </c>
      <c r="L540">
        <v>4866.3903609999998</v>
      </c>
      <c r="M540" t="s">
        <v>4</v>
      </c>
      <c r="N540">
        <v>1072.0952560000001</v>
      </c>
      <c r="O540">
        <v>410.43638700000002</v>
      </c>
      <c r="P540" t="s">
        <v>5</v>
      </c>
      <c r="Q540">
        <v>1182.965674</v>
      </c>
      <c r="R540">
        <v>46.549838999999999</v>
      </c>
      <c r="S540" t="s">
        <v>6</v>
      </c>
      <c r="T540">
        <v>493.65375699999998</v>
      </c>
      <c r="U540">
        <v>5.5618049999999997</v>
      </c>
      <c r="V540" t="s">
        <v>7</v>
      </c>
      <c r="W540">
        <v>305.79474199999999</v>
      </c>
      <c r="X540">
        <v>5.1760479999999998</v>
      </c>
      <c r="Y540" t="s">
        <v>8</v>
      </c>
      <c r="Z540">
        <v>357.62105000000003</v>
      </c>
      <c r="AA540">
        <v>7.7323230000000001</v>
      </c>
      <c r="AB540" t="s">
        <v>9</v>
      </c>
      <c r="AC540">
        <v>11802.084258000001</v>
      </c>
      <c r="AD540">
        <v>2380.9293050000001</v>
      </c>
      <c r="AE540" t="s">
        <v>10</v>
      </c>
      <c r="AF540">
        <v>0.28018300000000002</v>
      </c>
      <c r="AG540">
        <v>4.8000000000000001E-5</v>
      </c>
      <c r="AH540" t="s">
        <v>11</v>
      </c>
      <c r="AI540">
        <v>0.72214100000000003</v>
      </c>
      <c r="AJ540">
        <v>8.0000000000000007E-5</v>
      </c>
      <c r="AK540" t="s">
        <v>12</v>
      </c>
      <c r="AL540">
        <v>0</v>
      </c>
      <c r="AM540">
        <v>0</v>
      </c>
    </row>
    <row r="541" spans="1:39" x14ac:dyDescent="0.25">
      <c r="A541" t="s">
        <v>163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14843.522539</v>
      </c>
      <c r="I541">
        <v>5458.8839669999998</v>
      </c>
      <c r="J541" t="s">
        <v>3</v>
      </c>
      <c r="K541">
        <v>14815.923203</v>
      </c>
      <c r="L541">
        <v>5336.3384599999999</v>
      </c>
      <c r="M541" t="s">
        <v>4</v>
      </c>
      <c r="N541">
        <v>1128.351414</v>
      </c>
      <c r="O541">
        <v>460.145261</v>
      </c>
      <c r="P541" t="s">
        <v>5</v>
      </c>
      <c r="Q541">
        <v>1245.2617190000001</v>
      </c>
      <c r="R541">
        <v>50.087401999999997</v>
      </c>
      <c r="S541" t="s">
        <v>6</v>
      </c>
      <c r="T541">
        <v>519.67535199999998</v>
      </c>
      <c r="U541">
        <v>6.3632400000000002</v>
      </c>
      <c r="V541" t="s">
        <v>7</v>
      </c>
      <c r="W541">
        <v>321.83394399999997</v>
      </c>
      <c r="X541">
        <v>5.3057280000000002</v>
      </c>
      <c r="Y541" t="s">
        <v>8</v>
      </c>
      <c r="Z541">
        <v>376.469155</v>
      </c>
      <c r="AA541">
        <v>7.9303970000000001</v>
      </c>
      <c r="AB541" t="s">
        <v>9</v>
      </c>
      <c r="AC541">
        <v>12423.279434</v>
      </c>
      <c r="AD541">
        <v>2573.7702800000002</v>
      </c>
      <c r="AE541" t="s">
        <v>10</v>
      </c>
      <c r="AF541">
        <v>0.28016999999999997</v>
      </c>
      <c r="AG541">
        <v>4.8000000000000001E-5</v>
      </c>
      <c r="AH541" t="s">
        <v>11</v>
      </c>
      <c r="AI541">
        <v>0.72214100000000003</v>
      </c>
      <c r="AJ541">
        <v>8.0000000000000007E-5</v>
      </c>
      <c r="AK541" t="s">
        <v>12</v>
      </c>
      <c r="AL541">
        <v>0</v>
      </c>
      <c r="AM541">
        <v>0</v>
      </c>
    </row>
    <row r="542" spans="1:39" x14ac:dyDescent="0.25">
      <c r="A542" t="s">
        <v>164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704.31173100000001</v>
      </c>
      <c r="I562">
        <v>28.855086</v>
      </c>
      <c r="J562" t="s">
        <v>3</v>
      </c>
      <c r="K562">
        <v>702.92717400000004</v>
      </c>
      <c r="L562">
        <v>28.294864</v>
      </c>
      <c r="M562" t="s">
        <v>4</v>
      </c>
      <c r="N562">
        <v>55.751519000000002</v>
      </c>
      <c r="O562">
        <v>2.5368900000000001</v>
      </c>
      <c r="P562" t="s">
        <v>5</v>
      </c>
      <c r="Q562">
        <v>0</v>
      </c>
      <c r="R562">
        <v>0</v>
      </c>
      <c r="S562" t="s">
        <v>6</v>
      </c>
      <c r="T562">
        <v>25.786957000000001</v>
      </c>
      <c r="U562">
        <v>0.118655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0.29475499999999999</v>
      </c>
      <c r="AD562">
        <v>8.0000000000000007E-5</v>
      </c>
      <c r="AE562" t="s">
        <v>10</v>
      </c>
      <c r="AF562">
        <v>0</v>
      </c>
      <c r="AG562">
        <v>0</v>
      </c>
      <c r="AH562" t="s">
        <v>11</v>
      </c>
      <c r="AI562">
        <v>0.70630700000000002</v>
      </c>
      <c r="AJ562">
        <v>1.5E-5</v>
      </c>
      <c r="AK562" t="s">
        <v>12</v>
      </c>
      <c r="AL562">
        <v>0</v>
      </c>
      <c r="AM562">
        <v>0</v>
      </c>
    </row>
    <row r="563" spans="1:39" x14ac:dyDescent="0.25">
      <c r="A563" t="s">
        <v>165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1409.199314</v>
      </c>
      <c r="I563">
        <v>86.150322000000003</v>
      </c>
      <c r="J563" t="s">
        <v>3</v>
      </c>
      <c r="K563">
        <v>1406.4518949999999</v>
      </c>
      <c r="L563">
        <v>84.575794000000002</v>
      </c>
      <c r="M563" t="s">
        <v>4</v>
      </c>
      <c r="N563">
        <v>111.827747</v>
      </c>
      <c r="O563">
        <v>7.2718980000000002</v>
      </c>
      <c r="P563" t="s">
        <v>5</v>
      </c>
      <c r="Q563">
        <v>0</v>
      </c>
      <c r="R563">
        <v>0</v>
      </c>
      <c r="S563" t="s">
        <v>6</v>
      </c>
      <c r="T563">
        <v>51.535361000000002</v>
      </c>
      <c r="U563">
        <v>0.25070599999999998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0.288323</v>
      </c>
      <c r="AD563">
        <v>5.3999999999999998E-5</v>
      </c>
      <c r="AE563" t="s">
        <v>10</v>
      </c>
      <c r="AF563">
        <v>0</v>
      </c>
      <c r="AG563">
        <v>0</v>
      </c>
      <c r="AH563" t="s">
        <v>11</v>
      </c>
      <c r="AI563">
        <v>0.70752099999999996</v>
      </c>
      <c r="AJ563">
        <v>1.7E-5</v>
      </c>
      <c r="AK563" t="s">
        <v>12</v>
      </c>
      <c r="AL563">
        <v>0</v>
      </c>
      <c r="AM563">
        <v>0</v>
      </c>
    </row>
    <row r="564" spans="1:39" x14ac:dyDescent="0.25">
      <c r="A564" t="s">
        <v>165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2112.8889749999998</v>
      </c>
      <c r="I564">
        <v>161.72128499999999</v>
      </c>
      <c r="J564" t="s">
        <v>3</v>
      </c>
      <c r="K564">
        <v>2108.7854299999999</v>
      </c>
      <c r="L564">
        <v>158.49818200000001</v>
      </c>
      <c r="M564" t="s">
        <v>4</v>
      </c>
      <c r="N564">
        <v>167.87816799999999</v>
      </c>
      <c r="O564">
        <v>14.509893999999999</v>
      </c>
      <c r="P564" t="s">
        <v>5</v>
      </c>
      <c r="Q564">
        <v>0</v>
      </c>
      <c r="R564">
        <v>0</v>
      </c>
      <c r="S564" t="s">
        <v>6</v>
      </c>
      <c r="T564">
        <v>77.246582000000004</v>
      </c>
      <c r="U564">
        <v>0.38068999999999997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0.28647600000000001</v>
      </c>
      <c r="AD564">
        <v>3.0000000000000001E-5</v>
      </c>
      <c r="AE564" t="s">
        <v>10</v>
      </c>
      <c r="AF564">
        <v>0</v>
      </c>
      <c r="AG564">
        <v>0</v>
      </c>
      <c r="AH564" t="s">
        <v>11</v>
      </c>
      <c r="AI564">
        <v>0.70952499999999996</v>
      </c>
      <c r="AJ564">
        <v>4.3000000000000002E-5</v>
      </c>
      <c r="AK564" t="s">
        <v>12</v>
      </c>
      <c r="AL564">
        <v>0</v>
      </c>
      <c r="AM564">
        <v>0</v>
      </c>
    </row>
    <row r="565" spans="1:39" x14ac:dyDescent="0.25">
      <c r="A565" t="s">
        <v>165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2817.4308639999999</v>
      </c>
      <c r="I565">
        <v>284.13778000000002</v>
      </c>
      <c r="J565" t="s">
        <v>3</v>
      </c>
      <c r="K565">
        <v>2811.9657320000001</v>
      </c>
      <c r="L565">
        <v>278.41667799999999</v>
      </c>
      <c r="M565" t="s">
        <v>4</v>
      </c>
      <c r="N565">
        <v>224.12155200000001</v>
      </c>
      <c r="O565">
        <v>23.978545</v>
      </c>
      <c r="P565" t="s">
        <v>5</v>
      </c>
      <c r="Q565">
        <v>0</v>
      </c>
      <c r="R565">
        <v>0</v>
      </c>
      <c r="S565" t="s">
        <v>6</v>
      </c>
      <c r="T565">
        <v>103.004858</v>
      </c>
      <c r="U565">
        <v>0.57329200000000002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0.28485500000000002</v>
      </c>
      <c r="AD565">
        <v>3.0000000000000001E-5</v>
      </c>
      <c r="AE565" t="s">
        <v>10</v>
      </c>
      <c r="AF565">
        <v>0</v>
      </c>
      <c r="AG565">
        <v>0</v>
      </c>
      <c r="AH565" t="s">
        <v>11</v>
      </c>
      <c r="AI565">
        <v>0.71041500000000002</v>
      </c>
      <c r="AJ565">
        <v>4.8999999999999998E-5</v>
      </c>
      <c r="AK565" t="s">
        <v>12</v>
      </c>
      <c r="AL565">
        <v>0</v>
      </c>
      <c r="AM565">
        <v>0</v>
      </c>
    </row>
    <row r="566" spans="1:39" x14ac:dyDescent="0.25">
      <c r="A566" t="s">
        <v>165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3522.0148880000002</v>
      </c>
      <c r="I566">
        <v>505.97418199999998</v>
      </c>
      <c r="J566" t="s">
        <v>3</v>
      </c>
      <c r="K566">
        <v>3515.1898540000002</v>
      </c>
      <c r="L566">
        <v>496.29257999999999</v>
      </c>
      <c r="M566" t="s">
        <v>4</v>
      </c>
      <c r="N566">
        <v>280.10980699999999</v>
      </c>
      <c r="O566">
        <v>34.954058000000003</v>
      </c>
      <c r="P566" t="s">
        <v>5</v>
      </c>
      <c r="Q566">
        <v>0</v>
      </c>
      <c r="R566">
        <v>0</v>
      </c>
      <c r="S566" t="s">
        <v>6</v>
      </c>
      <c r="T566">
        <v>128.76142100000001</v>
      </c>
      <c r="U566">
        <v>0.91883800000000004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0.28417900000000001</v>
      </c>
      <c r="AD566">
        <v>2.3E-5</v>
      </c>
      <c r="AE566" t="s">
        <v>10</v>
      </c>
      <c r="AF566">
        <v>0</v>
      </c>
      <c r="AG566">
        <v>0</v>
      </c>
      <c r="AH566" t="s">
        <v>11</v>
      </c>
      <c r="AI566">
        <v>0.71082699999999999</v>
      </c>
      <c r="AJ566">
        <v>5.3999999999999998E-5</v>
      </c>
      <c r="AK566" t="s">
        <v>12</v>
      </c>
      <c r="AL566">
        <v>0</v>
      </c>
      <c r="AM566">
        <v>0</v>
      </c>
    </row>
    <row r="567" spans="1:39" x14ac:dyDescent="0.25">
      <c r="A567" t="s">
        <v>165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4227.1663479999997</v>
      </c>
      <c r="I567">
        <v>736.39657699999998</v>
      </c>
      <c r="J567" t="s">
        <v>3</v>
      </c>
      <c r="K567">
        <v>4218.9783299999999</v>
      </c>
      <c r="L567">
        <v>722.042284</v>
      </c>
      <c r="M567" t="s">
        <v>4</v>
      </c>
      <c r="N567">
        <v>336.34679499999999</v>
      </c>
      <c r="O567">
        <v>47.974415999999998</v>
      </c>
      <c r="P567" t="s">
        <v>5</v>
      </c>
      <c r="Q567">
        <v>0</v>
      </c>
      <c r="R567">
        <v>0</v>
      </c>
      <c r="S567" t="s">
        <v>6</v>
      </c>
      <c r="T567">
        <v>154.602203</v>
      </c>
      <c r="U567">
        <v>1.3107070000000001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0.28405599999999998</v>
      </c>
      <c r="AD567">
        <v>2.3E-5</v>
      </c>
      <c r="AE567" t="s">
        <v>10</v>
      </c>
      <c r="AF567">
        <v>0</v>
      </c>
      <c r="AG567">
        <v>0</v>
      </c>
      <c r="AH567" t="s">
        <v>11</v>
      </c>
      <c r="AI567">
        <v>0.71165500000000004</v>
      </c>
      <c r="AJ567">
        <v>5.7000000000000003E-5</v>
      </c>
      <c r="AK567" t="s">
        <v>12</v>
      </c>
      <c r="AL567">
        <v>0</v>
      </c>
      <c r="AM567">
        <v>0</v>
      </c>
    </row>
    <row r="568" spans="1:39" x14ac:dyDescent="0.25">
      <c r="A568" t="s">
        <v>165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4931.1458009999997</v>
      </c>
      <c r="I568">
        <v>956.63689199999999</v>
      </c>
      <c r="J568" t="s">
        <v>3</v>
      </c>
      <c r="K568">
        <v>4921.6012700000001</v>
      </c>
      <c r="L568">
        <v>936.88403800000003</v>
      </c>
      <c r="M568" t="s">
        <v>4</v>
      </c>
      <c r="N568">
        <v>392.36636800000002</v>
      </c>
      <c r="O568">
        <v>63.597081000000003</v>
      </c>
      <c r="P568" t="s">
        <v>5</v>
      </c>
      <c r="Q568">
        <v>0</v>
      </c>
      <c r="R568">
        <v>0</v>
      </c>
      <c r="S568" t="s">
        <v>6</v>
      </c>
      <c r="T568">
        <v>180.390332</v>
      </c>
      <c r="U568">
        <v>1.5986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0.28384999999999999</v>
      </c>
      <c r="AD568">
        <v>2.0999999999999999E-5</v>
      </c>
      <c r="AE568" t="s">
        <v>10</v>
      </c>
      <c r="AF568">
        <v>0</v>
      </c>
      <c r="AG568">
        <v>0</v>
      </c>
      <c r="AH568" t="s">
        <v>11</v>
      </c>
      <c r="AI568">
        <v>0.71256600000000003</v>
      </c>
      <c r="AJ568">
        <v>6.4999999999999994E-5</v>
      </c>
      <c r="AK568" t="s">
        <v>12</v>
      </c>
      <c r="AL568">
        <v>0</v>
      </c>
      <c r="AM568">
        <v>0</v>
      </c>
    </row>
    <row r="569" spans="1:39" x14ac:dyDescent="0.25">
      <c r="A569" t="s">
        <v>165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5634.9989750000004</v>
      </c>
      <c r="I569">
        <v>1167.9727359999999</v>
      </c>
      <c r="J569" t="s">
        <v>3</v>
      </c>
      <c r="K569">
        <v>5624.0943950000001</v>
      </c>
      <c r="L569">
        <v>1142.3901519999999</v>
      </c>
      <c r="M569" t="s">
        <v>4</v>
      </c>
      <c r="N569">
        <v>448.54475300000001</v>
      </c>
      <c r="O569">
        <v>80.696048000000005</v>
      </c>
      <c r="P569" t="s">
        <v>5</v>
      </c>
      <c r="Q569">
        <v>0</v>
      </c>
      <c r="R569">
        <v>0</v>
      </c>
      <c r="S569" t="s">
        <v>6</v>
      </c>
      <c r="T569">
        <v>206.15014099999999</v>
      </c>
      <c r="U569">
        <v>1.851388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0.28356599999999998</v>
      </c>
      <c r="AD569">
        <v>1.5E-5</v>
      </c>
      <c r="AE569" t="s">
        <v>10</v>
      </c>
      <c r="AF569">
        <v>0</v>
      </c>
      <c r="AG569">
        <v>0</v>
      </c>
      <c r="AH569" t="s">
        <v>11</v>
      </c>
      <c r="AI569">
        <v>0.71292299999999997</v>
      </c>
      <c r="AJ569">
        <v>6.7000000000000002E-5</v>
      </c>
      <c r="AK569" t="s">
        <v>12</v>
      </c>
      <c r="AL569">
        <v>0</v>
      </c>
      <c r="AM569">
        <v>0</v>
      </c>
    </row>
    <row r="570" spans="1:39" x14ac:dyDescent="0.25">
      <c r="A570" t="s">
        <v>165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6340.0428419999998</v>
      </c>
      <c r="I570">
        <v>1447.076775</v>
      </c>
      <c r="J570" t="s">
        <v>3</v>
      </c>
      <c r="K570">
        <v>6327.7748730000003</v>
      </c>
      <c r="L570">
        <v>1414.974696</v>
      </c>
      <c r="M570" t="s">
        <v>4</v>
      </c>
      <c r="N570">
        <v>504.75590299999999</v>
      </c>
      <c r="O570">
        <v>98.455669</v>
      </c>
      <c r="P570" t="s">
        <v>5</v>
      </c>
      <c r="Q570">
        <v>0</v>
      </c>
      <c r="R570">
        <v>0</v>
      </c>
      <c r="S570" t="s">
        <v>6</v>
      </c>
      <c r="T570">
        <v>231.95363599999999</v>
      </c>
      <c r="U570">
        <v>2.2871769999999998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0.28320499999999998</v>
      </c>
      <c r="AD570">
        <v>1.1E-5</v>
      </c>
      <c r="AE570" t="s">
        <v>10</v>
      </c>
      <c r="AF570">
        <v>0</v>
      </c>
      <c r="AG570">
        <v>0</v>
      </c>
      <c r="AH570" t="s">
        <v>11</v>
      </c>
      <c r="AI570">
        <v>0.71426699999999999</v>
      </c>
      <c r="AJ570">
        <v>7.3999999999999996E-5</v>
      </c>
      <c r="AK570" t="s">
        <v>12</v>
      </c>
      <c r="AL570">
        <v>0</v>
      </c>
      <c r="AM570">
        <v>0</v>
      </c>
    </row>
    <row r="571" spans="1:39" x14ac:dyDescent="0.25">
      <c r="A571" t="s">
        <v>165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7044.5044239999997</v>
      </c>
      <c r="I571">
        <v>1839.852249</v>
      </c>
      <c r="J571" t="s">
        <v>3</v>
      </c>
      <c r="K571">
        <v>7030.8770020000002</v>
      </c>
      <c r="L571">
        <v>1799.3147429999999</v>
      </c>
      <c r="M571" t="s">
        <v>4</v>
      </c>
      <c r="N571">
        <v>560.88466700000004</v>
      </c>
      <c r="O571">
        <v>115.984005</v>
      </c>
      <c r="P571" t="s">
        <v>5</v>
      </c>
      <c r="Q571">
        <v>0</v>
      </c>
      <c r="R571">
        <v>0</v>
      </c>
      <c r="S571" t="s">
        <v>6</v>
      </c>
      <c r="T571">
        <v>257.77583099999998</v>
      </c>
      <c r="U571">
        <v>3.0253369999999999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0.28316000000000002</v>
      </c>
      <c r="AD571">
        <v>1.1E-5</v>
      </c>
      <c r="AE571" t="s">
        <v>10</v>
      </c>
      <c r="AF571">
        <v>0</v>
      </c>
      <c r="AG571">
        <v>0</v>
      </c>
      <c r="AH571" t="s">
        <v>11</v>
      </c>
      <c r="AI571">
        <v>0.71466799999999997</v>
      </c>
      <c r="AJ571">
        <v>7.1000000000000005E-5</v>
      </c>
      <c r="AK571" t="s">
        <v>12</v>
      </c>
      <c r="AL571">
        <v>0</v>
      </c>
      <c r="AM571">
        <v>0</v>
      </c>
    </row>
    <row r="572" spans="1:39" x14ac:dyDescent="0.25">
      <c r="A572" t="s">
        <v>165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7748.2065430000002</v>
      </c>
      <c r="I572">
        <v>2205.1085440000002</v>
      </c>
      <c r="J572" t="s">
        <v>3</v>
      </c>
      <c r="K572">
        <v>7733.228916</v>
      </c>
      <c r="L572">
        <v>2156.5645639999998</v>
      </c>
      <c r="M572" t="s">
        <v>4</v>
      </c>
      <c r="N572">
        <v>616.70246099999997</v>
      </c>
      <c r="O572">
        <v>139.77951100000001</v>
      </c>
      <c r="P572" t="s">
        <v>5</v>
      </c>
      <c r="Q572">
        <v>0</v>
      </c>
      <c r="R572">
        <v>0</v>
      </c>
      <c r="S572" t="s">
        <v>6</v>
      </c>
      <c r="T572">
        <v>283.66820100000001</v>
      </c>
      <c r="U572">
        <v>3.4130929999999999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0.28231899999999999</v>
      </c>
      <c r="AD572">
        <v>2.0999999999999999E-5</v>
      </c>
      <c r="AE572" t="s">
        <v>10</v>
      </c>
      <c r="AF572">
        <v>0</v>
      </c>
      <c r="AG572">
        <v>0</v>
      </c>
      <c r="AH572" t="s">
        <v>11</v>
      </c>
      <c r="AI572">
        <v>0.71542700000000004</v>
      </c>
      <c r="AJ572">
        <v>7.2999999999999999E-5</v>
      </c>
      <c r="AK572" t="s">
        <v>12</v>
      </c>
      <c r="AL572">
        <v>0</v>
      </c>
      <c r="AM572">
        <v>0</v>
      </c>
    </row>
    <row r="573" spans="1:39" x14ac:dyDescent="0.25">
      <c r="A573" t="s">
        <v>165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8451.7724610000005</v>
      </c>
      <c r="I573">
        <v>2556.4960179999998</v>
      </c>
      <c r="J573" t="s">
        <v>3</v>
      </c>
      <c r="K573">
        <v>8435.4159959999997</v>
      </c>
      <c r="L573">
        <v>2500.0576310000001</v>
      </c>
      <c r="M573" t="s">
        <v>4</v>
      </c>
      <c r="N573">
        <v>672.56489099999999</v>
      </c>
      <c r="O573">
        <v>167.238449</v>
      </c>
      <c r="P573" t="s">
        <v>5</v>
      </c>
      <c r="Q573">
        <v>0</v>
      </c>
      <c r="R573">
        <v>0</v>
      </c>
      <c r="S573" t="s">
        <v>6</v>
      </c>
      <c r="T573">
        <v>309.48716200000001</v>
      </c>
      <c r="U573">
        <v>3.6923789999999999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0.28218399999999999</v>
      </c>
      <c r="AD573">
        <v>2.0000000000000002E-5</v>
      </c>
      <c r="AE573" t="s">
        <v>10</v>
      </c>
      <c r="AF573">
        <v>0</v>
      </c>
      <c r="AG573">
        <v>0</v>
      </c>
      <c r="AH573" t="s">
        <v>11</v>
      </c>
      <c r="AI573">
        <v>0.71640599999999999</v>
      </c>
      <c r="AJ573">
        <v>7.2000000000000002E-5</v>
      </c>
      <c r="AK573" t="s">
        <v>12</v>
      </c>
      <c r="AL573">
        <v>0</v>
      </c>
      <c r="AM573">
        <v>0</v>
      </c>
    </row>
    <row r="574" spans="1:39" x14ac:dyDescent="0.25">
      <c r="A574" t="s">
        <v>165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9155.3633979999995</v>
      </c>
      <c r="I574">
        <v>2951.665164</v>
      </c>
      <c r="J574" t="s">
        <v>3</v>
      </c>
      <c r="K574">
        <v>9137.6445700000004</v>
      </c>
      <c r="L574">
        <v>2884.9910460000001</v>
      </c>
      <c r="M574" t="s">
        <v>4</v>
      </c>
      <c r="N574">
        <v>728.45009000000005</v>
      </c>
      <c r="O574">
        <v>196.24036699999999</v>
      </c>
      <c r="P574" t="s">
        <v>5</v>
      </c>
      <c r="Q574">
        <v>0</v>
      </c>
      <c r="R574">
        <v>0</v>
      </c>
      <c r="S574" t="s">
        <v>6</v>
      </c>
      <c r="T574">
        <v>335.28949499999999</v>
      </c>
      <c r="U574">
        <v>4.0814810000000001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0.28216000000000002</v>
      </c>
      <c r="AD574">
        <v>2.0000000000000002E-5</v>
      </c>
      <c r="AE574" t="s">
        <v>10</v>
      </c>
      <c r="AF574">
        <v>0</v>
      </c>
      <c r="AG574">
        <v>0</v>
      </c>
      <c r="AH574" t="s">
        <v>11</v>
      </c>
      <c r="AI574">
        <v>0.71682299999999999</v>
      </c>
      <c r="AJ574">
        <v>7.2000000000000002E-5</v>
      </c>
      <c r="AK574" t="s">
        <v>12</v>
      </c>
      <c r="AL574">
        <v>0</v>
      </c>
      <c r="AM574">
        <v>0</v>
      </c>
    </row>
    <row r="575" spans="1:39" x14ac:dyDescent="0.25">
      <c r="A575" t="s">
        <v>165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9860.3510160000005</v>
      </c>
      <c r="I575">
        <v>3410.9517529999998</v>
      </c>
      <c r="J575" t="s">
        <v>3</v>
      </c>
      <c r="K575">
        <v>9841.2760550000003</v>
      </c>
      <c r="L575">
        <v>3333.1541040000002</v>
      </c>
      <c r="M575" t="s">
        <v>4</v>
      </c>
      <c r="N575">
        <v>784.37956399999996</v>
      </c>
      <c r="O575">
        <v>231.034412</v>
      </c>
      <c r="P575" t="s">
        <v>5</v>
      </c>
      <c r="Q575">
        <v>0</v>
      </c>
      <c r="R575">
        <v>0</v>
      </c>
      <c r="S575" t="s">
        <v>6</v>
      </c>
      <c r="T575">
        <v>361.15703200000002</v>
      </c>
      <c r="U575">
        <v>4.5047480000000002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0.281721</v>
      </c>
      <c r="AD575">
        <v>2.8E-5</v>
      </c>
      <c r="AE575" t="s">
        <v>10</v>
      </c>
      <c r="AF575">
        <v>0</v>
      </c>
      <c r="AG575">
        <v>0</v>
      </c>
      <c r="AH575" t="s">
        <v>11</v>
      </c>
      <c r="AI575">
        <v>0.71710600000000002</v>
      </c>
      <c r="AJ575">
        <v>7.3999999999999996E-5</v>
      </c>
      <c r="AK575" t="s">
        <v>12</v>
      </c>
      <c r="AL575">
        <v>0</v>
      </c>
      <c r="AM575">
        <v>0</v>
      </c>
    </row>
    <row r="576" spans="1:39" x14ac:dyDescent="0.25">
      <c r="A576" t="s">
        <v>165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10564.849004</v>
      </c>
      <c r="I576">
        <v>3868.838514</v>
      </c>
      <c r="J576" t="s">
        <v>3</v>
      </c>
      <c r="K576">
        <v>10544.402636999999</v>
      </c>
      <c r="L576">
        <v>3779.9923210000002</v>
      </c>
      <c r="M576" t="s">
        <v>4</v>
      </c>
      <c r="N576">
        <v>840.69421499999999</v>
      </c>
      <c r="O576">
        <v>266.32631600000002</v>
      </c>
      <c r="P576" t="s">
        <v>5</v>
      </c>
      <c r="Q576">
        <v>0</v>
      </c>
      <c r="R576">
        <v>0</v>
      </c>
      <c r="S576" t="s">
        <v>6</v>
      </c>
      <c r="T576">
        <v>387.006462</v>
      </c>
      <c r="U576">
        <v>4.9279580000000003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0.28146900000000002</v>
      </c>
      <c r="AD576">
        <v>3.1000000000000001E-5</v>
      </c>
      <c r="AE576" t="s">
        <v>10</v>
      </c>
      <c r="AF576">
        <v>0</v>
      </c>
      <c r="AG576">
        <v>0</v>
      </c>
      <c r="AH576" t="s">
        <v>11</v>
      </c>
      <c r="AI576">
        <v>0.71765199999999996</v>
      </c>
      <c r="AJ576">
        <v>7.3999999999999996E-5</v>
      </c>
      <c r="AK576" t="s">
        <v>12</v>
      </c>
      <c r="AL576">
        <v>0</v>
      </c>
      <c r="AM576">
        <v>0</v>
      </c>
    </row>
    <row r="577" spans="1:39" x14ac:dyDescent="0.25">
      <c r="A577" t="s">
        <v>165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11269.698613</v>
      </c>
      <c r="I577">
        <v>4299.7321089999996</v>
      </c>
      <c r="J577" t="s">
        <v>3</v>
      </c>
      <c r="K577">
        <v>11247.868984000001</v>
      </c>
      <c r="L577">
        <v>4199.570052</v>
      </c>
      <c r="M577" t="s">
        <v>4</v>
      </c>
      <c r="N577">
        <v>897.03576499999997</v>
      </c>
      <c r="O577">
        <v>296.69277899999997</v>
      </c>
      <c r="P577" t="s">
        <v>5</v>
      </c>
      <c r="Q577">
        <v>0</v>
      </c>
      <c r="R577">
        <v>0</v>
      </c>
      <c r="S577" t="s">
        <v>6</v>
      </c>
      <c r="T577">
        <v>412.85720600000002</v>
      </c>
      <c r="U577">
        <v>5.5174779999999997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0.281447</v>
      </c>
      <c r="AD577">
        <v>3.1000000000000001E-5</v>
      </c>
      <c r="AE577" t="s">
        <v>10</v>
      </c>
      <c r="AF577">
        <v>0</v>
      </c>
      <c r="AG577">
        <v>0</v>
      </c>
      <c r="AH577" t="s">
        <v>11</v>
      </c>
      <c r="AI577">
        <v>0.71823000000000004</v>
      </c>
      <c r="AJ577">
        <v>7.2000000000000002E-5</v>
      </c>
      <c r="AK577" t="s">
        <v>12</v>
      </c>
      <c r="AL577">
        <v>0</v>
      </c>
      <c r="AM577">
        <v>0</v>
      </c>
    </row>
    <row r="578" spans="1:39" x14ac:dyDescent="0.25">
      <c r="A578" t="s">
        <v>165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11972.706113</v>
      </c>
      <c r="I578">
        <v>4714.9810239999997</v>
      </c>
      <c r="J578" t="s">
        <v>3</v>
      </c>
      <c r="K578">
        <v>11949.521016000001</v>
      </c>
      <c r="L578">
        <v>4603.6989389999999</v>
      </c>
      <c r="M578" t="s">
        <v>4</v>
      </c>
      <c r="N578">
        <v>952.93456200000003</v>
      </c>
      <c r="O578">
        <v>333.508037</v>
      </c>
      <c r="P578" t="s">
        <v>5</v>
      </c>
      <c r="Q578">
        <v>0</v>
      </c>
      <c r="R578">
        <v>0</v>
      </c>
      <c r="S578" t="s">
        <v>6</v>
      </c>
      <c r="T578">
        <v>438.65326700000003</v>
      </c>
      <c r="U578">
        <v>5.9054589999999996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0.28142200000000001</v>
      </c>
      <c r="AD578">
        <v>3.0000000000000001E-5</v>
      </c>
      <c r="AE578" t="s">
        <v>10</v>
      </c>
      <c r="AF578">
        <v>0</v>
      </c>
      <c r="AG578">
        <v>0</v>
      </c>
      <c r="AH578" t="s">
        <v>11</v>
      </c>
      <c r="AI578">
        <v>0.71823000000000004</v>
      </c>
      <c r="AJ578">
        <v>7.2000000000000002E-5</v>
      </c>
      <c r="AK578" t="s">
        <v>12</v>
      </c>
      <c r="AL578">
        <v>0</v>
      </c>
      <c r="AM578">
        <v>0</v>
      </c>
    </row>
    <row r="579" spans="1:39" x14ac:dyDescent="0.25">
      <c r="A579" t="s">
        <v>165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12675.447285</v>
      </c>
      <c r="I579">
        <v>5247.0263539999996</v>
      </c>
      <c r="J579" t="s">
        <v>3</v>
      </c>
      <c r="K579">
        <v>12650.915605</v>
      </c>
      <c r="L579">
        <v>5120.7852279999997</v>
      </c>
      <c r="M579" t="s">
        <v>4</v>
      </c>
      <c r="N579">
        <v>1008.65157</v>
      </c>
      <c r="O579">
        <v>377.909491</v>
      </c>
      <c r="P579" t="s">
        <v>5</v>
      </c>
      <c r="Q579">
        <v>0</v>
      </c>
      <c r="R579">
        <v>0</v>
      </c>
      <c r="S579" t="s">
        <v>6</v>
      </c>
      <c r="T579">
        <v>464.41769900000003</v>
      </c>
      <c r="U579">
        <v>6.5899470000000004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0.28121000000000002</v>
      </c>
      <c r="AD579">
        <v>3.6000000000000001E-5</v>
      </c>
      <c r="AE579" t="s">
        <v>10</v>
      </c>
      <c r="AF579">
        <v>0</v>
      </c>
      <c r="AG579">
        <v>0</v>
      </c>
      <c r="AH579" t="s">
        <v>11</v>
      </c>
      <c r="AI579">
        <v>0.71838599999999997</v>
      </c>
      <c r="AJ579">
        <v>7.3999999999999996E-5</v>
      </c>
      <c r="AK579" t="s">
        <v>12</v>
      </c>
      <c r="AL579">
        <v>0</v>
      </c>
      <c r="AM579">
        <v>0</v>
      </c>
    </row>
    <row r="580" spans="1:39" x14ac:dyDescent="0.25">
      <c r="A580" t="s">
        <v>165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13380.058711</v>
      </c>
      <c r="I580">
        <v>5653.8460759999998</v>
      </c>
      <c r="J580" t="s">
        <v>3</v>
      </c>
      <c r="K580">
        <v>13354.166738</v>
      </c>
      <c r="L580">
        <v>5514.8003589999998</v>
      </c>
      <c r="M580" t="s">
        <v>4</v>
      </c>
      <c r="N580">
        <v>1064.7317330000001</v>
      </c>
      <c r="O580">
        <v>421.24996099999998</v>
      </c>
      <c r="P580" t="s">
        <v>5</v>
      </c>
      <c r="Q580">
        <v>0</v>
      </c>
      <c r="R580">
        <v>0</v>
      </c>
      <c r="S580" t="s">
        <v>6</v>
      </c>
      <c r="T580">
        <v>490.23621100000003</v>
      </c>
      <c r="U580">
        <v>6.9855520000000002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0.28117799999999998</v>
      </c>
      <c r="AD580">
        <v>3.6000000000000001E-5</v>
      </c>
      <c r="AE580" t="s">
        <v>10</v>
      </c>
      <c r="AF580">
        <v>0</v>
      </c>
      <c r="AG580">
        <v>0</v>
      </c>
      <c r="AH580" t="s">
        <v>11</v>
      </c>
      <c r="AI580">
        <v>0.71839900000000001</v>
      </c>
      <c r="AJ580">
        <v>7.3999999999999996E-5</v>
      </c>
      <c r="AK580" t="s">
        <v>12</v>
      </c>
      <c r="AL580">
        <v>0</v>
      </c>
      <c r="AM580">
        <v>0</v>
      </c>
    </row>
    <row r="581" spans="1:39" x14ac:dyDescent="0.25">
      <c r="A581" t="s">
        <v>165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14084.901561999999</v>
      </c>
      <c r="I581">
        <v>6036.4596579999998</v>
      </c>
      <c r="J581" t="s">
        <v>3</v>
      </c>
      <c r="K581">
        <v>14057.647363</v>
      </c>
      <c r="L581">
        <v>5885.141372</v>
      </c>
      <c r="M581" t="s">
        <v>4</v>
      </c>
      <c r="N581">
        <v>1120.5723390000001</v>
      </c>
      <c r="O581">
        <v>468.89325100000002</v>
      </c>
      <c r="P581" t="s">
        <v>5</v>
      </c>
      <c r="Q581">
        <v>0</v>
      </c>
      <c r="R581">
        <v>0</v>
      </c>
      <c r="S581" t="s">
        <v>6</v>
      </c>
      <c r="T581">
        <v>516.11156200000005</v>
      </c>
      <c r="U581">
        <v>7.4886879999999998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0.28038200000000002</v>
      </c>
      <c r="AD581">
        <v>6.0000000000000002E-5</v>
      </c>
      <c r="AE581" t="s">
        <v>10</v>
      </c>
      <c r="AF581">
        <v>0</v>
      </c>
      <c r="AG581">
        <v>0</v>
      </c>
      <c r="AH581" t="s">
        <v>11</v>
      </c>
      <c r="AI581">
        <v>0.71897500000000003</v>
      </c>
      <c r="AJ581">
        <v>7.3999999999999996E-5</v>
      </c>
      <c r="AK581" t="s">
        <v>12</v>
      </c>
      <c r="AL581">
        <v>0</v>
      </c>
      <c r="AM581">
        <v>0</v>
      </c>
    </row>
    <row r="582" spans="1:39" x14ac:dyDescent="0.25">
      <c r="A582" t="s">
        <v>166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741.83193000000006</v>
      </c>
      <c r="I582">
        <v>34.860433999999998</v>
      </c>
      <c r="J582" t="s">
        <v>3</v>
      </c>
      <c r="K582">
        <v>740.50213599999995</v>
      </c>
      <c r="L582">
        <v>34.445501999999998</v>
      </c>
      <c r="M582" t="s">
        <v>4</v>
      </c>
      <c r="N582">
        <v>56.227432999999998</v>
      </c>
      <c r="O582">
        <v>2.3345769999999999</v>
      </c>
      <c r="P582" t="s">
        <v>5</v>
      </c>
      <c r="Q582">
        <v>62.297735000000003</v>
      </c>
      <c r="R582">
        <v>1.3130269999999999</v>
      </c>
      <c r="S582" t="s">
        <v>6</v>
      </c>
      <c r="T582">
        <v>25.877381</v>
      </c>
      <c r="U582">
        <v>6.7912E-2</v>
      </c>
      <c r="V582" t="s">
        <v>7</v>
      </c>
      <c r="W582">
        <v>16.135560999999999</v>
      </c>
      <c r="X582">
        <v>0.31958900000000001</v>
      </c>
      <c r="Y582" t="s">
        <v>8</v>
      </c>
      <c r="Z582">
        <v>18.892346</v>
      </c>
      <c r="AA582">
        <v>0.33264100000000002</v>
      </c>
      <c r="AB582" t="s">
        <v>9</v>
      </c>
      <c r="AC582">
        <v>620.97385599999996</v>
      </c>
      <c r="AD582">
        <v>17.415990000000001</v>
      </c>
      <c r="AE582" t="s">
        <v>10</v>
      </c>
      <c r="AF582">
        <v>0.29429699999999998</v>
      </c>
      <c r="AG582">
        <v>7.7999999999999999E-5</v>
      </c>
      <c r="AH582" t="s">
        <v>11</v>
      </c>
      <c r="AI582">
        <v>0.70616400000000001</v>
      </c>
      <c r="AJ582">
        <v>2.1999999999999999E-5</v>
      </c>
      <c r="AK582" t="s">
        <v>12</v>
      </c>
      <c r="AL582">
        <v>0</v>
      </c>
      <c r="AM582">
        <v>0</v>
      </c>
    </row>
    <row r="583" spans="1:39" x14ac:dyDescent="0.25">
      <c r="A583" t="s">
        <v>166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1483.5320260000001</v>
      </c>
      <c r="I583">
        <v>108.915693</v>
      </c>
      <c r="J583" t="s">
        <v>3</v>
      </c>
      <c r="K583">
        <v>1480.9054570000001</v>
      </c>
      <c r="L583">
        <v>107.48143899999999</v>
      </c>
      <c r="M583" t="s">
        <v>4</v>
      </c>
      <c r="N583">
        <v>112.407498</v>
      </c>
      <c r="O583">
        <v>7.7821049999999996</v>
      </c>
      <c r="P583" t="s">
        <v>5</v>
      </c>
      <c r="Q583">
        <v>124.46981599999999</v>
      </c>
      <c r="R583">
        <v>3.799715</v>
      </c>
      <c r="S583" t="s">
        <v>6</v>
      </c>
      <c r="T583">
        <v>51.731788999999999</v>
      </c>
      <c r="U583">
        <v>0.18102399999999999</v>
      </c>
      <c r="V583" t="s">
        <v>7</v>
      </c>
      <c r="W583">
        <v>32.217941000000003</v>
      </c>
      <c r="X583">
        <v>0.91249499999999995</v>
      </c>
      <c r="Y583" t="s">
        <v>8</v>
      </c>
      <c r="Z583">
        <v>37.748944999999999</v>
      </c>
      <c r="AA583">
        <v>0.92678799999999995</v>
      </c>
      <c r="AB583" t="s">
        <v>9</v>
      </c>
      <c r="AC583">
        <v>1241.9975440000001</v>
      </c>
      <c r="AD583">
        <v>51.925156999999999</v>
      </c>
      <c r="AE583" t="s">
        <v>10</v>
      </c>
      <c r="AF583">
        <v>0.29091099999999998</v>
      </c>
      <c r="AG583">
        <v>6.7999999999999999E-5</v>
      </c>
      <c r="AH583" t="s">
        <v>11</v>
      </c>
      <c r="AI583">
        <v>0.70788499999999999</v>
      </c>
      <c r="AJ583">
        <v>2.9E-5</v>
      </c>
      <c r="AK583" t="s">
        <v>12</v>
      </c>
      <c r="AL583">
        <v>0</v>
      </c>
      <c r="AM583">
        <v>0</v>
      </c>
    </row>
    <row r="584" spans="1:39" x14ac:dyDescent="0.25">
      <c r="A584" t="s">
        <v>166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2224.4878319999998</v>
      </c>
      <c r="I584">
        <v>223.35027700000001</v>
      </c>
      <c r="J584" t="s">
        <v>3</v>
      </c>
      <c r="K584">
        <v>2220.560884</v>
      </c>
      <c r="L584">
        <v>219.991679</v>
      </c>
      <c r="M584" t="s">
        <v>4</v>
      </c>
      <c r="N584">
        <v>168.514546</v>
      </c>
      <c r="O584">
        <v>19.394065999999999</v>
      </c>
      <c r="P584" t="s">
        <v>5</v>
      </c>
      <c r="Q584">
        <v>186.65628599999999</v>
      </c>
      <c r="R584">
        <v>7.5126569999999999</v>
      </c>
      <c r="S584" t="s">
        <v>6</v>
      </c>
      <c r="T584">
        <v>77.573088999999996</v>
      </c>
      <c r="U584">
        <v>0.33273399999999997</v>
      </c>
      <c r="V584" t="s">
        <v>7</v>
      </c>
      <c r="W584">
        <v>48.331847000000003</v>
      </c>
      <c r="X584">
        <v>1.788027</v>
      </c>
      <c r="Y584" t="s">
        <v>8</v>
      </c>
      <c r="Z584">
        <v>56.571472999999997</v>
      </c>
      <c r="AA584">
        <v>1.8158449999999999</v>
      </c>
      <c r="AB584" t="s">
        <v>9</v>
      </c>
      <c r="AC584">
        <v>1862.3732789999999</v>
      </c>
      <c r="AD584">
        <v>100.786064</v>
      </c>
      <c r="AE584" t="s">
        <v>10</v>
      </c>
      <c r="AF584">
        <v>0.287356</v>
      </c>
      <c r="AG584">
        <v>4.1E-5</v>
      </c>
      <c r="AH584" t="s">
        <v>11</v>
      </c>
      <c r="AI584">
        <v>0.70978799999999997</v>
      </c>
      <c r="AJ584">
        <v>5.3999999999999998E-5</v>
      </c>
      <c r="AK584" t="s">
        <v>12</v>
      </c>
      <c r="AL584">
        <v>0</v>
      </c>
      <c r="AM584">
        <v>0</v>
      </c>
    </row>
    <row r="585" spans="1:39" x14ac:dyDescent="0.25">
      <c r="A585" t="s">
        <v>166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2965.1299760000002</v>
      </c>
      <c r="I585">
        <v>344.34469200000001</v>
      </c>
      <c r="J585" t="s">
        <v>3</v>
      </c>
      <c r="K585">
        <v>2959.8967040000002</v>
      </c>
      <c r="L585">
        <v>338.23978299999999</v>
      </c>
      <c r="M585" t="s">
        <v>4</v>
      </c>
      <c r="N585">
        <v>224.77523400000001</v>
      </c>
      <c r="O585">
        <v>34.811968999999998</v>
      </c>
      <c r="P585" t="s">
        <v>5</v>
      </c>
      <c r="Q585">
        <v>248.828709</v>
      </c>
      <c r="R585">
        <v>10.551906000000001</v>
      </c>
      <c r="S585" t="s">
        <v>6</v>
      </c>
      <c r="T585">
        <v>103.446573</v>
      </c>
      <c r="U585">
        <v>0.47691699999999998</v>
      </c>
      <c r="V585" t="s">
        <v>7</v>
      </c>
      <c r="W585">
        <v>64.398134999999996</v>
      </c>
      <c r="X585">
        <v>2.455775</v>
      </c>
      <c r="Y585" t="s">
        <v>8</v>
      </c>
      <c r="Z585">
        <v>75.396091999999996</v>
      </c>
      <c r="AA585">
        <v>2.4707469999999998</v>
      </c>
      <c r="AB585" t="s">
        <v>9</v>
      </c>
      <c r="AC585">
        <v>2482.3084960000001</v>
      </c>
      <c r="AD585">
        <v>151.33070799999999</v>
      </c>
      <c r="AE585" t="s">
        <v>10</v>
      </c>
      <c r="AF585">
        <v>0.28539100000000001</v>
      </c>
      <c r="AG585">
        <v>1.9000000000000001E-5</v>
      </c>
      <c r="AH585" t="s">
        <v>11</v>
      </c>
      <c r="AI585">
        <v>0.71126400000000001</v>
      </c>
      <c r="AJ585">
        <v>6.8999999999999997E-5</v>
      </c>
      <c r="AK585" t="s">
        <v>12</v>
      </c>
      <c r="AL585">
        <v>0</v>
      </c>
      <c r="AM585">
        <v>0</v>
      </c>
    </row>
    <row r="586" spans="1:39" x14ac:dyDescent="0.25">
      <c r="A586" t="s">
        <v>166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3707.175913</v>
      </c>
      <c r="I586">
        <v>458.66333500000002</v>
      </c>
      <c r="J586" t="s">
        <v>3</v>
      </c>
      <c r="K586">
        <v>3700.6331639999999</v>
      </c>
      <c r="L586">
        <v>449.87536999999998</v>
      </c>
      <c r="M586" t="s">
        <v>4</v>
      </c>
      <c r="N586">
        <v>281.042911</v>
      </c>
      <c r="O586">
        <v>50.398367999999998</v>
      </c>
      <c r="P586" t="s">
        <v>5</v>
      </c>
      <c r="Q586">
        <v>311.08575000000002</v>
      </c>
      <c r="R586">
        <v>13.549956999999999</v>
      </c>
      <c r="S586" t="s">
        <v>6</v>
      </c>
      <c r="T586">
        <v>129.34880200000001</v>
      </c>
      <c r="U586">
        <v>0.65377099999999999</v>
      </c>
      <c r="V586" t="s">
        <v>7</v>
      </c>
      <c r="W586">
        <v>80.514465999999999</v>
      </c>
      <c r="X586">
        <v>3.3502999999999998</v>
      </c>
      <c r="Y586" t="s">
        <v>8</v>
      </c>
      <c r="Z586">
        <v>94.257384999999999</v>
      </c>
      <c r="AA586">
        <v>3.106671</v>
      </c>
      <c r="AB586" t="s">
        <v>9</v>
      </c>
      <c r="AC586">
        <v>3103.5213920000001</v>
      </c>
      <c r="AD586">
        <v>195.73547600000001</v>
      </c>
      <c r="AE586" t="s">
        <v>10</v>
      </c>
      <c r="AF586">
        <v>0.28516999999999998</v>
      </c>
      <c r="AG586">
        <v>1.8E-5</v>
      </c>
      <c r="AH586" t="s">
        <v>11</v>
      </c>
      <c r="AI586">
        <v>0.71357800000000005</v>
      </c>
      <c r="AJ586">
        <v>7.7000000000000001E-5</v>
      </c>
      <c r="AK586" t="s">
        <v>12</v>
      </c>
      <c r="AL586">
        <v>0</v>
      </c>
      <c r="AM586">
        <v>0</v>
      </c>
    </row>
    <row r="587" spans="1:39" x14ac:dyDescent="0.25">
      <c r="A587" t="s">
        <v>166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4450.75335</v>
      </c>
      <c r="I587">
        <v>605.458349</v>
      </c>
      <c r="J587" t="s">
        <v>3</v>
      </c>
      <c r="K587">
        <v>4442.8999119999999</v>
      </c>
      <c r="L587">
        <v>594.11809800000003</v>
      </c>
      <c r="M587" t="s">
        <v>4</v>
      </c>
      <c r="N587">
        <v>337.46526699999998</v>
      </c>
      <c r="O587">
        <v>66.843479000000002</v>
      </c>
      <c r="P587" t="s">
        <v>5</v>
      </c>
      <c r="Q587">
        <v>373.64343000000002</v>
      </c>
      <c r="R587">
        <v>14.934127</v>
      </c>
      <c r="S587" t="s">
        <v>6</v>
      </c>
      <c r="T587">
        <v>155.308742</v>
      </c>
      <c r="U587">
        <v>0.94095499999999999</v>
      </c>
      <c r="V587" t="s">
        <v>7</v>
      </c>
      <c r="W587">
        <v>96.770855999999995</v>
      </c>
      <c r="X587">
        <v>3.7466550000000001</v>
      </c>
      <c r="Y587" t="s">
        <v>8</v>
      </c>
      <c r="Z587">
        <v>113.255994</v>
      </c>
      <c r="AA587">
        <v>3.3870740000000001</v>
      </c>
      <c r="AB587" t="s">
        <v>9</v>
      </c>
      <c r="AC587">
        <v>3725.7964310000002</v>
      </c>
      <c r="AD587">
        <v>266.07115099999999</v>
      </c>
      <c r="AE587" t="s">
        <v>10</v>
      </c>
      <c r="AF587">
        <v>0.28471200000000002</v>
      </c>
      <c r="AG587">
        <v>1.2E-5</v>
      </c>
      <c r="AH587" t="s">
        <v>11</v>
      </c>
      <c r="AI587">
        <v>0.71377199999999996</v>
      </c>
      <c r="AJ587">
        <v>7.6000000000000004E-5</v>
      </c>
      <c r="AK587" t="s">
        <v>12</v>
      </c>
      <c r="AL587">
        <v>0</v>
      </c>
      <c r="AM587">
        <v>0</v>
      </c>
    </row>
    <row r="588" spans="1:39" x14ac:dyDescent="0.25">
      <c r="A588" t="s">
        <v>166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5193.913896</v>
      </c>
      <c r="I588">
        <v>810.18244900000002</v>
      </c>
      <c r="J588" t="s">
        <v>3</v>
      </c>
      <c r="K588">
        <v>5184.7647749999996</v>
      </c>
      <c r="L588">
        <v>795.60993800000006</v>
      </c>
      <c r="M588" t="s">
        <v>4</v>
      </c>
      <c r="N588">
        <v>393.82970399999999</v>
      </c>
      <c r="O588">
        <v>88.428963999999993</v>
      </c>
      <c r="P588" t="s">
        <v>5</v>
      </c>
      <c r="Q588">
        <v>435.98216100000002</v>
      </c>
      <c r="R588">
        <v>16.741938999999999</v>
      </c>
      <c r="S588" t="s">
        <v>6</v>
      </c>
      <c r="T588">
        <v>181.267291</v>
      </c>
      <c r="U588">
        <v>1.289582</v>
      </c>
      <c r="V588" t="s">
        <v>7</v>
      </c>
      <c r="W588">
        <v>112.87587499999999</v>
      </c>
      <c r="X588">
        <v>4.1159160000000004</v>
      </c>
      <c r="Y588" t="s">
        <v>8</v>
      </c>
      <c r="Z588">
        <v>132.190674</v>
      </c>
      <c r="AA588">
        <v>3.7825540000000002</v>
      </c>
      <c r="AB588" t="s">
        <v>9</v>
      </c>
      <c r="AC588">
        <v>4347.9092380000002</v>
      </c>
      <c r="AD588">
        <v>363.40089799999998</v>
      </c>
      <c r="AE588" t="s">
        <v>10</v>
      </c>
      <c r="AF588">
        <v>0.28442400000000001</v>
      </c>
      <c r="AG588">
        <v>1.0000000000000001E-5</v>
      </c>
      <c r="AH588" t="s">
        <v>11</v>
      </c>
      <c r="AI588">
        <v>0.71394999999999997</v>
      </c>
      <c r="AJ588">
        <v>7.4999999999999993E-5</v>
      </c>
      <c r="AK588" t="s">
        <v>12</v>
      </c>
      <c r="AL588">
        <v>0</v>
      </c>
      <c r="AM588">
        <v>0</v>
      </c>
    </row>
    <row r="589" spans="1:39" x14ac:dyDescent="0.25">
      <c r="A589" t="s">
        <v>166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5937.127031</v>
      </c>
      <c r="I589">
        <v>1052.5105590000001</v>
      </c>
      <c r="J589" t="s">
        <v>3</v>
      </c>
      <c r="K589">
        <v>5926.6625979999999</v>
      </c>
      <c r="L589">
        <v>1032.8342070000001</v>
      </c>
      <c r="M589" t="s">
        <v>4</v>
      </c>
      <c r="N589">
        <v>450.21690999999998</v>
      </c>
      <c r="O589">
        <v>111.439246</v>
      </c>
      <c r="P589" t="s">
        <v>5</v>
      </c>
      <c r="Q589">
        <v>498.31336399999998</v>
      </c>
      <c r="R589">
        <v>20.561150000000001</v>
      </c>
      <c r="S589" t="s">
        <v>6</v>
      </c>
      <c r="T589">
        <v>207.18955399999999</v>
      </c>
      <c r="U589">
        <v>1.653807</v>
      </c>
      <c r="V589" t="s">
        <v>7</v>
      </c>
      <c r="W589">
        <v>129.06182799999999</v>
      </c>
      <c r="X589">
        <v>4.9568370000000002</v>
      </c>
      <c r="Y589" t="s">
        <v>8</v>
      </c>
      <c r="Z589">
        <v>151.05700100000001</v>
      </c>
      <c r="AA589">
        <v>4.6421200000000002</v>
      </c>
      <c r="AB589" t="s">
        <v>9</v>
      </c>
      <c r="AC589">
        <v>4969.9555369999998</v>
      </c>
      <c r="AD589">
        <v>468.62679600000001</v>
      </c>
      <c r="AE589" t="s">
        <v>10</v>
      </c>
      <c r="AF589">
        <v>0.28377400000000003</v>
      </c>
      <c r="AG589">
        <v>9.9999999999999995E-7</v>
      </c>
      <c r="AH589" t="s">
        <v>11</v>
      </c>
      <c r="AI589">
        <v>0.713951</v>
      </c>
      <c r="AJ589">
        <v>7.4999999999999993E-5</v>
      </c>
      <c r="AK589" t="s">
        <v>12</v>
      </c>
      <c r="AL589">
        <v>0</v>
      </c>
      <c r="AM589">
        <v>0</v>
      </c>
    </row>
    <row r="590" spans="1:39" x14ac:dyDescent="0.25">
      <c r="A590" t="s">
        <v>166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6681.5745310000002</v>
      </c>
      <c r="I590">
        <v>1314.4129330000001</v>
      </c>
      <c r="J590" t="s">
        <v>3</v>
      </c>
      <c r="K590">
        <v>6669.7930079999996</v>
      </c>
      <c r="L590">
        <v>1290.2308619999999</v>
      </c>
      <c r="M590" t="s">
        <v>4</v>
      </c>
      <c r="N590">
        <v>506.60843899999998</v>
      </c>
      <c r="O590">
        <v>136.24867</v>
      </c>
      <c r="P590" t="s">
        <v>5</v>
      </c>
      <c r="Q590">
        <v>561.05181600000003</v>
      </c>
      <c r="R590">
        <v>24.528113000000001</v>
      </c>
      <c r="S590" t="s">
        <v>6</v>
      </c>
      <c r="T590">
        <v>233.17917399999999</v>
      </c>
      <c r="U590">
        <v>2.0223070000000001</v>
      </c>
      <c r="V590" t="s">
        <v>7</v>
      </c>
      <c r="W590">
        <v>145.352586</v>
      </c>
      <c r="X590">
        <v>5.9327610000000002</v>
      </c>
      <c r="Y590" t="s">
        <v>8</v>
      </c>
      <c r="Z590">
        <v>170.11325299999999</v>
      </c>
      <c r="AA590">
        <v>5.5991249999999999</v>
      </c>
      <c r="AB590" t="s">
        <v>9</v>
      </c>
      <c r="AC590">
        <v>5592.9003220000004</v>
      </c>
      <c r="AD590">
        <v>595.228656</v>
      </c>
      <c r="AE590" t="s">
        <v>10</v>
      </c>
      <c r="AF590">
        <v>0.283692</v>
      </c>
      <c r="AG590">
        <v>9.9999999999999995E-7</v>
      </c>
      <c r="AH590" t="s">
        <v>11</v>
      </c>
      <c r="AI590">
        <v>0.71466399999999997</v>
      </c>
      <c r="AJ590">
        <v>7.3999999999999996E-5</v>
      </c>
      <c r="AK590" t="s">
        <v>12</v>
      </c>
      <c r="AL590">
        <v>0</v>
      </c>
      <c r="AM590">
        <v>0</v>
      </c>
    </row>
    <row r="591" spans="1:39" x14ac:dyDescent="0.25">
      <c r="A591" t="s">
        <v>166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7426.5644629999997</v>
      </c>
      <c r="I591">
        <v>1656.6790679999999</v>
      </c>
      <c r="J591" t="s">
        <v>3</v>
      </c>
      <c r="K591">
        <v>7413.4658890000001</v>
      </c>
      <c r="L591">
        <v>1626.5925589999999</v>
      </c>
      <c r="M591" t="s">
        <v>4</v>
      </c>
      <c r="N591">
        <v>563.04173800000001</v>
      </c>
      <c r="O591">
        <v>176.79194799999999</v>
      </c>
      <c r="P591" t="s">
        <v>5</v>
      </c>
      <c r="Q591">
        <v>623.82504600000004</v>
      </c>
      <c r="R591">
        <v>29.815536999999999</v>
      </c>
      <c r="S591" t="s">
        <v>6</v>
      </c>
      <c r="T591">
        <v>259.189415</v>
      </c>
      <c r="U591">
        <v>2.6319569999999999</v>
      </c>
      <c r="V591" t="s">
        <v>7</v>
      </c>
      <c r="W591">
        <v>161.66557800000001</v>
      </c>
      <c r="X591">
        <v>7.3473259999999998</v>
      </c>
      <c r="Y591" t="s">
        <v>8</v>
      </c>
      <c r="Z591">
        <v>189.16027</v>
      </c>
      <c r="AA591">
        <v>6.8745279999999998</v>
      </c>
      <c r="AB591" t="s">
        <v>9</v>
      </c>
      <c r="AC591">
        <v>6216.340596</v>
      </c>
      <c r="AD591">
        <v>767.40130699999997</v>
      </c>
      <c r="AE591" t="s">
        <v>10</v>
      </c>
      <c r="AF591">
        <v>0.283582</v>
      </c>
      <c r="AG591">
        <v>9.9999999999999995E-7</v>
      </c>
      <c r="AH591" t="s">
        <v>11</v>
      </c>
      <c r="AI591">
        <v>0.71589199999999997</v>
      </c>
      <c r="AJ591">
        <v>7.7000000000000001E-5</v>
      </c>
      <c r="AK591" t="s">
        <v>12</v>
      </c>
      <c r="AL591">
        <v>0</v>
      </c>
      <c r="AM591">
        <v>0</v>
      </c>
    </row>
    <row r="592" spans="1:39" x14ac:dyDescent="0.25">
      <c r="A592" t="s">
        <v>166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8169.2589550000002</v>
      </c>
      <c r="I592">
        <v>1887.135761</v>
      </c>
      <c r="J592" t="s">
        <v>3</v>
      </c>
      <c r="K592">
        <v>8154.81459</v>
      </c>
      <c r="L592">
        <v>1852.0542640000001</v>
      </c>
      <c r="M592" t="s">
        <v>4</v>
      </c>
      <c r="N592">
        <v>619.28321900000003</v>
      </c>
      <c r="O592">
        <v>211.542269</v>
      </c>
      <c r="P592" t="s">
        <v>5</v>
      </c>
      <c r="Q592">
        <v>686.37581399999999</v>
      </c>
      <c r="R592">
        <v>32.323067000000002</v>
      </c>
      <c r="S592" t="s">
        <v>6</v>
      </c>
      <c r="T592">
        <v>285.20613800000001</v>
      </c>
      <c r="U592">
        <v>2.9543170000000001</v>
      </c>
      <c r="V592" t="s">
        <v>7</v>
      </c>
      <c r="W592">
        <v>177.90222900000001</v>
      </c>
      <c r="X592">
        <v>7.9517499999999997</v>
      </c>
      <c r="Y592" t="s">
        <v>8</v>
      </c>
      <c r="Z592">
        <v>208.138734</v>
      </c>
      <c r="AA592">
        <v>7.664269</v>
      </c>
      <c r="AB592" t="s">
        <v>9</v>
      </c>
      <c r="AC592">
        <v>6837.8672850000003</v>
      </c>
      <c r="AD592">
        <v>884.703081</v>
      </c>
      <c r="AE592" t="s">
        <v>10</v>
      </c>
      <c r="AF592">
        <v>0.283161</v>
      </c>
      <c r="AG592">
        <v>6.9999999999999999E-6</v>
      </c>
      <c r="AH592" t="s">
        <v>11</v>
      </c>
      <c r="AI592">
        <v>0.71669400000000005</v>
      </c>
      <c r="AJ592">
        <v>7.7999999999999999E-5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166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8911.0039840000009</v>
      </c>
      <c r="I593">
        <v>2159.4207799999999</v>
      </c>
      <c r="J593" t="s">
        <v>3</v>
      </c>
      <c r="K593">
        <v>8895.2470119999998</v>
      </c>
      <c r="L593">
        <v>2117.971912</v>
      </c>
      <c r="M593" t="s">
        <v>4</v>
      </c>
      <c r="N593">
        <v>675.60426399999994</v>
      </c>
      <c r="O593">
        <v>249.625732</v>
      </c>
      <c r="P593" t="s">
        <v>5</v>
      </c>
      <c r="Q593">
        <v>748.83097799999996</v>
      </c>
      <c r="R593">
        <v>37.050260000000002</v>
      </c>
      <c r="S593" t="s">
        <v>6</v>
      </c>
      <c r="T593">
        <v>311.23597699999999</v>
      </c>
      <c r="U593">
        <v>3.3947289999999999</v>
      </c>
      <c r="V593" t="s">
        <v>7</v>
      </c>
      <c r="W593">
        <v>194.13226700000001</v>
      </c>
      <c r="X593">
        <v>9.4608830000000008</v>
      </c>
      <c r="Y593" t="s">
        <v>8</v>
      </c>
      <c r="Z593">
        <v>227.01463899999999</v>
      </c>
      <c r="AA593">
        <v>8.6487099999999995</v>
      </c>
      <c r="AB593" t="s">
        <v>9</v>
      </c>
      <c r="AC593">
        <v>7458.4952830000002</v>
      </c>
      <c r="AD593">
        <v>1022.161849</v>
      </c>
      <c r="AE593" t="s">
        <v>10</v>
      </c>
      <c r="AF593">
        <v>0.28303</v>
      </c>
      <c r="AG593">
        <v>6.0000000000000002E-6</v>
      </c>
      <c r="AH593" t="s">
        <v>11</v>
      </c>
      <c r="AI593">
        <v>0.71669400000000005</v>
      </c>
      <c r="AJ593">
        <v>7.7999999999999999E-5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166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9651.7452539999995</v>
      </c>
      <c r="I594">
        <v>2503.5052580000001</v>
      </c>
      <c r="J594" t="s">
        <v>3</v>
      </c>
      <c r="K594">
        <v>9634.6860159999997</v>
      </c>
      <c r="L594">
        <v>2455.4698229999999</v>
      </c>
      <c r="M594" t="s">
        <v>4</v>
      </c>
      <c r="N594">
        <v>731.58759599999996</v>
      </c>
      <c r="O594">
        <v>293.443243</v>
      </c>
      <c r="P594" t="s">
        <v>5</v>
      </c>
      <c r="Q594">
        <v>811.00517300000001</v>
      </c>
      <c r="R594">
        <v>44.466327999999997</v>
      </c>
      <c r="S594" t="s">
        <v>6</v>
      </c>
      <c r="T594">
        <v>337.16751799999997</v>
      </c>
      <c r="U594">
        <v>3.9064749999999999</v>
      </c>
      <c r="V594" t="s">
        <v>7</v>
      </c>
      <c r="W594">
        <v>210.24615800000001</v>
      </c>
      <c r="X594">
        <v>11.639118</v>
      </c>
      <c r="Y594" t="s">
        <v>8</v>
      </c>
      <c r="Z594">
        <v>245.82204100000001</v>
      </c>
      <c r="AA594">
        <v>10.457875</v>
      </c>
      <c r="AB594" t="s">
        <v>9</v>
      </c>
      <c r="AC594">
        <v>8078.7584569999999</v>
      </c>
      <c r="AD594">
        <v>1180.891349</v>
      </c>
      <c r="AE594" t="s">
        <v>10</v>
      </c>
      <c r="AF594">
        <v>0.28300399999999998</v>
      </c>
      <c r="AG594">
        <v>6.0000000000000002E-6</v>
      </c>
      <c r="AH594" t="s">
        <v>11</v>
      </c>
      <c r="AI594">
        <v>0.71746600000000005</v>
      </c>
      <c r="AJ594">
        <v>7.2999999999999999E-5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166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10393.929355</v>
      </c>
      <c r="I595">
        <v>2908.2559649999998</v>
      </c>
      <c r="J595" t="s">
        <v>3</v>
      </c>
      <c r="K595">
        <v>10375.573104999999</v>
      </c>
      <c r="L595">
        <v>2854.1490819999999</v>
      </c>
      <c r="M595" t="s">
        <v>4</v>
      </c>
      <c r="N595">
        <v>787.82603400000005</v>
      </c>
      <c r="O595">
        <v>339.48180500000001</v>
      </c>
      <c r="P595" t="s">
        <v>5</v>
      </c>
      <c r="Q595">
        <v>873.45324100000005</v>
      </c>
      <c r="R595">
        <v>53.176924</v>
      </c>
      <c r="S595" t="s">
        <v>6</v>
      </c>
      <c r="T595">
        <v>363.20475099999999</v>
      </c>
      <c r="U595">
        <v>4.6060420000000004</v>
      </c>
      <c r="V595" t="s">
        <v>7</v>
      </c>
      <c r="W595">
        <v>226.41769400000001</v>
      </c>
      <c r="X595">
        <v>14.021509999999999</v>
      </c>
      <c r="Y595" t="s">
        <v>8</v>
      </c>
      <c r="Z595">
        <v>264.74368299999998</v>
      </c>
      <c r="AA595">
        <v>12.692424000000001</v>
      </c>
      <c r="AB595" t="s">
        <v>9</v>
      </c>
      <c r="AC595">
        <v>8700.1379489999999</v>
      </c>
      <c r="AD595">
        <v>1383.907743</v>
      </c>
      <c r="AE595" t="s">
        <v>10</v>
      </c>
      <c r="AF595">
        <v>0.28296500000000002</v>
      </c>
      <c r="AG595">
        <v>6.0000000000000002E-6</v>
      </c>
      <c r="AH595" t="s">
        <v>11</v>
      </c>
      <c r="AI595">
        <v>0.71831800000000001</v>
      </c>
      <c r="AJ595">
        <v>7.2000000000000002E-5</v>
      </c>
      <c r="AK595" t="s">
        <v>12</v>
      </c>
      <c r="AL595">
        <v>0</v>
      </c>
      <c r="AM595">
        <v>0</v>
      </c>
    </row>
    <row r="596" spans="1:39" x14ac:dyDescent="0.25">
      <c r="A596" t="s">
        <v>166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11135.209102000001</v>
      </c>
      <c r="I596">
        <v>3296.8994600000001</v>
      </c>
      <c r="J596" t="s">
        <v>3</v>
      </c>
      <c r="K596">
        <v>11115.543379000001</v>
      </c>
      <c r="L596">
        <v>3234.532087</v>
      </c>
      <c r="M596" t="s">
        <v>4</v>
      </c>
      <c r="N596">
        <v>844.07477100000006</v>
      </c>
      <c r="O596">
        <v>386.49265800000001</v>
      </c>
      <c r="P596" t="s">
        <v>5</v>
      </c>
      <c r="Q596">
        <v>935.74163799999997</v>
      </c>
      <c r="R596">
        <v>61.930540999999998</v>
      </c>
      <c r="S596" t="s">
        <v>6</v>
      </c>
      <c r="T596">
        <v>389.25602700000002</v>
      </c>
      <c r="U596">
        <v>5.330819</v>
      </c>
      <c r="V596" t="s">
        <v>7</v>
      </c>
      <c r="W596">
        <v>242.546154</v>
      </c>
      <c r="X596">
        <v>16.288432</v>
      </c>
      <c r="Y596" t="s">
        <v>8</v>
      </c>
      <c r="Z596">
        <v>283.53958499999999</v>
      </c>
      <c r="AA596">
        <v>14.637506999999999</v>
      </c>
      <c r="AB596" t="s">
        <v>9</v>
      </c>
      <c r="AC596">
        <v>9320.7960939999994</v>
      </c>
      <c r="AD596">
        <v>1542.0266529999999</v>
      </c>
      <c r="AE596" t="s">
        <v>10</v>
      </c>
      <c r="AF596">
        <v>0.28293499999999999</v>
      </c>
      <c r="AG596">
        <v>6.0000000000000002E-6</v>
      </c>
      <c r="AH596" t="s">
        <v>11</v>
      </c>
      <c r="AI596">
        <v>0.71905699999999995</v>
      </c>
      <c r="AJ596">
        <v>7.2999999999999999E-5</v>
      </c>
      <c r="AK596" t="s">
        <v>12</v>
      </c>
      <c r="AL596">
        <v>0</v>
      </c>
      <c r="AM596">
        <v>0</v>
      </c>
    </row>
    <row r="597" spans="1:39" x14ac:dyDescent="0.25">
      <c r="A597" t="s">
        <v>166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11875.993613000001</v>
      </c>
      <c r="I597">
        <v>3767.120911</v>
      </c>
      <c r="J597" t="s">
        <v>3</v>
      </c>
      <c r="K597">
        <v>11855.036934</v>
      </c>
      <c r="L597">
        <v>3695.3432670000002</v>
      </c>
      <c r="M597" t="s">
        <v>4</v>
      </c>
      <c r="N597">
        <v>899.96528000000001</v>
      </c>
      <c r="O597">
        <v>436.28958299999999</v>
      </c>
      <c r="P597" t="s">
        <v>5</v>
      </c>
      <c r="Q597">
        <v>998.021749</v>
      </c>
      <c r="R597">
        <v>69.538595000000001</v>
      </c>
      <c r="S597" t="s">
        <v>6</v>
      </c>
      <c r="T597">
        <v>415.26906100000002</v>
      </c>
      <c r="U597">
        <v>5.9929620000000003</v>
      </c>
      <c r="V597" t="s">
        <v>7</v>
      </c>
      <c r="W597">
        <v>258.67542099999997</v>
      </c>
      <c r="X597">
        <v>18.22681</v>
      </c>
      <c r="Y597" t="s">
        <v>8</v>
      </c>
      <c r="Z597">
        <v>302.35737699999999</v>
      </c>
      <c r="AA597">
        <v>16.419156999999998</v>
      </c>
      <c r="AB597" t="s">
        <v>9</v>
      </c>
      <c r="AC597">
        <v>9941.350273</v>
      </c>
      <c r="AD597">
        <v>1747.8558740000001</v>
      </c>
      <c r="AE597" t="s">
        <v>10</v>
      </c>
      <c r="AF597">
        <v>0.28290700000000002</v>
      </c>
      <c r="AG597">
        <v>6.0000000000000002E-6</v>
      </c>
      <c r="AH597" t="s">
        <v>11</v>
      </c>
      <c r="AI597">
        <v>0.71965900000000005</v>
      </c>
      <c r="AJ597">
        <v>7.2000000000000002E-5</v>
      </c>
      <c r="AK597" t="s">
        <v>12</v>
      </c>
      <c r="AL597">
        <v>0</v>
      </c>
      <c r="AM597">
        <v>0</v>
      </c>
    </row>
    <row r="598" spans="1:39" x14ac:dyDescent="0.25">
      <c r="A598" t="s">
        <v>166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12616.563437999999</v>
      </c>
      <c r="I598">
        <v>4273.8830049999997</v>
      </c>
      <c r="J598" t="s">
        <v>3</v>
      </c>
      <c r="K598">
        <v>12594.313984</v>
      </c>
      <c r="L598">
        <v>4192.1691680000004</v>
      </c>
      <c r="M598" t="s">
        <v>4</v>
      </c>
      <c r="N598">
        <v>955.980231</v>
      </c>
      <c r="O598">
        <v>491.627341</v>
      </c>
      <c r="P598" t="s">
        <v>5</v>
      </c>
      <c r="Q598">
        <v>1060.2082909999999</v>
      </c>
      <c r="R598">
        <v>77.708038999999999</v>
      </c>
      <c r="S598" t="s">
        <v>6</v>
      </c>
      <c r="T598">
        <v>441.246601</v>
      </c>
      <c r="U598">
        <v>6.7187539999999997</v>
      </c>
      <c r="V598" t="s">
        <v>7</v>
      </c>
      <c r="W598">
        <v>274.71541400000001</v>
      </c>
      <c r="X598">
        <v>19.815332000000001</v>
      </c>
      <c r="Y598" t="s">
        <v>8</v>
      </c>
      <c r="Z598">
        <v>321.16136999999998</v>
      </c>
      <c r="AA598">
        <v>17.928716999999999</v>
      </c>
      <c r="AB598" t="s">
        <v>9</v>
      </c>
      <c r="AC598">
        <v>10561.633438000001</v>
      </c>
      <c r="AD598">
        <v>1968.405665</v>
      </c>
      <c r="AE598" t="s">
        <v>10</v>
      </c>
      <c r="AF598">
        <v>0.28290399999999999</v>
      </c>
      <c r="AG598">
        <v>6.0000000000000002E-6</v>
      </c>
      <c r="AH598" t="s">
        <v>11</v>
      </c>
      <c r="AI598">
        <v>0.71972100000000006</v>
      </c>
      <c r="AJ598">
        <v>7.1000000000000005E-5</v>
      </c>
      <c r="AK598" t="s">
        <v>12</v>
      </c>
      <c r="AL598">
        <v>0</v>
      </c>
      <c r="AM598">
        <v>0</v>
      </c>
    </row>
    <row r="599" spans="1:39" x14ac:dyDescent="0.25">
      <c r="A599" t="s">
        <v>166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13357.926718999999</v>
      </c>
      <c r="I599">
        <v>4869.0358800000004</v>
      </c>
      <c r="J599" t="s">
        <v>3</v>
      </c>
      <c r="K599">
        <v>13334.379961000001</v>
      </c>
      <c r="L599">
        <v>4776.5136380000004</v>
      </c>
      <c r="M599" t="s">
        <v>4</v>
      </c>
      <c r="N599">
        <v>1012.167236</v>
      </c>
      <c r="O599">
        <v>542.26726199999996</v>
      </c>
      <c r="P599" t="s">
        <v>5</v>
      </c>
      <c r="Q599">
        <v>1122.37709</v>
      </c>
      <c r="R599">
        <v>86.361817000000002</v>
      </c>
      <c r="S599" t="s">
        <v>6</v>
      </c>
      <c r="T599">
        <v>467.23589399999997</v>
      </c>
      <c r="U599">
        <v>7.5018529999999997</v>
      </c>
      <c r="V599" t="s">
        <v>7</v>
      </c>
      <c r="W599">
        <v>290.75009299999999</v>
      </c>
      <c r="X599">
        <v>21.539292</v>
      </c>
      <c r="Y599" t="s">
        <v>8</v>
      </c>
      <c r="Z599">
        <v>339.97439500000002</v>
      </c>
      <c r="AA599">
        <v>19.676410000000001</v>
      </c>
      <c r="AB599" t="s">
        <v>9</v>
      </c>
      <c r="AC599">
        <v>11182.519941</v>
      </c>
      <c r="AD599">
        <v>2236.1161229999998</v>
      </c>
      <c r="AE599" t="s">
        <v>10</v>
      </c>
      <c r="AF599">
        <v>0.28255599999999997</v>
      </c>
      <c r="AG599">
        <v>1.2E-5</v>
      </c>
      <c r="AH599" t="s">
        <v>11</v>
      </c>
      <c r="AI599">
        <v>0.72002999999999995</v>
      </c>
      <c r="AJ599">
        <v>6.9999999999999994E-5</v>
      </c>
      <c r="AK599" t="s">
        <v>12</v>
      </c>
      <c r="AL599">
        <v>0</v>
      </c>
      <c r="AM599">
        <v>0</v>
      </c>
    </row>
    <row r="600" spans="1:39" x14ac:dyDescent="0.25">
      <c r="A600" t="s">
        <v>166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14099.231211</v>
      </c>
      <c r="I600">
        <v>5340.7733040000003</v>
      </c>
      <c r="J600" t="s">
        <v>3</v>
      </c>
      <c r="K600">
        <v>14074.381367</v>
      </c>
      <c r="L600">
        <v>5239.7860069999997</v>
      </c>
      <c r="M600" t="s">
        <v>4</v>
      </c>
      <c r="N600">
        <v>1068.4574070000001</v>
      </c>
      <c r="O600">
        <v>599.35140999999999</v>
      </c>
      <c r="P600" t="s">
        <v>5</v>
      </c>
      <c r="Q600">
        <v>1184.5926830000001</v>
      </c>
      <c r="R600">
        <v>92.416239000000004</v>
      </c>
      <c r="S600" t="s">
        <v>6</v>
      </c>
      <c r="T600">
        <v>493.20541700000001</v>
      </c>
      <c r="U600">
        <v>8.2066330000000001</v>
      </c>
      <c r="V600" t="s">
        <v>7</v>
      </c>
      <c r="W600">
        <v>306.81378999999998</v>
      </c>
      <c r="X600">
        <v>22.922957</v>
      </c>
      <c r="Y600" t="s">
        <v>8</v>
      </c>
      <c r="Z600">
        <v>358.82255300000003</v>
      </c>
      <c r="AA600">
        <v>21.250997999999999</v>
      </c>
      <c r="AB600" t="s">
        <v>9</v>
      </c>
      <c r="AC600">
        <v>11803.182266</v>
      </c>
      <c r="AD600">
        <v>2438.6717840000001</v>
      </c>
      <c r="AE600" t="s">
        <v>10</v>
      </c>
      <c r="AF600">
        <v>0.28254600000000002</v>
      </c>
      <c r="AG600">
        <v>1.2E-5</v>
      </c>
      <c r="AH600" t="s">
        <v>11</v>
      </c>
      <c r="AI600">
        <v>0.72014900000000004</v>
      </c>
      <c r="AJ600">
        <v>6.9999999999999994E-5</v>
      </c>
      <c r="AK600" t="s">
        <v>12</v>
      </c>
      <c r="AL600">
        <v>0</v>
      </c>
      <c r="AM600">
        <v>0</v>
      </c>
    </row>
    <row r="601" spans="1:39" x14ac:dyDescent="0.25">
      <c r="A601" t="s">
        <v>166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14841.067363</v>
      </c>
      <c r="I601">
        <v>5938.4302559999996</v>
      </c>
      <c r="J601" t="s">
        <v>3</v>
      </c>
      <c r="K601">
        <v>14814.905683999999</v>
      </c>
      <c r="L601">
        <v>5826.832222</v>
      </c>
      <c r="M601" t="s">
        <v>4</v>
      </c>
      <c r="N601">
        <v>1124.788284</v>
      </c>
      <c r="O601">
        <v>655.09004000000004</v>
      </c>
      <c r="P601" t="s">
        <v>5</v>
      </c>
      <c r="Q601">
        <v>1246.8950950000001</v>
      </c>
      <c r="R601">
        <v>105.357563</v>
      </c>
      <c r="S601" t="s">
        <v>6</v>
      </c>
      <c r="T601">
        <v>519.17870500000004</v>
      </c>
      <c r="U601">
        <v>9.0505309999999994</v>
      </c>
      <c r="V601" t="s">
        <v>7</v>
      </c>
      <c r="W601">
        <v>322.86639200000002</v>
      </c>
      <c r="X601">
        <v>25.369817999999999</v>
      </c>
      <c r="Y601" t="s">
        <v>8</v>
      </c>
      <c r="Z601">
        <v>377.72020199999997</v>
      </c>
      <c r="AA601">
        <v>24.068415999999999</v>
      </c>
      <c r="AB601" t="s">
        <v>9</v>
      </c>
      <c r="AC601">
        <v>12424.257793000001</v>
      </c>
      <c r="AD601">
        <v>2706.8011080000001</v>
      </c>
      <c r="AE601" t="s">
        <v>10</v>
      </c>
      <c r="AF601">
        <v>0.28254299999999999</v>
      </c>
      <c r="AG601">
        <v>1.2E-5</v>
      </c>
      <c r="AH601" t="s">
        <v>11</v>
      </c>
      <c r="AI601">
        <v>0.72061399999999998</v>
      </c>
      <c r="AJ601">
        <v>6.7000000000000002E-5</v>
      </c>
      <c r="AK601" t="s">
        <v>12</v>
      </c>
      <c r="AL601">
        <v>0</v>
      </c>
      <c r="AM601">
        <v>0</v>
      </c>
    </row>
    <row r="602" spans="1:39" x14ac:dyDescent="0.25">
      <c r="A602" t="s">
        <v>167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167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167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167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167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167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167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167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167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167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167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167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167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167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167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167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167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167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167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167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168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705.96347500000002</v>
      </c>
      <c r="I622">
        <v>65.140833000000001</v>
      </c>
      <c r="J622" t="s">
        <v>3</v>
      </c>
      <c r="K622">
        <v>704.58415000000002</v>
      </c>
      <c r="L622">
        <v>64.431406999999993</v>
      </c>
      <c r="M622" t="s">
        <v>4</v>
      </c>
      <c r="N622">
        <v>56.371158000000001</v>
      </c>
      <c r="O622">
        <v>3.0984500000000001</v>
      </c>
      <c r="P622" t="s">
        <v>5</v>
      </c>
      <c r="Q622">
        <v>0</v>
      </c>
      <c r="R622">
        <v>0</v>
      </c>
      <c r="S622" t="s">
        <v>6</v>
      </c>
      <c r="T622">
        <v>25.806293</v>
      </c>
      <c r="U622">
        <v>0.137763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0.29361100000000001</v>
      </c>
      <c r="AD622">
        <v>7.2999999999999999E-5</v>
      </c>
      <c r="AE622" t="s">
        <v>10</v>
      </c>
      <c r="AF622">
        <v>0</v>
      </c>
      <c r="AG622">
        <v>0</v>
      </c>
      <c r="AH622" t="s">
        <v>11</v>
      </c>
      <c r="AI622">
        <v>0.70619200000000004</v>
      </c>
      <c r="AJ622">
        <v>1.8E-5</v>
      </c>
      <c r="AK622" t="s">
        <v>12</v>
      </c>
      <c r="AL622">
        <v>0</v>
      </c>
      <c r="AM622">
        <v>0</v>
      </c>
    </row>
    <row r="623" spans="1:39" x14ac:dyDescent="0.25">
      <c r="A623" t="s">
        <v>168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1409.6947359999999</v>
      </c>
      <c r="I623">
        <v>213.79502600000001</v>
      </c>
      <c r="J623" t="s">
        <v>3</v>
      </c>
      <c r="K623">
        <v>1407.027881</v>
      </c>
      <c r="L623">
        <v>211.34501</v>
      </c>
      <c r="M623" t="s">
        <v>4</v>
      </c>
      <c r="N623">
        <v>112.49456499999999</v>
      </c>
      <c r="O623">
        <v>10.965306999999999</v>
      </c>
      <c r="P623" t="s">
        <v>5</v>
      </c>
      <c r="Q623">
        <v>0</v>
      </c>
      <c r="R623">
        <v>0</v>
      </c>
      <c r="S623" t="s">
        <v>6</v>
      </c>
      <c r="T623">
        <v>51.541136999999999</v>
      </c>
      <c r="U623">
        <v>0.36715300000000001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0.28895199999999999</v>
      </c>
      <c r="AD623">
        <v>4.6E-5</v>
      </c>
      <c r="AE623" t="s">
        <v>10</v>
      </c>
      <c r="AF623">
        <v>0</v>
      </c>
      <c r="AG623">
        <v>0</v>
      </c>
      <c r="AH623" t="s">
        <v>11</v>
      </c>
      <c r="AI623">
        <v>0.70738999999999996</v>
      </c>
      <c r="AJ623">
        <v>1.5999999999999999E-5</v>
      </c>
      <c r="AK623" t="s">
        <v>12</v>
      </c>
      <c r="AL623">
        <v>0</v>
      </c>
      <c r="AM623">
        <v>0</v>
      </c>
    </row>
    <row r="624" spans="1:39" x14ac:dyDescent="0.25">
      <c r="A624" t="s">
        <v>168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2114.4263230000001</v>
      </c>
      <c r="I624">
        <v>325.17373900000001</v>
      </c>
      <c r="J624" t="s">
        <v>3</v>
      </c>
      <c r="K624">
        <v>2110.4142870000001</v>
      </c>
      <c r="L624">
        <v>319.84574900000001</v>
      </c>
      <c r="M624" t="s">
        <v>4</v>
      </c>
      <c r="N624">
        <v>168.92256800000001</v>
      </c>
      <c r="O624">
        <v>21.911652</v>
      </c>
      <c r="P624" t="s">
        <v>5</v>
      </c>
      <c r="Q624">
        <v>0</v>
      </c>
      <c r="R624">
        <v>0</v>
      </c>
      <c r="S624" t="s">
        <v>6</v>
      </c>
      <c r="T624">
        <v>77.33878</v>
      </c>
      <c r="U624">
        <v>0.54099900000000001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0.28737099999999999</v>
      </c>
      <c r="AD624">
        <v>2.9E-5</v>
      </c>
      <c r="AE624" t="s">
        <v>10</v>
      </c>
      <c r="AF624">
        <v>0</v>
      </c>
      <c r="AG624">
        <v>0</v>
      </c>
      <c r="AH624" t="s">
        <v>11</v>
      </c>
      <c r="AI624">
        <v>0.70853600000000005</v>
      </c>
      <c r="AJ624">
        <v>2.4000000000000001E-5</v>
      </c>
      <c r="AK624" t="s">
        <v>12</v>
      </c>
      <c r="AL624">
        <v>0</v>
      </c>
      <c r="AM624">
        <v>0</v>
      </c>
    </row>
    <row r="625" spans="1:39" x14ac:dyDescent="0.25">
      <c r="A625" t="s">
        <v>168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2819.3132030000002</v>
      </c>
      <c r="I625">
        <v>453.02396700000003</v>
      </c>
      <c r="J625" t="s">
        <v>3</v>
      </c>
      <c r="K625">
        <v>2813.993579</v>
      </c>
      <c r="L625">
        <v>445.25697000000002</v>
      </c>
      <c r="M625" t="s">
        <v>4</v>
      </c>
      <c r="N625">
        <v>225.40020799999999</v>
      </c>
      <c r="O625">
        <v>34.160409999999999</v>
      </c>
      <c r="P625" t="s">
        <v>5</v>
      </c>
      <c r="Q625">
        <v>0</v>
      </c>
      <c r="R625">
        <v>0</v>
      </c>
      <c r="S625" t="s">
        <v>6</v>
      </c>
      <c r="T625">
        <v>103.029769</v>
      </c>
      <c r="U625">
        <v>0.71420300000000003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0.285632</v>
      </c>
      <c r="AD625">
        <v>1.2999999999999999E-5</v>
      </c>
      <c r="AE625" t="s">
        <v>10</v>
      </c>
      <c r="AF625">
        <v>0</v>
      </c>
      <c r="AG625">
        <v>0</v>
      </c>
      <c r="AH625" t="s">
        <v>11</v>
      </c>
      <c r="AI625">
        <v>0.71013700000000002</v>
      </c>
      <c r="AJ625">
        <v>4.1E-5</v>
      </c>
      <c r="AK625" t="s">
        <v>12</v>
      </c>
      <c r="AL625">
        <v>0</v>
      </c>
      <c r="AM625">
        <v>0</v>
      </c>
    </row>
    <row r="626" spans="1:39" x14ac:dyDescent="0.25">
      <c r="A626" t="s">
        <v>168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3523.2979540000001</v>
      </c>
      <c r="I626">
        <v>613.51100199999996</v>
      </c>
      <c r="J626" t="s">
        <v>3</v>
      </c>
      <c r="K626">
        <v>3516.6863130000002</v>
      </c>
      <c r="L626">
        <v>602.07444699999996</v>
      </c>
      <c r="M626" t="s">
        <v>4</v>
      </c>
      <c r="N626">
        <v>281.683043</v>
      </c>
      <c r="O626">
        <v>51.769204000000002</v>
      </c>
      <c r="P626" t="s">
        <v>5</v>
      </c>
      <c r="Q626">
        <v>0</v>
      </c>
      <c r="R626">
        <v>0</v>
      </c>
      <c r="S626" t="s">
        <v>6</v>
      </c>
      <c r="T626">
        <v>128.72959499999999</v>
      </c>
      <c r="U626">
        <v>0.90595000000000003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0.28416200000000003</v>
      </c>
      <c r="AD626">
        <v>1.7E-5</v>
      </c>
      <c r="AE626" t="s">
        <v>10</v>
      </c>
      <c r="AF626">
        <v>0</v>
      </c>
      <c r="AG626">
        <v>0</v>
      </c>
      <c r="AH626" t="s">
        <v>11</v>
      </c>
      <c r="AI626">
        <v>0.71142300000000003</v>
      </c>
      <c r="AJ626">
        <v>5.3000000000000001E-5</v>
      </c>
      <c r="AK626" t="s">
        <v>12</v>
      </c>
      <c r="AL626">
        <v>0</v>
      </c>
      <c r="AM626">
        <v>0</v>
      </c>
    </row>
    <row r="627" spans="1:39" x14ac:dyDescent="0.25">
      <c r="A627" t="s">
        <v>168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4228.5353130000003</v>
      </c>
      <c r="I627">
        <v>883.41954199999998</v>
      </c>
      <c r="J627" t="s">
        <v>3</v>
      </c>
      <c r="K627">
        <v>4220.6080179999999</v>
      </c>
      <c r="L627">
        <v>867.04958699999997</v>
      </c>
      <c r="M627" t="s">
        <v>4</v>
      </c>
      <c r="N627">
        <v>338.15071599999999</v>
      </c>
      <c r="O627">
        <v>69.142840000000007</v>
      </c>
      <c r="P627" t="s">
        <v>5</v>
      </c>
      <c r="Q627">
        <v>0</v>
      </c>
      <c r="R627">
        <v>0</v>
      </c>
      <c r="S627" t="s">
        <v>6</v>
      </c>
      <c r="T627">
        <v>154.545456</v>
      </c>
      <c r="U627">
        <v>1.434515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0.28383799999999998</v>
      </c>
      <c r="AD627">
        <v>1.5E-5</v>
      </c>
      <c r="AE627" t="s">
        <v>10</v>
      </c>
      <c r="AF627">
        <v>0</v>
      </c>
      <c r="AG627">
        <v>0</v>
      </c>
      <c r="AH627" t="s">
        <v>11</v>
      </c>
      <c r="AI627">
        <v>0.71174700000000002</v>
      </c>
      <c r="AJ627">
        <v>5.5000000000000002E-5</v>
      </c>
      <c r="AK627" t="s">
        <v>12</v>
      </c>
      <c r="AL627">
        <v>0</v>
      </c>
      <c r="AM627">
        <v>0</v>
      </c>
    </row>
    <row r="628" spans="1:39" x14ac:dyDescent="0.25">
      <c r="A628" t="s">
        <v>168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4933.8225780000002</v>
      </c>
      <c r="I628">
        <v>1067.0231679999999</v>
      </c>
      <c r="J628" t="s">
        <v>3</v>
      </c>
      <c r="K628">
        <v>4924.5907809999999</v>
      </c>
      <c r="L628">
        <v>1046.2511119999999</v>
      </c>
      <c r="M628" t="s">
        <v>4</v>
      </c>
      <c r="N628">
        <v>394.69529999999997</v>
      </c>
      <c r="O628">
        <v>85.822903999999994</v>
      </c>
      <c r="P628" t="s">
        <v>5</v>
      </c>
      <c r="Q628">
        <v>0</v>
      </c>
      <c r="R628">
        <v>0</v>
      </c>
      <c r="S628" t="s">
        <v>6</v>
      </c>
      <c r="T628">
        <v>180.34425100000001</v>
      </c>
      <c r="U628">
        <v>1.724569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0.283414</v>
      </c>
      <c r="AD628">
        <v>1.2E-5</v>
      </c>
      <c r="AE628" t="s">
        <v>10</v>
      </c>
      <c r="AF628">
        <v>0</v>
      </c>
      <c r="AG628">
        <v>0</v>
      </c>
      <c r="AH628" t="s">
        <v>11</v>
      </c>
      <c r="AI628">
        <v>0.71290100000000001</v>
      </c>
      <c r="AJ628">
        <v>6.6000000000000005E-5</v>
      </c>
      <c r="AK628" t="s">
        <v>12</v>
      </c>
      <c r="AL628">
        <v>0</v>
      </c>
      <c r="AM628">
        <v>0</v>
      </c>
    </row>
    <row r="629" spans="1:39" x14ac:dyDescent="0.25">
      <c r="A629" t="s">
        <v>168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5637.4238180000002</v>
      </c>
      <c r="I629">
        <v>1356.9638669999999</v>
      </c>
      <c r="J629" t="s">
        <v>3</v>
      </c>
      <c r="K629">
        <v>5626.884043</v>
      </c>
      <c r="L629">
        <v>1330.1561670000001</v>
      </c>
      <c r="M629" t="s">
        <v>4</v>
      </c>
      <c r="N629">
        <v>451.05986799999999</v>
      </c>
      <c r="O629">
        <v>111.79698500000001</v>
      </c>
      <c r="P629" t="s">
        <v>5</v>
      </c>
      <c r="Q629">
        <v>0</v>
      </c>
      <c r="R629">
        <v>0</v>
      </c>
      <c r="S629" t="s">
        <v>6</v>
      </c>
      <c r="T629">
        <v>206.04847100000001</v>
      </c>
      <c r="U629">
        <v>2.1207470000000002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0.283327</v>
      </c>
      <c r="AD629">
        <v>1.2E-5</v>
      </c>
      <c r="AE629" t="s">
        <v>10</v>
      </c>
      <c r="AF629">
        <v>0</v>
      </c>
      <c r="AG629">
        <v>0</v>
      </c>
      <c r="AH629" t="s">
        <v>11</v>
      </c>
      <c r="AI629">
        <v>0.71417699999999995</v>
      </c>
      <c r="AJ629">
        <v>7.2999999999999999E-5</v>
      </c>
      <c r="AK629" t="s">
        <v>12</v>
      </c>
      <c r="AL629">
        <v>0</v>
      </c>
      <c r="AM629">
        <v>0</v>
      </c>
    </row>
    <row r="630" spans="1:39" x14ac:dyDescent="0.25">
      <c r="A630" t="s">
        <v>168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6340.705449</v>
      </c>
      <c r="I630">
        <v>1670.712004</v>
      </c>
      <c r="J630" t="s">
        <v>3</v>
      </c>
      <c r="K630">
        <v>6328.8725880000002</v>
      </c>
      <c r="L630">
        <v>1636.992814</v>
      </c>
      <c r="M630" t="s">
        <v>4</v>
      </c>
      <c r="N630">
        <v>507.16409399999998</v>
      </c>
      <c r="O630">
        <v>143.27345600000001</v>
      </c>
      <c r="P630" t="s">
        <v>5</v>
      </c>
      <c r="Q630">
        <v>0</v>
      </c>
      <c r="R630">
        <v>0</v>
      </c>
      <c r="S630" t="s">
        <v>6</v>
      </c>
      <c r="T630">
        <v>231.75888</v>
      </c>
      <c r="U630">
        <v>2.6166499999999999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0.283003</v>
      </c>
      <c r="AD630">
        <v>1.2999999999999999E-5</v>
      </c>
      <c r="AE630" t="s">
        <v>10</v>
      </c>
      <c r="AF630">
        <v>0</v>
      </c>
      <c r="AG630">
        <v>0</v>
      </c>
      <c r="AH630" t="s">
        <v>11</v>
      </c>
      <c r="AI630">
        <v>0.71477599999999997</v>
      </c>
      <c r="AJ630">
        <v>7.3999999999999996E-5</v>
      </c>
      <c r="AK630" t="s">
        <v>12</v>
      </c>
      <c r="AL630">
        <v>0</v>
      </c>
      <c r="AM630">
        <v>0</v>
      </c>
    </row>
    <row r="631" spans="1:39" x14ac:dyDescent="0.25">
      <c r="A631" t="s">
        <v>168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7045.8017579999996</v>
      </c>
      <c r="I631">
        <v>1926.1529290000001</v>
      </c>
      <c r="J631" t="s">
        <v>3</v>
      </c>
      <c r="K631">
        <v>7032.6652439999998</v>
      </c>
      <c r="L631">
        <v>1887.796486</v>
      </c>
      <c r="M631" t="s">
        <v>4</v>
      </c>
      <c r="N631">
        <v>563.49539600000003</v>
      </c>
      <c r="O631">
        <v>169.490983</v>
      </c>
      <c r="P631" t="s">
        <v>5</v>
      </c>
      <c r="Q631">
        <v>0</v>
      </c>
      <c r="R631">
        <v>0</v>
      </c>
      <c r="S631" t="s">
        <v>6</v>
      </c>
      <c r="T631">
        <v>257.57940100000002</v>
      </c>
      <c r="U631">
        <v>3.0065460000000002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0.28289999999999998</v>
      </c>
      <c r="AD631">
        <v>1.2999999999999999E-5</v>
      </c>
      <c r="AE631" t="s">
        <v>10</v>
      </c>
      <c r="AF631">
        <v>0</v>
      </c>
      <c r="AG631">
        <v>0</v>
      </c>
      <c r="AH631" t="s">
        <v>11</v>
      </c>
      <c r="AI631">
        <v>0.71501000000000003</v>
      </c>
      <c r="AJ631">
        <v>7.4999999999999993E-5</v>
      </c>
      <c r="AK631" t="s">
        <v>12</v>
      </c>
      <c r="AL631">
        <v>0</v>
      </c>
      <c r="AM631">
        <v>0</v>
      </c>
    </row>
    <row r="632" spans="1:39" x14ac:dyDescent="0.25">
      <c r="A632" t="s">
        <v>168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7750.2907910000004</v>
      </c>
      <c r="I632">
        <v>2310.3430859999999</v>
      </c>
      <c r="J632" t="s">
        <v>3</v>
      </c>
      <c r="K632">
        <v>7735.854902</v>
      </c>
      <c r="L632">
        <v>2265.1653120000001</v>
      </c>
      <c r="M632" t="s">
        <v>4</v>
      </c>
      <c r="N632">
        <v>619.85760300000004</v>
      </c>
      <c r="O632">
        <v>201.49118200000001</v>
      </c>
      <c r="P632" t="s">
        <v>5</v>
      </c>
      <c r="Q632">
        <v>0</v>
      </c>
      <c r="R632">
        <v>0</v>
      </c>
      <c r="S632" t="s">
        <v>6</v>
      </c>
      <c r="T632">
        <v>283.467446</v>
      </c>
      <c r="U632">
        <v>3.5721340000000001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0.28289399999999998</v>
      </c>
      <c r="AD632">
        <v>1.2999999999999999E-5</v>
      </c>
      <c r="AE632" t="s">
        <v>10</v>
      </c>
      <c r="AF632">
        <v>0</v>
      </c>
      <c r="AG632">
        <v>0</v>
      </c>
      <c r="AH632" t="s">
        <v>11</v>
      </c>
      <c r="AI632">
        <v>0.71628899999999995</v>
      </c>
      <c r="AJ632">
        <v>7.8999999999999996E-5</v>
      </c>
      <c r="AK632" t="s">
        <v>12</v>
      </c>
      <c r="AL632">
        <v>0</v>
      </c>
      <c r="AM632">
        <v>0</v>
      </c>
    </row>
    <row r="633" spans="1:39" x14ac:dyDescent="0.25">
      <c r="A633" t="s">
        <v>168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8453.3686519999992</v>
      </c>
      <c r="I633">
        <v>2686.4883850000001</v>
      </c>
      <c r="J633" t="s">
        <v>3</v>
      </c>
      <c r="K633">
        <v>8437.6407419999996</v>
      </c>
      <c r="L633">
        <v>2633.232998</v>
      </c>
      <c r="M633" t="s">
        <v>4</v>
      </c>
      <c r="N633">
        <v>676.21452799999997</v>
      </c>
      <c r="O633">
        <v>238.126957</v>
      </c>
      <c r="P633" t="s">
        <v>5</v>
      </c>
      <c r="Q633">
        <v>0</v>
      </c>
      <c r="R633">
        <v>0</v>
      </c>
      <c r="S633" t="s">
        <v>6</v>
      </c>
      <c r="T633">
        <v>309.26672500000001</v>
      </c>
      <c r="U633">
        <v>4.2421069999999999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0.28272799999999998</v>
      </c>
      <c r="AD633">
        <v>1.2E-5</v>
      </c>
      <c r="AE633" t="s">
        <v>10</v>
      </c>
      <c r="AF633">
        <v>0</v>
      </c>
      <c r="AG633">
        <v>0</v>
      </c>
      <c r="AH633" t="s">
        <v>11</v>
      </c>
      <c r="AI633">
        <v>0.71729200000000004</v>
      </c>
      <c r="AJ633">
        <v>7.7000000000000001E-5</v>
      </c>
      <c r="AK633" t="s">
        <v>12</v>
      </c>
      <c r="AL633">
        <v>0</v>
      </c>
      <c r="AM633">
        <v>0</v>
      </c>
    </row>
    <row r="634" spans="1:39" x14ac:dyDescent="0.25">
      <c r="A634" t="s">
        <v>168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9157.2325390000005</v>
      </c>
      <c r="I634">
        <v>3040.8678420000001</v>
      </c>
      <c r="J634" t="s">
        <v>3</v>
      </c>
      <c r="K634">
        <v>9140.2058400000005</v>
      </c>
      <c r="L634">
        <v>2979.1359739999998</v>
      </c>
      <c r="M634" t="s">
        <v>4</v>
      </c>
      <c r="N634">
        <v>732.703397</v>
      </c>
      <c r="O634">
        <v>283.39888200000001</v>
      </c>
      <c r="P634" t="s">
        <v>5</v>
      </c>
      <c r="Q634">
        <v>0</v>
      </c>
      <c r="R634">
        <v>0</v>
      </c>
      <c r="S634" t="s">
        <v>6</v>
      </c>
      <c r="T634">
        <v>335.060159</v>
      </c>
      <c r="U634">
        <v>4.5598989999999997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0.282055</v>
      </c>
      <c r="AD634">
        <v>2.0000000000000002E-5</v>
      </c>
      <c r="AE634" t="s">
        <v>10</v>
      </c>
      <c r="AF634">
        <v>0</v>
      </c>
      <c r="AG634">
        <v>0</v>
      </c>
      <c r="AH634" t="s">
        <v>11</v>
      </c>
      <c r="AI634">
        <v>0.71729299999999996</v>
      </c>
      <c r="AJ634">
        <v>7.7000000000000001E-5</v>
      </c>
      <c r="AK634" t="s">
        <v>12</v>
      </c>
      <c r="AL634">
        <v>0</v>
      </c>
      <c r="AM634">
        <v>0</v>
      </c>
    </row>
    <row r="635" spans="1:39" x14ac:dyDescent="0.25">
      <c r="A635" t="s">
        <v>168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9861.0074800000002</v>
      </c>
      <c r="I635">
        <v>3418.7242449999999</v>
      </c>
      <c r="J635" t="s">
        <v>3</v>
      </c>
      <c r="K635">
        <v>9842.6850589999995</v>
      </c>
      <c r="L635">
        <v>3348.179772</v>
      </c>
      <c r="M635" t="s">
        <v>4</v>
      </c>
      <c r="N635">
        <v>789.03856900000005</v>
      </c>
      <c r="O635">
        <v>332.09669300000002</v>
      </c>
      <c r="P635" t="s">
        <v>5</v>
      </c>
      <c r="Q635">
        <v>0</v>
      </c>
      <c r="R635">
        <v>0</v>
      </c>
      <c r="S635" t="s">
        <v>6</v>
      </c>
      <c r="T635">
        <v>360.92510800000002</v>
      </c>
      <c r="U635">
        <v>5.0176860000000003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0.281586</v>
      </c>
      <c r="AD635">
        <v>2.9E-5</v>
      </c>
      <c r="AE635" t="s">
        <v>10</v>
      </c>
      <c r="AF635">
        <v>0</v>
      </c>
      <c r="AG635">
        <v>0</v>
      </c>
      <c r="AH635" t="s">
        <v>11</v>
      </c>
      <c r="AI635">
        <v>0.71876899999999999</v>
      </c>
      <c r="AJ635">
        <v>7.2999999999999999E-5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168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10564.05877</v>
      </c>
      <c r="I636">
        <v>3942.2789769999999</v>
      </c>
      <c r="J636" t="s">
        <v>3</v>
      </c>
      <c r="K636">
        <v>10544.449785000001</v>
      </c>
      <c r="L636">
        <v>3860.1007549999999</v>
      </c>
      <c r="M636" t="s">
        <v>4</v>
      </c>
      <c r="N636">
        <v>845.23802599999999</v>
      </c>
      <c r="O636">
        <v>376.75614000000002</v>
      </c>
      <c r="P636" t="s">
        <v>5</v>
      </c>
      <c r="Q636">
        <v>0</v>
      </c>
      <c r="R636">
        <v>0</v>
      </c>
      <c r="S636" t="s">
        <v>6</v>
      </c>
      <c r="T636">
        <v>386.68027000000001</v>
      </c>
      <c r="U636">
        <v>5.7427250000000001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0.281559</v>
      </c>
      <c r="AD636">
        <v>2.9E-5</v>
      </c>
      <c r="AE636" t="s">
        <v>10</v>
      </c>
      <c r="AF636">
        <v>0</v>
      </c>
      <c r="AG636">
        <v>0</v>
      </c>
      <c r="AH636" t="s">
        <v>11</v>
      </c>
      <c r="AI636">
        <v>0.718781</v>
      </c>
      <c r="AJ636">
        <v>7.2999999999999999E-5</v>
      </c>
      <c r="AK636" t="s">
        <v>12</v>
      </c>
      <c r="AL636">
        <v>0</v>
      </c>
      <c r="AM636">
        <v>0</v>
      </c>
    </row>
    <row r="637" spans="1:39" x14ac:dyDescent="0.25">
      <c r="A637" t="s">
        <v>168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11268.378262</v>
      </c>
      <c r="I637">
        <v>4133.4189029999998</v>
      </c>
      <c r="J637" t="s">
        <v>3</v>
      </c>
      <c r="K637">
        <v>11247.463691000001</v>
      </c>
      <c r="L637">
        <v>4044.938048</v>
      </c>
      <c r="M637" t="s">
        <v>4</v>
      </c>
      <c r="N637">
        <v>901.59928500000001</v>
      </c>
      <c r="O637">
        <v>418.60837099999998</v>
      </c>
      <c r="P637" t="s">
        <v>5</v>
      </c>
      <c r="Q637">
        <v>0</v>
      </c>
      <c r="R637">
        <v>0</v>
      </c>
      <c r="S637" t="s">
        <v>6</v>
      </c>
      <c r="T637">
        <v>412.54840300000001</v>
      </c>
      <c r="U637">
        <v>6.1096320000000004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0.28125</v>
      </c>
      <c r="AD637">
        <v>3.1999999999999999E-5</v>
      </c>
      <c r="AE637" t="s">
        <v>10</v>
      </c>
      <c r="AF637">
        <v>0</v>
      </c>
      <c r="AG637">
        <v>0</v>
      </c>
      <c r="AH637" t="s">
        <v>11</v>
      </c>
      <c r="AI637">
        <v>0.71914100000000003</v>
      </c>
      <c r="AJ637">
        <v>7.1000000000000005E-5</v>
      </c>
      <c r="AK637" t="s">
        <v>12</v>
      </c>
      <c r="AL637">
        <v>0</v>
      </c>
      <c r="AM637">
        <v>0</v>
      </c>
    </row>
    <row r="638" spans="1:39" x14ac:dyDescent="0.25">
      <c r="A638" t="s">
        <v>168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11973.869258000001</v>
      </c>
      <c r="I638">
        <v>4396.4891770000004</v>
      </c>
      <c r="J638" t="s">
        <v>3</v>
      </c>
      <c r="K638">
        <v>11951.648262000001</v>
      </c>
      <c r="L638">
        <v>4301.9823729999998</v>
      </c>
      <c r="M638" t="s">
        <v>4</v>
      </c>
      <c r="N638">
        <v>958.20752400000003</v>
      </c>
      <c r="O638">
        <v>465.21856600000001</v>
      </c>
      <c r="P638" t="s">
        <v>5</v>
      </c>
      <c r="Q638">
        <v>0</v>
      </c>
      <c r="R638">
        <v>0</v>
      </c>
      <c r="S638" t="s">
        <v>6</v>
      </c>
      <c r="T638">
        <v>438.48567700000001</v>
      </c>
      <c r="U638">
        <v>6.8767969999999998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0.28125</v>
      </c>
      <c r="AD638">
        <v>3.1999999999999999E-5</v>
      </c>
      <c r="AE638" t="s">
        <v>10</v>
      </c>
      <c r="AF638">
        <v>0</v>
      </c>
      <c r="AG638">
        <v>0</v>
      </c>
      <c r="AH638" t="s">
        <v>11</v>
      </c>
      <c r="AI638">
        <v>0.71978699999999995</v>
      </c>
      <c r="AJ638">
        <v>6.4999999999999994E-5</v>
      </c>
      <c r="AK638" t="s">
        <v>12</v>
      </c>
      <c r="AL638">
        <v>0</v>
      </c>
      <c r="AM638">
        <v>0</v>
      </c>
    </row>
    <row r="639" spans="1:39" x14ac:dyDescent="0.25">
      <c r="A639" t="s">
        <v>168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12677.82748</v>
      </c>
      <c r="I639">
        <v>4772.6270000000004</v>
      </c>
      <c r="J639" t="s">
        <v>3</v>
      </c>
      <c r="K639">
        <v>12654.298594</v>
      </c>
      <c r="L639">
        <v>4668.9770339999995</v>
      </c>
      <c r="M639" t="s">
        <v>4</v>
      </c>
      <c r="N639">
        <v>1014.927919</v>
      </c>
      <c r="O639">
        <v>517.63323100000002</v>
      </c>
      <c r="P639" t="s">
        <v>5</v>
      </c>
      <c r="Q639">
        <v>0</v>
      </c>
      <c r="R639">
        <v>0</v>
      </c>
      <c r="S639" t="s">
        <v>6</v>
      </c>
      <c r="T639">
        <v>464.34161</v>
      </c>
      <c r="U639">
        <v>7.3663470000000002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0.28125</v>
      </c>
      <c r="AD639">
        <v>3.1999999999999999E-5</v>
      </c>
      <c r="AE639" t="s">
        <v>10</v>
      </c>
      <c r="AF639">
        <v>0</v>
      </c>
      <c r="AG639">
        <v>0</v>
      </c>
      <c r="AH639" t="s">
        <v>11</v>
      </c>
      <c r="AI639">
        <v>0.720302</v>
      </c>
      <c r="AJ639">
        <v>6.3E-5</v>
      </c>
      <c r="AK639" t="s">
        <v>12</v>
      </c>
      <c r="AL639">
        <v>0</v>
      </c>
      <c r="AM639">
        <v>0</v>
      </c>
    </row>
    <row r="640" spans="1:39" x14ac:dyDescent="0.25">
      <c r="A640" t="s">
        <v>168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13381.991719</v>
      </c>
      <c r="I640">
        <v>5193.2395470000001</v>
      </c>
      <c r="J640" t="s">
        <v>3</v>
      </c>
      <c r="K640">
        <v>13357.154551</v>
      </c>
      <c r="L640">
        <v>5081.6418549999999</v>
      </c>
      <c r="M640" t="s">
        <v>4</v>
      </c>
      <c r="N640">
        <v>1071.5394429999999</v>
      </c>
      <c r="O640">
        <v>573.31862100000001</v>
      </c>
      <c r="P640" t="s">
        <v>5</v>
      </c>
      <c r="Q640">
        <v>0</v>
      </c>
      <c r="R640">
        <v>0</v>
      </c>
      <c r="S640" t="s">
        <v>6</v>
      </c>
      <c r="T640">
        <v>490.17163499999998</v>
      </c>
      <c r="U640">
        <v>7.85154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0.281246</v>
      </c>
      <c r="AD640">
        <v>3.1999999999999999E-5</v>
      </c>
      <c r="AE640" t="s">
        <v>10</v>
      </c>
      <c r="AF640">
        <v>0</v>
      </c>
      <c r="AG640">
        <v>0</v>
      </c>
      <c r="AH640" t="s">
        <v>11</v>
      </c>
      <c r="AI640">
        <v>0.72076099999999999</v>
      </c>
      <c r="AJ640">
        <v>6.2000000000000003E-5</v>
      </c>
      <c r="AK640" t="s">
        <v>12</v>
      </c>
      <c r="AL640">
        <v>0</v>
      </c>
      <c r="AM640">
        <v>0</v>
      </c>
    </row>
    <row r="641" spans="1:39" x14ac:dyDescent="0.25">
      <c r="A641" t="s">
        <v>168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14087.003124999999</v>
      </c>
      <c r="I641">
        <v>5485.3495279999997</v>
      </c>
      <c r="J641" t="s">
        <v>3</v>
      </c>
      <c r="K641">
        <v>14060.851522999999</v>
      </c>
      <c r="L641">
        <v>5366.9242770000001</v>
      </c>
      <c r="M641" t="s">
        <v>4</v>
      </c>
      <c r="N641">
        <v>1128.0595579999999</v>
      </c>
      <c r="O641">
        <v>636.03231800000003</v>
      </c>
      <c r="P641" t="s">
        <v>5</v>
      </c>
      <c r="Q641">
        <v>0</v>
      </c>
      <c r="R641">
        <v>0</v>
      </c>
      <c r="S641" t="s">
        <v>6</v>
      </c>
      <c r="T641">
        <v>516.08599200000003</v>
      </c>
      <c r="U641">
        <v>8.5004930000000005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0.28124500000000002</v>
      </c>
      <c r="AD641">
        <v>3.1999999999999999E-5</v>
      </c>
      <c r="AE641" t="s">
        <v>10</v>
      </c>
      <c r="AF641">
        <v>0</v>
      </c>
      <c r="AG641">
        <v>0</v>
      </c>
      <c r="AH641" t="s">
        <v>11</v>
      </c>
      <c r="AI641">
        <v>0.72076700000000005</v>
      </c>
      <c r="AJ641">
        <v>6.3E-5</v>
      </c>
      <c r="AK641" t="s">
        <v>12</v>
      </c>
      <c r="AL641">
        <v>0</v>
      </c>
      <c r="AM641">
        <v>0</v>
      </c>
    </row>
    <row r="642" spans="1:39" x14ac:dyDescent="0.25">
      <c r="A642" t="s">
        <v>169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391.34730999999999</v>
      </c>
      <c r="I642">
        <v>2.728504</v>
      </c>
      <c r="J642" t="s">
        <v>3</v>
      </c>
      <c r="K642">
        <v>390.117726</v>
      </c>
      <c r="L642">
        <v>2.5402710000000002</v>
      </c>
      <c r="M642" t="s">
        <v>4</v>
      </c>
      <c r="N642">
        <v>60.674745000000001</v>
      </c>
      <c r="O642">
        <v>2.5558040000000002</v>
      </c>
      <c r="P642" t="s">
        <v>5</v>
      </c>
      <c r="Q642">
        <v>1.5780259999999999</v>
      </c>
      <c r="R642">
        <v>1.1447000000000001E-2</v>
      </c>
      <c r="S642" t="s">
        <v>6</v>
      </c>
      <c r="T642">
        <v>315.14525500000002</v>
      </c>
      <c r="U642">
        <v>2.9780000000000002E-3</v>
      </c>
      <c r="V642" t="s">
        <v>7</v>
      </c>
      <c r="W642">
        <v>0.51981599999999994</v>
      </c>
      <c r="X642">
        <v>2.3860000000000001E-3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0.29610599999999998</v>
      </c>
      <c r="AG642">
        <v>6.7000000000000002E-5</v>
      </c>
      <c r="AH642" t="s">
        <v>11</v>
      </c>
      <c r="AI642">
        <v>0.70684899999999995</v>
      </c>
      <c r="AJ642">
        <v>2.5000000000000001E-5</v>
      </c>
      <c r="AK642" t="s">
        <v>12</v>
      </c>
      <c r="AL642">
        <v>0</v>
      </c>
      <c r="AM642">
        <v>0</v>
      </c>
    </row>
    <row r="643" spans="1:39" x14ac:dyDescent="0.25">
      <c r="A643" t="s">
        <v>169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782.68027500000005</v>
      </c>
      <c r="I643">
        <v>9.1839460000000006</v>
      </c>
      <c r="J643" t="s">
        <v>3</v>
      </c>
      <c r="K643">
        <v>780.09480199999996</v>
      </c>
      <c r="L643">
        <v>8.2803640000000005</v>
      </c>
      <c r="M643" t="s">
        <v>4</v>
      </c>
      <c r="N643">
        <v>121.079329</v>
      </c>
      <c r="O643">
        <v>8.5244540000000004</v>
      </c>
      <c r="P643" t="s">
        <v>5</v>
      </c>
      <c r="Q643">
        <v>3.1801379999999999</v>
      </c>
      <c r="R643">
        <v>4.1402000000000001E-2</v>
      </c>
      <c r="S643" t="s">
        <v>6</v>
      </c>
      <c r="T643">
        <v>630.30801099999996</v>
      </c>
      <c r="U643">
        <v>7.8150000000000008E-3</v>
      </c>
      <c r="V643" t="s">
        <v>7</v>
      </c>
      <c r="W643">
        <v>1.0502560000000001</v>
      </c>
      <c r="X643">
        <v>7.4110000000000001E-3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0.29000999999999999</v>
      </c>
      <c r="AG643">
        <v>7.2999999999999999E-5</v>
      </c>
      <c r="AH643" t="s">
        <v>11</v>
      </c>
      <c r="AI643">
        <v>0.70849499999999999</v>
      </c>
      <c r="AJ643">
        <v>3.4999999999999997E-5</v>
      </c>
      <c r="AK643" t="s">
        <v>12</v>
      </c>
      <c r="AL643">
        <v>0</v>
      </c>
      <c r="AM643">
        <v>0</v>
      </c>
    </row>
    <row r="644" spans="1:39" x14ac:dyDescent="0.25">
      <c r="A644" t="s">
        <v>169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1174.3028389999999</v>
      </c>
      <c r="I644">
        <v>17.937611</v>
      </c>
      <c r="J644" t="s">
        <v>3</v>
      </c>
      <c r="K644">
        <v>1170.3907710000001</v>
      </c>
      <c r="L644">
        <v>16.253067000000001</v>
      </c>
      <c r="M644" t="s">
        <v>4</v>
      </c>
      <c r="N644">
        <v>181.786866</v>
      </c>
      <c r="O644">
        <v>16.421617000000001</v>
      </c>
      <c r="P644" t="s">
        <v>5</v>
      </c>
      <c r="Q644">
        <v>4.7769899999999996</v>
      </c>
      <c r="R644">
        <v>7.2706999999999994E-2</v>
      </c>
      <c r="S644" t="s">
        <v>6</v>
      </c>
      <c r="T644">
        <v>945.46684100000004</v>
      </c>
      <c r="U644">
        <v>1.3198E-2</v>
      </c>
      <c r="V644" t="s">
        <v>7</v>
      </c>
      <c r="W644">
        <v>1.5761799999999999</v>
      </c>
      <c r="X644">
        <v>1.2649000000000001E-2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0.28659000000000001</v>
      </c>
      <c r="AG644">
        <v>4.3999999999999999E-5</v>
      </c>
      <c r="AH644" t="s">
        <v>11</v>
      </c>
      <c r="AI644">
        <v>0.70968500000000001</v>
      </c>
      <c r="AJ644">
        <v>4.6999999999999997E-5</v>
      </c>
      <c r="AK644" t="s">
        <v>12</v>
      </c>
      <c r="AL644">
        <v>0</v>
      </c>
      <c r="AM644">
        <v>0</v>
      </c>
    </row>
    <row r="645" spans="1:39" x14ac:dyDescent="0.25">
      <c r="A645" t="s">
        <v>169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1566.1269629999999</v>
      </c>
      <c r="I645">
        <v>34.470365999999999</v>
      </c>
      <c r="J645" t="s">
        <v>3</v>
      </c>
      <c r="K645">
        <v>1560.9341380000001</v>
      </c>
      <c r="L645">
        <v>31.277763</v>
      </c>
      <c r="M645" t="s">
        <v>4</v>
      </c>
      <c r="N645">
        <v>242.27774600000001</v>
      </c>
      <c r="O645">
        <v>27.498691999999998</v>
      </c>
      <c r="P645" t="s">
        <v>5</v>
      </c>
      <c r="Q645">
        <v>6.35093</v>
      </c>
      <c r="R645">
        <v>0.10598100000000001</v>
      </c>
      <c r="S645" t="s">
        <v>6</v>
      </c>
      <c r="T645">
        <v>1260.6481879999999</v>
      </c>
      <c r="U645">
        <v>2.7437E-2</v>
      </c>
      <c r="V645" t="s">
        <v>7</v>
      </c>
      <c r="W645">
        <v>2.1116359999999998</v>
      </c>
      <c r="X645">
        <v>2.2414E-2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0.28424500000000003</v>
      </c>
      <c r="AG645">
        <v>4.3000000000000002E-5</v>
      </c>
      <c r="AH645" t="s">
        <v>11</v>
      </c>
      <c r="AI645">
        <v>0.71081000000000005</v>
      </c>
      <c r="AJ645">
        <v>5.7000000000000003E-5</v>
      </c>
      <c r="AK645" t="s">
        <v>12</v>
      </c>
      <c r="AL645">
        <v>0</v>
      </c>
      <c r="AM645">
        <v>0</v>
      </c>
    </row>
    <row r="646" spans="1:39" x14ac:dyDescent="0.25">
      <c r="A646" t="s">
        <v>169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1957.7088180000001</v>
      </c>
      <c r="I646">
        <v>47.365971000000002</v>
      </c>
      <c r="J646" t="s">
        <v>3</v>
      </c>
      <c r="K646">
        <v>1951.2309720000001</v>
      </c>
      <c r="L646">
        <v>43.512098999999999</v>
      </c>
      <c r="M646" t="s">
        <v>4</v>
      </c>
      <c r="N646">
        <v>302.63934899999998</v>
      </c>
      <c r="O646">
        <v>35.009360000000001</v>
      </c>
      <c r="P646" t="s">
        <v>5</v>
      </c>
      <c r="Q646">
        <v>7.9365119999999996</v>
      </c>
      <c r="R646">
        <v>0.13541400000000001</v>
      </c>
      <c r="S646" t="s">
        <v>6</v>
      </c>
      <c r="T646">
        <v>1575.814558</v>
      </c>
      <c r="U646">
        <v>3.9102999999999999E-2</v>
      </c>
      <c r="V646" t="s">
        <v>7</v>
      </c>
      <c r="W646">
        <v>2.6373679999999999</v>
      </c>
      <c r="X646">
        <v>3.2023000000000003E-2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0.28393600000000002</v>
      </c>
      <c r="AG646">
        <v>4.3000000000000002E-5</v>
      </c>
      <c r="AH646" t="s">
        <v>11</v>
      </c>
      <c r="AI646">
        <v>0.71136900000000003</v>
      </c>
      <c r="AJ646">
        <v>6.0999999999999999E-5</v>
      </c>
      <c r="AK646" t="s">
        <v>12</v>
      </c>
      <c r="AL646">
        <v>0</v>
      </c>
      <c r="AM646">
        <v>0</v>
      </c>
    </row>
    <row r="647" spans="1:39" x14ac:dyDescent="0.25">
      <c r="A647" t="s">
        <v>169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2349.031489</v>
      </c>
      <c r="I647">
        <v>55.130290000000002</v>
      </c>
      <c r="J647" t="s">
        <v>3</v>
      </c>
      <c r="K647">
        <v>2341.22939</v>
      </c>
      <c r="L647">
        <v>50.594377999999999</v>
      </c>
      <c r="M647" t="s">
        <v>4</v>
      </c>
      <c r="N647">
        <v>362.73375700000003</v>
      </c>
      <c r="O647">
        <v>38.471969000000001</v>
      </c>
      <c r="P647" t="s">
        <v>5</v>
      </c>
      <c r="Q647">
        <v>9.5393980000000003</v>
      </c>
      <c r="R647">
        <v>0.17269000000000001</v>
      </c>
      <c r="S647" t="s">
        <v>6</v>
      </c>
      <c r="T647">
        <v>1890.987764</v>
      </c>
      <c r="U647">
        <v>4.5199999999999997E-2</v>
      </c>
      <c r="V647" t="s">
        <v>7</v>
      </c>
      <c r="W647">
        <v>3.1642960000000002</v>
      </c>
      <c r="X647">
        <v>4.1177999999999999E-2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0.28382499999999999</v>
      </c>
      <c r="AG647">
        <v>4.1999999999999998E-5</v>
      </c>
      <c r="AH647" t="s">
        <v>11</v>
      </c>
      <c r="AI647">
        <v>0.71222399999999997</v>
      </c>
      <c r="AJ647">
        <v>6.9999999999999994E-5</v>
      </c>
      <c r="AK647" t="s">
        <v>12</v>
      </c>
      <c r="AL647">
        <v>0</v>
      </c>
      <c r="AM647">
        <v>0</v>
      </c>
    </row>
    <row r="648" spans="1:39" x14ac:dyDescent="0.25">
      <c r="A648" t="s">
        <v>169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2741.0136520000001</v>
      </c>
      <c r="I648">
        <v>76.412661999999997</v>
      </c>
      <c r="J648" t="s">
        <v>3</v>
      </c>
      <c r="K648">
        <v>2731.9057229999999</v>
      </c>
      <c r="L648">
        <v>70.689735999999996</v>
      </c>
      <c r="M648" t="s">
        <v>4</v>
      </c>
      <c r="N648">
        <v>423.32852000000003</v>
      </c>
      <c r="O648">
        <v>53.087099000000002</v>
      </c>
      <c r="P648" t="s">
        <v>5</v>
      </c>
      <c r="Q648">
        <v>11.121862</v>
      </c>
      <c r="R648">
        <v>0.22689500000000001</v>
      </c>
      <c r="S648" t="s">
        <v>6</v>
      </c>
      <c r="T648">
        <v>2206.1725780000002</v>
      </c>
      <c r="U648">
        <v>5.4359999999999999E-2</v>
      </c>
      <c r="V648" t="s">
        <v>7</v>
      </c>
      <c r="W648">
        <v>3.7013039999999999</v>
      </c>
      <c r="X648">
        <v>5.2349E-2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0.28324100000000002</v>
      </c>
      <c r="AG648">
        <v>3.4E-5</v>
      </c>
      <c r="AH648" t="s">
        <v>11</v>
      </c>
      <c r="AI648">
        <v>0.71270800000000001</v>
      </c>
      <c r="AJ648">
        <v>7.2999999999999999E-5</v>
      </c>
      <c r="AK648" t="s">
        <v>12</v>
      </c>
      <c r="AL648">
        <v>0</v>
      </c>
      <c r="AM648">
        <v>0</v>
      </c>
    </row>
    <row r="649" spans="1:39" x14ac:dyDescent="0.25">
      <c r="A649" t="s">
        <v>169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3132.6643800000002</v>
      </c>
      <c r="I649">
        <v>96.776897000000005</v>
      </c>
      <c r="J649" t="s">
        <v>3</v>
      </c>
      <c r="K649">
        <v>3122.2557230000002</v>
      </c>
      <c r="L649">
        <v>90.175977000000003</v>
      </c>
      <c r="M649" t="s">
        <v>4</v>
      </c>
      <c r="N649">
        <v>484.16307</v>
      </c>
      <c r="O649">
        <v>70.415876999999995</v>
      </c>
      <c r="P649" t="s">
        <v>5</v>
      </c>
      <c r="Q649">
        <v>12.731899</v>
      </c>
      <c r="R649">
        <v>0.27356799999999998</v>
      </c>
      <c r="S649" t="s">
        <v>6</v>
      </c>
      <c r="T649">
        <v>2521.3455319999998</v>
      </c>
      <c r="U649">
        <v>5.7086999999999999E-2</v>
      </c>
      <c r="V649" t="s">
        <v>7</v>
      </c>
      <c r="W649">
        <v>4.2208240000000004</v>
      </c>
      <c r="X649">
        <v>5.8971000000000003E-2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0.28308699999999998</v>
      </c>
      <c r="AG649">
        <v>3.3000000000000003E-5</v>
      </c>
      <c r="AH649" t="s">
        <v>11</v>
      </c>
      <c r="AI649">
        <v>0.71365400000000001</v>
      </c>
      <c r="AJ649">
        <v>7.2999999999999999E-5</v>
      </c>
      <c r="AK649" t="s">
        <v>12</v>
      </c>
      <c r="AL649">
        <v>0</v>
      </c>
      <c r="AM649">
        <v>0</v>
      </c>
    </row>
    <row r="650" spans="1:39" x14ac:dyDescent="0.25">
      <c r="A650" t="s">
        <v>169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3524.5225439999999</v>
      </c>
      <c r="I650">
        <v>117.676661</v>
      </c>
      <c r="J650" t="s">
        <v>3</v>
      </c>
      <c r="K650">
        <v>3512.8066060000001</v>
      </c>
      <c r="L650">
        <v>108.801221</v>
      </c>
      <c r="M650" t="s">
        <v>4</v>
      </c>
      <c r="N650">
        <v>545.12021700000003</v>
      </c>
      <c r="O650">
        <v>89.573158000000006</v>
      </c>
      <c r="P650" t="s">
        <v>5</v>
      </c>
      <c r="Q650">
        <v>14.318987</v>
      </c>
      <c r="R650">
        <v>0.32394400000000001</v>
      </c>
      <c r="S650" t="s">
        <v>6</v>
      </c>
      <c r="T650">
        <v>2836.516885</v>
      </c>
      <c r="U650">
        <v>6.5535999999999997E-2</v>
      </c>
      <c r="V650" t="s">
        <v>7</v>
      </c>
      <c r="W650">
        <v>4.7649619999999997</v>
      </c>
      <c r="X650">
        <v>8.1115999999999994E-2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0.28297499999999998</v>
      </c>
      <c r="AG650">
        <v>3.1999999999999999E-5</v>
      </c>
      <c r="AH650" t="s">
        <v>11</v>
      </c>
      <c r="AI650">
        <v>0.71527300000000005</v>
      </c>
      <c r="AJ650">
        <v>7.2000000000000002E-5</v>
      </c>
      <c r="AK650" t="s">
        <v>12</v>
      </c>
      <c r="AL650">
        <v>0</v>
      </c>
      <c r="AM650">
        <v>0</v>
      </c>
    </row>
    <row r="651" spans="1:39" x14ac:dyDescent="0.25">
      <c r="A651" t="s">
        <v>169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3916.0067770000001</v>
      </c>
      <c r="I651">
        <v>139.279561</v>
      </c>
      <c r="J651" t="s">
        <v>3</v>
      </c>
      <c r="K651">
        <v>3902.982935</v>
      </c>
      <c r="L651">
        <v>129.74134000000001</v>
      </c>
      <c r="M651" t="s">
        <v>4</v>
      </c>
      <c r="N651">
        <v>605.65679299999999</v>
      </c>
      <c r="O651">
        <v>111.287398</v>
      </c>
      <c r="P651" t="s">
        <v>5</v>
      </c>
      <c r="Q651">
        <v>15.913309</v>
      </c>
      <c r="R651">
        <v>0.36802699999999999</v>
      </c>
      <c r="S651" t="s">
        <v>6</v>
      </c>
      <c r="T651">
        <v>3151.6879789999998</v>
      </c>
      <c r="U651">
        <v>7.8089000000000006E-2</v>
      </c>
      <c r="V651" t="s">
        <v>7</v>
      </c>
      <c r="W651">
        <v>5.2809200000000001</v>
      </c>
      <c r="X651">
        <v>9.4865000000000005E-2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0.28292899999999999</v>
      </c>
      <c r="AG651">
        <v>3.1999999999999999E-5</v>
      </c>
      <c r="AH651" t="s">
        <v>11</v>
      </c>
      <c r="AI651">
        <v>0.71589100000000006</v>
      </c>
      <c r="AJ651">
        <v>7.4999999999999993E-5</v>
      </c>
      <c r="AK651" t="s">
        <v>12</v>
      </c>
      <c r="AL651">
        <v>0</v>
      </c>
      <c r="AM651">
        <v>0</v>
      </c>
    </row>
    <row r="652" spans="1:39" x14ac:dyDescent="0.25">
      <c r="A652" t="s">
        <v>169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4307.4888769999998</v>
      </c>
      <c r="I652">
        <v>161.79919899999999</v>
      </c>
      <c r="J652" t="s">
        <v>3</v>
      </c>
      <c r="K652">
        <v>4293.20417</v>
      </c>
      <c r="L652">
        <v>150.72198299999999</v>
      </c>
      <c r="M652" t="s">
        <v>4</v>
      </c>
      <c r="N652">
        <v>665.95797900000002</v>
      </c>
      <c r="O652">
        <v>129.40076300000001</v>
      </c>
      <c r="P652" t="s">
        <v>5</v>
      </c>
      <c r="Q652">
        <v>17.479901999999999</v>
      </c>
      <c r="R652">
        <v>0.418848</v>
      </c>
      <c r="S652" t="s">
        <v>6</v>
      </c>
      <c r="T652">
        <v>3466.8843360000001</v>
      </c>
      <c r="U652">
        <v>0.10058499999999999</v>
      </c>
      <c r="V652" t="s">
        <v>7</v>
      </c>
      <c r="W652">
        <v>5.8167119999999999</v>
      </c>
      <c r="X652">
        <v>0.114125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0.28243099999999999</v>
      </c>
      <c r="AG652">
        <v>3.4E-5</v>
      </c>
      <c r="AH652" t="s">
        <v>11</v>
      </c>
      <c r="AI652">
        <v>0.71633400000000003</v>
      </c>
      <c r="AJ652">
        <v>7.2000000000000002E-5</v>
      </c>
      <c r="AK652" t="s">
        <v>12</v>
      </c>
      <c r="AL652">
        <v>0</v>
      </c>
      <c r="AM652">
        <v>0</v>
      </c>
    </row>
    <row r="653" spans="1:39" x14ac:dyDescent="0.25">
      <c r="A653" t="s">
        <v>169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4699.3397949999999</v>
      </c>
      <c r="I653">
        <v>198.32707400000001</v>
      </c>
      <c r="J653" t="s">
        <v>3</v>
      </c>
      <c r="K653">
        <v>4683.8013090000004</v>
      </c>
      <c r="L653">
        <v>186.60602499999999</v>
      </c>
      <c r="M653" t="s">
        <v>4</v>
      </c>
      <c r="N653">
        <v>726.34821199999999</v>
      </c>
      <c r="O653">
        <v>147.09069299999999</v>
      </c>
      <c r="P653" t="s">
        <v>5</v>
      </c>
      <c r="Q653">
        <v>19.070004000000001</v>
      </c>
      <c r="R653">
        <v>0.45704699999999998</v>
      </c>
      <c r="S653" t="s">
        <v>6</v>
      </c>
      <c r="T653">
        <v>3782.0632909999999</v>
      </c>
      <c r="U653">
        <v>0.11600000000000001</v>
      </c>
      <c r="V653" t="s">
        <v>7</v>
      </c>
      <c r="W653">
        <v>6.3432329999999997</v>
      </c>
      <c r="X653">
        <v>0.13081000000000001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0.281891</v>
      </c>
      <c r="AG653">
        <v>2.4000000000000001E-5</v>
      </c>
      <c r="AH653" t="s">
        <v>11</v>
      </c>
      <c r="AI653">
        <v>0.716364</v>
      </c>
      <c r="AJ653">
        <v>7.2999999999999999E-5</v>
      </c>
      <c r="AK653" t="s">
        <v>12</v>
      </c>
      <c r="AL653">
        <v>0</v>
      </c>
      <c r="AM653">
        <v>0</v>
      </c>
    </row>
    <row r="654" spans="1:39" x14ac:dyDescent="0.25">
      <c r="A654" t="s">
        <v>169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5090.9634770000002</v>
      </c>
      <c r="I654">
        <v>224.777872</v>
      </c>
      <c r="J654" t="s">
        <v>3</v>
      </c>
      <c r="K654">
        <v>5074.1257809999997</v>
      </c>
      <c r="L654">
        <v>210.06246100000001</v>
      </c>
      <c r="M654" t="s">
        <v>4</v>
      </c>
      <c r="N654">
        <v>786.77623500000004</v>
      </c>
      <c r="O654">
        <v>162.98524800000001</v>
      </c>
      <c r="P654" t="s">
        <v>5</v>
      </c>
      <c r="Q654">
        <v>20.668873000000001</v>
      </c>
      <c r="R654">
        <v>0.54428600000000005</v>
      </c>
      <c r="S654" t="s">
        <v>6</v>
      </c>
      <c r="T654">
        <v>4097.2517580000003</v>
      </c>
      <c r="U654">
        <v>0.137852</v>
      </c>
      <c r="V654" t="s">
        <v>7</v>
      </c>
      <c r="W654">
        <v>6.8756050000000002</v>
      </c>
      <c r="X654">
        <v>0.13974600000000001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0.28175800000000001</v>
      </c>
      <c r="AG654">
        <v>2.5000000000000001E-5</v>
      </c>
      <c r="AH654" t="s">
        <v>11</v>
      </c>
      <c r="AI654">
        <v>0.71686899999999998</v>
      </c>
      <c r="AJ654">
        <v>7.7000000000000001E-5</v>
      </c>
      <c r="AK654" t="s">
        <v>12</v>
      </c>
      <c r="AL654">
        <v>0</v>
      </c>
      <c r="AM654">
        <v>0</v>
      </c>
    </row>
    <row r="655" spans="1:39" x14ac:dyDescent="0.25">
      <c r="A655" t="s">
        <v>169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5482.7433300000002</v>
      </c>
      <c r="I655">
        <v>258.614552</v>
      </c>
      <c r="J655" t="s">
        <v>3</v>
      </c>
      <c r="K655">
        <v>5464.5834770000001</v>
      </c>
      <c r="L655">
        <v>242.504636</v>
      </c>
      <c r="M655" t="s">
        <v>4</v>
      </c>
      <c r="N655">
        <v>847.55649300000005</v>
      </c>
      <c r="O655">
        <v>189.49855299999999</v>
      </c>
      <c r="P655" t="s">
        <v>5</v>
      </c>
      <c r="Q655">
        <v>22.259128</v>
      </c>
      <c r="R655">
        <v>0.62373800000000001</v>
      </c>
      <c r="S655" t="s">
        <v>6</v>
      </c>
      <c r="T655">
        <v>4412.4470510000001</v>
      </c>
      <c r="U655">
        <v>0.15177599999999999</v>
      </c>
      <c r="V655" t="s">
        <v>7</v>
      </c>
      <c r="W655">
        <v>7.4182230000000002</v>
      </c>
      <c r="X655">
        <v>0.155255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0.28175600000000001</v>
      </c>
      <c r="AG655">
        <v>2.5000000000000001E-5</v>
      </c>
      <c r="AH655" t="s">
        <v>11</v>
      </c>
      <c r="AI655">
        <v>0.71720200000000001</v>
      </c>
      <c r="AJ655">
        <v>7.6000000000000004E-5</v>
      </c>
      <c r="AK655" t="s">
        <v>12</v>
      </c>
      <c r="AL655">
        <v>0</v>
      </c>
      <c r="AM655">
        <v>0</v>
      </c>
    </row>
    <row r="656" spans="1:39" x14ac:dyDescent="0.25">
      <c r="A656" t="s">
        <v>169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5874.6160639999998</v>
      </c>
      <c r="I656">
        <v>307.89362699999998</v>
      </c>
      <c r="J656" t="s">
        <v>3</v>
      </c>
      <c r="K656">
        <v>5855.1489060000004</v>
      </c>
      <c r="L656">
        <v>290.667821</v>
      </c>
      <c r="M656" t="s">
        <v>4</v>
      </c>
      <c r="N656">
        <v>908.23012600000004</v>
      </c>
      <c r="O656">
        <v>221.6816</v>
      </c>
      <c r="P656" t="s">
        <v>5</v>
      </c>
      <c r="Q656">
        <v>23.857068999999999</v>
      </c>
      <c r="R656">
        <v>0.68210999999999999</v>
      </c>
      <c r="S656" t="s">
        <v>6</v>
      </c>
      <c r="T656">
        <v>4727.9110449999998</v>
      </c>
      <c r="U656">
        <v>4.0604620000000002</v>
      </c>
      <c r="V656" t="s">
        <v>7</v>
      </c>
      <c r="W656">
        <v>7.949827</v>
      </c>
      <c r="X656">
        <v>0.172765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0.28149000000000002</v>
      </c>
      <c r="AG656">
        <v>2.5999999999999998E-5</v>
      </c>
      <c r="AH656" t="s">
        <v>11</v>
      </c>
      <c r="AI656">
        <v>0.71720200000000001</v>
      </c>
      <c r="AJ656">
        <v>7.6000000000000004E-5</v>
      </c>
      <c r="AK656" t="s">
        <v>12</v>
      </c>
      <c r="AL656">
        <v>0</v>
      </c>
      <c r="AM656">
        <v>0</v>
      </c>
    </row>
    <row r="657" spans="1:39" x14ac:dyDescent="0.25">
      <c r="A657" t="s">
        <v>169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6266.2401170000003</v>
      </c>
      <c r="I657">
        <v>358.29298299999999</v>
      </c>
      <c r="J657" t="s">
        <v>3</v>
      </c>
      <c r="K657">
        <v>6245.5067479999998</v>
      </c>
      <c r="L657">
        <v>338.88494200000002</v>
      </c>
      <c r="M657" t="s">
        <v>4</v>
      </c>
      <c r="N657">
        <v>968.99463300000002</v>
      </c>
      <c r="O657">
        <v>259.75518399999999</v>
      </c>
      <c r="P657" t="s">
        <v>5</v>
      </c>
      <c r="Q657">
        <v>25.442609999999998</v>
      </c>
      <c r="R657">
        <v>0.79604200000000003</v>
      </c>
      <c r="S657" t="s">
        <v>6</v>
      </c>
      <c r="T657">
        <v>5043.1180860000004</v>
      </c>
      <c r="U657">
        <v>4.110913</v>
      </c>
      <c r="V657" t="s">
        <v>7</v>
      </c>
      <c r="W657">
        <v>8.4838620000000002</v>
      </c>
      <c r="X657">
        <v>0.18731300000000001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0.281474</v>
      </c>
      <c r="AG657">
        <v>2.5999999999999998E-5</v>
      </c>
      <c r="AH657" t="s">
        <v>11</v>
      </c>
      <c r="AI657">
        <v>0.71752499999999997</v>
      </c>
      <c r="AJ657">
        <v>7.1000000000000005E-5</v>
      </c>
      <c r="AK657" t="s">
        <v>12</v>
      </c>
      <c r="AL657">
        <v>0</v>
      </c>
      <c r="AM657">
        <v>0</v>
      </c>
    </row>
    <row r="658" spans="1:39" x14ac:dyDescent="0.25">
      <c r="A658" t="s">
        <v>169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6658.0478519999997</v>
      </c>
      <c r="I658">
        <v>381.91958699999998</v>
      </c>
      <c r="J658" t="s">
        <v>3</v>
      </c>
      <c r="K658">
        <v>6636.0046480000001</v>
      </c>
      <c r="L658">
        <v>358.321012</v>
      </c>
      <c r="M658" t="s">
        <v>4</v>
      </c>
      <c r="N658">
        <v>1029.651292</v>
      </c>
      <c r="O658">
        <v>280.49068299999999</v>
      </c>
      <c r="P658" t="s">
        <v>5</v>
      </c>
      <c r="Q658">
        <v>27.030736000000001</v>
      </c>
      <c r="R658">
        <v>0.904671</v>
      </c>
      <c r="S658" t="s">
        <v>6</v>
      </c>
      <c r="T658">
        <v>5358.3235160000004</v>
      </c>
      <c r="U658">
        <v>4.1481250000000003</v>
      </c>
      <c r="V658" t="s">
        <v>7</v>
      </c>
      <c r="W658">
        <v>9.0208700000000004</v>
      </c>
      <c r="X658">
        <v>0.20705399999999999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0.281474</v>
      </c>
      <c r="AG658">
        <v>2.5999999999999998E-5</v>
      </c>
      <c r="AH658" t="s">
        <v>11</v>
      </c>
      <c r="AI658">
        <v>0.71804000000000001</v>
      </c>
      <c r="AJ658">
        <v>7.2000000000000002E-5</v>
      </c>
      <c r="AK658" t="s">
        <v>12</v>
      </c>
      <c r="AL658">
        <v>0</v>
      </c>
      <c r="AM658">
        <v>0</v>
      </c>
    </row>
    <row r="659" spans="1:39" x14ac:dyDescent="0.25">
      <c r="A659" t="s">
        <v>169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7049.2285940000002</v>
      </c>
      <c r="I659">
        <v>423.29754700000001</v>
      </c>
      <c r="J659" t="s">
        <v>3</v>
      </c>
      <c r="K659">
        <v>7025.8389550000002</v>
      </c>
      <c r="L659">
        <v>398.90437900000001</v>
      </c>
      <c r="M659" t="s">
        <v>4</v>
      </c>
      <c r="N659">
        <v>1089.6646189999999</v>
      </c>
      <c r="O659">
        <v>307.19516900000002</v>
      </c>
      <c r="P659" t="s">
        <v>5</v>
      </c>
      <c r="Q659">
        <v>28.616655999999999</v>
      </c>
      <c r="R659">
        <v>0.93740699999999999</v>
      </c>
      <c r="S659" t="s">
        <v>6</v>
      </c>
      <c r="T659">
        <v>5673.5165040000002</v>
      </c>
      <c r="U659">
        <v>4.2918349999999998</v>
      </c>
      <c r="V659" t="s">
        <v>7</v>
      </c>
      <c r="W659">
        <v>9.5550230000000003</v>
      </c>
      <c r="X659">
        <v>0.23160700000000001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0.28140300000000001</v>
      </c>
      <c r="AG659">
        <v>2.5999999999999998E-5</v>
      </c>
      <c r="AH659" t="s">
        <v>11</v>
      </c>
      <c r="AI659">
        <v>0.71913199999999999</v>
      </c>
      <c r="AJ659">
        <v>8.5000000000000006E-5</v>
      </c>
      <c r="AK659" t="s">
        <v>12</v>
      </c>
      <c r="AL659">
        <v>0</v>
      </c>
      <c r="AM659">
        <v>0</v>
      </c>
    </row>
    <row r="660" spans="1:39" x14ac:dyDescent="0.25">
      <c r="A660" t="s">
        <v>169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7440.7049999999999</v>
      </c>
      <c r="I660">
        <v>460.57761599999998</v>
      </c>
      <c r="J660" t="s">
        <v>3</v>
      </c>
      <c r="K660">
        <v>7416.0595309999999</v>
      </c>
      <c r="L660">
        <v>434.66868699999998</v>
      </c>
      <c r="M660" t="s">
        <v>4</v>
      </c>
      <c r="N660">
        <v>1150.0243869999999</v>
      </c>
      <c r="O660">
        <v>329.89896199999998</v>
      </c>
      <c r="P660" t="s">
        <v>5</v>
      </c>
      <c r="Q660">
        <v>30.178595999999999</v>
      </c>
      <c r="R660">
        <v>1.0373939999999999</v>
      </c>
      <c r="S660" t="s">
        <v>6</v>
      </c>
      <c r="T660">
        <v>5988.7008589999996</v>
      </c>
      <c r="U660">
        <v>4.345332</v>
      </c>
      <c r="V660" t="s">
        <v>7</v>
      </c>
      <c r="W660">
        <v>10.078115</v>
      </c>
      <c r="X660">
        <v>0.24976899999999999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0.28136699999999998</v>
      </c>
      <c r="AG660">
        <v>2.5999999999999998E-5</v>
      </c>
      <c r="AH660" t="s">
        <v>11</v>
      </c>
      <c r="AI660">
        <v>0.719302</v>
      </c>
      <c r="AJ660">
        <v>8.6000000000000003E-5</v>
      </c>
      <c r="AK660" t="s">
        <v>12</v>
      </c>
      <c r="AL660">
        <v>0</v>
      </c>
      <c r="AM660">
        <v>0</v>
      </c>
    </row>
    <row r="661" spans="1:39" x14ac:dyDescent="0.25">
      <c r="A661" t="s">
        <v>169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7832.3017289999998</v>
      </c>
      <c r="I661">
        <v>504.75465000000003</v>
      </c>
      <c r="J661" t="s">
        <v>3</v>
      </c>
      <c r="K661">
        <v>7806.3972270000004</v>
      </c>
      <c r="L661">
        <v>478.20467500000001</v>
      </c>
      <c r="M661" t="s">
        <v>4</v>
      </c>
      <c r="N661">
        <v>1210.475991</v>
      </c>
      <c r="O661">
        <v>356.237323</v>
      </c>
      <c r="P661" t="s">
        <v>5</v>
      </c>
      <c r="Q661">
        <v>31.768618</v>
      </c>
      <c r="R661">
        <v>1.144163</v>
      </c>
      <c r="S661" t="s">
        <v>6</v>
      </c>
      <c r="T661">
        <v>6303.896299</v>
      </c>
      <c r="U661">
        <v>4.364268</v>
      </c>
      <c r="V661" t="s">
        <v>7</v>
      </c>
      <c r="W661">
        <v>10.596048</v>
      </c>
      <c r="X661">
        <v>0.26685399999999998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0.28136299999999997</v>
      </c>
      <c r="AG661">
        <v>2.5999999999999998E-5</v>
      </c>
      <c r="AH661" t="s">
        <v>11</v>
      </c>
      <c r="AI661">
        <v>0.72013700000000003</v>
      </c>
      <c r="AJ661">
        <v>8.2000000000000001E-5</v>
      </c>
      <c r="AK661" t="s">
        <v>12</v>
      </c>
      <c r="AL661">
        <v>0</v>
      </c>
      <c r="AM661">
        <v>0</v>
      </c>
    </row>
    <row r="662" spans="1:39" x14ac:dyDescent="0.25">
      <c r="A662" t="s">
        <v>170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170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170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170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170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170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170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170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170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170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170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170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170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170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170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170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170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170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170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170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171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317.14154200000002</v>
      </c>
      <c r="I682">
        <v>2.8270840000000002</v>
      </c>
      <c r="J682" t="s">
        <v>3</v>
      </c>
      <c r="K682">
        <v>316.07202799999999</v>
      </c>
      <c r="L682">
        <v>2.6004559999999999</v>
      </c>
      <c r="M682" t="s">
        <v>4</v>
      </c>
      <c r="N682">
        <v>58.65305</v>
      </c>
      <c r="O682">
        <v>1.8532459999999999</v>
      </c>
      <c r="P682" t="s">
        <v>5</v>
      </c>
      <c r="Q682">
        <v>1.4959100000000001</v>
      </c>
      <c r="R682">
        <v>9.0519999999999993E-3</v>
      </c>
      <c r="S682" t="s">
        <v>6</v>
      </c>
      <c r="T682">
        <v>243.602766</v>
      </c>
      <c r="U682">
        <v>4.7330000000000002E-3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0.29576000000000002</v>
      </c>
      <c r="AG682">
        <v>6.6000000000000005E-5</v>
      </c>
      <c r="AH682" t="s">
        <v>11</v>
      </c>
      <c r="AI682">
        <v>0.70739200000000002</v>
      </c>
      <c r="AJ682">
        <v>4.3000000000000002E-5</v>
      </c>
      <c r="AK682" t="s">
        <v>12</v>
      </c>
      <c r="AL682">
        <v>0</v>
      </c>
      <c r="AM682">
        <v>0</v>
      </c>
    </row>
    <row r="683" spans="1:39" x14ac:dyDescent="0.25">
      <c r="A683" t="s">
        <v>171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634.59802100000002</v>
      </c>
      <c r="I683">
        <v>9.1367840000000005</v>
      </c>
      <c r="J683" t="s">
        <v>3</v>
      </c>
      <c r="K683">
        <v>632.43144400000006</v>
      </c>
      <c r="L683">
        <v>8.4359199999999994</v>
      </c>
      <c r="M683" t="s">
        <v>4</v>
      </c>
      <c r="N683">
        <v>117.39555300000001</v>
      </c>
      <c r="O683">
        <v>6.0098000000000003</v>
      </c>
      <c r="P683" t="s">
        <v>5</v>
      </c>
      <c r="Q683">
        <v>2.9780479999999998</v>
      </c>
      <c r="R683">
        <v>1.8707999999999999E-2</v>
      </c>
      <c r="S683" t="s">
        <v>6</v>
      </c>
      <c r="T683">
        <v>487.23561899999999</v>
      </c>
      <c r="U683">
        <v>1.5049E-2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0.29023500000000002</v>
      </c>
      <c r="AG683">
        <v>5.8999999999999998E-5</v>
      </c>
      <c r="AH683" t="s">
        <v>11</v>
      </c>
      <c r="AI683">
        <v>0.70824399999999998</v>
      </c>
      <c r="AJ683">
        <v>3.6000000000000001E-5</v>
      </c>
      <c r="AK683" t="s">
        <v>12</v>
      </c>
      <c r="AL683">
        <v>0</v>
      </c>
      <c r="AM683">
        <v>0</v>
      </c>
    </row>
    <row r="684" spans="1:39" x14ac:dyDescent="0.25">
      <c r="A684" t="s">
        <v>171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952.02747199999999</v>
      </c>
      <c r="I684">
        <v>17.806177999999999</v>
      </c>
      <c r="J684" t="s">
        <v>3</v>
      </c>
      <c r="K684">
        <v>948.78741100000002</v>
      </c>
      <c r="L684">
        <v>15.996793</v>
      </c>
      <c r="M684" t="s">
        <v>4</v>
      </c>
      <c r="N684">
        <v>176.20146299999999</v>
      </c>
      <c r="O684">
        <v>11.615862999999999</v>
      </c>
      <c r="P684" t="s">
        <v>5</v>
      </c>
      <c r="Q684">
        <v>4.439622</v>
      </c>
      <c r="R684">
        <v>3.5785999999999998E-2</v>
      </c>
      <c r="S684" t="s">
        <v>6</v>
      </c>
      <c r="T684">
        <v>730.852937</v>
      </c>
      <c r="U684">
        <v>2.6717000000000001E-2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0.28737000000000001</v>
      </c>
      <c r="AG684">
        <v>5.3999999999999998E-5</v>
      </c>
      <c r="AH684" t="s">
        <v>11</v>
      </c>
      <c r="AI684">
        <v>0.71058900000000003</v>
      </c>
      <c r="AJ684">
        <v>6.0999999999999999E-5</v>
      </c>
      <c r="AK684" t="s">
        <v>12</v>
      </c>
      <c r="AL684">
        <v>0</v>
      </c>
      <c r="AM684">
        <v>0</v>
      </c>
    </row>
    <row r="685" spans="1:39" x14ac:dyDescent="0.25">
      <c r="A685" t="s">
        <v>171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1269.387107</v>
      </c>
      <c r="I685">
        <v>29.703786999999998</v>
      </c>
      <c r="J685" t="s">
        <v>3</v>
      </c>
      <c r="K685">
        <v>1265.0365870000001</v>
      </c>
      <c r="L685">
        <v>26.466467000000002</v>
      </c>
      <c r="M685" t="s">
        <v>4</v>
      </c>
      <c r="N685">
        <v>234.85698300000001</v>
      </c>
      <c r="O685">
        <v>19.305880999999999</v>
      </c>
      <c r="P685" t="s">
        <v>5</v>
      </c>
      <c r="Q685">
        <v>5.9344619999999999</v>
      </c>
      <c r="R685">
        <v>5.7159000000000001E-2</v>
      </c>
      <c r="S685" t="s">
        <v>6</v>
      </c>
      <c r="T685">
        <v>974.48483199999998</v>
      </c>
      <c r="U685">
        <v>3.8800000000000001E-2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0.28505399999999997</v>
      </c>
      <c r="AG685">
        <v>3.8000000000000002E-5</v>
      </c>
      <c r="AH685" t="s">
        <v>11</v>
      </c>
      <c r="AI685">
        <v>0.71142000000000005</v>
      </c>
      <c r="AJ685">
        <v>6.3E-5</v>
      </c>
      <c r="AK685" t="s">
        <v>12</v>
      </c>
      <c r="AL685">
        <v>0</v>
      </c>
      <c r="AM685">
        <v>0</v>
      </c>
    </row>
    <row r="686" spans="1:39" x14ac:dyDescent="0.25">
      <c r="A686" t="s">
        <v>171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1586.528538</v>
      </c>
      <c r="I686">
        <v>41.953504000000002</v>
      </c>
      <c r="J686" t="s">
        <v>3</v>
      </c>
      <c r="K686">
        <v>1581.0906789999999</v>
      </c>
      <c r="L686">
        <v>37.215721000000002</v>
      </c>
      <c r="M686" t="s">
        <v>4</v>
      </c>
      <c r="N686">
        <v>293.39966099999998</v>
      </c>
      <c r="O686">
        <v>27.477074000000002</v>
      </c>
      <c r="P686" t="s">
        <v>5</v>
      </c>
      <c r="Q686">
        <v>7.4144600000000001</v>
      </c>
      <c r="R686">
        <v>8.9786000000000005E-2</v>
      </c>
      <c r="S686" t="s">
        <v>6</v>
      </c>
      <c r="T686">
        <v>1218.105869</v>
      </c>
      <c r="U686">
        <v>5.2247000000000002E-2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0.28448699999999999</v>
      </c>
      <c r="AG686">
        <v>3.3000000000000003E-5</v>
      </c>
      <c r="AH686" t="s">
        <v>11</v>
      </c>
      <c r="AI686">
        <v>0.71186199999999999</v>
      </c>
      <c r="AJ686">
        <v>6.7000000000000002E-5</v>
      </c>
      <c r="AK686" t="s">
        <v>12</v>
      </c>
      <c r="AL686">
        <v>0</v>
      </c>
      <c r="AM686">
        <v>0</v>
      </c>
    </row>
    <row r="687" spans="1:39" x14ac:dyDescent="0.25">
      <c r="A687" t="s">
        <v>171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1903.986729</v>
      </c>
      <c r="I687">
        <v>59.596300999999997</v>
      </c>
      <c r="J687" t="s">
        <v>3</v>
      </c>
      <c r="K687">
        <v>1897.4312669999999</v>
      </c>
      <c r="L687">
        <v>53.173597000000001</v>
      </c>
      <c r="M687" t="s">
        <v>4</v>
      </c>
      <c r="N687">
        <v>352.00180899999998</v>
      </c>
      <c r="O687">
        <v>37.490850000000002</v>
      </c>
      <c r="P687" t="s">
        <v>5</v>
      </c>
      <c r="Q687">
        <v>8.90991</v>
      </c>
      <c r="R687">
        <v>0.13658799999999999</v>
      </c>
      <c r="S687" t="s">
        <v>6</v>
      </c>
      <c r="T687">
        <v>1461.7345560000001</v>
      </c>
      <c r="U687">
        <v>7.4746000000000007E-2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0.28350900000000001</v>
      </c>
      <c r="AG687">
        <v>1.8E-5</v>
      </c>
      <c r="AH687" t="s">
        <v>11</v>
      </c>
      <c r="AI687">
        <v>0.71189800000000003</v>
      </c>
      <c r="AJ687">
        <v>6.6000000000000005E-5</v>
      </c>
      <c r="AK687" t="s">
        <v>12</v>
      </c>
      <c r="AL687">
        <v>0</v>
      </c>
      <c r="AM687">
        <v>0</v>
      </c>
    </row>
    <row r="688" spans="1:39" x14ac:dyDescent="0.25">
      <c r="A688" t="s">
        <v>171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2221.4120849999999</v>
      </c>
      <c r="I688">
        <v>77.656480999999999</v>
      </c>
      <c r="J688" t="s">
        <v>3</v>
      </c>
      <c r="K688">
        <v>2213.7406740000001</v>
      </c>
      <c r="L688">
        <v>69.502537000000004</v>
      </c>
      <c r="M688" t="s">
        <v>4</v>
      </c>
      <c r="N688">
        <v>410.72704399999998</v>
      </c>
      <c r="O688">
        <v>48.296387000000003</v>
      </c>
      <c r="P688" t="s">
        <v>5</v>
      </c>
      <c r="Q688">
        <v>10.403933</v>
      </c>
      <c r="R688">
        <v>0.17780699999999999</v>
      </c>
      <c r="S688" t="s">
        <v>6</v>
      </c>
      <c r="T688">
        <v>1705.364998</v>
      </c>
      <c r="U688">
        <v>0.110572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0.28304299999999999</v>
      </c>
      <c r="AG688">
        <v>1.5E-5</v>
      </c>
      <c r="AH688" t="s">
        <v>11</v>
      </c>
      <c r="AI688">
        <v>0.71318199999999998</v>
      </c>
      <c r="AJ688">
        <v>7.2000000000000002E-5</v>
      </c>
      <c r="AK688" t="s">
        <v>12</v>
      </c>
      <c r="AL688">
        <v>0</v>
      </c>
      <c r="AM688">
        <v>0</v>
      </c>
    </row>
    <row r="689" spans="1:39" x14ac:dyDescent="0.25">
      <c r="A689" t="s">
        <v>171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2539.1377980000002</v>
      </c>
      <c r="I689">
        <v>104.7546</v>
      </c>
      <c r="J689" t="s">
        <v>3</v>
      </c>
      <c r="K689">
        <v>2530.383413</v>
      </c>
      <c r="L689">
        <v>94.165363999999997</v>
      </c>
      <c r="M689" t="s">
        <v>4</v>
      </c>
      <c r="N689">
        <v>469.68166000000002</v>
      </c>
      <c r="O689">
        <v>62.422136999999999</v>
      </c>
      <c r="P689" t="s">
        <v>5</v>
      </c>
      <c r="Q689">
        <v>11.888939000000001</v>
      </c>
      <c r="R689">
        <v>0.23729500000000001</v>
      </c>
      <c r="S689" t="s">
        <v>6</v>
      </c>
      <c r="T689">
        <v>1948.9920480000001</v>
      </c>
      <c r="U689">
        <v>0.14255699999999999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0.282968</v>
      </c>
      <c r="AG689">
        <v>1.4E-5</v>
      </c>
      <c r="AH689" t="s">
        <v>11</v>
      </c>
      <c r="AI689">
        <v>0.71351399999999998</v>
      </c>
      <c r="AJ689">
        <v>7.3999999999999996E-5</v>
      </c>
      <c r="AK689" t="s">
        <v>12</v>
      </c>
      <c r="AL689">
        <v>0</v>
      </c>
      <c r="AM689">
        <v>0</v>
      </c>
    </row>
    <row r="690" spans="1:39" x14ac:dyDescent="0.25">
      <c r="A690" t="s">
        <v>171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2856.3931790000001</v>
      </c>
      <c r="I690">
        <v>123.67850799999999</v>
      </c>
      <c r="J690" t="s">
        <v>3</v>
      </c>
      <c r="K690">
        <v>2846.5227930000001</v>
      </c>
      <c r="L690">
        <v>110.866365</v>
      </c>
      <c r="M690" t="s">
        <v>4</v>
      </c>
      <c r="N690">
        <v>528.347711</v>
      </c>
      <c r="O690">
        <v>73.453256999999994</v>
      </c>
      <c r="P690" t="s">
        <v>5</v>
      </c>
      <c r="Q690">
        <v>13.397724</v>
      </c>
      <c r="R690">
        <v>0.33312599999999998</v>
      </c>
      <c r="S690" t="s">
        <v>6</v>
      </c>
      <c r="T690">
        <v>2192.6022069999999</v>
      </c>
      <c r="U690">
        <v>0.159612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0.28295799999999999</v>
      </c>
      <c r="AG690">
        <v>1.4E-5</v>
      </c>
      <c r="AH690" t="s">
        <v>11</v>
      </c>
      <c r="AI690">
        <v>0.71458299999999997</v>
      </c>
      <c r="AJ690">
        <v>7.8999999999999996E-5</v>
      </c>
      <c r="AK690" t="s">
        <v>12</v>
      </c>
      <c r="AL690">
        <v>0</v>
      </c>
      <c r="AM690">
        <v>0</v>
      </c>
    </row>
    <row r="691" spans="1:39" x14ac:dyDescent="0.25">
      <c r="A691" t="s">
        <v>171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3173.7760450000001</v>
      </c>
      <c r="I691">
        <v>148.39340300000001</v>
      </c>
      <c r="J691" t="s">
        <v>3</v>
      </c>
      <c r="K691">
        <v>3162.815122</v>
      </c>
      <c r="L691">
        <v>131.590395</v>
      </c>
      <c r="M691" t="s">
        <v>4</v>
      </c>
      <c r="N691">
        <v>586.93321300000002</v>
      </c>
      <c r="O691">
        <v>87.840946000000002</v>
      </c>
      <c r="P691" t="s">
        <v>5</v>
      </c>
      <c r="Q691">
        <v>14.875522</v>
      </c>
      <c r="R691">
        <v>0.39537</v>
      </c>
      <c r="S691" t="s">
        <v>6</v>
      </c>
      <c r="T691">
        <v>2436.2281349999998</v>
      </c>
      <c r="U691">
        <v>0.20130200000000001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0.28279100000000001</v>
      </c>
      <c r="AG691">
        <v>1.4E-5</v>
      </c>
      <c r="AH691" t="s">
        <v>11</v>
      </c>
      <c r="AI691">
        <v>0.71492900000000004</v>
      </c>
      <c r="AJ691">
        <v>8.0000000000000007E-5</v>
      </c>
      <c r="AK691" t="s">
        <v>12</v>
      </c>
      <c r="AL691">
        <v>0</v>
      </c>
      <c r="AM691">
        <v>0</v>
      </c>
    </row>
    <row r="692" spans="1:39" x14ac:dyDescent="0.25">
      <c r="A692" t="s">
        <v>171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3491.2758349999999</v>
      </c>
      <c r="I692">
        <v>182.49890400000001</v>
      </c>
      <c r="J692" t="s">
        <v>3</v>
      </c>
      <c r="K692">
        <v>3479.248779</v>
      </c>
      <c r="L692">
        <v>159.89851300000001</v>
      </c>
      <c r="M692" t="s">
        <v>4</v>
      </c>
      <c r="N692">
        <v>645.63987199999997</v>
      </c>
      <c r="O692">
        <v>104.49195</v>
      </c>
      <c r="P692" t="s">
        <v>5</v>
      </c>
      <c r="Q692">
        <v>16.355798</v>
      </c>
      <c r="R692">
        <v>0.50647200000000003</v>
      </c>
      <c r="S692" t="s">
        <v>6</v>
      </c>
      <c r="T692">
        <v>2679.839219</v>
      </c>
      <c r="U692">
        <v>0.23466600000000001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0.28271299999999999</v>
      </c>
      <c r="AG692">
        <v>1.2999999999999999E-5</v>
      </c>
      <c r="AH692" t="s">
        <v>11</v>
      </c>
      <c r="AI692">
        <v>0.71534900000000001</v>
      </c>
      <c r="AJ692">
        <v>7.8999999999999996E-5</v>
      </c>
      <c r="AK692" t="s">
        <v>12</v>
      </c>
      <c r="AL692">
        <v>0</v>
      </c>
      <c r="AM692">
        <v>0</v>
      </c>
    </row>
    <row r="693" spans="1:39" x14ac:dyDescent="0.25">
      <c r="A693" t="s">
        <v>171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3808.7045750000002</v>
      </c>
      <c r="I693">
        <v>207.25450499999999</v>
      </c>
      <c r="J693" t="s">
        <v>3</v>
      </c>
      <c r="K693">
        <v>3795.5501370000002</v>
      </c>
      <c r="L693">
        <v>181.23446100000001</v>
      </c>
      <c r="M693" t="s">
        <v>4</v>
      </c>
      <c r="N693">
        <v>704.30632600000001</v>
      </c>
      <c r="O693">
        <v>119.58161200000001</v>
      </c>
      <c r="P693" t="s">
        <v>5</v>
      </c>
      <c r="Q693">
        <v>17.848597000000002</v>
      </c>
      <c r="R693">
        <v>0.58266300000000004</v>
      </c>
      <c r="S693" t="s">
        <v>6</v>
      </c>
      <c r="T693">
        <v>2923.4545119999998</v>
      </c>
      <c r="U693">
        <v>0.26588899999999999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0.28266400000000003</v>
      </c>
      <c r="AG693">
        <v>1.2999999999999999E-5</v>
      </c>
      <c r="AH693" t="s">
        <v>11</v>
      </c>
      <c r="AI693">
        <v>0.71607699999999996</v>
      </c>
      <c r="AJ693">
        <v>8.0000000000000007E-5</v>
      </c>
      <c r="AK693" t="s">
        <v>12</v>
      </c>
      <c r="AL693">
        <v>0</v>
      </c>
      <c r="AM693">
        <v>0</v>
      </c>
    </row>
    <row r="694" spans="1:39" x14ac:dyDescent="0.25">
      <c r="A694" t="s">
        <v>171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4126.0847119999999</v>
      </c>
      <c r="I694">
        <v>239.488225</v>
      </c>
      <c r="J694" t="s">
        <v>3</v>
      </c>
      <c r="K694">
        <v>4111.8729830000002</v>
      </c>
      <c r="L694">
        <v>207.96524299999999</v>
      </c>
      <c r="M694" t="s">
        <v>4</v>
      </c>
      <c r="N694">
        <v>763.04431899999997</v>
      </c>
      <c r="O694">
        <v>136.164931</v>
      </c>
      <c r="P694" t="s">
        <v>5</v>
      </c>
      <c r="Q694">
        <v>19.327535999999998</v>
      </c>
      <c r="R694">
        <v>0.68765799999999999</v>
      </c>
      <c r="S694" t="s">
        <v>6</v>
      </c>
      <c r="T694">
        <v>3167.0715530000002</v>
      </c>
      <c r="U694">
        <v>0.30978699999999998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0.28265200000000001</v>
      </c>
      <c r="AG694">
        <v>1.2999999999999999E-5</v>
      </c>
      <c r="AH694" t="s">
        <v>11</v>
      </c>
      <c r="AI694">
        <v>0.71638900000000005</v>
      </c>
      <c r="AJ694">
        <v>7.8999999999999996E-5</v>
      </c>
      <c r="AK694" t="s">
        <v>12</v>
      </c>
      <c r="AL694">
        <v>0</v>
      </c>
      <c r="AM694">
        <v>0</v>
      </c>
    </row>
    <row r="695" spans="1:39" x14ac:dyDescent="0.25">
      <c r="A695" t="s">
        <v>171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4443.4647359999999</v>
      </c>
      <c r="I695">
        <v>270.20980900000001</v>
      </c>
      <c r="J695" t="s">
        <v>3</v>
      </c>
      <c r="K695">
        <v>4428.157158</v>
      </c>
      <c r="L695">
        <v>234.12647100000001</v>
      </c>
      <c r="M695" t="s">
        <v>4</v>
      </c>
      <c r="N695">
        <v>821.74874</v>
      </c>
      <c r="O695">
        <v>153.47702000000001</v>
      </c>
      <c r="P695" t="s">
        <v>5</v>
      </c>
      <c r="Q695">
        <v>20.837378999999999</v>
      </c>
      <c r="R695">
        <v>0.80460600000000004</v>
      </c>
      <c r="S695" t="s">
        <v>6</v>
      </c>
      <c r="T695">
        <v>3410.694336</v>
      </c>
      <c r="U695">
        <v>0.35604799999999998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0.28263899999999997</v>
      </c>
      <c r="AG695">
        <v>1.2999999999999999E-5</v>
      </c>
      <c r="AH695" t="s">
        <v>11</v>
      </c>
      <c r="AI695">
        <v>0.71742600000000001</v>
      </c>
      <c r="AJ695">
        <v>7.4999999999999993E-5</v>
      </c>
      <c r="AK695" t="s">
        <v>12</v>
      </c>
      <c r="AL695">
        <v>0</v>
      </c>
      <c r="AM695">
        <v>0</v>
      </c>
    </row>
    <row r="696" spans="1:39" x14ac:dyDescent="0.25">
      <c r="A696" t="s">
        <v>171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4760.993633</v>
      </c>
      <c r="I696">
        <v>308.699299</v>
      </c>
      <c r="J696" t="s">
        <v>3</v>
      </c>
      <c r="K696">
        <v>4744.5860060000005</v>
      </c>
      <c r="L696">
        <v>268.91017699999998</v>
      </c>
      <c r="M696" t="s">
        <v>4</v>
      </c>
      <c r="N696">
        <v>880.53897600000005</v>
      </c>
      <c r="O696">
        <v>174.00036499999999</v>
      </c>
      <c r="P696" t="s">
        <v>5</v>
      </c>
      <c r="Q696">
        <v>22.341183999999998</v>
      </c>
      <c r="R696">
        <v>0.89440600000000003</v>
      </c>
      <c r="S696" t="s">
        <v>6</v>
      </c>
      <c r="T696">
        <v>3654.3244970000001</v>
      </c>
      <c r="U696">
        <v>0.42064400000000002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0.28237299999999999</v>
      </c>
      <c r="AG696">
        <v>1.4E-5</v>
      </c>
      <c r="AH696" t="s">
        <v>11</v>
      </c>
      <c r="AI696">
        <v>0.71779999999999999</v>
      </c>
      <c r="AJ696">
        <v>7.2999999999999999E-5</v>
      </c>
      <c r="AK696" t="s">
        <v>12</v>
      </c>
      <c r="AL696">
        <v>0</v>
      </c>
      <c r="AM696">
        <v>0</v>
      </c>
    </row>
    <row r="697" spans="1:39" x14ac:dyDescent="0.25">
      <c r="A697" t="s">
        <v>171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5078.3972560000002</v>
      </c>
      <c r="I697">
        <v>352.03004600000003</v>
      </c>
      <c r="J697" t="s">
        <v>3</v>
      </c>
      <c r="K697">
        <v>5060.8511520000002</v>
      </c>
      <c r="L697">
        <v>307.26725900000002</v>
      </c>
      <c r="M697" t="s">
        <v>4</v>
      </c>
      <c r="N697">
        <v>939.37180499999999</v>
      </c>
      <c r="O697">
        <v>195.35999100000001</v>
      </c>
      <c r="P697" t="s">
        <v>5</v>
      </c>
      <c r="Q697">
        <v>23.839224999999999</v>
      </c>
      <c r="R697">
        <v>0.98895299999999997</v>
      </c>
      <c r="S697" t="s">
        <v>6</v>
      </c>
      <c r="T697">
        <v>3897.9325439999998</v>
      </c>
      <c r="U697">
        <v>0.46477299999999999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0.28234399999999998</v>
      </c>
      <c r="AG697">
        <v>1.4E-5</v>
      </c>
      <c r="AH697" t="s">
        <v>11</v>
      </c>
      <c r="AI697">
        <v>0.71810600000000002</v>
      </c>
      <c r="AJ697">
        <v>7.3999999999999996E-5</v>
      </c>
      <c r="AK697" t="s">
        <v>12</v>
      </c>
      <c r="AL697">
        <v>0</v>
      </c>
      <c r="AM697">
        <v>0</v>
      </c>
    </row>
    <row r="698" spans="1:39" x14ac:dyDescent="0.25">
      <c r="A698" t="s">
        <v>171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5396.2800390000002</v>
      </c>
      <c r="I698">
        <v>364.36023399999999</v>
      </c>
      <c r="J698" t="s">
        <v>3</v>
      </c>
      <c r="K698">
        <v>5377.5920409999999</v>
      </c>
      <c r="L698">
        <v>315.62315000000001</v>
      </c>
      <c r="M698" t="s">
        <v>4</v>
      </c>
      <c r="N698">
        <v>998.12255000000005</v>
      </c>
      <c r="O698">
        <v>210.051053</v>
      </c>
      <c r="P698" t="s">
        <v>5</v>
      </c>
      <c r="Q698">
        <v>25.341358</v>
      </c>
      <c r="R698">
        <v>1.114814</v>
      </c>
      <c r="S698" t="s">
        <v>6</v>
      </c>
      <c r="T698">
        <v>4141.5477250000004</v>
      </c>
      <c r="U698">
        <v>0.523783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0.282306</v>
      </c>
      <c r="AG698">
        <v>1.4E-5</v>
      </c>
      <c r="AH698" t="s">
        <v>11</v>
      </c>
      <c r="AI698">
        <v>0.71883900000000001</v>
      </c>
      <c r="AJ698">
        <v>7.2000000000000002E-5</v>
      </c>
      <c r="AK698" t="s">
        <v>12</v>
      </c>
      <c r="AL698">
        <v>0</v>
      </c>
      <c r="AM698">
        <v>0</v>
      </c>
    </row>
    <row r="699" spans="1:39" x14ac:dyDescent="0.25">
      <c r="A699" t="s">
        <v>171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5713.8276370000003</v>
      </c>
      <c r="I699">
        <v>408.29217499999999</v>
      </c>
      <c r="J699" t="s">
        <v>3</v>
      </c>
      <c r="K699">
        <v>5694.1058789999997</v>
      </c>
      <c r="L699">
        <v>358.30498699999998</v>
      </c>
      <c r="M699" t="s">
        <v>4</v>
      </c>
      <c r="N699">
        <v>1056.909989</v>
      </c>
      <c r="O699">
        <v>237.512596</v>
      </c>
      <c r="P699" t="s">
        <v>5</v>
      </c>
      <c r="Q699">
        <v>26.811001999999998</v>
      </c>
      <c r="R699">
        <v>1.234766</v>
      </c>
      <c r="S699" t="s">
        <v>6</v>
      </c>
      <c r="T699">
        <v>4385.1806930000002</v>
      </c>
      <c r="U699">
        <v>0.57111699999999999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0.28229500000000002</v>
      </c>
      <c r="AG699">
        <v>1.4E-5</v>
      </c>
      <c r="AH699" t="s">
        <v>11</v>
      </c>
      <c r="AI699">
        <v>0.71928700000000001</v>
      </c>
      <c r="AJ699">
        <v>7.2999999999999999E-5</v>
      </c>
      <c r="AK699" t="s">
        <v>12</v>
      </c>
      <c r="AL699">
        <v>0</v>
      </c>
      <c r="AM699">
        <v>0</v>
      </c>
    </row>
    <row r="700" spans="1:39" x14ac:dyDescent="0.25">
      <c r="A700" t="s">
        <v>171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6031.2470700000003</v>
      </c>
      <c r="I700">
        <v>441.14567199999999</v>
      </c>
      <c r="J700" t="s">
        <v>3</v>
      </c>
      <c r="K700">
        <v>6010.4627829999999</v>
      </c>
      <c r="L700">
        <v>388.920795</v>
      </c>
      <c r="M700" t="s">
        <v>4</v>
      </c>
      <c r="N700">
        <v>1115.789211</v>
      </c>
      <c r="O700">
        <v>259.09686699999997</v>
      </c>
      <c r="P700" t="s">
        <v>5</v>
      </c>
      <c r="Q700">
        <v>28.290396999999999</v>
      </c>
      <c r="R700">
        <v>1.298962</v>
      </c>
      <c r="S700" t="s">
        <v>6</v>
      </c>
      <c r="T700">
        <v>4628.7911720000002</v>
      </c>
      <c r="U700">
        <v>0.61052600000000001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0.28229500000000002</v>
      </c>
      <c r="AG700">
        <v>1.4E-5</v>
      </c>
      <c r="AH700" t="s">
        <v>11</v>
      </c>
      <c r="AI700">
        <v>0.71959499999999998</v>
      </c>
      <c r="AJ700">
        <v>6.9999999999999994E-5</v>
      </c>
      <c r="AK700" t="s">
        <v>12</v>
      </c>
      <c r="AL700">
        <v>0</v>
      </c>
      <c r="AM700">
        <v>0</v>
      </c>
    </row>
    <row r="701" spans="1:39" x14ac:dyDescent="0.25">
      <c r="A701" t="s">
        <v>171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6348.9342290000004</v>
      </c>
      <c r="I701">
        <v>495.08836200000002</v>
      </c>
      <c r="J701" t="s">
        <v>3</v>
      </c>
      <c r="K701">
        <v>6327.047227</v>
      </c>
      <c r="L701">
        <v>438.113472</v>
      </c>
      <c r="M701" t="s">
        <v>4</v>
      </c>
      <c r="N701">
        <v>1174.7220629999999</v>
      </c>
      <c r="O701">
        <v>293.67115799999999</v>
      </c>
      <c r="P701" t="s">
        <v>5</v>
      </c>
      <c r="Q701">
        <v>29.775214999999999</v>
      </c>
      <c r="R701">
        <v>1.460718</v>
      </c>
      <c r="S701" t="s">
        <v>6</v>
      </c>
      <c r="T701">
        <v>4872.4082619999999</v>
      </c>
      <c r="U701">
        <v>0.67059500000000005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0.281837</v>
      </c>
      <c r="AG701">
        <v>2.1999999999999999E-5</v>
      </c>
      <c r="AH701" t="s">
        <v>11</v>
      </c>
      <c r="AI701">
        <v>0.72016100000000005</v>
      </c>
      <c r="AJ701">
        <v>6.8999999999999997E-5</v>
      </c>
      <c r="AK701" t="s">
        <v>12</v>
      </c>
      <c r="AL701">
        <v>0</v>
      </c>
      <c r="AM70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214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214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214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214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214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214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214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214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214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214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214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214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214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214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214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214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214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214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214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214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215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215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215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215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215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215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215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215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215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215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215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215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215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215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215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215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215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215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215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215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216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0</v>
      </c>
      <c r="I762">
        <v>0</v>
      </c>
      <c r="J762" t="s">
        <v>3</v>
      </c>
      <c r="K762">
        <v>0</v>
      </c>
      <c r="L762">
        <v>0</v>
      </c>
      <c r="M762" t="s">
        <v>4</v>
      </c>
      <c r="N762">
        <v>0</v>
      </c>
      <c r="O762">
        <v>0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0</v>
      </c>
      <c r="AG762">
        <v>0</v>
      </c>
      <c r="AH762" t="s">
        <v>11</v>
      </c>
      <c r="AI762">
        <v>0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216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0</v>
      </c>
      <c r="I763">
        <v>0</v>
      </c>
      <c r="J763" t="s">
        <v>3</v>
      </c>
      <c r="K763">
        <v>0</v>
      </c>
      <c r="L763">
        <v>0</v>
      </c>
      <c r="M763" t="s">
        <v>4</v>
      </c>
      <c r="N763">
        <v>0</v>
      </c>
      <c r="O763">
        <v>0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0</v>
      </c>
      <c r="AG763">
        <v>0</v>
      </c>
      <c r="AH763" t="s">
        <v>11</v>
      </c>
      <c r="AI763">
        <v>0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216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0</v>
      </c>
      <c r="I764">
        <v>0</v>
      </c>
      <c r="J764" t="s">
        <v>3</v>
      </c>
      <c r="K764">
        <v>0</v>
      </c>
      <c r="L764">
        <v>0</v>
      </c>
      <c r="M764" t="s">
        <v>4</v>
      </c>
      <c r="N764">
        <v>0</v>
      </c>
      <c r="O764">
        <v>0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0</v>
      </c>
      <c r="AG764">
        <v>0</v>
      </c>
      <c r="AH764" t="s">
        <v>11</v>
      </c>
      <c r="AI764">
        <v>0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216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0</v>
      </c>
      <c r="I765">
        <v>0</v>
      </c>
      <c r="J765" t="s">
        <v>3</v>
      </c>
      <c r="K765">
        <v>0</v>
      </c>
      <c r="L765">
        <v>0</v>
      </c>
      <c r="M765" t="s">
        <v>4</v>
      </c>
      <c r="N765">
        <v>0</v>
      </c>
      <c r="O765">
        <v>0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0</v>
      </c>
      <c r="AG765">
        <v>0</v>
      </c>
      <c r="AH765" t="s">
        <v>11</v>
      </c>
      <c r="AI765">
        <v>0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216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0</v>
      </c>
      <c r="I766">
        <v>0</v>
      </c>
      <c r="J766" t="s">
        <v>3</v>
      </c>
      <c r="K766">
        <v>0</v>
      </c>
      <c r="L766">
        <v>0</v>
      </c>
      <c r="M766" t="s">
        <v>4</v>
      </c>
      <c r="N766">
        <v>0</v>
      </c>
      <c r="O766">
        <v>0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0</v>
      </c>
      <c r="AG766">
        <v>0</v>
      </c>
      <c r="AH766" t="s">
        <v>11</v>
      </c>
      <c r="AI766">
        <v>0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216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0</v>
      </c>
      <c r="I767">
        <v>0</v>
      </c>
      <c r="J767" t="s">
        <v>3</v>
      </c>
      <c r="K767">
        <v>0</v>
      </c>
      <c r="L767">
        <v>0</v>
      </c>
      <c r="M767" t="s">
        <v>4</v>
      </c>
      <c r="N767">
        <v>0</v>
      </c>
      <c r="O767">
        <v>0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0</v>
      </c>
      <c r="AG767">
        <v>0</v>
      </c>
      <c r="AH767" t="s">
        <v>11</v>
      </c>
      <c r="AI767">
        <v>0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216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0</v>
      </c>
      <c r="I768">
        <v>0</v>
      </c>
      <c r="J768" t="s">
        <v>3</v>
      </c>
      <c r="K768">
        <v>0</v>
      </c>
      <c r="L768">
        <v>0</v>
      </c>
      <c r="M768" t="s">
        <v>4</v>
      </c>
      <c r="N768">
        <v>0</v>
      </c>
      <c r="O768">
        <v>0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0</v>
      </c>
      <c r="AG768">
        <v>0</v>
      </c>
      <c r="AH768" t="s">
        <v>11</v>
      </c>
      <c r="AI768">
        <v>0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216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0</v>
      </c>
      <c r="I769">
        <v>0</v>
      </c>
      <c r="J769" t="s">
        <v>3</v>
      </c>
      <c r="K769">
        <v>0</v>
      </c>
      <c r="L769">
        <v>0</v>
      </c>
      <c r="M769" t="s">
        <v>4</v>
      </c>
      <c r="N769">
        <v>0</v>
      </c>
      <c r="O769">
        <v>0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0</v>
      </c>
      <c r="AG769">
        <v>0</v>
      </c>
      <c r="AH769" t="s">
        <v>11</v>
      </c>
      <c r="AI769">
        <v>0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216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0</v>
      </c>
      <c r="I770">
        <v>0</v>
      </c>
      <c r="J770" t="s">
        <v>3</v>
      </c>
      <c r="K770">
        <v>0</v>
      </c>
      <c r="L770">
        <v>0</v>
      </c>
      <c r="M770" t="s">
        <v>4</v>
      </c>
      <c r="N770">
        <v>0</v>
      </c>
      <c r="O770">
        <v>0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0</v>
      </c>
      <c r="AG770">
        <v>0</v>
      </c>
      <c r="AH770" t="s">
        <v>11</v>
      </c>
      <c r="AI770">
        <v>0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216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0</v>
      </c>
      <c r="I771">
        <v>0</v>
      </c>
      <c r="J771" t="s">
        <v>3</v>
      </c>
      <c r="K771">
        <v>0</v>
      </c>
      <c r="L771">
        <v>0</v>
      </c>
      <c r="M771" t="s">
        <v>4</v>
      </c>
      <c r="N771">
        <v>0</v>
      </c>
      <c r="O771">
        <v>0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0</v>
      </c>
      <c r="AG771">
        <v>0</v>
      </c>
      <c r="AH771" t="s">
        <v>11</v>
      </c>
      <c r="AI771">
        <v>0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216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0</v>
      </c>
      <c r="I772">
        <v>0</v>
      </c>
      <c r="J772" t="s">
        <v>3</v>
      </c>
      <c r="K772">
        <v>0</v>
      </c>
      <c r="L772">
        <v>0</v>
      </c>
      <c r="M772" t="s">
        <v>4</v>
      </c>
      <c r="N772">
        <v>0</v>
      </c>
      <c r="O772">
        <v>0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0</v>
      </c>
      <c r="AG772">
        <v>0</v>
      </c>
      <c r="AH772" t="s">
        <v>11</v>
      </c>
      <c r="AI772">
        <v>0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216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0</v>
      </c>
      <c r="I773">
        <v>0</v>
      </c>
      <c r="J773" t="s">
        <v>3</v>
      </c>
      <c r="K773">
        <v>0</v>
      </c>
      <c r="L773">
        <v>0</v>
      </c>
      <c r="M773" t="s">
        <v>4</v>
      </c>
      <c r="N773">
        <v>0</v>
      </c>
      <c r="O773">
        <v>0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0</v>
      </c>
      <c r="AG773">
        <v>0</v>
      </c>
      <c r="AH773" t="s">
        <v>11</v>
      </c>
      <c r="AI773">
        <v>0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216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0</v>
      </c>
      <c r="I774">
        <v>0</v>
      </c>
      <c r="J774" t="s">
        <v>3</v>
      </c>
      <c r="K774">
        <v>0</v>
      </c>
      <c r="L774">
        <v>0</v>
      </c>
      <c r="M774" t="s">
        <v>4</v>
      </c>
      <c r="N774">
        <v>0</v>
      </c>
      <c r="O774">
        <v>0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0</v>
      </c>
      <c r="AG774">
        <v>0</v>
      </c>
      <c r="AH774" t="s">
        <v>11</v>
      </c>
      <c r="AI774">
        <v>0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216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0</v>
      </c>
      <c r="I775">
        <v>0</v>
      </c>
      <c r="J775" t="s">
        <v>3</v>
      </c>
      <c r="K775">
        <v>0</v>
      </c>
      <c r="L775">
        <v>0</v>
      </c>
      <c r="M775" t="s">
        <v>4</v>
      </c>
      <c r="N775">
        <v>0</v>
      </c>
      <c r="O775">
        <v>0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0</v>
      </c>
      <c r="AG775">
        <v>0</v>
      </c>
      <c r="AH775" t="s">
        <v>11</v>
      </c>
      <c r="AI775">
        <v>0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216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0</v>
      </c>
      <c r="I776">
        <v>0</v>
      </c>
      <c r="J776" t="s">
        <v>3</v>
      </c>
      <c r="K776">
        <v>0</v>
      </c>
      <c r="L776">
        <v>0</v>
      </c>
      <c r="M776" t="s">
        <v>4</v>
      </c>
      <c r="N776">
        <v>0</v>
      </c>
      <c r="O776">
        <v>0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0</v>
      </c>
      <c r="AG776">
        <v>0</v>
      </c>
      <c r="AH776" t="s">
        <v>11</v>
      </c>
      <c r="AI776">
        <v>0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216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0</v>
      </c>
      <c r="I777">
        <v>0</v>
      </c>
      <c r="J777" t="s">
        <v>3</v>
      </c>
      <c r="K777">
        <v>0</v>
      </c>
      <c r="L777">
        <v>0</v>
      </c>
      <c r="M777" t="s">
        <v>4</v>
      </c>
      <c r="N777">
        <v>0</v>
      </c>
      <c r="O777">
        <v>0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0</v>
      </c>
      <c r="AG777">
        <v>0</v>
      </c>
      <c r="AH777" t="s">
        <v>11</v>
      </c>
      <c r="AI777">
        <v>0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216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0</v>
      </c>
      <c r="I778">
        <v>0</v>
      </c>
      <c r="J778" t="s">
        <v>3</v>
      </c>
      <c r="K778">
        <v>0</v>
      </c>
      <c r="L778">
        <v>0</v>
      </c>
      <c r="M778" t="s">
        <v>4</v>
      </c>
      <c r="N778">
        <v>0</v>
      </c>
      <c r="O778">
        <v>0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0</v>
      </c>
      <c r="AG778">
        <v>0</v>
      </c>
      <c r="AH778" t="s">
        <v>11</v>
      </c>
      <c r="AI778">
        <v>0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216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0</v>
      </c>
      <c r="I779">
        <v>0</v>
      </c>
      <c r="J779" t="s">
        <v>3</v>
      </c>
      <c r="K779">
        <v>0</v>
      </c>
      <c r="L779">
        <v>0</v>
      </c>
      <c r="M779" t="s">
        <v>4</v>
      </c>
      <c r="N779">
        <v>0</v>
      </c>
      <c r="O779">
        <v>0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0</v>
      </c>
      <c r="AG779">
        <v>0</v>
      </c>
      <c r="AH779" t="s">
        <v>11</v>
      </c>
      <c r="AI779">
        <v>0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216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0</v>
      </c>
      <c r="I780">
        <v>0</v>
      </c>
      <c r="J780" t="s">
        <v>3</v>
      </c>
      <c r="K780">
        <v>0</v>
      </c>
      <c r="L780">
        <v>0</v>
      </c>
      <c r="M780" t="s">
        <v>4</v>
      </c>
      <c r="N780">
        <v>0</v>
      </c>
      <c r="O780">
        <v>0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0</v>
      </c>
      <c r="AG780">
        <v>0</v>
      </c>
      <c r="AH780" t="s">
        <v>11</v>
      </c>
      <c r="AI780">
        <v>0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216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0</v>
      </c>
      <c r="I781">
        <v>0</v>
      </c>
      <c r="J781" t="s">
        <v>3</v>
      </c>
      <c r="K781">
        <v>0</v>
      </c>
      <c r="L781">
        <v>0</v>
      </c>
      <c r="M781" t="s">
        <v>4</v>
      </c>
      <c r="N781">
        <v>0</v>
      </c>
      <c r="O781">
        <v>0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0</v>
      </c>
      <c r="AG781">
        <v>0</v>
      </c>
      <c r="AH781" t="s">
        <v>11</v>
      </c>
      <c r="AI781">
        <v>0</v>
      </c>
      <c r="AJ781">
        <v>0</v>
      </c>
      <c r="AK781" t="s">
        <v>12</v>
      </c>
      <c r="AL781">
        <v>0</v>
      </c>
      <c r="AM781">
        <v>0</v>
      </c>
    </row>
    <row r="782" spans="1:39" x14ac:dyDescent="0.25">
      <c r="A782" t="s">
        <v>217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382.24357800000001</v>
      </c>
      <c r="I782">
        <v>4.3096000000000002E-2</v>
      </c>
      <c r="J782" t="s">
        <v>3</v>
      </c>
      <c r="K782">
        <v>378.76010500000001</v>
      </c>
      <c r="L782">
        <v>2.3259999999999999E-3</v>
      </c>
      <c r="M782" t="s">
        <v>4</v>
      </c>
      <c r="N782">
        <v>66.600559000000004</v>
      </c>
      <c r="O782">
        <v>6.3100000000000005E-4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-392718554</v>
      </c>
      <c r="AM782">
        <v>-128</v>
      </c>
    </row>
    <row r="783" spans="1:39" x14ac:dyDescent="0.25">
      <c r="A783" t="s">
        <v>217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764.467399</v>
      </c>
      <c r="I783">
        <v>0.11110200000000001</v>
      </c>
      <c r="J783" t="s">
        <v>3</v>
      </c>
      <c r="K783">
        <v>757.52032799999995</v>
      </c>
      <c r="L783">
        <v>5.6940000000000003E-3</v>
      </c>
      <c r="M783" t="s">
        <v>4</v>
      </c>
      <c r="N783">
        <v>133.20151200000001</v>
      </c>
      <c r="O783">
        <v>1.14E-3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-392718554</v>
      </c>
      <c r="AM783">
        <v>-128</v>
      </c>
    </row>
    <row r="784" spans="1:39" x14ac:dyDescent="0.25">
      <c r="A784" t="s">
        <v>217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1146.707891</v>
      </c>
      <c r="I784">
        <v>0.20255500000000001</v>
      </c>
      <c r="J784" t="s">
        <v>3</v>
      </c>
      <c r="K784">
        <v>1136.2726950000001</v>
      </c>
      <c r="L784">
        <v>7.6E-3</v>
      </c>
      <c r="M784" t="s">
        <v>4</v>
      </c>
      <c r="N784">
        <v>199.79681199999999</v>
      </c>
      <c r="O784">
        <v>1.91E-3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-392718554</v>
      </c>
      <c r="AM784">
        <v>-128</v>
      </c>
    </row>
    <row r="785" spans="1:39" x14ac:dyDescent="0.25">
      <c r="A785" t="s">
        <v>217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1528.933896</v>
      </c>
      <c r="I785">
        <v>0.33646300000000001</v>
      </c>
      <c r="J785" t="s">
        <v>3</v>
      </c>
      <c r="K785">
        <v>1515.038984</v>
      </c>
      <c r="L785">
        <v>9.7459999999999995E-3</v>
      </c>
      <c r="M785" t="s">
        <v>4</v>
      </c>
      <c r="N785">
        <v>266.39403299999998</v>
      </c>
      <c r="O785">
        <v>2.4020000000000001E-3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-392718554</v>
      </c>
      <c r="AM785">
        <v>-128</v>
      </c>
    </row>
    <row r="786" spans="1:39" x14ac:dyDescent="0.25">
      <c r="A786" t="s">
        <v>217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1911.1570119999999</v>
      </c>
      <c r="I786">
        <v>0.45175900000000002</v>
      </c>
      <c r="J786" t="s">
        <v>3</v>
      </c>
      <c r="K786">
        <v>1893.8028469999999</v>
      </c>
      <c r="L786">
        <v>1.6756E-2</v>
      </c>
      <c r="M786" t="s">
        <v>4</v>
      </c>
      <c r="N786">
        <v>332.99526500000002</v>
      </c>
      <c r="O786">
        <v>3.6619999999999999E-3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-392718554</v>
      </c>
      <c r="AM786">
        <v>-128</v>
      </c>
    </row>
    <row r="787" spans="1:39" x14ac:dyDescent="0.25">
      <c r="A787" t="s">
        <v>217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2293.3855859999999</v>
      </c>
      <c r="I787">
        <v>0.63082199999999999</v>
      </c>
      <c r="J787" t="s">
        <v>3</v>
      </c>
      <c r="K787">
        <v>2272.5709230000002</v>
      </c>
      <c r="L787">
        <v>2.3047000000000002E-2</v>
      </c>
      <c r="M787" t="s">
        <v>4</v>
      </c>
      <c r="N787">
        <v>399.59402299999999</v>
      </c>
      <c r="O787">
        <v>3.8570000000000002E-3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-392718554</v>
      </c>
      <c r="AM787">
        <v>-128</v>
      </c>
    </row>
    <row r="788" spans="1:39" x14ac:dyDescent="0.25">
      <c r="A788" t="s">
        <v>217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2675.607559</v>
      </c>
      <c r="I788">
        <v>0.85607800000000001</v>
      </c>
      <c r="J788" t="s">
        <v>3</v>
      </c>
      <c r="K788">
        <v>2651.3438569999998</v>
      </c>
      <c r="L788">
        <v>2.8545999999999998E-2</v>
      </c>
      <c r="M788" t="s">
        <v>4</v>
      </c>
      <c r="N788">
        <v>466.190203</v>
      </c>
      <c r="O788">
        <v>5.2269999999999999E-3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-392718554</v>
      </c>
      <c r="AM788">
        <v>-128</v>
      </c>
    </row>
    <row r="789" spans="1:39" x14ac:dyDescent="0.25">
      <c r="A789" t="s">
        <v>217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3057.8244970000001</v>
      </c>
      <c r="I789">
        <v>1.0448500000000001</v>
      </c>
      <c r="J789" t="s">
        <v>3</v>
      </c>
      <c r="K789">
        <v>3030.1220950000002</v>
      </c>
      <c r="L789">
        <v>3.7394999999999998E-2</v>
      </c>
      <c r="M789" t="s">
        <v>4</v>
      </c>
      <c r="N789">
        <v>532.78891399999998</v>
      </c>
      <c r="O789">
        <v>6.0699999999999999E-3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-392718554</v>
      </c>
      <c r="AM789">
        <v>-128</v>
      </c>
    </row>
    <row r="790" spans="1:39" x14ac:dyDescent="0.25">
      <c r="A790" t="s">
        <v>217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3440.0515140000002</v>
      </c>
      <c r="I790">
        <v>1.3677060000000001</v>
      </c>
      <c r="J790" t="s">
        <v>3</v>
      </c>
      <c r="K790">
        <v>3408.8969339999999</v>
      </c>
      <c r="L790">
        <v>4.8835999999999997E-2</v>
      </c>
      <c r="M790" t="s">
        <v>4</v>
      </c>
      <c r="N790">
        <v>599.38399000000004</v>
      </c>
      <c r="O790">
        <v>6.888E-3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-392718554</v>
      </c>
      <c r="AM790">
        <v>-128</v>
      </c>
    </row>
    <row r="791" spans="1:39" x14ac:dyDescent="0.25">
      <c r="A791" t="s">
        <v>217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3822.276914</v>
      </c>
      <c r="I791">
        <v>1.70122</v>
      </c>
      <c r="J791" t="s">
        <v>3</v>
      </c>
      <c r="K791">
        <v>3787.6776169999998</v>
      </c>
      <c r="L791">
        <v>5.5663999999999998E-2</v>
      </c>
      <c r="M791" t="s">
        <v>4</v>
      </c>
      <c r="N791">
        <v>665.98467700000003</v>
      </c>
      <c r="O791">
        <v>7.2979999999999998E-3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-392718554</v>
      </c>
      <c r="AM791">
        <v>-128</v>
      </c>
    </row>
    <row r="792" spans="1:39" x14ac:dyDescent="0.25">
      <c r="A792" t="s">
        <v>217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4204.4912299999996</v>
      </c>
      <c r="I792">
        <v>2.043628</v>
      </c>
      <c r="J792" t="s">
        <v>3</v>
      </c>
      <c r="K792">
        <v>4166.4608689999995</v>
      </c>
      <c r="L792">
        <v>6.2003000000000003E-2</v>
      </c>
      <c r="M792" t="s">
        <v>4</v>
      </c>
      <c r="N792">
        <v>732.59166900000002</v>
      </c>
      <c r="O792">
        <v>8.3309999999999999E-3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-392718554</v>
      </c>
      <c r="AM792">
        <v>-128</v>
      </c>
    </row>
    <row r="793" spans="1:39" x14ac:dyDescent="0.25">
      <c r="A793" t="s">
        <v>217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4586.7405079999999</v>
      </c>
      <c r="I793">
        <v>2.3200159999999999</v>
      </c>
      <c r="J793" t="s">
        <v>3</v>
      </c>
      <c r="K793">
        <v>4545.2433789999995</v>
      </c>
      <c r="L793">
        <v>7.2935E-2</v>
      </c>
      <c r="M793" t="s">
        <v>4</v>
      </c>
      <c r="N793">
        <v>799.18664999999999</v>
      </c>
      <c r="O793">
        <v>9.077E-3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-392718554</v>
      </c>
      <c r="AM793">
        <v>-128</v>
      </c>
    </row>
    <row r="794" spans="1:39" x14ac:dyDescent="0.25">
      <c r="A794" t="s">
        <v>217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4968.984434</v>
      </c>
      <c r="I794">
        <v>2.716383</v>
      </c>
      <c r="J794" t="s">
        <v>3</v>
      </c>
      <c r="K794">
        <v>4924.0358690000003</v>
      </c>
      <c r="L794">
        <v>8.4251999999999994E-2</v>
      </c>
      <c r="M794" t="s">
        <v>4</v>
      </c>
      <c r="N794">
        <v>865.79293299999995</v>
      </c>
      <c r="O794">
        <v>8.6239999999999997E-3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-392718554</v>
      </c>
      <c r="AM794">
        <v>-128</v>
      </c>
    </row>
    <row r="795" spans="1:39" x14ac:dyDescent="0.25">
      <c r="A795" t="s">
        <v>217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5351.2334570000003</v>
      </c>
      <c r="I795">
        <v>3.2043620000000002</v>
      </c>
      <c r="J795" t="s">
        <v>3</v>
      </c>
      <c r="K795">
        <v>5302.831631</v>
      </c>
      <c r="L795">
        <v>9.7411999999999999E-2</v>
      </c>
      <c r="M795" t="s">
        <v>4</v>
      </c>
      <c r="N795">
        <v>932.39657699999998</v>
      </c>
      <c r="O795">
        <v>8.8789999999999997E-3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-392718554</v>
      </c>
      <c r="AM795">
        <v>-128</v>
      </c>
    </row>
    <row r="796" spans="1:39" x14ac:dyDescent="0.25">
      <c r="A796" t="s">
        <v>217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5733.4927539999999</v>
      </c>
      <c r="I796">
        <v>3.6326329999999998</v>
      </c>
      <c r="J796" t="s">
        <v>3</v>
      </c>
      <c r="K796">
        <v>5681.623936</v>
      </c>
      <c r="L796">
        <v>0.107794</v>
      </c>
      <c r="M796" t="s">
        <v>4</v>
      </c>
      <c r="N796">
        <v>998.99355700000001</v>
      </c>
      <c r="O796">
        <v>9.7859999999999996E-3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-392718554</v>
      </c>
      <c r="AM796">
        <v>-128</v>
      </c>
    </row>
    <row r="797" spans="1:39" x14ac:dyDescent="0.25">
      <c r="A797" t="s">
        <v>217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6115.7494530000004</v>
      </c>
      <c r="I797">
        <v>4.1770259999999997</v>
      </c>
      <c r="J797" t="s">
        <v>3</v>
      </c>
      <c r="K797">
        <v>6060.4224999999997</v>
      </c>
      <c r="L797">
        <v>0.12123200000000001</v>
      </c>
      <c r="M797" t="s">
        <v>4</v>
      </c>
      <c r="N797">
        <v>1065.595427</v>
      </c>
      <c r="O797">
        <v>1.086E-2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-392718554</v>
      </c>
      <c r="AM797">
        <v>-128</v>
      </c>
    </row>
    <row r="798" spans="1:39" x14ac:dyDescent="0.25">
      <c r="A798" t="s">
        <v>217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6498.0619530000004</v>
      </c>
      <c r="I798">
        <v>4.70566</v>
      </c>
      <c r="J798" t="s">
        <v>3</v>
      </c>
      <c r="K798">
        <v>6439.2663279999997</v>
      </c>
      <c r="L798">
        <v>0.228907</v>
      </c>
      <c r="M798" t="s">
        <v>4</v>
      </c>
      <c r="N798">
        <v>1132.197617</v>
      </c>
      <c r="O798">
        <v>1.1663E-2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-392718554</v>
      </c>
      <c r="AM798">
        <v>-128</v>
      </c>
    </row>
    <row r="799" spans="1:39" x14ac:dyDescent="0.25">
      <c r="A799" t="s">
        <v>217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6880.319512</v>
      </c>
      <c r="I799">
        <v>5.2103400000000004</v>
      </c>
      <c r="J799" t="s">
        <v>3</v>
      </c>
      <c r="K799">
        <v>6818.0743750000001</v>
      </c>
      <c r="L799">
        <v>0.24304600000000001</v>
      </c>
      <c r="M799" t="s">
        <v>4</v>
      </c>
      <c r="N799">
        <v>1198.8025929999999</v>
      </c>
      <c r="O799">
        <v>1.1435000000000001E-2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-392718554</v>
      </c>
      <c r="AM799">
        <v>-128</v>
      </c>
    </row>
    <row r="800" spans="1:39" x14ac:dyDescent="0.25">
      <c r="A800" t="s">
        <v>217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7262.5510940000004</v>
      </c>
      <c r="I800">
        <v>5.7031999999999998</v>
      </c>
      <c r="J800" t="s">
        <v>3</v>
      </c>
      <c r="K800">
        <v>7196.8711229999999</v>
      </c>
      <c r="L800">
        <v>0.26278699999999999</v>
      </c>
      <c r="M800" t="s">
        <v>4</v>
      </c>
      <c r="N800">
        <v>1265.4061039999999</v>
      </c>
      <c r="O800">
        <v>1.217E-2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-392718554</v>
      </c>
      <c r="AM800">
        <v>-128</v>
      </c>
    </row>
    <row r="801" spans="1:39" x14ac:dyDescent="0.25">
      <c r="A801" t="s">
        <v>217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7644.8398340000003</v>
      </c>
      <c r="I801">
        <v>6.3208130000000002</v>
      </c>
      <c r="J801" t="s">
        <v>3</v>
      </c>
      <c r="K801">
        <v>7575.6787789999998</v>
      </c>
      <c r="L801">
        <v>0.28632400000000002</v>
      </c>
      <c r="M801" t="s">
        <v>4</v>
      </c>
      <c r="N801">
        <v>1332.0053740000001</v>
      </c>
      <c r="O801">
        <v>1.3047E-2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-392718554</v>
      </c>
      <c r="AM801">
        <v>-128</v>
      </c>
    </row>
    <row r="802" spans="1:39" x14ac:dyDescent="0.25">
      <c r="A802" t="s">
        <v>218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335.13822399999998</v>
      </c>
      <c r="I802">
        <v>1.8192E-2</v>
      </c>
      <c r="J802" t="s">
        <v>3</v>
      </c>
      <c r="K802">
        <v>333.52700199999998</v>
      </c>
      <c r="L802">
        <v>1.168E-3</v>
      </c>
      <c r="M802" t="s">
        <v>4</v>
      </c>
      <c r="N802">
        <v>22.722328000000001</v>
      </c>
      <c r="O802">
        <v>2.0799999999999999E-4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32767</v>
      </c>
      <c r="AG802">
        <v>0</v>
      </c>
      <c r="AH802" t="s">
        <v>11</v>
      </c>
      <c r="AI802">
        <v>-32767</v>
      </c>
      <c r="AJ802">
        <v>0</v>
      </c>
      <c r="AK802" t="s">
        <v>12</v>
      </c>
      <c r="AL802">
        <v>-392718554</v>
      </c>
      <c r="AM802">
        <v>-128</v>
      </c>
    </row>
    <row r="803" spans="1:39" x14ac:dyDescent="0.25">
      <c r="A803" t="s">
        <v>218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670.27564500000005</v>
      </c>
      <c r="I803">
        <v>6.0129000000000002E-2</v>
      </c>
      <c r="J803" t="s">
        <v>3</v>
      </c>
      <c r="K803">
        <v>667.07501999999999</v>
      </c>
      <c r="L803">
        <v>3.4740000000000001E-3</v>
      </c>
      <c r="M803" t="s">
        <v>4</v>
      </c>
      <c r="N803">
        <v>45.444175999999999</v>
      </c>
      <c r="O803">
        <v>6.8900000000000005E-4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32767</v>
      </c>
      <c r="AG803">
        <v>0</v>
      </c>
      <c r="AH803" t="s">
        <v>11</v>
      </c>
      <c r="AI803">
        <v>-32767</v>
      </c>
      <c r="AJ803">
        <v>0</v>
      </c>
      <c r="AK803" t="s">
        <v>12</v>
      </c>
      <c r="AL803">
        <v>-392718554</v>
      </c>
      <c r="AM803">
        <v>-128</v>
      </c>
    </row>
    <row r="804" spans="1:39" x14ac:dyDescent="0.25">
      <c r="A804" t="s">
        <v>218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1005.41396</v>
      </c>
      <c r="I804">
        <v>0.112371</v>
      </c>
      <c r="J804" t="s">
        <v>3</v>
      </c>
      <c r="K804">
        <v>1000.633329</v>
      </c>
      <c r="L804">
        <v>6.4689999999999999E-3</v>
      </c>
      <c r="M804" t="s">
        <v>4</v>
      </c>
      <c r="N804">
        <v>68.165036999999998</v>
      </c>
      <c r="O804">
        <v>7.8200000000000003E-4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32767</v>
      </c>
      <c r="AG804">
        <v>0</v>
      </c>
      <c r="AH804" t="s">
        <v>11</v>
      </c>
      <c r="AI804">
        <v>-32767</v>
      </c>
      <c r="AJ804">
        <v>0</v>
      </c>
      <c r="AK804" t="s">
        <v>12</v>
      </c>
      <c r="AL804">
        <v>-392718554</v>
      </c>
      <c r="AM804">
        <v>-128</v>
      </c>
    </row>
    <row r="805" spans="1:39" x14ac:dyDescent="0.25">
      <c r="A805" t="s">
        <v>218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1340.5841330000001</v>
      </c>
      <c r="I805">
        <v>0.17166100000000001</v>
      </c>
      <c r="J805" t="s">
        <v>3</v>
      </c>
      <c r="K805">
        <v>1334.1905099999999</v>
      </c>
      <c r="L805">
        <v>9.5379999999999996E-3</v>
      </c>
      <c r="M805" t="s">
        <v>4</v>
      </c>
      <c r="N805">
        <v>90.889320999999995</v>
      </c>
      <c r="O805">
        <v>1.14E-3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32767</v>
      </c>
      <c r="AG805">
        <v>0</v>
      </c>
      <c r="AH805" t="s">
        <v>11</v>
      </c>
      <c r="AI805">
        <v>-32767</v>
      </c>
      <c r="AJ805">
        <v>0</v>
      </c>
      <c r="AK805" t="s">
        <v>12</v>
      </c>
      <c r="AL805">
        <v>-392718554</v>
      </c>
      <c r="AM805">
        <v>-128</v>
      </c>
    </row>
    <row r="806" spans="1:39" x14ac:dyDescent="0.25">
      <c r="A806" t="s">
        <v>218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1675.743567</v>
      </c>
      <c r="I806">
        <v>0.27118900000000001</v>
      </c>
      <c r="J806" t="s">
        <v>3</v>
      </c>
      <c r="K806">
        <v>1667.7471169999999</v>
      </c>
      <c r="L806">
        <v>1.3632999999999999E-2</v>
      </c>
      <c r="M806" t="s">
        <v>4</v>
      </c>
      <c r="N806">
        <v>113.608103</v>
      </c>
      <c r="O806">
        <v>1.407E-3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32767</v>
      </c>
      <c r="AG806">
        <v>0</v>
      </c>
      <c r="AH806" t="s">
        <v>11</v>
      </c>
      <c r="AI806">
        <v>-32767</v>
      </c>
      <c r="AJ806">
        <v>0</v>
      </c>
      <c r="AK806" t="s">
        <v>12</v>
      </c>
      <c r="AL806">
        <v>-392718554</v>
      </c>
      <c r="AM806">
        <v>-128</v>
      </c>
    </row>
    <row r="807" spans="1:39" x14ac:dyDescent="0.25">
      <c r="A807" t="s">
        <v>218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2010.8823930000001</v>
      </c>
      <c r="I807">
        <v>0.41607300000000003</v>
      </c>
      <c r="J807" t="s">
        <v>3</v>
      </c>
      <c r="K807">
        <v>2001.3053319999999</v>
      </c>
      <c r="L807">
        <v>1.6511000000000001E-2</v>
      </c>
      <c r="M807" t="s">
        <v>4</v>
      </c>
      <c r="N807">
        <v>136.32939400000001</v>
      </c>
      <c r="O807">
        <v>1.5590000000000001E-3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32767</v>
      </c>
      <c r="AG807">
        <v>0</v>
      </c>
      <c r="AH807" t="s">
        <v>11</v>
      </c>
      <c r="AI807">
        <v>-32767</v>
      </c>
      <c r="AJ807">
        <v>0</v>
      </c>
      <c r="AK807" t="s">
        <v>12</v>
      </c>
      <c r="AL807">
        <v>-392718554</v>
      </c>
      <c r="AM807">
        <v>-128</v>
      </c>
    </row>
    <row r="808" spans="1:39" x14ac:dyDescent="0.25">
      <c r="A808" t="s">
        <v>218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2346.0369430000001</v>
      </c>
      <c r="I808">
        <v>0.53560200000000002</v>
      </c>
      <c r="J808" t="s">
        <v>3</v>
      </c>
      <c r="K808">
        <v>2334.8636470000001</v>
      </c>
      <c r="L808">
        <v>2.3217999999999999E-2</v>
      </c>
      <c r="M808" t="s">
        <v>4</v>
      </c>
      <c r="N808">
        <v>159.05267499999999</v>
      </c>
      <c r="O808">
        <v>1.9719999999999998E-3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32767</v>
      </c>
      <c r="AG808">
        <v>0</v>
      </c>
      <c r="AH808" t="s">
        <v>11</v>
      </c>
      <c r="AI808">
        <v>-32767</v>
      </c>
      <c r="AJ808">
        <v>0</v>
      </c>
      <c r="AK808" t="s">
        <v>12</v>
      </c>
      <c r="AL808">
        <v>-392718554</v>
      </c>
      <c r="AM808">
        <v>-128</v>
      </c>
    </row>
    <row r="809" spans="1:39" x14ac:dyDescent="0.25">
      <c r="A809" t="s">
        <v>218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2681.1892379999999</v>
      </c>
      <c r="I809">
        <v>0.71241399999999999</v>
      </c>
      <c r="J809" t="s">
        <v>3</v>
      </c>
      <c r="K809">
        <v>2668.4250780000002</v>
      </c>
      <c r="L809">
        <v>2.8931999999999999E-2</v>
      </c>
      <c r="M809" t="s">
        <v>4</v>
      </c>
      <c r="N809">
        <v>181.77299300000001</v>
      </c>
      <c r="O809">
        <v>2.1840000000000002E-3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32767</v>
      </c>
      <c r="AG809">
        <v>0</v>
      </c>
      <c r="AH809" t="s">
        <v>11</v>
      </c>
      <c r="AI809">
        <v>-32767</v>
      </c>
      <c r="AJ809">
        <v>0</v>
      </c>
      <c r="AK809" t="s">
        <v>12</v>
      </c>
      <c r="AL809">
        <v>-392718554</v>
      </c>
      <c r="AM809">
        <v>-128</v>
      </c>
    </row>
    <row r="810" spans="1:39" x14ac:dyDescent="0.25">
      <c r="A810" t="s">
        <v>218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3016.3120359999998</v>
      </c>
      <c r="I810">
        <v>0.88021099999999997</v>
      </c>
      <c r="J810" t="s">
        <v>3</v>
      </c>
      <c r="K810">
        <v>3001.9840089999998</v>
      </c>
      <c r="L810">
        <v>3.8579000000000002E-2</v>
      </c>
      <c r="M810" t="s">
        <v>4</v>
      </c>
      <c r="N810">
        <v>204.49183500000001</v>
      </c>
      <c r="O810">
        <v>2.4599999999999999E-3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32767</v>
      </c>
      <c r="AG810">
        <v>0</v>
      </c>
      <c r="AH810" t="s">
        <v>11</v>
      </c>
      <c r="AI810">
        <v>-32767</v>
      </c>
      <c r="AJ810">
        <v>0</v>
      </c>
      <c r="AK810" t="s">
        <v>12</v>
      </c>
      <c r="AL810">
        <v>-392718554</v>
      </c>
      <c r="AM810">
        <v>-128</v>
      </c>
    </row>
    <row r="811" spans="1:39" x14ac:dyDescent="0.25">
      <c r="A811" t="s">
        <v>218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3351.4700830000002</v>
      </c>
      <c r="I811">
        <v>1.1164559999999999</v>
      </c>
      <c r="J811" t="s">
        <v>3</v>
      </c>
      <c r="K811">
        <v>3335.5525440000001</v>
      </c>
      <c r="L811">
        <v>4.9270000000000001E-2</v>
      </c>
      <c r="M811" t="s">
        <v>4</v>
      </c>
      <c r="N811">
        <v>227.21347399999999</v>
      </c>
      <c r="O811">
        <v>2.5490000000000001E-3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32767</v>
      </c>
      <c r="AG811">
        <v>0</v>
      </c>
      <c r="AH811" t="s">
        <v>11</v>
      </c>
      <c r="AI811">
        <v>-32767</v>
      </c>
      <c r="AJ811">
        <v>0</v>
      </c>
      <c r="AK811" t="s">
        <v>12</v>
      </c>
      <c r="AL811">
        <v>-392718554</v>
      </c>
      <c r="AM811">
        <v>-128</v>
      </c>
    </row>
    <row r="812" spans="1:39" x14ac:dyDescent="0.25">
      <c r="A812" t="s">
        <v>218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3686.6377000000002</v>
      </c>
      <c r="I812">
        <v>1.362576</v>
      </c>
      <c r="J812" t="s">
        <v>3</v>
      </c>
      <c r="K812">
        <v>3669.1289109999998</v>
      </c>
      <c r="L812">
        <v>6.3183000000000003E-2</v>
      </c>
      <c r="M812" t="s">
        <v>4</v>
      </c>
      <c r="N812">
        <v>249.93260599999999</v>
      </c>
      <c r="O812">
        <v>2.849E-3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32767</v>
      </c>
      <c r="AG812">
        <v>0</v>
      </c>
      <c r="AH812" t="s">
        <v>11</v>
      </c>
      <c r="AI812">
        <v>-32767</v>
      </c>
      <c r="AJ812">
        <v>0</v>
      </c>
      <c r="AK812" t="s">
        <v>12</v>
      </c>
      <c r="AL812">
        <v>-392718554</v>
      </c>
      <c r="AM812">
        <v>-128</v>
      </c>
    </row>
    <row r="813" spans="1:39" x14ac:dyDescent="0.25">
      <c r="A813" t="s">
        <v>218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4021.7956199999999</v>
      </c>
      <c r="I813">
        <v>1.660639</v>
      </c>
      <c r="J813" t="s">
        <v>3</v>
      </c>
      <c r="K813">
        <v>4002.7002389999998</v>
      </c>
      <c r="L813">
        <v>7.8822000000000003E-2</v>
      </c>
      <c r="M813" t="s">
        <v>4</v>
      </c>
      <c r="N813">
        <v>272.65013699999997</v>
      </c>
      <c r="O813">
        <v>3.0179999999999998E-3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32767</v>
      </c>
      <c r="AG813">
        <v>0</v>
      </c>
      <c r="AH813" t="s">
        <v>11</v>
      </c>
      <c r="AI813">
        <v>-32767</v>
      </c>
      <c r="AJ813">
        <v>0</v>
      </c>
      <c r="AK813" t="s">
        <v>12</v>
      </c>
      <c r="AL813">
        <v>-392718554</v>
      </c>
      <c r="AM813">
        <v>-128</v>
      </c>
    </row>
    <row r="814" spans="1:39" x14ac:dyDescent="0.25">
      <c r="A814" t="s">
        <v>218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4356.9509770000004</v>
      </c>
      <c r="I814">
        <v>1.934005</v>
      </c>
      <c r="J814" t="s">
        <v>3</v>
      </c>
      <c r="K814">
        <v>4336.2759669999996</v>
      </c>
      <c r="L814">
        <v>8.7651999999999994E-2</v>
      </c>
      <c r="M814" t="s">
        <v>4</v>
      </c>
      <c r="N814">
        <v>295.37244900000002</v>
      </c>
      <c r="O814">
        <v>3.3050000000000002E-3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32767</v>
      </c>
      <c r="AG814">
        <v>0</v>
      </c>
      <c r="AH814" t="s">
        <v>11</v>
      </c>
      <c r="AI814">
        <v>-32767</v>
      </c>
      <c r="AJ814">
        <v>0</v>
      </c>
      <c r="AK814" t="s">
        <v>12</v>
      </c>
      <c r="AL814">
        <v>-392718554</v>
      </c>
      <c r="AM814">
        <v>-128</v>
      </c>
    </row>
    <row r="815" spans="1:39" x14ac:dyDescent="0.25">
      <c r="A815" t="s">
        <v>218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4692.109316</v>
      </c>
      <c r="I815">
        <v>2.235341</v>
      </c>
      <c r="J815" t="s">
        <v>3</v>
      </c>
      <c r="K815">
        <v>4669.8500489999997</v>
      </c>
      <c r="L815">
        <v>9.9465999999999999E-2</v>
      </c>
      <c r="M815" t="s">
        <v>4</v>
      </c>
      <c r="N815">
        <v>318.092444</v>
      </c>
      <c r="O815">
        <v>3.6960000000000001E-3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32767</v>
      </c>
      <c r="AG815">
        <v>0</v>
      </c>
      <c r="AH815" t="s">
        <v>11</v>
      </c>
      <c r="AI815">
        <v>-32767</v>
      </c>
      <c r="AJ815">
        <v>0</v>
      </c>
      <c r="AK815" t="s">
        <v>12</v>
      </c>
      <c r="AL815">
        <v>-392718554</v>
      </c>
      <c r="AM815">
        <v>-128</v>
      </c>
    </row>
    <row r="816" spans="1:39" x14ac:dyDescent="0.25">
      <c r="A816" t="s">
        <v>218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5027.2617769999997</v>
      </c>
      <c r="I816">
        <v>2.584546</v>
      </c>
      <c r="J816" t="s">
        <v>3</v>
      </c>
      <c r="K816">
        <v>5003.4235250000002</v>
      </c>
      <c r="L816">
        <v>0.10582999999999999</v>
      </c>
      <c r="M816" t="s">
        <v>4</v>
      </c>
      <c r="N816">
        <v>340.81059299999998</v>
      </c>
      <c r="O816">
        <v>3.4840000000000001E-3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32767</v>
      </c>
      <c r="AG816">
        <v>0</v>
      </c>
      <c r="AH816" t="s">
        <v>11</v>
      </c>
      <c r="AI816">
        <v>-32767</v>
      </c>
      <c r="AJ816">
        <v>0</v>
      </c>
      <c r="AK816" t="s">
        <v>12</v>
      </c>
      <c r="AL816">
        <v>-392718554</v>
      </c>
      <c r="AM816">
        <v>-128</v>
      </c>
    </row>
    <row r="817" spans="1:39" x14ac:dyDescent="0.25">
      <c r="A817" t="s">
        <v>218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5362.4110639999999</v>
      </c>
      <c r="I817">
        <v>2.8910650000000002</v>
      </c>
      <c r="J817" t="s">
        <v>3</v>
      </c>
      <c r="K817">
        <v>5336.9923440000002</v>
      </c>
      <c r="L817">
        <v>0.11154799999999999</v>
      </c>
      <c r="M817" t="s">
        <v>4</v>
      </c>
      <c r="N817">
        <v>363.52969999999999</v>
      </c>
      <c r="O817">
        <v>3.483E-3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32767</v>
      </c>
      <c r="AG817">
        <v>0</v>
      </c>
      <c r="AH817" t="s">
        <v>11</v>
      </c>
      <c r="AI817">
        <v>-32767</v>
      </c>
      <c r="AJ817">
        <v>0</v>
      </c>
      <c r="AK817" t="s">
        <v>12</v>
      </c>
      <c r="AL817">
        <v>-392718554</v>
      </c>
      <c r="AM817">
        <v>-128</v>
      </c>
    </row>
    <row r="818" spans="1:39" x14ac:dyDescent="0.25">
      <c r="A818" t="s">
        <v>218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5697.5650880000003</v>
      </c>
      <c r="I818">
        <v>3.2554910000000001</v>
      </c>
      <c r="J818" t="s">
        <v>3</v>
      </c>
      <c r="K818">
        <v>5670.5675879999999</v>
      </c>
      <c r="L818">
        <v>0.118175</v>
      </c>
      <c r="M818" t="s">
        <v>4</v>
      </c>
      <c r="N818">
        <v>386.25283300000001</v>
      </c>
      <c r="O818">
        <v>3.454E-3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32767</v>
      </c>
      <c r="AG818">
        <v>0</v>
      </c>
      <c r="AH818" t="s">
        <v>11</v>
      </c>
      <c r="AI818">
        <v>-32767</v>
      </c>
      <c r="AJ818">
        <v>0</v>
      </c>
      <c r="AK818" t="s">
        <v>12</v>
      </c>
      <c r="AL818">
        <v>-392718554</v>
      </c>
      <c r="AM818">
        <v>-128</v>
      </c>
    </row>
    <row r="819" spans="1:39" x14ac:dyDescent="0.25">
      <c r="A819" t="s">
        <v>218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6032.7041209999998</v>
      </c>
      <c r="I819">
        <v>3.6953870000000002</v>
      </c>
      <c r="J819" t="s">
        <v>3</v>
      </c>
      <c r="K819">
        <v>6004.1405080000004</v>
      </c>
      <c r="L819">
        <v>0.13108</v>
      </c>
      <c r="M819" t="s">
        <v>4</v>
      </c>
      <c r="N819">
        <v>408.97257200000001</v>
      </c>
      <c r="O819">
        <v>4.3109999999999997E-3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32767</v>
      </c>
      <c r="AG819">
        <v>0</v>
      </c>
      <c r="AH819" t="s">
        <v>11</v>
      </c>
      <c r="AI819">
        <v>-32767</v>
      </c>
      <c r="AJ819">
        <v>0</v>
      </c>
      <c r="AK819" t="s">
        <v>12</v>
      </c>
      <c r="AL819">
        <v>-392718554</v>
      </c>
      <c r="AM819">
        <v>-128</v>
      </c>
    </row>
    <row r="820" spans="1:39" x14ac:dyDescent="0.25">
      <c r="A820" t="s">
        <v>218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6367.8232319999997</v>
      </c>
      <c r="I820">
        <v>4.0727029999999997</v>
      </c>
      <c r="J820" t="s">
        <v>3</v>
      </c>
      <c r="K820">
        <v>6337.7101659999998</v>
      </c>
      <c r="L820">
        <v>0.136132</v>
      </c>
      <c r="M820" t="s">
        <v>4</v>
      </c>
      <c r="N820">
        <v>431.690291</v>
      </c>
      <c r="O820">
        <v>4.2040000000000003E-3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32767</v>
      </c>
      <c r="AG820">
        <v>0</v>
      </c>
      <c r="AH820" t="s">
        <v>11</v>
      </c>
      <c r="AI820">
        <v>-32767</v>
      </c>
      <c r="AJ820">
        <v>0</v>
      </c>
      <c r="AK820" t="s">
        <v>12</v>
      </c>
      <c r="AL820">
        <v>-392718554</v>
      </c>
      <c r="AM820">
        <v>-128</v>
      </c>
    </row>
    <row r="821" spans="1:39" x14ac:dyDescent="0.25">
      <c r="A821" t="s">
        <v>218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6702.9945610000004</v>
      </c>
      <c r="I821">
        <v>4.4627800000000004</v>
      </c>
      <c r="J821" t="s">
        <v>3</v>
      </c>
      <c r="K821">
        <v>6671.2965039999999</v>
      </c>
      <c r="L821">
        <v>0.134738</v>
      </c>
      <c r="M821" t="s">
        <v>4</v>
      </c>
      <c r="N821">
        <v>454.415099</v>
      </c>
      <c r="O821">
        <v>5.2040000000000003E-3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32767</v>
      </c>
      <c r="AG821">
        <v>0</v>
      </c>
      <c r="AH821" t="s">
        <v>11</v>
      </c>
      <c r="AI821">
        <v>-32767</v>
      </c>
      <c r="AJ821">
        <v>0</v>
      </c>
      <c r="AK821" t="s">
        <v>12</v>
      </c>
      <c r="AL821">
        <v>-392718554</v>
      </c>
      <c r="AM821">
        <v>-128</v>
      </c>
    </row>
    <row r="822" spans="1:39" x14ac:dyDescent="0.25">
      <c r="A822" t="s">
        <v>219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392.08738899999997</v>
      </c>
      <c r="I822">
        <v>2.9665089999999998</v>
      </c>
      <c r="J822" t="s">
        <v>3</v>
      </c>
      <c r="K822">
        <v>391.158118</v>
      </c>
      <c r="L822">
        <v>2.7648199999999998</v>
      </c>
      <c r="M822" t="s">
        <v>4</v>
      </c>
      <c r="N822">
        <v>66.875393000000003</v>
      </c>
      <c r="O822">
        <v>1.496205</v>
      </c>
      <c r="P822" t="s">
        <v>5</v>
      </c>
      <c r="Q822">
        <v>1.3481099999999999</v>
      </c>
      <c r="R822">
        <v>8.1639999999999994E-3</v>
      </c>
      <c r="S822" t="s">
        <v>6</v>
      </c>
      <c r="T822">
        <v>311.14345100000003</v>
      </c>
      <c r="U822">
        <v>2.4968000000000001E-2</v>
      </c>
      <c r="V822" t="s">
        <v>7</v>
      </c>
      <c r="W822">
        <v>0.44719399999999998</v>
      </c>
      <c r="X822">
        <v>2.1676000000000001E-2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0.29433300000000001</v>
      </c>
      <c r="AG822">
        <v>7.6000000000000004E-5</v>
      </c>
      <c r="AH822" t="s">
        <v>11</v>
      </c>
      <c r="AI822">
        <v>0.70792900000000003</v>
      </c>
      <c r="AJ822">
        <v>4.8999999999999998E-5</v>
      </c>
      <c r="AK822" t="s">
        <v>12</v>
      </c>
      <c r="AL822">
        <v>-392718554</v>
      </c>
      <c r="AM822">
        <v>-128</v>
      </c>
    </row>
    <row r="823" spans="1:39" x14ac:dyDescent="0.25">
      <c r="A823" t="s">
        <v>219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784.489554</v>
      </c>
      <c r="I823">
        <v>7.4390140000000002</v>
      </c>
      <c r="J823" t="s">
        <v>3</v>
      </c>
      <c r="K823">
        <v>782.56331799999998</v>
      </c>
      <c r="L823">
        <v>7.3893380000000004</v>
      </c>
      <c r="M823" t="s">
        <v>4</v>
      </c>
      <c r="N823">
        <v>133.82317</v>
      </c>
      <c r="O823">
        <v>3.2620330000000002</v>
      </c>
      <c r="P823" t="s">
        <v>5</v>
      </c>
      <c r="Q823">
        <v>2.7471320000000001</v>
      </c>
      <c r="R823">
        <v>0.10226399999999999</v>
      </c>
      <c r="S823" t="s">
        <v>6</v>
      </c>
      <c r="T823">
        <v>622.31946900000003</v>
      </c>
      <c r="U823">
        <v>9.0888999999999998E-2</v>
      </c>
      <c r="V823" t="s">
        <v>7</v>
      </c>
      <c r="W823">
        <v>0.900088</v>
      </c>
      <c r="X823">
        <v>7.7816999999999997E-2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0.28943799999999997</v>
      </c>
      <c r="AG823">
        <v>6.9999999999999994E-5</v>
      </c>
      <c r="AH823" t="s">
        <v>11</v>
      </c>
      <c r="AI823">
        <v>0.70992699999999997</v>
      </c>
      <c r="AJ823">
        <v>5.1E-5</v>
      </c>
      <c r="AK823" t="s">
        <v>12</v>
      </c>
      <c r="AL823">
        <v>-392718554</v>
      </c>
      <c r="AM823">
        <v>-128</v>
      </c>
    </row>
    <row r="824" spans="1:39" x14ac:dyDescent="0.25">
      <c r="A824" t="s">
        <v>219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1176.679758</v>
      </c>
      <c r="I824">
        <v>11.50006</v>
      </c>
      <c r="J824" t="s">
        <v>3</v>
      </c>
      <c r="K824">
        <v>1173.8574490000001</v>
      </c>
      <c r="L824">
        <v>11.197077999999999</v>
      </c>
      <c r="M824" t="s">
        <v>4</v>
      </c>
      <c r="N824">
        <v>200.59992700000001</v>
      </c>
      <c r="O824">
        <v>3.8934920000000002</v>
      </c>
      <c r="P824" t="s">
        <v>5</v>
      </c>
      <c r="Q824">
        <v>4.0841940000000001</v>
      </c>
      <c r="R824">
        <v>0.12471400000000001</v>
      </c>
      <c r="S824" t="s">
        <v>6</v>
      </c>
      <c r="T824">
        <v>933.49284499999999</v>
      </c>
      <c r="U824">
        <v>0.18945600000000001</v>
      </c>
      <c r="V824" t="s">
        <v>7</v>
      </c>
      <c r="W824">
        <v>1.3471200000000001</v>
      </c>
      <c r="X824">
        <v>0.162384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0.28631800000000002</v>
      </c>
      <c r="AG824">
        <v>4.1999999999999998E-5</v>
      </c>
      <c r="AH824" t="s">
        <v>11</v>
      </c>
      <c r="AI824">
        <v>0.71130700000000002</v>
      </c>
      <c r="AJ824">
        <v>5.8999999999999998E-5</v>
      </c>
      <c r="AK824" t="s">
        <v>12</v>
      </c>
      <c r="AL824">
        <v>-392718554</v>
      </c>
      <c r="AM824">
        <v>-128</v>
      </c>
    </row>
    <row r="825" spans="1:39" x14ac:dyDescent="0.25">
      <c r="A825" t="s">
        <v>219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1569.003704</v>
      </c>
      <c r="I825">
        <v>16.317710000000002</v>
      </c>
      <c r="J825" t="s">
        <v>3</v>
      </c>
      <c r="K825">
        <v>1565.248787</v>
      </c>
      <c r="L825">
        <v>15.113803000000001</v>
      </c>
      <c r="M825" t="s">
        <v>4</v>
      </c>
      <c r="N825">
        <v>267.62101000000001</v>
      </c>
      <c r="O825">
        <v>4.7538460000000002</v>
      </c>
      <c r="P825" t="s">
        <v>5</v>
      </c>
      <c r="Q825">
        <v>5.4281240000000004</v>
      </c>
      <c r="R825">
        <v>0.160553</v>
      </c>
      <c r="S825" t="s">
        <v>6</v>
      </c>
      <c r="T825">
        <v>1244.661433</v>
      </c>
      <c r="U825">
        <v>0.31906099999999998</v>
      </c>
      <c r="V825" t="s">
        <v>7</v>
      </c>
      <c r="W825">
        <v>1.7822720000000001</v>
      </c>
      <c r="X825">
        <v>0.27664100000000003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0.284522</v>
      </c>
      <c r="AG825">
        <v>1.7E-5</v>
      </c>
      <c r="AH825" t="s">
        <v>11</v>
      </c>
      <c r="AI825">
        <v>0.71204699999999999</v>
      </c>
      <c r="AJ825">
        <v>6.3E-5</v>
      </c>
      <c r="AK825" t="s">
        <v>12</v>
      </c>
      <c r="AL825">
        <v>-392718554</v>
      </c>
      <c r="AM825">
        <v>-128</v>
      </c>
    </row>
    <row r="826" spans="1:39" x14ac:dyDescent="0.25">
      <c r="A826" t="s">
        <v>219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1961.0485080000001</v>
      </c>
      <c r="I826">
        <v>21.657236000000001</v>
      </c>
      <c r="J826" t="s">
        <v>3</v>
      </c>
      <c r="K826">
        <v>1956.3929760000001</v>
      </c>
      <c r="L826">
        <v>19.116268000000002</v>
      </c>
      <c r="M826" t="s">
        <v>4</v>
      </c>
      <c r="N826">
        <v>334.43327299999999</v>
      </c>
      <c r="O826">
        <v>4.6303669999999997</v>
      </c>
      <c r="P826" t="s">
        <v>5</v>
      </c>
      <c r="Q826">
        <v>6.775684</v>
      </c>
      <c r="R826">
        <v>0.20686599999999999</v>
      </c>
      <c r="S826" t="s">
        <v>6</v>
      </c>
      <c r="T826">
        <v>1555.844331</v>
      </c>
      <c r="U826">
        <v>0.50986799999999999</v>
      </c>
      <c r="V826" t="s">
        <v>7</v>
      </c>
      <c r="W826">
        <v>2.2265359999999998</v>
      </c>
      <c r="X826">
        <v>0.43554500000000002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0.28376800000000002</v>
      </c>
      <c r="AG826">
        <v>7.9999999999999996E-6</v>
      </c>
      <c r="AH826" t="s">
        <v>11</v>
      </c>
      <c r="AI826">
        <v>0.71318700000000002</v>
      </c>
      <c r="AJ826">
        <v>7.1000000000000005E-5</v>
      </c>
      <c r="AK826" t="s">
        <v>12</v>
      </c>
      <c r="AL826">
        <v>-392718554</v>
      </c>
      <c r="AM826">
        <v>-128</v>
      </c>
    </row>
    <row r="827" spans="1:39" x14ac:dyDescent="0.25">
      <c r="A827" t="s">
        <v>219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2352.929619</v>
      </c>
      <c r="I827">
        <v>30.503886999999999</v>
      </c>
      <c r="J827" t="s">
        <v>3</v>
      </c>
      <c r="K827">
        <v>2347.3431350000001</v>
      </c>
      <c r="L827">
        <v>26.580608000000002</v>
      </c>
      <c r="M827" t="s">
        <v>4</v>
      </c>
      <c r="N827">
        <v>401.11005999999998</v>
      </c>
      <c r="O827">
        <v>6.7294700000000001</v>
      </c>
      <c r="P827" t="s">
        <v>5</v>
      </c>
      <c r="Q827">
        <v>8.1093069999999994</v>
      </c>
      <c r="R827">
        <v>0.26707399999999998</v>
      </c>
      <c r="S827" t="s">
        <v>6</v>
      </c>
      <c r="T827">
        <v>1867.012849</v>
      </c>
      <c r="U827">
        <v>0.73908700000000005</v>
      </c>
      <c r="V827" t="s">
        <v>7</v>
      </c>
      <c r="W827">
        <v>2.662112</v>
      </c>
      <c r="X827">
        <v>0.62046000000000001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0.28327599999999997</v>
      </c>
      <c r="AG827">
        <v>1.2E-5</v>
      </c>
      <c r="AH827" t="s">
        <v>11</v>
      </c>
      <c r="AI827">
        <v>0.71404400000000001</v>
      </c>
      <c r="AJ827">
        <v>7.6000000000000004E-5</v>
      </c>
      <c r="AK827" t="s">
        <v>12</v>
      </c>
      <c r="AL827">
        <v>-392718554</v>
      </c>
      <c r="AM827">
        <v>-128</v>
      </c>
    </row>
    <row r="828" spans="1:39" x14ac:dyDescent="0.25">
      <c r="A828" t="s">
        <v>219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2744.9890970000001</v>
      </c>
      <c r="I828">
        <v>40.602843</v>
      </c>
      <c r="J828" t="s">
        <v>3</v>
      </c>
      <c r="K828">
        <v>2738.512964</v>
      </c>
      <c r="L828">
        <v>35.072518000000002</v>
      </c>
      <c r="M828" t="s">
        <v>4</v>
      </c>
      <c r="N828">
        <v>467.82856900000002</v>
      </c>
      <c r="O828">
        <v>8.0806819999999995</v>
      </c>
      <c r="P828" t="s">
        <v>5</v>
      </c>
      <c r="Q828">
        <v>9.4572679999999991</v>
      </c>
      <c r="R828">
        <v>0.33986699999999997</v>
      </c>
      <c r="S828" t="s">
        <v>6</v>
      </c>
      <c r="T828">
        <v>2178.1936959999998</v>
      </c>
      <c r="U828">
        <v>1.0142439999999999</v>
      </c>
      <c r="V828" t="s">
        <v>7</v>
      </c>
      <c r="W828">
        <v>3.098916</v>
      </c>
      <c r="X828">
        <v>0.847329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0.28304499999999999</v>
      </c>
      <c r="AG828">
        <v>1.1E-5</v>
      </c>
      <c r="AH828" t="s">
        <v>11</v>
      </c>
      <c r="AI828">
        <v>0.71548999999999996</v>
      </c>
      <c r="AJ828">
        <v>9.8999999999999994E-5</v>
      </c>
      <c r="AK828" t="s">
        <v>12</v>
      </c>
      <c r="AL828">
        <v>-392718554</v>
      </c>
      <c r="AM828">
        <v>-128</v>
      </c>
    </row>
    <row r="829" spans="1:39" x14ac:dyDescent="0.25">
      <c r="A829" t="s">
        <v>219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3137.2450239999998</v>
      </c>
      <c r="I829">
        <v>55.59028</v>
      </c>
      <c r="J829" t="s">
        <v>3</v>
      </c>
      <c r="K829">
        <v>3129.858232</v>
      </c>
      <c r="L829">
        <v>47.569386000000002</v>
      </c>
      <c r="M829" t="s">
        <v>4</v>
      </c>
      <c r="N829">
        <v>534.855234</v>
      </c>
      <c r="O829">
        <v>11.840631</v>
      </c>
      <c r="P829" t="s">
        <v>5</v>
      </c>
      <c r="Q829">
        <v>10.811051000000001</v>
      </c>
      <c r="R829">
        <v>0.42504999999999998</v>
      </c>
      <c r="S829" t="s">
        <v>6</v>
      </c>
      <c r="T829">
        <v>2489.3861470000002</v>
      </c>
      <c r="U829">
        <v>1.3294539999999999</v>
      </c>
      <c r="V829" t="s">
        <v>7</v>
      </c>
      <c r="W829">
        <v>3.5394999999999999</v>
      </c>
      <c r="X829">
        <v>1.1086100000000001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0.28298899999999999</v>
      </c>
      <c r="AG829">
        <v>1.1E-5</v>
      </c>
      <c r="AH829" t="s">
        <v>11</v>
      </c>
      <c r="AI829">
        <v>0.71601599999999999</v>
      </c>
      <c r="AJ829">
        <v>9.7E-5</v>
      </c>
      <c r="AK829" t="s">
        <v>12</v>
      </c>
      <c r="AL829">
        <v>-392718554</v>
      </c>
      <c r="AM829">
        <v>-128</v>
      </c>
    </row>
    <row r="830" spans="1:39" x14ac:dyDescent="0.25">
      <c r="A830" t="s">
        <v>219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3529.513794</v>
      </c>
      <c r="I830">
        <v>66.840183999999994</v>
      </c>
      <c r="J830" t="s">
        <v>3</v>
      </c>
      <c r="K830">
        <v>3521.2317480000002</v>
      </c>
      <c r="L830">
        <v>57.400091000000003</v>
      </c>
      <c r="M830" t="s">
        <v>4</v>
      </c>
      <c r="N830">
        <v>601.79155300000002</v>
      </c>
      <c r="O830">
        <v>15.412584000000001</v>
      </c>
      <c r="P830" t="s">
        <v>5</v>
      </c>
      <c r="Q830">
        <v>12.156103</v>
      </c>
      <c r="R830">
        <v>0.51543300000000003</v>
      </c>
      <c r="S830" t="s">
        <v>6</v>
      </c>
      <c r="T830">
        <v>2800.5894429999998</v>
      </c>
      <c r="U830">
        <v>1.6619900000000001</v>
      </c>
      <c r="V830" t="s">
        <v>7</v>
      </c>
      <c r="W830">
        <v>3.9894560000000001</v>
      </c>
      <c r="X830">
        <v>1.393589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0.282914</v>
      </c>
      <c r="AG830">
        <v>1.0000000000000001E-5</v>
      </c>
      <c r="AH830" t="s">
        <v>11</v>
      </c>
      <c r="AI830">
        <v>0.71653599999999995</v>
      </c>
      <c r="AJ830">
        <v>9.7999999999999997E-5</v>
      </c>
      <c r="AK830" t="s">
        <v>12</v>
      </c>
      <c r="AL830">
        <v>-392718554</v>
      </c>
      <c r="AM830">
        <v>-128</v>
      </c>
    </row>
    <row r="831" spans="1:39" x14ac:dyDescent="0.25">
      <c r="A831" t="s">
        <v>219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3921.8679590000002</v>
      </c>
      <c r="I831">
        <v>85.000771999999998</v>
      </c>
      <c r="J831" t="s">
        <v>3</v>
      </c>
      <c r="K831">
        <v>3912.6674560000001</v>
      </c>
      <c r="L831">
        <v>70.562019000000006</v>
      </c>
      <c r="M831" t="s">
        <v>4</v>
      </c>
      <c r="N831">
        <v>668.76646200000005</v>
      </c>
      <c r="O831">
        <v>17.255614999999999</v>
      </c>
      <c r="P831" t="s">
        <v>5</v>
      </c>
      <c r="Q831">
        <v>13.529232</v>
      </c>
      <c r="R831">
        <v>0.64225299999999996</v>
      </c>
      <c r="S831" t="s">
        <v>6</v>
      </c>
      <c r="T831">
        <v>3111.8056590000001</v>
      </c>
      <c r="U831">
        <v>2.0828199999999999</v>
      </c>
      <c r="V831" t="s">
        <v>7</v>
      </c>
      <c r="W831">
        <v>4.4493119999999999</v>
      </c>
      <c r="X831">
        <v>1.7393099999999999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0.28279799999999999</v>
      </c>
      <c r="AG831">
        <v>1.0000000000000001E-5</v>
      </c>
      <c r="AH831" t="s">
        <v>11</v>
      </c>
      <c r="AI831">
        <v>0.71688399999999997</v>
      </c>
      <c r="AJ831">
        <v>9.5000000000000005E-5</v>
      </c>
      <c r="AK831" t="s">
        <v>12</v>
      </c>
      <c r="AL831">
        <v>-392718554</v>
      </c>
      <c r="AM831">
        <v>-128</v>
      </c>
    </row>
    <row r="832" spans="1:39" x14ac:dyDescent="0.25">
      <c r="A832" t="s">
        <v>219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4313.9231739999996</v>
      </c>
      <c r="I832">
        <v>93.245633999999995</v>
      </c>
      <c r="J832" t="s">
        <v>3</v>
      </c>
      <c r="K832">
        <v>4303.7565139999997</v>
      </c>
      <c r="L832">
        <v>75.887991999999997</v>
      </c>
      <c r="M832" t="s">
        <v>4</v>
      </c>
      <c r="N832">
        <v>735.48074599999995</v>
      </c>
      <c r="O832">
        <v>17.384357000000001</v>
      </c>
      <c r="P832" t="s">
        <v>5</v>
      </c>
      <c r="Q832">
        <v>14.879068</v>
      </c>
      <c r="R832">
        <v>0.77167300000000005</v>
      </c>
      <c r="S832" t="s">
        <v>6</v>
      </c>
      <c r="T832">
        <v>3422.9927980000002</v>
      </c>
      <c r="U832">
        <v>2.5031270000000001</v>
      </c>
      <c r="V832" t="s">
        <v>7</v>
      </c>
      <c r="W832">
        <v>4.8825859999999999</v>
      </c>
      <c r="X832">
        <v>2.0727980000000001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0.28275099999999997</v>
      </c>
      <c r="AG832">
        <v>1.0000000000000001E-5</v>
      </c>
      <c r="AH832" t="s">
        <v>11</v>
      </c>
      <c r="AI832">
        <v>0.71720499999999998</v>
      </c>
      <c r="AJ832">
        <v>9.7E-5</v>
      </c>
      <c r="AK832" t="s">
        <v>12</v>
      </c>
      <c r="AL832">
        <v>-392718554</v>
      </c>
      <c r="AM832">
        <v>-128</v>
      </c>
    </row>
    <row r="833" spans="1:39" x14ac:dyDescent="0.25">
      <c r="A833" t="s">
        <v>219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4706.1084570000003</v>
      </c>
      <c r="I833">
        <v>105.416799</v>
      </c>
      <c r="J833" t="s">
        <v>3</v>
      </c>
      <c r="K833">
        <v>4695.0420119999999</v>
      </c>
      <c r="L833">
        <v>84.520542000000006</v>
      </c>
      <c r="M833" t="s">
        <v>4</v>
      </c>
      <c r="N833">
        <v>802.44327599999997</v>
      </c>
      <c r="O833">
        <v>18.333456999999999</v>
      </c>
      <c r="P833" t="s">
        <v>5</v>
      </c>
      <c r="Q833">
        <v>16.226016999999999</v>
      </c>
      <c r="R833">
        <v>0.90534199999999998</v>
      </c>
      <c r="S833" t="s">
        <v>6</v>
      </c>
      <c r="T833">
        <v>3734.1864650000002</v>
      </c>
      <c r="U833">
        <v>3.001789</v>
      </c>
      <c r="V833" t="s">
        <v>7</v>
      </c>
      <c r="W833">
        <v>5.320068</v>
      </c>
      <c r="X833">
        <v>2.4697230000000001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0.28273599999999999</v>
      </c>
      <c r="AG833">
        <v>1.0000000000000001E-5</v>
      </c>
      <c r="AH833" t="s">
        <v>11</v>
      </c>
      <c r="AI833">
        <v>0.71777999999999997</v>
      </c>
      <c r="AJ833">
        <v>9.3999999999999994E-5</v>
      </c>
      <c r="AK833" t="s">
        <v>12</v>
      </c>
      <c r="AL833">
        <v>-392718554</v>
      </c>
      <c r="AM833">
        <v>-128</v>
      </c>
    </row>
    <row r="834" spans="1:39" x14ac:dyDescent="0.25">
      <c r="A834" t="s">
        <v>219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5098.1724119999999</v>
      </c>
      <c r="I834">
        <v>123.307086</v>
      </c>
      <c r="J834" t="s">
        <v>3</v>
      </c>
      <c r="K834">
        <v>5086.2028220000002</v>
      </c>
      <c r="L834">
        <v>99.824983000000003</v>
      </c>
      <c r="M834" t="s">
        <v>4</v>
      </c>
      <c r="N834">
        <v>869.23677899999996</v>
      </c>
      <c r="O834">
        <v>23.074902999999999</v>
      </c>
      <c r="P834" t="s">
        <v>5</v>
      </c>
      <c r="Q834">
        <v>17.58099</v>
      </c>
      <c r="R834">
        <v>1.0461009999999999</v>
      </c>
      <c r="S834" t="s">
        <v>6</v>
      </c>
      <c r="T834">
        <v>4045.3837739999999</v>
      </c>
      <c r="U834">
        <v>3.4890919999999999</v>
      </c>
      <c r="V834" t="s">
        <v>7</v>
      </c>
      <c r="W834">
        <v>5.7704279999999999</v>
      </c>
      <c r="X834">
        <v>2.896909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0.282385</v>
      </c>
      <c r="AG834">
        <v>1.5E-5</v>
      </c>
      <c r="AH834" t="s">
        <v>11</v>
      </c>
      <c r="AI834">
        <v>0.71856299999999995</v>
      </c>
      <c r="AJ834">
        <v>9.1000000000000003E-5</v>
      </c>
      <c r="AK834" t="s">
        <v>12</v>
      </c>
      <c r="AL834">
        <v>-392718554</v>
      </c>
      <c r="AM834">
        <v>-128</v>
      </c>
    </row>
    <row r="835" spans="1:39" x14ac:dyDescent="0.25">
      <c r="A835" t="s">
        <v>219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5490.3487400000004</v>
      </c>
      <c r="I835">
        <v>145.64257000000001</v>
      </c>
      <c r="J835" t="s">
        <v>3</v>
      </c>
      <c r="K835">
        <v>5477.4248930000003</v>
      </c>
      <c r="L835">
        <v>117.58421</v>
      </c>
      <c r="M835" t="s">
        <v>4</v>
      </c>
      <c r="N835">
        <v>936.11724000000004</v>
      </c>
      <c r="O835">
        <v>26.254047</v>
      </c>
      <c r="P835" t="s">
        <v>5</v>
      </c>
      <c r="Q835">
        <v>18.930821000000002</v>
      </c>
      <c r="R835">
        <v>1.224486</v>
      </c>
      <c r="S835" t="s">
        <v>6</v>
      </c>
      <c r="T835">
        <v>4356.6253909999996</v>
      </c>
      <c r="U835">
        <v>4.3128890000000002</v>
      </c>
      <c r="V835" t="s">
        <v>7</v>
      </c>
      <c r="W835">
        <v>6.2496239999999998</v>
      </c>
      <c r="X835">
        <v>3.6295489999999999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0.282335</v>
      </c>
      <c r="AG835">
        <v>1.5E-5</v>
      </c>
      <c r="AH835" t="s">
        <v>11</v>
      </c>
      <c r="AI835">
        <v>0.71862499999999996</v>
      </c>
      <c r="AJ835">
        <v>9.2E-5</v>
      </c>
      <c r="AK835" t="s">
        <v>12</v>
      </c>
      <c r="AL835">
        <v>-392718554</v>
      </c>
      <c r="AM835">
        <v>-128</v>
      </c>
    </row>
    <row r="836" spans="1:39" x14ac:dyDescent="0.25">
      <c r="A836" t="s">
        <v>219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5882.4928810000001</v>
      </c>
      <c r="I836">
        <v>167.97472999999999</v>
      </c>
      <c r="J836" t="s">
        <v>3</v>
      </c>
      <c r="K836">
        <v>5868.6948730000004</v>
      </c>
      <c r="L836">
        <v>134.06888000000001</v>
      </c>
      <c r="M836" t="s">
        <v>4</v>
      </c>
      <c r="N836">
        <v>1002.943931</v>
      </c>
      <c r="O836">
        <v>29.498249999999999</v>
      </c>
      <c r="P836" t="s">
        <v>5</v>
      </c>
      <c r="Q836">
        <v>20.274477000000001</v>
      </c>
      <c r="R836">
        <v>1.3788309999999999</v>
      </c>
      <c r="S836" t="s">
        <v>6</v>
      </c>
      <c r="T836">
        <v>4667.8304790000002</v>
      </c>
      <c r="U836">
        <v>4.9161279999999996</v>
      </c>
      <c r="V836" t="s">
        <v>7</v>
      </c>
      <c r="W836">
        <v>6.7033880000000003</v>
      </c>
      <c r="X836">
        <v>4.1200380000000001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0.282331</v>
      </c>
      <c r="AG836">
        <v>1.5E-5</v>
      </c>
      <c r="AH836" t="s">
        <v>11</v>
      </c>
      <c r="AI836">
        <v>0.71901199999999998</v>
      </c>
      <c r="AJ836">
        <v>9.0000000000000006E-5</v>
      </c>
      <c r="AK836" t="s">
        <v>12</v>
      </c>
      <c r="AL836">
        <v>-392718554</v>
      </c>
      <c r="AM836">
        <v>-128</v>
      </c>
    </row>
    <row r="837" spans="1:39" x14ac:dyDescent="0.25">
      <c r="A837" t="s">
        <v>219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6274.8999899999999</v>
      </c>
      <c r="I837">
        <v>195.07954699999999</v>
      </c>
      <c r="J837" t="s">
        <v>3</v>
      </c>
      <c r="K837">
        <v>6260.180781</v>
      </c>
      <c r="L837">
        <v>153.74382900000001</v>
      </c>
      <c r="M837" t="s">
        <v>4</v>
      </c>
      <c r="N837">
        <v>1069.920298</v>
      </c>
      <c r="O837">
        <v>31.818186000000001</v>
      </c>
      <c r="P837" t="s">
        <v>5</v>
      </c>
      <c r="Q837">
        <v>21.624638000000001</v>
      </c>
      <c r="R837">
        <v>1.5588379999999999</v>
      </c>
      <c r="S837" t="s">
        <v>6</v>
      </c>
      <c r="T837">
        <v>4979.037773</v>
      </c>
      <c r="U837">
        <v>5.5646560000000003</v>
      </c>
      <c r="V837" t="s">
        <v>7</v>
      </c>
      <c r="W837">
        <v>7.1569419999999999</v>
      </c>
      <c r="X837">
        <v>4.6452150000000003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0.28224300000000002</v>
      </c>
      <c r="AG837">
        <v>1.5E-5</v>
      </c>
      <c r="AH837" t="s">
        <v>11</v>
      </c>
      <c r="AI837">
        <v>0.71904900000000005</v>
      </c>
      <c r="AJ837">
        <v>9.1000000000000003E-5</v>
      </c>
      <c r="AK837" t="s">
        <v>12</v>
      </c>
      <c r="AL837">
        <v>-392718554</v>
      </c>
      <c r="AM837">
        <v>-128</v>
      </c>
    </row>
    <row r="838" spans="1:39" x14ac:dyDescent="0.25">
      <c r="A838" t="s">
        <v>219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6667.0935250000002</v>
      </c>
      <c r="I838">
        <v>218.53313499999999</v>
      </c>
      <c r="J838" t="s">
        <v>3</v>
      </c>
      <c r="K838">
        <v>6651.4883399999999</v>
      </c>
      <c r="L838">
        <v>171.614037</v>
      </c>
      <c r="M838" t="s">
        <v>4</v>
      </c>
      <c r="N838">
        <v>1136.8090259999999</v>
      </c>
      <c r="O838">
        <v>35.040702000000003</v>
      </c>
      <c r="P838" t="s">
        <v>5</v>
      </c>
      <c r="Q838">
        <v>22.980204000000001</v>
      </c>
      <c r="R838">
        <v>1.7640070000000001</v>
      </c>
      <c r="S838" t="s">
        <v>6</v>
      </c>
      <c r="T838">
        <v>5290.2625289999996</v>
      </c>
      <c r="U838">
        <v>6.1793490000000002</v>
      </c>
      <c r="V838" t="s">
        <v>7</v>
      </c>
      <c r="W838">
        <v>7.6285699999999999</v>
      </c>
      <c r="X838">
        <v>5.1572129999999996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0.28222599999999998</v>
      </c>
      <c r="AG838">
        <v>1.4E-5</v>
      </c>
      <c r="AH838" t="s">
        <v>11</v>
      </c>
      <c r="AI838">
        <v>0.72000200000000003</v>
      </c>
      <c r="AJ838">
        <v>8.7000000000000001E-5</v>
      </c>
      <c r="AK838" t="s">
        <v>12</v>
      </c>
      <c r="AL838">
        <v>-392718554</v>
      </c>
      <c r="AM838">
        <v>-128</v>
      </c>
    </row>
    <row r="839" spans="1:39" x14ac:dyDescent="0.25">
      <c r="A839" t="s">
        <v>219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7059.1871870000004</v>
      </c>
      <c r="I839">
        <v>234.48465899999999</v>
      </c>
      <c r="J839" t="s">
        <v>3</v>
      </c>
      <c r="K839">
        <v>7042.6212699999996</v>
      </c>
      <c r="L839">
        <v>184.454972</v>
      </c>
      <c r="M839" t="s">
        <v>4</v>
      </c>
      <c r="N839">
        <v>1203.5397290000001</v>
      </c>
      <c r="O839">
        <v>38.017738999999999</v>
      </c>
      <c r="P839" t="s">
        <v>5</v>
      </c>
      <c r="Q839">
        <v>24.343060999999999</v>
      </c>
      <c r="R839">
        <v>1.961519</v>
      </c>
      <c r="S839" t="s">
        <v>6</v>
      </c>
      <c r="T839">
        <v>5601.47084</v>
      </c>
      <c r="U839">
        <v>6.8198259999999999</v>
      </c>
      <c r="V839" t="s">
        <v>7</v>
      </c>
      <c r="W839">
        <v>8.0830819999999992</v>
      </c>
      <c r="X839">
        <v>5.6564170000000003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0.28177099999999999</v>
      </c>
      <c r="AG839">
        <v>2.3E-5</v>
      </c>
      <c r="AH839" t="s">
        <v>11</v>
      </c>
      <c r="AI839">
        <v>0.72000200000000003</v>
      </c>
      <c r="AJ839">
        <v>8.7000000000000001E-5</v>
      </c>
      <c r="AK839" t="s">
        <v>12</v>
      </c>
      <c r="AL839">
        <v>-392718554</v>
      </c>
      <c r="AM839">
        <v>-128</v>
      </c>
    </row>
    <row r="840" spans="1:39" x14ac:dyDescent="0.25">
      <c r="A840" t="s">
        <v>219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7451.7862889999997</v>
      </c>
      <c r="I840">
        <v>261.40819699999997</v>
      </c>
      <c r="J840" t="s">
        <v>3</v>
      </c>
      <c r="K840">
        <v>7434.3104590000003</v>
      </c>
      <c r="L840">
        <v>206.47155599999999</v>
      </c>
      <c r="M840" t="s">
        <v>4</v>
      </c>
      <c r="N840">
        <v>1270.6881490000001</v>
      </c>
      <c r="O840">
        <v>43.552137000000002</v>
      </c>
      <c r="P840" t="s">
        <v>5</v>
      </c>
      <c r="Q840">
        <v>25.698961000000001</v>
      </c>
      <c r="R840">
        <v>2.145127</v>
      </c>
      <c r="S840" t="s">
        <v>6</v>
      </c>
      <c r="T840">
        <v>5912.6837500000001</v>
      </c>
      <c r="U840">
        <v>7.606039</v>
      </c>
      <c r="V840" t="s">
        <v>7</v>
      </c>
      <c r="W840">
        <v>8.5355019999999993</v>
      </c>
      <c r="X840">
        <v>6.2913439999999996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0.28177099999999999</v>
      </c>
      <c r="AG840">
        <v>2.3E-5</v>
      </c>
      <c r="AH840" t="s">
        <v>11</v>
      </c>
      <c r="AI840">
        <v>0.72318700000000002</v>
      </c>
      <c r="AJ840">
        <v>7.6000000000000004E-5</v>
      </c>
      <c r="AK840" t="s">
        <v>12</v>
      </c>
      <c r="AL840">
        <v>-392718554</v>
      </c>
      <c r="AM840">
        <v>-128</v>
      </c>
    </row>
    <row r="841" spans="1:39" x14ac:dyDescent="0.25">
      <c r="A841" t="s">
        <v>219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7843.6672660000004</v>
      </c>
      <c r="I841">
        <v>283.47577999999999</v>
      </c>
      <c r="J841" t="s">
        <v>3</v>
      </c>
      <c r="K841">
        <v>7825.3052639999996</v>
      </c>
      <c r="L841">
        <v>222.79931300000001</v>
      </c>
      <c r="M841" t="s">
        <v>4</v>
      </c>
      <c r="N841">
        <v>1337.3124290000001</v>
      </c>
      <c r="O841">
        <v>46.387726000000001</v>
      </c>
      <c r="P841" t="s">
        <v>5</v>
      </c>
      <c r="Q841">
        <v>27.029271999999999</v>
      </c>
      <c r="R841">
        <v>2.3268970000000002</v>
      </c>
      <c r="S841" t="s">
        <v>6</v>
      </c>
      <c r="T841">
        <v>6223.882861</v>
      </c>
      <c r="U841">
        <v>8.2575190000000003</v>
      </c>
      <c r="V841" t="s">
        <v>7</v>
      </c>
      <c r="W841">
        <v>8.9706499999999991</v>
      </c>
      <c r="X841">
        <v>6.8164360000000004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0.28153499999999998</v>
      </c>
      <c r="AG841">
        <v>2.4000000000000001E-5</v>
      </c>
      <c r="AH841" t="s">
        <v>11</v>
      </c>
      <c r="AI841">
        <v>0.72318800000000005</v>
      </c>
      <c r="AJ841">
        <v>7.6000000000000004E-5</v>
      </c>
      <c r="AK841" t="s">
        <v>12</v>
      </c>
      <c r="AL841">
        <v>-392718554</v>
      </c>
      <c r="AM841">
        <v>-128</v>
      </c>
    </row>
    <row r="842" spans="1:39" x14ac:dyDescent="0.25">
      <c r="A842" t="s">
        <v>220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0</v>
      </c>
      <c r="I842">
        <v>0</v>
      </c>
      <c r="J842" t="s">
        <v>3</v>
      </c>
      <c r="K842">
        <v>0</v>
      </c>
      <c r="L842">
        <v>0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0</v>
      </c>
      <c r="AG842">
        <v>0</v>
      </c>
      <c r="AH842" t="s">
        <v>11</v>
      </c>
      <c r="AI842">
        <v>0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220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0</v>
      </c>
      <c r="I843">
        <v>0</v>
      </c>
      <c r="J843" t="s">
        <v>3</v>
      </c>
      <c r="K843">
        <v>0</v>
      </c>
      <c r="L843">
        <v>0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0</v>
      </c>
      <c r="AG843">
        <v>0</v>
      </c>
      <c r="AH843" t="s">
        <v>11</v>
      </c>
      <c r="AI843">
        <v>0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220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0</v>
      </c>
      <c r="I844">
        <v>0</v>
      </c>
      <c r="J844" t="s">
        <v>3</v>
      </c>
      <c r="K844">
        <v>0</v>
      </c>
      <c r="L844">
        <v>0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0</v>
      </c>
      <c r="AG844">
        <v>0</v>
      </c>
      <c r="AH844" t="s">
        <v>11</v>
      </c>
      <c r="AI844">
        <v>0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220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0</v>
      </c>
      <c r="I845">
        <v>0</v>
      </c>
      <c r="J845" t="s">
        <v>3</v>
      </c>
      <c r="K845">
        <v>0</v>
      </c>
      <c r="L845">
        <v>0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0</v>
      </c>
      <c r="AG845">
        <v>0</v>
      </c>
      <c r="AH845" t="s">
        <v>11</v>
      </c>
      <c r="AI845">
        <v>0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220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0</v>
      </c>
      <c r="I846">
        <v>0</v>
      </c>
      <c r="J846" t="s">
        <v>3</v>
      </c>
      <c r="K846">
        <v>0</v>
      </c>
      <c r="L846">
        <v>0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0</v>
      </c>
      <c r="AG846">
        <v>0</v>
      </c>
      <c r="AH846" t="s">
        <v>11</v>
      </c>
      <c r="AI846">
        <v>0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220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0</v>
      </c>
      <c r="I847">
        <v>0</v>
      </c>
      <c r="J847" t="s">
        <v>3</v>
      </c>
      <c r="K847">
        <v>0</v>
      </c>
      <c r="L847">
        <v>0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0</v>
      </c>
      <c r="AG847">
        <v>0</v>
      </c>
      <c r="AH847" t="s">
        <v>11</v>
      </c>
      <c r="AI847">
        <v>0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220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0</v>
      </c>
      <c r="I848">
        <v>0</v>
      </c>
      <c r="J848" t="s">
        <v>3</v>
      </c>
      <c r="K848">
        <v>0</v>
      </c>
      <c r="L848">
        <v>0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0</v>
      </c>
      <c r="AG848">
        <v>0</v>
      </c>
      <c r="AH848" t="s">
        <v>11</v>
      </c>
      <c r="AI848">
        <v>0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220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0</v>
      </c>
      <c r="I849">
        <v>0</v>
      </c>
      <c r="J849" t="s">
        <v>3</v>
      </c>
      <c r="K849">
        <v>0</v>
      </c>
      <c r="L849">
        <v>0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0</v>
      </c>
      <c r="AG849">
        <v>0</v>
      </c>
      <c r="AH849" t="s">
        <v>11</v>
      </c>
      <c r="AI849">
        <v>0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220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0</v>
      </c>
      <c r="I850">
        <v>0</v>
      </c>
      <c r="J850" t="s">
        <v>3</v>
      </c>
      <c r="K850">
        <v>0</v>
      </c>
      <c r="L850">
        <v>0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0</v>
      </c>
      <c r="AG850">
        <v>0</v>
      </c>
      <c r="AH850" t="s">
        <v>11</v>
      </c>
      <c r="AI850">
        <v>0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220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0</v>
      </c>
      <c r="I851">
        <v>0</v>
      </c>
      <c r="J851" t="s">
        <v>3</v>
      </c>
      <c r="K851">
        <v>0</v>
      </c>
      <c r="L851">
        <v>0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0</v>
      </c>
      <c r="AG851">
        <v>0</v>
      </c>
      <c r="AH851" t="s">
        <v>11</v>
      </c>
      <c r="AI851">
        <v>0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220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0</v>
      </c>
      <c r="I852">
        <v>0</v>
      </c>
      <c r="J852" t="s">
        <v>3</v>
      </c>
      <c r="K852">
        <v>0</v>
      </c>
      <c r="L852">
        <v>0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0</v>
      </c>
      <c r="AG852">
        <v>0</v>
      </c>
      <c r="AH852" t="s">
        <v>11</v>
      </c>
      <c r="AI852">
        <v>0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220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0</v>
      </c>
      <c r="I853">
        <v>0</v>
      </c>
      <c r="J853" t="s">
        <v>3</v>
      </c>
      <c r="K853">
        <v>0</v>
      </c>
      <c r="L853">
        <v>0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0</v>
      </c>
      <c r="AG853">
        <v>0</v>
      </c>
      <c r="AH853" t="s">
        <v>11</v>
      </c>
      <c r="AI853">
        <v>0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220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0</v>
      </c>
      <c r="I854">
        <v>0</v>
      </c>
      <c r="J854" t="s">
        <v>3</v>
      </c>
      <c r="K854">
        <v>0</v>
      </c>
      <c r="L854">
        <v>0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0</v>
      </c>
      <c r="AG854">
        <v>0</v>
      </c>
      <c r="AH854" t="s">
        <v>11</v>
      </c>
      <c r="AI854">
        <v>0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220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0</v>
      </c>
      <c r="I855">
        <v>0</v>
      </c>
      <c r="J855" t="s">
        <v>3</v>
      </c>
      <c r="K855">
        <v>0</v>
      </c>
      <c r="L855">
        <v>0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0</v>
      </c>
      <c r="AG855">
        <v>0</v>
      </c>
      <c r="AH855" t="s">
        <v>11</v>
      </c>
      <c r="AI855">
        <v>0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220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0</v>
      </c>
      <c r="I856">
        <v>0</v>
      </c>
      <c r="J856" t="s">
        <v>3</v>
      </c>
      <c r="K856">
        <v>0</v>
      </c>
      <c r="L856">
        <v>0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0</v>
      </c>
      <c r="AG856">
        <v>0</v>
      </c>
      <c r="AH856" t="s">
        <v>11</v>
      </c>
      <c r="AI856">
        <v>0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220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0</v>
      </c>
      <c r="I857">
        <v>0</v>
      </c>
      <c r="J857" t="s">
        <v>3</v>
      </c>
      <c r="K857">
        <v>0</v>
      </c>
      <c r="L857">
        <v>0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0</v>
      </c>
      <c r="AG857">
        <v>0</v>
      </c>
      <c r="AH857" t="s">
        <v>11</v>
      </c>
      <c r="AI857">
        <v>0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220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0</v>
      </c>
      <c r="I858">
        <v>0</v>
      </c>
      <c r="J858" t="s">
        <v>3</v>
      </c>
      <c r="K858">
        <v>0</v>
      </c>
      <c r="L858">
        <v>0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0</v>
      </c>
      <c r="AG858">
        <v>0</v>
      </c>
      <c r="AH858" t="s">
        <v>11</v>
      </c>
      <c r="AI858">
        <v>0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220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0</v>
      </c>
      <c r="I859">
        <v>0</v>
      </c>
      <c r="J859" t="s">
        <v>3</v>
      </c>
      <c r="K859">
        <v>0</v>
      </c>
      <c r="L859">
        <v>0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0</v>
      </c>
      <c r="AG859">
        <v>0</v>
      </c>
      <c r="AH859" t="s">
        <v>11</v>
      </c>
      <c r="AI859">
        <v>0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220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0</v>
      </c>
      <c r="I860">
        <v>0</v>
      </c>
      <c r="J860" t="s">
        <v>3</v>
      </c>
      <c r="K860">
        <v>0</v>
      </c>
      <c r="L860">
        <v>0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0</v>
      </c>
      <c r="AG860">
        <v>0</v>
      </c>
      <c r="AH860" t="s">
        <v>11</v>
      </c>
      <c r="AI860">
        <v>0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220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0</v>
      </c>
      <c r="I861">
        <v>0</v>
      </c>
      <c r="J861" t="s">
        <v>3</v>
      </c>
      <c r="K861">
        <v>0</v>
      </c>
      <c r="L861">
        <v>0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0</v>
      </c>
      <c r="AG861">
        <v>0</v>
      </c>
      <c r="AH861" t="s">
        <v>11</v>
      </c>
      <c r="AI861">
        <v>0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221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384.92633699999999</v>
      </c>
      <c r="I862">
        <v>2.5087999999999999E-2</v>
      </c>
      <c r="J862" t="s">
        <v>3</v>
      </c>
      <c r="K862">
        <v>312.77647899999999</v>
      </c>
      <c r="L862">
        <v>1.892E-3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-392718554</v>
      </c>
      <c r="AM862">
        <v>-128</v>
      </c>
    </row>
    <row r="863" spans="1:39" x14ac:dyDescent="0.25">
      <c r="A863" t="s">
        <v>221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770.54167600000005</v>
      </c>
      <c r="I863">
        <v>9.0108999999999995E-2</v>
      </c>
      <c r="J863" t="s">
        <v>3</v>
      </c>
      <c r="K863">
        <v>625.52194099999997</v>
      </c>
      <c r="L863">
        <v>5.6889999999999996E-3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-392718554</v>
      </c>
      <c r="AM863">
        <v>-128</v>
      </c>
    </row>
    <row r="864" spans="1:39" x14ac:dyDescent="0.25">
      <c r="A864" t="s">
        <v>221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1156.161245</v>
      </c>
      <c r="I864">
        <v>0.18821299999999999</v>
      </c>
      <c r="J864" t="s">
        <v>3</v>
      </c>
      <c r="K864">
        <v>938.27072599999997</v>
      </c>
      <c r="L864">
        <v>1.0734E-2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-392718554</v>
      </c>
      <c r="AM864">
        <v>-128</v>
      </c>
    </row>
    <row r="865" spans="1:39" x14ac:dyDescent="0.25">
      <c r="A865" t="s">
        <v>221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1541.7943310000001</v>
      </c>
      <c r="I865">
        <v>0.29678100000000002</v>
      </c>
      <c r="J865" t="s">
        <v>3</v>
      </c>
      <c r="K865">
        <v>1251.021189</v>
      </c>
      <c r="L865">
        <v>1.7014999999999999E-2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-392718554</v>
      </c>
      <c r="AM865">
        <v>-128</v>
      </c>
    </row>
    <row r="866" spans="1:39" x14ac:dyDescent="0.25">
      <c r="A866" t="s">
        <v>221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1927.4484620000001</v>
      </c>
      <c r="I866">
        <v>0.44641999999999998</v>
      </c>
      <c r="J866" t="s">
        <v>3</v>
      </c>
      <c r="K866">
        <v>1563.777654</v>
      </c>
      <c r="L866">
        <v>2.3404000000000001E-2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-392718554</v>
      </c>
      <c r="AM866">
        <v>-128</v>
      </c>
    </row>
    <row r="867" spans="1:39" x14ac:dyDescent="0.25">
      <c r="A867" t="s">
        <v>221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2313.1107670000001</v>
      </c>
      <c r="I867">
        <v>0.63520900000000002</v>
      </c>
      <c r="J867" t="s">
        <v>3</v>
      </c>
      <c r="K867">
        <v>1876.540403</v>
      </c>
      <c r="L867">
        <v>3.1112999999999998E-2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-392718554</v>
      </c>
      <c r="AM867">
        <v>-128</v>
      </c>
    </row>
    <row r="868" spans="1:39" x14ac:dyDescent="0.25">
      <c r="A868" t="s">
        <v>221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2698.734692</v>
      </c>
      <c r="I868">
        <v>0.85303600000000002</v>
      </c>
      <c r="J868" t="s">
        <v>3</v>
      </c>
      <c r="K868">
        <v>2189.2939839999999</v>
      </c>
      <c r="L868">
        <v>4.3772999999999999E-2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-392718554</v>
      </c>
      <c r="AM868">
        <v>-128</v>
      </c>
    </row>
    <row r="869" spans="1:39" x14ac:dyDescent="0.25">
      <c r="A869" t="s">
        <v>221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3084.3886280000002</v>
      </c>
      <c r="I869">
        <v>1.0868720000000001</v>
      </c>
      <c r="J869" t="s">
        <v>3</v>
      </c>
      <c r="K869">
        <v>2502.0570210000001</v>
      </c>
      <c r="L869">
        <v>5.6517999999999999E-2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-392718554</v>
      </c>
      <c r="AM869">
        <v>-128</v>
      </c>
    </row>
    <row r="870" spans="1:39" x14ac:dyDescent="0.25">
      <c r="A870" t="s">
        <v>221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3470.053594</v>
      </c>
      <c r="I870">
        <v>1.394692</v>
      </c>
      <c r="J870" t="s">
        <v>3</v>
      </c>
      <c r="K870">
        <v>2814.8317139999999</v>
      </c>
      <c r="L870">
        <v>6.5432000000000004E-2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-392718554</v>
      </c>
      <c r="AM870">
        <v>-128</v>
      </c>
    </row>
    <row r="871" spans="1:39" x14ac:dyDescent="0.25">
      <c r="A871" t="s">
        <v>221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3855.6884669999999</v>
      </c>
      <c r="I871">
        <v>1.6819759999999999</v>
      </c>
      <c r="J871" t="s">
        <v>3</v>
      </c>
      <c r="K871">
        <v>3127.6043949999998</v>
      </c>
      <c r="L871">
        <v>8.0104999999999996E-2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-392718554</v>
      </c>
      <c r="AM871">
        <v>-128</v>
      </c>
    </row>
    <row r="872" spans="1:39" x14ac:dyDescent="0.25">
      <c r="A872" t="s">
        <v>221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4241.3213180000002</v>
      </c>
      <c r="I872">
        <v>2.0077660000000002</v>
      </c>
      <c r="J872" t="s">
        <v>3</v>
      </c>
      <c r="K872">
        <v>3440.3788380000001</v>
      </c>
      <c r="L872">
        <v>9.7734000000000001E-2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-392718554</v>
      </c>
      <c r="AM872">
        <v>-128</v>
      </c>
    </row>
    <row r="873" spans="1:39" x14ac:dyDescent="0.25">
      <c r="A873" t="s">
        <v>221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4626.9762890000002</v>
      </c>
      <c r="I873">
        <v>2.3489939999999998</v>
      </c>
      <c r="J873" t="s">
        <v>3</v>
      </c>
      <c r="K873">
        <v>3753.1616650000001</v>
      </c>
      <c r="L873">
        <v>0.108686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-392718554</v>
      </c>
      <c r="AM873">
        <v>-128</v>
      </c>
    </row>
    <row r="874" spans="1:39" x14ac:dyDescent="0.25">
      <c r="A874" t="s">
        <v>221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5012.6190530000003</v>
      </c>
      <c r="I874">
        <v>2.7592340000000002</v>
      </c>
      <c r="J874" t="s">
        <v>3</v>
      </c>
      <c r="K874">
        <v>4065.9362350000001</v>
      </c>
      <c r="L874">
        <v>0.12765599999999999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-392718554</v>
      </c>
      <c r="AM874">
        <v>-128</v>
      </c>
    </row>
    <row r="875" spans="1:39" x14ac:dyDescent="0.25">
      <c r="A875" t="s">
        <v>221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5398.2735549999998</v>
      </c>
      <c r="I875">
        <v>3.2032620000000001</v>
      </c>
      <c r="J875" t="s">
        <v>3</v>
      </c>
      <c r="K875">
        <v>4378.7174320000004</v>
      </c>
      <c r="L875">
        <v>0.142953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-392718554</v>
      </c>
      <c r="AM875">
        <v>-128</v>
      </c>
    </row>
    <row r="876" spans="1:39" x14ac:dyDescent="0.25">
      <c r="A876" t="s">
        <v>221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5783.9118850000004</v>
      </c>
      <c r="I876">
        <v>3.6967430000000001</v>
      </c>
      <c r="J876" t="s">
        <v>3</v>
      </c>
      <c r="K876">
        <v>4691.4997560000002</v>
      </c>
      <c r="L876">
        <v>0.16029499999999999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-392718554</v>
      </c>
      <c r="AM876">
        <v>-128</v>
      </c>
    </row>
    <row r="877" spans="1:39" x14ac:dyDescent="0.25">
      <c r="A877" t="s">
        <v>221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6169.5433890000004</v>
      </c>
      <c r="I877">
        <v>4.1426889999999998</v>
      </c>
      <c r="J877" t="s">
        <v>3</v>
      </c>
      <c r="K877">
        <v>5004.2833010000004</v>
      </c>
      <c r="L877">
        <v>0.18019499999999999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-392718554</v>
      </c>
      <c r="AM877">
        <v>-128</v>
      </c>
    </row>
    <row r="878" spans="1:39" x14ac:dyDescent="0.25">
      <c r="A878" t="s">
        <v>221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6555.2078220000003</v>
      </c>
      <c r="I878">
        <v>4.6107889999999996</v>
      </c>
      <c r="J878" t="s">
        <v>3</v>
      </c>
      <c r="K878">
        <v>5317.0673539999998</v>
      </c>
      <c r="L878">
        <v>0.20077400000000001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-392718554</v>
      </c>
      <c r="AM878">
        <v>-128</v>
      </c>
    </row>
    <row r="879" spans="1:39" x14ac:dyDescent="0.25">
      <c r="A879" t="s">
        <v>221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6940.8851949999998</v>
      </c>
      <c r="I879">
        <v>5.0886620000000002</v>
      </c>
      <c r="J879" t="s">
        <v>3</v>
      </c>
      <c r="K879">
        <v>5629.8507710000003</v>
      </c>
      <c r="L879">
        <v>0.22157099999999999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-392718554</v>
      </c>
      <c r="AM879">
        <v>-128</v>
      </c>
    </row>
    <row r="880" spans="1:39" x14ac:dyDescent="0.25">
      <c r="A880" t="s">
        <v>221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7326.5512790000002</v>
      </c>
      <c r="I880">
        <v>5.6098249999999998</v>
      </c>
      <c r="J880" t="s">
        <v>3</v>
      </c>
      <c r="K880">
        <v>5942.6325390000002</v>
      </c>
      <c r="L880">
        <v>0.24460699999999999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-392718554</v>
      </c>
      <c r="AM880">
        <v>-128</v>
      </c>
    </row>
    <row r="881" spans="1:39" x14ac:dyDescent="0.25">
      <c r="A881" t="s">
        <v>221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7712.2594339999996</v>
      </c>
      <c r="I881">
        <v>6.5700440000000002</v>
      </c>
      <c r="J881" t="s">
        <v>3</v>
      </c>
      <c r="K881">
        <v>6255.427764</v>
      </c>
      <c r="L881">
        <v>0.26621099999999998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-392718554</v>
      </c>
      <c r="AM881">
        <v>-128</v>
      </c>
    </row>
    <row r="882" spans="1:39" x14ac:dyDescent="0.25">
      <c r="A882" t="s">
        <v>222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334.66471300000001</v>
      </c>
      <c r="I882">
        <v>2.9717E-2</v>
      </c>
      <c r="J882" t="s">
        <v>3</v>
      </c>
      <c r="K882">
        <v>310.75347299999999</v>
      </c>
      <c r="L882">
        <v>1.431E-3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32767</v>
      </c>
      <c r="AG882">
        <v>0</v>
      </c>
      <c r="AH882" t="s">
        <v>11</v>
      </c>
      <c r="AI882">
        <v>-32767</v>
      </c>
      <c r="AJ882">
        <v>0</v>
      </c>
      <c r="AK882" t="s">
        <v>12</v>
      </c>
      <c r="AL882">
        <v>-392718554</v>
      </c>
      <c r="AM882">
        <v>-128</v>
      </c>
    </row>
    <row r="883" spans="1:39" x14ac:dyDescent="0.25">
      <c r="A883" t="s">
        <v>222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669.49228900000003</v>
      </c>
      <c r="I883">
        <v>0.101038</v>
      </c>
      <c r="J883" t="s">
        <v>3</v>
      </c>
      <c r="K883">
        <v>621.51232100000004</v>
      </c>
      <c r="L883">
        <v>4.9300000000000004E-3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32767</v>
      </c>
      <c r="AG883">
        <v>0</v>
      </c>
      <c r="AH883" t="s">
        <v>11</v>
      </c>
      <c r="AI883">
        <v>-32767</v>
      </c>
      <c r="AJ883">
        <v>0</v>
      </c>
      <c r="AK883" t="s">
        <v>12</v>
      </c>
      <c r="AL883">
        <v>-392718554</v>
      </c>
      <c r="AM883">
        <v>-128</v>
      </c>
    </row>
    <row r="884" spans="1:39" x14ac:dyDescent="0.25">
      <c r="A884" t="s">
        <v>222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1004.345734</v>
      </c>
      <c r="I884">
        <v>0.222305</v>
      </c>
      <c r="J884" t="s">
        <v>3</v>
      </c>
      <c r="K884">
        <v>932.27800200000001</v>
      </c>
      <c r="L884">
        <v>8.8940000000000009E-3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32767</v>
      </c>
      <c r="AG884">
        <v>0</v>
      </c>
      <c r="AH884" t="s">
        <v>11</v>
      </c>
      <c r="AI884">
        <v>-32767</v>
      </c>
      <c r="AJ884">
        <v>0</v>
      </c>
      <c r="AK884" t="s">
        <v>12</v>
      </c>
      <c r="AL884">
        <v>-392718554</v>
      </c>
      <c r="AM884">
        <v>-128</v>
      </c>
    </row>
    <row r="885" spans="1:39" x14ac:dyDescent="0.25">
      <c r="A885" t="s">
        <v>222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1339.2013280000001</v>
      </c>
      <c r="I885">
        <v>0.38505200000000001</v>
      </c>
      <c r="J885" t="s">
        <v>3</v>
      </c>
      <c r="K885">
        <v>1243.0462399999999</v>
      </c>
      <c r="L885">
        <v>1.4318000000000001E-2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32767</v>
      </c>
      <c r="AG885">
        <v>0</v>
      </c>
      <c r="AH885" t="s">
        <v>11</v>
      </c>
      <c r="AI885">
        <v>-32767</v>
      </c>
      <c r="AJ885">
        <v>0</v>
      </c>
      <c r="AK885" t="s">
        <v>12</v>
      </c>
      <c r="AL885">
        <v>-392718554</v>
      </c>
      <c r="AM885">
        <v>-128</v>
      </c>
    </row>
    <row r="886" spans="1:39" x14ac:dyDescent="0.25">
      <c r="A886" t="s">
        <v>222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1674.0753560000001</v>
      </c>
      <c r="I886">
        <v>0.55883499999999997</v>
      </c>
      <c r="J886" t="s">
        <v>3</v>
      </c>
      <c r="K886">
        <v>1553.810522</v>
      </c>
      <c r="L886">
        <v>2.1323000000000002E-2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32767</v>
      </c>
      <c r="AG886">
        <v>0</v>
      </c>
      <c r="AH886" t="s">
        <v>11</v>
      </c>
      <c r="AI886">
        <v>-32767</v>
      </c>
      <c r="AJ886">
        <v>0</v>
      </c>
      <c r="AK886" t="s">
        <v>12</v>
      </c>
      <c r="AL886">
        <v>-392718554</v>
      </c>
      <c r="AM886">
        <v>-128</v>
      </c>
    </row>
    <row r="887" spans="1:39" x14ac:dyDescent="0.25">
      <c r="A887" t="s">
        <v>222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2008.936213</v>
      </c>
      <c r="I887">
        <v>0.78586800000000001</v>
      </c>
      <c r="J887" t="s">
        <v>3</v>
      </c>
      <c r="K887">
        <v>1864.5822800000001</v>
      </c>
      <c r="L887">
        <v>2.6675999999999998E-2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32767</v>
      </c>
      <c r="AG887">
        <v>0</v>
      </c>
      <c r="AH887" t="s">
        <v>11</v>
      </c>
      <c r="AI887">
        <v>-32767</v>
      </c>
      <c r="AJ887">
        <v>0</v>
      </c>
      <c r="AK887" t="s">
        <v>12</v>
      </c>
      <c r="AL887">
        <v>-392718554</v>
      </c>
      <c r="AM887">
        <v>-128</v>
      </c>
    </row>
    <row r="888" spans="1:39" x14ac:dyDescent="0.25">
      <c r="A888" t="s">
        <v>222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2343.8217380000001</v>
      </c>
      <c r="I888">
        <v>1.0609980000000001</v>
      </c>
      <c r="J888" t="s">
        <v>3</v>
      </c>
      <c r="K888">
        <v>2175.3552639999998</v>
      </c>
      <c r="L888">
        <v>3.5397999999999999E-2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32767</v>
      </c>
      <c r="AG888">
        <v>0</v>
      </c>
      <c r="AH888" t="s">
        <v>11</v>
      </c>
      <c r="AI888">
        <v>-32767</v>
      </c>
      <c r="AJ888">
        <v>0</v>
      </c>
      <c r="AK888" t="s">
        <v>12</v>
      </c>
      <c r="AL888">
        <v>-392718554</v>
      </c>
      <c r="AM888">
        <v>-128</v>
      </c>
    </row>
    <row r="889" spans="1:39" x14ac:dyDescent="0.25">
      <c r="A889" t="s">
        <v>222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2678.7211520000001</v>
      </c>
      <c r="I889">
        <v>1.3513379999999999</v>
      </c>
      <c r="J889" t="s">
        <v>3</v>
      </c>
      <c r="K889">
        <v>2486.119185</v>
      </c>
      <c r="L889">
        <v>4.4706000000000003E-2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32767</v>
      </c>
      <c r="AG889">
        <v>0</v>
      </c>
      <c r="AH889" t="s">
        <v>11</v>
      </c>
      <c r="AI889">
        <v>-32767</v>
      </c>
      <c r="AJ889">
        <v>0</v>
      </c>
      <c r="AK889" t="s">
        <v>12</v>
      </c>
      <c r="AL889">
        <v>-392718554</v>
      </c>
      <c r="AM889">
        <v>-128</v>
      </c>
    </row>
    <row r="890" spans="1:39" x14ac:dyDescent="0.25">
      <c r="A890" t="s">
        <v>222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3013.583779</v>
      </c>
      <c r="I890">
        <v>1.7191540000000001</v>
      </c>
      <c r="J890" t="s">
        <v>3</v>
      </c>
      <c r="K890">
        <v>2796.8888529999999</v>
      </c>
      <c r="L890">
        <v>5.2753000000000001E-2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32767</v>
      </c>
      <c r="AG890">
        <v>0</v>
      </c>
      <c r="AH890" t="s">
        <v>11</v>
      </c>
      <c r="AI890">
        <v>-32767</v>
      </c>
      <c r="AJ890">
        <v>0</v>
      </c>
      <c r="AK890" t="s">
        <v>12</v>
      </c>
      <c r="AL890">
        <v>-392718554</v>
      </c>
      <c r="AM890">
        <v>-128</v>
      </c>
    </row>
    <row r="891" spans="1:39" x14ac:dyDescent="0.25">
      <c r="A891" t="s">
        <v>222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3348.457183</v>
      </c>
      <c r="I891">
        <v>2.1406149999999999</v>
      </c>
      <c r="J891" t="s">
        <v>3</v>
      </c>
      <c r="K891">
        <v>3107.657827</v>
      </c>
      <c r="L891">
        <v>6.4824000000000007E-2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32767</v>
      </c>
      <c r="AG891">
        <v>0</v>
      </c>
      <c r="AH891" t="s">
        <v>11</v>
      </c>
      <c r="AI891">
        <v>-32767</v>
      </c>
      <c r="AJ891">
        <v>0</v>
      </c>
      <c r="AK891" t="s">
        <v>12</v>
      </c>
      <c r="AL891">
        <v>-392718554</v>
      </c>
      <c r="AM891">
        <v>-128</v>
      </c>
    </row>
    <row r="892" spans="1:39" x14ac:dyDescent="0.25">
      <c r="A892" t="s">
        <v>222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3683.332085</v>
      </c>
      <c r="I892">
        <v>2.534818</v>
      </c>
      <c r="J892" t="s">
        <v>3</v>
      </c>
      <c r="K892">
        <v>3418.435054</v>
      </c>
      <c r="L892">
        <v>7.1180999999999994E-2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32767</v>
      </c>
      <c r="AG892">
        <v>0</v>
      </c>
      <c r="AH892" t="s">
        <v>11</v>
      </c>
      <c r="AI892">
        <v>-32767</v>
      </c>
      <c r="AJ892">
        <v>0</v>
      </c>
      <c r="AK892" t="s">
        <v>12</v>
      </c>
      <c r="AL892">
        <v>-392718554</v>
      </c>
      <c r="AM892">
        <v>-128</v>
      </c>
    </row>
    <row r="893" spans="1:39" x14ac:dyDescent="0.25">
      <c r="A893" t="s">
        <v>222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4018.17479</v>
      </c>
      <c r="I893">
        <v>2.9331019999999999</v>
      </c>
      <c r="J893" t="s">
        <v>3</v>
      </c>
      <c r="K893">
        <v>3729.212207</v>
      </c>
      <c r="L893">
        <v>8.1678000000000001E-2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32767</v>
      </c>
      <c r="AG893">
        <v>0</v>
      </c>
      <c r="AH893" t="s">
        <v>11</v>
      </c>
      <c r="AI893">
        <v>-32767</v>
      </c>
      <c r="AJ893">
        <v>0</v>
      </c>
      <c r="AK893" t="s">
        <v>12</v>
      </c>
      <c r="AL893">
        <v>-392718554</v>
      </c>
      <c r="AM893">
        <v>-128</v>
      </c>
    </row>
    <row r="894" spans="1:39" x14ac:dyDescent="0.25">
      <c r="A894" t="s">
        <v>222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4353.077295</v>
      </c>
      <c r="I894">
        <v>3.666026</v>
      </c>
      <c r="J894" t="s">
        <v>3</v>
      </c>
      <c r="K894">
        <v>4039.9952779999999</v>
      </c>
      <c r="L894">
        <v>9.0851000000000001E-2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32767</v>
      </c>
      <c r="AG894">
        <v>0</v>
      </c>
      <c r="AH894" t="s">
        <v>11</v>
      </c>
      <c r="AI894">
        <v>-32767</v>
      </c>
      <c r="AJ894">
        <v>0</v>
      </c>
      <c r="AK894" t="s">
        <v>12</v>
      </c>
      <c r="AL894">
        <v>-392718554</v>
      </c>
      <c r="AM894">
        <v>-128</v>
      </c>
    </row>
    <row r="895" spans="1:39" x14ac:dyDescent="0.25">
      <c r="A895" t="s">
        <v>222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4687.9753710000005</v>
      </c>
      <c r="I895">
        <v>4.2349360000000003</v>
      </c>
      <c r="J895" t="s">
        <v>3</v>
      </c>
      <c r="K895">
        <v>4350.7865330000004</v>
      </c>
      <c r="L895">
        <v>0.103256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32767</v>
      </c>
      <c r="AG895">
        <v>0</v>
      </c>
      <c r="AH895" t="s">
        <v>11</v>
      </c>
      <c r="AI895">
        <v>-32767</v>
      </c>
      <c r="AJ895">
        <v>0</v>
      </c>
      <c r="AK895" t="s">
        <v>12</v>
      </c>
      <c r="AL895">
        <v>-392718554</v>
      </c>
      <c r="AM895">
        <v>-128</v>
      </c>
    </row>
    <row r="896" spans="1:39" x14ac:dyDescent="0.25">
      <c r="A896" t="s">
        <v>222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5022.9024799999997</v>
      </c>
      <c r="I896">
        <v>4.7029820000000004</v>
      </c>
      <c r="J896" t="s">
        <v>3</v>
      </c>
      <c r="K896">
        <v>4661.5726860000004</v>
      </c>
      <c r="L896">
        <v>0.115776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32767</v>
      </c>
      <c r="AG896">
        <v>0</v>
      </c>
      <c r="AH896" t="s">
        <v>11</v>
      </c>
      <c r="AI896">
        <v>-32767</v>
      </c>
      <c r="AJ896">
        <v>0</v>
      </c>
      <c r="AK896" t="s">
        <v>12</v>
      </c>
      <c r="AL896">
        <v>-392718554</v>
      </c>
      <c r="AM896">
        <v>-128</v>
      </c>
    </row>
    <row r="897" spans="1:39" x14ac:dyDescent="0.25">
      <c r="A897" t="s">
        <v>222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5357.7773239999997</v>
      </c>
      <c r="I897">
        <v>5.2890240000000004</v>
      </c>
      <c r="J897" t="s">
        <v>3</v>
      </c>
      <c r="K897">
        <v>4972.3573630000001</v>
      </c>
      <c r="L897">
        <v>0.13747100000000001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32767</v>
      </c>
      <c r="AG897">
        <v>0</v>
      </c>
      <c r="AH897" t="s">
        <v>11</v>
      </c>
      <c r="AI897">
        <v>-32767</v>
      </c>
      <c r="AJ897">
        <v>0</v>
      </c>
      <c r="AK897" t="s">
        <v>12</v>
      </c>
      <c r="AL897">
        <v>-392718554</v>
      </c>
      <c r="AM897">
        <v>-128</v>
      </c>
    </row>
    <row r="898" spans="1:39" x14ac:dyDescent="0.25">
      <c r="A898" t="s">
        <v>222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5692.6629199999998</v>
      </c>
      <c r="I898">
        <v>5.875553</v>
      </c>
      <c r="J898" t="s">
        <v>3</v>
      </c>
      <c r="K898">
        <v>5283.1448730000002</v>
      </c>
      <c r="L898">
        <v>0.161964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32767</v>
      </c>
      <c r="AG898">
        <v>0</v>
      </c>
      <c r="AH898" t="s">
        <v>11</v>
      </c>
      <c r="AI898">
        <v>-32767</v>
      </c>
      <c r="AJ898">
        <v>0</v>
      </c>
      <c r="AK898" t="s">
        <v>12</v>
      </c>
      <c r="AL898">
        <v>-392718554</v>
      </c>
      <c r="AM898">
        <v>-128</v>
      </c>
    </row>
    <row r="899" spans="1:39" x14ac:dyDescent="0.25">
      <c r="A899" t="s">
        <v>222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6027.5684179999998</v>
      </c>
      <c r="I899">
        <v>6.33127</v>
      </c>
      <c r="J899" t="s">
        <v>3</v>
      </c>
      <c r="K899">
        <v>5593.9479689999998</v>
      </c>
      <c r="L899">
        <v>0.18148900000000001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32767</v>
      </c>
      <c r="AG899">
        <v>0</v>
      </c>
      <c r="AH899" t="s">
        <v>11</v>
      </c>
      <c r="AI899">
        <v>-32767</v>
      </c>
      <c r="AJ899">
        <v>0</v>
      </c>
      <c r="AK899" t="s">
        <v>12</v>
      </c>
      <c r="AL899">
        <v>-392718554</v>
      </c>
      <c r="AM899">
        <v>-128</v>
      </c>
    </row>
    <row r="900" spans="1:39" x14ac:dyDescent="0.25">
      <c r="A900" t="s">
        <v>222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6362.4528710000004</v>
      </c>
      <c r="I900">
        <v>6.9388240000000003</v>
      </c>
      <c r="J900" t="s">
        <v>3</v>
      </c>
      <c r="K900">
        <v>5904.7485159999997</v>
      </c>
      <c r="L900">
        <v>0.20419699999999999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32767</v>
      </c>
      <c r="AG900">
        <v>0</v>
      </c>
      <c r="AH900" t="s">
        <v>11</v>
      </c>
      <c r="AI900">
        <v>-32767</v>
      </c>
      <c r="AJ900">
        <v>0</v>
      </c>
      <c r="AK900" t="s">
        <v>12</v>
      </c>
      <c r="AL900">
        <v>-392718554</v>
      </c>
      <c r="AM900">
        <v>-128</v>
      </c>
    </row>
    <row r="901" spans="1:39" x14ac:dyDescent="0.25">
      <c r="A901" t="s">
        <v>222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6697.3020409999999</v>
      </c>
      <c r="I901">
        <v>7.6859719999999996</v>
      </c>
      <c r="J901" t="s">
        <v>3</v>
      </c>
      <c r="K901">
        <v>6215.538262</v>
      </c>
      <c r="L901">
        <v>0.22749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32767</v>
      </c>
      <c r="AG901">
        <v>0</v>
      </c>
      <c r="AH901" t="s">
        <v>11</v>
      </c>
      <c r="AI901">
        <v>-32767</v>
      </c>
      <c r="AJ901">
        <v>0</v>
      </c>
      <c r="AK901" t="s">
        <v>12</v>
      </c>
      <c r="AL901">
        <v>-392718554</v>
      </c>
      <c r="AM901">
        <v>-128</v>
      </c>
    </row>
    <row r="902" spans="1:39" x14ac:dyDescent="0.25">
      <c r="A902" t="s">
        <v>226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336.55183199999999</v>
      </c>
      <c r="I902">
        <v>0.19206300000000001</v>
      </c>
      <c r="J902" t="s">
        <v>3</v>
      </c>
      <c r="K902">
        <v>334.84923700000002</v>
      </c>
      <c r="L902">
        <v>0.19142300000000001</v>
      </c>
      <c r="M902" t="s">
        <v>4</v>
      </c>
      <c r="N902">
        <v>22.740770999999999</v>
      </c>
      <c r="O902">
        <v>1.1720000000000001E-3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226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673.14837999999997</v>
      </c>
      <c r="I903">
        <v>0.79195700000000002</v>
      </c>
      <c r="J903" t="s">
        <v>3</v>
      </c>
      <c r="K903">
        <v>669.72453700000005</v>
      </c>
      <c r="L903">
        <v>0.76657200000000003</v>
      </c>
      <c r="M903" t="s">
        <v>4</v>
      </c>
      <c r="N903">
        <v>45.481659999999998</v>
      </c>
      <c r="O903">
        <v>4.4790000000000003E-3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226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1009.739862</v>
      </c>
      <c r="I904">
        <v>1.801445</v>
      </c>
      <c r="J904" t="s">
        <v>3</v>
      </c>
      <c r="K904">
        <v>1004.609467</v>
      </c>
      <c r="L904">
        <v>1.7456160000000001</v>
      </c>
      <c r="M904" t="s">
        <v>4</v>
      </c>
      <c r="N904">
        <v>68.224034000000003</v>
      </c>
      <c r="O904">
        <v>9.3570000000000007E-3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226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1346.33584</v>
      </c>
      <c r="I905">
        <v>3.1875499999999999</v>
      </c>
      <c r="J905" t="s">
        <v>3</v>
      </c>
      <c r="K905">
        <v>1339.496218</v>
      </c>
      <c r="L905">
        <v>3.1008170000000002</v>
      </c>
      <c r="M905" t="s">
        <v>4</v>
      </c>
      <c r="N905">
        <v>90.966551999999993</v>
      </c>
      <c r="O905">
        <v>1.5876000000000001E-2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226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1682.932544</v>
      </c>
      <c r="I906">
        <v>4.9253390000000001</v>
      </c>
      <c r="J906" t="s">
        <v>3</v>
      </c>
      <c r="K906">
        <v>1674.3880200000001</v>
      </c>
      <c r="L906">
        <v>4.8392749999999998</v>
      </c>
      <c r="M906" t="s">
        <v>4</v>
      </c>
      <c r="N906">
        <v>113.709158</v>
      </c>
      <c r="O906">
        <v>2.5243000000000002E-2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226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2019.549221</v>
      </c>
      <c r="I907">
        <v>7.0633280000000003</v>
      </c>
      <c r="J907" t="s">
        <v>3</v>
      </c>
      <c r="K907">
        <v>2009.282068</v>
      </c>
      <c r="L907">
        <v>6.9993910000000001</v>
      </c>
      <c r="M907" t="s">
        <v>4</v>
      </c>
      <c r="N907">
        <v>136.45481899999999</v>
      </c>
      <c r="O907">
        <v>3.6942000000000003E-2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226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2356.1390970000002</v>
      </c>
      <c r="I908">
        <v>9.6849059999999998</v>
      </c>
      <c r="J908" t="s">
        <v>3</v>
      </c>
      <c r="K908">
        <v>2344.1716310000002</v>
      </c>
      <c r="L908">
        <v>9.5209539999999997</v>
      </c>
      <c r="M908" t="s">
        <v>4</v>
      </c>
      <c r="N908">
        <v>159.19945300000001</v>
      </c>
      <c r="O908">
        <v>4.8322999999999998E-2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226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2692.7493119999999</v>
      </c>
      <c r="I909">
        <v>12.633419</v>
      </c>
      <c r="J909" t="s">
        <v>3</v>
      </c>
      <c r="K909">
        <v>2679.0666649999998</v>
      </c>
      <c r="L909">
        <v>12.375170000000001</v>
      </c>
      <c r="M909" t="s">
        <v>4</v>
      </c>
      <c r="N909">
        <v>181.944672</v>
      </c>
      <c r="O909">
        <v>6.4026E-2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226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3029.3433789999999</v>
      </c>
      <c r="I910">
        <v>15.770288000000001</v>
      </c>
      <c r="J910" t="s">
        <v>3</v>
      </c>
      <c r="K910">
        <v>3013.9636620000001</v>
      </c>
      <c r="L910">
        <v>15.645633</v>
      </c>
      <c r="M910" t="s">
        <v>4</v>
      </c>
      <c r="N910">
        <v>204.68640400000001</v>
      </c>
      <c r="O910">
        <v>8.0657000000000006E-2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226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3365.9613530000001</v>
      </c>
      <c r="I911">
        <v>19.565394999999999</v>
      </c>
      <c r="J911" t="s">
        <v>3</v>
      </c>
      <c r="K911">
        <v>3348.8633589999999</v>
      </c>
      <c r="L911">
        <v>19.311195999999999</v>
      </c>
      <c r="M911" t="s">
        <v>4</v>
      </c>
      <c r="N911">
        <v>227.431589</v>
      </c>
      <c r="O911">
        <v>0.10034899999999999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226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3702.5916550000002</v>
      </c>
      <c r="I912">
        <v>23.242152000000001</v>
      </c>
      <c r="J912" t="s">
        <v>3</v>
      </c>
      <c r="K912">
        <v>3683.78332</v>
      </c>
      <c r="L912">
        <v>22.954042000000001</v>
      </c>
      <c r="M912" t="s">
        <v>4</v>
      </c>
      <c r="N912">
        <v>250.17577499999999</v>
      </c>
      <c r="O912">
        <v>0.121254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226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4039.2258539999998</v>
      </c>
      <c r="I913">
        <v>26.881336000000001</v>
      </c>
      <c r="J913" t="s">
        <v>3</v>
      </c>
      <c r="K913">
        <v>4018.7073099999998</v>
      </c>
      <c r="L913">
        <v>26.619655000000002</v>
      </c>
      <c r="M913" t="s">
        <v>4</v>
      </c>
      <c r="N913">
        <v>272.91569700000002</v>
      </c>
      <c r="O913">
        <v>0.140183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226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4375.8734180000001</v>
      </c>
      <c r="I914">
        <v>31.008887000000001</v>
      </c>
      <c r="J914" t="s">
        <v>3</v>
      </c>
      <c r="K914">
        <v>4353.6368949999996</v>
      </c>
      <c r="L914">
        <v>30.558282999999999</v>
      </c>
      <c r="M914" t="s">
        <v>4</v>
      </c>
      <c r="N914">
        <v>295.65934199999998</v>
      </c>
      <c r="O914">
        <v>0.158027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226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4712.5153609999998</v>
      </c>
      <c r="I915">
        <v>35.399203999999997</v>
      </c>
      <c r="J915" t="s">
        <v>3</v>
      </c>
      <c r="K915">
        <v>4688.567344</v>
      </c>
      <c r="L915">
        <v>34.866261000000002</v>
      </c>
      <c r="M915" t="s">
        <v>4</v>
      </c>
      <c r="N915">
        <v>318.40325999999999</v>
      </c>
      <c r="O915">
        <v>0.178121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226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5049.1757230000003</v>
      </c>
      <c r="I916">
        <v>40.245511999999998</v>
      </c>
      <c r="J916" t="s">
        <v>3</v>
      </c>
      <c r="K916">
        <v>5023.5073240000002</v>
      </c>
      <c r="L916">
        <v>39.571981999999998</v>
      </c>
      <c r="M916" t="s">
        <v>4</v>
      </c>
      <c r="N916">
        <v>341.14748400000002</v>
      </c>
      <c r="O916">
        <v>0.204432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226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5385.8118549999999</v>
      </c>
      <c r="I917">
        <v>45.477370000000001</v>
      </c>
      <c r="J917" t="s">
        <v>3</v>
      </c>
      <c r="K917">
        <v>5358.4361129999998</v>
      </c>
      <c r="L917">
        <v>44.560676999999998</v>
      </c>
      <c r="M917" t="s">
        <v>4</v>
      </c>
      <c r="N917">
        <v>363.89229699999999</v>
      </c>
      <c r="O917">
        <v>0.22930200000000001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226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5722.4717680000003</v>
      </c>
      <c r="I918">
        <v>51.001233999999997</v>
      </c>
      <c r="J918" t="s">
        <v>3</v>
      </c>
      <c r="K918">
        <v>5693.3695310000003</v>
      </c>
      <c r="L918">
        <v>49.869627000000001</v>
      </c>
      <c r="M918" t="s">
        <v>4</v>
      </c>
      <c r="N918">
        <v>386.63392199999998</v>
      </c>
      <c r="O918">
        <v>0.25541700000000001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226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6059.1266699999996</v>
      </c>
      <c r="I919">
        <v>56.844036000000003</v>
      </c>
      <c r="J919" t="s">
        <v>3</v>
      </c>
      <c r="K919">
        <v>6028.3005270000003</v>
      </c>
      <c r="L919">
        <v>55.456665999999998</v>
      </c>
      <c r="M919" t="s">
        <v>4</v>
      </c>
      <c r="N919">
        <v>409.37705299999999</v>
      </c>
      <c r="O919">
        <v>0.28139700000000001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226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6395.7814749999998</v>
      </c>
      <c r="I920">
        <v>63.331932999999999</v>
      </c>
      <c r="J920" t="s">
        <v>3</v>
      </c>
      <c r="K920">
        <v>6363.2376560000002</v>
      </c>
      <c r="L920">
        <v>61.411965000000002</v>
      </c>
      <c r="M920" t="s">
        <v>4</v>
      </c>
      <c r="N920">
        <v>432.12444699999998</v>
      </c>
      <c r="O920">
        <v>0.313467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226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6732.4222360000003</v>
      </c>
      <c r="I921">
        <v>69.805479000000005</v>
      </c>
      <c r="J921" t="s">
        <v>3</v>
      </c>
      <c r="K921">
        <v>6698.1692579999999</v>
      </c>
      <c r="L921">
        <v>67.805302999999995</v>
      </c>
      <c r="M921" t="s">
        <v>4</v>
      </c>
      <c r="N921">
        <v>454.87103500000001</v>
      </c>
      <c r="O921">
        <v>0.34242699999999998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227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395.59456599999999</v>
      </c>
      <c r="I922">
        <v>8.6092359999999992</v>
      </c>
      <c r="J922" t="s">
        <v>3</v>
      </c>
      <c r="K922">
        <v>394.76052099999998</v>
      </c>
      <c r="L922">
        <v>8.8325220000000009</v>
      </c>
      <c r="M922" t="s">
        <v>4</v>
      </c>
      <c r="N922">
        <v>68.124379000000005</v>
      </c>
      <c r="O922">
        <v>5.1423269999999999</v>
      </c>
      <c r="P922" t="s">
        <v>5</v>
      </c>
      <c r="Q922">
        <v>1.3445560000000001</v>
      </c>
      <c r="R922">
        <v>9.835E-3</v>
      </c>
      <c r="S922" t="s">
        <v>6</v>
      </c>
      <c r="T922">
        <v>312.39942000000002</v>
      </c>
      <c r="U922">
        <v>8.3409999999999995E-3</v>
      </c>
      <c r="V922" t="s">
        <v>7</v>
      </c>
      <c r="W922">
        <v>0.53161400000000003</v>
      </c>
      <c r="X922">
        <v>5.1130000000000004E-3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0.29466999999999999</v>
      </c>
      <c r="AG922">
        <v>9.7999999999999997E-5</v>
      </c>
      <c r="AH922" t="s">
        <v>11</v>
      </c>
      <c r="AI922">
        <v>0.70564400000000005</v>
      </c>
      <c r="AJ922">
        <v>1.8E-5</v>
      </c>
      <c r="AK922" t="s">
        <v>12</v>
      </c>
      <c r="AL922">
        <v>0</v>
      </c>
      <c r="AM922">
        <v>0</v>
      </c>
    </row>
    <row r="923" spans="1:39" x14ac:dyDescent="0.25">
      <c r="A923" t="s">
        <v>227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790.28723600000001</v>
      </c>
      <c r="I923">
        <v>11.782507000000001</v>
      </c>
      <c r="J923" t="s">
        <v>3</v>
      </c>
      <c r="K923">
        <v>788.605862</v>
      </c>
      <c r="L923">
        <v>11.479877</v>
      </c>
      <c r="M923" t="s">
        <v>4</v>
      </c>
      <c r="N923">
        <v>135.67681899999999</v>
      </c>
      <c r="O923">
        <v>6.1107740000000002</v>
      </c>
      <c r="P923" t="s">
        <v>5</v>
      </c>
      <c r="Q923">
        <v>2.6775039999999999</v>
      </c>
      <c r="R923">
        <v>1.3761000000000001E-2</v>
      </c>
      <c r="S923" t="s">
        <v>6</v>
      </c>
      <c r="T923">
        <v>624.82067700000005</v>
      </c>
      <c r="U923">
        <v>1.5543E-2</v>
      </c>
      <c r="V923" t="s">
        <v>7</v>
      </c>
      <c r="W923">
        <v>1.0573399999999999</v>
      </c>
      <c r="X923">
        <v>1.1542999999999999E-2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0.28784399999999999</v>
      </c>
      <c r="AG923">
        <v>6.0000000000000002E-5</v>
      </c>
      <c r="AH923" t="s">
        <v>11</v>
      </c>
      <c r="AI923">
        <v>0.70816299999999999</v>
      </c>
      <c r="AJ923">
        <v>3.4999999999999997E-5</v>
      </c>
      <c r="AK923" t="s">
        <v>12</v>
      </c>
      <c r="AL923">
        <v>0</v>
      </c>
      <c r="AM923">
        <v>0</v>
      </c>
    </row>
    <row r="924" spans="1:39" x14ac:dyDescent="0.25">
      <c r="A924" t="s">
        <v>227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1185.192004</v>
      </c>
      <c r="I924">
        <v>18.478372</v>
      </c>
      <c r="J924" t="s">
        <v>3</v>
      </c>
      <c r="K924">
        <v>1182.6405689999999</v>
      </c>
      <c r="L924">
        <v>18.028635000000001</v>
      </c>
      <c r="M924" t="s">
        <v>4</v>
      </c>
      <c r="N924">
        <v>203.327338</v>
      </c>
      <c r="O924">
        <v>9.8404670000000003</v>
      </c>
      <c r="P924" t="s">
        <v>5</v>
      </c>
      <c r="Q924">
        <v>4.0463420000000001</v>
      </c>
      <c r="R924">
        <v>9.9943000000000004E-2</v>
      </c>
      <c r="S924" t="s">
        <v>6</v>
      </c>
      <c r="T924">
        <v>937.240049</v>
      </c>
      <c r="U924">
        <v>2.7876000000000001E-2</v>
      </c>
      <c r="V924" t="s">
        <v>7</v>
      </c>
      <c r="W924">
        <v>1.5752699999999999</v>
      </c>
      <c r="X924">
        <v>1.9754000000000001E-2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0.28589100000000001</v>
      </c>
      <c r="AG924">
        <v>4.0000000000000003E-5</v>
      </c>
      <c r="AH924" t="s">
        <v>11</v>
      </c>
      <c r="AI924">
        <v>0.710368</v>
      </c>
      <c r="AJ924">
        <v>6.2000000000000003E-5</v>
      </c>
      <c r="AK924" t="s">
        <v>12</v>
      </c>
      <c r="AL924">
        <v>0</v>
      </c>
      <c r="AM924">
        <v>0</v>
      </c>
    </row>
    <row r="925" spans="1:39" x14ac:dyDescent="0.25">
      <c r="A925" t="s">
        <v>227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1579.701904</v>
      </c>
      <c r="I925">
        <v>21.775614000000001</v>
      </c>
      <c r="J925" t="s">
        <v>3</v>
      </c>
      <c r="K925">
        <v>1576.2624929999999</v>
      </c>
      <c r="L925">
        <v>21.361058</v>
      </c>
      <c r="M925" t="s">
        <v>4</v>
      </c>
      <c r="N925">
        <v>270.65115400000002</v>
      </c>
      <c r="O925">
        <v>11.786689000000001</v>
      </c>
      <c r="P925" t="s">
        <v>5</v>
      </c>
      <c r="Q925">
        <v>5.3661079999999997</v>
      </c>
      <c r="R925">
        <v>0.103176</v>
      </c>
      <c r="S925" t="s">
        <v>6</v>
      </c>
      <c r="T925">
        <v>1249.679478</v>
      </c>
      <c r="U925">
        <v>4.0223000000000002E-2</v>
      </c>
      <c r="V925" t="s">
        <v>7</v>
      </c>
      <c r="W925">
        <v>2.1131120000000001</v>
      </c>
      <c r="X925">
        <v>2.8597999999999998E-2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0.28522999999999998</v>
      </c>
      <c r="AG925">
        <v>2.9E-5</v>
      </c>
      <c r="AH925" t="s">
        <v>11</v>
      </c>
      <c r="AI925">
        <v>0.71176300000000003</v>
      </c>
      <c r="AJ925">
        <v>7.8999999999999996E-5</v>
      </c>
      <c r="AK925" t="s">
        <v>12</v>
      </c>
      <c r="AL925">
        <v>0</v>
      </c>
      <c r="AM925">
        <v>0</v>
      </c>
    </row>
    <row r="926" spans="1:39" x14ac:dyDescent="0.25">
      <c r="A926" t="s">
        <v>227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1974.3584499999999</v>
      </c>
      <c r="I926">
        <v>24.185419</v>
      </c>
      <c r="J926" t="s">
        <v>3</v>
      </c>
      <c r="K926">
        <v>1970.070559</v>
      </c>
      <c r="L926">
        <v>23.779235</v>
      </c>
      <c r="M926" t="s">
        <v>4</v>
      </c>
      <c r="N926">
        <v>338.06676599999997</v>
      </c>
      <c r="O926">
        <v>12.595383999999999</v>
      </c>
      <c r="P926" t="s">
        <v>5</v>
      </c>
      <c r="Q926">
        <v>6.6919589999999998</v>
      </c>
      <c r="R926">
        <v>0.109745</v>
      </c>
      <c r="S926" t="s">
        <v>6</v>
      </c>
      <c r="T926">
        <v>1562.134675</v>
      </c>
      <c r="U926">
        <v>6.2625E-2</v>
      </c>
      <c r="V926" t="s">
        <v>7</v>
      </c>
      <c r="W926">
        <v>2.6589140000000002</v>
      </c>
      <c r="X926">
        <v>4.5427000000000002E-2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0.28442699999999999</v>
      </c>
      <c r="AG926">
        <v>1.9000000000000001E-5</v>
      </c>
      <c r="AH926" t="s">
        <v>11</v>
      </c>
      <c r="AI926">
        <v>0.71179499999999996</v>
      </c>
      <c r="AJ926">
        <v>7.8999999999999996E-5</v>
      </c>
      <c r="AK926" t="s">
        <v>12</v>
      </c>
      <c r="AL926">
        <v>0</v>
      </c>
      <c r="AM926">
        <v>0</v>
      </c>
    </row>
    <row r="927" spans="1:39" x14ac:dyDescent="0.25">
      <c r="A927" t="s">
        <v>227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2369.0061909999999</v>
      </c>
      <c r="I927">
        <v>32.204630999999999</v>
      </c>
      <c r="J927" t="s">
        <v>3</v>
      </c>
      <c r="K927">
        <v>2363.8471629999999</v>
      </c>
      <c r="L927">
        <v>31.287338999999999</v>
      </c>
      <c r="M927" t="s">
        <v>4</v>
      </c>
      <c r="N927">
        <v>405.54048499999999</v>
      </c>
      <c r="O927">
        <v>15.479088000000001</v>
      </c>
      <c r="P927" t="s">
        <v>5</v>
      </c>
      <c r="Q927">
        <v>8.0308250000000001</v>
      </c>
      <c r="R927">
        <v>0.124153</v>
      </c>
      <c r="S927" t="s">
        <v>6</v>
      </c>
      <c r="T927">
        <v>1874.5818549999999</v>
      </c>
      <c r="U927">
        <v>8.4303000000000003E-2</v>
      </c>
      <c r="V927" t="s">
        <v>7</v>
      </c>
      <c r="W927">
        <v>3.1956720000000001</v>
      </c>
      <c r="X927">
        <v>6.4379000000000006E-2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0.28345799999999999</v>
      </c>
      <c r="AG927">
        <v>1.0000000000000001E-5</v>
      </c>
      <c r="AH927" t="s">
        <v>11</v>
      </c>
      <c r="AI927">
        <v>0.71358900000000003</v>
      </c>
      <c r="AJ927">
        <v>8.7000000000000001E-5</v>
      </c>
      <c r="AK927" t="s">
        <v>12</v>
      </c>
      <c r="AL927">
        <v>0</v>
      </c>
      <c r="AM927">
        <v>0</v>
      </c>
    </row>
    <row r="928" spans="1:39" x14ac:dyDescent="0.25">
      <c r="A928" t="s">
        <v>227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2763.7422069999998</v>
      </c>
      <c r="I928">
        <v>37.662298999999997</v>
      </c>
      <c r="J928" t="s">
        <v>3</v>
      </c>
      <c r="K928">
        <v>2757.685645</v>
      </c>
      <c r="L928">
        <v>36.599302999999999</v>
      </c>
      <c r="M928" t="s">
        <v>4</v>
      </c>
      <c r="N928">
        <v>472.87525599999998</v>
      </c>
      <c r="O928">
        <v>18.738471000000001</v>
      </c>
      <c r="P928" t="s">
        <v>5</v>
      </c>
      <c r="Q928">
        <v>9.3613040000000005</v>
      </c>
      <c r="R928">
        <v>0.13337099999999999</v>
      </c>
      <c r="S928" t="s">
        <v>6</v>
      </c>
      <c r="T928">
        <v>2187.030342</v>
      </c>
      <c r="U928">
        <v>0.111905</v>
      </c>
      <c r="V928" t="s">
        <v>7</v>
      </c>
      <c r="W928">
        <v>3.731792</v>
      </c>
      <c r="X928">
        <v>8.7850999999999999E-2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0.28299299999999999</v>
      </c>
      <c r="AG928">
        <v>1.7E-5</v>
      </c>
      <c r="AH928" t="s">
        <v>11</v>
      </c>
      <c r="AI928">
        <v>0.71454899999999999</v>
      </c>
      <c r="AJ928">
        <v>8.6000000000000003E-5</v>
      </c>
      <c r="AK928" t="s">
        <v>12</v>
      </c>
      <c r="AL928">
        <v>0</v>
      </c>
      <c r="AM928">
        <v>0</v>
      </c>
    </row>
    <row r="929" spans="1:39" x14ac:dyDescent="0.25">
      <c r="A929" t="s">
        <v>227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3158.9994430000002</v>
      </c>
      <c r="I929">
        <v>47.793326999999998</v>
      </c>
      <c r="J929" t="s">
        <v>3</v>
      </c>
      <c r="K929">
        <v>3152.102993</v>
      </c>
      <c r="L929">
        <v>47.234329000000002</v>
      </c>
      <c r="M929" t="s">
        <v>4</v>
      </c>
      <c r="N929">
        <v>540.74535400000002</v>
      </c>
      <c r="O929">
        <v>23.884432</v>
      </c>
      <c r="P929" t="s">
        <v>5</v>
      </c>
      <c r="Q929">
        <v>10.712144</v>
      </c>
      <c r="R929">
        <v>0.13508899999999999</v>
      </c>
      <c r="S929" t="s">
        <v>6</v>
      </c>
      <c r="T929">
        <v>2499.4773970000001</v>
      </c>
      <c r="U929">
        <v>0.1429</v>
      </c>
      <c r="V929" t="s">
        <v>7</v>
      </c>
      <c r="W929">
        <v>4.265244</v>
      </c>
      <c r="X929">
        <v>0.118909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0.282495</v>
      </c>
      <c r="AG929">
        <v>2.5999999999999998E-5</v>
      </c>
      <c r="AH929" t="s">
        <v>11</v>
      </c>
      <c r="AI929">
        <v>0.71567000000000003</v>
      </c>
      <c r="AJ929">
        <v>8.7999999999999998E-5</v>
      </c>
      <c r="AK929" t="s">
        <v>12</v>
      </c>
      <c r="AL929">
        <v>0</v>
      </c>
      <c r="AM929">
        <v>0</v>
      </c>
    </row>
    <row r="930" spans="1:39" x14ac:dyDescent="0.25">
      <c r="A930" t="s">
        <v>227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3554.3270900000002</v>
      </c>
      <c r="I930">
        <v>54.550370999999998</v>
      </c>
      <c r="J930" t="s">
        <v>3</v>
      </c>
      <c r="K930">
        <v>3546.5563569999999</v>
      </c>
      <c r="L930">
        <v>53.783400999999998</v>
      </c>
      <c r="M930" t="s">
        <v>4</v>
      </c>
      <c r="N930">
        <v>608.50284399999998</v>
      </c>
      <c r="O930">
        <v>26.278645999999998</v>
      </c>
      <c r="P930" t="s">
        <v>5</v>
      </c>
      <c r="Q930">
        <v>12.052270999999999</v>
      </c>
      <c r="R930">
        <v>0.14633399999999999</v>
      </c>
      <c r="S930" t="s">
        <v>6</v>
      </c>
      <c r="T930">
        <v>2811.9502000000002</v>
      </c>
      <c r="U930">
        <v>0.17047799999999999</v>
      </c>
      <c r="V930" t="s">
        <v>7</v>
      </c>
      <c r="W930">
        <v>4.8208000000000002</v>
      </c>
      <c r="X930">
        <v>0.15734999999999999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0.28225899999999998</v>
      </c>
      <c r="AG930">
        <v>2.3E-5</v>
      </c>
      <c r="AH930" t="s">
        <v>11</v>
      </c>
      <c r="AI930">
        <v>0.71603899999999998</v>
      </c>
      <c r="AJ930">
        <v>8.7999999999999998E-5</v>
      </c>
      <c r="AK930" t="s">
        <v>12</v>
      </c>
      <c r="AL930">
        <v>0</v>
      </c>
      <c r="AM930">
        <v>0</v>
      </c>
    </row>
    <row r="931" spans="1:39" x14ac:dyDescent="0.25">
      <c r="A931" t="s">
        <v>227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3949.2826559999999</v>
      </c>
      <c r="I931">
        <v>63.803077000000002</v>
      </c>
      <c r="J931" t="s">
        <v>3</v>
      </c>
      <c r="K931">
        <v>3940.6978319999998</v>
      </c>
      <c r="L931">
        <v>62.389850000000003</v>
      </c>
      <c r="M931" t="s">
        <v>4</v>
      </c>
      <c r="N931">
        <v>676.12441799999999</v>
      </c>
      <c r="O931">
        <v>30.344897</v>
      </c>
      <c r="P931" t="s">
        <v>5</v>
      </c>
      <c r="Q931">
        <v>13.389986</v>
      </c>
      <c r="R931">
        <v>0.15484600000000001</v>
      </c>
      <c r="S931" t="s">
        <v>6</v>
      </c>
      <c r="T931">
        <v>3124.3973339999998</v>
      </c>
      <c r="U931">
        <v>0.197907</v>
      </c>
      <c r="V931" t="s">
        <v>7</v>
      </c>
      <c r="W931">
        <v>5.3597159999999997</v>
      </c>
      <c r="X931">
        <v>0.18662799999999999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0.28177400000000002</v>
      </c>
      <c r="AG931">
        <v>3.1000000000000001E-5</v>
      </c>
      <c r="AH931" t="s">
        <v>11</v>
      </c>
      <c r="AI931">
        <v>0.71782100000000004</v>
      </c>
      <c r="AJ931">
        <v>8.3999999999999995E-5</v>
      </c>
      <c r="AK931" t="s">
        <v>12</v>
      </c>
      <c r="AL931">
        <v>0</v>
      </c>
      <c r="AM931">
        <v>0</v>
      </c>
    </row>
    <row r="932" spans="1:39" x14ac:dyDescent="0.25">
      <c r="A932" t="s">
        <v>227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4344.7988670000004</v>
      </c>
      <c r="I932">
        <v>74.127635999999995</v>
      </c>
      <c r="J932" t="s">
        <v>3</v>
      </c>
      <c r="K932">
        <v>4335.3792089999997</v>
      </c>
      <c r="L932">
        <v>72.286271999999997</v>
      </c>
      <c r="M932" t="s">
        <v>4</v>
      </c>
      <c r="N932">
        <v>744.18100700000002</v>
      </c>
      <c r="O932">
        <v>35.989134</v>
      </c>
      <c r="P932" t="s">
        <v>5</v>
      </c>
      <c r="Q932">
        <v>14.723119000000001</v>
      </c>
      <c r="R932">
        <v>0.161054</v>
      </c>
      <c r="S932" t="s">
        <v>6</v>
      </c>
      <c r="T932">
        <v>3436.844595</v>
      </c>
      <c r="U932">
        <v>0.20702100000000001</v>
      </c>
      <c r="V932" t="s">
        <v>7</v>
      </c>
      <c r="W932">
        <v>5.8918699999999999</v>
      </c>
      <c r="X932">
        <v>0.20543800000000001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0.28174399999999999</v>
      </c>
      <c r="AG932">
        <v>3.1000000000000001E-5</v>
      </c>
      <c r="AH932" t="s">
        <v>11</v>
      </c>
      <c r="AI932">
        <v>0.71908399999999995</v>
      </c>
      <c r="AJ932">
        <v>8.0000000000000007E-5</v>
      </c>
      <c r="AK932" t="s">
        <v>12</v>
      </c>
      <c r="AL932">
        <v>0</v>
      </c>
      <c r="AM932">
        <v>0</v>
      </c>
    </row>
    <row r="933" spans="1:39" x14ac:dyDescent="0.25">
      <c r="A933" t="s">
        <v>227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4739.4584279999999</v>
      </c>
      <c r="I933">
        <v>77.437523999999996</v>
      </c>
      <c r="J933" t="s">
        <v>3</v>
      </c>
      <c r="K933">
        <v>4729.193389</v>
      </c>
      <c r="L933">
        <v>75.583648999999994</v>
      </c>
      <c r="M933" t="s">
        <v>4</v>
      </c>
      <c r="N933">
        <v>811.55045500000006</v>
      </c>
      <c r="O933">
        <v>38.940109999999997</v>
      </c>
      <c r="P933" t="s">
        <v>5</v>
      </c>
      <c r="Q933">
        <v>16.052516000000001</v>
      </c>
      <c r="R933">
        <v>0.16736599999999999</v>
      </c>
      <c r="S933" t="s">
        <v>6</v>
      </c>
      <c r="T933">
        <v>3749.316167</v>
      </c>
      <c r="U933">
        <v>0.25398900000000002</v>
      </c>
      <c r="V933" t="s">
        <v>7</v>
      </c>
      <c r="W933">
        <v>6.4386999999999999</v>
      </c>
      <c r="X933">
        <v>0.26373000000000002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0.281385</v>
      </c>
      <c r="AG933">
        <v>3.6000000000000001E-5</v>
      </c>
      <c r="AH933" t="s">
        <v>11</v>
      </c>
      <c r="AI933">
        <v>0.71910600000000002</v>
      </c>
      <c r="AJ933">
        <v>8.0000000000000007E-5</v>
      </c>
      <c r="AK933" t="s">
        <v>12</v>
      </c>
      <c r="AL933">
        <v>0</v>
      </c>
      <c r="AM933">
        <v>0</v>
      </c>
    </row>
    <row r="934" spans="1:39" x14ac:dyDescent="0.25">
      <c r="A934" t="s">
        <v>227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5134.4273830000002</v>
      </c>
      <c r="I934">
        <v>91.476973000000001</v>
      </c>
      <c r="J934" t="s">
        <v>3</v>
      </c>
      <c r="K934">
        <v>5123.339473</v>
      </c>
      <c r="L934">
        <v>88.008324999999999</v>
      </c>
      <c r="M934" t="s">
        <v>4</v>
      </c>
      <c r="N934">
        <v>879.105276</v>
      </c>
      <c r="O934">
        <v>45.183430999999999</v>
      </c>
      <c r="P934" t="s">
        <v>5</v>
      </c>
      <c r="Q934">
        <v>17.391904</v>
      </c>
      <c r="R934">
        <v>0.18299099999999999</v>
      </c>
      <c r="S934" t="s">
        <v>6</v>
      </c>
      <c r="T934">
        <v>4061.7945800000002</v>
      </c>
      <c r="U934">
        <v>0.29263499999999998</v>
      </c>
      <c r="V934" t="s">
        <v>7</v>
      </c>
      <c r="W934">
        <v>6.9836020000000003</v>
      </c>
      <c r="X934">
        <v>0.31932199999999999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0.28135500000000002</v>
      </c>
      <c r="AG934">
        <v>3.4999999999999997E-5</v>
      </c>
      <c r="AH934" t="s">
        <v>11</v>
      </c>
      <c r="AI934">
        <v>0.71910700000000005</v>
      </c>
      <c r="AJ934">
        <v>8.0000000000000007E-5</v>
      </c>
      <c r="AK934" t="s">
        <v>12</v>
      </c>
      <c r="AL934">
        <v>0</v>
      </c>
      <c r="AM934">
        <v>0</v>
      </c>
    </row>
    <row r="935" spans="1:39" x14ac:dyDescent="0.25">
      <c r="A935" t="s">
        <v>227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5528.95748</v>
      </c>
      <c r="I935">
        <v>108.703062</v>
      </c>
      <c r="J935" t="s">
        <v>3</v>
      </c>
      <c r="K935">
        <v>5516.9970510000003</v>
      </c>
      <c r="L935">
        <v>104.38982799999999</v>
      </c>
      <c r="M935" t="s">
        <v>4</v>
      </c>
      <c r="N935">
        <v>946.43513900000005</v>
      </c>
      <c r="O935">
        <v>52.420546999999999</v>
      </c>
      <c r="P935" t="s">
        <v>5</v>
      </c>
      <c r="Q935">
        <v>18.708622999999999</v>
      </c>
      <c r="R935">
        <v>0.20686299999999999</v>
      </c>
      <c r="S935" t="s">
        <v>6</v>
      </c>
      <c r="T935">
        <v>4374.2554389999996</v>
      </c>
      <c r="U935">
        <v>0.33259</v>
      </c>
      <c r="V935" t="s">
        <v>7</v>
      </c>
      <c r="W935">
        <v>7.5181659999999999</v>
      </c>
      <c r="X935">
        <v>0.36471399999999998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0.28133399999999997</v>
      </c>
      <c r="AG935">
        <v>3.4999999999999997E-5</v>
      </c>
      <c r="AH935" t="s">
        <v>11</v>
      </c>
      <c r="AI935">
        <v>0.71972100000000006</v>
      </c>
      <c r="AJ935">
        <v>8.0000000000000007E-5</v>
      </c>
      <c r="AK935" t="s">
        <v>12</v>
      </c>
      <c r="AL935">
        <v>0</v>
      </c>
      <c r="AM935">
        <v>0</v>
      </c>
    </row>
    <row r="936" spans="1:39" x14ac:dyDescent="0.25">
      <c r="A936" t="s">
        <v>227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5923.9834570000003</v>
      </c>
      <c r="I936">
        <v>117.815212</v>
      </c>
      <c r="J936" t="s">
        <v>3</v>
      </c>
      <c r="K936">
        <v>5911.177471</v>
      </c>
      <c r="L936">
        <v>113.309867</v>
      </c>
      <c r="M936" t="s">
        <v>4</v>
      </c>
      <c r="N936">
        <v>1014.119025</v>
      </c>
      <c r="O936">
        <v>56.161194000000002</v>
      </c>
      <c r="P936" t="s">
        <v>5</v>
      </c>
      <c r="Q936">
        <v>20.045390000000001</v>
      </c>
      <c r="R936">
        <v>0.21349099999999999</v>
      </c>
      <c r="S936" t="s">
        <v>6</v>
      </c>
      <c r="T936">
        <v>4686.7326069999999</v>
      </c>
      <c r="U936">
        <v>0.36350500000000002</v>
      </c>
      <c r="V936" t="s">
        <v>7</v>
      </c>
      <c r="W936">
        <v>8.0606279999999995</v>
      </c>
      <c r="X936">
        <v>0.41540899999999997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0.281302</v>
      </c>
      <c r="AG936">
        <v>3.4999999999999997E-5</v>
      </c>
      <c r="AH936" t="s">
        <v>11</v>
      </c>
      <c r="AI936">
        <v>0.72004900000000005</v>
      </c>
      <c r="AJ936">
        <v>7.7999999999999999E-5</v>
      </c>
      <c r="AK936" t="s">
        <v>12</v>
      </c>
      <c r="AL936">
        <v>0</v>
      </c>
      <c r="AM936">
        <v>0</v>
      </c>
    </row>
    <row r="937" spans="1:39" x14ac:dyDescent="0.25">
      <c r="A937" t="s">
        <v>227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6319.558027</v>
      </c>
      <c r="I937">
        <v>143.86471599999999</v>
      </c>
      <c r="J937" t="s">
        <v>3</v>
      </c>
      <c r="K937">
        <v>6305.894824</v>
      </c>
      <c r="L937">
        <v>137.00411299999999</v>
      </c>
      <c r="M937" t="s">
        <v>4</v>
      </c>
      <c r="N937">
        <v>1082.258032</v>
      </c>
      <c r="O937">
        <v>66.290199000000001</v>
      </c>
      <c r="P937" t="s">
        <v>5</v>
      </c>
      <c r="Q937">
        <v>21.403227999999999</v>
      </c>
      <c r="R937">
        <v>0.26377499999999998</v>
      </c>
      <c r="S937" t="s">
        <v>6</v>
      </c>
      <c r="T937">
        <v>4999.2256639999996</v>
      </c>
      <c r="U937">
        <v>0.40737400000000001</v>
      </c>
      <c r="V937" t="s">
        <v>7</v>
      </c>
      <c r="W937">
        <v>8.6153739999999992</v>
      </c>
      <c r="X937">
        <v>0.45637100000000003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0.28128300000000001</v>
      </c>
      <c r="AG937">
        <v>3.4999999999999997E-5</v>
      </c>
      <c r="AH937" t="s">
        <v>11</v>
      </c>
      <c r="AI937">
        <v>0.720194</v>
      </c>
      <c r="AJ937">
        <v>7.8999999999999996E-5</v>
      </c>
      <c r="AK937" t="s">
        <v>12</v>
      </c>
      <c r="AL937">
        <v>0</v>
      </c>
      <c r="AM937">
        <v>0</v>
      </c>
    </row>
    <row r="938" spans="1:39" x14ac:dyDescent="0.25">
      <c r="A938" t="s">
        <v>227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6713.7329300000001</v>
      </c>
      <c r="I938">
        <v>150.77912000000001</v>
      </c>
      <c r="J938" t="s">
        <v>3</v>
      </c>
      <c r="K938">
        <v>6699.2043160000003</v>
      </c>
      <c r="L938">
        <v>143.76545400000001</v>
      </c>
      <c r="M938" t="s">
        <v>4</v>
      </c>
      <c r="N938">
        <v>1149.3832809999999</v>
      </c>
      <c r="O938">
        <v>70.692912000000007</v>
      </c>
      <c r="P938" t="s">
        <v>5</v>
      </c>
      <c r="Q938">
        <v>22.743983</v>
      </c>
      <c r="R938">
        <v>0.28393800000000002</v>
      </c>
      <c r="S938" t="s">
        <v>6</v>
      </c>
      <c r="T938">
        <v>5311.6664259999998</v>
      </c>
      <c r="U938">
        <v>0.44200400000000001</v>
      </c>
      <c r="V938" t="s">
        <v>7</v>
      </c>
      <c r="W938">
        <v>9.1317459999999997</v>
      </c>
      <c r="X938">
        <v>0.48764999999999997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0.28123900000000002</v>
      </c>
      <c r="AG938">
        <v>3.4999999999999997E-5</v>
      </c>
      <c r="AH938" t="s">
        <v>11</v>
      </c>
      <c r="AI938">
        <v>0.72031999999999996</v>
      </c>
      <c r="AJ938">
        <v>8.0000000000000007E-5</v>
      </c>
      <c r="AK938" t="s">
        <v>12</v>
      </c>
      <c r="AL938">
        <v>0</v>
      </c>
      <c r="AM938">
        <v>0</v>
      </c>
    </row>
    <row r="939" spans="1:39" x14ac:dyDescent="0.25">
      <c r="A939" t="s">
        <v>227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7109.1258109999999</v>
      </c>
      <c r="I939">
        <v>161.14579599999999</v>
      </c>
      <c r="J939" t="s">
        <v>3</v>
      </c>
      <c r="K939">
        <v>7093.7967090000002</v>
      </c>
      <c r="L939">
        <v>154.20209600000001</v>
      </c>
      <c r="M939" t="s">
        <v>4</v>
      </c>
      <c r="N939">
        <v>1217.420552</v>
      </c>
      <c r="O939">
        <v>75.197151000000005</v>
      </c>
      <c r="P939" t="s">
        <v>5</v>
      </c>
      <c r="Q939">
        <v>24.091823000000002</v>
      </c>
      <c r="R939">
        <v>0.29873499999999997</v>
      </c>
      <c r="S939" t="s">
        <v>6</v>
      </c>
      <c r="T939">
        <v>5624.1389550000004</v>
      </c>
      <c r="U939">
        <v>0.50634999999999997</v>
      </c>
      <c r="V939" t="s">
        <v>7</v>
      </c>
      <c r="W939">
        <v>9.6868459999999992</v>
      </c>
      <c r="X939">
        <v>0.55360900000000002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0.28123399999999998</v>
      </c>
      <c r="AG939">
        <v>3.4999999999999997E-5</v>
      </c>
      <c r="AH939" t="s">
        <v>11</v>
      </c>
      <c r="AI939">
        <v>0.72153800000000001</v>
      </c>
      <c r="AJ939">
        <v>6.8999999999999997E-5</v>
      </c>
      <c r="AK939" t="s">
        <v>12</v>
      </c>
      <c r="AL939">
        <v>0</v>
      </c>
      <c r="AM939">
        <v>0</v>
      </c>
    </row>
    <row r="940" spans="1:39" x14ac:dyDescent="0.25">
      <c r="A940" t="s">
        <v>227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7504.1230759999999</v>
      </c>
      <c r="I940">
        <v>170.55449400000001</v>
      </c>
      <c r="J940" t="s">
        <v>3</v>
      </c>
      <c r="K940">
        <v>7487.8436620000002</v>
      </c>
      <c r="L940">
        <v>163.642031</v>
      </c>
      <c r="M940" t="s">
        <v>4</v>
      </c>
      <c r="N940">
        <v>1285.0497580000001</v>
      </c>
      <c r="O940">
        <v>80.005611000000002</v>
      </c>
      <c r="P940" t="s">
        <v>5</v>
      </c>
      <c r="Q940">
        <v>25.434329999999999</v>
      </c>
      <c r="R940">
        <v>0.30040699999999998</v>
      </c>
      <c r="S940" t="s">
        <v>6</v>
      </c>
      <c r="T940">
        <v>5936.6282030000002</v>
      </c>
      <c r="U940">
        <v>0.54966199999999998</v>
      </c>
      <c r="V940" t="s">
        <v>7</v>
      </c>
      <c r="W940">
        <v>10.242967999999999</v>
      </c>
      <c r="X940">
        <v>0.60356900000000002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0.28123300000000001</v>
      </c>
      <c r="AG940">
        <v>3.4999999999999997E-5</v>
      </c>
      <c r="AH940" t="s">
        <v>11</v>
      </c>
      <c r="AI940">
        <v>0.72206599999999999</v>
      </c>
      <c r="AJ940">
        <v>6.6000000000000005E-5</v>
      </c>
      <c r="AK940" t="s">
        <v>12</v>
      </c>
      <c r="AL940">
        <v>0</v>
      </c>
      <c r="AM940">
        <v>0</v>
      </c>
    </row>
    <row r="941" spans="1:39" x14ac:dyDescent="0.25">
      <c r="A941" t="s">
        <v>227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7899.3083690000003</v>
      </c>
      <c r="I941">
        <v>177.48463799999999</v>
      </c>
      <c r="J941" t="s">
        <v>3</v>
      </c>
      <c r="K941">
        <v>7882.2266890000001</v>
      </c>
      <c r="L941">
        <v>170.209124</v>
      </c>
      <c r="M941" t="s">
        <v>4</v>
      </c>
      <c r="N941">
        <v>1352.9586429999999</v>
      </c>
      <c r="O941">
        <v>83.523929999999993</v>
      </c>
      <c r="P941" t="s">
        <v>5</v>
      </c>
      <c r="Q941">
        <v>26.776653</v>
      </c>
      <c r="R941">
        <v>0.31174299999999999</v>
      </c>
      <c r="S941" t="s">
        <v>6</v>
      </c>
      <c r="T941">
        <v>6249.1036819999999</v>
      </c>
      <c r="U941">
        <v>0.60937200000000002</v>
      </c>
      <c r="V941" t="s">
        <v>7</v>
      </c>
      <c r="W941">
        <v>10.788448000000001</v>
      </c>
      <c r="X941">
        <v>0.657474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0.281225</v>
      </c>
      <c r="AG941">
        <v>3.4999999999999997E-5</v>
      </c>
      <c r="AH941" t="s">
        <v>11</v>
      </c>
      <c r="AI941">
        <v>0.72209699999999999</v>
      </c>
      <c r="AJ941">
        <v>6.6000000000000005E-5</v>
      </c>
      <c r="AK941" t="s">
        <v>12</v>
      </c>
      <c r="AL941">
        <v>0</v>
      </c>
      <c r="AM941">
        <v>0</v>
      </c>
    </row>
    <row r="942" spans="1:39" x14ac:dyDescent="0.25">
      <c r="A942" t="s">
        <v>228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335.88140199999998</v>
      </c>
      <c r="I942">
        <v>9.9290000000000003E-3</v>
      </c>
      <c r="J942" t="s">
        <v>3</v>
      </c>
      <c r="K942">
        <v>311.90662700000001</v>
      </c>
      <c r="L942">
        <v>1.4300000000000001E-3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228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671.95718399999998</v>
      </c>
      <c r="I943">
        <v>1.9806000000000001E-2</v>
      </c>
      <c r="J943" t="s">
        <v>3</v>
      </c>
      <c r="K943">
        <v>623.82986700000004</v>
      </c>
      <c r="L943">
        <v>3.9880000000000002E-3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228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1008.05554</v>
      </c>
      <c r="I944">
        <v>3.8417E-2</v>
      </c>
      <c r="J944" t="s">
        <v>3</v>
      </c>
      <c r="K944">
        <v>935.74775899999997</v>
      </c>
      <c r="L944">
        <v>7.6670000000000002E-3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228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1344.163542</v>
      </c>
      <c r="I945">
        <v>5.3179999999999998E-2</v>
      </c>
      <c r="J945" t="s">
        <v>3</v>
      </c>
      <c r="K945">
        <v>1247.660061</v>
      </c>
      <c r="L945">
        <v>1.1986E-2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228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1680.240806</v>
      </c>
      <c r="I946">
        <v>8.4864999999999996E-2</v>
      </c>
      <c r="J946" t="s">
        <v>3</v>
      </c>
      <c r="K946">
        <v>1559.582498</v>
      </c>
      <c r="L946">
        <v>1.6868000000000001E-2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228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2016.3105029999999</v>
      </c>
      <c r="I947">
        <v>0.109684</v>
      </c>
      <c r="J947" t="s">
        <v>3</v>
      </c>
      <c r="K947">
        <v>1871.506545</v>
      </c>
      <c r="L947">
        <v>2.0316000000000001E-2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228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2352.3824509999999</v>
      </c>
      <c r="I948">
        <v>0.146066</v>
      </c>
      <c r="J948" t="s">
        <v>3</v>
      </c>
      <c r="K948">
        <v>2183.4233939999999</v>
      </c>
      <c r="L948">
        <v>2.4670999999999998E-2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228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2688.4826419999999</v>
      </c>
      <c r="I949">
        <v>0.18246699999999999</v>
      </c>
      <c r="J949" t="s">
        <v>3</v>
      </c>
      <c r="K949">
        <v>2495.3513670000002</v>
      </c>
      <c r="L949">
        <v>3.2197000000000003E-2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228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3024.5773340000001</v>
      </c>
      <c r="I950">
        <v>0.201511</v>
      </c>
      <c r="J950" t="s">
        <v>3</v>
      </c>
      <c r="K950">
        <v>2807.2813719999999</v>
      </c>
      <c r="L950">
        <v>3.7035999999999999E-2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228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3360.6523729999999</v>
      </c>
      <c r="I951">
        <v>0.25223200000000001</v>
      </c>
      <c r="J951" t="s">
        <v>3</v>
      </c>
      <c r="K951">
        <v>3119.2079640000002</v>
      </c>
      <c r="L951">
        <v>4.3555000000000003E-2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228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3696.7507179999998</v>
      </c>
      <c r="I952">
        <v>0.28847</v>
      </c>
      <c r="J952" t="s">
        <v>3</v>
      </c>
      <c r="K952">
        <v>3431.1434720000002</v>
      </c>
      <c r="L952">
        <v>5.2118999999999999E-2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228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4032.8253519999998</v>
      </c>
      <c r="I953">
        <v>0.34595799999999999</v>
      </c>
      <c r="J953" t="s">
        <v>3</v>
      </c>
      <c r="K953">
        <v>3743.0754790000001</v>
      </c>
      <c r="L953">
        <v>6.3303999999999999E-2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228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4368.9128909999999</v>
      </c>
      <c r="I954">
        <v>0.40320099999999998</v>
      </c>
      <c r="J954" t="s">
        <v>3</v>
      </c>
      <c r="K954">
        <v>4055.0024069999999</v>
      </c>
      <c r="L954">
        <v>6.9903999999999994E-2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228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4705.0212600000004</v>
      </c>
      <c r="I955">
        <v>0.44382199999999999</v>
      </c>
      <c r="J955" t="s">
        <v>3</v>
      </c>
      <c r="K955">
        <v>4366.9358689999999</v>
      </c>
      <c r="L955">
        <v>7.7054999999999998E-2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228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5041.1097950000003</v>
      </c>
      <c r="I956">
        <v>0.47997800000000002</v>
      </c>
      <c r="J956" t="s">
        <v>3</v>
      </c>
      <c r="K956">
        <v>4678.880889</v>
      </c>
      <c r="L956">
        <v>7.8083E-2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228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5377.2403420000001</v>
      </c>
      <c r="I957">
        <v>0.54834000000000005</v>
      </c>
      <c r="J957" t="s">
        <v>3</v>
      </c>
      <c r="K957">
        <v>4990.8250879999996</v>
      </c>
      <c r="L957">
        <v>8.7000999999999995E-2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228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5713.3499320000001</v>
      </c>
      <c r="I958">
        <v>0.57602399999999998</v>
      </c>
      <c r="J958" t="s">
        <v>3</v>
      </c>
      <c r="K958">
        <v>5302.7738669999999</v>
      </c>
      <c r="L958">
        <v>9.9848000000000006E-2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228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6049.4646780000003</v>
      </c>
      <c r="I959">
        <v>0.65887600000000002</v>
      </c>
      <c r="J959" t="s">
        <v>3</v>
      </c>
      <c r="K959">
        <v>5614.7249320000001</v>
      </c>
      <c r="L959">
        <v>0.11569599999999999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228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6385.57917</v>
      </c>
      <c r="I960">
        <v>0.74995000000000001</v>
      </c>
      <c r="J960" t="s">
        <v>3</v>
      </c>
      <c r="K960">
        <v>5926.6777439999996</v>
      </c>
      <c r="L960">
        <v>0.12703600000000001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228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6721.6978909999998</v>
      </c>
      <c r="I961">
        <v>0.80764499999999995</v>
      </c>
      <c r="J961" t="s">
        <v>3</v>
      </c>
      <c r="K961">
        <v>6238.621279</v>
      </c>
      <c r="L961">
        <v>0.13801099999999999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1773" workbookViewId="0">
      <selection activeCell="A1794" sqref="A1794:J1961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107</v>
      </c>
      <c r="B1" t="s">
        <v>108</v>
      </c>
      <c r="C1" t="s">
        <v>109</v>
      </c>
      <c r="D1" t="s">
        <v>110</v>
      </c>
      <c r="E1" t="s">
        <v>119</v>
      </c>
      <c r="F1" t="s">
        <v>25</v>
      </c>
      <c r="G1" t="s">
        <v>120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417.351</v>
      </c>
      <c r="C2">
        <v>30.8752</v>
      </c>
      <c r="D2">
        <v>10.936500000000001</v>
      </c>
      <c r="E2">
        <v>5.3292799999999998</v>
      </c>
      <c r="F2">
        <v>2.9173800000000001</v>
      </c>
      <c r="G2">
        <v>0</v>
      </c>
      <c r="H2">
        <v>2.9173800000000001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64.013900000000007</v>
      </c>
      <c r="C3">
        <v>30.327200000000001</v>
      </c>
      <c r="D3">
        <v>10.3139</v>
      </c>
      <c r="E3">
        <v>4.7775699999999999</v>
      </c>
      <c r="F3">
        <v>2.8536999999999999</v>
      </c>
      <c r="G3">
        <v>0</v>
      </c>
      <c r="H3" s="11" t="s">
        <v>155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74.664599999999993</v>
      </c>
      <c r="C4">
        <v>45.210900000000002</v>
      </c>
      <c r="D4">
        <v>13.8276</v>
      </c>
      <c r="E4">
        <v>7.3094700000000001</v>
      </c>
      <c r="F4">
        <v>3.9846400000000002</v>
      </c>
      <c r="G4">
        <v>0</v>
      </c>
      <c r="H4">
        <v>3.9846400000000002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62.683100000000003</v>
      </c>
      <c r="C5">
        <v>30.739599999999999</v>
      </c>
      <c r="D5">
        <v>10.645</v>
      </c>
      <c r="E5">
        <v>4.8736699999999997</v>
      </c>
      <c r="F5">
        <v>3.0190800000000002</v>
      </c>
      <c r="G5">
        <v>0</v>
      </c>
      <c r="H5">
        <v>3.0190800000000002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60.895699999999998</v>
      </c>
      <c r="C6">
        <v>32.075299999999999</v>
      </c>
      <c r="D6">
        <v>10.6737</v>
      </c>
      <c r="E6">
        <v>5.0270700000000001</v>
      </c>
      <c r="F6">
        <v>2.8420800000000002</v>
      </c>
      <c r="G6">
        <v>0</v>
      </c>
      <c r="H6">
        <v>2.8420800000000002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61.625999999999998</v>
      </c>
      <c r="C7">
        <v>35.179000000000002</v>
      </c>
      <c r="D7">
        <v>11.134600000000001</v>
      </c>
      <c r="E7">
        <v>5.4913600000000002</v>
      </c>
      <c r="F7">
        <v>2.8823099999999999</v>
      </c>
      <c r="G7">
        <v>0</v>
      </c>
      <c r="H7">
        <v>2.8823099999999999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56.893099999999997</v>
      </c>
      <c r="C8">
        <v>30.522600000000001</v>
      </c>
      <c r="D8">
        <v>10.4702</v>
      </c>
      <c r="E8">
        <v>4.7274599999999998</v>
      </c>
      <c r="F8">
        <v>2.8371200000000001</v>
      </c>
      <c r="G8">
        <v>0</v>
      </c>
      <c r="H8">
        <v>2.8371200000000001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61.076099999999997</v>
      </c>
      <c r="C9">
        <v>33.139299999999999</v>
      </c>
      <c r="D9">
        <v>11.296099999999999</v>
      </c>
      <c r="E9">
        <v>5.2002899999999999</v>
      </c>
      <c r="F9">
        <v>3.2349800000000002</v>
      </c>
      <c r="G9">
        <v>0</v>
      </c>
      <c r="H9">
        <v>3.2349800000000002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57.980699999999999</v>
      </c>
      <c r="C10">
        <v>31.368099999999998</v>
      </c>
      <c r="D10">
        <v>10.476599999999999</v>
      </c>
      <c r="E10">
        <v>4.6961000000000004</v>
      </c>
      <c r="F10">
        <v>2.6898300000000002</v>
      </c>
      <c r="G10">
        <v>0</v>
      </c>
      <c r="H10">
        <v>2.6898300000000002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59.838999999999999</v>
      </c>
      <c r="C11">
        <v>33.032400000000003</v>
      </c>
      <c r="D11">
        <v>11.7494</v>
      </c>
      <c r="E11">
        <v>5.2299899999999999</v>
      </c>
      <c r="F11">
        <v>3.5057</v>
      </c>
      <c r="G11">
        <v>0</v>
      </c>
      <c r="H11" s="11" t="s">
        <v>156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59.963099999999997</v>
      </c>
      <c r="C12">
        <v>34.014600000000002</v>
      </c>
      <c r="D12">
        <v>11.1121</v>
      </c>
      <c r="E12">
        <v>5.1597099999999996</v>
      </c>
      <c r="F12">
        <v>3.15815</v>
      </c>
      <c r="G12">
        <v>0</v>
      </c>
      <c r="H12">
        <v>3.15815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60.256599999999999</v>
      </c>
      <c r="C13">
        <v>32.545200000000001</v>
      </c>
      <c r="D13">
        <v>10.8238</v>
      </c>
      <c r="E13">
        <v>4.9987899999999996</v>
      </c>
      <c r="F13">
        <v>3.01898</v>
      </c>
      <c r="G13">
        <v>0</v>
      </c>
      <c r="H13" s="11">
        <v>3.01898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66.719700000000003</v>
      </c>
      <c r="C14">
        <v>38.529200000000003</v>
      </c>
      <c r="D14">
        <v>11.8818</v>
      </c>
      <c r="E14">
        <v>5.9863400000000002</v>
      </c>
      <c r="F14">
        <v>3.5377299999999998</v>
      </c>
      <c r="G14">
        <v>0</v>
      </c>
      <c r="H14">
        <v>3.5377299999999998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56.0092</v>
      </c>
      <c r="C15">
        <v>29.505500000000001</v>
      </c>
      <c r="D15">
        <v>10.213200000000001</v>
      </c>
      <c r="E15">
        <v>4.3025000000000002</v>
      </c>
      <c r="F15">
        <v>2.6626599999999998</v>
      </c>
      <c r="G15">
        <v>0</v>
      </c>
      <c r="H15">
        <v>2.6626599999999998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60.592700000000001</v>
      </c>
      <c r="C16">
        <v>31.3568</v>
      </c>
      <c r="D16">
        <v>10.4674</v>
      </c>
      <c r="E16">
        <v>4.6641599999999999</v>
      </c>
      <c r="F16">
        <v>2.6538599999999999</v>
      </c>
      <c r="G16">
        <v>0</v>
      </c>
      <c r="H16">
        <v>2.6538599999999999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56.119100000000003</v>
      </c>
      <c r="C17">
        <v>30.7822</v>
      </c>
      <c r="D17">
        <v>10.3353</v>
      </c>
      <c r="E17">
        <v>4.6701800000000002</v>
      </c>
      <c r="F17">
        <v>2.7926799999999998</v>
      </c>
      <c r="G17">
        <v>0</v>
      </c>
      <c r="H17" s="11">
        <v>2.7926799999999998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57.036499999999997</v>
      </c>
      <c r="C18">
        <v>30.655200000000001</v>
      </c>
      <c r="D18">
        <v>10.5131</v>
      </c>
      <c r="E18">
        <v>4.90381</v>
      </c>
      <c r="F18">
        <v>3.0440399999999999</v>
      </c>
      <c r="G18">
        <v>0</v>
      </c>
      <c r="H18">
        <v>3.0440399999999999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58.777299999999997</v>
      </c>
      <c r="C19">
        <v>32.194800000000001</v>
      </c>
      <c r="D19">
        <v>10.7903</v>
      </c>
      <c r="E19">
        <v>4.9926700000000004</v>
      </c>
      <c r="F19">
        <v>2.93357</v>
      </c>
      <c r="G19">
        <v>0</v>
      </c>
      <c r="H19">
        <v>2.93357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56.021799999999999</v>
      </c>
      <c r="C20">
        <v>30.340599999999998</v>
      </c>
      <c r="D20">
        <v>10.5131</v>
      </c>
      <c r="E20">
        <v>4.4445499999999996</v>
      </c>
      <c r="F20">
        <v>2.6606399999999999</v>
      </c>
      <c r="G20">
        <v>0</v>
      </c>
      <c r="H20">
        <v>2.6606399999999999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57.4602</v>
      </c>
      <c r="C21">
        <v>30.5915</v>
      </c>
      <c r="D21">
        <v>10.979799999999999</v>
      </c>
      <c r="E21">
        <v>4.8517099999999997</v>
      </c>
      <c r="F21">
        <v>2.9692500000000002</v>
      </c>
      <c r="G21">
        <v>0</v>
      </c>
      <c r="H21">
        <v>2.9692500000000002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59.664000000000001</v>
      </c>
      <c r="C22">
        <v>30.640799999999999</v>
      </c>
      <c r="D22">
        <v>10.165100000000001</v>
      </c>
      <c r="E22">
        <v>4.9194300000000002</v>
      </c>
      <c r="F22">
        <v>2.7875200000000002</v>
      </c>
      <c r="G22">
        <v>0</v>
      </c>
      <c r="H22">
        <v>2.7875200000000002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64.869100000000003</v>
      </c>
      <c r="C23">
        <v>36.140599999999999</v>
      </c>
      <c r="D23">
        <v>11.236599999999999</v>
      </c>
      <c r="E23">
        <v>6.0656299999999996</v>
      </c>
      <c r="F23">
        <v>2.9890300000000001</v>
      </c>
      <c r="G23">
        <v>0</v>
      </c>
      <c r="H23">
        <v>2.9890300000000001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63.176200000000001</v>
      </c>
      <c r="C24">
        <v>34.878300000000003</v>
      </c>
      <c r="D24">
        <v>10.636699999999999</v>
      </c>
      <c r="E24">
        <v>5.52874</v>
      </c>
      <c r="F24">
        <v>2.75427</v>
      </c>
      <c r="G24">
        <v>0</v>
      </c>
      <c r="H24">
        <v>2.75427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60.356099999999998</v>
      </c>
      <c r="C25">
        <v>30.6297</v>
      </c>
      <c r="D25">
        <v>10.6454</v>
      </c>
      <c r="E25">
        <v>4.9337900000000001</v>
      </c>
      <c r="F25">
        <v>3.04915</v>
      </c>
      <c r="G25">
        <v>0</v>
      </c>
      <c r="H25">
        <v>3.04915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59.572600000000001</v>
      </c>
      <c r="C26">
        <v>32.345199999999998</v>
      </c>
      <c r="D26">
        <v>10.3855</v>
      </c>
      <c r="E26">
        <v>4.78592</v>
      </c>
      <c r="F26">
        <v>2.8016299999999998</v>
      </c>
      <c r="G26">
        <v>0</v>
      </c>
      <c r="H26">
        <v>2.8016299999999998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56.171999999999997</v>
      </c>
      <c r="C27">
        <v>29.168399999999998</v>
      </c>
      <c r="D27">
        <v>10.4245</v>
      </c>
      <c r="E27">
        <v>4.48353</v>
      </c>
      <c r="F27">
        <v>2.76573</v>
      </c>
      <c r="G27">
        <v>0</v>
      </c>
      <c r="H27">
        <v>2.76573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55.148200000000003</v>
      </c>
      <c r="C28">
        <v>30.124199999999998</v>
      </c>
      <c r="D28">
        <v>10.4656</v>
      </c>
      <c r="E28">
        <v>4.5098599999999998</v>
      </c>
      <c r="F28">
        <v>2.7094800000000001</v>
      </c>
      <c r="G28">
        <v>0</v>
      </c>
      <c r="H28">
        <v>2.7094800000000001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56.979199999999999</v>
      </c>
      <c r="C29">
        <v>31.0151</v>
      </c>
      <c r="D29">
        <v>10.058</v>
      </c>
      <c r="E29">
        <v>4.4956500000000004</v>
      </c>
      <c r="F29">
        <v>2.6409600000000002</v>
      </c>
      <c r="G29">
        <v>0</v>
      </c>
      <c r="H29">
        <v>2.6409600000000002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66.366900000000001</v>
      </c>
      <c r="C30">
        <v>40.3262</v>
      </c>
      <c r="D30">
        <v>13.116899999999999</v>
      </c>
      <c r="E30">
        <v>6.2841699999999996</v>
      </c>
      <c r="F30">
        <v>4.4612100000000003</v>
      </c>
      <c r="G30">
        <v>0</v>
      </c>
      <c r="H30">
        <v>4.4612100000000003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59.787599999999998</v>
      </c>
      <c r="C31">
        <v>34.287999999999997</v>
      </c>
      <c r="D31">
        <v>11.663600000000001</v>
      </c>
      <c r="E31">
        <v>5.2702099999999996</v>
      </c>
      <c r="F31">
        <v>3.47933</v>
      </c>
      <c r="G31">
        <v>0</v>
      </c>
      <c r="H31">
        <v>3.47933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57.295699999999997</v>
      </c>
      <c r="C32">
        <v>31.016200000000001</v>
      </c>
      <c r="D32">
        <v>10.596</v>
      </c>
      <c r="E32">
        <v>4.6747899999999998</v>
      </c>
      <c r="F32">
        <v>2.5394600000000001</v>
      </c>
      <c r="G32">
        <v>0</v>
      </c>
      <c r="H32">
        <v>2.5394600000000001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55.907600000000002</v>
      </c>
      <c r="C33">
        <v>30.738</v>
      </c>
      <c r="D33">
        <v>10.574400000000001</v>
      </c>
      <c r="E33">
        <v>4.6957199999999997</v>
      </c>
      <c r="F33">
        <v>3.0002</v>
      </c>
      <c r="G33">
        <v>0</v>
      </c>
      <c r="H33">
        <v>3.0002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53.976799999999997</v>
      </c>
      <c r="C34">
        <v>28.760100000000001</v>
      </c>
      <c r="D34">
        <v>10.133800000000001</v>
      </c>
      <c r="E34">
        <v>4.1801000000000004</v>
      </c>
      <c r="F34">
        <v>2.5071400000000001</v>
      </c>
      <c r="G34">
        <v>0</v>
      </c>
      <c r="H34">
        <v>2.5071400000000001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55.008000000000003</v>
      </c>
      <c r="C35">
        <v>30.199000000000002</v>
      </c>
      <c r="D35">
        <v>10.2675</v>
      </c>
      <c r="E35">
        <v>4.5398800000000001</v>
      </c>
      <c r="F35">
        <v>2.7803200000000001</v>
      </c>
      <c r="G35">
        <v>0</v>
      </c>
      <c r="H35">
        <v>2.7803200000000001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57.0852</v>
      </c>
      <c r="C36">
        <v>31.503900000000002</v>
      </c>
      <c r="D36">
        <v>10.822699999999999</v>
      </c>
      <c r="E36">
        <v>4.7521300000000002</v>
      </c>
      <c r="F36">
        <v>2.7947899999999999</v>
      </c>
      <c r="G36">
        <v>0</v>
      </c>
      <c r="H36">
        <v>2.7947899999999999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53.428699999999999</v>
      </c>
      <c r="C37">
        <v>28.33</v>
      </c>
      <c r="D37">
        <v>9.6060499999999998</v>
      </c>
      <c r="E37">
        <v>4.0374499999999998</v>
      </c>
      <c r="F37">
        <v>2.5523899999999999</v>
      </c>
      <c r="G37">
        <v>0</v>
      </c>
      <c r="H37">
        <v>2.5523899999999999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54.855400000000003</v>
      </c>
      <c r="C38">
        <v>29.629200000000001</v>
      </c>
      <c r="D38">
        <v>10.3171</v>
      </c>
      <c r="E38">
        <v>4.3957199999999998</v>
      </c>
      <c r="F38">
        <v>2.7231999999999998</v>
      </c>
      <c r="G38">
        <v>0</v>
      </c>
      <c r="H38" s="11" t="s">
        <v>157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55.428400000000003</v>
      </c>
      <c r="C39">
        <v>28.409099999999999</v>
      </c>
      <c r="D39">
        <v>9.8082600000000006</v>
      </c>
      <c r="E39">
        <v>4.2316900000000004</v>
      </c>
      <c r="F39">
        <v>2.6917499999999999</v>
      </c>
      <c r="G39">
        <v>0</v>
      </c>
      <c r="H39">
        <v>2.6917499999999999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54.052999999999997</v>
      </c>
      <c r="C40">
        <v>28.331800000000001</v>
      </c>
      <c r="D40">
        <v>10.109400000000001</v>
      </c>
      <c r="E40">
        <v>4.4729299999999999</v>
      </c>
      <c r="F40">
        <v>2.81549</v>
      </c>
      <c r="G40">
        <v>0</v>
      </c>
      <c r="H40">
        <v>2.81549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53.639600000000002</v>
      </c>
      <c r="C41">
        <v>28.688700000000001</v>
      </c>
      <c r="D41">
        <v>10.121700000000001</v>
      </c>
      <c r="E41">
        <v>4.01098</v>
      </c>
      <c r="F41">
        <v>2.4956800000000001</v>
      </c>
      <c r="G41">
        <v>0</v>
      </c>
      <c r="H41">
        <v>2.4956800000000001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54.377099999999999</v>
      </c>
      <c r="C42">
        <v>28.879799999999999</v>
      </c>
      <c r="D42">
        <v>9.9041899999999998</v>
      </c>
      <c r="E42">
        <v>4.2689000000000004</v>
      </c>
      <c r="F42">
        <v>2.5962000000000001</v>
      </c>
      <c r="G42">
        <v>0</v>
      </c>
      <c r="H42" s="11" t="s">
        <v>158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59.129199999999997</v>
      </c>
      <c r="C43">
        <v>33.097900000000003</v>
      </c>
      <c r="D43">
        <v>11.632899999999999</v>
      </c>
      <c r="E43">
        <v>5.0614699999999999</v>
      </c>
      <c r="F43">
        <v>3.27901</v>
      </c>
      <c r="G43">
        <v>0</v>
      </c>
      <c r="H43">
        <v>3.27901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54.299100000000003</v>
      </c>
      <c r="C44">
        <v>29.0486</v>
      </c>
      <c r="D44">
        <v>9.9806100000000004</v>
      </c>
      <c r="E44">
        <v>4.0821199999999997</v>
      </c>
      <c r="F44">
        <v>2.5093800000000002</v>
      </c>
      <c r="G44">
        <v>0</v>
      </c>
      <c r="H44">
        <v>2.5093800000000002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54.617699999999999</v>
      </c>
      <c r="C45">
        <v>28.5884</v>
      </c>
      <c r="D45">
        <v>10.0276</v>
      </c>
      <c r="E45">
        <v>4.1818900000000001</v>
      </c>
      <c r="F45">
        <v>2.61748</v>
      </c>
      <c r="G45">
        <v>0</v>
      </c>
      <c r="H45" s="11">
        <v>2.61748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54.413699999999999</v>
      </c>
      <c r="C46">
        <v>29.157599999999999</v>
      </c>
      <c r="D46">
        <v>10.7026</v>
      </c>
      <c r="E46">
        <v>4.5141799999999996</v>
      </c>
      <c r="F46">
        <v>2.8540199999999998</v>
      </c>
      <c r="G46">
        <v>0</v>
      </c>
      <c r="H46" s="11">
        <v>2.8540199999999998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54.276699999999998</v>
      </c>
      <c r="C47">
        <v>28.167100000000001</v>
      </c>
      <c r="D47">
        <v>9.8433499999999992</v>
      </c>
      <c r="E47">
        <v>4.3513599999999997</v>
      </c>
      <c r="F47">
        <v>2.73908</v>
      </c>
      <c r="G47">
        <v>0</v>
      </c>
      <c r="H47">
        <v>2.73908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54.665500000000002</v>
      </c>
      <c r="C48">
        <v>29.2423</v>
      </c>
      <c r="D48">
        <v>10.802099999999999</v>
      </c>
      <c r="E48">
        <v>4.4630799999999997</v>
      </c>
      <c r="F48">
        <v>2.8056000000000001</v>
      </c>
      <c r="G48">
        <v>0</v>
      </c>
      <c r="H48" s="11" t="s">
        <v>159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55.808300000000003</v>
      </c>
      <c r="C49">
        <v>30.477399999999999</v>
      </c>
      <c r="D49">
        <v>10.392200000000001</v>
      </c>
      <c r="E49">
        <v>4.2885200000000001</v>
      </c>
      <c r="F49">
        <v>2.71069</v>
      </c>
      <c r="G49">
        <v>0</v>
      </c>
      <c r="H49">
        <v>2.71069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61.558799999999998</v>
      </c>
      <c r="C50">
        <v>34.513800000000003</v>
      </c>
      <c r="D50">
        <v>11.388299999999999</v>
      </c>
      <c r="E50">
        <v>5.3486399999999996</v>
      </c>
      <c r="F50">
        <v>3.1168100000000001</v>
      </c>
      <c r="G50">
        <v>0</v>
      </c>
      <c r="H50">
        <v>3.1168100000000001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64.382099999999994</v>
      </c>
      <c r="C51">
        <v>38.138599999999997</v>
      </c>
      <c r="D51">
        <v>12.7866</v>
      </c>
      <c r="E51">
        <v>5.7647700000000004</v>
      </c>
      <c r="F51">
        <v>4.1252800000000001</v>
      </c>
      <c r="G51">
        <v>0</v>
      </c>
      <c r="H51">
        <v>4.1252800000000001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53.513300000000001</v>
      </c>
      <c r="C52">
        <v>28.8108</v>
      </c>
      <c r="D52">
        <v>9.9940800000000003</v>
      </c>
      <c r="E52">
        <v>4.3094200000000003</v>
      </c>
      <c r="F52">
        <v>2.6701800000000002</v>
      </c>
      <c r="G52">
        <v>0</v>
      </c>
      <c r="H52">
        <v>2.6701800000000002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59.941099999999999</v>
      </c>
      <c r="C53">
        <v>33.7408</v>
      </c>
      <c r="D53">
        <v>11.4397</v>
      </c>
      <c r="E53">
        <v>5.4244500000000002</v>
      </c>
      <c r="F53">
        <v>3.6949800000000002</v>
      </c>
      <c r="G53">
        <v>0</v>
      </c>
      <c r="H53" s="11">
        <v>3.6949800000000002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55.162799999999997</v>
      </c>
      <c r="C54">
        <v>29.927800000000001</v>
      </c>
      <c r="D54">
        <v>10.632899999999999</v>
      </c>
      <c r="E54">
        <v>4.2730600000000001</v>
      </c>
      <c r="F54">
        <v>2.81392</v>
      </c>
      <c r="G54">
        <v>0</v>
      </c>
      <c r="H54">
        <v>2.81392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54.446800000000003</v>
      </c>
      <c r="C55">
        <v>29.664200000000001</v>
      </c>
      <c r="D55">
        <v>10.206</v>
      </c>
      <c r="E55">
        <v>4.2249999999999996</v>
      </c>
      <c r="F55">
        <v>2.6848700000000001</v>
      </c>
      <c r="G55">
        <v>0</v>
      </c>
      <c r="H55">
        <v>2.6848700000000001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54.095300000000002</v>
      </c>
      <c r="C56">
        <v>29.3535</v>
      </c>
      <c r="D56">
        <v>10.2456</v>
      </c>
      <c r="E56">
        <v>4.2945000000000002</v>
      </c>
      <c r="F56">
        <v>2.57978</v>
      </c>
      <c r="G56">
        <v>0</v>
      </c>
      <c r="H56">
        <v>2.57978</v>
      </c>
      <c r="I56">
        <v>32767</v>
      </c>
      <c r="J56">
        <v>-32767</v>
      </c>
      <c r="K56">
        <v>0</v>
      </c>
      <c r="R56">
        <f>AVERAGE(B7:B56)</f>
        <v>57.676577999999999</v>
      </c>
      <c r="S56">
        <f>AVERAGE(C7:C56)</f>
        <v>31.394561999999986</v>
      </c>
      <c r="U56">
        <f>_xlfn.VAR.P(B7:B56)</f>
        <v>11.913094423715995</v>
      </c>
      <c r="V56">
        <f>_xlfn.VAR.P(C7:C56)</f>
        <v>7.7129466039560031</v>
      </c>
      <c r="X56">
        <f>1.96*SQRT(U56)/50</f>
        <v>0.13530017522257295</v>
      </c>
      <c r="Y56">
        <f>1.96*SQRT(V56)/50</f>
        <v>0.10886699348059058</v>
      </c>
    </row>
    <row r="57" spans="1:25" x14ac:dyDescent="0.25">
      <c r="A57" t="s">
        <v>111</v>
      </c>
      <c r="B57">
        <v>2962.9133000000002</v>
      </c>
      <c r="C57" t="s">
        <v>37</v>
      </c>
    </row>
    <row r="58" spans="1:25" x14ac:dyDescent="0.25">
      <c r="A58" t="s">
        <v>36</v>
      </c>
      <c r="B58">
        <v>50.282299999999999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48.377899999999997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56.003399999999999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47.614400000000003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49.646099999999997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48.522100000000002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48.077300000000001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50.239800000000002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48.628500000000003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55.241300000000003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50.076099999999997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48.829599999999999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46.816600000000001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59.719000000000001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49.508800000000001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49.023899999999998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50.717399999999998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46.712800000000001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46.252400000000002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51.723799999999997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49.349299999999999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49.722000000000001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55.4422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60.1633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49.064100000000003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49.199100000000001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44.866100000000003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48.012900000000002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48.875500000000002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47.822099999999999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68.403899999999993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48.812399999999997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48.6541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47.625100000000003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47.765599999999999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62.815199999999997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51.217700000000001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50.786000000000001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48.527299999999997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51.3142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49.420699999999997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46.567399999999999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60.765799999999999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47.393900000000002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54.652099999999997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49.4268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47.657800000000002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49.918100000000003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47.414400000000001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48.315800000000003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46.527299999999997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48.869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49.241799999999998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48.7746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48.7453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50.444366000000002</v>
      </c>
      <c r="S112">
        <f>AVERAGE(C63:C112)</f>
        <v>0</v>
      </c>
      <c r="U112">
        <f>_xlfn.VAR.P(B63:B112)</f>
        <v>20.874585589443992</v>
      </c>
      <c r="V112">
        <f>_xlfn.VAR.P(C63:C112)</f>
        <v>0</v>
      </c>
      <c r="X112">
        <f>1.96*SQRT(U112)/50</f>
        <v>0.17909975767756697</v>
      </c>
      <c r="Y112">
        <f>1.96*SQRT(V112)/50</f>
        <v>0</v>
      </c>
    </row>
    <row r="113" spans="1:9" x14ac:dyDescent="0.25">
      <c r="A113" t="s">
        <v>36</v>
      </c>
      <c r="B113">
        <v>2588.8515000000002</v>
      </c>
      <c r="C113" t="s">
        <v>37</v>
      </c>
    </row>
    <row r="114" spans="1:9" x14ac:dyDescent="0.25">
      <c r="A114" t="s">
        <v>38</v>
      </c>
      <c r="B114">
        <v>8733.39</v>
      </c>
      <c r="C114">
        <v>8715.57</v>
      </c>
      <c r="D114">
        <v>8492.44</v>
      </c>
      <c r="E114">
        <v>8490.65</v>
      </c>
      <c r="F114">
        <v>1.89446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8993.99</v>
      </c>
      <c r="C115">
        <v>8976.0300000000007</v>
      </c>
      <c r="D115">
        <v>8705.4599999999991</v>
      </c>
      <c r="E115">
        <v>8703.76</v>
      </c>
      <c r="F115">
        <v>2.0150700000000001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8999.0499999999993</v>
      </c>
      <c r="C116">
        <v>8980.27</v>
      </c>
      <c r="D116">
        <v>8708.0499999999993</v>
      </c>
      <c r="E116">
        <v>8706.31</v>
      </c>
      <c r="F116">
        <v>2.0139499999999999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8977.64</v>
      </c>
      <c r="C117">
        <v>8958.7900000000009</v>
      </c>
      <c r="D117">
        <v>8692.5</v>
      </c>
      <c r="E117">
        <v>8690.76</v>
      </c>
      <c r="F117">
        <v>2.0225900000000001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8903.93</v>
      </c>
      <c r="C118">
        <v>8885.18</v>
      </c>
      <c r="D118">
        <v>8631.16</v>
      </c>
      <c r="E118">
        <v>8629.43</v>
      </c>
      <c r="F118">
        <v>2.0314199999999998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8920.43</v>
      </c>
      <c r="C119">
        <v>8902.42</v>
      </c>
      <c r="D119">
        <v>8641.2000000000007</v>
      </c>
      <c r="E119">
        <v>8639.49</v>
      </c>
      <c r="F119">
        <v>2.02799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8971.75</v>
      </c>
      <c r="C120">
        <v>8953.25</v>
      </c>
      <c r="D120">
        <v>8695.1</v>
      </c>
      <c r="E120">
        <v>8693.36</v>
      </c>
      <c r="F120">
        <v>2.02915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8909.35</v>
      </c>
      <c r="C121">
        <v>8891.41</v>
      </c>
      <c r="D121">
        <v>8628.1299999999992</v>
      </c>
      <c r="E121">
        <v>8626.3799999999992</v>
      </c>
      <c r="F121">
        <v>2.0225900000000001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8927.3799999999992</v>
      </c>
      <c r="C122">
        <v>8908.9699999999993</v>
      </c>
      <c r="D122">
        <v>8645.06</v>
      </c>
      <c r="E122">
        <v>8643.34</v>
      </c>
      <c r="F122">
        <v>2.0329600000000001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8925.0400000000009</v>
      </c>
      <c r="C123">
        <v>8907.39</v>
      </c>
      <c r="D123">
        <v>8638.5499999999993</v>
      </c>
      <c r="E123">
        <v>8636.81</v>
      </c>
      <c r="F123">
        <v>2.01593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8936.4599999999991</v>
      </c>
      <c r="C124">
        <v>8918.61</v>
      </c>
      <c r="D124">
        <v>8638.7999999999993</v>
      </c>
      <c r="E124">
        <v>8637.07</v>
      </c>
      <c r="F124">
        <v>2.0118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8965.85</v>
      </c>
      <c r="C125">
        <v>8947.65</v>
      </c>
      <c r="D125">
        <v>8679.56</v>
      </c>
      <c r="E125">
        <v>8677.83</v>
      </c>
      <c r="F125">
        <v>2.0224899999999999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9023.19</v>
      </c>
      <c r="C126">
        <v>9004.7099999999991</v>
      </c>
      <c r="D126">
        <v>8727.98</v>
      </c>
      <c r="E126">
        <v>8726.23</v>
      </c>
      <c r="F126">
        <v>2.0111300000000001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8979.5</v>
      </c>
      <c r="C127">
        <v>8960.91</v>
      </c>
      <c r="D127">
        <v>8696.08</v>
      </c>
      <c r="E127">
        <v>8694.32</v>
      </c>
      <c r="F127">
        <v>2.0206400000000002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8989.57</v>
      </c>
      <c r="C128">
        <v>8971.1200000000008</v>
      </c>
      <c r="D128">
        <v>8706.0499999999993</v>
      </c>
      <c r="E128">
        <v>8704.31</v>
      </c>
      <c r="F128">
        <v>2.02563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8958.3799999999992</v>
      </c>
      <c r="C129">
        <v>8940.19</v>
      </c>
      <c r="D129">
        <v>8665.43</v>
      </c>
      <c r="E129">
        <v>8663.7000000000007</v>
      </c>
      <c r="F129">
        <v>2.0198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8984.7199999999993</v>
      </c>
      <c r="C130">
        <v>8966.0300000000007</v>
      </c>
      <c r="D130">
        <v>8704.15</v>
      </c>
      <c r="E130">
        <v>8702.39</v>
      </c>
      <c r="F130">
        <v>2.02582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8936.75</v>
      </c>
      <c r="C131">
        <v>8918.92</v>
      </c>
      <c r="D131">
        <v>8649.41</v>
      </c>
      <c r="E131">
        <v>8647.69</v>
      </c>
      <c r="F131">
        <v>2.0132400000000001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8961.08</v>
      </c>
      <c r="C132">
        <v>8942.4</v>
      </c>
      <c r="D132">
        <v>8670.82</v>
      </c>
      <c r="E132">
        <v>8669.11</v>
      </c>
      <c r="F132">
        <v>2.0101100000000001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8939.93</v>
      </c>
      <c r="C133">
        <v>8922.1</v>
      </c>
      <c r="D133">
        <v>8653.0400000000009</v>
      </c>
      <c r="E133">
        <v>8651.32</v>
      </c>
      <c r="F133">
        <v>2.01152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8921.5400000000009</v>
      </c>
      <c r="C134">
        <v>8903.01</v>
      </c>
      <c r="D134">
        <v>8629.59</v>
      </c>
      <c r="E134">
        <v>8627.8700000000008</v>
      </c>
      <c r="F134">
        <v>2.01356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8973.5499999999993</v>
      </c>
      <c r="C135">
        <v>8955.9500000000007</v>
      </c>
      <c r="D135">
        <v>8684.84</v>
      </c>
      <c r="E135">
        <v>8683.09</v>
      </c>
      <c r="F135">
        <v>2.00956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8951.5400000000009</v>
      </c>
      <c r="C136">
        <v>8933.19</v>
      </c>
      <c r="D136">
        <v>8670.9500000000007</v>
      </c>
      <c r="E136">
        <v>8669.2000000000007</v>
      </c>
      <c r="F136">
        <v>2.0274200000000002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8928.2199999999993</v>
      </c>
      <c r="C137">
        <v>8909.33</v>
      </c>
      <c r="D137">
        <v>8631.93</v>
      </c>
      <c r="E137">
        <v>8630.2199999999993</v>
      </c>
      <c r="F137">
        <v>2.0076700000000001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8954.35</v>
      </c>
      <c r="C138">
        <v>8936.0400000000009</v>
      </c>
      <c r="D138">
        <v>8674.1299999999992</v>
      </c>
      <c r="E138">
        <v>8672.3799999999992</v>
      </c>
      <c r="F138">
        <v>2.0211199999999998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9005.07</v>
      </c>
      <c r="C139">
        <v>8986.9699999999993</v>
      </c>
      <c r="D139">
        <v>8717.2099999999991</v>
      </c>
      <c r="E139">
        <v>8715.4699999999993</v>
      </c>
      <c r="F139">
        <v>2.0101100000000001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8937.67</v>
      </c>
      <c r="C140">
        <v>8917.7900000000009</v>
      </c>
      <c r="D140">
        <v>8644.2000000000007</v>
      </c>
      <c r="E140">
        <v>8642.4500000000007</v>
      </c>
      <c r="F140">
        <v>2.0087299999999999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8924.75</v>
      </c>
      <c r="C141">
        <v>8906.7900000000009</v>
      </c>
      <c r="D141">
        <v>8633.9599999999991</v>
      </c>
      <c r="E141">
        <v>8632.23</v>
      </c>
      <c r="F141">
        <v>2.0106199999999999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8960.9599999999991</v>
      </c>
      <c r="C142">
        <v>8942.58</v>
      </c>
      <c r="D142">
        <v>8669.7999999999993</v>
      </c>
      <c r="E142">
        <v>8668.0499999999993</v>
      </c>
      <c r="F142">
        <v>2.0101399999999998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8916.83</v>
      </c>
      <c r="C143">
        <v>8898.06</v>
      </c>
      <c r="D143">
        <v>8628.59</v>
      </c>
      <c r="E143">
        <v>8626.8799999999992</v>
      </c>
      <c r="F143">
        <v>2.01152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8935.57</v>
      </c>
      <c r="C144">
        <v>8917.3700000000008</v>
      </c>
      <c r="D144">
        <v>8651.76</v>
      </c>
      <c r="E144">
        <v>8650.0499999999993</v>
      </c>
      <c r="F144">
        <v>2.01369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8957.9500000000007</v>
      </c>
      <c r="C145">
        <v>8940.1200000000008</v>
      </c>
      <c r="D145">
        <v>8674.27</v>
      </c>
      <c r="E145">
        <v>8672.52</v>
      </c>
      <c r="F145">
        <v>2.0162200000000001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8975.14</v>
      </c>
      <c r="C146">
        <v>8957.11</v>
      </c>
      <c r="D146">
        <v>8688.9500000000007</v>
      </c>
      <c r="E146">
        <v>8687.2099999999991</v>
      </c>
      <c r="F146">
        <v>2.01593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8909.18</v>
      </c>
      <c r="C147">
        <v>8891.43</v>
      </c>
      <c r="D147">
        <v>8624.1200000000008</v>
      </c>
      <c r="E147">
        <v>8622.39</v>
      </c>
      <c r="F147">
        <v>2.0167600000000001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8949.24</v>
      </c>
      <c r="C148">
        <v>8931.01</v>
      </c>
      <c r="D148">
        <v>8665.09</v>
      </c>
      <c r="E148">
        <v>8663.32</v>
      </c>
      <c r="F148">
        <v>2.0139499999999999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8917.9500000000007</v>
      </c>
      <c r="C149">
        <v>8899.9699999999993</v>
      </c>
      <c r="D149">
        <v>8632.58</v>
      </c>
      <c r="E149">
        <v>8630.82</v>
      </c>
      <c r="F149">
        <v>2.01267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8934.9</v>
      </c>
      <c r="C150">
        <v>8916.9699999999993</v>
      </c>
      <c r="D150">
        <v>8647.86</v>
      </c>
      <c r="E150">
        <v>8646.14</v>
      </c>
      <c r="F150">
        <v>2.01824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8969.92</v>
      </c>
      <c r="C151">
        <v>8951.2099999999991</v>
      </c>
      <c r="D151">
        <v>8682.6</v>
      </c>
      <c r="E151">
        <v>8680.85</v>
      </c>
      <c r="F151">
        <v>2.0121199999999999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8997.19</v>
      </c>
      <c r="C152">
        <v>8978.84</v>
      </c>
      <c r="D152">
        <v>8698.7199999999993</v>
      </c>
      <c r="E152">
        <v>8696.99</v>
      </c>
      <c r="F152">
        <v>2.0522800000000001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8990.7800000000007</v>
      </c>
      <c r="C153">
        <v>8972.25</v>
      </c>
      <c r="D153">
        <v>8695.26</v>
      </c>
      <c r="E153">
        <v>8693.5400000000009</v>
      </c>
      <c r="F153">
        <v>2.0173999999999999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8942.5400000000009</v>
      </c>
      <c r="C154">
        <v>8923.75</v>
      </c>
      <c r="D154">
        <v>8649.18</v>
      </c>
      <c r="E154">
        <v>8647.43</v>
      </c>
      <c r="F154">
        <v>2.0121199999999999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8946.44</v>
      </c>
      <c r="C155">
        <v>8927.1200000000008</v>
      </c>
      <c r="D155">
        <v>8652.09</v>
      </c>
      <c r="E155">
        <v>8650.3799999999992</v>
      </c>
      <c r="F155">
        <v>2.0104299999999999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8954.49</v>
      </c>
      <c r="C156">
        <v>8935.8799999999992</v>
      </c>
      <c r="D156">
        <v>8673.0499999999993</v>
      </c>
      <c r="E156">
        <v>8671.33</v>
      </c>
      <c r="F156">
        <v>2.0315799999999999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8924.41</v>
      </c>
      <c r="C157">
        <v>8906.06</v>
      </c>
      <c r="D157">
        <v>8638.77</v>
      </c>
      <c r="E157">
        <v>8637.02</v>
      </c>
      <c r="F157">
        <v>2.0098799999999999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8930.48</v>
      </c>
      <c r="C158">
        <v>8911.9</v>
      </c>
      <c r="D158">
        <v>8653.0300000000007</v>
      </c>
      <c r="E158">
        <v>8651.2900000000009</v>
      </c>
      <c r="F158">
        <v>2.0335999999999999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8999.33</v>
      </c>
      <c r="C159">
        <v>8980.4699999999993</v>
      </c>
      <c r="D159">
        <v>8712.64</v>
      </c>
      <c r="E159">
        <v>8710.93</v>
      </c>
      <c r="F159">
        <v>2.01552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8924.5499999999993</v>
      </c>
      <c r="C160">
        <v>8906.7900000000009</v>
      </c>
      <c r="D160">
        <v>8641.94</v>
      </c>
      <c r="E160">
        <v>8640.18</v>
      </c>
      <c r="F160">
        <v>2.0160900000000002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8925.7999999999993</v>
      </c>
      <c r="C161">
        <v>8907.0400000000009</v>
      </c>
      <c r="D161">
        <v>8632.2099999999991</v>
      </c>
      <c r="E161">
        <v>8630.4699999999993</v>
      </c>
      <c r="F161">
        <v>2.06934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8917.9599999999991</v>
      </c>
      <c r="C162">
        <v>8899.59</v>
      </c>
      <c r="D162">
        <v>8631.93</v>
      </c>
      <c r="E162">
        <v>8630.2099999999991</v>
      </c>
      <c r="F162">
        <v>2.0132400000000001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8922.81</v>
      </c>
      <c r="C163">
        <v>8904.6200000000008</v>
      </c>
      <c r="D163">
        <v>8640.08</v>
      </c>
      <c r="E163">
        <v>8638.32</v>
      </c>
      <c r="F163">
        <v>2.0152899999999998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8935.16</v>
      </c>
      <c r="C164">
        <v>8916.0300000000007</v>
      </c>
      <c r="D164">
        <v>8648.7099999999991</v>
      </c>
      <c r="E164">
        <v>8646.99</v>
      </c>
      <c r="F164">
        <v>2.0075799999999999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8976.49</v>
      </c>
      <c r="C165">
        <v>8959.1</v>
      </c>
      <c r="D165">
        <v>8683.5400000000009</v>
      </c>
      <c r="E165">
        <v>8681.7900000000009</v>
      </c>
      <c r="F165">
        <v>2.0588099999999998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8984.5</v>
      </c>
      <c r="C166">
        <v>8966.7800000000007</v>
      </c>
      <c r="D166">
        <v>8696.82</v>
      </c>
      <c r="E166">
        <v>8695.09</v>
      </c>
      <c r="F166">
        <v>2.0118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8925.76</v>
      </c>
      <c r="C167">
        <v>8908.5400000000009</v>
      </c>
      <c r="D167">
        <v>8634.76</v>
      </c>
      <c r="E167">
        <v>8633.06</v>
      </c>
      <c r="F167">
        <v>2.0112899999999998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8919.4599999999991</v>
      </c>
      <c r="C168">
        <v>8901.82</v>
      </c>
      <c r="D168">
        <v>8629.5499999999993</v>
      </c>
      <c r="E168">
        <v>8627.84</v>
      </c>
      <c r="F168">
        <v>2.00867</v>
      </c>
      <c r="G168">
        <v>32767</v>
      </c>
      <c r="H168">
        <v>-32767</v>
      </c>
      <c r="I168">
        <v>0</v>
      </c>
      <c r="R168">
        <f>AVERAGE(B119:B168)</f>
        <v>8949.4372000000003</v>
      </c>
      <c r="S168">
        <f>AVERAGE(C119:C168)</f>
        <v>8931.1512000000002</v>
      </c>
      <c r="U168">
        <f>_xlfn.VAR.P(B119:B168)</f>
        <v>784.52204016000189</v>
      </c>
      <c r="V168">
        <f>_xlfn.VAR.P(C119:C168)</f>
        <v>781.3335905599962</v>
      </c>
      <c r="X168">
        <f>1.96*SQRT(U168)/50</f>
        <v>1.0979653673005654</v>
      </c>
      <c r="Y168">
        <f>1.96*SQRT(V168)/50</f>
        <v>1.0957319236921559</v>
      </c>
    </row>
    <row r="169" spans="1:25" x14ac:dyDescent="0.25">
      <c r="A169" t="s">
        <v>38</v>
      </c>
      <c r="B169">
        <v>447566.1776</v>
      </c>
      <c r="C169" t="s">
        <v>37</v>
      </c>
    </row>
    <row r="170" spans="1:25" x14ac:dyDescent="0.25">
      <c r="A170" t="s">
        <v>96</v>
      </c>
      <c r="B170">
        <v>8449.17</v>
      </c>
      <c r="C170">
        <v>8405.9</v>
      </c>
      <c r="D170">
        <v>8315.6</v>
      </c>
      <c r="E170">
        <v>8242.64</v>
      </c>
      <c r="F170">
        <v>1493.94</v>
      </c>
      <c r="G170">
        <v>0.283078</v>
      </c>
      <c r="H170">
        <v>0.71589400000000003</v>
      </c>
      <c r="I170">
        <v>0</v>
      </c>
    </row>
    <row r="171" spans="1:25" x14ac:dyDescent="0.25">
      <c r="A171" t="s">
        <v>96</v>
      </c>
      <c r="B171">
        <v>8089.92</v>
      </c>
      <c r="C171">
        <v>8067.86</v>
      </c>
      <c r="D171">
        <v>7982.64</v>
      </c>
      <c r="E171">
        <v>7912</v>
      </c>
      <c r="F171">
        <v>1455.62</v>
      </c>
      <c r="G171">
        <v>0.28311399999999998</v>
      </c>
      <c r="H171">
        <v>0.72479499999999997</v>
      </c>
      <c r="I171">
        <v>0</v>
      </c>
    </row>
    <row r="172" spans="1:25" x14ac:dyDescent="0.25">
      <c r="A172" t="s">
        <v>96</v>
      </c>
      <c r="B172">
        <v>8118.63</v>
      </c>
      <c r="C172">
        <v>8095.44</v>
      </c>
      <c r="D172">
        <v>8006.06</v>
      </c>
      <c r="E172">
        <v>7936.55</v>
      </c>
      <c r="F172">
        <v>1460.01</v>
      </c>
      <c r="G172">
        <v>0.28314299999999998</v>
      </c>
      <c r="H172">
        <v>0.72784400000000005</v>
      </c>
      <c r="I172">
        <v>0</v>
      </c>
    </row>
    <row r="173" spans="1:25" x14ac:dyDescent="0.25">
      <c r="A173" t="s">
        <v>96</v>
      </c>
      <c r="B173">
        <v>8112.84</v>
      </c>
      <c r="C173">
        <v>8090.34</v>
      </c>
      <c r="D173">
        <v>8005.47</v>
      </c>
      <c r="E173">
        <v>7936.48</v>
      </c>
      <c r="F173">
        <v>1460.16</v>
      </c>
      <c r="G173">
        <v>0.28313199999999999</v>
      </c>
      <c r="H173">
        <v>0.70652400000000004</v>
      </c>
      <c r="I173">
        <v>0</v>
      </c>
    </row>
    <row r="174" spans="1:25" x14ac:dyDescent="0.25">
      <c r="A174" t="s">
        <v>96</v>
      </c>
      <c r="B174">
        <v>8110.78</v>
      </c>
      <c r="C174">
        <v>8087.98</v>
      </c>
      <c r="D174">
        <v>8003.96</v>
      </c>
      <c r="E174">
        <v>7935.46</v>
      </c>
      <c r="F174">
        <v>1459.7</v>
      </c>
      <c r="G174">
        <v>0.28313899999999997</v>
      </c>
      <c r="H174">
        <v>0.72375999999999996</v>
      </c>
      <c r="I174">
        <v>0</v>
      </c>
    </row>
    <row r="175" spans="1:25" x14ac:dyDescent="0.25">
      <c r="A175" t="s">
        <v>96</v>
      </c>
      <c r="B175">
        <v>8118.44</v>
      </c>
      <c r="C175">
        <v>8095.33</v>
      </c>
      <c r="D175">
        <v>8004.34</v>
      </c>
      <c r="E175">
        <v>7935.28</v>
      </c>
      <c r="F175">
        <v>1459.69</v>
      </c>
      <c r="G175">
        <v>0.28308</v>
      </c>
      <c r="H175">
        <v>0.707291</v>
      </c>
      <c r="I175">
        <v>0</v>
      </c>
    </row>
    <row r="176" spans="1:25" x14ac:dyDescent="0.25">
      <c r="A176" t="s">
        <v>96</v>
      </c>
      <c r="B176">
        <v>8116.4</v>
      </c>
      <c r="C176">
        <v>8093.58</v>
      </c>
      <c r="D176">
        <v>8004.01</v>
      </c>
      <c r="E176">
        <v>7935.06</v>
      </c>
      <c r="F176">
        <v>1459.59</v>
      </c>
      <c r="G176">
        <v>0.26913199999999998</v>
      </c>
      <c r="H176">
        <v>0.72037899999999999</v>
      </c>
      <c r="I176">
        <v>0</v>
      </c>
    </row>
    <row r="177" spans="1:9" x14ac:dyDescent="0.25">
      <c r="A177" t="s">
        <v>96</v>
      </c>
      <c r="B177">
        <v>8113.5</v>
      </c>
      <c r="C177">
        <v>8090.05</v>
      </c>
      <c r="D177">
        <v>8002.34</v>
      </c>
      <c r="E177">
        <v>7933.73</v>
      </c>
      <c r="F177">
        <v>1459.69</v>
      </c>
      <c r="G177">
        <v>0.27920600000000001</v>
      </c>
      <c r="H177">
        <v>0.72562099999999996</v>
      </c>
      <c r="I177">
        <v>0</v>
      </c>
    </row>
    <row r="178" spans="1:9" x14ac:dyDescent="0.25">
      <c r="A178" t="s">
        <v>96</v>
      </c>
      <c r="B178">
        <v>8054.24</v>
      </c>
      <c r="C178">
        <v>8032.01</v>
      </c>
      <c r="D178">
        <v>7946.66</v>
      </c>
      <c r="E178">
        <v>7879.03</v>
      </c>
      <c r="F178">
        <v>1449.36</v>
      </c>
      <c r="G178">
        <v>0.28310800000000003</v>
      </c>
      <c r="H178">
        <v>0.72361799999999998</v>
      </c>
      <c r="I178">
        <v>0</v>
      </c>
    </row>
    <row r="179" spans="1:9" x14ac:dyDescent="0.25">
      <c r="A179" t="s">
        <v>96</v>
      </c>
      <c r="B179">
        <v>8056.05</v>
      </c>
      <c r="C179">
        <v>8031.11</v>
      </c>
      <c r="D179">
        <v>7948.49</v>
      </c>
      <c r="E179">
        <v>7878.2</v>
      </c>
      <c r="F179">
        <v>1449.21</v>
      </c>
      <c r="G179">
        <v>0.28311999999999998</v>
      </c>
      <c r="H179">
        <v>0.72509100000000004</v>
      </c>
      <c r="I179">
        <v>0</v>
      </c>
    </row>
    <row r="180" spans="1:9" x14ac:dyDescent="0.25">
      <c r="A180" t="s">
        <v>96</v>
      </c>
      <c r="B180">
        <v>8061.12</v>
      </c>
      <c r="C180">
        <v>8038.39</v>
      </c>
      <c r="D180">
        <v>7944.79</v>
      </c>
      <c r="E180">
        <v>7876.77</v>
      </c>
      <c r="F180">
        <v>1448.96</v>
      </c>
      <c r="G180">
        <v>0.283329</v>
      </c>
      <c r="H180">
        <v>0.72777000000000003</v>
      </c>
      <c r="I180">
        <v>0</v>
      </c>
    </row>
    <row r="181" spans="1:9" x14ac:dyDescent="0.25">
      <c r="A181" t="s">
        <v>96</v>
      </c>
      <c r="B181">
        <v>8051.85</v>
      </c>
      <c r="C181">
        <v>8029.24</v>
      </c>
      <c r="D181">
        <v>7947.49</v>
      </c>
      <c r="E181">
        <v>7877.38</v>
      </c>
      <c r="F181">
        <v>1449.16</v>
      </c>
      <c r="G181">
        <v>0.28319800000000001</v>
      </c>
      <c r="H181">
        <v>0.72066600000000003</v>
      </c>
      <c r="I181">
        <v>0</v>
      </c>
    </row>
    <row r="182" spans="1:9" x14ac:dyDescent="0.25">
      <c r="A182" t="s">
        <v>96</v>
      </c>
      <c r="B182">
        <v>8063.81</v>
      </c>
      <c r="C182">
        <v>8040.99</v>
      </c>
      <c r="D182">
        <v>7946.27</v>
      </c>
      <c r="E182">
        <v>7878.25</v>
      </c>
      <c r="F182">
        <v>1449.14</v>
      </c>
      <c r="G182">
        <v>0.28318199999999999</v>
      </c>
      <c r="H182">
        <v>0.726109</v>
      </c>
      <c r="I182">
        <v>0</v>
      </c>
    </row>
    <row r="183" spans="1:9" x14ac:dyDescent="0.25">
      <c r="A183" t="s">
        <v>96</v>
      </c>
      <c r="B183">
        <v>8059.01</v>
      </c>
      <c r="C183">
        <v>8036.27</v>
      </c>
      <c r="D183">
        <v>7945.34</v>
      </c>
      <c r="E183">
        <v>7877.42</v>
      </c>
      <c r="F183">
        <v>1448.83</v>
      </c>
      <c r="G183">
        <v>0.28316200000000002</v>
      </c>
      <c r="H183">
        <v>0.72699599999999998</v>
      </c>
      <c r="I183">
        <v>0</v>
      </c>
    </row>
    <row r="184" spans="1:9" x14ac:dyDescent="0.25">
      <c r="A184" t="s">
        <v>96</v>
      </c>
      <c r="B184">
        <v>8051.91</v>
      </c>
      <c r="C184">
        <v>8029.55</v>
      </c>
      <c r="D184">
        <v>7947.45</v>
      </c>
      <c r="E184">
        <v>7877.97</v>
      </c>
      <c r="F184">
        <v>1449.04</v>
      </c>
      <c r="G184">
        <v>0.28308800000000001</v>
      </c>
      <c r="H184">
        <v>0.72727200000000003</v>
      </c>
      <c r="I184">
        <v>0</v>
      </c>
    </row>
    <row r="185" spans="1:9" x14ac:dyDescent="0.25">
      <c r="A185" t="s">
        <v>96</v>
      </c>
      <c r="B185">
        <v>8052.23</v>
      </c>
      <c r="C185">
        <v>8029.08</v>
      </c>
      <c r="D185">
        <v>7947.58</v>
      </c>
      <c r="E185">
        <v>7877.35</v>
      </c>
      <c r="F185">
        <v>1449.17</v>
      </c>
      <c r="G185">
        <v>0.283111</v>
      </c>
      <c r="H185">
        <v>0.70653200000000005</v>
      </c>
      <c r="I185">
        <v>0</v>
      </c>
    </row>
    <row r="186" spans="1:9" x14ac:dyDescent="0.25">
      <c r="A186" t="s">
        <v>96</v>
      </c>
      <c r="B186">
        <v>8059.37</v>
      </c>
      <c r="C186">
        <v>8036.9</v>
      </c>
      <c r="D186">
        <v>7944.84</v>
      </c>
      <c r="E186">
        <v>7877.17</v>
      </c>
      <c r="F186">
        <v>1449.46</v>
      </c>
      <c r="G186">
        <v>0.28312300000000001</v>
      </c>
      <c r="H186">
        <v>0.72771699999999995</v>
      </c>
      <c r="I186">
        <v>0</v>
      </c>
    </row>
    <row r="187" spans="1:9" x14ac:dyDescent="0.25">
      <c r="A187" t="s">
        <v>96</v>
      </c>
      <c r="B187">
        <v>8047.06</v>
      </c>
      <c r="C187">
        <v>8025.01</v>
      </c>
      <c r="D187">
        <v>7946.53</v>
      </c>
      <c r="E187">
        <v>7876.88</v>
      </c>
      <c r="F187">
        <v>1449.09</v>
      </c>
      <c r="G187">
        <v>0.283244</v>
      </c>
      <c r="H187">
        <v>0.72753299999999999</v>
      </c>
      <c r="I187">
        <v>0</v>
      </c>
    </row>
    <row r="188" spans="1:9" x14ac:dyDescent="0.25">
      <c r="A188" t="s">
        <v>96</v>
      </c>
      <c r="B188">
        <v>8046.99</v>
      </c>
      <c r="C188">
        <v>8025.21</v>
      </c>
      <c r="D188">
        <v>7947.12</v>
      </c>
      <c r="E188">
        <v>7877.13</v>
      </c>
      <c r="F188">
        <v>1449.19</v>
      </c>
      <c r="G188">
        <v>0.28312999999999999</v>
      </c>
      <c r="H188">
        <v>0.72516999999999998</v>
      </c>
      <c r="I188">
        <v>0</v>
      </c>
    </row>
    <row r="189" spans="1:9" x14ac:dyDescent="0.25">
      <c r="A189" t="s">
        <v>96</v>
      </c>
      <c r="B189">
        <v>8047.88</v>
      </c>
      <c r="C189">
        <v>8025.68</v>
      </c>
      <c r="D189">
        <v>7946.57</v>
      </c>
      <c r="E189">
        <v>7877.5</v>
      </c>
      <c r="F189">
        <v>1449.3</v>
      </c>
      <c r="G189">
        <v>0.28391100000000002</v>
      </c>
      <c r="H189">
        <v>0.727885</v>
      </c>
      <c r="I189">
        <v>0</v>
      </c>
    </row>
    <row r="190" spans="1:9" x14ac:dyDescent="0.25">
      <c r="A190" t="s">
        <v>96</v>
      </c>
      <c r="B190">
        <v>8047.71</v>
      </c>
      <c r="C190">
        <v>8025.99</v>
      </c>
      <c r="D190">
        <v>7945.78</v>
      </c>
      <c r="E190">
        <v>7876.04</v>
      </c>
      <c r="F190">
        <v>1448.73</v>
      </c>
      <c r="G190">
        <v>0.28308</v>
      </c>
      <c r="H190">
        <v>0.73434999999999995</v>
      </c>
      <c r="I190">
        <v>0</v>
      </c>
    </row>
    <row r="191" spans="1:9" x14ac:dyDescent="0.25">
      <c r="A191" t="s">
        <v>96</v>
      </c>
      <c r="B191">
        <v>8056.34</v>
      </c>
      <c r="C191">
        <v>8034.14</v>
      </c>
      <c r="D191">
        <v>7942.75</v>
      </c>
      <c r="E191">
        <v>7875.69</v>
      </c>
      <c r="F191">
        <v>1448.73</v>
      </c>
      <c r="G191">
        <v>0.28348400000000001</v>
      </c>
      <c r="H191">
        <v>0.72106300000000001</v>
      </c>
      <c r="I191">
        <v>0</v>
      </c>
    </row>
    <row r="192" spans="1:9" x14ac:dyDescent="0.25">
      <c r="A192" t="s">
        <v>96</v>
      </c>
      <c r="B192">
        <v>8056.3</v>
      </c>
      <c r="C192">
        <v>8034.31</v>
      </c>
      <c r="D192">
        <v>7943.14</v>
      </c>
      <c r="E192">
        <v>7875.66</v>
      </c>
      <c r="F192">
        <v>1449.19</v>
      </c>
      <c r="G192">
        <v>0.283078</v>
      </c>
      <c r="H192">
        <v>0.72082900000000005</v>
      </c>
      <c r="I192">
        <v>0</v>
      </c>
    </row>
    <row r="193" spans="1:9" x14ac:dyDescent="0.25">
      <c r="A193" t="s">
        <v>96</v>
      </c>
      <c r="B193">
        <v>8049.07</v>
      </c>
      <c r="C193">
        <v>8026.93</v>
      </c>
      <c r="D193">
        <v>7945.44</v>
      </c>
      <c r="E193">
        <v>7875.63</v>
      </c>
      <c r="F193">
        <v>1449.17</v>
      </c>
      <c r="G193">
        <v>0.28313500000000003</v>
      </c>
      <c r="H193">
        <v>0.72587599999999997</v>
      </c>
      <c r="I193">
        <v>0</v>
      </c>
    </row>
    <row r="194" spans="1:9" x14ac:dyDescent="0.25">
      <c r="A194" t="s">
        <v>96</v>
      </c>
      <c r="B194">
        <v>8056.29</v>
      </c>
      <c r="C194">
        <v>8033.09</v>
      </c>
      <c r="D194">
        <v>7945.92</v>
      </c>
      <c r="E194">
        <v>7875.96</v>
      </c>
      <c r="F194">
        <v>1448.96</v>
      </c>
      <c r="G194">
        <v>0.283078</v>
      </c>
      <c r="H194">
        <v>0.72654399999999997</v>
      </c>
      <c r="I194">
        <v>0</v>
      </c>
    </row>
    <row r="195" spans="1:9" x14ac:dyDescent="0.25">
      <c r="A195" t="s">
        <v>96</v>
      </c>
      <c r="B195">
        <v>8047.42</v>
      </c>
      <c r="C195">
        <v>8025.72</v>
      </c>
      <c r="D195">
        <v>7946.78</v>
      </c>
      <c r="E195">
        <v>7875.48</v>
      </c>
      <c r="F195">
        <v>1448.87</v>
      </c>
      <c r="G195">
        <v>0.28308299999999997</v>
      </c>
      <c r="H195">
        <v>0.72234500000000001</v>
      </c>
      <c r="I195">
        <v>0</v>
      </c>
    </row>
    <row r="196" spans="1:9" x14ac:dyDescent="0.25">
      <c r="A196" t="s">
        <v>96</v>
      </c>
      <c r="B196">
        <v>8059.91</v>
      </c>
      <c r="C196">
        <v>8037.91</v>
      </c>
      <c r="D196">
        <v>7947.2</v>
      </c>
      <c r="E196">
        <v>7876.45</v>
      </c>
      <c r="F196">
        <v>1448.89</v>
      </c>
      <c r="G196">
        <v>0.283167</v>
      </c>
      <c r="H196">
        <v>0.71517900000000001</v>
      </c>
      <c r="I196">
        <v>0</v>
      </c>
    </row>
    <row r="197" spans="1:9" x14ac:dyDescent="0.25">
      <c r="A197" t="s">
        <v>96</v>
      </c>
      <c r="B197">
        <v>8058.23</v>
      </c>
      <c r="C197">
        <v>8036.17</v>
      </c>
      <c r="D197">
        <v>7945.39</v>
      </c>
      <c r="E197">
        <v>7875.89</v>
      </c>
      <c r="F197">
        <v>1449.06</v>
      </c>
      <c r="G197">
        <v>0.28351199999999999</v>
      </c>
      <c r="H197">
        <v>0.70653200000000005</v>
      </c>
      <c r="I197">
        <v>0</v>
      </c>
    </row>
    <row r="198" spans="1:9" x14ac:dyDescent="0.25">
      <c r="A198" t="s">
        <v>96</v>
      </c>
      <c r="B198">
        <v>8056.58</v>
      </c>
      <c r="C198">
        <v>8033.48</v>
      </c>
      <c r="D198">
        <v>7945.26</v>
      </c>
      <c r="E198">
        <v>7874.97</v>
      </c>
      <c r="F198">
        <v>1448.32</v>
      </c>
      <c r="G198">
        <v>0.28370000000000001</v>
      </c>
      <c r="H198">
        <v>0.71864099999999997</v>
      </c>
      <c r="I198">
        <v>0</v>
      </c>
    </row>
    <row r="199" spans="1:9" x14ac:dyDescent="0.25">
      <c r="A199" t="s">
        <v>96</v>
      </c>
      <c r="B199">
        <v>8056.34</v>
      </c>
      <c r="C199">
        <v>8033.82</v>
      </c>
      <c r="D199">
        <v>7945.55</v>
      </c>
      <c r="E199">
        <v>7875.41</v>
      </c>
      <c r="F199">
        <v>1448.82</v>
      </c>
      <c r="G199">
        <v>0.26489699999999999</v>
      </c>
      <c r="H199">
        <v>0.71738900000000005</v>
      </c>
      <c r="I199">
        <v>0</v>
      </c>
    </row>
    <row r="200" spans="1:9" x14ac:dyDescent="0.25">
      <c r="A200" t="s">
        <v>96</v>
      </c>
      <c r="B200">
        <v>8054.56</v>
      </c>
      <c r="C200">
        <v>8030.54</v>
      </c>
      <c r="D200">
        <v>7947.89</v>
      </c>
      <c r="E200">
        <v>7876.56</v>
      </c>
      <c r="F200">
        <v>1449.04</v>
      </c>
      <c r="G200">
        <v>0.26505800000000002</v>
      </c>
      <c r="H200">
        <v>0.71669700000000003</v>
      </c>
      <c r="I200">
        <v>0</v>
      </c>
    </row>
    <row r="201" spans="1:9" x14ac:dyDescent="0.25">
      <c r="A201" t="s">
        <v>96</v>
      </c>
      <c r="B201">
        <v>8055.8</v>
      </c>
      <c r="C201">
        <v>8033.37</v>
      </c>
      <c r="D201">
        <v>7944.93</v>
      </c>
      <c r="E201">
        <v>7875.54</v>
      </c>
      <c r="F201">
        <v>1448.48</v>
      </c>
      <c r="G201">
        <v>0.283391</v>
      </c>
      <c r="H201">
        <v>0.72788900000000001</v>
      </c>
      <c r="I201">
        <v>0</v>
      </c>
    </row>
    <row r="202" spans="1:9" x14ac:dyDescent="0.25">
      <c r="A202" t="s">
        <v>96</v>
      </c>
      <c r="B202">
        <v>8046.39</v>
      </c>
      <c r="C202">
        <v>8023.58</v>
      </c>
      <c r="D202">
        <v>7940.98</v>
      </c>
      <c r="E202">
        <v>7875.04</v>
      </c>
      <c r="F202">
        <v>1448.8</v>
      </c>
      <c r="G202">
        <v>0.283078</v>
      </c>
      <c r="H202">
        <v>0.72694999999999999</v>
      </c>
      <c r="I202">
        <v>0</v>
      </c>
    </row>
    <row r="203" spans="1:9" x14ac:dyDescent="0.25">
      <c r="A203" t="s">
        <v>96</v>
      </c>
      <c r="B203">
        <v>8055.67</v>
      </c>
      <c r="C203">
        <v>8030.7</v>
      </c>
      <c r="D203">
        <v>7942.62</v>
      </c>
      <c r="E203">
        <v>7875.26</v>
      </c>
      <c r="F203">
        <v>1449.05</v>
      </c>
      <c r="G203">
        <v>0.28316400000000003</v>
      </c>
      <c r="H203">
        <v>0.72731199999999996</v>
      </c>
      <c r="I203">
        <v>0</v>
      </c>
    </row>
    <row r="204" spans="1:9" x14ac:dyDescent="0.25">
      <c r="A204" t="s">
        <v>96</v>
      </c>
      <c r="B204">
        <v>8048.75</v>
      </c>
      <c r="C204">
        <v>8025.44</v>
      </c>
      <c r="D204">
        <v>7941.69</v>
      </c>
      <c r="E204">
        <v>7875.2</v>
      </c>
      <c r="F204">
        <v>1449.12</v>
      </c>
      <c r="G204">
        <v>0.28256399999999998</v>
      </c>
      <c r="H204">
        <v>0.72707299999999997</v>
      </c>
      <c r="I204">
        <v>0</v>
      </c>
    </row>
    <row r="205" spans="1:9" x14ac:dyDescent="0.25">
      <c r="A205" t="s">
        <v>96</v>
      </c>
      <c r="B205">
        <v>8052.21</v>
      </c>
      <c r="C205">
        <v>8029.52</v>
      </c>
      <c r="D205">
        <v>7943.58</v>
      </c>
      <c r="E205">
        <v>7876.19</v>
      </c>
      <c r="F205">
        <v>1449.31</v>
      </c>
      <c r="G205">
        <v>0.283084</v>
      </c>
      <c r="H205">
        <v>0.70653200000000005</v>
      </c>
      <c r="I205">
        <v>0</v>
      </c>
    </row>
    <row r="206" spans="1:9" x14ac:dyDescent="0.25">
      <c r="A206" t="s">
        <v>96</v>
      </c>
      <c r="B206">
        <v>8047.08</v>
      </c>
      <c r="C206">
        <v>8024.52</v>
      </c>
      <c r="D206">
        <v>7942.41</v>
      </c>
      <c r="E206">
        <v>7875.81</v>
      </c>
      <c r="F206">
        <v>1448.64</v>
      </c>
      <c r="G206">
        <v>0.264654</v>
      </c>
      <c r="H206">
        <v>0.71523999999999999</v>
      </c>
      <c r="I206">
        <v>0</v>
      </c>
    </row>
    <row r="207" spans="1:9" x14ac:dyDescent="0.25">
      <c r="A207" t="s">
        <v>96</v>
      </c>
      <c r="B207">
        <v>8056.6</v>
      </c>
      <c r="C207">
        <v>8033.88</v>
      </c>
      <c r="D207">
        <v>7943.72</v>
      </c>
      <c r="E207">
        <v>7875.64</v>
      </c>
      <c r="F207">
        <v>1448.98</v>
      </c>
      <c r="G207">
        <v>0.28312100000000001</v>
      </c>
      <c r="H207">
        <v>0.70653200000000005</v>
      </c>
      <c r="I207">
        <v>0</v>
      </c>
    </row>
    <row r="208" spans="1:9" x14ac:dyDescent="0.25">
      <c r="A208" t="s">
        <v>96</v>
      </c>
      <c r="B208">
        <v>8057.44</v>
      </c>
      <c r="C208">
        <v>8034.5</v>
      </c>
      <c r="D208">
        <v>7943.79</v>
      </c>
      <c r="E208">
        <v>7875.17</v>
      </c>
      <c r="F208">
        <v>1448.67</v>
      </c>
      <c r="G208">
        <v>0.26141500000000001</v>
      </c>
      <c r="H208">
        <v>0.72333800000000004</v>
      </c>
      <c r="I208">
        <v>0</v>
      </c>
    </row>
    <row r="209" spans="1:25" x14ac:dyDescent="0.25">
      <c r="A209" t="s">
        <v>96</v>
      </c>
      <c r="B209">
        <v>8048.56</v>
      </c>
      <c r="C209">
        <v>8025.87</v>
      </c>
      <c r="D209">
        <v>7944.67</v>
      </c>
      <c r="E209">
        <v>7874.6</v>
      </c>
      <c r="F209">
        <v>1448.68</v>
      </c>
      <c r="G209">
        <v>0.28324300000000002</v>
      </c>
      <c r="H209">
        <v>0.72495600000000004</v>
      </c>
      <c r="I209">
        <v>0</v>
      </c>
    </row>
    <row r="210" spans="1:25" x14ac:dyDescent="0.25">
      <c r="A210" t="s">
        <v>96</v>
      </c>
      <c r="B210">
        <v>8057.29</v>
      </c>
      <c r="C210">
        <v>8034.93</v>
      </c>
      <c r="D210">
        <v>7943.17</v>
      </c>
      <c r="E210">
        <v>7874.9</v>
      </c>
      <c r="F210">
        <v>1449.03</v>
      </c>
      <c r="G210">
        <v>0.283169</v>
      </c>
      <c r="H210">
        <v>0.72042399999999995</v>
      </c>
      <c r="I210">
        <v>0</v>
      </c>
    </row>
    <row r="211" spans="1:25" x14ac:dyDescent="0.25">
      <c r="A211" t="s">
        <v>96</v>
      </c>
      <c r="B211">
        <v>8053.34</v>
      </c>
      <c r="C211">
        <v>8030.57</v>
      </c>
      <c r="D211">
        <v>7945.48</v>
      </c>
      <c r="E211">
        <v>7875.16</v>
      </c>
      <c r="F211">
        <v>1449.24</v>
      </c>
      <c r="G211">
        <v>0.28327000000000002</v>
      </c>
      <c r="H211">
        <v>0.71806800000000004</v>
      </c>
      <c r="I211">
        <v>0</v>
      </c>
    </row>
    <row r="212" spans="1:25" x14ac:dyDescent="0.25">
      <c r="A212" t="s">
        <v>96</v>
      </c>
      <c r="B212">
        <v>8049.09</v>
      </c>
      <c r="C212">
        <v>8026.91</v>
      </c>
      <c r="D212">
        <v>7945.23</v>
      </c>
      <c r="E212">
        <v>7875.44</v>
      </c>
      <c r="F212">
        <v>1448.7</v>
      </c>
      <c r="G212">
        <v>0.28308800000000001</v>
      </c>
      <c r="H212">
        <v>0.70652800000000004</v>
      </c>
      <c r="I212">
        <v>0</v>
      </c>
    </row>
    <row r="213" spans="1:25" x14ac:dyDescent="0.25">
      <c r="A213" t="s">
        <v>96</v>
      </c>
      <c r="B213">
        <v>8054.05</v>
      </c>
      <c r="C213">
        <v>8030.47</v>
      </c>
      <c r="D213">
        <v>7946.7</v>
      </c>
      <c r="E213">
        <v>7875.98</v>
      </c>
      <c r="F213">
        <v>1448.96</v>
      </c>
      <c r="G213">
        <v>0.28312700000000002</v>
      </c>
      <c r="H213">
        <v>0.724912</v>
      </c>
      <c r="I213">
        <v>0</v>
      </c>
    </row>
    <row r="214" spans="1:25" x14ac:dyDescent="0.25">
      <c r="A214" t="s">
        <v>96</v>
      </c>
      <c r="B214">
        <v>8057.1</v>
      </c>
      <c r="C214">
        <v>8034.59</v>
      </c>
      <c r="D214">
        <v>7943.68</v>
      </c>
      <c r="E214">
        <v>7875.4</v>
      </c>
      <c r="F214">
        <v>1448.69</v>
      </c>
      <c r="G214">
        <v>0.28392699999999998</v>
      </c>
      <c r="H214">
        <v>0.72735799999999995</v>
      </c>
      <c r="I214">
        <v>0</v>
      </c>
    </row>
    <row r="215" spans="1:25" x14ac:dyDescent="0.25">
      <c r="A215" t="s">
        <v>96</v>
      </c>
      <c r="B215">
        <v>8049.39</v>
      </c>
      <c r="C215">
        <v>8026.49</v>
      </c>
      <c r="D215">
        <v>7947.8</v>
      </c>
      <c r="E215">
        <v>7877.24</v>
      </c>
      <c r="F215">
        <v>1449.25</v>
      </c>
      <c r="G215">
        <v>0.28098600000000001</v>
      </c>
      <c r="H215">
        <v>0.71813700000000003</v>
      </c>
      <c r="I215">
        <v>0</v>
      </c>
    </row>
    <row r="216" spans="1:25" x14ac:dyDescent="0.25">
      <c r="A216" t="s">
        <v>96</v>
      </c>
      <c r="B216">
        <v>8086.82</v>
      </c>
      <c r="C216">
        <v>8064.38</v>
      </c>
      <c r="D216">
        <v>7972.23</v>
      </c>
      <c r="E216">
        <v>7903.36</v>
      </c>
      <c r="F216">
        <v>1454.03</v>
      </c>
      <c r="G216">
        <v>0.276449</v>
      </c>
      <c r="H216">
        <v>0.72264399999999995</v>
      </c>
      <c r="I216">
        <v>0</v>
      </c>
    </row>
    <row r="217" spans="1:25" x14ac:dyDescent="0.25">
      <c r="A217" t="s">
        <v>96</v>
      </c>
      <c r="B217">
        <v>8074.92</v>
      </c>
      <c r="C217">
        <v>8053.35</v>
      </c>
      <c r="D217">
        <v>7974.81</v>
      </c>
      <c r="E217">
        <v>7904.02</v>
      </c>
      <c r="F217">
        <v>1453.96</v>
      </c>
      <c r="G217">
        <v>0.28308699999999998</v>
      </c>
      <c r="H217">
        <v>0.72264200000000001</v>
      </c>
      <c r="I217">
        <v>0</v>
      </c>
    </row>
    <row r="218" spans="1:25" x14ac:dyDescent="0.25">
      <c r="A218" t="s">
        <v>96</v>
      </c>
      <c r="B218">
        <v>8086.16</v>
      </c>
      <c r="C218">
        <v>8063.38</v>
      </c>
      <c r="D218">
        <v>7971.02</v>
      </c>
      <c r="E218">
        <v>7903.18</v>
      </c>
      <c r="F218">
        <v>1453.78</v>
      </c>
      <c r="G218">
        <v>0.28309400000000001</v>
      </c>
      <c r="H218">
        <v>0.72589499999999996</v>
      </c>
      <c r="I218">
        <v>0</v>
      </c>
    </row>
    <row r="219" spans="1:25" x14ac:dyDescent="0.25">
      <c r="A219" t="s">
        <v>96</v>
      </c>
      <c r="B219">
        <v>8077.29</v>
      </c>
      <c r="C219">
        <v>8055.23</v>
      </c>
      <c r="D219">
        <v>7973.76</v>
      </c>
      <c r="E219">
        <v>7903.26</v>
      </c>
      <c r="F219">
        <v>1454.26</v>
      </c>
      <c r="G219">
        <v>0.27007999999999999</v>
      </c>
      <c r="H219">
        <v>0.72784199999999999</v>
      </c>
      <c r="I219">
        <v>0</v>
      </c>
    </row>
    <row r="220" spans="1:25" x14ac:dyDescent="0.25">
      <c r="A220" t="s">
        <v>96</v>
      </c>
      <c r="B220">
        <v>8092.56</v>
      </c>
      <c r="C220">
        <v>8070.08</v>
      </c>
      <c r="D220">
        <v>7972.96</v>
      </c>
      <c r="E220">
        <v>7903.63</v>
      </c>
      <c r="F220">
        <v>1454</v>
      </c>
      <c r="G220">
        <v>0.28470899999999999</v>
      </c>
      <c r="H220">
        <v>0.72581300000000004</v>
      </c>
      <c r="I220">
        <v>0</v>
      </c>
    </row>
    <row r="221" spans="1:25" x14ac:dyDescent="0.25">
      <c r="A221" t="s">
        <v>96</v>
      </c>
      <c r="B221">
        <v>8082.3</v>
      </c>
      <c r="C221">
        <v>8060.16</v>
      </c>
      <c r="D221">
        <v>7975.33</v>
      </c>
      <c r="E221">
        <v>7903.96</v>
      </c>
      <c r="F221">
        <v>1454.49</v>
      </c>
      <c r="G221">
        <v>0.28308</v>
      </c>
      <c r="H221">
        <v>0.72778600000000004</v>
      </c>
      <c r="I221">
        <v>0</v>
      </c>
    </row>
    <row r="222" spans="1:25" x14ac:dyDescent="0.25">
      <c r="A222" t="s">
        <v>96</v>
      </c>
      <c r="B222">
        <v>8081.1</v>
      </c>
      <c r="C222">
        <v>8058.88</v>
      </c>
      <c r="D222">
        <v>7974.66</v>
      </c>
      <c r="E222">
        <v>7902.94</v>
      </c>
      <c r="F222">
        <v>1453.68</v>
      </c>
      <c r="G222">
        <v>0.283086</v>
      </c>
      <c r="H222">
        <v>0.72572199999999998</v>
      </c>
      <c r="I222">
        <v>0</v>
      </c>
    </row>
    <row r="223" spans="1:25" x14ac:dyDescent="0.25">
      <c r="A223" t="s">
        <v>96</v>
      </c>
      <c r="B223">
        <v>8078.89</v>
      </c>
      <c r="C223">
        <v>8056.96</v>
      </c>
      <c r="D223">
        <v>7974.03</v>
      </c>
      <c r="E223">
        <v>7903.31</v>
      </c>
      <c r="F223">
        <v>1454.18</v>
      </c>
      <c r="G223">
        <v>0.28384799999999999</v>
      </c>
      <c r="H223">
        <v>0.70980500000000002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8080.72</v>
      </c>
      <c r="C224">
        <v>8057.87</v>
      </c>
      <c r="D224">
        <v>7973.98</v>
      </c>
      <c r="E224">
        <v>7904.23</v>
      </c>
      <c r="F224">
        <v>1454.21</v>
      </c>
      <c r="G224">
        <v>0.28320499999999998</v>
      </c>
      <c r="H224">
        <v>0.72563200000000005</v>
      </c>
      <c r="I224">
        <v>0</v>
      </c>
      <c r="R224">
        <f>AVERAGE(B175:B224)</f>
        <v>8062.5625999999975</v>
      </c>
      <c r="S224">
        <f>AVERAGE(C175:C224)</f>
        <v>8039.922599999999</v>
      </c>
      <c r="U224">
        <f>_xlfn.VAR.P(B175:B224)</f>
        <v>323.30429523999811</v>
      </c>
      <c r="V224">
        <f>_xlfn.VAR.P(C175:C224)</f>
        <v>322.35324723999969</v>
      </c>
      <c r="X224">
        <f>1.96*SQRT(U224)/50</f>
        <v>0.70484204772246017</v>
      </c>
      <c r="Y224">
        <f>1.96*SQRT(V224)/50</f>
        <v>0.7038045849800022</v>
      </c>
    </row>
    <row r="225" spans="1:9" x14ac:dyDescent="0.25">
      <c r="A225" t="s">
        <v>96</v>
      </c>
      <c r="B225">
        <v>403211.0441</v>
      </c>
      <c r="C225" t="s">
        <v>37</v>
      </c>
    </row>
    <row r="226" spans="1:9" x14ac:dyDescent="0.25">
      <c r="A226" t="s">
        <v>112</v>
      </c>
      <c r="B226">
        <v>7216.2</v>
      </c>
      <c r="C226">
        <v>7192.82</v>
      </c>
      <c r="D226">
        <v>7112.55</v>
      </c>
      <c r="E226">
        <v>7065.11</v>
      </c>
      <c r="F226">
        <v>629.52099999999996</v>
      </c>
      <c r="G226">
        <v>0.26054899999999998</v>
      </c>
      <c r="H226">
        <v>0.72763199999999995</v>
      </c>
      <c r="I226">
        <v>0</v>
      </c>
    </row>
    <row r="227" spans="1:9" x14ac:dyDescent="0.25">
      <c r="A227" t="s">
        <v>112</v>
      </c>
      <c r="B227">
        <v>7218.3</v>
      </c>
      <c r="C227">
        <v>7196.13</v>
      </c>
      <c r="D227">
        <v>7113.41</v>
      </c>
      <c r="E227">
        <v>7066.18</v>
      </c>
      <c r="F227">
        <v>629.47699999999998</v>
      </c>
      <c r="G227">
        <v>0.28309000000000001</v>
      </c>
      <c r="H227">
        <v>0.72771799999999998</v>
      </c>
      <c r="I227">
        <v>0</v>
      </c>
    </row>
    <row r="228" spans="1:9" x14ac:dyDescent="0.25">
      <c r="A228" t="s">
        <v>112</v>
      </c>
      <c r="B228">
        <v>7209.45</v>
      </c>
      <c r="C228">
        <v>7187.13</v>
      </c>
      <c r="D228">
        <v>7114.67</v>
      </c>
      <c r="E228">
        <v>7065.41</v>
      </c>
      <c r="F228">
        <v>629.327</v>
      </c>
      <c r="G228">
        <v>0.28309499999999999</v>
      </c>
      <c r="H228">
        <v>0.72058900000000004</v>
      </c>
      <c r="I228">
        <v>0</v>
      </c>
    </row>
    <row r="229" spans="1:9" x14ac:dyDescent="0.25">
      <c r="A229" t="s">
        <v>112</v>
      </c>
      <c r="B229">
        <v>7215.75</v>
      </c>
      <c r="C229">
        <v>7193.73</v>
      </c>
      <c r="D229">
        <v>7113.9</v>
      </c>
      <c r="E229">
        <v>7066.11</v>
      </c>
      <c r="F229">
        <v>629.48099999999999</v>
      </c>
      <c r="G229">
        <v>0.28308100000000003</v>
      </c>
      <c r="H229">
        <v>0.71755500000000005</v>
      </c>
      <c r="I229">
        <v>0</v>
      </c>
    </row>
    <row r="230" spans="1:9" x14ac:dyDescent="0.25">
      <c r="A230" t="s">
        <v>112</v>
      </c>
      <c r="B230">
        <v>7214.4</v>
      </c>
      <c r="C230">
        <v>7191.61</v>
      </c>
      <c r="D230">
        <v>7112.95</v>
      </c>
      <c r="E230">
        <v>7066.34</v>
      </c>
      <c r="F230">
        <v>629.50699999999995</v>
      </c>
      <c r="G230">
        <v>0.27167000000000002</v>
      </c>
      <c r="H230">
        <v>0.72788399999999998</v>
      </c>
      <c r="I230">
        <v>0</v>
      </c>
    </row>
    <row r="231" spans="1:9" x14ac:dyDescent="0.25">
      <c r="A231" t="s">
        <v>112</v>
      </c>
      <c r="B231">
        <v>7209.62</v>
      </c>
      <c r="C231">
        <v>7187.23</v>
      </c>
      <c r="D231">
        <v>7115.58</v>
      </c>
      <c r="E231">
        <v>7066.85</v>
      </c>
      <c r="F231">
        <v>629.56600000000003</v>
      </c>
      <c r="G231">
        <v>0.28315299999999999</v>
      </c>
      <c r="H231">
        <v>0.72709999999999997</v>
      </c>
      <c r="I231">
        <v>0</v>
      </c>
    </row>
    <row r="232" spans="1:9" x14ac:dyDescent="0.25">
      <c r="A232" t="s">
        <v>112</v>
      </c>
      <c r="B232">
        <v>7211.19</v>
      </c>
      <c r="C232">
        <v>7188.64</v>
      </c>
      <c r="D232">
        <v>7113.8</v>
      </c>
      <c r="E232">
        <v>7066.87</v>
      </c>
      <c r="F232">
        <v>629.43600000000004</v>
      </c>
      <c r="G232">
        <v>0.28311900000000001</v>
      </c>
      <c r="H232">
        <v>0.72542700000000004</v>
      </c>
      <c r="I232">
        <v>0</v>
      </c>
    </row>
    <row r="233" spans="1:9" x14ac:dyDescent="0.25">
      <c r="A233" t="s">
        <v>112</v>
      </c>
      <c r="B233">
        <v>7217.67</v>
      </c>
      <c r="C233">
        <v>7194.77</v>
      </c>
      <c r="D233">
        <v>7112.94</v>
      </c>
      <c r="E233">
        <v>7067.29</v>
      </c>
      <c r="F233">
        <v>629.49099999999999</v>
      </c>
      <c r="G233">
        <v>0.28315400000000002</v>
      </c>
      <c r="H233">
        <v>0.70859799999999995</v>
      </c>
      <c r="I233">
        <v>0</v>
      </c>
    </row>
    <row r="234" spans="1:9" x14ac:dyDescent="0.25">
      <c r="A234" t="s">
        <v>112</v>
      </c>
      <c r="B234">
        <v>7210.45</v>
      </c>
      <c r="C234">
        <v>7188.63</v>
      </c>
      <c r="D234">
        <v>7112.62</v>
      </c>
      <c r="E234">
        <v>7067.35</v>
      </c>
      <c r="F234">
        <v>629.61</v>
      </c>
      <c r="G234">
        <v>0.283134</v>
      </c>
      <c r="H234">
        <v>0.71185699999999996</v>
      </c>
      <c r="I234">
        <v>0</v>
      </c>
    </row>
    <row r="235" spans="1:9" x14ac:dyDescent="0.25">
      <c r="A235" t="s">
        <v>112</v>
      </c>
      <c r="B235">
        <v>7217.65</v>
      </c>
      <c r="C235">
        <v>7195.09</v>
      </c>
      <c r="D235">
        <v>7114.09</v>
      </c>
      <c r="E235">
        <v>7067.48</v>
      </c>
      <c r="F235">
        <v>629.54200000000003</v>
      </c>
      <c r="G235">
        <v>0.28339999999999999</v>
      </c>
      <c r="H235">
        <v>0.72456799999999999</v>
      </c>
      <c r="I235">
        <v>0</v>
      </c>
    </row>
    <row r="236" spans="1:9" x14ac:dyDescent="0.25">
      <c r="A236" t="s">
        <v>112</v>
      </c>
      <c r="B236">
        <v>7204.96</v>
      </c>
      <c r="C236">
        <v>7182.83</v>
      </c>
      <c r="D236">
        <v>7113.13</v>
      </c>
      <c r="E236">
        <v>7067.5</v>
      </c>
      <c r="F236">
        <v>629.61199999999997</v>
      </c>
      <c r="G236">
        <v>0.283078</v>
      </c>
      <c r="H236">
        <v>0.72779099999999997</v>
      </c>
      <c r="I236">
        <v>0</v>
      </c>
    </row>
    <row r="237" spans="1:9" x14ac:dyDescent="0.25">
      <c r="A237" t="s">
        <v>112</v>
      </c>
      <c r="B237">
        <v>7213.64</v>
      </c>
      <c r="C237">
        <v>7189.89</v>
      </c>
      <c r="D237">
        <v>7113.59</v>
      </c>
      <c r="E237">
        <v>7067.62</v>
      </c>
      <c r="F237">
        <v>629.64200000000005</v>
      </c>
      <c r="G237">
        <v>0.283078</v>
      </c>
      <c r="H237">
        <v>0.72755199999999998</v>
      </c>
      <c r="I237">
        <v>0</v>
      </c>
    </row>
    <row r="238" spans="1:9" x14ac:dyDescent="0.25">
      <c r="A238" t="s">
        <v>112</v>
      </c>
      <c r="B238">
        <v>7209.68</v>
      </c>
      <c r="C238">
        <v>7187.47</v>
      </c>
      <c r="D238">
        <v>7112.03</v>
      </c>
      <c r="E238">
        <v>7066.53</v>
      </c>
      <c r="F238">
        <v>629.49</v>
      </c>
      <c r="G238">
        <v>0.26120700000000002</v>
      </c>
      <c r="H238">
        <v>0.72473900000000002</v>
      </c>
      <c r="I238">
        <v>0</v>
      </c>
    </row>
    <row r="239" spans="1:9" x14ac:dyDescent="0.25">
      <c r="A239" t="s">
        <v>112</v>
      </c>
      <c r="B239">
        <v>7210.78</v>
      </c>
      <c r="C239">
        <v>7188.85</v>
      </c>
      <c r="D239">
        <v>7111.78</v>
      </c>
      <c r="E239">
        <v>7066.81</v>
      </c>
      <c r="F239">
        <v>629.52099999999996</v>
      </c>
      <c r="G239">
        <v>0.28307900000000003</v>
      </c>
      <c r="H239">
        <v>0.72532200000000002</v>
      </c>
      <c r="I239">
        <v>0</v>
      </c>
    </row>
    <row r="240" spans="1:9" x14ac:dyDescent="0.25">
      <c r="A240" t="s">
        <v>112</v>
      </c>
      <c r="B240">
        <v>7209.72</v>
      </c>
      <c r="C240">
        <v>7187.46</v>
      </c>
      <c r="D240">
        <v>7113.27</v>
      </c>
      <c r="E240">
        <v>7067.79</v>
      </c>
      <c r="F240">
        <v>629.57100000000003</v>
      </c>
      <c r="G240">
        <v>0.2833</v>
      </c>
      <c r="H240">
        <v>0.72731900000000005</v>
      </c>
      <c r="I240">
        <v>0</v>
      </c>
    </row>
    <row r="241" spans="1:9" x14ac:dyDescent="0.25">
      <c r="A241" t="s">
        <v>112</v>
      </c>
      <c r="B241">
        <v>7213.65</v>
      </c>
      <c r="C241">
        <v>7191.58</v>
      </c>
      <c r="D241">
        <v>7115.55</v>
      </c>
      <c r="E241">
        <v>7067.3</v>
      </c>
      <c r="F241">
        <v>629.56799999999998</v>
      </c>
      <c r="G241">
        <v>0.26143699999999997</v>
      </c>
      <c r="H241">
        <v>0.72106499999999996</v>
      </c>
      <c r="I241">
        <v>0</v>
      </c>
    </row>
    <row r="242" spans="1:9" x14ac:dyDescent="0.25">
      <c r="A242" t="s">
        <v>112</v>
      </c>
      <c r="B242">
        <v>7215.35</v>
      </c>
      <c r="C242">
        <v>7193.29</v>
      </c>
      <c r="D242">
        <v>7113.29</v>
      </c>
      <c r="E242">
        <v>7066.21</v>
      </c>
      <c r="F242">
        <v>629.57299999999998</v>
      </c>
      <c r="G242">
        <v>0.28331200000000001</v>
      </c>
      <c r="H242">
        <v>0.71160299999999999</v>
      </c>
      <c r="I242">
        <v>0</v>
      </c>
    </row>
    <row r="243" spans="1:9" x14ac:dyDescent="0.25">
      <c r="A243" t="s">
        <v>112</v>
      </c>
      <c r="B243">
        <v>7213.79</v>
      </c>
      <c r="C243">
        <v>7191.1</v>
      </c>
      <c r="D243">
        <v>7114.39</v>
      </c>
      <c r="E243">
        <v>7066.33</v>
      </c>
      <c r="F243">
        <v>629.48199999999997</v>
      </c>
      <c r="G243">
        <v>0.283078</v>
      </c>
      <c r="H243">
        <v>0.72598700000000005</v>
      </c>
      <c r="I243">
        <v>0</v>
      </c>
    </row>
    <row r="244" spans="1:9" x14ac:dyDescent="0.25">
      <c r="A244" t="s">
        <v>112</v>
      </c>
      <c r="B244">
        <v>7216.94</v>
      </c>
      <c r="C244">
        <v>7194.81</v>
      </c>
      <c r="D244">
        <v>7112.8</v>
      </c>
      <c r="E244">
        <v>7066.07</v>
      </c>
      <c r="F244">
        <v>629.50900000000001</v>
      </c>
      <c r="G244">
        <v>0.28308</v>
      </c>
      <c r="H244">
        <v>0.72687900000000005</v>
      </c>
      <c r="I244">
        <v>0</v>
      </c>
    </row>
    <row r="245" spans="1:9" x14ac:dyDescent="0.25">
      <c r="A245" t="s">
        <v>112</v>
      </c>
      <c r="B245">
        <v>7215.76</v>
      </c>
      <c r="C245">
        <v>7193.6</v>
      </c>
      <c r="D245">
        <v>7113.33</v>
      </c>
      <c r="E245">
        <v>7066.34</v>
      </c>
      <c r="F245">
        <v>629.50900000000001</v>
      </c>
      <c r="G245">
        <v>0.283086</v>
      </c>
      <c r="H245">
        <v>0.72787199999999996</v>
      </c>
      <c r="I245">
        <v>0</v>
      </c>
    </row>
    <row r="246" spans="1:9" x14ac:dyDescent="0.25">
      <c r="A246" t="s">
        <v>112</v>
      </c>
      <c r="B246">
        <v>7215.92</v>
      </c>
      <c r="C246">
        <v>7192.81</v>
      </c>
      <c r="D246">
        <v>7113.6</v>
      </c>
      <c r="E246">
        <v>7066.15</v>
      </c>
      <c r="F246">
        <v>629.40300000000002</v>
      </c>
      <c r="G246">
        <v>0.283105</v>
      </c>
      <c r="H246">
        <v>0.72261699999999995</v>
      </c>
      <c r="I246">
        <v>0</v>
      </c>
    </row>
    <row r="247" spans="1:9" x14ac:dyDescent="0.25">
      <c r="A247" t="s">
        <v>112</v>
      </c>
      <c r="B247">
        <v>7214.49</v>
      </c>
      <c r="C247">
        <v>7192.47</v>
      </c>
      <c r="D247">
        <v>7112.76</v>
      </c>
      <c r="E247">
        <v>7065.81</v>
      </c>
      <c r="F247">
        <v>629.44500000000005</v>
      </c>
      <c r="G247">
        <v>0.28315899999999999</v>
      </c>
      <c r="H247">
        <v>0.71809299999999998</v>
      </c>
      <c r="I247">
        <v>0</v>
      </c>
    </row>
    <row r="248" spans="1:9" x14ac:dyDescent="0.25">
      <c r="A248" t="s">
        <v>112</v>
      </c>
      <c r="B248">
        <v>7232.07</v>
      </c>
      <c r="C248">
        <v>7209.66</v>
      </c>
      <c r="D248">
        <v>7115.13</v>
      </c>
      <c r="E248">
        <v>7066.3</v>
      </c>
      <c r="F248">
        <v>629.44299999999998</v>
      </c>
      <c r="G248">
        <v>0.28307900000000003</v>
      </c>
      <c r="H248">
        <v>0.70653200000000005</v>
      </c>
      <c r="I248">
        <v>0</v>
      </c>
    </row>
    <row r="249" spans="1:9" x14ac:dyDescent="0.25">
      <c r="A249" t="s">
        <v>112</v>
      </c>
      <c r="B249">
        <v>7211.91</v>
      </c>
      <c r="C249">
        <v>7189.8</v>
      </c>
      <c r="D249">
        <v>7114.63</v>
      </c>
      <c r="E249">
        <v>7066.43</v>
      </c>
      <c r="F249">
        <v>629.50099999999998</v>
      </c>
      <c r="G249">
        <v>0.283613</v>
      </c>
      <c r="H249">
        <v>0.72679800000000006</v>
      </c>
      <c r="I249">
        <v>0</v>
      </c>
    </row>
    <row r="250" spans="1:9" x14ac:dyDescent="0.25">
      <c r="A250" t="s">
        <v>112</v>
      </c>
      <c r="B250">
        <v>7208.37</v>
      </c>
      <c r="C250">
        <v>7185.91</v>
      </c>
      <c r="D250">
        <v>7115.24</v>
      </c>
      <c r="E250">
        <v>7066.78</v>
      </c>
      <c r="F250">
        <v>629.505</v>
      </c>
      <c r="G250">
        <v>0.262187</v>
      </c>
      <c r="H250">
        <v>0.72741299999999998</v>
      </c>
      <c r="I250">
        <v>0</v>
      </c>
    </row>
    <row r="251" spans="1:9" x14ac:dyDescent="0.25">
      <c r="A251" t="s">
        <v>112</v>
      </c>
      <c r="B251">
        <v>7208.63</v>
      </c>
      <c r="C251">
        <v>7186.49</v>
      </c>
      <c r="D251">
        <v>7115.46</v>
      </c>
      <c r="E251">
        <v>7066.55</v>
      </c>
      <c r="F251">
        <v>629.50800000000004</v>
      </c>
      <c r="G251">
        <v>0.28308</v>
      </c>
      <c r="H251">
        <v>0.70653200000000005</v>
      </c>
      <c r="I251">
        <v>0</v>
      </c>
    </row>
    <row r="252" spans="1:9" x14ac:dyDescent="0.25">
      <c r="A252" t="s">
        <v>112</v>
      </c>
      <c r="B252">
        <v>7211.92</v>
      </c>
      <c r="C252">
        <v>7188.4</v>
      </c>
      <c r="D252">
        <v>7114.9</v>
      </c>
      <c r="E252">
        <v>7066.5</v>
      </c>
      <c r="F252">
        <v>629.54200000000003</v>
      </c>
      <c r="G252">
        <v>0.28317500000000001</v>
      </c>
      <c r="H252">
        <v>0.71466700000000005</v>
      </c>
      <c r="I252">
        <v>0</v>
      </c>
    </row>
    <row r="253" spans="1:9" x14ac:dyDescent="0.25">
      <c r="A253" t="s">
        <v>112</v>
      </c>
      <c r="B253">
        <v>7220.42</v>
      </c>
      <c r="C253">
        <v>7198.21</v>
      </c>
      <c r="D253">
        <v>7113.7</v>
      </c>
      <c r="E253">
        <v>7067.83</v>
      </c>
      <c r="F253">
        <v>629.57100000000003</v>
      </c>
      <c r="G253">
        <v>0.28312799999999999</v>
      </c>
      <c r="H253">
        <v>0.726908</v>
      </c>
      <c r="I253">
        <v>0</v>
      </c>
    </row>
    <row r="254" spans="1:9" x14ac:dyDescent="0.25">
      <c r="A254" t="s">
        <v>112</v>
      </c>
      <c r="B254">
        <v>7217.83</v>
      </c>
      <c r="C254">
        <v>7195.35</v>
      </c>
      <c r="D254">
        <v>7112.83</v>
      </c>
      <c r="E254">
        <v>7067.23</v>
      </c>
      <c r="F254">
        <v>629.59299999999996</v>
      </c>
      <c r="G254">
        <v>0.28342600000000001</v>
      </c>
      <c r="H254">
        <v>0.72435000000000005</v>
      </c>
      <c r="I254">
        <v>0</v>
      </c>
    </row>
    <row r="255" spans="1:9" x14ac:dyDescent="0.25">
      <c r="A255" t="s">
        <v>112</v>
      </c>
      <c r="B255">
        <v>7211.86</v>
      </c>
      <c r="C255">
        <v>7189.17</v>
      </c>
      <c r="D255">
        <v>7116.03</v>
      </c>
      <c r="E255">
        <v>7067.53</v>
      </c>
      <c r="F255">
        <v>629.59900000000005</v>
      </c>
      <c r="G255">
        <v>0.28320600000000001</v>
      </c>
      <c r="H255">
        <v>0.72364700000000004</v>
      </c>
      <c r="I255">
        <v>0</v>
      </c>
    </row>
    <row r="256" spans="1:9" x14ac:dyDescent="0.25">
      <c r="A256" t="s">
        <v>112</v>
      </c>
      <c r="B256">
        <v>7210.85</v>
      </c>
      <c r="C256">
        <v>7188.63</v>
      </c>
      <c r="D256">
        <v>7114.86</v>
      </c>
      <c r="E256">
        <v>7066.39</v>
      </c>
      <c r="F256">
        <v>629.41200000000003</v>
      </c>
      <c r="G256">
        <v>0.28330699999999998</v>
      </c>
      <c r="H256">
        <v>0.72748000000000002</v>
      </c>
      <c r="I256">
        <v>0</v>
      </c>
    </row>
    <row r="257" spans="1:9" x14ac:dyDescent="0.25">
      <c r="A257" t="s">
        <v>112</v>
      </c>
      <c r="B257">
        <v>7211.33</v>
      </c>
      <c r="C257">
        <v>7188.39</v>
      </c>
      <c r="D257">
        <v>7114.92</v>
      </c>
      <c r="E257">
        <v>7065.98</v>
      </c>
      <c r="F257">
        <v>629.46699999999998</v>
      </c>
      <c r="G257">
        <v>0.283078</v>
      </c>
      <c r="H257">
        <v>0.72789099999999995</v>
      </c>
      <c r="I257">
        <v>0</v>
      </c>
    </row>
    <row r="258" spans="1:9" x14ac:dyDescent="0.25">
      <c r="A258" t="s">
        <v>112</v>
      </c>
      <c r="B258">
        <v>7209.09</v>
      </c>
      <c r="C258">
        <v>7187.47</v>
      </c>
      <c r="D258">
        <v>7115.67</v>
      </c>
      <c r="E258">
        <v>7066.5</v>
      </c>
      <c r="F258">
        <v>629.47500000000002</v>
      </c>
      <c r="G258">
        <v>0.26053100000000001</v>
      </c>
      <c r="H258">
        <v>0.726908</v>
      </c>
      <c r="I258">
        <v>0</v>
      </c>
    </row>
    <row r="259" spans="1:9" x14ac:dyDescent="0.25">
      <c r="A259" t="s">
        <v>112</v>
      </c>
      <c r="B259">
        <v>7212.02</v>
      </c>
      <c r="C259">
        <v>7190.28</v>
      </c>
      <c r="D259">
        <v>7116.75</v>
      </c>
      <c r="E259">
        <v>7067.17</v>
      </c>
      <c r="F259">
        <v>629.55499999999995</v>
      </c>
      <c r="G259">
        <v>0.28315400000000002</v>
      </c>
      <c r="H259">
        <v>0.72376300000000005</v>
      </c>
      <c r="I259">
        <v>0</v>
      </c>
    </row>
    <row r="260" spans="1:9" x14ac:dyDescent="0.25">
      <c r="A260" t="s">
        <v>112</v>
      </c>
      <c r="B260">
        <v>7226.94</v>
      </c>
      <c r="C260">
        <v>7199.39</v>
      </c>
      <c r="D260">
        <v>7115.67</v>
      </c>
      <c r="E260">
        <v>7067.07</v>
      </c>
      <c r="F260">
        <v>629.52200000000005</v>
      </c>
      <c r="G260">
        <v>0.28320699999999999</v>
      </c>
      <c r="H260">
        <v>0.72665999999999997</v>
      </c>
      <c r="I260">
        <v>0</v>
      </c>
    </row>
    <row r="261" spans="1:9" x14ac:dyDescent="0.25">
      <c r="A261" t="s">
        <v>112</v>
      </c>
      <c r="B261">
        <v>7219.08</v>
      </c>
      <c r="C261">
        <v>7195.22</v>
      </c>
      <c r="D261">
        <v>7114.58</v>
      </c>
      <c r="E261">
        <v>7066.32</v>
      </c>
      <c r="F261">
        <v>629.44299999999998</v>
      </c>
      <c r="G261">
        <v>0.28310600000000002</v>
      </c>
      <c r="H261">
        <v>0.72653500000000004</v>
      </c>
      <c r="I261">
        <v>0</v>
      </c>
    </row>
    <row r="262" spans="1:9" x14ac:dyDescent="0.25">
      <c r="A262" t="s">
        <v>112</v>
      </c>
      <c r="B262">
        <v>7209.45</v>
      </c>
      <c r="C262">
        <v>7187.7</v>
      </c>
      <c r="D262">
        <v>7115.47</v>
      </c>
      <c r="E262">
        <v>7066.72</v>
      </c>
      <c r="F262">
        <v>629.529</v>
      </c>
      <c r="G262">
        <v>0.28328599999999998</v>
      </c>
      <c r="H262">
        <v>0.71444799999999997</v>
      </c>
      <c r="I262">
        <v>0</v>
      </c>
    </row>
    <row r="263" spans="1:9" x14ac:dyDescent="0.25">
      <c r="A263" t="s">
        <v>112</v>
      </c>
      <c r="B263">
        <v>7209.89</v>
      </c>
      <c r="C263">
        <v>7187.52</v>
      </c>
      <c r="D263">
        <v>7116.25</v>
      </c>
      <c r="E263">
        <v>7066.85</v>
      </c>
      <c r="F263">
        <v>629.56600000000003</v>
      </c>
      <c r="G263">
        <v>0.283086</v>
      </c>
      <c r="H263">
        <v>0.73189599999999999</v>
      </c>
      <c r="I263">
        <v>0</v>
      </c>
    </row>
    <row r="264" spans="1:9" x14ac:dyDescent="0.25">
      <c r="A264" t="s">
        <v>112</v>
      </c>
      <c r="B264">
        <v>7208.97</v>
      </c>
      <c r="C264">
        <v>7187.49</v>
      </c>
      <c r="D264">
        <v>7115.93</v>
      </c>
      <c r="E264">
        <v>7067.22</v>
      </c>
      <c r="F264">
        <v>629.58600000000001</v>
      </c>
      <c r="G264">
        <v>0.28307900000000003</v>
      </c>
      <c r="H264">
        <v>0.72695399999999999</v>
      </c>
      <c r="I264">
        <v>0</v>
      </c>
    </row>
    <row r="265" spans="1:9" x14ac:dyDescent="0.25">
      <c r="A265" t="s">
        <v>112</v>
      </c>
      <c r="B265">
        <v>7208.72</v>
      </c>
      <c r="C265">
        <v>7186.97</v>
      </c>
      <c r="D265">
        <v>7115.11</v>
      </c>
      <c r="E265">
        <v>7066.19</v>
      </c>
      <c r="F265">
        <v>629.52700000000004</v>
      </c>
      <c r="G265">
        <v>0.283078</v>
      </c>
      <c r="H265">
        <v>0.72785</v>
      </c>
      <c r="I265">
        <v>0</v>
      </c>
    </row>
    <row r="266" spans="1:9" x14ac:dyDescent="0.25">
      <c r="A266" t="s">
        <v>112</v>
      </c>
      <c r="B266">
        <v>7217.63</v>
      </c>
      <c r="C266">
        <v>7195.48</v>
      </c>
      <c r="D266">
        <v>7112.6</v>
      </c>
      <c r="E266">
        <v>7066.19</v>
      </c>
      <c r="F266">
        <v>629.45899999999995</v>
      </c>
      <c r="G266">
        <v>0.28309899999999999</v>
      </c>
      <c r="H266">
        <v>0.73065899999999995</v>
      </c>
      <c r="I266">
        <v>0</v>
      </c>
    </row>
    <row r="267" spans="1:9" x14ac:dyDescent="0.25">
      <c r="A267" t="s">
        <v>112</v>
      </c>
      <c r="B267">
        <v>7212.86</v>
      </c>
      <c r="C267">
        <v>7191.15</v>
      </c>
      <c r="D267">
        <v>7113.18</v>
      </c>
      <c r="E267">
        <v>7066.88</v>
      </c>
      <c r="F267">
        <v>629.61199999999997</v>
      </c>
      <c r="G267">
        <v>0.26075900000000002</v>
      </c>
      <c r="H267">
        <v>0.70653200000000005</v>
      </c>
      <c r="I267">
        <v>0</v>
      </c>
    </row>
    <row r="268" spans="1:9" x14ac:dyDescent="0.25">
      <c r="A268" t="s">
        <v>112</v>
      </c>
      <c r="B268">
        <v>7211.69</v>
      </c>
      <c r="C268">
        <v>7190.27</v>
      </c>
      <c r="D268">
        <v>7111.4</v>
      </c>
      <c r="E268">
        <v>7066.39</v>
      </c>
      <c r="F268">
        <v>629.41700000000003</v>
      </c>
      <c r="G268">
        <v>0.28311700000000001</v>
      </c>
      <c r="H268">
        <v>0.70652999999999999</v>
      </c>
      <c r="I268">
        <v>0</v>
      </c>
    </row>
    <row r="269" spans="1:9" x14ac:dyDescent="0.25">
      <c r="A269" t="s">
        <v>112</v>
      </c>
      <c r="B269">
        <v>7218.56</v>
      </c>
      <c r="C269">
        <v>7196.33</v>
      </c>
      <c r="D269">
        <v>7112.75</v>
      </c>
      <c r="E269">
        <v>7065.97</v>
      </c>
      <c r="F269">
        <v>629.39499999999998</v>
      </c>
      <c r="G269">
        <v>0.283078</v>
      </c>
      <c r="H269">
        <v>0.70652899999999996</v>
      </c>
      <c r="I269">
        <v>0</v>
      </c>
    </row>
    <row r="270" spans="1:9" x14ac:dyDescent="0.25">
      <c r="A270" t="s">
        <v>112</v>
      </c>
      <c r="B270">
        <v>7212.76</v>
      </c>
      <c r="C270">
        <v>7191</v>
      </c>
      <c r="D270">
        <v>7111.49</v>
      </c>
      <c r="E270">
        <v>7066.07</v>
      </c>
      <c r="F270">
        <v>629.40899999999999</v>
      </c>
      <c r="G270">
        <v>0.27291500000000002</v>
      </c>
      <c r="H270">
        <v>0.72733000000000003</v>
      </c>
      <c r="I270">
        <v>0</v>
      </c>
    </row>
    <row r="271" spans="1:9" x14ac:dyDescent="0.25">
      <c r="A271" t="s">
        <v>112</v>
      </c>
      <c r="B271">
        <v>7214.59</v>
      </c>
      <c r="C271">
        <v>7192.51</v>
      </c>
      <c r="D271">
        <v>7111.53</v>
      </c>
      <c r="E271">
        <v>7066.3</v>
      </c>
      <c r="F271">
        <v>629.58000000000004</v>
      </c>
      <c r="G271">
        <v>0.28309299999999998</v>
      </c>
      <c r="H271">
        <v>0.72082000000000002</v>
      </c>
      <c r="I271">
        <v>0</v>
      </c>
    </row>
    <row r="272" spans="1:9" x14ac:dyDescent="0.25">
      <c r="A272" t="s">
        <v>112</v>
      </c>
      <c r="B272">
        <v>7217.79</v>
      </c>
      <c r="C272">
        <v>7194.76</v>
      </c>
      <c r="D272">
        <v>7115.78</v>
      </c>
      <c r="E272">
        <v>7067.16</v>
      </c>
      <c r="F272">
        <v>629.48599999999999</v>
      </c>
      <c r="G272">
        <v>0.27460200000000001</v>
      </c>
      <c r="H272">
        <v>0.72683200000000003</v>
      </c>
      <c r="I272">
        <v>0</v>
      </c>
    </row>
    <row r="273" spans="1:25" x14ac:dyDescent="0.25">
      <c r="A273" t="s">
        <v>112</v>
      </c>
      <c r="B273">
        <v>7210.34</v>
      </c>
      <c r="C273">
        <v>7188.66</v>
      </c>
      <c r="D273">
        <v>7112.98</v>
      </c>
      <c r="E273">
        <v>7067.84</v>
      </c>
      <c r="F273">
        <v>629.60799999999995</v>
      </c>
      <c r="G273">
        <v>0.28310800000000003</v>
      </c>
      <c r="H273">
        <v>0.72664799999999996</v>
      </c>
      <c r="I273">
        <v>0</v>
      </c>
    </row>
    <row r="274" spans="1:25" x14ac:dyDescent="0.25">
      <c r="A274" t="s">
        <v>112</v>
      </c>
      <c r="B274">
        <v>7214.06</v>
      </c>
      <c r="C274">
        <v>7191.84</v>
      </c>
      <c r="D274">
        <v>7115.72</v>
      </c>
      <c r="E274">
        <v>7068.02</v>
      </c>
      <c r="F274">
        <v>629.69899999999996</v>
      </c>
      <c r="G274">
        <v>0.283553</v>
      </c>
      <c r="H274">
        <v>0.70884800000000003</v>
      </c>
      <c r="I274">
        <v>0</v>
      </c>
    </row>
    <row r="275" spans="1:25" x14ac:dyDescent="0.25">
      <c r="A275" t="s">
        <v>112</v>
      </c>
      <c r="B275">
        <v>7216.88</v>
      </c>
      <c r="C275">
        <v>7194.52</v>
      </c>
      <c r="D275">
        <v>7115.55</v>
      </c>
      <c r="E275">
        <v>7068.72</v>
      </c>
      <c r="F275">
        <v>629.73099999999999</v>
      </c>
      <c r="G275">
        <v>0.28308299999999997</v>
      </c>
      <c r="H275">
        <v>0.70653200000000005</v>
      </c>
      <c r="I275">
        <v>0</v>
      </c>
    </row>
    <row r="276" spans="1:25" x14ac:dyDescent="0.25">
      <c r="A276" t="s">
        <v>112</v>
      </c>
      <c r="B276">
        <v>7215.39</v>
      </c>
      <c r="C276">
        <v>7193.57</v>
      </c>
      <c r="D276">
        <v>7116.31</v>
      </c>
      <c r="E276">
        <v>7068.54</v>
      </c>
      <c r="F276">
        <v>629.66099999999994</v>
      </c>
      <c r="G276">
        <v>0.26394800000000002</v>
      </c>
      <c r="H276">
        <v>0.70653200000000005</v>
      </c>
      <c r="I276">
        <v>0</v>
      </c>
    </row>
    <row r="277" spans="1:25" x14ac:dyDescent="0.25">
      <c r="A277" t="s">
        <v>112</v>
      </c>
      <c r="B277">
        <v>7217.63</v>
      </c>
      <c r="C277">
        <v>7195.23</v>
      </c>
      <c r="D277">
        <v>7116.55</v>
      </c>
      <c r="E277">
        <v>7068.52</v>
      </c>
      <c r="F277">
        <v>629.70699999999999</v>
      </c>
      <c r="G277">
        <v>0.28323700000000002</v>
      </c>
      <c r="H277">
        <v>0.70652899999999996</v>
      </c>
      <c r="I277">
        <v>0</v>
      </c>
    </row>
    <row r="278" spans="1:25" x14ac:dyDescent="0.25">
      <c r="A278" t="s">
        <v>112</v>
      </c>
      <c r="B278">
        <v>7215.8</v>
      </c>
      <c r="C278">
        <v>7193.88</v>
      </c>
      <c r="D278">
        <v>7117.54</v>
      </c>
      <c r="E278">
        <v>7068.78</v>
      </c>
      <c r="F278">
        <v>629.74599999999998</v>
      </c>
      <c r="G278">
        <v>0.28309200000000001</v>
      </c>
      <c r="H278">
        <v>0.72619199999999995</v>
      </c>
      <c r="I278">
        <v>0</v>
      </c>
    </row>
    <row r="279" spans="1:25" x14ac:dyDescent="0.25">
      <c r="A279" t="s">
        <v>112</v>
      </c>
      <c r="B279">
        <v>7214.94</v>
      </c>
      <c r="C279">
        <v>7193.17</v>
      </c>
      <c r="D279">
        <v>7116.33</v>
      </c>
      <c r="E279">
        <v>7068.01</v>
      </c>
      <c r="F279">
        <v>629.71100000000001</v>
      </c>
      <c r="G279">
        <v>0.26184600000000002</v>
      </c>
      <c r="H279">
        <v>0.70653100000000002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7213.66</v>
      </c>
      <c r="C280">
        <v>7191.57</v>
      </c>
      <c r="D280">
        <v>7116.42</v>
      </c>
      <c r="E280">
        <v>7067.85</v>
      </c>
      <c r="F280">
        <v>629.59400000000005</v>
      </c>
      <c r="G280">
        <v>0.28308299999999997</v>
      </c>
      <c r="H280">
        <v>0.72652000000000005</v>
      </c>
      <c r="I280">
        <v>0</v>
      </c>
      <c r="R280">
        <f>AVERAGE(B231:B280)</f>
        <v>7213.9038</v>
      </c>
      <c r="S280">
        <f>AVERAGE(C231:C280)</f>
        <v>7191.5302000000029</v>
      </c>
      <c r="U280">
        <f>_xlfn.VAR.P(B231:B280)</f>
        <v>21.92177155999951</v>
      </c>
      <c r="V280">
        <f>_xlfn.VAR.P(C231:C280)</f>
        <v>18.722077960000135</v>
      </c>
      <c r="X280">
        <f>1.96*SQRT(U280)/50</f>
        <v>0.18353711082491639</v>
      </c>
      <c r="Y280">
        <f>1.96*SQRT(V280)/50</f>
        <v>0.16961454500264594</v>
      </c>
    </row>
    <row r="281" spans="1:25" x14ac:dyDescent="0.25">
      <c r="A281" t="s">
        <v>112</v>
      </c>
      <c r="B281">
        <v>360780.58199999999</v>
      </c>
      <c r="C281" t="s">
        <v>37</v>
      </c>
    </row>
    <row r="282" spans="1:25" x14ac:dyDescent="0.25">
      <c r="A282" t="s">
        <v>97</v>
      </c>
      <c r="B282">
        <v>6622.06</v>
      </c>
      <c r="C282">
        <v>6599.9</v>
      </c>
      <c r="D282">
        <v>6524.33</v>
      </c>
      <c r="E282">
        <v>6455.06</v>
      </c>
      <c r="F282">
        <v>1454.7</v>
      </c>
      <c r="G282">
        <v>0.27266600000000002</v>
      </c>
      <c r="H282">
        <v>0.72696000000000005</v>
      </c>
      <c r="I282">
        <v>0</v>
      </c>
    </row>
    <row r="283" spans="1:25" x14ac:dyDescent="0.25">
      <c r="A283" t="s">
        <v>97</v>
      </c>
      <c r="B283">
        <v>6607.31</v>
      </c>
      <c r="C283">
        <v>6585.38</v>
      </c>
      <c r="D283">
        <v>6506.26</v>
      </c>
      <c r="E283">
        <v>6438.35</v>
      </c>
      <c r="F283">
        <v>1454.51</v>
      </c>
      <c r="G283">
        <v>0.283138</v>
      </c>
      <c r="H283">
        <v>0.72533700000000001</v>
      </c>
      <c r="I283">
        <v>0</v>
      </c>
    </row>
    <row r="284" spans="1:25" x14ac:dyDescent="0.25">
      <c r="A284" t="s">
        <v>97</v>
      </c>
      <c r="B284">
        <v>6607.15</v>
      </c>
      <c r="C284">
        <v>6584.4</v>
      </c>
      <c r="D284">
        <v>6510.18</v>
      </c>
      <c r="E284">
        <v>6438.61</v>
      </c>
      <c r="F284">
        <v>1454.94</v>
      </c>
      <c r="G284">
        <v>0.28317900000000001</v>
      </c>
      <c r="H284">
        <v>0.72586700000000004</v>
      </c>
      <c r="I284">
        <v>0</v>
      </c>
    </row>
    <row r="285" spans="1:25" x14ac:dyDescent="0.25">
      <c r="A285" t="s">
        <v>97</v>
      </c>
      <c r="B285">
        <v>6604.39</v>
      </c>
      <c r="C285">
        <v>6582.73</v>
      </c>
      <c r="D285">
        <v>6509.01</v>
      </c>
      <c r="E285">
        <v>6438.75</v>
      </c>
      <c r="F285">
        <v>1454.59</v>
      </c>
      <c r="G285">
        <v>0.283086</v>
      </c>
      <c r="H285">
        <v>0.72645499999999996</v>
      </c>
      <c r="I285">
        <v>0</v>
      </c>
    </row>
    <row r="286" spans="1:25" x14ac:dyDescent="0.25">
      <c r="A286" t="s">
        <v>97</v>
      </c>
      <c r="B286">
        <v>6605.68</v>
      </c>
      <c r="C286">
        <v>6583.69</v>
      </c>
      <c r="D286">
        <v>6509.77</v>
      </c>
      <c r="E286">
        <v>6438.79</v>
      </c>
      <c r="F286">
        <v>1455.31</v>
      </c>
      <c r="G286">
        <v>0.283244</v>
      </c>
      <c r="H286">
        <v>0.72743199999999997</v>
      </c>
      <c r="I286">
        <v>0</v>
      </c>
    </row>
    <row r="287" spans="1:25" x14ac:dyDescent="0.25">
      <c r="A287" t="s">
        <v>97</v>
      </c>
      <c r="B287">
        <v>6610.01</v>
      </c>
      <c r="C287">
        <v>6587.75</v>
      </c>
      <c r="D287">
        <v>6509.38</v>
      </c>
      <c r="E287">
        <v>6438.49</v>
      </c>
      <c r="F287">
        <v>1455.08</v>
      </c>
      <c r="G287">
        <v>0.28323399999999999</v>
      </c>
      <c r="H287">
        <v>0.72755199999999998</v>
      </c>
      <c r="I287">
        <v>0</v>
      </c>
    </row>
    <row r="288" spans="1:25" x14ac:dyDescent="0.25">
      <c r="A288" t="s">
        <v>97</v>
      </c>
      <c r="B288">
        <v>6604.86</v>
      </c>
      <c r="C288">
        <v>6583.14</v>
      </c>
      <c r="D288">
        <v>6509.31</v>
      </c>
      <c r="E288">
        <v>6438.43</v>
      </c>
      <c r="F288">
        <v>1454.95</v>
      </c>
      <c r="G288">
        <v>0.28403800000000001</v>
      </c>
      <c r="H288">
        <v>0.72504000000000002</v>
      </c>
      <c r="I288">
        <v>0</v>
      </c>
    </row>
    <row r="289" spans="1:9" x14ac:dyDescent="0.25">
      <c r="A289" t="s">
        <v>97</v>
      </c>
      <c r="B289">
        <v>6605.29</v>
      </c>
      <c r="C289">
        <v>6583.93</v>
      </c>
      <c r="D289">
        <v>6509.43</v>
      </c>
      <c r="E289">
        <v>6438.28</v>
      </c>
      <c r="F289">
        <v>1455.08</v>
      </c>
      <c r="G289">
        <v>0.26053900000000002</v>
      </c>
      <c r="H289">
        <v>0.72769499999999998</v>
      </c>
      <c r="I289">
        <v>0</v>
      </c>
    </row>
    <row r="290" spans="1:9" x14ac:dyDescent="0.25">
      <c r="A290" t="s">
        <v>97</v>
      </c>
      <c r="B290">
        <v>6603.56</v>
      </c>
      <c r="C290">
        <v>6582.09</v>
      </c>
      <c r="D290">
        <v>6509</v>
      </c>
      <c r="E290">
        <v>6438.68</v>
      </c>
      <c r="F290">
        <v>1455.06</v>
      </c>
      <c r="G290">
        <v>0.28312900000000002</v>
      </c>
      <c r="H290">
        <v>0.72789499999999996</v>
      </c>
      <c r="I290">
        <v>0</v>
      </c>
    </row>
    <row r="291" spans="1:9" x14ac:dyDescent="0.25">
      <c r="A291" t="s">
        <v>97</v>
      </c>
      <c r="B291">
        <v>6604.9</v>
      </c>
      <c r="C291">
        <v>6583.12</v>
      </c>
      <c r="D291">
        <v>6509</v>
      </c>
      <c r="E291">
        <v>6439.32</v>
      </c>
      <c r="F291">
        <v>1455.21</v>
      </c>
      <c r="G291">
        <v>0.28308299999999997</v>
      </c>
      <c r="H291">
        <v>0.72625600000000001</v>
      </c>
      <c r="I291">
        <v>0</v>
      </c>
    </row>
    <row r="292" spans="1:9" x14ac:dyDescent="0.25">
      <c r="A292" t="s">
        <v>97</v>
      </c>
      <c r="B292">
        <v>6606.89</v>
      </c>
      <c r="C292">
        <v>6584.59</v>
      </c>
      <c r="D292">
        <v>6504.06</v>
      </c>
      <c r="E292">
        <v>6437.76</v>
      </c>
      <c r="F292">
        <v>1454.69</v>
      </c>
      <c r="G292">
        <v>0.28313700000000003</v>
      </c>
      <c r="H292">
        <v>0.72720200000000002</v>
      </c>
      <c r="I292">
        <v>0</v>
      </c>
    </row>
    <row r="293" spans="1:9" x14ac:dyDescent="0.25">
      <c r="A293" t="s">
        <v>97</v>
      </c>
      <c r="B293">
        <v>6612.34</v>
      </c>
      <c r="C293">
        <v>6589.71</v>
      </c>
      <c r="D293">
        <v>6507.29</v>
      </c>
      <c r="E293">
        <v>6437.93</v>
      </c>
      <c r="F293">
        <v>1455.02</v>
      </c>
      <c r="G293">
        <v>0.28309600000000001</v>
      </c>
      <c r="H293">
        <v>0.72679899999999997</v>
      </c>
      <c r="I293">
        <v>0</v>
      </c>
    </row>
    <row r="294" spans="1:9" x14ac:dyDescent="0.25">
      <c r="A294" t="s">
        <v>97</v>
      </c>
      <c r="B294">
        <v>6612.87</v>
      </c>
      <c r="C294">
        <v>6589.52</v>
      </c>
      <c r="D294">
        <v>6508.38</v>
      </c>
      <c r="E294">
        <v>6438.36</v>
      </c>
      <c r="F294">
        <v>1454.76</v>
      </c>
      <c r="G294">
        <v>0.28319</v>
      </c>
      <c r="H294">
        <v>0.72287199999999996</v>
      </c>
      <c r="I294">
        <v>0</v>
      </c>
    </row>
    <row r="295" spans="1:9" x14ac:dyDescent="0.25">
      <c r="A295" t="s">
        <v>97</v>
      </c>
      <c r="B295">
        <v>6605.98</v>
      </c>
      <c r="C295">
        <v>6583.97</v>
      </c>
      <c r="D295">
        <v>6508.19</v>
      </c>
      <c r="E295">
        <v>6438.18</v>
      </c>
      <c r="F295">
        <v>1454.51</v>
      </c>
      <c r="G295">
        <v>0.283078</v>
      </c>
      <c r="H295">
        <v>0.72321899999999995</v>
      </c>
      <c r="I295">
        <v>0</v>
      </c>
    </row>
    <row r="296" spans="1:9" x14ac:dyDescent="0.25">
      <c r="A296" t="s">
        <v>97</v>
      </c>
      <c r="B296">
        <v>6611.55</v>
      </c>
      <c r="C296">
        <v>6589.29</v>
      </c>
      <c r="D296">
        <v>6507.13</v>
      </c>
      <c r="E296">
        <v>6438.18</v>
      </c>
      <c r="F296">
        <v>1454.38</v>
      </c>
      <c r="G296">
        <v>0.27716400000000002</v>
      </c>
      <c r="H296">
        <v>0.72657000000000005</v>
      </c>
      <c r="I296">
        <v>0</v>
      </c>
    </row>
    <row r="297" spans="1:9" x14ac:dyDescent="0.25">
      <c r="A297" t="s">
        <v>97</v>
      </c>
      <c r="B297">
        <v>6614.21</v>
      </c>
      <c r="C297">
        <v>6592.21</v>
      </c>
      <c r="D297">
        <v>6507.76</v>
      </c>
      <c r="E297">
        <v>6438.23</v>
      </c>
      <c r="F297">
        <v>1454.56</v>
      </c>
      <c r="G297">
        <v>0.28309299999999998</v>
      </c>
      <c r="H297">
        <v>0.72356299999999996</v>
      </c>
      <c r="I297">
        <v>0</v>
      </c>
    </row>
    <row r="298" spans="1:9" x14ac:dyDescent="0.25">
      <c r="A298" t="s">
        <v>97</v>
      </c>
      <c r="B298">
        <v>6614.27</v>
      </c>
      <c r="C298">
        <v>6591.42</v>
      </c>
      <c r="D298">
        <v>6507.38</v>
      </c>
      <c r="E298">
        <v>6438.38</v>
      </c>
      <c r="F298">
        <v>1454.55</v>
      </c>
      <c r="G298">
        <v>0.28309699999999999</v>
      </c>
      <c r="H298">
        <v>0.72340300000000002</v>
      </c>
      <c r="I298">
        <v>0</v>
      </c>
    </row>
    <row r="299" spans="1:9" x14ac:dyDescent="0.25">
      <c r="A299" t="s">
        <v>97</v>
      </c>
      <c r="B299">
        <v>6612.55</v>
      </c>
      <c r="C299">
        <v>6590.39</v>
      </c>
      <c r="D299">
        <v>6507.26</v>
      </c>
      <c r="E299">
        <v>6438.6</v>
      </c>
      <c r="F299">
        <v>1454.86</v>
      </c>
      <c r="G299">
        <v>0.28308899999999998</v>
      </c>
      <c r="H299">
        <v>0.72534399999999999</v>
      </c>
      <c r="I299">
        <v>0</v>
      </c>
    </row>
    <row r="300" spans="1:9" x14ac:dyDescent="0.25">
      <c r="A300" t="s">
        <v>97</v>
      </c>
      <c r="B300">
        <v>6610.66</v>
      </c>
      <c r="C300">
        <v>6587.35</v>
      </c>
      <c r="D300">
        <v>6507.56</v>
      </c>
      <c r="E300">
        <v>6438.51</v>
      </c>
      <c r="F300">
        <v>1454.75</v>
      </c>
      <c r="G300">
        <v>0.26109700000000002</v>
      </c>
      <c r="H300">
        <v>0.72789899999999996</v>
      </c>
      <c r="I300">
        <v>0</v>
      </c>
    </row>
    <row r="301" spans="1:9" x14ac:dyDescent="0.25">
      <c r="A301" t="s">
        <v>97</v>
      </c>
      <c r="B301">
        <v>6607.23</v>
      </c>
      <c r="C301">
        <v>6584.46</v>
      </c>
      <c r="D301">
        <v>6509.65</v>
      </c>
      <c r="E301">
        <v>6438.18</v>
      </c>
      <c r="F301">
        <v>1454.45</v>
      </c>
      <c r="G301">
        <v>0.28321600000000002</v>
      </c>
      <c r="H301">
        <v>0.72789599999999999</v>
      </c>
      <c r="I301">
        <v>0</v>
      </c>
    </row>
    <row r="302" spans="1:9" x14ac:dyDescent="0.25">
      <c r="A302" t="s">
        <v>97</v>
      </c>
      <c r="B302">
        <v>6609.82</v>
      </c>
      <c r="C302">
        <v>6587.02</v>
      </c>
      <c r="D302">
        <v>6507.15</v>
      </c>
      <c r="E302">
        <v>6438.66</v>
      </c>
      <c r="F302">
        <v>1454.81</v>
      </c>
      <c r="G302">
        <v>0.283223</v>
      </c>
      <c r="H302">
        <v>0.72608600000000001</v>
      </c>
      <c r="I302">
        <v>0</v>
      </c>
    </row>
    <row r="303" spans="1:9" x14ac:dyDescent="0.25">
      <c r="A303" t="s">
        <v>97</v>
      </c>
      <c r="B303">
        <v>6601.48</v>
      </c>
      <c r="C303">
        <v>6579.52</v>
      </c>
      <c r="D303">
        <v>6506</v>
      </c>
      <c r="E303">
        <v>6438.22</v>
      </c>
      <c r="F303">
        <v>1454.66</v>
      </c>
      <c r="G303">
        <v>0.28355599999999997</v>
      </c>
      <c r="H303">
        <v>0.71380600000000005</v>
      </c>
      <c r="I303">
        <v>0</v>
      </c>
    </row>
    <row r="304" spans="1:9" x14ac:dyDescent="0.25">
      <c r="A304" t="s">
        <v>97</v>
      </c>
      <c r="B304">
        <v>6607.29</v>
      </c>
      <c r="C304">
        <v>6585.29</v>
      </c>
      <c r="D304">
        <v>6506.74</v>
      </c>
      <c r="E304">
        <v>6438.78</v>
      </c>
      <c r="F304">
        <v>1454.73</v>
      </c>
      <c r="G304">
        <v>0.28319</v>
      </c>
      <c r="H304">
        <v>0.72698700000000005</v>
      </c>
      <c r="I304">
        <v>0</v>
      </c>
    </row>
    <row r="305" spans="1:9" x14ac:dyDescent="0.25">
      <c r="A305" t="s">
        <v>97</v>
      </c>
      <c r="B305">
        <v>6610.65</v>
      </c>
      <c r="C305">
        <v>6588.49</v>
      </c>
      <c r="D305">
        <v>6505.87</v>
      </c>
      <c r="E305">
        <v>6438.23</v>
      </c>
      <c r="F305">
        <v>1454.33</v>
      </c>
      <c r="G305">
        <v>0.28307900000000003</v>
      </c>
      <c r="H305">
        <v>0.72744399999999998</v>
      </c>
      <c r="I305">
        <v>0</v>
      </c>
    </row>
    <row r="306" spans="1:9" x14ac:dyDescent="0.25">
      <c r="A306" t="s">
        <v>97</v>
      </c>
      <c r="B306">
        <v>6601.72</v>
      </c>
      <c r="C306">
        <v>6579.32</v>
      </c>
      <c r="D306">
        <v>6504.13</v>
      </c>
      <c r="E306">
        <v>6437.35</v>
      </c>
      <c r="F306">
        <v>1454.38</v>
      </c>
      <c r="G306">
        <v>0.28309600000000001</v>
      </c>
      <c r="H306">
        <v>0.72453500000000004</v>
      </c>
      <c r="I306">
        <v>0</v>
      </c>
    </row>
    <row r="307" spans="1:9" x14ac:dyDescent="0.25">
      <c r="A307" t="s">
        <v>97</v>
      </c>
      <c r="B307">
        <v>6606.91</v>
      </c>
      <c r="C307">
        <v>6584.64</v>
      </c>
      <c r="D307">
        <v>6504.32</v>
      </c>
      <c r="E307">
        <v>6437.03</v>
      </c>
      <c r="F307">
        <v>1454.16</v>
      </c>
      <c r="G307">
        <v>0.28348699999999999</v>
      </c>
      <c r="H307">
        <v>0.72305299999999995</v>
      </c>
      <c r="I307">
        <v>0</v>
      </c>
    </row>
    <row r="308" spans="1:9" x14ac:dyDescent="0.25">
      <c r="A308" t="s">
        <v>97</v>
      </c>
      <c r="B308">
        <v>6599.57</v>
      </c>
      <c r="C308">
        <v>6578.15</v>
      </c>
      <c r="D308">
        <v>6503.81</v>
      </c>
      <c r="E308">
        <v>6437.68</v>
      </c>
      <c r="F308">
        <v>1454.52</v>
      </c>
      <c r="G308">
        <v>0.28313100000000002</v>
      </c>
      <c r="H308">
        <v>0.72289700000000001</v>
      </c>
      <c r="I308">
        <v>0</v>
      </c>
    </row>
    <row r="309" spans="1:9" x14ac:dyDescent="0.25">
      <c r="A309" t="s">
        <v>97</v>
      </c>
      <c r="B309">
        <v>6608.37</v>
      </c>
      <c r="C309">
        <v>6585.99</v>
      </c>
      <c r="D309">
        <v>6506.48</v>
      </c>
      <c r="E309">
        <v>6438.94</v>
      </c>
      <c r="F309">
        <v>1455.32</v>
      </c>
      <c r="G309">
        <v>0.28307900000000003</v>
      </c>
      <c r="H309">
        <v>0.72779400000000005</v>
      </c>
      <c r="I309">
        <v>0</v>
      </c>
    </row>
    <row r="310" spans="1:9" x14ac:dyDescent="0.25">
      <c r="A310" t="s">
        <v>97</v>
      </c>
      <c r="B310">
        <v>6609.04</v>
      </c>
      <c r="C310">
        <v>6586.56</v>
      </c>
      <c r="D310">
        <v>6506.37</v>
      </c>
      <c r="E310">
        <v>6438.66</v>
      </c>
      <c r="F310">
        <v>1454.52</v>
      </c>
      <c r="G310">
        <v>0.28308299999999997</v>
      </c>
      <c r="H310">
        <v>0.72641100000000003</v>
      </c>
      <c r="I310">
        <v>0</v>
      </c>
    </row>
    <row r="311" spans="1:9" x14ac:dyDescent="0.25">
      <c r="A311" t="s">
        <v>97</v>
      </c>
      <c r="B311">
        <v>6605.39</v>
      </c>
      <c r="C311">
        <v>6583.38</v>
      </c>
      <c r="D311">
        <v>6509.68</v>
      </c>
      <c r="E311">
        <v>6438.47</v>
      </c>
      <c r="F311">
        <v>1454.98</v>
      </c>
      <c r="G311">
        <v>0.28309699999999999</v>
      </c>
      <c r="H311">
        <v>0.72786300000000004</v>
      </c>
      <c r="I311">
        <v>0</v>
      </c>
    </row>
    <row r="312" spans="1:9" x14ac:dyDescent="0.25">
      <c r="A312" t="s">
        <v>97</v>
      </c>
      <c r="B312">
        <v>6606.43</v>
      </c>
      <c r="C312">
        <v>6584.3</v>
      </c>
      <c r="D312">
        <v>6508.87</v>
      </c>
      <c r="E312">
        <v>6437.79</v>
      </c>
      <c r="F312">
        <v>1454.5</v>
      </c>
      <c r="G312">
        <v>0.27965299999999998</v>
      </c>
      <c r="H312">
        <v>0.72783100000000001</v>
      </c>
      <c r="I312">
        <v>0</v>
      </c>
    </row>
    <row r="313" spans="1:9" x14ac:dyDescent="0.25">
      <c r="A313" t="s">
        <v>97</v>
      </c>
      <c r="B313">
        <v>6603.81</v>
      </c>
      <c r="C313">
        <v>6581.6</v>
      </c>
      <c r="D313">
        <v>6508.75</v>
      </c>
      <c r="E313">
        <v>6437.55</v>
      </c>
      <c r="F313">
        <v>1454.32</v>
      </c>
      <c r="G313">
        <v>0.28317599999999998</v>
      </c>
      <c r="H313">
        <v>0.72397500000000004</v>
      </c>
      <c r="I313">
        <v>0</v>
      </c>
    </row>
    <row r="314" spans="1:9" x14ac:dyDescent="0.25">
      <c r="A314" t="s">
        <v>97</v>
      </c>
      <c r="B314">
        <v>6609.56</v>
      </c>
      <c r="C314">
        <v>6587</v>
      </c>
      <c r="D314">
        <v>6507.5</v>
      </c>
      <c r="E314">
        <v>6438.37</v>
      </c>
      <c r="F314">
        <v>1454.99</v>
      </c>
      <c r="G314">
        <v>0.283105</v>
      </c>
      <c r="H314">
        <v>0.72697599999999996</v>
      </c>
      <c r="I314">
        <v>0</v>
      </c>
    </row>
    <row r="315" spans="1:9" x14ac:dyDescent="0.25">
      <c r="A315" t="s">
        <v>97</v>
      </c>
      <c r="B315">
        <v>6603.74</v>
      </c>
      <c r="C315">
        <v>6581.96</v>
      </c>
      <c r="D315">
        <v>6508.67</v>
      </c>
      <c r="E315">
        <v>6438.04</v>
      </c>
      <c r="F315">
        <v>1454.67</v>
      </c>
      <c r="G315">
        <v>0.28307900000000003</v>
      </c>
      <c r="H315">
        <v>0.72128800000000004</v>
      </c>
      <c r="I315">
        <v>0</v>
      </c>
    </row>
    <row r="316" spans="1:9" x14ac:dyDescent="0.25">
      <c r="A316" t="s">
        <v>97</v>
      </c>
      <c r="B316">
        <v>6608.22</v>
      </c>
      <c r="C316">
        <v>6585.8</v>
      </c>
      <c r="D316">
        <v>6507.54</v>
      </c>
      <c r="E316">
        <v>6438.21</v>
      </c>
      <c r="F316">
        <v>1454.81</v>
      </c>
      <c r="G316">
        <v>0.27447700000000003</v>
      </c>
      <c r="H316">
        <v>0.72561200000000003</v>
      </c>
      <c r="I316">
        <v>0</v>
      </c>
    </row>
    <row r="317" spans="1:9" x14ac:dyDescent="0.25">
      <c r="A317" t="s">
        <v>97</v>
      </c>
      <c r="B317">
        <v>6607.7</v>
      </c>
      <c r="C317">
        <v>6585.95</v>
      </c>
      <c r="D317">
        <v>6509.23</v>
      </c>
      <c r="E317">
        <v>6438.5</v>
      </c>
      <c r="F317">
        <v>1454.59</v>
      </c>
      <c r="G317">
        <v>0.283078</v>
      </c>
      <c r="H317">
        <v>0.71620200000000001</v>
      </c>
      <c r="I317">
        <v>0</v>
      </c>
    </row>
    <row r="318" spans="1:9" x14ac:dyDescent="0.25">
      <c r="A318" t="s">
        <v>97</v>
      </c>
      <c r="B318">
        <v>6609.59</v>
      </c>
      <c r="C318">
        <v>6587.98</v>
      </c>
      <c r="D318">
        <v>6507.44</v>
      </c>
      <c r="E318">
        <v>6438.79</v>
      </c>
      <c r="F318">
        <v>1454.5</v>
      </c>
      <c r="G318">
        <v>0.28307900000000003</v>
      </c>
      <c r="H318">
        <v>0.72731000000000001</v>
      </c>
      <c r="I318">
        <v>0</v>
      </c>
    </row>
    <row r="319" spans="1:9" x14ac:dyDescent="0.25">
      <c r="A319" t="s">
        <v>97</v>
      </c>
      <c r="B319">
        <v>6611.64</v>
      </c>
      <c r="C319">
        <v>6589.28</v>
      </c>
      <c r="D319">
        <v>6509.11</v>
      </c>
      <c r="E319">
        <v>6438.83</v>
      </c>
      <c r="F319">
        <v>1454.49</v>
      </c>
      <c r="G319">
        <v>0.26617099999999999</v>
      </c>
      <c r="H319">
        <v>0.72053500000000004</v>
      </c>
      <c r="I319">
        <v>0</v>
      </c>
    </row>
    <row r="320" spans="1:9" x14ac:dyDescent="0.25">
      <c r="A320" t="s">
        <v>97</v>
      </c>
      <c r="B320">
        <v>6608.2</v>
      </c>
      <c r="C320">
        <v>6586.36</v>
      </c>
      <c r="D320">
        <v>6506.78</v>
      </c>
      <c r="E320">
        <v>6439.02</v>
      </c>
      <c r="F320">
        <v>1454.96</v>
      </c>
      <c r="G320">
        <v>0.283111</v>
      </c>
      <c r="H320">
        <v>0.72787599999999997</v>
      </c>
      <c r="I320">
        <v>0</v>
      </c>
    </row>
    <row r="321" spans="1:25" x14ac:dyDescent="0.25">
      <c r="A321" t="s">
        <v>97</v>
      </c>
      <c r="B321">
        <v>6604.13</v>
      </c>
      <c r="C321">
        <v>6581.7</v>
      </c>
      <c r="D321">
        <v>6508.9</v>
      </c>
      <c r="E321">
        <v>6438.33</v>
      </c>
      <c r="F321">
        <v>1454.56</v>
      </c>
      <c r="G321">
        <v>0.26543499999999998</v>
      </c>
      <c r="H321">
        <v>0.72653000000000001</v>
      </c>
      <c r="I321">
        <v>0</v>
      </c>
    </row>
    <row r="322" spans="1:25" x14ac:dyDescent="0.25">
      <c r="A322" t="s">
        <v>97</v>
      </c>
      <c r="B322">
        <v>6608.37</v>
      </c>
      <c r="C322">
        <v>6585.82</v>
      </c>
      <c r="D322">
        <v>6505.94</v>
      </c>
      <c r="E322">
        <v>6438.71</v>
      </c>
      <c r="F322">
        <v>1454.67</v>
      </c>
      <c r="G322">
        <v>0.28308100000000003</v>
      </c>
      <c r="H322">
        <v>0.72751200000000005</v>
      </c>
      <c r="I322">
        <v>0</v>
      </c>
    </row>
    <row r="323" spans="1:25" x14ac:dyDescent="0.25">
      <c r="A323" t="s">
        <v>97</v>
      </c>
      <c r="B323">
        <v>6606.21</v>
      </c>
      <c r="C323">
        <v>6583.79</v>
      </c>
      <c r="D323">
        <v>6508.3</v>
      </c>
      <c r="E323">
        <v>6437.97</v>
      </c>
      <c r="F323">
        <v>1454.33</v>
      </c>
      <c r="G323">
        <v>0.28328199999999998</v>
      </c>
      <c r="H323">
        <v>0.71720799999999996</v>
      </c>
      <c r="I323">
        <v>0</v>
      </c>
    </row>
    <row r="324" spans="1:25" x14ac:dyDescent="0.25">
      <c r="A324" t="s">
        <v>97</v>
      </c>
      <c r="B324">
        <v>6608.3</v>
      </c>
      <c r="C324">
        <v>6585.75</v>
      </c>
      <c r="D324">
        <v>6504.97</v>
      </c>
      <c r="E324">
        <v>6437.96</v>
      </c>
      <c r="F324">
        <v>1454.76</v>
      </c>
      <c r="G324">
        <v>0.283078</v>
      </c>
      <c r="H324">
        <v>0.719055</v>
      </c>
      <c r="I324">
        <v>0</v>
      </c>
    </row>
    <row r="325" spans="1:25" x14ac:dyDescent="0.25">
      <c r="A325" t="s">
        <v>97</v>
      </c>
      <c r="B325">
        <v>6609.04</v>
      </c>
      <c r="C325">
        <v>6586.31</v>
      </c>
      <c r="D325">
        <v>6505.36</v>
      </c>
      <c r="E325">
        <v>6438.4</v>
      </c>
      <c r="F325">
        <v>1454.92</v>
      </c>
      <c r="G325">
        <v>0.28315099999999999</v>
      </c>
      <c r="H325">
        <v>0.72326999999999997</v>
      </c>
      <c r="I325">
        <v>0</v>
      </c>
    </row>
    <row r="326" spans="1:25" x14ac:dyDescent="0.25">
      <c r="A326" t="s">
        <v>97</v>
      </c>
      <c r="B326">
        <v>6606.48</v>
      </c>
      <c r="C326">
        <v>6584.71</v>
      </c>
      <c r="D326">
        <v>6510.18</v>
      </c>
      <c r="E326">
        <v>6438.42</v>
      </c>
      <c r="F326">
        <v>1455.03</v>
      </c>
      <c r="G326">
        <v>0.27783400000000003</v>
      </c>
      <c r="H326">
        <v>0.70652800000000004</v>
      </c>
      <c r="I326">
        <v>0</v>
      </c>
    </row>
    <row r="327" spans="1:25" x14ac:dyDescent="0.25">
      <c r="A327" t="s">
        <v>97</v>
      </c>
      <c r="B327">
        <v>6604.28</v>
      </c>
      <c r="C327">
        <v>6582.63</v>
      </c>
      <c r="D327">
        <v>6504.62</v>
      </c>
      <c r="E327">
        <v>6438.19</v>
      </c>
      <c r="F327">
        <v>1454.71</v>
      </c>
      <c r="G327">
        <v>0.28319299999999997</v>
      </c>
      <c r="H327">
        <v>0.70653200000000005</v>
      </c>
      <c r="I327">
        <v>0</v>
      </c>
    </row>
    <row r="328" spans="1:25" x14ac:dyDescent="0.25">
      <c r="A328" t="s">
        <v>97</v>
      </c>
      <c r="B328">
        <v>6605.3</v>
      </c>
      <c r="C328">
        <v>6583.8</v>
      </c>
      <c r="D328">
        <v>6509.05</v>
      </c>
      <c r="E328">
        <v>6438.81</v>
      </c>
      <c r="F328">
        <v>1454.55</v>
      </c>
      <c r="G328">
        <v>0.28316000000000002</v>
      </c>
      <c r="H328">
        <v>0.72757499999999997</v>
      </c>
      <c r="I328">
        <v>0</v>
      </c>
    </row>
    <row r="329" spans="1:25" x14ac:dyDescent="0.25">
      <c r="A329" t="s">
        <v>97</v>
      </c>
      <c r="B329">
        <v>6602.45</v>
      </c>
      <c r="C329">
        <v>6580.28</v>
      </c>
      <c r="D329">
        <v>6507.63</v>
      </c>
      <c r="E329">
        <v>6438.22</v>
      </c>
      <c r="F329">
        <v>1454.21</v>
      </c>
      <c r="G329">
        <v>0.28313500000000003</v>
      </c>
      <c r="H329">
        <v>0.72761799999999999</v>
      </c>
      <c r="I329">
        <v>0</v>
      </c>
    </row>
    <row r="330" spans="1:25" x14ac:dyDescent="0.25">
      <c r="A330" t="s">
        <v>97</v>
      </c>
      <c r="B330">
        <v>6611.68</v>
      </c>
      <c r="C330">
        <v>6588.82</v>
      </c>
      <c r="D330">
        <v>6508.55</v>
      </c>
      <c r="E330">
        <v>6438.72</v>
      </c>
      <c r="F330">
        <v>1454.74</v>
      </c>
      <c r="G330">
        <v>0.28308100000000003</v>
      </c>
      <c r="H330">
        <v>0.72231299999999998</v>
      </c>
      <c r="I330">
        <v>0</v>
      </c>
    </row>
    <row r="331" spans="1:25" x14ac:dyDescent="0.25">
      <c r="A331" t="s">
        <v>97</v>
      </c>
      <c r="B331">
        <v>6606.27</v>
      </c>
      <c r="C331">
        <v>6584.5</v>
      </c>
      <c r="D331">
        <v>6509.11</v>
      </c>
      <c r="E331">
        <v>6437.35</v>
      </c>
      <c r="F331">
        <v>1454.39</v>
      </c>
      <c r="G331">
        <v>0.28308299999999997</v>
      </c>
      <c r="H331">
        <v>0.72616400000000003</v>
      </c>
      <c r="I331">
        <v>0</v>
      </c>
    </row>
    <row r="332" spans="1:25" x14ac:dyDescent="0.25">
      <c r="A332" t="s">
        <v>97</v>
      </c>
      <c r="B332">
        <v>6609.25</v>
      </c>
      <c r="C332">
        <v>6586.69</v>
      </c>
      <c r="D332">
        <v>6506.42</v>
      </c>
      <c r="E332">
        <v>6437.34</v>
      </c>
      <c r="F332">
        <v>1454.42</v>
      </c>
      <c r="G332">
        <v>0.283142</v>
      </c>
      <c r="H332">
        <v>0.72518899999999997</v>
      </c>
      <c r="I332">
        <v>0</v>
      </c>
    </row>
    <row r="333" spans="1:25" x14ac:dyDescent="0.25">
      <c r="A333" t="s">
        <v>97</v>
      </c>
      <c r="B333">
        <v>6605.84</v>
      </c>
      <c r="C333">
        <v>6583.1</v>
      </c>
      <c r="D333">
        <v>6507.32</v>
      </c>
      <c r="E333">
        <v>6437.37</v>
      </c>
      <c r="F333">
        <v>1454.31</v>
      </c>
      <c r="G333">
        <v>0.28338200000000002</v>
      </c>
      <c r="H333">
        <v>0.72666799999999998</v>
      </c>
      <c r="I333">
        <v>0</v>
      </c>
    </row>
    <row r="334" spans="1:25" x14ac:dyDescent="0.25">
      <c r="A334" t="s">
        <v>97</v>
      </c>
      <c r="B334">
        <v>6608.25</v>
      </c>
      <c r="C334">
        <v>6585.96</v>
      </c>
      <c r="D334">
        <v>6506.98</v>
      </c>
      <c r="E334">
        <v>6437.37</v>
      </c>
      <c r="F334">
        <v>1454.41</v>
      </c>
      <c r="G334">
        <v>0.283078</v>
      </c>
      <c r="H334">
        <v>0.70653200000000005</v>
      </c>
      <c r="I334">
        <v>0</v>
      </c>
    </row>
    <row r="335" spans="1:25" x14ac:dyDescent="0.25">
      <c r="A335" t="s">
        <v>97</v>
      </c>
      <c r="B335">
        <v>6605.92</v>
      </c>
      <c r="C335">
        <v>6584.84</v>
      </c>
      <c r="D335">
        <v>6509.6</v>
      </c>
      <c r="E335">
        <v>6438.34</v>
      </c>
      <c r="F335">
        <v>1454.75</v>
      </c>
      <c r="G335">
        <v>0.28309200000000001</v>
      </c>
      <c r="H335">
        <v>0.72708899999999999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6604.44</v>
      </c>
      <c r="C336">
        <v>6583.04</v>
      </c>
      <c r="D336">
        <v>6508.94</v>
      </c>
      <c r="E336">
        <v>6437.55</v>
      </c>
      <c r="F336">
        <v>1454.69</v>
      </c>
      <c r="G336">
        <v>0.283275</v>
      </c>
      <c r="H336">
        <v>0.72762899999999997</v>
      </c>
      <c r="I336">
        <v>0</v>
      </c>
      <c r="R336">
        <f>AVERAGE(B287:B336)</f>
        <v>6607.4502000000011</v>
      </c>
      <c r="S336">
        <f>AVERAGE(C287:C336)</f>
        <v>6585.2654000000011</v>
      </c>
      <c r="U336">
        <f>_xlfn.VAR.P(B287:B336)</f>
        <v>10.907105960000449</v>
      </c>
      <c r="V336">
        <f>_xlfn.VAR.P(C287:C336)</f>
        <v>9.3878768400000041</v>
      </c>
      <c r="X336">
        <f>1.96*SQRT(U336)/50</f>
        <v>0.12946155916863927</v>
      </c>
      <c r="Y336">
        <f>1.96*SQRT(V336)/50</f>
        <v>0.12010739805448126</v>
      </c>
    </row>
    <row r="337" spans="1:9" x14ac:dyDescent="0.25">
      <c r="A337" t="s">
        <v>97</v>
      </c>
      <c r="B337">
        <v>330452.24129999999</v>
      </c>
      <c r="C337" t="s">
        <v>37</v>
      </c>
    </row>
    <row r="338" spans="1:9" x14ac:dyDescent="0.25">
      <c r="A338" t="s">
        <v>113</v>
      </c>
      <c r="B338">
        <v>8559.4699999999993</v>
      </c>
      <c r="C338">
        <v>8537.7999999999993</v>
      </c>
      <c r="D338">
        <v>8491.82</v>
      </c>
      <c r="E338">
        <v>8476.31</v>
      </c>
      <c r="F338">
        <v>1621.5</v>
      </c>
      <c r="G338">
        <v>0.283111</v>
      </c>
      <c r="H338">
        <v>0.72774099999999997</v>
      </c>
      <c r="I338">
        <v>0</v>
      </c>
    </row>
    <row r="339" spans="1:9" x14ac:dyDescent="0.25">
      <c r="A339" t="s">
        <v>113</v>
      </c>
      <c r="B339">
        <v>8541.08</v>
      </c>
      <c r="C339">
        <v>8519.09</v>
      </c>
      <c r="D339">
        <v>8476.7900000000009</v>
      </c>
      <c r="E339">
        <v>8461.5499999999993</v>
      </c>
      <c r="F339">
        <v>1613.94</v>
      </c>
      <c r="G339">
        <v>0.28336099999999997</v>
      </c>
      <c r="H339">
        <v>0.725437</v>
      </c>
      <c r="I339">
        <v>0</v>
      </c>
    </row>
    <row r="340" spans="1:9" x14ac:dyDescent="0.25">
      <c r="A340" t="s">
        <v>113</v>
      </c>
      <c r="B340">
        <v>8552.36</v>
      </c>
      <c r="C340">
        <v>8529.3799999999992</v>
      </c>
      <c r="D340">
        <v>8491.06</v>
      </c>
      <c r="E340">
        <v>8477.08</v>
      </c>
      <c r="F340">
        <v>1633.92</v>
      </c>
      <c r="G340">
        <v>0.28312300000000001</v>
      </c>
      <c r="H340">
        <v>0.71207699999999996</v>
      </c>
      <c r="I340">
        <v>0</v>
      </c>
    </row>
    <row r="341" spans="1:9" x14ac:dyDescent="0.25">
      <c r="A341" t="s">
        <v>113</v>
      </c>
      <c r="B341">
        <v>8541.4500000000007</v>
      </c>
      <c r="C341">
        <v>8518.1299999999992</v>
      </c>
      <c r="D341">
        <v>8476.94</v>
      </c>
      <c r="E341">
        <v>8464.8700000000008</v>
      </c>
      <c r="F341">
        <v>1611.61</v>
      </c>
      <c r="G341">
        <v>0.28310000000000002</v>
      </c>
      <c r="H341">
        <v>0.72226699999999999</v>
      </c>
      <c r="I341">
        <v>0</v>
      </c>
    </row>
    <row r="342" spans="1:9" x14ac:dyDescent="0.25">
      <c r="A342" t="s">
        <v>113</v>
      </c>
      <c r="B342">
        <v>8546.56</v>
      </c>
      <c r="C342">
        <v>8524.65</v>
      </c>
      <c r="D342">
        <v>8484.8799999999992</v>
      </c>
      <c r="E342">
        <v>8472.67</v>
      </c>
      <c r="F342">
        <v>1629.6</v>
      </c>
      <c r="G342">
        <v>0.28349800000000003</v>
      </c>
      <c r="H342">
        <v>0.70652800000000004</v>
      </c>
      <c r="I342">
        <v>0</v>
      </c>
    </row>
    <row r="343" spans="1:9" x14ac:dyDescent="0.25">
      <c r="A343" t="s">
        <v>113</v>
      </c>
      <c r="B343">
        <v>8524.6200000000008</v>
      </c>
      <c r="C343">
        <v>8502.02</v>
      </c>
      <c r="D343">
        <v>8464.06</v>
      </c>
      <c r="E343">
        <v>8451.93</v>
      </c>
      <c r="F343">
        <v>1603.79</v>
      </c>
      <c r="G343">
        <v>0.283086</v>
      </c>
      <c r="H343">
        <v>0.72581300000000004</v>
      </c>
      <c r="I343">
        <v>0</v>
      </c>
    </row>
    <row r="344" spans="1:9" x14ac:dyDescent="0.25">
      <c r="A344" t="s">
        <v>113</v>
      </c>
      <c r="B344">
        <v>8549.8700000000008</v>
      </c>
      <c r="C344">
        <v>8527.48</v>
      </c>
      <c r="D344">
        <v>8488.61</v>
      </c>
      <c r="E344">
        <v>8476.3700000000008</v>
      </c>
      <c r="F344">
        <v>1627.29</v>
      </c>
      <c r="G344">
        <v>0.28311399999999998</v>
      </c>
      <c r="H344">
        <v>0.72564499999999998</v>
      </c>
      <c r="I344">
        <v>0</v>
      </c>
    </row>
    <row r="345" spans="1:9" x14ac:dyDescent="0.25">
      <c r="A345" t="s">
        <v>113</v>
      </c>
      <c r="B345">
        <v>8540.0400000000009</v>
      </c>
      <c r="C345">
        <v>8517.73</v>
      </c>
      <c r="D345">
        <v>8476.5300000000007</v>
      </c>
      <c r="E345">
        <v>8462.5300000000007</v>
      </c>
      <c r="F345">
        <v>1612.77</v>
      </c>
      <c r="G345">
        <v>0.283078</v>
      </c>
      <c r="H345">
        <v>0.70653200000000005</v>
      </c>
      <c r="I345">
        <v>0</v>
      </c>
    </row>
    <row r="346" spans="1:9" x14ac:dyDescent="0.25">
      <c r="A346" t="s">
        <v>113</v>
      </c>
      <c r="B346">
        <v>8557.93</v>
      </c>
      <c r="C346">
        <v>8536.06</v>
      </c>
      <c r="D346">
        <v>8493.76</v>
      </c>
      <c r="E346">
        <v>8479.91</v>
      </c>
      <c r="F346">
        <v>1625.18</v>
      </c>
      <c r="G346">
        <v>0.28320400000000001</v>
      </c>
      <c r="H346">
        <v>0.72448699999999999</v>
      </c>
      <c r="I346">
        <v>0</v>
      </c>
    </row>
    <row r="347" spans="1:9" x14ac:dyDescent="0.25">
      <c r="A347" t="s">
        <v>113</v>
      </c>
      <c r="B347">
        <v>8546.19</v>
      </c>
      <c r="C347">
        <v>8523.94</v>
      </c>
      <c r="D347">
        <v>8482.17</v>
      </c>
      <c r="E347">
        <v>8468.52</v>
      </c>
      <c r="F347">
        <v>1614.47</v>
      </c>
      <c r="G347">
        <v>0.283082</v>
      </c>
      <c r="H347">
        <v>0.71841500000000003</v>
      </c>
      <c r="I347">
        <v>0</v>
      </c>
    </row>
    <row r="348" spans="1:9" x14ac:dyDescent="0.25">
      <c r="A348" t="s">
        <v>113</v>
      </c>
      <c r="B348">
        <v>8589.42</v>
      </c>
      <c r="C348">
        <v>8566.82</v>
      </c>
      <c r="D348">
        <v>8517.2999999999993</v>
      </c>
      <c r="E348">
        <v>8500.08</v>
      </c>
      <c r="F348">
        <v>1637.03</v>
      </c>
      <c r="G348">
        <v>0.28308899999999998</v>
      </c>
      <c r="H348">
        <v>0.72359300000000004</v>
      </c>
      <c r="I348">
        <v>0</v>
      </c>
    </row>
    <row r="349" spans="1:9" x14ac:dyDescent="0.25">
      <c r="A349" t="s">
        <v>113</v>
      </c>
      <c r="B349">
        <v>8549.18</v>
      </c>
      <c r="C349">
        <v>8526.8799999999992</v>
      </c>
      <c r="D349">
        <v>8482.9500000000007</v>
      </c>
      <c r="E349">
        <v>8469.86</v>
      </c>
      <c r="F349">
        <v>1608.03</v>
      </c>
      <c r="G349">
        <v>0.28321600000000002</v>
      </c>
      <c r="H349">
        <v>0.71499199999999996</v>
      </c>
      <c r="I349">
        <v>0</v>
      </c>
    </row>
    <row r="350" spans="1:9" x14ac:dyDescent="0.25">
      <c r="A350" t="s">
        <v>113</v>
      </c>
      <c r="B350">
        <v>8572.39</v>
      </c>
      <c r="C350">
        <v>8550.36</v>
      </c>
      <c r="D350">
        <v>8501.2900000000009</v>
      </c>
      <c r="E350">
        <v>8486.18</v>
      </c>
      <c r="F350">
        <v>1620.48</v>
      </c>
      <c r="G350">
        <v>0.28405200000000003</v>
      </c>
      <c r="H350">
        <v>0.72787500000000005</v>
      </c>
      <c r="I350">
        <v>0</v>
      </c>
    </row>
    <row r="351" spans="1:9" x14ac:dyDescent="0.25">
      <c r="A351" t="s">
        <v>113</v>
      </c>
      <c r="B351">
        <v>8541.73</v>
      </c>
      <c r="C351">
        <v>8517.56</v>
      </c>
      <c r="D351">
        <v>8474.26</v>
      </c>
      <c r="E351">
        <v>8460.9599999999991</v>
      </c>
      <c r="F351">
        <v>1602.34</v>
      </c>
      <c r="G351">
        <v>0.28311500000000001</v>
      </c>
      <c r="H351">
        <v>0.70653200000000005</v>
      </c>
      <c r="I351">
        <v>0</v>
      </c>
    </row>
    <row r="352" spans="1:9" x14ac:dyDescent="0.25">
      <c r="A352" t="s">
        <v>113</v>
      </c>
      <c r="B352">
        <v>8574.49</v>
      </c>
      <c r="C352">
        <v>8552.75</v>
      </c>
      <c r="D352">
        <v>8503.0499999999993</v>
      </c>
      <c r="E352">
        <v>8488.7099999999991</v>
      </c>
      <c r="F352">
        <v>1611.02</v>
      </c>
      <c r="G352">
        <v>0.28311500000000001</v>
      </c>
      <c r="H352">
        <v>0.70652899999999996</v>
      </c>
      <c r="I352">
        <v>0</v>
      </c>
    </row>
    <row r="353" spans="1:9" x14ac:dyDescent="0.25">
      <c r="A353" t="s">
        <v>113</v>
      </c>
      <c r="B353">
        <v>8523.36</v>
      </c>
      <c r="C353">
        <v>8500.64</v>
      </c>
      <c r="D353">
        <v>8463.39</v>
      </c>
      <c r="E353">
        <v>8451.6</v>
      </c>
      <c r="F353">
        <v>1604.69</v>
      </c>
      <c r="G353">
        <v>0.28314800000000001</v>
      </c>
      <c r="H353">
        <v>0.72568200000000005</v>
      </c>
      <c r="I353">
        <v>0</v>
      </c>
    </row>
    <row r="354" spans="1:9" x14ac:dyDescent="0.25">
      <c r="A354" t="s">
        <v>113</v>
      </c>
      <c r="B354">
        <v>8562.07</v>
      </c>
      <c r="C354">
        <v>8540.2099999999991</v>
      </c>
      <c r="D354">
        <v>8494.5400000000009</v>
      </c>
      <c r="E354">
        <v>8480.09</v>
      </c>
      <c r="F354">
        <v>1626.22</v>
      </c>
      <c r="G354">
        <v>0.27029999999999998</v>
      </c>
      <c r="H354">
        <v>0.70653200000000005</v>
      </c>
      <c r="I354">
        <v>0</v>
      </c>
    </row>
    <row r="355" spans="1:9" x14ac:dyDescent="0.25">
      <c r="A355" t="s">
        <v>113</v>
      </c>
      <c r="B355">
        <v>8553.2099999999991</v>
      </c>
      <c r="C355">
        <v>8531.4500000000007</v>
      </c>
      <c r="D355">
        <v>8484.89</v>
      </c>
      <c r="E355">
        <v>8469.39</v>
      </c>
      <c r="F355">
        <v>1613.36</v>
      </c>
      <c r="G355">
        <v>0.28308299999999997</v>
      </c>
      <c r="H355">
        <v>0.727607</v>
      </c>
      <c r="I355">
        <v>0</v>
      </c>
    </row>
    <row r="356" spans="1:9" x14ac:dyDescent="0.25">
      <c r="A356" t="s">
        <v>113</v>
      </c>
      <c r="B356">
        <v>8563.52</v>
      </c>
      <c r="C356">
        <v>8540.24</v>
      </c>
      <c r="D356">
        <v>8495.1299999999992</v>
      </c>
      <c r="E356">
        <v>8480.14</v>
      </c>
      <c r="F356">
        <v>1627.36</v>
      </c>
      <c r="G356">
        <v>0.28308</v>
      </c>
      <c r="H356">
        <v>0.72677000000000003</v>
      </c>
      <c r="I356">
        <v>0</v>
      </c>
    </row>
    <row r="357" spans="1:9" x14ac:dyDescent="0.25">
      <c r="A357" t="s">
        <v>113</v>
      </c>
      <c r="B357">
        <v>8520.7000000000007</v>
      </c>
      <c r="C357">
        <v>8499.27</v>
      </c>
      <c r="D357">
        <v>8463.27</v>
      </c>
      <c r="E357">
        <v>8451.9699999999993</v>
      </c>
      <c r="F357">
        <v>1608.39</v>
      </c>
      <c r="G357">
        <v>0.28309499999999999</v>
      </c>
      <c r="H357">
        <v>0.72770400000000002</v>
      </c>
      <c r="I357">
        <v>0</v>
      </c>
    </row>
    <row r="358" spans="1:9" x14ac:dyDescent="0.25">
      <c r="A358" t="s">
        <v>113</v>
      </c>
      <c r="B358">
        <v>8537.44</v>
      </c>
      <c r="C358">
        <v>8515.42</v>
      </c>
      <c r="D358">
        <v>8478.69</v>
      </c>
      <c r="E358">
        <v>8467.94</v>
      </c>
      <c r="F358">
        <v>1624.92</v>
      </c>
      <c r="G358">
        <v>0.28319</v>
      </c>
      <c r="H358">
        <v>0.72651500000000002</v>
      </c>
      <c r="I358">
        <v>0</v>
      </c>
    </row>
    <row r="359" spans="1:9" x14ac:dyDescent="0.25">
      <c r="A359" t="s">
        <v>113</v>
      </c>
      <c r="B359">
        <v>8548.83</v>
      </c>
      <c r="C359">
        <v>8526.17</v>
      </c>
      <c r="D359">
        <v>8479.58</v>
      </c>
      <c r="E359">
        <v>8464.7000000000007</v>
      </c>
      <c r="F359">
        <v>1613</v>
      </c>
      <c r="G359">
        <v>0.28341499999999997</v>
      </c>
      <c r="H359">
        <v>0.70653200000000005</v>
      </c>
      <c r="I359">
        <v>0</v>
      </c>
    </row>
    <row r="360" spans="1:9" x14ac:dyDescent="0.25">
      <c r="A360" t="s">
        <v>113</v>
      </c>
      <c r="B360">
        <v>8572.7999999999993</v>
      </c>
      <c r="C360">
        <v>8549.94</v>
      </c>
      <c r="D360">
        <v>8501.1200000000008</v>
      </c>
      <c r="E360">
        <v>8485.15</v>
      </c>
      <c r="F360">
        <v>1629.46</v>
      </c>
      <c r="G360">
        <v>0.28307900000000003</v>
      </c>
      <c r="H360">
        <v>0.70653200000000005</v>
      </c>
      <c r="I360">
        <v>0</v>
      </c>
    </row>
    <row r="361" spans="1:9" x14ac:dyDescent="0.25">
      <c r="A361" t="s">
        <v>113</v>
      </c>
      <c r="B361">
        <v>8546.91</v>
      </c>
      <c r="C361">
        <v>8525.26</v>
      </c>
      <c r="D361">
        <v>8480.89</v>
      </c>
      <c r="E361">
        <v>8467.76</v>
      </c>
      <c r="F361">
        <v>1611.69</v>
      </c>
      <c r="G361">
        <v>0.28327599999999997</v>
      </c>
      <c r="H361">
        <v>0.72655400000000003</v>
      </c>
      <c r="I361">
        <v>0</v>
      </c>
    </row>
    <row r="362" spans="1:9" x14ac:dyDescent="0.25">
      <c r="A362" t="s">
        <v>113</v>
      </c>
      <c r="B362">
        <v>8570.49</v>
      </c>
      <c r="C362">
        <v>8548.06</v>
      </c>
      <c r="D362">
        <v>8504.69</v>
      </c>
      <c r="E362">
        <v>8492.52</v>
      </c>
      <c r="F362">
        <v>1632.34</v>
      </c>
      <c r="G362">
        <v>0.28312700000000002</v>
      </c>
      <c r="H362">
        <v>0.72548999999999997</v>
      </c>
      <c r="I362">
        <v>0</v>
      </c>
    </row>
    <row r="363" spans="1:9" x14ac:dyDescent="0.25">
      <c r="A363" t="s">
        <v>113</v>
      </c>
      <c r="B363">
        <v>8557.15</v>
      </c>
      <c r="C363">
        <v>8534.2999999999993</v>
      </c>
      <c r="D363">
        <v>8485.98</v>
      </c>
      <c r="E363">
        <v>8470.2099999999991</v>
      </c>
      <c r="F363">
        <v>1611.56</v>
      </c>
      <c r="G363">
        <v>0.283078</v>
      </c>
      <c r="H363">
        <v>0.71592299999999998</v>
      </c>
      <c r="I363">
        <v>0</v>
      </c>
    </row>
    <row r="364" spans="1:9" x14ac:dyDescent="0.25">
      <c r="A364" t="s">
        <v>113</v>
      </c>
      <c r="B364">
        <v>8574.02</v>
      </c>
      <c r="C364">
        <v>8551.68</v>
      </c>
      <c r="D364">
        <v>8506.0400000000009</v>
      </c>
      <c r="E364">
        <v>8491.18</v>
      </c>
      <c r="F364">
        <v>1631.98</v>
      </c>
      <c r="G364">
        <v>0.283078</v>
      </c>
      <c r="H364">
        <v>0.71479199999999998</v>
      </c>
      <c r="I364">
        <v>0</v>
      </c>
    </row>
    <row r="365" spans="1:9" x14ac:dyDescent="0.25">
      <c r="A365" t="s">
        <v>113</v>
      </c>
      <c r="B365">
        <v>8571.49</v>
      </c>
      <c r="C365">
        <v>8548.24</v>
      </c>
      <c r="D365">
        <v>8504.69</v>
      </c>
      <c r="E365">
        <v>8489.36</v>
      </c>
      <c r="F365">
        <v>1623.18</v>
      </c>
      <c r="G365">
        <v>0.28414600000000001</v>
      </c>
      <c r="H365">
        <v>0.72771699999999995</v>
      </c>
      <c r="I365">
        <v>0</v>
      </c>
    </row>
    <row r="366" spans="1:9" x14ac:dyDescent="0.25">
      <c r="A366" t="s">
        <v>113</v>
      </c>
      <c r="B366">
        <v>8625</v>
      </c>
      <c r="C366">
        <v>8602.35</v>
      </c>
      <c r="D366">
        <v>8553.9500000000007</v>
      </c>
      <c r="E366">
        <v>8541.02</v>
      </c>
      <c r="F366">
        <v>1659.52</v>
      </c>
      <c r="G366">
        <v>0.28321099999999999</v>
      </c>
      <c r="H366">
        <v>0.71633599999999997</v>
      </c>
      <c r="I366">
        <v>0</v>
      </c>
    </row>
    <row r="367" spans="1:9" x14ac:dyDescent="0.25">
      <c r="A367" t="s">
        <v>113</v>
      </c>
      <c r="B367">
        <v>8555.25</v>
      </c>
      <c r="C367">
        <v>8532.73</v>
      </c>
      <c r="D367">
        <v>8488.25</v>
      </c>
      <c r="E367">
        <v>8474.06</v>
      </c>
      <c r="F367">
        <v>1611.31</v>
      </c>
      <c r="G367">
        <v>0.28323399999999999</v>
      </c>
      <c r="H367">
        <v>0.72655599999999998</v>
      </c>
      <c r="I367">
        <v>0</v>
      </c>
    </row>
    <row r="368" spans="1:9" x14ac:dyDescent="0.25">
      <c r="A368" t="s">
        <v>113</v>
      </c>
      <c r="B368">
        <v>8611.58</v>
      </c>
      <c r="C368">
        <v>8589.61</v>
      </c>
      <c r="D368">
        <v>8542.5300000000007</v>
      </c>
      <c r="E368">
        <v>8528.23</v>
      </c>
      <c r="F368">
        <v>1650.67</v>
      </c>
      <c r="G368">
        <v>0.283084</v>
      </c>
      <c r="H368">
        <v>0.72466200000000003</v>
      </c>
      <c r="I368">
        <v>0</v>
      </c>
    </row>
    <row r="369" spans="1:9" x14ac:dyDescent="0.25">
      <c r="A369" t="s">
        <v>113</v>
      </c>
      <c r="B369">
        <v>8546</v>
      </c>
      <c r="C369">
        <v>8523.31</v>
      </c>
      <c r="D369">
        <v>8481.7999999999993</v>
      </c>
      <c r="E369">
        <v>8469.18</v>
      </c>
      <c r="F369">
        <v>1617.82</v>
      </c>
      <c r="G369">
        <v>0.28336699999999998</v>
      </c>
      <c r="H369">
        <v>0.72784300000000002</v>
      </c>
      <c r="I369">
        <v>0</v>
      </c>
    </row>
    <row r="370" spans="1:9" x14ac:dyDescent="0.25">
      <c r="A370" t="s">
        <v>113</v>
      </c>
      <c r="B370">
        <v>8575.9500000000007</v>
      </c>
      <c r="C370">
        <v>8553.49</v>
      </c>
      <c r="D370">
        <v>8504.1200000000008</v>
      </c>
      <c r="E370">
        <v>8488.49</v>
      </c>
      <c r="F370">
        <v>1627.93</v>
      </c>
      <c r="G370">
        <v>0.283169</v>
      </c>
      <c r="H370">
        <v>0.72789499999999996</v>
      </c>
      <c r="I370">
        <v>0</v>
      </c>
    </row>
    <row r="371" spans="1:9" x14ac:dyDescent="0.25">
      <c r="A371" t="s">
        <v>113</v>
      </c>
      <c r="B371">
        <v>8539.41</v>
      </c>
      <c r="C371">
        <v>8517.2999999999993</v>
      </c>
      <c r="D371">
        <v>8474</v>
      </c>
      <c r="E371">
        <v>8461.17</v>
      </c>
      <c r="F371">
        <v>1604.86</v>
      </c>
      <c r="G371">
        <v>0.26181500000000002</v>
      </c>
      <c r="H371">
        <v>0.72768999999999995</v>
      </c>
      <c r="I371">
        <v>0</v>
      </c>
    </row>
    <row r="372" spans="1:9" x14ac:dyDescent="0.25">
      <c r="A372" t="s">
        <v>113</v>
      </c>
      <c r="B372">
        <v>8569.42</v>
      </c>
      <c r="C372">
        <v>8547.17</v>
      </c>
      <c r="D372">
        <v>8499.02</v>
      </c>
      <c r="E372">
        <v>8482.58</v>
      </c>
      <c r="F372">
        <v>1624.85</v>
      </c>
      <c r="G372">
        <v>0.28319100000000003</v>
      </c>
      <c r="H372">
        <v>0.71649799999999997</v>
      </c>
      <c r="I372">
        <v>0</v>
      </c>
    </row>
    <row r="373" spans="1:9" x14ac:dyDescent="0.25">
      <c r="A373" t="s">
        <v>113</v>
      </c>
      <c r="B373">
        <v>8539.27</v>
      </c>
      <c r="C373">
        <v>8517.0499999999993</v>
      </c>
      <c r="D373">
        <v>8476.26</v>
      </c>
      <c r="E373">
        <v>8463.14</v>
      </c>
      <c r="F373">
        <v>1610.81</v>
      </c>
      <c r="G373">
        <v>0.28309699999999999</v>
      </c>
      <c r="H373">
        <v>0.72240400000000005</v>
      </c>
      <c r="I373">
        <v>0</v>
      </c>
    </row>
    <row r="374" spans="1:9" x14ac:dyDescent="0.25">
      <c r="A374" t="s">
        <v>113</v>
      </c>
      <c r="B374">
        <v>8586.14</v>
      </c>
      <c r="C374">
        <v>8563.6200000000008</v>
      </c>
      <c r="D374">
        <v>8513.5300000000007</v>
      </c>
      <c r="E374">
        <v>8496</v>
      </c>
      <c r="F374">
        <v>1628.19</v>
      </c>
      <c r="G374">
        <v>0.26313799999999998</v>
      </c>
      <c r="H374">
        <v>0.72750800000000004</v>
      </c>
      <c r="I374">
        <v>0</v>
      </c>
    </row>
    <row r="375" spans="1:9" x14ac:dyDescent="0.25">
      <c r="A375" t="s">
        <v>113</v>
      </c>
      <c r="B375">
        <v>8541</v>
      </c>
      <c r="C375">
        <v>8518.86</v>
      </c>
      <c r="D375">
        <v>8475.25</v>
      </c>
      <c r="E375">
        <v>8461.1200000000008</v>
      </c>
      <c r="F375">
        <v>1601.72</v>
      </c>
      <c r="G375">
        <v>0.28347600000000001</v>
      </c>
      <c r="H375">
        <v>0.72789700000000002</v>
      </c>
      <c r="I375">
        <v>0</v>
      </c>
    </row>
    <row r="376" spans="1:9" x14ac:dyDescent="0.25">
      <c r="A376" t="s">
        <v>113</v>
      </c>
      <c r="B376">
        <v>8579.9</v>
      </c>
      <c r="C376">
        <v>8558.15</v>
      </c>
      <c r="D376">
        <v>8505.77</v>
      </c>
      <c r="E376">
        <v>8489.99</v>
      </c>
      <c r="F376">
        <v>1621.34</v>
      </c>
      <c r="G376">
        <v>0.28314099999999998</v>
      </c>
      <c r="H376">
        <v>0.70650299999999999</v>
      </c>
      <c r="I376">
        <v>0</v>
      </c>
    </row>
    <row r="377" spans="1:9" x14ac:dyDescent="0.25">
      <c r="A377" t="s">
        <v>113</v>
      </c>
      <c r="B377">
        <v>8549.6200000000008</v>
      </c>
      <c r="C377">
        <v>8528.1</v>
      </c>
      <c r="D377">
        <v>8485.08</v>
      </c>
      <c r="E377">
        <v>8471.42</v>
      </c>
      <c r="F377">
        <v>1611.88</v>
      </c>
      <c r="G377">
        <v>0.28312100000000001</v>
      </c>
      <c r="H377">
        <v>0.72780400000000001</v>
      </c>
      <c r="I377">
        <v>0</v>
      </c>
    </row>
    <row r="378" spans="1:9" x14ac:dyDescent="0.25">
      <c r="A378" t="s">
        <v>113</v>
      </c>
      <c r="B378">
        <v>8577.84</v>
      </c>
      <c r="C378">
        <v>8555.9</v>
      </c>
      <c r="D378">
        <v>8503.31</v>
      </c>
      <c r="E378">
        <v>8485.99</v>
      </c>
      <c r="F378">
        <v>1613.05</v>
      </c>
      <c r="G378">
        <v>0.283416</v>
      </c>
      <c r="H378">
        <v>0.72404000000000002</v>
      </c>
      <c r="I378">
        <v>0</v>
      </c>
    </row>
    <row r="379" spans="1:9" x14ac:dyDescent="0.25">
      <c r="A379" t="s">
        <v>113</v>
      </c>
      <c r="B379">
        <v>8586.3700000000008</v>
      </c>
      <c r="C379">
        <v>8565.01</v>
      </c>
      <c r="D379">
        <v>8510.9</v>
      </c>
      <c r="E379">
        <v>8492.2800000000007</v>
      </c>
      <c r="F379">
        <v>1618.96</v>
      </c>
      <c r="G379">
        <v>0.27251700000000001</v>
      </c>
      <c r="H379">
        <v>0.72049600000000003</v>
      </c>
      <c r="I379">
        <v>0</v>
      </c>
    </row>
    <row r="380" spans="1:9" x14ac:dyDescent="0.25">
      <c r="A380" t="s">
        <v>113</v>
      </c>
      <c r="B380">
        <v>8561.98</v>
      </c>
      <c r="C380">
        <v>8539.48</v>
      </c>
      <c r="D380">
        <v>8497.0400000000009</v>
      </c>
      <c r="E380">
        <v>8483.2099999999991</v>
      </c>
      <c r="F380">
        <v>1626.86</v>
      </c>
      <c r="G380">
        <v>0.28335199999999999</v>
      </c>
      <c r="H380">
        <v>0.70653100000000002</v>
      </c>
      <c r="I380">
        <v>0</v>
      </c>
    </row>
    <row r="381" spans="1:9" x14ac:dyDescent="0.25">
      <c r="A381" t="s">
        <v>113</v>
      </c>
      <c r="B381">
        <v>8524.4599999999991</v>
      </c>
      <c r="C381">
        <v>8502.52</v>
      </c>
      <c r="D381">
        <v>8464.83</v>
      </c>
      <c r="E381">
        <v>8452.34</v>
      </c>
      <c r="F381">
        <v>1603.53</v>
      </c>
      <c r="G381">
        <v>0.283078</v>
      </c>
      <c r="H381">
        <v>0.72608399999999995</v>
      </c>
      <c r="I381">
        <v>0</v>
      </c>
    </row>
    <row r="382" spans="1:9" x14ac:dyDescent="0.25">
      <c r="A382" t="s">
        <v>113</v>
      </c>
      <c r="B382">
        <v>8572.32</v>
      </c>
      <c r="C382">
        <v>8550.6200000000008</v>
      </c>
      <c r="D382">
        <v>8500.7999999999993</v>
      </c>
      <c r="E382">
        <v>8486.15</v>
      </c>
      <c r="F382">
        <v>1623.66</v>
      </c>
      <c r="G382">
        <v>0.28308299999999997</v>
      </c>
      <c r="H382">
        <v>0.72557000000000005</v>
      </c>
      <c r="I382">
        <v>0</v>
      </c>
    </row>
    <row r="383" spans="1:9" x14ac:dyDescent="0.25">
      <c r="A383" t="s">
        <v>113</v>
      </c>
      <c r="B383">
        <v>8544.08</v>
      </c>
      <c r="C383">
        <v>8521.6</v>
      </c>
      <c r="D383">
        <v>8478.98</v>
      </c>
      <c r="E383">
        <v>8466.06</v>
      </c>
      <c r="F383">
        <v>1608.43</v>
      </c>
      <c r="G383">
        <v>0.28309499999999999</v>
      </c>
      <c r="H383">
        <v>0.72788699999999995</v>
      </c>
      <c r="I383">
        <v>0</v>
      </c>
    </row>
    <row r="384" spans="1:9" x14ac:dyDescent="0.25">
      <c r="A384" t="s">
        <v>113</v>
      </c>
      <c r="B384">
        <v>8553.59</v>
      </c>
      <c r="C384">
        <v>8530.9500000000007</v>
      </c>
      <c r="D384">
        <v>8489.48</v>
      </c>
      <c r="E384">
        <v>8477.52</v>
      </c>
      <c r="F384">
        <v>1622.83</v>
      </c>
      <c r="G384">
        <v>0.28316000000000002</v>
      </c>
      <c r="H384">
        <v>0.727244</v>
      </c>
      <c r="I384">
        <v>0</v>
      </c>
    </row>
    <row r="385" spans="1:25" x14ac:dyDescent="0.25">
      <c r="A385" t="s">
        <v>113</v>
      </c>
      <c r="B385">
        <v>8554.36</v>
      </c>
      <c r="C385">
        <v>8532.32</v>
      </c>
      <c r="D385">
        <v>8483.5300000000007</v>
      </c>
      <c r="E385">
        <v>8467.7199999999993</v>
      </c>
      <c r="F385">
        <v>1606.83</v>
      </c>
      <c r="G385">
        <v>0.283528</v>
      </c>
      <c r="H385">
        <v>0.72038400000000002</v>
      </c>
      <c r="I385">
        <v>0</v>
      </c>
    </row>
    <row r="386" spans="1:25" x14ac:dyDescent="0.25">
      <c r="A386" t="s">
        <v>113</v>
      </c>
      <c r="B386">
        <v>8538.7999999999993</v>
      </c>
      <c r="C386">
        <v>8516.5400000000009</v>
      </c>
      <c r="D386">
        <v>8478.73</v>
      </c>
      <c r="E386">
        <v>8467.59</v>
      </c>
      <c r="F386">
        <v>1621.34</v>
      </c>
      <c r="G386">
        <v>0.283553</v>
      </c>
      <c r="H386">
        <v>0.72789000000000004</v>
      </c>
      <c r="I386">
        <v>0</v>
      </c>
    </row>
    <row r="387" spans="1:25" x14ac:dyDescent="0.25">
      <c r="A387" t="s">
        <v>113</v>
      </c>
      <c r="B387">
        <v>8529.76</v>
      </c>
      <c r="C387">
        <v>8507.81</v>
      </c>
      <c r="D387">
        <v>8469.33</v>
      </c>
      <c r="E387">
        <v>8457.66</v>
      </c>
      <c r="F387">
        <v>1608.88</v>
      </c>
      <c r="G387">
        <v>0.28314499999999998</v>
      </c>
      <c r="H387">
        <v>0.70653200000000005</v>
      </c>
      <c r="I387">
        <v>0</v>
      </c>
    </row>
    <row r="388" spans="1:25" x14ac:dyDescent="0.25">
      <c r="A388" t="s">
        <v>113</v>
      </c>
      <c r="B388">
        <v>8573.01</v>
      </c>
      <c r="C388">
        <v>8550.32</v>
      </c>
      <c r="D388">
        <v>8500.6200000000008</v>
      </c>
      <c r="E388">
        <v>8484.9500000000007</v>
      </c>
      <c r="F388">
        <v>1621.24</v>
      </c>
      <c r="G388">
        <v>0.28311799999999998</v>
      </c>
      <c r="H388">
        <v>0.71361200000000002</v>
      </c>
      <c r="I388">
        <v>0</v>
      </c>
    </row>
    <row r="389" spans="1:25" x14ac:dyDescent="0.25">
      <c r="A389" t="s">
        <v>113</v>
      </c>
      <c r="B389">
        <v>8558.14</v>
      </c>
      <c r="C389">
        <v>8536.01</v>
      </c>
      <c r="D389">
        <v>8487.44</v>
      </c>
      <c r="E389">
        <v>8472.06</v>
      </c>
      <c r="F389">
        <v>1612.76</v>
      </c>
      <c r="G389">
        <v>0.28325699999999998</v>
      </c>
      <c r="H389">
        <v>0.72526100000000004</v>
      </c>
      <c r="I389">
        <v>0</v>
      </c>
    </row>
    <row r="390" spans="1:25" x14ac:dyDescent="0.25">
      <c r="A390" t="s">
        <v>113</v>
      </c>
      <c r="B390">
        <v>8580.36</v>
      </c>
      <c r="C390">
        <v>8558.33</v>
      </c>
      <c r="D390">
        <v>8507.35</v>
      </c>
      <c r="E390">
        <v>8491.9</v>
      </c>
      <c r="F390">
        <v>1628.44</v>
      </c>
      <c r="G390">
        <v>0.28322900000000001</v>
      </c>
      <c r="H390">
        <v>0.72788900000000001</v>
      </c>
      <c r="I390">
        <v>0</v>
      </c>
    </row>
    <row r="391" spans="1:25" x14ac:dyDescent="0.25">
      <c r="A391" t="s">
        <v>113</v>
      </c>
      <c r="B391">
        <v>8552.27</v>
      </c>
      <c r="C391">
        <v>8530.3799999999992</v>
      </c>
      <c r="D391">
        <v>8487.15</v>
      </c>
      <c r="E391">
        <v>8474.91</v>
      </c>
      <c r="F391">
        <v>1610.66</v>
      </c>
      <c r="G391">
        <v>0.28447499999999998</v>
      </c>
      <c r="H391">
        <v>0.70960999999999996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8587.09</v>
      </c>
      <c r="C392">
        <v>8563.5499999999993</v>
      </c>
      <c r="D392">
        <v>8512.66</v>
      </c>
      <c r="E392">
        <v>8495.6200000000008</v>
      </c>
      <c r="F392">
        <v>1629.86</v>
      </c>
      <c r="G392">
        <v>0.283078</v>
      </c>
      <c r="H392">
        <v>0.70653200000000005</v>
      </c>
      <c r="I392">
        <v>0</v>
      </c>
      <c r="R392">
        <f>AVERAGE(B343:B392)</f>
        <v>8559.216400000003</v>
      </c>
      <c r="S392">
        <f>AVERAGE(C343:C392)</f>
        <v>8536.9112000000005</v>
      </c>
      <c r="U392">
        <f>_xlfn.VAR.P(B343:B392)</f>
        <v>466.29661503999699</v>
      </c>
      <c r="V392">
        <f>_xlfn.VAR.P(C343:C392)</f>
        <v>465.00227456000221</v>
      </c>
      <c r="X392">
        <f>1.96*SQRT(U392)/50</f>
        <v>0.84648096879673618</v>
      </c>
      <c r="Y392">
        <f>1.96*SQRT(V392)/50</f>
        <v>0.84530532660091628</v>
      </c>
    </row>
    <row r="393" spans="1:25" x14ac:dyDescent="0.25">
      <c r="A393" t="s">
        <v>113</v>
      </c>
      <c r="B393">
        <v>428040.81550000003</v>
      </c>
      <c r="C393" t="s">
        <v>37</v>
      </c>
    </row>
    <row r="394" spans="1:25" x14ac:dyDescent="0.25">
      <c r="A394" t="s">
        <v>114</v>
      </c>
      <c r="B394">
        <v>8540.23</v>
      </c>
      <c r="C394">
        <v>0</v>
      </c>
      <c r="D394">
        <v>0</v>
      </c>
      <c r="E394">
        <v>0</v>
      </c>
      <c r="F394">
        <v>0</v>
      </c>
      <c r="G394">
        <v>0.28308699999999998</v>
      </c>
      <c r="H394">
        <v>0.72747899999999999</v>
      </c>
      <c r="I394">
        <v>0</v>
      </c>
    </row>
    <row r="395" spans="1:25" x14ac:dyDescent="0.25">
      <c r="A395" t="s">
        <v>114</v>
      </c>
      <c r="B395">
        <v>8531.5300000000007</v>
      </c>
      <c r="C395">
        <v>0</v>
      </c>
      <c r="D395">
        <v>0</v>
      </c>
      <c r="E395">
        <v>0</v>
      </c>
      <c r="F395">
        <v>0</v>
      </c>
      <c r="G395">
        <v>0.283078</v>
      </c>
      <c r="H395">
        <v>0.72783200000000003</v>
      </c>
      <c r="I395">
        <v>0</v>
      </c>
    </row>
    <row r="396" spans="1:25" x14ac:dyDescent="0.25">
      <c r="A396" t="s">
        <v>114</v>
      </c>
      <c r="B396">
        <v>8536.61</v>
      </c>
      <c r="C396">
        <v>0</v>
      </c>
      <c r="D396">
        <v>0</v>
      </c>
      <c r="E396">
        <v>0</v>
      </c>
      <c r="F396">
        <v>0</v>
      </c>
      <c r="G396">
        <v>0.28368399999999999</v>
      </c>
      <c r="H396">
        <v>0.71950499999999995</v>
      </c>
      <c r="I396">
        <v>0</v>
      </c>
    </row>
    <row r="397" spans="1:25" x14ac:dyDescent="0.25">
      <c r="A397" t="s">
        <v>114</v>
      </c>
      <c r="B397">
        <v>8556.2800000000007</v>
      </c>
      <c r="C397">
        <v>0</v>
      </c>
      <c r="D397">
        <v>0</v>
      </c>
      <c r="E397">
        <v>0</v>
      </c>
      <c r="F397">
        <v>0</v>
      </c>
      <c r="G397">
        <v>0.26052199999999998</v>
      </c>
      <c r="H397">
        <v>0.70653100000000002</v>
      </c>
      <c r="I397">
        <v>0</v>
      </c>
    </row>
    <row r="398" spans="1:25" x14ac:dyDescent="0.25">
      <c r="A398" t="s">
        <v>114</v>
      </c>
      <c r="B398">
        <v>8551.19</v>
      </c>
      <c r="C398">
        <v>0</v>
      </c>
      <c r="D398">
        <v>0</v>
      </c>
      <c r="E398">
        <v>0</v>
      </c>
      <c r="F398">
        <v>0</v>
      </c>
      <c r="G398">
        <v>0.28463300000000002</v>
      </c>
      <c r="H398">
        <v>0.72078600000000004</v>
      </c>
      <c r="I398">
        <v>0</v>
      </c>
    </row>
    <row r="399" spans="1:25" x14ac:dyDescent="0.25">
      <c r="A399" t="s">
        <v>114</v>
      </c>
      <c r="B399">
        <v>8568.61</v>
      </c>
      <c r="C399">
        <v>0</v>
      </c>
      <c r="D399">
        <v>0</v>
      </c>
      <c r="E399">
        <v>0</v>
      </c>
      <c r="F399">
        <v>0</v>
      </c>
      <c r="G399">
        <v>0.283082</v>
      </c>
      <c r="H399">
        <v>0.71588200000000002</v>
      </c>
      <c r="I399">
        <v>0</v>
      </c>
    </row>
    <row r="400" spans="1:25" x14ac:dyDescent="0.25">
      <c r="A400" t="s">
        <v>114</v>
      </c>
      <c r="B400">
        <v>8526.17</v>
      </c>
      <c r="C400">
        <v>0</v>
      </c>
      <c r="D400">
        <v>0</v>
      </c>
      <c r="E400">
        <v>0</v>
      </c>
      <c r="F400">
        <v>0</v>
      </c>
      <c r="G400">
        <v>0.283356</v>
      </c>
      <c r="H400">
        <v>0.72450000000000003</v>
      </c>
      <c r="I400">
        <v>0</v>
      </c>
    </row>
    <row r="401" spans="1:9" x14ac:dyDescent="0.25">
      <c r="A401" t="s">
        <v>114</v>
      </c>
      <c r="B401">
        <v>8522.06</v>
      </c>
      <c r="C401">
        <v>0</v>
      </c>
      <c r="D401">
        <v>0</v>
      </c>
      <c r="E401">
        <v>0</v>
      </c>
      <c r="F401">
        <v>0</v>
      </c>
      <c r="G401">
        <v>0.28346199999999999</v>
      </c>
      <c r="H401">
        <v>0.72789199999999998</v>
      </c>
      <c r="I401">
        <v>0</v>
      </c>
    </row>
    <row r="402" spans="1:9" x14ac:dyDescent="0.25">
      <c r="A402" t="s">
        <v>114</v>
      </c>
      <c r="B402">
        <v>8523.41</v>
      </c>
      <c r="C402">
        <v>0</v>
      </c>
      <c r="D402">
        <v>0</v>
      </c>
      <c r="E402">
        <v>0</v>
      </c>
      <c r="F402">
        <v>0</v>
      </c>
      <c r="G402">
        <v>0.28311900000000001</v>
      </c>
      <c r="H402">
        <v>0.72761200000000004</v>
      </c>
      <c r="I402">
        <v>0</v>
      </c>
    </row>
    <row r="403" spans="1:9" x14ac:dyDescent="0.25">
      <c r="A403" t="s">
        <v>114</v>
      </c>
      <c r="B403">
        <v>8526.86</v>
      </c>
      <c r="C403">
        <v>0</v>
      </c>
      <c r="D403">
        <v>0</v>
      </c>
      <c r="E403">
        <v>0</v>
      </c>
      <c r="F403">
        <v>0</v>
      </c>
      <c r="G403">
        <v>0.28323799999999999</v>
      </c>
      <c r="H403">
        <v>0.72096199999999999</v>
      </c>
      <c r="I403">
        <v>0</v>
      </c>
    </row>
    <row r="404" spans="1:9" x14ac:dyDescent="0.25">
      <c r="A404" t="s">
        <v>114</v>
      </c>
      <c r="B404">
        <v>8547.7099999999991</v>
      </c>
      <c r="C404">
        <v>0</v>
      </c>
      <c r="D404">
        <v>0</v>
      </c>
      <c r="E404">
        <v>0</v>
      </c>
      <c r="F404">
        <v>0</v>
      </c>
      <c r="G404">
        <v>0.26852999999999999</v>
      </c>
      <c r="H404">
        <v>0.72787100000000005</v>
      </c>
      <c r="I404">
        <v>0</v>
      </c>
    </row>
    <row r="405" spans="1:9" x14ac:dyDescent="0.25">
      <c r="A405" t="s">
        <v>114</v>
      </c>
      <c r="B405">
        <v>8540.83</v>
      </c>
      <c r="C405">
        <v>0</v>
      </c>
      <c r="D405">
        <v>0</v>
      </c>
      <c r="E405">
        <v>0</v>
      </c>
      <c r="F405">
        <v>0</v>
      </c>
      <c r="G405">
        <v>0.28308</v>
      </c>
      <c r="H405">
        <v>0.72759600000000002</v>
      </c>
      <c r="I405">
        <v>0</v>
      </c>
    </row>
    <row r="406" spans="1:9" x14ac:dyDescent="0.25">
      <c r="A406" t="s">
        <v>114</v>
      </c>
      <c r="B406">
        <v>8541.06</v>
      </c>
      <c r="C406">
        <v>0</v>
      </c>
      <c r="D406">
        <v>0</v>
      </c>
      <c r="E406">
        <v>0</v>
      </c>
      <c r="F406">
        <v>0</v>
      </c>
      <c r="G406">
        <v>0.283082</v>
      </c>
      <c r="H406">
        <v>0.72734699999999997</v>
      </c>
      <c r="I406">
        <v>0</v>
      </c>
    </row>
    <row r="407" spans="1:9" x14ac:dyDescent="0.25">
      <c r="A407" t="s">
        <v>114</v>
      </c>
      <c r="B407">
        <v>8538.17</v>
      </c>
      <c r="C407">
        <v>0</v>
      </c>
      <c r="D407">
        <v>0</v>
      </c>
      <c r="E407">
        <v>0</v>
      </c>
      <c r="F407">
        <v>0</v>
      </c>
      <c r="G407">
        <v>0.283086</v>
      </c>
      <c r="H407">
        <v>0.70652700000000002</v>
      </c>
      <c r="I407">
        <v>0</v>
      </c>
    </row>
    <row r="408" spans="1:9" x14ac:dyDescent="0.25">
      <c r="A408" t="s">
        <v>114</v>
      </c>
      <c r="B408">
        <v>8526.58</v>
      </c>
      <c r="C408">
        <v>0</v>
      </c>
      <c r="D408">
        <v>0</v>
      </c>
      <c r="E408">
        <v>0</v>
      </c>
      <c r="F408">
        <v>0</v>
      </c>
      <c r="G408">
        <v>0.283078</v>
      </c>
      <c r="H408">
        <v>0.71957400000000005</v>
      </c>
      <c r="I408">
        <v>0</v>
      </c>
    </row>
    <row r="409" spans="1:9" x14ac:dyDescent="0.25">
      <c r="A409" t="s">
        <v>114</v>
      </c>
      <c r="B409">
        <v>8547.2199999999993</v>
      </c>
      <c r="C409">
        <v>0</v>
      </c>
      <c r="D409">
        <v>0</v>
      </c>
      <c r="E409">
        <v>0</v>
      </c>
      <c r="F409">
        <v>0</v>
      </c>
      <c r="G409">
        <v>0.28308800000000001</v>
      </c>
      <c r="H409">
        <v>0.72639299999999996</v>
      </c>
      <c r="I409">
        <v>0</v>
      </c>
    </row>
    <row r="410" spans="1:9" x14ac:dyDescent="0.25">
      <c r="A410" t="s">
        <v>114</v>
      </c>
      <c r="B410">
        <v>8528.84</v>
      </c>
      <c r="C410">
        <v>0</v>
      </c>
      <c r="D410">
        <v>0</v>
      </c>
      <c r="E410">
        <v>0</v>
      </c>
      <c r="F410">
        <v>0</v>
      </c>
      <c r="G410">
        <v>0.264957</v>
      </c>
      <c r="H410">
        <v>0.72788699999999995</v>
      </c>
      <c r="I410">
        <v>0</v>
      </c>
    </row>
    <row r="411" spans="1:9" x14ac:dyDescent="0.25">
      <c r="A411" t="s">
        <v>114</v>
      </c>
      <c r="B411">
        <v>8539.36</v>
      </c>
      <c r="C411">
        <v>0</v>
      </c>
      <c r="D411">
        <v>0</v>
      </c>
      <c r="E411">
        <v>0</v>
      </c>
      <c r="F411">
        <v>0</v>
      </c>
      <c r="G411">
        <v>0.27624900000000002</v>
      </c>
      <c r="H411">
        <v>0.70653100000000002</v>
      </c>
      <c r="I411">
        <v>0</v>
      </c>
    </row>
    <row r="412" spans="1:9" x14ac:dyDescent="0.25">
      <c r="A412" t="s">
        <v>114</v>
      </c>
      <c r="B412">
        <v>8526.9599999999991</v>
      </c>
      <c r="C412">
        <v>0</v>
      </c>
      <c r="D412">
        <v>0</v>
      </c>
      <c r="E412">
        <v>0</v>
      </c>
      <c r="F412">
        <v>0</v>
      </c>
      <c r="G412">
        <v>0.28310800000000003</v>
      </c>
      <c r="H412">
        <v>0.70653200000000005</v>
      </c>
      <c r="I412">
        <v>0</v>
      </c>
    </row>
    <row r="413" spans="1:9" x14ac:dyDescent="0.25">
      <c r="A413" t="s">
        <v>114</v>
      </c>
      <c r="B413">
        <v>8525.81</v>
      </c>
      <c r="C413">
        <v>0</v>
      </c>
      <c r="D413">
        <v>0</v>
      </c>
      <c r="E413">
        <v>0</v>
      </c>
      <c r="F413">
        <v>0</v>
      </c>
      <c r="G413">
        <v>0.28315499999999999</v>
      </c>
      <c r="H413">
        <v>0.72705900000000001</v>
      </c>
      <c r="I413">
        <v>0</v>
      </c>
    </row>
    <row r="414" spans="1:9" x14ac:dyDescent="0.25">
      <c r="A414" t="s">
        <v>114</v>
      </c>
      <c r="B414">
        <v>8532.3799999999992</v>
      </c>
      <c r="C414">
        <v>0</v>
      </c>
      <c r="D414">
        <v>0</v>
      </c>
      <c r="E414">
        <v>0</v>
      </c>
      <c r="F414">
        <v>0</v>
      </c>
      <c r="G414">
        <v>0.28309699999999999</v>
      </c>
      <c r="H414">
        <v>0.72763</v>
      </c>
      <c r="I414">
        <v>0</v>
      </c>
    </row>
    <row r="415" spans="1:9" x14ac:dyDescent="0.25">
      <c r="A415" t="s">
        <v>114</v>
      </c>
      <c r="B415">
        <v>8527.5499999999993</v>
      </c>
      <c r="C415">
        <v>0</v>
      </c>
      <c r="D415">
        <v>0</v>
      </c>
      <c r="E415">
        <v>0</v>
      </c>
      <c r="F415">
        <v>0</v>
      </c>
      <c r="G415">
        <v>0.28392000000000001</v>
      </c>
      <c r="H415">
        <v>0.70653200000000005</v>
      </c>
      <c r="I415">
        <v>0</v>
      </c>
    </row>
    <row r="416" spans="1:9" x14ac:dyDescent="0.25">
      <c r="A416" t="s">
        <v>114</v>
      </c>
      <c r="B416">
        <v>8512.9699999999993</v>
      </c>
      <c r="C416">
        <v>0</v>
      </c>
      <c r="D416">
        <v>0</v>
      </c>
      <c r="E416">
        <v>0</v>
      </c>
      <c r="F416">
        <v>0</v>
      </c>
      <c r="G416">
        <v>0.27221200000000001</v>
      </c>
      <c r="H416">
        <v>0.72391499999999998</v>
      </c>
      <c r="I416">
        <v>0</v>
      </c>
    </row>
    <row r="417" spans="1:9" x14ac:dyDescent="0.25">
      <c r="A417" t="s">
        <v>114</v>
      </c>
      <c r="B417">
        <v>8544.14</v>
      </c>
      <c r="C417">
        <v>0</v>
      </c>
      <c r="D417">
        <v>0</v>
      </c>
      <c r="E417">
        <v>0</v>
      </c>
      <c r="F417">
        <v>0</v>
      </c>
      <c r="G417">
        <v>0.28327200000000002</v>
      </c>
      <c r="H417">
        <v>0.72775500000000004</v>
      </c>
      <c r="I417">
        <v>0</v>
      </c>
    </row>
    <row r="418" spans="1:9" x14ac:dyDescent="0.25">
      <c r="A418" t="s">
        <v>114</v>
      </c>
      <c r="B418">
        <v>8546.7000000000007</v>
      </c>
      <c r="C418">
        <v>0</v>
      </c>
      <c r="D418">
        <v>0</v>
      </c>
      <c r="E418">
        <v>0</v>
      </c>
      <c r="F418">
        <v>0</v>
      </c>
      <c r="G418">
        <v>0.260714</v>
      </c>
      <c r="H418">
        <v>0.72450599999999998</v>
      </c>
      <c r="I418">
        <v>0</v>
      </c>
    </row>
    <row r="419" spans="1:9" x14ac:dyDescent="0.25">
      <c r="A419" t="s">
        <v>114</v>
      </c>
      <c r="B419">
        <v>8536.17</v>
      </c>
      <c r="C419">
        <v>0</v>
      </c>
      <c r="D419">
        <v>0</v>
      </c>
      <c r="E419">
        <v>0</v>
      </c>
      <c r="F419">
        <v>0</v>
      </c>
      <c r="G419">
        <v>0.28321000000000002</v>
      </c>
      <c r="H419">
        <v>0.725912</v>
      </c>
      <c r="I419">
        <v>0</v>
      </c>
    </row>
    <row r="420" spans="1:9" x14ac:dyDescent="0.25">
      <c r="A420" t="s">
        <v>114</v>
      </c>
      <c r="B420">
        <v>8544.1</v>
      </c>
      <c r="C420">
        <v>0</v>
      </c>
      <c r="D420">
        <v>0</v>
      </c>
      <c r="E420">
        <v>0</v>
      </c>
      <c r="F420">
        <v>0</v>
      </c>
      <c r="G420">
        <v>0.28048400000000001</v>
      </c>
      <c r="H420">
        <v>0.72353800000000001</v>
      </c>
      <c r="I420">
        <v>0</v>
      </c>
    </row>
    <row r="421" spans="1:9" x14ac:dyDescent="0.25">
      <c r="A421" t="s">
        <v>114</v>
      </c>
      <c r="B421">
        <v>8534.58</v>
      </c>
      <c r="C421">
        <v>0</v>
      </c>
      <c r="D421">
        <v>0</v>
      </c>
      <c r="E421">
        <v>0</v>
      </c>
      <c r="F421">
        <v>0</v>
      </c>
      <c r="G421">
        <v>0.28326800000000002</v>
      </c>
      <c r="H421">
        <v>0.72783799999999998</v>
      </c>
      <c r="I421">
        <v>0</v>
      </c>
    </row>
    <row r="422" spans="1:9" x14ac:dyDescent="0.25">
      <c r="A422" t="s">
        <v>114</v>
      </c>
      <c r="B422">
        <v>8532.2099999999991</v>
      </c>
      <c r="C422">
        <v>0</v>
      </c>
      <c r="D422">
        <v>0</v>
      </c>
      <c r="E422">
        <v>0</v>
      </c>
      <c r="F422">
        <v>0</v>
      </c>
      <c r="G422">
        <v>0.28309800000000002</v>
      </c>
      <c r="H422">
        <v>0.72781099999999999</v>
      </c>
      <c r="I422">
        <v>0</v>
      </c>
    </row>
    <row r="423" spans="1:9" x14ac:dyDescent="0.25">
      <c r="A423" t="s">
        <v>114</v>
      </c>
      <c r="B423">
        <v>8531.68</v>
      </c>
      <c r="C423">
        <v>0</v>
      </c>
      <c r="D423">
        <v>0</v>
      </c>
      <c r="E423">
        <v>0</v>
      </c>
      <c r="F423">
        <v>0</v>
      </c>
      <c r="G423">
        <v>0.28308899999999998</v>
      </c>
      <c r="H423">
        <v>0.70653200000000005</v>
      </c>
      <c r="I423">
        <v>0</v>
      </c>
    </row>
    <row r="424" spans="1:9" x14ac:dyDescent="0.25">
      <c r="A424" t="s">
        <v>114</v>
      </c>
      <c r="B424">
        <v>8528.1</v>
      </c>
      <c r="C424">
        <v>0</v>
      </c>
      <c r="D424">
        <v>0</v>
      </c>
      <c r="E424">
        <v>0</v>
      </c>
      <c r="F424">
        <v>0</v>
      </c>
      <c r="G424">
        <v>0.283078</v>
      </c>
      <c r="H424">
        <v>0.70653100000000002</v>
      </c>
      <c r="I424">
        <v>0</v>
      </c>
    </row>
    <row r="425" spans="1:9" x14ac:dyDescent="0.25">
      <c r="A425" t="s">
        <v>114</v>
      </c>
      <c r="B425">
        <v>8531.57</v>
      </c>
      <c r="C425">
        <v>0</v>
      </c>
      <c r="D425">
        <v>0</v>
      </c>
      <c r="E425">
        <v>0</v>
      </c>
      <c r="F425">
        <v>0</v>
      </c>
      <c r="G425">
        <v>0.28310000000000002</v>
      </c>
      <c r="H425">
        <v>0.70891400000000004</v>
      </c>
      <c r="I425">
        <v>0</v>
      </c>
    </row>
    <row r="426" spans="1:9" x14ac:dyDescent="0.25">
      <c r="A426" t="s">
        <v>114</v>
      </c>
      <c r="B426">
        <v>8532.69</v>
      </c>
      <c r="C426">
        <v>0</v>
      </c>
      <c r="D426">
        <v>0</v>
      </c>
      <c r="E426">
        <v>0</v>
      </c>
      <c r="F426">
        <v>0</v>
      </c>
      <c r="G426">
        <v>0.28357300000000002</v>
      </c>
      <c r="H426">
        <v>0.70652899999999996</v>
      </c>
      <c r="I426">
        <v>0</v>
      </c>
    </row>
    <row r="427" spans="1:9" x14ac:dyDescent="0.25">
      <c r="A427" t="s">
        <v>114</v>
      </c>
      <c r="B427">
        <v>8544.3700000000008</v>
      </c>
      <c r="C427">
        <v>0</v>
      </c>
      <c r="D427">
        <v>0</v>
      </c>
      <c r="E427">
        <v>0</v>
      </c>
      <c r="F427">
        <v>0</v>
      </c>
      <c r="G427">
        <v>0.283078</v>
      </c>
      <c r="H427">
        <v>0.72680400000000001</v>
      </c>
      <c r="I427">
        <v>0</v>
      </c>
    </row>
    <row r="428" spans="1:9" x14ac:dyDescent="0.25">
      <c r="A428" t="s">
        <v>114</v>
      </c>
      <c r="B428">
        <v>8532.6</v>
      </c>
      <c r="C428">
        <v>0</v>
      </c>
      <c r="D428">
        <v>0</v>
      </c>
      <c r="E428">
        <v>0</v>
      </c>
      <c r="F428">
        <v>0</v>
      </c>
      <c r="G428">
        <v>0.28324300000000002</v>
      </c>
      <c r="H428">
        <v>0.72787800000000002</v>
      </c>
      <c r="I428">
        <v>0</v>
      </c>
    </row>
    <row r="429" spans="1:9" x14ac:dyDescent="0.25">
      <c r="A429" t="s">
        <v>114</v>
      </c>
      <c r="B429">
        <v>8536.34</v>
      </c>
      <c r="C429">
        <v>0</v>
      </c>
      <c r="D429">
        <v>0</v>
      </c>
      <c r="E429">
        <v>0</v>
      </c>
      <c r="F429">
        <v>0</v>
      </c>
      <c r="G429">
        <v>0.283082</v>
      </c>
      <c r="H429">
        <v>0.72787000000000002</v>
      </c>
      <c r="I429">
        <v>0</v>
      </c>
    </row>
    <row r="430" spans="1:9" x14ac:dyDescent="0.25">
      <c r="A430" t="s">
        <v>114</v>
      </c>
      <c r="B430">
        <v>8530.0300000000007</v>
      </c>
      <c r="C430">
        <v>0</v>
      </c>
      <c r="D430">
        <v>0</v>
      </c>
      <c r="E430">
        <v>0</v>
      </c>
      <c r="F430">
        <v>0</v>
      </c>
      <c r="G430">
        <v>0.27699099999999999</v>
      </c>
      <c r="H430">
        <v>0.70653100000000002</v>
      </c>
      <c r="I430">
        <v>0</v>
      </c>
    </row>
    <row r="431" spans="1:9" x14ac:dyDescent="0.25">
      <c r="A431" t="s">
        <v>114</v>
      </c>
      <c r="B431">
        <v>8543.36</v>
      </c>
      <c r="C431">
        <v>0</v>
      </c>
      <c r="D431">
        <v>0</v>
      </c>
      <c r="E431">
        <v>0</v>
      </c>
      <c r="F431">
        <v>0</v>
      </c>
      <c r="G431">
        <v>0.28308499999999998</v>
      </c>
      <c r="H431">
        <v>0.70653100000000002</v>
      </c>
      <c r="I431">
        <v>0</v>
      </c>
    </row>
    <row r="432" spans="1:9" x14ac:dyDescent="0.25">
      <c r="A432" t="s">
        <v>114</v>
      </c>
      <c r="B432">
        <v>8554.7199999999993</v>
      </c>
      <c r="C432">
        <v>0</v>
      </c>
      <c r="D432">
        <v>0</v>
      </c>
      <c r="E432">
        <v>0</v>
      </c>
      <c r="F432">
        <v>0</v>
      </c>
      <c r="G432">
        <v>0.278895</v>
      </c>
      <c r="H432">
        <v>0.71480900000000003</v>
      </c>
      <c r="I432">
        <v>0</v>
      </c>
    </row>
    <row r="433" spans="1:25" x14ac:dyDescent="0.25">
      <c r="A433" t="s">
        <v>114</v>
      </c>
      <c r="B433">
        <v>8526.44</v>
      </c>
      <c r="C433">
        <v>0</v>
      </c>
      <c r="D433">
        <v>0</v>
      </c>
      <c r="E433">
        <v>0</v>
      </c>
      <c r="F433">
        <v>0</v>
      </c>
      <c r="G433">
        <v>0.28312700000000002</v>
      </c>
      <c r="H433">
        <v>0.71323400000000003</v>
      </c>
      <c r="I433">
        <v>0</v>
      </c>
    </row>
    <row r="434" spans="1:25" x14ac:dyDescent="0.25">
      <c r="A434" t="s">
        <v>114</v>
      </c>
      <c r="B434">
        <v>8543.49</v>
      </c>
      <c r="C434">
        <v>0</v>
      </c>
      <c r="D434">
        <v>0</v>
      </c>
      <c r="E434">
        <v>0</v>
      </c>
      <c r="F434">
        <v>0</v>
      </c>
      <c r="G434">
        <v>0.28314800000000001</v>
      </c>
      <c r="H434">
        <v>0.72786399999999996</v>
      </c>
      <c r="I434">
        <v>0</v>
      </c>
    </row>
    <row r="435" spans="1:25" x14ac:dyDescent="0.25">
      <c r="A435" t="s">
        <v>114</v>
      </c>
      <c r="B435">
        <v>8561.0300000000007</v>
      </c>
      <c r="C435">
        <v>0</v>
      </c>
      <c r="D435">
        <v>0</v>
      </c>
      <c r="E435">
        <v>0</v>
      </c>
      <c r="F435">
        <v>0</v>
      </c>
      <c r="G435">
        <v>0.28309800000000002</v>
      </c>
      <c r="H435">
        <v>0.726715</v>
      </c>
      <c r="I435">
        <v>0</v>
      </c>
    </row>
    <row r="436" spans="1:25" x14ac:dyDescent="0.25">
      <c r="A436" t="s">
        <v>114</v>
      </c>
      <c r="B436">
        <v>8544.98</v>
      </c>
      <c r="C436">
        <v>0</v>
      </c>
      <c r="D436">
        <v>0</v>
      </c>
      <c r="E436">
        <v>0</v>
      </c>
      <c r="F436">
        <v>0</v>
      </c>
      <c r="G436">
        <v>0.283086</v>
      </c>
      <c r="H436">
        <v>0.72780699999999998</v>
      </c>
      <c r="I436">
        <v>0</v>
      </c>
    </row>
    <row r="437" spans="1:25" x14ac:dyDescent="0.25">
      <c r="A437" t="s">
        <v>114</v>
      </c>
      <c r="B437">
        <v>8531.39</v>
      </c>
      <c r="C437">
        <v>0</v>
      </c>
      <c r="D437">
        <v>0</v>
      </c>
      <c r="E437">
        <v>0</v>
      </c>
      <c r="F437">
        <v>0</v>
      </c>
      <c r="G437">
        <v>0.28316599999999997</v>
      </c>
      <c r="H437">
        <v>0.72614800000000002</v>
      </c>
      <c r="I437">
        <v>0</v>
      </c>
    </row>
    <row r="438" spans="1:25" x14ac:dyDescent="0.25">
      <c r="A438" t="s">
        <v>114</v>
      </c>
      <c r="B438">
        <v>8536.94</v>
      </c>
      <c r="C438">
        <v>0</v>
      </c>
      <c r="D438">
        <v>0</v>
      </c>
      <c r="E438">
        <v>0</v>
      </c>
      <c r="F438">
        <v>0</v>
      </c>
      <c r="G438">
        <v>0.28312100000000001</v>
      </c>
      <c r="H438">
        <v>0.71270800000000001</v>
      </c>
      <c r="I438">
        <v>0</v>
      </c>
    </row>
    <row r="439" spans="1:25" x14ac:dyDescent="0.25">
      <c r="A439" t="s">
        <v>114</v>
      </c>
      <c r="B439">
        <v>8527.14</v>
      </c>
      <c r="C439">
        <v>0</v>
      </c>
      <c r="D439">
        <v>0</v>
      </c>
      <c r="E439">
        <v>0</v>
      </c>
      <c r="F439">
        <v>0</v>
      </c>
      <c r="G439">
        <v>0.28320600000000001</v>
      </c>
      <c r="H439">
        <v>0.72760000000000002</v>
      </c>
      <c r="I439">
        <v>0</v>
      </c>
    </row>
    <row r="440" spans="1:25" x14ac:dyDescent="0.25">
      <c r="A440" t="s">
        <v>114</v>
      </c>
      <c r="B440">
        <v>8541.65</v>
      </c>
      <c r="C440">
        <v>0</v>
      </c>
      <c r="D440">
        <v>0</v>
      </c>
      <c r="E440">
        <v>0</v>
      </c>
      <c r="F440">
        <v>0</v>
      </c>
      <c r="G440">
        <v>0.28320000000000001</v>
      </c>
      <c r="H440">
        <v>0.722858</v>
      </c>
      <c r="I440">
        <v>0</v>
      </c>
    </row>
    <row r="441" spans="1:25" x14ac:dyDescent="0.25">
      <c r="A441" t="s">
        <v>114</v>
      </c>
      <c r="B441">
        <v>8533.17</v>
      </c>
      <c r="C441">
        <v>0</v>
      </c>
      <c r="D441">
        <v>0</v>
      </c>
      <c r="E441">
        <v>0</v>
      </c>
      <c r="F441">
        <v>0</v>
      </c>
      <c r="G441">
        <v>0.272675</v>
      </c>
      <c r="H441">
        <v>0.72195799999999999</v>
      </c>
      <c r="I441">
        <v>0</v>
      </c>
    </row>
    <row r="442" spans="1:25" x14ac:dyDescent="0.25">
      <c r="A442" t="s">
        <v>114</v>
      </c>
      <c r="B442">
        <v>8559.57</v>
      </c>
      <c r="C442">
        <v>0</v>
      </c>
      <c r="D442">
        <v>0</v>
      </c>
      <c r="E442">
        <v>0</v>
      </c>
      <c r="F442">
        <v>0</v>
      </c>
      <c r="G442">
        <v>0.283078</v>
      </c>
      <c r="H442">
        <v>0.70809999999999995</v>
      </c>
      <c r="I442">
        <v>0</v>
      </c>
    </row>
    <row r="443" spans="1:25" x14ac:dyDescent="0.25">
      <c r="A443" t="s">
        <v>114</v>
      </c>
      <c r="B443">
        <v>8528.84</v>
      </c>
      <c r="C443">
        <v>0</v>
      </c>
      <c r="D443">
        <v>0</v>
      </c>
      <c r="E443">
        <v>0</v>
      </c>
      <c r="F443">
        <v>0</v>
      </c>
      <c r="G443">
        <v>0.28312500000000002</v>
      </c>
      <c r="H443">
        <v>0.72612200000000005</v>
      </c>
      <c r="I443">
        <v>0</v>
      </c>
    </row>
    <row r="444" spans="1:25" x14ac:dyDescent="0.25">
      <c r="A444" t="s">
        <v>114</v>
      </c>
      <c r="B444">
        <v>8535.35</v>
      </c>
      <c r="C444">
        <v>0</v>
      </c>
      <c r="D444">
        <v>0</v>
      </c>
      <c r="E444">
        <v>0</v>
      </c>
      <c r="F444">
        <v>0</v>
      </c>
      <c r="G444">
        <v>0.28328399999999998</v>
      </c>
      <c r="H444">
        <v>0.71366399999999997</v>
      </c>
      <c r="I444">
        <v>0</v>
      </c>
    </row>
    <row r="445" spans="1:25" x14ac:dyDescent="0.25">
      <c r="A445" t="s">
        <v>114</v>
      </c>
      <c r="B445">
        <v>8530.6299999999992</v>
      </c>
      <c r="C445">
        <v>0</v>
      </c>
      <c r="D445">
        <v>0</v>
      </c>
      <c r="E445">
        <v>0</v>
      </c>
      <c r="F445">
        <v>0</v>
      </c>
      <c r="G445">
        <v>0.28315899999999999</v>
      </c>
      <c r="H445">
        <v>0.72662400000000005</v>
      </c>
      <c r="I445">
        <v>0</v>
      </c>
    </row>
    <row r="446" spans="1:25" x14ac:dyDescent="0.25">
      <c r="A446" t="s">
        <v>114</v>
      </c>
      <c r="B446">
        <v>8546.06</v>
      </c>
      <c r="C446">
        <v>0</v>
      </c>
      <c r="D446">
        <v>0</v>
      </c>
      <c r="E446">
        <v>0</v>
      </c>
      <c r="F446">
        <v>0</v>
      </c>
      <c r="G446">
        <v>0.28314800000000001</v>
      </c>
      <c r="H446">
        <v>0.72608399999999995</v>
      </c>
      <c r="I446">
        <v>0</v>
      </c>
    </row>
    <row r="447" spans="1:25" x14ac:dyDescent="0.25">
      <c r="A447" t="s">
        <v>114</v>
      </c>
      <c r="B447">
        <v>8530.2199999999993</v>
      </c>
      <c r="C447">
        <v>0</v>
      </c>
      <c r="D447">
        <v>0</v>
      </c>
      <c r="E447">
        <v>0</v>
      </c>
      <c r="F447">
        <v>0</v>
      </c>
      <c r="G447">
        <v>0.283113</v>
      </c>
      <c r="H447">
        <v>0.72784800000000005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8548.7099999999991</v>
      </c>
      <c r="C448">
        <v>0</v>
      </c>
      <c r="D448">
        <v>0</v>
      </c>
      <c r="E448">
        <v>0</v>
      </c>
      <c r="F448">
        <v>0</v>
      </c>
      <c r="G448">
        <v>0.283082</v>
      </c>
      <c r="H448">
        <v>0.72787900000000005</v>
      </c>
      <c r="I448">
        <v>0</v>
      </c>
      <c r="R448">
        <f>AVERAGE(B399:B448)</f>
        <v>8536.6304000000018</v>
      </c>
      <c r="S448">
        <f>AVERAGE(C399:C448)</f>
        <v>0</v>
      </c>
      <c r="U448">
        <f>_xlfn.VAR.P(B399:B448)</f>
        <v>113.37529184000152</v>
      </c>
      <c r="V448">
        <f>_xlfn.VAR.P(C399:C448)</f>
        <v>0</v>
      </c>
      <c r="X448">
        <f>1.96*SQRT(U448)/50</f>
        <v>0.4173931102126866</v>
      </c>
      <c r="Y448">
        <f>1.96*SQRT(V448)/50</f>
        <v>0</v>
      </c>
    </row>
    <row r="449" spans="1:9" x14ac:dyDescent="0.25">
      <c r="A449" t="s">
        <v>114</v>
      </c>
      <c r="B449">
        <v>426895.30369999999</v>
      </c>
      <c r="C449" t="s">
        <v>37</v>
      </c>
    </row>
    <row r="450" spans="1:9" x14ac:dyDescent="0.25">
      <c r="A450" t="s">
        <v>115</v>
      </c>
      <c r="B450">
        <v>7081.45</v>
      </c>
      <c r="C450">
        <v>7059.45</v>
      </c>
      <c r="D450">
        <v>7017.21</v>
      </c>
      <c r="E450">
        <v>7005.26</v>
      </c>
      <c r="F450">
        <v>1641.53</v>
      </c>
      <c r="G450">
        <v>0.284298</v>
      </c>
      <c r="H450">
        <v>0.72555499999999995</v>
      </c>
      <c r="I450">
        <v>0</v>
      </c>
    </row>
    <row r="451" spans="1:9" x14ac:dyDescent="0.25">
      <c r="A451" t="s">
        <v>115</v>
      </c>
      <c r="B451">
        <v>7104.35</v>
      </c>
      <c r="C451">
        <v>7082.91</v>
      </c>
      <c r="D451">
        <v>7035.8</v>
      </c>
      <c r="E451">
        <v>7021.07</v>
      </c>
      <c r="F451">
        <v>1645.62</v>
      </c>
      <c r="G451">
        <v>0.283078</v>
      </c>
      <c r="H451">
        <v>0.72778200000000004</v>
      </c>
      <c r="I451">
        <v>0</v>
      </c>
    </row>
    <row r="452" spans="1:9" x14ac:dyDescent="0.25">
      <c r="A452" t="s">
        <v>115</v>
      </c>
      <c r="B452">
        <v>7105.38</v>
      </c>
      <c r="C452">
        <v>7082.62</v>
      </c>
      <c r="D452">
        <v>7037.67</v>
      </c>
      <c r="E452">
        <v>7025.61</v>
      </c>
      <c r="F452">
        <v>1648.97</v>
      </c>
      <c r="G452">
        <v>0.283078</v>
      </c>
      <c r="H452">
        <v>0.70653200000000005</v>
      </c>
      <c r="I452">
        <v>0</v>
      </c>
    </row>
    <row r="453" spans="1:9" x14ac:dyDescent="0.25">
      <c r="A453" t="s">
        <v>115</v>
      </c>
      <c r="B453">
        <v>7109.03</v>
      </c>
      <c r="C453">
        <v>7086.32</v>
      </c>
      <c r="D453">
        <v>7034.14</v>
      </c>
      <c r="E453">
        <v>7019.25</v>
      </c>
      <c r="F453">
        <v>1635.14</v>
      </c>
      <c r="G453">
        <v>0.28308</v>
      </c>
      <c r="H453">
        <v>0.72788200000000003</v>
      </c>
      <c r="I453">
        <v>0</v>
      </c>
    </row>
    <row r="454" spans="1:9" x14ac:dyDescent="0.25">
      <c r="A454" t="s">
        <v>115</v>
      </c>
      <c r="B454">
        <v>7132.65</v>
      </c>
      <c r="C454">
        <v>7110.39</v>
      </c>
      <c r="D454">
        <v>7059.7</v>
      </c>
      <c r="E454">
        <v>7044.14</v>
      </c>
      <c r="F454">
        <v>1657.96</v>
      </c>
      <c r="G454">
        <v>0.283078</v>
      </c>
      <c r="H454">
        <v>0.70651799999999998</v>
      </c>
      <c r="I454">
        <v>0</v>
      </c>
    </row>
    <row r="455" spans="1:9" x14ac:dyDescent="0.25">
      <c r="A455" t="s">
        <v>115</v>
      </c>
      <c r="B455">
        <v>7113.03</v>
      </c>
      <c r="C455">
        <v>7091.59</v>
      </c>
      <c r="D455">
        <v>7040.08</v>
      </c>
      <c r="E455">
        <v>7025.72</v>
      </c>
      <c r="F455">
        <v>1642.5</v>
      </c>
      <c r="G455">
        <v>0.283078</v>
      </c>
      <c r="H455">
        <v>0.70653200000000005</v>
      </c>
      <c r="I455">
        <v>0</v>
      </c>
    </row>
    <row r="456" spans="1:9" x14ac:dyDescent="0.25">
      <c r="A456" t="s">
        <v>115</v>
      </c>
      <c r="B456">
        <v>7110.88</v>
      </c>
      <c r="C456">
        <v>7088.41</v>
      </c>
      <c r="D456">
        <v>7042.8</v>
      </c>
      <c r="E456">
        <v>7029.45</v>
      </c>
      <c r="F456">
        <v>1652.97</v>
      </c>
      <c r="G456">
        <v>0.28315899999999999</v>
      </c>
      <c r="H456">
        <v>0.71495500000000001</v>
      </c>
      <c r="I456">
        <v>0</v>
      </c>
    </row>
    <row r="457" spans="1:9" x14ac:dyDescent="0.25">
      <c r="A457" t="s">
        <v>115</v>
      </c>
      <c r="B457">
        <v>7115.79</v>
      </c>
      <c r="C457">
        <v>7093.86</v>
      </c>
      <c r="D457">
        <v>7047.26</v>
      </c>
      <c r="E457">
        <v>7035.37</v>
      </c>
      <c r="F457">
        <v>1655.33</v>
      </c>
      <c r="G457">
        <v>0.28308299999999997</v>
      </c>
      <c r="H457">
        <v>0.71685900000000002</v>
      </c>
      <c r="I457">
        <v>0</v>
      </c>
    </row>
    <row r="458" spans="1:9" x14ac:dyDescent="0.25">
      <c r="A458" t="s">
        <v>115</v>
      </c>
      <c r="B458">
        <v>7102.5</v>
      </c>
      <c r="C458">
        <v>7080.93</v>
      </c>
      <c r="D458">
        <v>7031.76</v>
      </c>
      <c r="E458">
        <v>7016.69</v>
      </c>
      <c r="F458">
        <v>1636.52</v>
      </c>
      <c r="G458">
        <v>0.28309800000000002</v>
      </c>
      <c r="H458">
        <v>0.72784599999999999</v>
      </c>
      <c r="I458">
        <v>0</v>
      </c>
    </row>
    <row r="459" spans="1:9" x14ac:dyDescent="0.25">
      <c r="A459" t="s">
        <v>115</v>
      </c>
      <c r="B459">
        <v>7105.6</v>
      </c>
      <c r="C459">
        <v>7083.97</v>
      </c>
      <c r="D459">
        <v>7038.04</v>
      </c>
      <c r="E459">
        <v>7024.06</v>
      </c>
      <c r="F459">
        <v>1645.1</v>
      </c>
      <c r="G459">
        <v>0.28309499999999999</v>
      </c>
      <c r="H459">
        <v>0.72742300000000004</v>
      </c>
      <c r="I459">
        <v>0</v>
      </c>
    </row>
    <row r="460" spans="1:9" x14ac:dyDescent="0.25">
      <c r="A460" t="s">
        <v>115</v>
      </c>
      <c r="B460">
        <v>7108.82</v>
      </c>
      <c r="C460">
        <v>7087</v>
      </c>
      <c r="D460">
        <v>7039.77</v>
      </c>
      <c r="E460">
        <v>7024.84</v>
      </c>
      <c r="F460">
        <v>1650.39</v>
      </c>
      <c r="G460">
        <v>0.28351599999999999</v>
      </c>
      <c r="H460">
        <v>0.70653100000000002</v>
      </c>
      <c r="I460">
        <v>0</v>
      </c>
    </row>
    <row r="461" spans="1:9" x14ac:dyDescent="0.25">
      <c r="A461" t="s">
        <v>115</v>
      </c>
      <c r="B461">
        <v>7100.86</v>
      </c>
      <c r="C461">
        <v>7079.17</v>
      </c>
      <c r="D461">
        <v>7029.98</v>
      </c>
      <c r="E461">
        <v>7014.88</v>
      </c>
      <c r="F461">
        <v>1634.61</v>
      </c>
      <c r="G461">
        <v>0.283196</v>
      </c>
      <c r="H461">
        <v>0.72186300000000003</v>
      </c>
      <c r="I461">
        <v>0</v>
      </c>
    </row>
    <row r="462" spans="1:9" x14ac:dyDescent="0.25">
      <c r="A462" t="s">
        <v>115</v>
      </c>
      <c r="B462">
        <v>7100.7</v>
      </c>
      <c r="C462">
        <v>7078.26</v>
      </c>
      <c r="D462">
        <v>7034.52</v>
      </c>
      <c r="E462">
        <v>7020.93</v>
      </c>
      <c r="F462">
        <v>1644.21</v>
      </c>
      <c r="G462">
        <v>0.283078</v>
      </c>
      <c r="H462">
        <v>0.70652999999999999</v>
      </c>
      <c r="I462">
        <v>0</v>
      </c>
    </row>
    <row r="463" spans="1:9" x14ac:dyDescent="0.25">
      <c r="A463" t="s">
        <v>115</v>
      </c>
      <c r="B463">
        <v>7128.15</v>
      </c>
      <c r="C463">
        <v>7106.48</v>
      </c>
      <c r="D463">
        <v>7054.58</v>
      </c>
      <c r="E463">
        <v>7037.59</v>
      </c>
      <c r="F463">
        <v>1647.79</v>
      </c>
      <c r="G463">
        <v>0.28313100000000002</v>
      </c>
      <c r="H463">
        <v>0.725437</v>
      </c>
      <c r="I463">
        <v>0</v>
      </c>
    </row>
    <row r="464" spans="1:9" x14ac:dyDescent="0.25">
      <c r="A464" t="s">
        <v>115</v>
      </c>
      <c r="B464">
        <v>7094.28</v>
      </c>
      <c r="C464">
        <v>7071.74</v>
      </c>
      <c r="D464">
        <v>7027.65</v>
      </c>
      <c r="E464">
        <v>7015.07</v>
      </c>
      <c r="F464">
        <v>1640.01</v>
      </c>
      <c r="G464">
        <v>0.28308800000000001</v>
      </c>
      <c r="H464">
        <v>0.72759200000000002</v>
      </c>
      <c r="I464">
        <v>0</v>
      </c>
    </row>
    <row r="465" spans="1:9" x14ac:dyDescent="0.25">
      <c r="A465" t="s">
        <v>115</v>
      </c>
      <c r="B465">
        <v>7109.79</v>
      </c>
      <c r="C465">
        <v>7087.72</v>
      </c>
      <c r="D465">
        <v>7043.64</v>
      </c>
      <c r="E465">
        <v>7031.98</v>
      </c>
      <c r="F465">
        <v>1656.7</v>
      </c>
      <c r="G465">
        <v>0.28308</v>
      </c>
      <c r="H465">
        <v>0.72756799999999999</v>
      </c>
      <c r="I465">
        <v>0</v>
      </c>
    </row>
    <row r="466" spans="1:9" x14ac:dyDescent="0.25">
      <c r="A466" t="s">
        <v>115</v>
      </c>
      <c r="B466">
        <v>7103.58</v>
      </c>
      <c r="C466">
        <v>7081.1</v>
      </c>
      <c r="D466">
        <v>7035.42</v>
      </c>
      <c r="E466">
        <v>7023.49</v>
      </c>
      <c r="F466">
        <v>1645.8</v>
      </c>
      <c r="G466">
        <v>0.28309499999999999</v>
      </c>
      <c r="H466">
        <v>0.72667000000000004</v>
      </c>
      <c r="I466">
        <v>0</v>
      </c>
    </row>
    <row r="467" spans="1:9" x14ac:dyDescent="0.25">
      <c r="A467" t="s">
        <v>115</v>
      </c>
      <c r="B467">
        <v>7095.23</v>
      </c>
      <c r="C467">
        <v>7073.59</v>
      </c>
      <c r="D467">
        <v>7028.74</v>
      </c>
      <c r="E467">
        <v>7014.88</v>
      </c>
      <c r="F467">
        <v>1632.6</v>
      </c>
      <c r="G467">
        <v>0.283078</v>
      </c>
      <c r="H467">
        <v>0.70653200000000005</v>
      </c>
      <c r="I467">
        <v>0</v>
      </c>
    </row>
    <row r="468" spans="1:9" x14ac:dyDescent="0.25">
      <c r="A468" t="s">
        <v>115</v>
      </c>
      <c r="B468">
        <v>7119.49</v>
      </c>
      <c r="C468">
        <v>7097.14</v>
      </c>
      <c r="D468">
        <v>7044.69</v>
      </c>
      <c r="E468">
        <v>7029.25</v>
      </c>
      <c r="F468">
        <v>1637.21</v>
      </c>
      <c r="G468">
        <v>0.28352100000000002</v>
      </c>
      <c r="H468">
        <v>0.72620899999999999</v>
      </c>
      <c r="I468">
        <v>0</v>
      </c>
    </row>
    <row r="469" spans="1:9" x14ac:dyDescent="0.25">
      <c r="A469" t="s">
        <v>115</v>
      </c>
      <c r="B469">
        <v>7110.69</v>
      </c>
      <c r="C469">
        <v>7088.31</v>
      </c>
      <c r="D469">
        <v>7033.48</v>
      </c>
      <c r="E469">
        <v>7017.51</v>
      </c>
      <c r="F469">
        <v>1622.67</v>
      </c>
      <c r="G469">
        <v>0.28314099999999998</v>
      </c>
      <c r="H469">
        <v>0.727769</v>
      </c>
      <c r="I469">
        <v>0</v>
      </c>
    </row>
    <row r="470" spans="1:9" x14ac:dyDescent="0.25">
      <c r="A470" t="s">
        <v>115</v>
      </c>
      <c r="B470">
        <v>7097.82</v>
      </c>
      <c r="C470">
        <v>7076.13</v>
      </c>
      <c r="D470">
        <v>7024.88</v>
      </c>
      <c r="E470">
        <v>7009.71</v>
      </c>
      <c r="F470">
        <v>1616.02</v>
      </c>
      <c r="G470">
        <v>0.28328500000000001</v>
      </c>
      <c r="H470">
        <v>0.72789599999999999</v>
      </c>
      <c r="I470">
        <v>0</v>
      </c>
    </row>
    <row r="471" spans="1:9" x14ac:dyDescent="0.25">
      <c r="A471" t="s">
        <v>115</v>
      </c>
      <c r="B471">
        <v>7108.66</v>
      </c>
      <c r="C471">
        <v>7086.57</v>
      </c>
      <c r="D471">
        <v>7036.79</v>
      </c>
      <c r="E471">
        <v>7022.19</v>
      </c>
      <c r="F471">
        <v>1641.04</v>
      </c>
      <c r="G471">
        <v>0.28312700000000002</v>
      </c>
      <c r="H471">
        <v>0.72373699999999996</v>
      </c>
      <c r="I471">
        <v>0</v>
      </c>
    </row>
    <row r="472" spans="1:9" x14ac:dyDescent="0.25">
      <c r="A472" t="s">
        <v>115</v>
      </c>
      <c r="B472">
        <v>7114.13</v>
      </c>
      <c r="C472">
        <v>7091.6</v>
      </c>
      <c r="D472">
        <v>7040.11</v>
      </c>
      <c r="E472">
        <v>7026.45</v>
      </c>
      <c r="F472">
        <v>1646.38</v>
      </c>
      <c r="G472">
        <v>0.283105</v>
      </c>
      <c r="H472">
        <v>0.70653200000000005</v>
      </c>
      <c r="I472">
        <v>0</v>
      </c>
    </row>
    <row r="473" spans="1:9" x14ac:dyDescent="0.25">
      <c r="A473" t="s">
        <v>115</v>
      </c>
      <c r="B473">
        <v>7072.13</v>
      </c>
      <c r="C473">
        <v>7049.62</v>
      </c>
      <c r="D473">
        <v>7010.54</v>
      </c>
      <c r="E473">
        <v>7000.68</v>
      </c>
      <c r="F473">
        <v>1636.79</v>
      </c>
      <c r="G473">
        <v>0.28359499999999999</v>
      </c>
      <c r="H473">
        <v>0.70815600000000001</v>
      </c>
      <c r="I473">
        <v>0</v>
      </c>
    </row>
    <row r="474" spans="1:9" x14ac:dyDescent="0.25">
      <c r="A474" t="s">
        <v>115</v>
      </c>
      <c r="B474">
        <v>7119.73</v>
      </c>
      <c r="C474">
        <v>7097.73</v>
      </c>
      <c r="D474">
        <v>7051</v>
      </c>
      <c r="E474">
        <v>7037.22</v>
      </c>
      <c r="F474">
        <v>1658.51</v>
      </c>
      <c r="G474">
        <v>0.270727</v>
      </c>
      <c r="H474">
        <v>0.70652899999999996</v>
      </c>
      <c r="I474">
        <v>0</v>
      </c>
    </row>
    <row r="475" spans="1:9" x14ac:dyDescent="0.25">
      <c r="A475" t="s">
        <v>115</v>
      </c>
      <c r="B475">
        <v>7107.23</v>
      </c>
      <c r="C475">
        <v>7085.22</v>
      </c>
      <c r="D475">
        <v>7036.07</v>
      </c>
      <c r="E475">
        <v>7022.76</v>
      </c>
      <c r="F475">
        <v>1646.51</v>
      </c>
      <c r="G475">
        <v>0.26112000000000002</v>
      </c>
      <c r="H475">
        <v>0.72779099999999997</v>
      </c>
      <c r="I475">
        <v>0</v>
      </c>
    </row>
    <row r="476" spans="1:9" x14ac:dyDescent="0.25">
      <c r="A476" t="s">
        <v>115</v>
      </c>
      <c r="B476">
        <v>7075.13</v>
      </c>
      <c r="C476">
        <v>7052.47</v>
      </c>
      <c r="D476">
        <v>7013.56</v>
      </c>
      <c r="E476">
        <v>7003.25</v>
      </c>
      <c r="F476">
        <v>1638.61</v>
      </c>
      <c r="G476">
        <v>0.283078</v>
      </c>
      <c r="H476">
        <v>0.72053699999999998</v>
      </c>
      <c r="I476">
        <v>0</v>
      </c>
    </row>
    <row r="477" spans="1:9" x14ac:dyDescent="0.25">
      <c r="A477" t="s">
        <v>115</v>
      </c>
      <c r="B477">
        <v>7089.2</v>
      </c>
      <c r="C477">
        <v>7066.82</v>
      </c>
      <c r="D477">
        <v>7024.64</v>
      </c>
      <c r="E477">
        <v>7013.08</v>
      </c>
      <c r="F477">
        <v>1644.65</v>
      </c>
      <c r="G477">
        <v>0.28309000000000001</v>
      </c>
      <c r="H477">
        <v>0.70653200000000005</v>
      </c>
      <c r="I477">
        <v>0</v>
      </c>
    </row>
    <row r="478" spans="1:9" x14ac:dyDescent="0.25">
      <c r="A478" t="s">
        <v>115</v>
      </c>
      <c r="B478">
        <v>7097.85</v>
      </c>
      <c r="C478">
        <v>7075.98</v>
      </c>
      <c r="D478">
        <v>7028.61</v>
      </c>
      <c r="E478">
        <v>7014.72</v>
      </c>
      <c r="F478">
        <v>1639.28</v>
      </c>
      <c r="G478">
        <v>0.28314800000000001</v>
      </c>
      <c r="H478">
        <v>0.70652800000000004</v>
      </c>
      <c r="I478">
        <v>0</v>
      </c>
    </row>
    <row r="479" spans="1:9" x14ac:dyDescent="0.25">
      <c r="A479" t="s">
        <v>115</v>
      </c>
      <c r="B479">
        <v>7095.58</v>
      </c>
      <c r="C479">
        <v>7073.3</v>
      </c>
      <c r="D479">
        <v>7030.08</v>
      </c>
      <c r="E479">
        <v>7018.31</v>
      </c>
      <c r="F479">
        <v>1646.32</v>
      </c>
      <c r="G479">
        <v>0.283078</v>
      </c>
      <c r="H479">
        <v>0.72620499999999999</v>
      </c>
      <c r="I479">
        <v>0</v>
      </c>
    </row>
    <row r="480" spans="1:9" x14ac:dyDescent="0.25">
      <c r="A480" t="s">
        <v>115</v>
      </c>
      <c r="B480">
        <v>7120.13</v>
      </c>
      <c r="C480">
        <v>7098.1</v>
      </c>
      <c r="D480">
        <v>7045.21</v>
      </c>
      <c r="E480">
        <v>7030.57</v>
      </c>
      <c r="F480">
        <v>1645.1</v>
      </c>
      <c r="G480">
        <v>0.283078</v>
      </c>
      <c r="H480">
        <v>0.72229100000000002</v>
      </c>
      <c r="I480">
        <v>0</v>
      </c>
    </row>
    <row r="481" spans="1:9" x14ac:dyDescent="0.25">
      <c r="A481" t="s">
        <v>115</v>
      </c>
      <c r="B481">
        <v>7104.68</v>
      </c>
      <c r="C481">
        <v>7082.1</v>
      </c>
      <c r="D481">
        <v>7034.42</v>
      </c>
      <c r="E481">
        <v>7021.2</v>
      </c>
      <c r="F481">
        <v>1643.17</v>
      </c>
      <c r="G481">
        <v>0.28308299999999997</v>
      </c>
      <c r="H481">
        <v>0.75130699999999995</v>
      </c>
      <c r="I481">
        <v>0</v>
      </c>
    </row>
    <row r="482" spans="1:9" x14ac:dyDescent="0.25">
      <c r="A482" t="s">
        <v>115</v>
      </c>
      <c r="B482">
        <v>7106.59</v>
      </c>
      <c r="C482">
        <v>7084.87</v>
      </c>
      <c r="D482">
        <v>7036.77</v>
      </c>
      <c r="E482">
        <v>7022.06</v>
      </c>
      <c r="F482">
        <v>1643.44</v>
      </c>
      <c r="G482">
        <v>0.283136</v>
      </c>
      <c r="H482">
        <v>0.72660499999999995</v>
      </c>
      <c r="I482">
        <v>0</v>
      </c>
    </row>
    <row r="483" spans="1:9" x14ac:dyDescent="0.25">
      <c r="A483" t="s">
        <v>115</v>
      </c>
      <c r="B483">
        <v>7086.23</v>
      </c>
      <c r="C483">
        <v>7064.4</v>
      </c>
      <c r="D483">
        <v>7020.05</v>
      </c>
      <c r="E483">
        <v>7007.14</v>
      </c>
      <c r="F483">
        <v>1637.16</v>
      </c>
      <c r="G483">
        <v>0.26756600000000003</v>
      </c>
      <c r="H483">
        <v>0.72718700000000003</v>
      </c>
      <c r="I483">
        <v>0</v>
      </c>
    </row>
    <row r="484" spans="1:9" x14ac:dyDescent="0.25">
      <c r="A484" t="s">
        <v>115</v>
      </c>
      <c r="B484">
        <v>7094.03</v>
      </c>
      <c r="C484">
        <v>7071.93</v>
      </c>
      <c r="D484">
        <v>7027.63</v>
      </c>
      <c r="E484">
        <v>7015.5</v>
      </c>
      <c r="F484">
        <v>1642.92</v>
      </c>
      <c r="G484">
        <v>0.283113</v>
      </c>
      <c r="H484">
        <v>0.70653100000000002</v>
      </c>
      <c r="I484">
        <v>0</v>
      </c>
    </row>
    <row r="485" spans="1:9" x14ac:dyDescent="0.25">
      <c r="A485" t="s">
        <v>115</v>
      </c>
      <c r="B485">
        <v>7128.71</v>
      </c>
      <c r="C485">
        <v>7106.69</v>
      </c>
      <c r="D485">
        <v>7058.61</v>
      </c>
      <c r="E485">
        <v>7043.54</v>
      </c>
      <c r="F485">
        <v>1654.98</v>
      </c>
      <c r="G485">
        <v>0.28333399999999997</v>
      </c>
      <c r="H485">
        <v>0.70652999999999999</v>
      </c>
      <c r="I485">
        <v>0</v>
      </c>
    </row>
    <row r="486" spans="1:9" x14ac:dyDescent="0.25">
      <c r="A486" t="s">
        <v>115</v>
      </c>
      <c r="B486">
        <v>7111.07</v>
      </c>
      <c r="C486">
        <v>7089.61</v>
      </c>
      <c r="D486">
        <v>7038.5</v>
      </c>
      <c r="E486">
        <v>7024.22</v>
      </c>
      <c r="F486">
        <v>1639.37</v>
      </c>
      <c r="G486">
        <v>0.283078</v>
      </c>
      <c r="H486">
        <v>0.72130700000000003</v>
      </c>
      <c r="I486">
        <v>0</v>
      </c>
    </row>
    <row r="487" spans="1:9" x14ac:dyDescent="0.25">
      <c r="A487" t="s">
        <v>115</v>
      </c>
      <c r="B487">
        <v>7099.34</v>
      </c>
      <c r="C487">
        <v>7077.34</v>
      </c>
      <c r="D487">
        <v>7027.42</v>
      </c>
      <c r="E487">
        <v>7011.99</v>
      </c>
      <c r="F487">
        <v>1634.36</v>
      </c>
      <c r="G487">
        <v>0.28338099999999999</v>
      </c>
      <c r="H487">
        <v>0.727738</v>
      </c>
      <c r="I487">
        <v>0</v>
      </c>
    </row>
    <row r="488" spans="1:9" x14ac:dyDescent="0.25">
      <c r="A488" t="s">
        <v>115</v>
      </c>
      <c r="B488">
        <v>7107.13</v>
      </c>
      <c r="C488">
        <v>7084.75</v>
      </c>
      <c r="D488">
        <v>7035.62</v>
      </c>
      <c r="E488">
        <v>7021.29</v>
      </c>
      <c r="F488">
        <v>1640.35</v>
      </c>
      <c r="G488">
        <v>0.28371499999999999</v>
      </c>
      <c r="H488">
        <v>0.71850999999999998</v>
      </c>
      <c r="I488">
        <v>0</v>
      </c>
    </row>
    <row r="489" spans="1:9" x14ac:dyDescent="0.25">
      <c r="A489" t="s">
        <v>115</v>
      </c>
      <c r="B489">
        <v>7095.51</v>
      </c>
      <c r="C489">
        <v>7073.47</v>
      </c>
      <c r="D489">
        <v>7021.88</v>
      </c>
      <c r="E489">
        <v>7006.46</v>
      </c>
      <c r="F489">
        <v>1620.93</v>
      </c>
      <c r="G489">
        <v>0.28309899999999999</v>
      </c>
      <c r="H489">
        <v>0.72789899999999996</v>
      </c>
      <c r="I489">
        <v>0</v>
      </c>
    </row>
    <row r="490" spans="1:9" x14ac:dyDescent="0.25">
      <c r="A490" t="s">
        <v>115</v>
      </c>
      <c r="B490">
        <v>7079.95</v>
      </c>
      <c r="C490">
        <v>7057.17</v>
      </c>
      <c r="D490">
        <v>7015.55</v>
      </c>
      <c r="E490">
        <v>7005.24</v>
      </c>
      <c r="F490">
        <v>1635.56</v>
      </c>
      <c r="G490">
        <v>0.28312199999999998</v>
      </c>
      <c r="H490">
        <v>0.72770900000000005</v>
      </c>
      <c r="I490">
        <v>0</v>
      </c>
    </row>
    <row r="491" spans="1:9" x14ac:dyDescent="0.25">
      <c r="A491" t="s">
        <v>115</v>
      </c>
      <c r="B491">
        <v>7120.02</v>
      </c>
      <c r="C491">
        <v>7097.94</v>
      </c>
      <c r="D491">
        <v>7048.63</v>
      </c>
      <c r="E491">
        <v>7033.93</v>
      </c>
      <c r="F491">
        <v>1651.63</v>
      </c>
      <c r="G491">
        <v>0.28321200000000002</v>
      </c>
      <c r="H491">
        <v>0.72434299999999996</v>
      </c>
      <c r="I491">
        <v>0</v>
      </c>
    </row>
    <row r="492" spans="1:9" x14ac:dyDescent="0.25">
      <c r="A492" t="s">
        <v>115</v>
      </c>
      <c r="B492">
        <v>7090.73</v>
      </c>
      <c r="C492">
        <v>7068.09</v>
      </c>
      <c r="D492">
        <v>7023.81</v>
      </c>
      <c r="E492">
        <v>7012.29</v>
      </c>
      <c r="F492">
        <v>1635.92</v>
      </c>
      <c r="G492">
        <v>0.283107</v>
      </c>
      <c r="H492">
        <v>0.71327099999999999</v>
      </c>
      <c r="I492">
        <v>0</v>
      </c>
    </row>
    <row r="493" spans="1:9" x14ac:dyDescent="0.25">
      <c r="A493" t="s">
        <v>115</v>
      </c>
      <c r="B493">
        <v>7104.48</v>
      </c>
      <c r="C493">
        <v>7083.03</v>
      </c>
      <c r="D493">
        <v>7037.68</v>
      </c>
      <c r="E493">
        <v>7024.47</v>
      </c>
      <c r="F493">
        <v>1648.28</v>
      </c>
      <c r="G493">
        <v>0.26299</v>
      </c>
      <c r="H493">
        <v>0.72757300000000003</v>
      </c>
      <c r="I493">
        <v>0</v>
      </c>
    </row>
    <row r="494" spans="1:9" x14ac:dyDescent="0.25">
      <c r="A494" t="s">
        <v>115</v>
      </c>
      <c r="B494">
        <v>7095.91</v>
      </c>
      <c r="C494">
        <v>7073.79</v>
      </c>
      <c r="D494">
        <v>7030.25</v>
      </c>
      <c r="E494">
        <v>7018.24</v>
      </c>
      <c r="F494">
        <v>1644.4</v>
      </c>
      <c r="G494">
        <v>0.28307900000000003</v>
      </c>
      <c r="H494">
        <v>0.71670999999999996</v>
      </c>
      <c r="I494">
        <v>0</v>
      </c>
    </row>
    <row r="495" spans="1:9" x14ac:dyDescent="0.25">
      <c r="A495" t="s">
        <v>115</v>
      </c>
      <c r="B495">
        <v>7111.77</v>
      </c>
      <c r="C495">
        <v>7089.82</v>
      </c>
      <c r="D495">
        <v>7040.25</v>
      </c>
      <c r="E495">
        <v>7024.71</v>
      </c>
      <c r="F495">
        <v>1645.88</v>
      </c>
      <c r="G495">
        <v>0.283385</v>
      </c>
      <c r="H495">
        <v>0.70653200000000005</v>
      </c>
      <c r="I495">
        <v>0</v>
      </c>
    </row>
    <row r="496" spans="1:9" x14ac:dyDescent="0.25">
      <c r="A496" t="s">
        <v>115</v>
      </c>
      <c r="B496">
        <v>7089.03</v>
      </c>
      <c r="C496">
        <v>7066.65</v>
      </c>
      <c r="D496">
        <v>7024.24</v>
      </c>
      <c r="E496">
        <v>7011.97</v>
      </c>
      <c r="F496">
        <v>1640.31</v>
      </c>
      <c r="G496">
        <v>0.283078</v>
      </c>
      <c r="H496">
        <v>0.72748999999999997</v>
      </c>
      <c r="I496">
        <v>0</v>
      </c>
    </row>
    <row r="497" spans="1:25" x14ac:dyDescent="0.25">
      <c r="A497" t="s">
        <v>115</v>
      </c>
      <c r="B497">
        <v>7100.21</v>
      </c>
      <c r="C497">
        <v>7078.12</v>
      </c>
      <c r="D497">
        <v>7033.84</v>
      </c>
      <c r="E497">
        <v>7021.12</v>
      </c>
      <c r="F497">
        <v>1646.61</v>
      </c>
      <c r="G497">
        <v>0.28308100000000003</v>
      </c>
      <c r="H497">
        <v>0.72789800000000004</v>
      </c>
      <c r="I497">
        <v>0</v>
      </c>
    </row>
    <row r="498" spans="1:25" x14ac:dyDescent="0.25">
      <c r="A498" t="s">
        <v>115</v>
      </c>
      <c r="B498">
        <v>7125.67</v>
      </c>
      <c r="C498">
        <v>7103.28</v>
      </c>
      <c r="D498">
        <v>7049.75</v>
      </c>
      <c r="E498">
        <v>7033.48</v>
      </c>
      <c r="F498">
        <v>1642.21</v>
      </c>
      <c r="G498">
        <v>0.28493800000000002</v>
      </c>
      <c r="H498">
        <v>0.70653200000000005</v>
      </c>
      <c r="I498">
        <v>0</v>
      </c>
    </row>
    <row r="499" spans="1:25" x14ac:dyDescent="0.25">
      <c r="A499" t="s">
        <v>115</v>
      </c>
      <c r="B499">
        <v>7108.56</v>
      </c>
      <c r="C499">
        <v>7085.84</v>
      </c>
      <c r="D499">
        <v>7042.74</v>
      </c>
      <c r="E499">
        <v>7030.48</v>
      </c>
      <c r="F499">
        <v>1653.38</v>
      </c>
      <c r="G499">
        <v>0.283279</v>
      </c>
      <c r="H499">
        <v>0.72400900000000001</v>
      </c>
      <c r="I499">
        <v>0</v>
      </c>
    </row>
    <row r="500" spans="1:25" x14ac:dyDescent="0.25">
      <c r="A500" t="s">
        <v>115</v>
      </c>
      <c r="B500">
        <v>7127.56</v>
      </c>
      <c r="C500">
        <v>7105.87</v>
      </c>
      <c r="D500">
        <v>7051.89</v>
      </c>
      <c r="E500">
        <v>7035.47</v>
      </c>
      <c r="F500">
        <v>1642.03</v>
      </c>
      <c r="G500">
        <v>0.27289999999999998</v>
      </c>
      <c r="H500">
        <v>0.71220300000000003</v>
      </c>
      <c r="I500">
        <v>0</v>
      </c>
    </row>
    <row r="501" spans="1:25" x14ac:dyDescent="0.25">
      <c r="A501" t="s">
        <v>115</v>
      </c>
      <c r="B501">
        <v>7121.75</v>
      </c>
      <c r="C501">
        <v>7099.52</v>
      </c>
      <c r="D501">
        <v>7043.21</v>
      </c>
      <c r="E501">
        <v>7027.9</v>
      </c>
      <c r="F501">
        <v>1631.83</v>
      </c>
      <c r="G501">
        <v>0.260521</v>
      </c>
      <c r="H501">
        <v>0.72675699999999999</v>
      </c>
      <c r="I501">
        <v>0</v>
      </c>
    </row>
    <row r="502" spans="1:25" x14ac:dyDescent="0.25">
      <c r="A502" t="s">
        <v>115</v>
      </c>
      <c r="B502">
        <v>7107.48</v>
      </c>
      <c r="C502">
        <v>7084.77</v>
      </c>
      <c r="D502">
        <v>7037.56</v>
      </c>
      <c r="E502">
        <v>7025.4</v>
      </c>
      <c r="F502">
        <v>1643.27</v>
      </c>
      <c r="G502">
        <v>0.28312199999999998</v>
      </c>
      <c r="H502">
        <v>0.72333800000000004</v>
      </c>
      <c r="I502">
        <v>0</v>
      </c>
    </row>
    <row r="503" spans="1:25" x14ac:dyDescent="0.25">
      <c r="A503" t="s">
        <v>115</v>
      </c>
      <c r="B503">
        <v>7131.59</v>
      </c>
      <c r="C503">
        <v>7108.45</v>
      </c>
      <c r="D503">
        <v>7054.06</v>
      </c>
      <c r="E503">
        <v>7038.59</v>
      </c>
      <c r="F503">
        <v>1645.28</v>
      </c>
      <c r="G503">
        <v>0.26263799999999998</v>
      </c>
      <c r="H503">
        <v>0.72063999999999995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7118.78</v>
      </c>
      <c r="C504">
        <v>7097.52</v>
      </c>
      <c r="D504">
        <v>7045.07</v>
      </c>
      <c r="E504">
        <v>7030.19</v>
      </c>
      <c r="F504">
        <v>1640.16</v>
      </c>
      <c r="G504">
        <v>0.28341100000000002</v>
      </c>
      <c r="H504">
        <v>0.72648999999999997</v>
      </c>
      <c r="I504">
        <v>0</v>
      </c>
      <c r="R504">
        <f>AVERAGE(B455:B504)</f>
        <v>7105.6752000000015</v>
      </c>
      <c r="S504">
        <f>AVERAGE(C455:C504)</f>
        <v>7083.5566000000035</v>
      </c>
      <c r="U504">
        <f>_xlfn.VAR.P(B455:B504)</f>
        <v>180.42622096000119</v>
      </c>
      <c r="V504">
        <f>_xlfn.VAR.P(C455:C504)</f>
        <v>182.71180643999926</v>
      </c>
      <c r="X504">
        <f>1.96*SQRT(U504)/50</f>
        <v>0.52654548538181989</v>
      </c>
      <c r="Y504">
        <f>1.96*SQRT(V504)/50</f>
        <v>0.52987005034060997</v>
      </c>
    </row>
    <row r="505" spans="1:25" x14ac:dyDescent="0.25">
      <c r="A505" t="s">
        <v>115</v>
      </c>
      <c r="B505">
        <v>355363.55699999997</v>
      </c>
      <c r="C505" t="s">
        <v>37</v>
      </c>
    </row>
    <row r="506" spans="1:25" x14ac:dyDescent="0.25">
      <c r="A506" t="s">
        <v>116</v>
      </c>
      <c r="B506">
        <v>19893.599999999999</v>
      </c>
      <c r="C506">
        <v>19834.400000000001</v>
      </c>
      <c r="D506">
        <v>19819.5</v>
      </c>
      <c r="E506">
        <v>19554.8</v>
      </c>
      <c r="F506">
        <v>4310.97</v>
      </c>
      <c r="G506">
        <v>0.283447</v>
      </c>
      <c r="H506">
        <v>0.72654399999999997</v>
      </c>
      <c r="I506">
        <v>0</v>
      </c>
    </row>
    <row r="507" spans="1:25" x14ac:dyDescent="0.25">
      <c r="A507" t="s">
        <v>116</v>
      </c>
      <c r="B507">
        <v>21910.6</v>
      </c>
      <c r="C507">
        <v>21849.3</v>
      </c>
      <c r="D507">
        <v>21825.200000000001</v>
      </c>
      <c r="E507">
        <v>21458.9</v>
      </c>
      <c r="F507">
        <v>5908.4</v>
      </c>
      <c r="G507">
        <v>0.28327799999999997</v>
      </c>
      <c r="H507">
        <v>0.72781799999999996</v>
      </c>
      <c r="I507">
        <v>0</v>
      </c>
    </row>
    <row r="508" spans="1:25" x14ac:dyDescent="0.25">
      <c r="A508" t="s">
        <v>116</v>
      </c>
      <c r="B508">
        <v>21899.7</v>
      </c>
      <c r="C508">
        <v>21841.4</v>
      </c>
      <c r="D508">
        <v>21816.5</v>
      </c>
      <c r="E508">
        <v>21450.2</v>
      </c>
      <c r="F508">
        <v>5908.41</v>
      </c>
      <c r="G508">
        <v>0.26832899999999998</v>
      </c>
      <c r="H508">
        <v>0.72144200000000003</v>
      </c>
      <c r="I508">
        <v>0</v>
      </c>
    </row>
    <row r="509" spans="1:25" x14ac:dyDescent="0.25">
      <c r="A509" t="s">
        <v>116</v>
      </c>
      <c r="B509">
        <v>21950.799999999999</v>
      </c>
      <c r="C509">
        <v>21892.9</v>
      </c>
      <c r="D509">
        <v>21865.9</v>
      </c>
      <c r="E509">
        <v>21498.6</v>
      </c>
      <c r="F509">
        <v>5908.01</v>
      </c>
      <c r="G509">
        <v>0.283078</v>
      </c>
      <c r="H509">
        <v>0.71946200000000005</v>
      </c>
      <c r="I509">
        <v>0</v>
      </c>
    </row>
    <row r="510" spans="1:25" x14ac:dyDescent="0.25">
      <c r="A510" t="s">
        <v>116</v>
      </c>
      <c r="B510">
        <v>21880.3</v>
      </c>
      <c r="C510">
        <v>21819.7</v>
      </c>
      <c r="D510">
        <v>21790.6</v>
      </c>
      <c r="E510">
        <v>21423.7</v>
      </c>
      <c r="F510">
        <v>5908.27</v>
      </c>
      <c r="G510">
        <v>0.28310999999999997</v>
      </c>
      <c r="H510">
        <v>0.71559399999999995</v>
      </c>
      <c r="I510">
        <v>0</v>
      </c>
    </row>
    <row r="511" spans="1:25" x14ac:dyDescent="0.25">
      <c r="A511" t="s">
        <v>116</v>
      </c>
      <c r="B511">
        <v>21897.599999999999</v>
      </c>
      <c r="C511">
        <v>21838.2</v>
      </c>
      <c r="D511">
        <v>21812.400000000001</v>
      </c>
      <c r="E511">
        <v>21446.9</v>
      </c>
      <c r="F511">
        <v>5908.43</v>
      </c>
      <c r="G511">
        <v>0.28317700000000001</v>
      </c>
      <c r="H511">
        <v>0.71857300000000002</v>
      </c>
      <c r="I511">
        <v>0</v>
      </c>
    </row>
    <row r="512" spans="1:25" x14ac:dyDescent="0.25">
      <c r="A512" t="s">
        <v>116</v>
      </c>
      <c r="B512">
        <v>21907.1</v>
      </c>
      <c r="C512">
        <v>21847.5</v>
      </c>
      <c r="D512">
        <v>21821.200000000001</v>
      </c>
      <c r="E512">
        <v>21456.6</v>
      </c>
      <c r="F512">
        <v>5908.25</v>
      </c>
      <c r="G512">
        <v>0.26066600000000001</v>
      </c>
      <c r="H512">
        <v>0.72779400000000005</v>
      </c>
      <c r="I512">
        <v>0</v>
      </c>
    </row>
    <row r="513" spans="1:9" x14ac:dyDescent="0.25">
      <c r="A513" t="s">
        <v>116</v>
      </c>
      <c r="B513">
        <v>21871.200000000001</v>
      </c>
      <c r="C513">
        <v>21812.2</v>
      </c>
      <c r="D513">
        <v>21787.599999999999</v>
      </c>
      <c r="E513">
        <v>21423.8</v>
      </c>
      <c r="F513">
        <v>5908.56</v>
      </c>
      <c r="G513">
        <v>0.283082</v>
      </c>
      <c r="H513">
        <v>0.72261399999999998</v>
      </c>
      <c r="I513">
        <v>0</v>
      </c>
    </row>
    <row r="514" spans="1:9" x14ac:dyDescent="0.25">
      <c r="A514" t="s">
        <v>116</v>
      </c>
      <c r="B514">
        <v>21907.3</v>
      </c>
      <c r="C514">
        <v>21848.6</v>
      </c>
      <c r="D514">
        <v>21827.3</v>
      </c>
      <c r="E514">
        <v>21466</v>
      </c>
      <c r="F514">
        <v>5908.6</v>
      </c>
      <c r="G514">
        <v>0.28313300000000002</v>
      </c>
      <c r="H514">
        <v>0.710256</v>
      </c>
      <c r="I514">
        <v>0</v>
      </c>
    </row>
    <row r="515" spans="1:9" x14ac:dyDescent="0.25">
      <c r="A515" t="s">
        <v>116</v>
      </c>
      <c r="B515">
        <v>21916.7</v>
      </c>
      <c r="C515">
        <v>21856.9</v>
      </c>
      <c r="D515">
        <v>21829.8</v>
      </c>
      <c r="E515">
        <v>21467.200000000001</v>
      </c>
      <c r="F515">
        <v>5908.59</v>
      </c>
      <c r="G515">
        <v>0.28311599999999998</v>
      </c>
      <c r="H515">
        <v>0.75165199999999999</v>
      </c>
      <c r="I515">
        <v>0</v>
      </c>
    </row>
    <row r="516" spans="1:9" x14ac:dyDescent="0.25">
      <c r="A516" t="s">
        <v>116</v>
      </c>
      <c r="B516">
        <v>21939.4</v>
      </c>
      <c r="C516">
        <v>21878.2</v>
      </c>
      <c r="D516">
        <v>21851.8</v>
      </c>
      <c r="E516">
        <v>21489.5</v>
      </c>
      <c r="F516">
        <v>5908.03</v>
      </c>
      <c r="G516">
        <v>0.283109</v>
      </c>
      <c r="H516">
        <v>0.72781099999999999</v>
      </c>
      <c r="I516">
        <v>0</v>
      </c>
    </row>
    <row r="517" spans="1:9" x14ac:dyDescent="0.25">
      <c r="A517" t="s">
        <v>116</v>
      </c>
      <c r="B517">
        <v>21866.400000000001</v>
      </c>
      <c r="C517">
        <v>21807.5</v>
      </c>
      <c r="D517">
        <v>21785</v>
      </c>
      <c r="E517">
        <v>21418.7</v>
      </c>
      <c r="F517">
        <v>5908.43</v>
      </c>
      <c r="G517">
        <v>0.28309400000000001</v>
      </c>
      <c r="H517">
        <v>0.75156699999999999</v>
      </c>
      <c r="I517">
        <v>0</v>
      </c>
    </row>
    <row r="518" spans="1:9" x14ac:dyDescent="0.25">
      <c r="A518" t="s">
        <v>116</v>
      </c>
      <c r="B518">
        <v>21912.7</v>
      </c>
      <c r="C518">
        <v>21850.2</v>
      </c>
      <c r="D518">
        <v>21825.200000000001</v>
      </c>
      <c r="E518">
        <v>21456.7</v>
      </c>
      <c r="F518">
        <v>5908.18</v>
      </c>
      <c r="G518">
        <v>0.283111</v>
      </c>
      <c r="H518">
        <v>0.70653200000000005</v>
      </c>
      <c r="I518">
        <v>0</v>
      </c>
    </row>
    <row r="519" spans="1:9" x14ac:dyDescent="0.25">
      <c r="A519" t="s">
        <v>116</v>
      </c>
      <c r="B519">
        <v>21940.5</v>
      </c>
      <c r="C519">
        <v>21881.8</v>
      </c>
      <c r="D519">
        <v>21857.4</v>
      </c>
      <c r="E519">
        <v>21490.5</v>
      </c>
      <c r="F519">
        <v>5908.83</v>
      </c>
      <c r="G519">
        <v>0.283474</v>
      </c>
      <c r="H519">
        <v>0.72523400000000005</v>
      </c>
      <c r="I519">
        <v>0</v>
      </c>
    </row>
    <row r="520" spans="1:9" x14ac:dyDescent="0.25">
      <c r="A520" t="s">
        <v>116</v>
      </c>
      <c r="B520">
        <v>21932.9</v>
      </c>
      <c r="C520">
        <v>21871</v>
      </c>
      <c r="D520">
        <v>21844.7</v>
      </c>
      <c r="E520">
        <v>21477.200000000001</v>
      </c>
      <c r="F520">
        <v>5909.03</v>
      </c>
      <c r="G520">
        <v>0.283078</v>
      </c>
      <c r="H520">
        <v>0.72471099999999999</v>
      </c>
      <c r="I520">
        <v>0</v>
      </c>
    </row>
    <row r="521" spans="1:9" x14ac:dyDescent="0.25">
      <c r="A521" t="s">
        <v>116</v>
      </c>
      <c r="B521">
        <v>22499.8</v>
      </c>
      <c r="C521">
        <v>22443.7</v>
      </c>
      <c r="D521">
        <v>22406.6</v>
      </c>
      <c r="E521">
        <v>22036.6</v>
      </c>
      <c r="F521">
        <v>5908</v>
      </c>
      <c r="G521">
        <v>0.28319899999999998</v>
      </c>
      <c r="H521">
        <v>0.72654700000000005</v>
      </c>
      <c r="I521">
        <v>0</v>
      </c>
    </row>
    <row r="522" spans="1:9" x14ac:dyDescent="0.25">
      <c r="A522" t="s">
        <v>116</v>
      </c>
      <c r="B522">
        <v>22115.8</v>
      </c>
      <c r="C522">
        <v>22051.4</v>
      </c>
      <c r="D522">
        <v>22020.400000000001</v>
      </c>
      <c r="E522">
        <v>21654.799999999999</v>
      </c>
      <c r="F522">
        <v>5908.22</v>
      </c>
      <c r="G522">
        <v>0.28309400000000001</v>
      </c>
      <c r="H522">
        <v>0.72371799999999997</v>
      </c>
      <c r="I522">
        <v>0</v>
      </c>
    </row>
    <row r="523" spans="1:9" x14ac:dyDescent="0.25">
      <c r="A523" t="s">
        <v>116</v>
      </c>
      <c r="B523">
        <v>21900.2</v>
      </c>
      <c r="C523">
        <v>21842</v>
      </c>
      <c r="D523">
        <v>21816.3</v>
      </c>
      <c r="E523">
        <v>21452.7</v>
      </c>
      <c r="F523">
        <v>5908.5</v>
      </c>
      <c r="G523">
        <v>0.283084</v>
      </c>
      <c r="H523">
        <v>0.72785500000000003</v>
      </c>
      <c r="I523">
        <v>0</v>
      </c>
    </row>
    <row r="524" spans="1:9" x14ac:dyDescent="0.25">
      <c r="A524" t="s">
        <v>116</v>
      </c>
      <c r="B524">
        <v>21869.200000000001</v>
      </c>
      <c r="C524">
        <v>21810.2</v>
      </c>
      <c r="D524">
        <v>21784.9</v>
      </c>
      <c r="E524">
        <v>21421.200000000001</v>
      </c>
      <c r="F524">
        <v>5908.43</v>
      </c>
      <c r="G524">
        <v>0.26530999999999999</v>
      </c>
      <c r="H524">
        <v>0.72714299999999998</v>
      </c>
      <c r="I524">
        <v>0</v>
      </c>
    </row>
    <row r="525" spans="1:9" x14ac:dyDescent="0.25">
      <c r="A525" t="s">
        <v>116</v>
      </c>
      <c r="B525">
        <v>21931.7</v>
      </c>
      <c r="C525">
        <v>21871.599999999999</v>
      </c>
      <c r="D525">
        <v>21844.7</v>
      </c>
      <c r="E525">
        <v>21482</v>
      </c>
      <c r="F525">
        <v>5908.43</v>
      </c>
      <c r="G525">
        <v>0.28309899999999999</v>
      </c>
      <c r="H525">
        <v>0.70652999999999999</v>
      </c>
      <c r="I525">
        <v>0</v>
      </c>
    </row>
    <row r="526" spans="1:9" x14ac:dyDescent="0.25">
      <c r="A526" t="s">
        <v>116</v>
      </c>
      <c r="B526">
        <v>21961.7</v>
      </c>
      <c r="C526">
        <v>21903</v>
      </c>
      <c r="D526">
        <v>21876.7</v>
      </c>
      <c r="E526">
        <v>21514.400000000001</v>
      </c>
      <c r="F526">
        <v>5908.71</v>
      </c>
      <c r="G526">
        <v>0.283613</v>
      </c>
      <c r="H526">
        <v>0.71557800000000005</v>
      </c>
      <c r="I526">
        <v>0</v>
      </c>
    </row>
    <row r="527" spans="1:9" x14ac:dyDescent="0.25">
      <c r="A527" t="s">
        <v>116</v>
      </c>
      <c r="B527">
        <v>21893.8</v>
      </c>
      <c r="C527">
        <v>21835.8</v>
      </c>
      <c r="D527">
        <v>21810.9</v>
      </c>
      <c r="E527">
        <v>21448.5</v>
      </c>
      <c r="F527">
        <v>5908.68</v>
      </c>
      <c r="G527">
        <v>0.28308299999999997</v>
      </c>
      <c r="H527">
        <v>0.72621199999999997</v>
      </c>
      <c r="I527">
        <v>0</v>
      </c>
    </row>
    <row r="528" spans="1:9" x14ac:dyDescent="0.25">
      <c r="A528" t="s">
        <v>116</v>
      </c>
      <c r="B528">
        <v>21894.3</v>
      </c>
      <c r="C528">
        <v>21833.599999999999</v>
      </c>
      <c r="D528">
        <v>21810.6</v>
      </c>
      <c r="E528">
        <v>21444.3</v>
      </c>
      <c r="F528">
        <v>5908.66</v>
      </c>
      <c r="G528">
        <v>0.26631199999999999</v>
      </c>
      <c r="H528">
        <v>0.71617299999999995</v>
      </c>
      <c r="I528">
        <v>0</v>
      </c>
    </row>
    <row r="529" spans="1:9" x14ac:dyDescent="0.25">
      <c r="A529" t="s">
        <v>116</v>
      </c>
      <c r="B529">
        <v>21878.9</v>
      </c>
      <c r="C529">
        <v>21815.1</v>
      </c>
      <c r="D529">
        <v>21791.5</v>
      </c>
      <c r="E529">
        <v>21425.3</v>
      </c>
      <c r="F529">
        <v>5908.53</v>
      </c>
      <c r="G529">
        <v>0.28315600000000002</v>
      </c>
      <c r="H529">
        <v>0.71674300000000002</v>
      </c>
      <c r="I529">
        <v>0</v>
      </c>
    </row>
    <row r="530" spans="1:9" x14ac:dyDescent="0.25">
      <c r="A530" t="s">
        <v>116</v>
      </c>
      <c r="B530">
        <v>21919.1</v>
      </c>
      <c r="C530">
        <v>21859.9</v>
      </c>
      <c r="D530">
        <v>21835.7</v>
      </c>
      <c r="E530">
        <v>21469.3</v>
      </c>
      <c r="F530">
        <v>5908.65</v>
      </c>
      <c r="G530">
        <v>0.283084</v>
      </c>
      <c r="H530">
        <v>0.72114400000000001</v>
      </c>
      <c r="I530">
        <v>0</v>
      </c>
    </row>
    <row r="531" spans="1:9" x14ac:dyDescent="0.25">
      <c r="A531" t="s">
        <v>116</v>
      </c>
      <c r="B531">
        <v>21899.4</v>
      </c>
      <c r="C531">
        <v>21839.8</v>
      </c>
      <c r="D531">
        <v>21813.3</v>
      </c>
      <c r="E531">
        <v>21446.2</v>
      </c>
      <c r="F531">
        <v>5908.31</v>
      </c>
      <c r="G531">
        <v>0.283078</v>
      </c>
      <c r="H531">
        <v>0.72675400000000001</v>
      </c>
      <c r="I531">
        <v>0</v>
      </c>
    </row>
    <row r="532" spans="1:9" x14ac:dyDescent="0.25">
      <c r="A532" t="s">
        <v>116</v>
      </c>
      <c r="B532">
        <v>21883.200000000001</v>
      </c>
      <c r="C532">
        <v>21825.599999999999</v>
      </c>
      <c r="D532">
        <v>21800</v>
      </c>
      <c r="E532">
        <v>21432.6</v>
      </c>
      <c r="F532">
        <v>5908.43</v>
      </c>
      <c r="G532">
        <v>0.28318700000000002</v>
      </c>
      <c r="H532">
        <v>0.726993</v>
      </c>
      <c r="I532">
        <v>0</v>
      </c>
    </row>
    <row r="533" spans="1:9" x14ac:dyDescent="0.25">
      <c r="A533" t="s">
        <v>116</v>
      </c>
      <c r="B533">
        <v>21967.8</v>
      </c>
      <c r="C533">
        <v>21906.6</v>
      </c>
      <c r="D533">
        <v>21881.1</v>
      </c>
      <c r="E533">
        <v>21517.3</v>
      </c>
      <c r="F533">
        <v>5908.96</v>
      </c>
      <c r="G533">
        <v>0.283078</v>
      </c>
      <c r="H533">
        <v>0.71501199999999998</v>
      </c>
      <c r="I533">
        <v>0</v>
      </c>
    </row>
    <row r="534" spans="1:9" x14ac:dyDescent="0.25">
      <c r="A534" t="s">
        <v>116</v>
      </c>
      <c r="B534">
        <v>21954.400000000001</v>
      </c>
      <c r="C534">
        <v>21895.5</v>
      </c>
      <c r="D534">
        <v>21870</v>
      </c>
      <c r="E534">
        <v>21506.1</v>
      </c>
      <c r="F534">
        <v>5908.07</v>
      </c>
      <c r="G534">
        <v>0.28604800000000002</v>
      </c>
      <c r="H534">
        <v>0.70652899999999996</v>
      </c>
      <c r="I534">
        <v>0</v>
      </c>
    </row>
    <row r="535" spans="1:9" x14ac:dyDescent="0.25">
      <c r="A535" t="s">
        <v>116</v>
      </c>
      <c r="B535">
        <v>21887</v>
      </c>
      <c r="C535">
        <v>21826.9</v>
      </c>
      <c r="D535">
        <v>21800.3</v>
      </c>
      <c r="E535">
        <v>21436.2</v>
      </c>
      <c r="F535">
        <v>5909.02</v>
      </c>
      <c r="G535">
        <v>0.28311900000000001</v>
      </c>
      <c r="H535">
        <v>0.72774799999999995</v>
      </c>
      <c r="I535">
        <v>0</v>
      </c>
    </row>
    <row r="536" spans="1:9" x14ac:dyDescent="0.25">
      <c r="A536" t="s">
        <v>116</v>
      </c>
      <c r="B536">
        <v>21928.6</v>
      </c>
      <c r="C536">
        <v>21870.1</v>
      </c>
      <c r="D536">
        <v>21839.5</v>
      </c>
      <c r="E536">
        <v>21477.200000000001</v>
      </c>
      <c r="F536">
        <v>5909.11</v>
      </c>
      <c r="G536">
        <v>0.283194</v>
      </c>
      <c r="H536">
        <v>0.71968500000000002</v>
      </c>
      <c r="I536">
        <v>0</v>
      </c>
    </row>
    <row r="537" spans="1:9" x14ac:dyDescent="0.25">
      <c r="A537" t="s">
        <v>116</v>
      </c>
      <c r="B537">
        <v>21939.200000000001</v>
      </c>
      <c r="C537">
        <v>21877.200000000001</v>
      </c>
      <c r="D537">
        <v>21849.3</v>
      </c>
      <c r="E537">
        <v>21486.5</v>
      </c>
      <c r="F537">
        <v>5908.38</v>
      </c>
      <c r="G537">
        <v>0.28308299999999997</v>
      </c>
      <c r="H537">
        <v>0.72439799999999999</v>
      </c>
      <c r="I537">
        <v>0</v>
      </c>
    </row>
    <row r="538" spans="1:9" x14ac:dyDescent="0.25">
      <c r="A538" t="s">
        <v>116</v>
      </c>
      <c r="B538">
        <v>21934.9</v>
      </c>
      <c r="C538">
        <v>21876.400000000001</v>
      </c>
      <c r="D538">
        <v>21850.799999999999</v>
      </c>
      <c r="E538">
        <v>21489.200000000001</v>
      </c>
      <c r="F538">
        <v>5908.35</v>
      </c>
      <c r="G538">
        <v>0.283078</v>
      </c>
      <c r="H538">
        <v>0.72548599999999996</v>
      </c>
      <c r="I538">
        <v>0</v>
      </c>
    </row>
    <row r="539" spans="1:9" x14ac:dyDescent="0.25">
      <c r="A539" t="s">
        <v>116</v>
      </c>
      <c r="B539">
        <v>21960.6</v>
      </c>
      <c r="C539">
        <v>21897.3</v>
      </c>
      <c r="D539">
        <v>21873.200000000001</v>
      </c>
      <c r="E539">
        <v>21506.2</v>
      </c>
      <c r="F539">
        <v>5908.3</v>
      </c>
      <c r="G539">
        <v>0.283441</v>
      </c>
      <c r="H539">
        <v>0.72658900000000004</v>
      </c>
      <c r="I539">
        <v>0</v>
      </c>
    </row>
    <row r="540" spans="1:9" x14ac:dyDescent="0.25">
      <c r="A540" t="s">
        <v>116</v>
      </c>
      <c r="B540">
        <v>21914.799999999999</v>
      </c>
      <c r="C540">
        <v>21820</v>
      </c>
      <c r="D540">
        <v>21795.8</v>
      </c>
      <c r="E540">
        <v>21428.799999999999</v>
      </c>
      <c r="F540">
        <v>5908.56</v>
      </c>
      <c r="G540">
        <v>0.26262000000000002</v>
      </c>
      <c r="H540">
        <v>0.72081200000000001</v>
      </c>
      <c r="I540">
        <v>0</v>
      </c>
    </row>
    <row r="541" spans="1:9" x14ac:dyDescent="0.25">
      <c r="A541" t="s">
        <v>116</v>
      </c>
      <c r="B541">
        <v>21880.400000000001</v>
      </c>
      <c r="C541">
        <v>21816</v>
      </c>
      <c r="D541">
        <v>21791.9</v>
      </c>
      <c r="E541">
        <v>21424.9</v>
      </c>
      <c r="F541">
        <v>5908.02</v>
      </c>
      <c r="G541">
        <v>0.28307900000000003</v>
      </c>
      <c r="H541">
        <v>0.72614800000000002</v>
      </c>
      <c r="I541">
        <v>0</v>
      </c>
    </row>
    <row r="542" spans="1:9" x14ac:dyDescent="0.25">
      <c r="A542" t="s">
        <v>116</v>
      </c>
      <c r="B542">
        <v>22186.5</v>
      </c>
      <c r="C542">
        <v>22124</v>
      </c>
      <c r="D542">
        <v>22094.7</v>
      </c>
      <c r="E542">
        <v>21726</v>
      </c>
      <c r="F542">
        <v>5907.85</v>
      </c>
      <c r="G542">
        <v>0.28308800000000001</v>
      </c>
      <c r="H542">
        <v>0.72701199999999999</v>
      </c>
      <c r="I542">
        <v>0</v>
      </c>
    </row>
    <row r="543" spans="1:9" x14ac:dyDescent="0.25">
      <c r="A543" t="s">
        <v>116</v>
      </c>
      <c r="B543">
        <v>22429.5</v>
      </c>
      <c r="C543">
        <v>22348.799999999999</v>
      </c>
      <c r="D543">
        <v>22314.5</v>
      </c>
      <c r="E543">
        <v>21945.7</v>
      </c>
      <c r="F543">
        <v>5907.81</v>
      </c>
      <c r="G543">
        <v>0.283078</v>
      </c>
      <c r="H543">
        <v>0.72591799999999995</v>
      </c>
      <c r="I543">
        <v>0</v>
      </c>
    </row>
    <row r="544" spans="1:9" x14ac:dyDescent="0.25">
      <c r="A544" t="s">
        <v>116</v>
      </c>
      <c r="B544">
        <v>21890.5</v>
      </c>
      <c r="C544">
        <v>21827.7</v>
      </c>
      <c r="D544">
        <v>21800.2</v>
      </c>
      <c r="E544">
        <v>21435.5</v>
      </c>
      <c r="F544">
        <v>5908.11</v>
      </c>
      <c r="G544">
        <v>0.28311900000000001</v>
      </c>
      <c r="H544">
        <v>0.71348500000000004</v>
      </c>
      <c r="I544">
        <v>0</v>
      </c>
    </row>
    <row r="545" spans="1:25" x14ac:dyDescent="0.25">
      <c r="A545" t="s">
        <v>116</v>
      </c>
      <c r="B545">
        <v>21941.5</v>
      </c>
      <c r="C545">
        <v>21881.5</v>
      </c>
      <c r="D545">
        <v>21852.799999999999</v>
      </c>
      <c r="E545">
        <v>21489</v>
      </c>
      <c r="F545">
        <v>5908.32</v>
      </c>
      <c r="G545">
        <v>0.26616000000000001</v>
      </c>
      <c r="H545">
        <v>0.70653200000000005</v>
      </c>
      <c r="I545">
        <v>0</v>
      </c>
    </row>
    <row r="546" spans="1:25" x14ac:dyDescent="0.25">
      <c r="A546" t="s">
        <v>116</v>
      </c>
      <c r="B546">
        <v>21889.7</v>
      </c>
      <c r="C546">
        <v>21828.7</v>
      </c>
      <c r="D546">
        <v>21804</v>
      </c>
      <c r="E546">
        <v>21441.3</v>
      </c>
      <c r="F546">
        <v>5908.61</v>
      </c>
      <c r="G546">
        <v>0.283078</v>
      </c>
      <c r="H546">
        <v>0.72683900000000001</v>
      </c>
      <c r="I546">
        <v>0</v>
      </c>
    </row>
    <row r="547" spans="1:25" x14ac:dyDescent="0.25">
      <c r="A547" t="s">
        <v>116</v>
      </c>
      <c r="B547">
        <v>21930.400000000001</v>
      </c>
      <c r="C547">
        <v>21867.4</v>
      </c>
      <c r="D547">
        <v>21846.799999999999</v>
      </c>
      <c r="E547">
        <v>21485.599999999999</v>
      </c>
      <c r="F547">
        <v>5908.61</v>
      </c>
      <c r="G547">
        <v>0.283225</v>
      </c>
      <c r="H547">
        <v>0.72624500000000003</v>
      </c>
      <c r="I547">
        <v>0</v>
      </c>
    </row>
    <row r="548" spans="1:25" x14ac:dyDescent="0.25">
      <c r="A548" t="s">
        <v>116</v>
      </c>
      <c r="B548">
        <v>21947.7</v>
      </c>
      <c r="C548">
        <v>21887</v>
      </c>
      <c r="D548">
        <v>21859.9</v>
      </c>
      <c r="E548">
        <v>21497.599999999999</v>
      </c>
      <c r="F548">
        <v>5908.75</v>
      </c>
      <c r="G548">
        <v>0.28313500000000003</v>
      </c>
      <c r="H548">
        <v>0.72786799999999996</v>
      </c>
      <c r="I548">
        <v>0</v>
      </c>
    </row>
    <row r="549" spans="1:25" x14ac:dyDescent="0.25">
      <c r="A549" t="s">
        <v>116</v>
      </c>
      <c r="B549">
        <v>21919.599999999999</v>
      </c>
      <c r="C549">
        <v>21842.5</v>
      </c>
      <c r="D549">
        <v>21817.599999999999</v>
      </c>
      <c r="E549">
        <v>21454.3</v>
      </c>
      <c r="F549">
        <v>5908.61</v>
      </c>
      <c r="G549">
        <v>0.28312599999999999</v>
      </c>
      <c r="H549">
        <v>0.72593700000000005</v>
      </c>
      <c r="I549">
        <v>0</v>
      </c>
    </row>
    <row r="550" spans="1:25" x14ac:dyDescent="0.25">
      <c r="A550" t="s">
        <v>116</v>
      </c>
      <c r="B550">
        <v>21975.599999999999</v>
      </c>
      <c r="C550">
        <v>21914.799999999999</v>
      </c>
      <c r="D550">
        <v>21889.7</v>
      </c>
      <c r="E550">
        <v>21523.3</v>
      </c>
      <c r="F550">
        <v>5908.49</v>
      </c>
      <c r="G550">
        <v>0.28316999999999998</v>
      </c>
      <c r="H550">
        <v>0.72786899999999999</v>
      </c>
      <c r="I550">
        <v>0</v>
      </c>
    </row>
    <row r="551" spans="1:25" x14ac:dyDescent="0.25">
      <c r="A551" t="s">
        <v>116</v>
      </c>
      <c r="B551">
        <v>21929.8</v>
      </c>
      <c r="C551">
        <v>21868.2</v>
      </c>
      <c r="D551">
        <v>21848.799999999999</v>
      </c>
      <c r="E551">
        <v>21486.799999999999</v>
      </c>
      <c r="F551">
        <v>5908.03</v>
      </c>
      <c r="G551">
        <v>0.28308</v>
      </c>
      <c r="H551">
        <v>0.715194</v>
      </c>
      <c r="I551">
        <v>0</v>
      </c>
    </row>
    <row r="552" spans="1:25" x14ac:dyDescent="0.25">
      <c r="A552" t="s">
        <v>116</v>
      </c>
      <c r="B552">
        <v>21895.200000000001</v>
      </c>
      <c r="C552">
        <v>21829.5</v>
      </c>
      <c r="D552">
        <v>21804.2</v>
      </c>
      <c r="E552">
        <v>21437.200000000001</v>
      </c>
      <c r="F552">
        <v>5908.44</v>
      </c>
      <c r="G552">
        <v>0.28307900000000003</v>
      </c>
      <c r="H552">
        <v>0.71725399999999995</v>
      </c>
      <c r="I552">
        <v>0</v>
      </c>
    </row>
    <row r="553" spans="1:25" x14ac:dyDescent="0.25">
      <c r="A553" t="s">
        <v>116</v>
      </c>
      <c r="B553">
        <v>21934.2</v>
      </c>
      <c r="C553">
        <v>21874.2</v>
      </c>
      <c r="D553">
        <v>21848.799999999999</v>
      </c>
      <c r="E553">
        <v>21482.2</v>
      </c>
      <c r="F553">
        <v>5908.15</v>
      </c>
      <c r="G553">
        <v>0.28326899999999999</v>
      </c>
      <c r="H553">
        <v>0.72091899999999998</v>
      </c>
      <c r="I553">
        <v>0</v>
      </c>
    </row>
    <row r="554" spans="1:25" x14ac:dyDescent="0.25">
      <c r="A554" t="s">
        <v>116</v>
      </c>
      <c r="B554">
        <v>21915</v>
      </c>
      <c r="C554">
        <v>21836.7</v>
      </c>
      <c r="D554">
        <v>21811.1</v>
      </c>
      <c r="E554">
        <v>21443.1</v>
      </c>
      <c r="F554">
        <v>5908.89</v>
      </c>
      <c r="G554">
        <v>0.28345799999999999</v>
      </c>
      <c r="H554">
        <v>0.70653200000000005</v>
      </c>
      <c r="I554">
        <v>0</v>
      </c>
    </row>
    <row r="555" spans="1:25" x14ac:dyDescent="0.25">
      <c r="A555" t="s">
        <v>116</v>
      </c>
      <c r="B555">
        <v>21916.9</v>
      </c>
      <c r="C555">
        <v>21855.4</v>
      </c>
      <c r="D555">
        <v>21829.5</v>
      </c>
      <c r="E555">
        <v>21464.5</v>
      </c>
      <c r="F555">
        <v>5908</v>
      </c>
      <c r="G555">
        <v>0.283078</v>
      </c>
      <c r="H555">
        <v>0.72647799999999996</v>
      </c>
      <c r="I555">
        <v>0</v>
      </c>
    </row>
    <row r="556" spans="1:25" x14ac:dyDescent="0.25">
      <c r="A556" t="s">
        <v>116</v>
      </c>
      <c r="B556">
        <v>21967.3</v>
      </c>
      <c r="C556">
        <v>21908.1</v>
      </c>
      <c r="D556">
        <v>21882.9</v>
      </c>
      <c r="E556">
        <v>21519.9</v>
      </c>
      <c r="F556">
        <v>5908.63</v>
      </c>
      <c r="G556">
        <v>0.28315099999999999</v>
      </c>
      <c r="H556">
        <v>0.72772300000000001</v>
      </c>
      <c r="I556">
        <v>0</v>
      </c>
    </row>
    <row r="557" spans="1:25" x14ac:dyDescent="0.25">
      <c r="A557" t="s">
        <v>116</v>
      </c>
      <c r="B557">
        <v>21886.7</v>
      </c>
      <c r="C557">
        <v>21826.3</v>
      </c>
      <c r="D557">
        <v>21800.799999999999</v>
      </c>
      <c r="E557">
        <v>21438.400000000001</v>
      </c>
      <c r="F557">
        <v>5908.1</v>
      </c>
      <c r="G557">
        <v>0.283082</v>
      </c>
      <c r="H557">
        <v>0.72789099999999995</v>
      </c>
      <c r="I557">
        <v>0</v>
      </c>
    </row>
    <row r="558" spans="1:25" x14ac:dyDescent="0.25">
      <c r="A558" t="s">
        <v>116</v>
      </c>
      <c r="B558">
        <v>21941.4</v>
      </c>
      <c r="C558">
        <v>21884.1</v>
      </c>
      <c r="D558">
        <v>21857.599999999999</v>
      </c>
      <c r="E558">
        <v>21494.2</v>
      </c>
      <c r="F558">
        <v>5908.35</v>
      </c>
      <c r="G558">
        <v>0.28315099999999999</v>
      </c>
      <c r="H558">
        <v>0.72787800000000002</v>
      </c>
      <c r="I558">
        <v>0</v>
      </c>
    </row>
    <row r="559" spans="1:25" x14ac:dyDescent="0.25">
      <c r="A559" t="s">
        <v>116</v>
      </c>
      <c r="B559">
        <v>21929.599999999999</v>
      </c>
      <c r="C559">
        <v>21869.8</v>
      </c>
      <c r="D559">
        <v>21844.1</v>
      </c>
      <c r="E559">
        <v>21481.5</v>
      </c>
      <c r="F559">
        <v>5908.1</v>
      </c>
      <c r="G559">
        <v>0.28308800000000001</v>
      </c>
      <c r="H559">
        <v>0.72668299999999997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21921.1</v>
      </c>
      <c r="C560">
        <v>21840.3</v>
      </c>
      <c r="D560">
        <v>21814.5</v>
      </c>
      <c r="E560">
        <v>21450.6</v>
      </c>
      <c r="F560">
        <v>5907.94</v>
      </c>
      <c r="G560">
        <v>0.283082</v>
      </c>
      <c r="H560">
        <v>0.72686200000000001</v>
      </c>
      <c r="I560">
        <v>0</v>
      </c>
      <c r="R560">
        <f>AVERAGE(B511:B560)</f>
        <v>21949.096000000001</v>
      </c>
      <c r="S560">
        <f>AVERAGE(C511:C560)</f>
        <v>21886.495999999999</v>
      </c>
      <c r="U560">
        <f>_xlfn.VAR.P(B511:B560)</f>
        <v>13981.843183999963</v>
      </c>
      <c r="V560">
        <f>_xlfn.VAR.P(C511:C560)</f>
        <v>13806.993984000006</v>
      </c>
      <c r="X560">
        <f>1.96*SQRT(U560)/50</f>
        <v>4.6351978933225384</v>
      </c>
      <c r="Y560">
        <f>1.96*SQRT(V560)/50</f>
        <v>4.6061241011911269</v>
      </c>
    </row>
    <row r="561" spans="1:9" x14ac:dyDescent="0.25">
      <c r="A561" t="s">
        <v>117</v>
      </c>
      <c r="B561">
        <v>1097574.2801999999</v>
      </c>
      <c r="C561" t="s">
        <v>37</v>
      </c>
    </row>
    <row r="562" spans="1:9" x14ac:dyDescent="0.25">
      <c r="A562" t="s">
        <v>39</v>
      </c>
      <c r="B562">
        <v>78.315700000000007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78.852400000000003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79.029799999999994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78.918499999999995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79.674400000000006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78.878900000000002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79.358099999999993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80.512100000000004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77.993700000000004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88.660399999999996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78.385300000000001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79.260099999999994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82.289400000000001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85.7714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78.303100000000001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77.991299999999995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77.8142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78.915000000000006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66.348799999999997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65.795599999999993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69.8566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67.096800000000002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71.498999999999995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67.488299999999995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71.153800000000004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82.051599999999993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69.579499999999996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67.409499999999994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75.540099999999995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77.328599999999994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68.151300000000006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69.540000000000006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67.982399999999998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67.724400000000003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67.5458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68.284199999999998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69.404499999999999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69.484999999999999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66.336399999999998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69.192700000000002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68.836299999999994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72.459900000000005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74.553200000000004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68.545500000000004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64.367999999999995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71.947400000000002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68.433000000000007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66.582899999999995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68.461799999999997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72.193600000000004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67.493899999999996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65.131799999999998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72.464399999999998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68.777699999999996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70.878799999999998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72.401122000000001</v>
      </c>
      <c r="S616">
        <f>AVERAGE(C567:C616)</f>
        <v>0</v>
      </c>
      <c r="U616">
        <f>_xlfn.VAR.P(B567:B616)</f>
        <v>33.554613142915997</v>
      </c>
      <c r="V616">
        <f>_xlfn.VAR.P(C567:C616)</f>
        <v>0</v>
      </c>
      <c r="X616">
        <f>1.96*SQRT(U616)/50</f>
        <v>0.22707126797534388</v>
      </c>
      <c r="Y616">
        <f>1.96*SQRT(V616)/50</f>
        <v>0</v>
      </c>
    </row>
    <row r="617" spans="1:25" x14ac:dyDescent="0.25">
      <c r="A617" t="s">
        <v>39</v>
      </c>
      <c r="B617">
        <v>3682.8771999999999</v>
      </c>
      <c r="C617" t="s">
        <v>37</v>
      </c>
    </row>
    <row r="618" spans="1:25" x14ac:dyDescent="0.25">
      <c r="A618" t="s">
        <v>40</v>
      </c>
      <c r="B618">
        <v>74.5779</v>
      </c>
      <c r="C618">
        <v>36.095100000000002</v>
      </c>
      <c r="D618">
        <v>5.1783599999999996</v>
      </c>
      <c r="E618">
        <v>3.2297099999999999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69.712599999999995</v>
      </c>
      <c r="C619">
        <v>31.509399999999999</v>
      </c>
      <c r="D619">
        <v>4.1717899999999997</v>
      </c>
      <c r="E619">
        <v>2.12276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70.232900000000001</v>
      </c>
      <c r="C620">
        <v>31.826000000000001</v>
      </c>
      <c r="D620">
        <v>5.4824900000000003</v>
      </c>
      <c r="E620">
        <v>3.4580600000000001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72.176199999999994</v>
      </c>
      <c r="C621">
        <v>34.123600000000003</v>
      </c>
      <c r="D621">
        <v>5.35961</v>
      </c>
      <c r="E621">
        <v>3.2798799999999999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70.001099999999994</v>
      </c>
      <c r="C622">
        <v>31.601600000000001</v>
      </c>
      <c r="D622">
        <v>4.3663499999999997</v>
      </c>
      <c r="E622">
        <v>2.3572600000000001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70.793400000000005</v>
      </c>
      <c r="C623">
        <v>32.785299999999999</v>
      </c>
      <c r="D623">
        <v>5.3534699999999997</v>
      </c>
      <c r="E623">
        <v>3.30036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71.372900000000001</v>
      </c>
      <c r="C624">
        <v>33.547199999999997</v>
      </c>
      <c r="D624">
        <v>5.72722</v>
      </c>
      <c r="E624">
        <v>3.6259899999999998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79.499499999999998</v>
      </c>
      <c r="C625">
        <v>41.3429</v>
      </c>
      <c r="D625">
        <v>6.8239000000000001</v>
      </c>
      <c r="E625">
        <v>4.7892299999999999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70.501999999999995</v>
      </c>
      <c r="C626">
        <v>32.4878</v>
      </c>
      <c r="D626">
        <v>5.7005999999999997</v>
      </c>
      <c r="E626">
        <v>3.5502199999999999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69.476299999999995</v>
      </c>
      <c r="C627">
        <v>30.8811</v>
      </c>
      <c r="D627">
        <v>4.5127699999999997</v>
      </c>
      <c r="E627">
        <v>2.3992399999999998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70.229500000000002</v>
      </c>
      <c r="C628">
        <v>31.709599999999998</v>
      </c>
      <c r="D628">
        <v>5.9238299999999997</v>
      </c>
      <c r="E628">
        <v>3.8184999999999998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69.645799999999994</v>
      </c>
      <c r="C629">
        <v>31.726800000000001</v>
      </c>
      <c r="D629">
        <v>5.7292699999999996</v>
      </c>
      <c r="E629">
        <v>3.56046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70.866399999999999</v>
      </c>
      <c r="C630">
        <v>30.9148</v>
      </c>
      <c r="D630">
        <v>4.1421000000000001</v>
      </c>
      <c r="E630">
        <v>2.1852200000000002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66.098500000000001</v>
      </c>
      <c r="C631">
        <v>30.160499999999999</v>
      </c>
      <c r="D631">
        <v>3.7888199999999999</v>
      </c>
      <c r="E631">
        <v>1.8554999999999999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69.4602</v>
      </c>
      <c r="C632">
        <v>32.468299999999999</v>
      </c>
      <c r="D632">
        <v>4.32437</v>
      </c>
      <c r="E632">
        <v>2.1483599999999998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64.812200000000004</v>
      </c>
      <c r="C633">
        <v>29.345099999999999</v>
      </c>
      <c r="D633">
        <v>3.5440800000000001</v>
      </c>
      <c r="E633">
        <v>1.6773199999999999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66.509900000000002</v>
      </c>
      <c r="C634">
        <v>30.296199999999999</v>
      </c>
      <c r="D634">
        <v>3.5297399999999999</v>
      </c>
      <c r="E634">
        <v>1.67015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65.6036</v>
      </c>
      <c r="C635">
        <v>29.291</v>
      </c>
      <c r="D635">
        <v>3.8308</v>
      </c>
      <c r="E635">
        <v>1.9660899999999999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64.497200000000007</v>
      </c>
      <c r="C636">
        <v>28.677499999999998</v>
      </c>
      <c r="D636">
        <v>3.5061900000000001</v>
      </c>
      <c r="E636">
        <v>1.7602599999999999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63.685000000000002</v>
      </c>
      <c r="C637">
        <v>28.4847</v>
      </c>
      <c r="D637">
        <v>3.3433799999999998</v>
      </c>
      <c r="E637">
        <v>1.66401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65.423100000000005</v>
      </c>
      <c r="C638">
        <v>28.975200000000001</v>
      </c>
      <c r="D638">
        <v>3.4283700000000001</v>
      </c>
      <c r="E638">
        <v>1.7397800000000001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66.322199999999995</v>
      </c>
      <c r="C639">
        <v>29.5717</v>
      </c>
      <c r="D639">
        <v>3.8871199999999999</v>
      </c>
      <c r="E639">
        <v>1.8636900000000001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63.669800000000002</v>
      </c>
      <c r="C640">
        <v>28.369199999999999</v>
      </c>
      <c r="D640">
        <v>3.28091</v>
      </c>
      <c r="E640">
        <v>1.55341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64.520200000000003</v>
      </c>
      <c r="C641">
        <v>28.903199999999998</v>
      </c>
      <c r="D641">
        <v>3.8164699999999998</v>
      </c>
      <c r="E641">
        <v>1.8370599999999999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65.859800000000007</v>
      </c>
      <c r="C642">
        <v>30.292000000000002</v>
      </c>
      <c r="D642">
        <v>4.0376399999999997</v>
      </c>
      <c r="E642">
        <v>2.0265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62.967799999999997</v>
      </c>
      <c r="C643">
        <v>27.730499999999999</v>
      </c>
      <c r="D643">
        <v>3.2440500000000001</v>
      </c>
      <c r="E643">
        <v>1.60564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64.894400000000005</v>
      </c>
      <c r="C644">
        <v>27.865400000000001</v>
      </c>
      <c r="D644">
        <v>3.2204999999999999</v>
      </c>
      <c r="E644">
        <v>1.56365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63.909300000000002</v>
      </c>
      <c r="C645">
        <v>28.536200000000001</v>
      </c>
      <c r="D645">
        <v>3.5727500000000001</v>
      </c>
      <c r="E645">
        <v>1.7500199999999999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65.492699999999999</v>
      </c>
      <c r="C646">
        <v>30.1678</v>
      </c>
      <c r="D646">
        <v>3.8809800000000001</v>
      </c>
      <c r="E646">
        <v>2.1749800000000001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64.245400000000004</v>
      </c>
      <c r="C647">
        <v>28.162600000000001</v>
      </c>
      <c r="D647">
        <v>3.4683000000000002</v>
      </c>
      <c r="E647">
        <v>1.8002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72.368600000000001</v>
      </c>
      <c r="C648">
        <v>36.538200000000003</v>
      </c>
      <c r="D648">
        <v>5.2316200000000004</v>
      </c>
      <c r="E648">
        <v>3.3413200000000001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71.095500000000001</v>
      </c>
      <c r="C649">
        <v>35.281799999999997</v>
      </c>
      <c r="D649">
        <v>5.0913199999999996</v>
      </c>
      <c r="E649">
        <v>3.04948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64.370900000000006</v>
      </c>
      <c r="C650">
        <v>28.965199999999999</v>
      </c>
      <c r="D650">
        <v>3.3443999999999998</v>
      </c>
      <c r="E650">
        <v>1.59745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64.212000000000003</v>
      </c>
      <c r="C651">
        <v>29.447199999999999</v>
      </c>
      <c r="D651">
        <v>3.7611699999999999</v>
      </c>
      <c r="E651">
        <v>1.9077200000000001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62.8172</v>
      </c>
      <c r="C652">
        <v>27.772400000000001</v>
      </c>
      <c r="D652">
        <v>3.1508600000000002</v>
      </c>
      <c r="E652">
        <v>1.5206500000000001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63.831299999999999</v>
      </c>
      <c r="C653">
        <v>28.549199999999999</v>
      </c>
      <c r="D653">
        <v>3.3310900000000001</v>
      </c>
      <c r="E653">
        <v>1.62202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74.450900000000004</v>
      </c>
      <c r="C654">
        <v>39.113300000000002</v>
      </c>
      <c r="D654">
        <v>6.3795299999999999</v>
      </c>
      <c r="E654">
        <v>3.97722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69.144900000000007</v>
      </c>
      <c r="C655">
        <v>34.2806</v>
      </c>
      <c r="D655">
        <v>5.31046</v>
      </c>
      <c r="E655">
        <v>3.1436899999999999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71.901799999999994</v>
      </c>
      <c r="C656">
        <v>37.541899999999998</v>
      </c>
      <c r="D656">
        <v>4.2885200000000001</v>
      </c>
      <c r="E656">
        <v>2.3582800000000002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62.963900000000002</v>
      </c>
      <c r="C657">
        <v>28.339600000000001</v>
      </c>
      <c r="D657">
        <v>3.3802400000000001</v>
      </c>
      <c r="E657">
        <v>1.6189499999999999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63.361499999999999</v>
      </c>
      <c r="C658">
        <v>28.286899999999999</v>
      </c>
      <c r="D658">
        <v>3.5952799999999998</v>
      </c>
      <c r="E658">
        <v>1.74183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65.657700000000006</v>
      </c>
      <c r="C659">
        <v>31.162600000000001</v>
      </c>
      <c r="D659">
        <v>4.2649800000000004</v>
      </c>
      <c r="E659">
        <v>2.2947899999999999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65.173900000000003</v>
      </c>
      <c r="C660">
        <v>30.0183</v>
      </c>
      <c r="D660">
        <v>4.0560799999999997</v>
      </c>
      <c r="E660">
        <v>2.1411899999999999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63.860700000000001</v>
      </c>
      <c r="C661">
        <v>28.3642</v>
      </c>
      <c r="D661">
        <v>3.3229000000000002</v>
      </c>
      <c r="E661">
        <v>1.58311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61.284399999999998</v>
      </c>
      <c r="C662">
        <v>27.582999999999998</v>
      </c>
      <c r="D662">
        <v>3.32802</v>
      </c>
      <c r="E662">
        <v>1.7059899999999999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64.982900000000001</v>
      </c>
      <c r="C663">
        <v>29.883099999999999</v>
      </c>
      <c r="D663">
        <v>3.7273700000000001</v>
      </c>
      <c r="E663">
        <v>1.8974800000000001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61.534500000000001</v>
      </c>
      <c r="C664">
        <v>27.1675</v>
      </c>
      <c r="D664">
        <v>3.3730699999999998</v>
      </c>
      <c r="E664">
        <v>1.7674300000000001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62.306399999999996</v>
      </c>
      <c r="C665">
        <v>27.377099999999999</v>
      </c>
      <c r="D665">
        <v>3.1529099999999999</v>
      </c>
      <c r="E665">
        <v>1.5442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61.866999999999997</v>
      </c>
      <c r="C666">
        <v>27.612200000000001</v>
      </c>
      <c r="D666">
        <v>3.6710500000000001</v>
      </c>
      <c r="E666">
        <v>1.7920100000000001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60.010300000000001</v>
      </c>
      <c r="C667">
        <v>26.798400000000001</v>
      </c>
      <c r="D667">
        <v>3.19489</v>
      </c>
      <c r="E667">
        <v>1.59127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66.673400000000001</v>
      </c>
      <c r="C668">
        <v>32.548900000000003</v>
      </c>
      <c r="D668">
        <v>5.0360399999999998</v>
      </c>
      <c r="E668">
        <v>2.6265700000000001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61.238</v>
      </c>
      <c r="C669">
        <v>27.3126</v>
      </c>
      <c r="D669">
        <v>3.1109300000000002</v>
      </c>
      <c r="E669">
        <v>1.51041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61.468600000000002</v>
      </c>
      <c r="C670">
        <v>26.766100000000002</v>
      </c>
      <c r="D670">
        <v>3.0842999999999998</v>
      </c>
      <c r="E670">
        <v>1.5175700000000001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62.042200000000001</v>
      </c>
      <c r="C671">
        <v>27.7761</v>
      </c>
      <c r="D671">
        <v>3.4611299999999998</v>
      </c>
      <c r="E671">
        <v>1.5329299999999999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60.639800000000001</v>
      </c>
      <c r="C672">
        <v>27.107299999999999</v>
      </c>
      <c r="D672">
        <v>3.0924900000000002</v>
      </c>
      <c r="E672">
        <v>1.5185999999999999</v>
      </c>
      <c r="F672">
        <v>0</v>
      </c>
      <c r="G672">
        <v>32767</v>
      </c>
      <c r="H672">
        <v>-32767</v>
      </c>
      <c r="I672">
        <v>0</v>
      </c>
      <c r="R672">
        <f>AVERAGE(B623:B672)</f>
        <v>65.992308000000008</v>
      </c>
      <c r="S672">
        <f>AVERAGE(C623:C672)</f>
        <v>30.285726</v>
      </c>
      <c r="U672">
        <f>_xlfn.VAR.P(B623:B672)</f>
        <v>15.833928811935998</v>
      </c>
      <c r="V672">
        <f>_xlfn.VAR.P(C623:C672)</f>
        <v>10.230200113923848</v>
      </c>
      <c r="X672">
        <f>1.96*SQRT(U672)/50</f>
        <v>0.15598412858228022</v>
      </c>
      <c r="Y672">
        <f>1.96*SQRT(V672)/50</f>
        <v>0.12537996132979123</v>
      </c>
    </row>
    <row r="673" spans="1:9" x14ac:dyDescent="0.25">
      <c r="A673" t="s">
        <v>39</v>
      </c>
      <c r="B673">
        <v>3379.7271000000001</v>
      </c>
      <c r="C673" t="s">
        <v>37</v>
      </c>
    </row>
    <row r="674" spans="1:9" x14ac:dyDescent="0.25">
      <c r="A674" t="s">
        <v>41</v>
      </c>
      <c r="B674">
        <v>48.021999999999998</v>
      </c>
      <c r="C674">
        <v>27.710799999999999</v>
      </c>
      <c r="D674">
        <v>3.3945799999999999</v>
      </c>
      <c r="E674">
        <v>1.5656699999999999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46.4878</v>
      </c>
      <c r="C675">
        <v>26.892700000000001</v>
      </c>
      <c r="D675">
        <v>3.1150199999999999</v>
      </c>
      <c r="E675">
        <v>1.5134799999999999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46.558799999999998</v>
      </c>
      <c r="C676">
        <v>27.0258</v>
      </c>
      <c r="D676">
        <v>3.1661899999999998</v>
      </c>
      <c r="E676">
        <v>1.5267900000000001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46.1905</v>
      </c>
      <c r="C677">
        <v>27.078099999999999</v>
      </c>
      <c r="D677">
        <v>3.2460900000000001</v>
      </c>
      <c r="E677">
        <v>1.5616099999999999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46.995100000000001</v>
      </c>
      <c r="C678">
        <v>27.802700000000002</v>
      </c>
      <c r="D678">
        <v>3.61781</v>
      </c>
      <c r="E678">
        <v>1.7387600000000001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46.448099999999997</v>
      </c>
      <c r="C679">
        <v>26.8857</v>
      </c>
      <c r="D679">
        <v>3.0597300000000001</v>
      </c>
      <c r="E679">
        <v>1.5093799999999999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51.1815</v>
      </c>
      <c r="C680">
        <v>31.0411</v>
      </c>
      <c r="D680">
        <v>4.4410699999999999</v>
      </c>
      <c r="E680">
        <v>2.3029899999999999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47.037700000000001</v>
      </c>
      <c r="C681">
        <v>27.249300000000002</v>
      </c>
      <c r="D681">
        <v>3.1856800000000001</v>
      </c>
      <c r="E681">
        <v>1.5861799999999999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47.090800000000002</v>
      </c>
      <c r="C682">
        <v>27.285699999999999</v>
      </c>
      <c r="D682">
        <v>3.3044600000000002</v>
      </c>
      <c r="E682">
        <v>1.4991399999999999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46.955800000000004</v>
      </c>
      <c r="C683">
        <v>27.188199999999998</v>
      </c>
      <c r="D683">
        <v>3.1805599999999998</v>
      </c>
      <c r="E683">
        <v>1.6025700000000001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47.195599999999999</v>
      </c>
      <c r="C684">
        <v>27.034199999999998</v>
      </c>
      <c r="D684">
        <v>3.1989899999999998</v>
      </c>
      <c r="E684">
        <v>1.5042599999999999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46.283299999999997</v>
      </c>
      <c r="C685">
        <v>26.813199999999998</v>
      </c>
      <c r="D685">
        <v>3.1129699999999998</v>
      </c>
      <c r="E685">
        <v>1.53908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52.419800000000002</v>
      </c>
      <c r="C686">
        <v>32.346899999999998</v>
      </c>
      <c r="D686">
        <v>4.8865299999999996</v>
      </c>
      <c r="E686">
        <v>2.64398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47.117199999999997</v>
      </c>
      <c r="C687">
        <v>27.2254</v>
      </c>
      <c r="D687">
        <v>3.18357</v>
      </c>
      <c r="E687">
        <v>1.5698000000000001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46.5244</v>
      </c>
      <c r="C688">
        <v>26.8813</v>
      </c>
      <c r="D688">
        <v>3.3013599999999999</v>
      </c>
      <c r="E688">
        <v>1.60666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45.488700000000001</v>
      </c>
      <c r="C689">
        <v>26.7666</v>
      </c>
      <c r="D689">
        <v>3.0361699999999998</v>
      </c>
      <c r="E689">
        <v>1.50529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46.587600000000002</v>
      </c>
      <c r="C690">
        <v>27.017199999999999</v>
      </c>
      <c r="D690">
        <v>3.28091</v>
      </c>
      <c r="E690">
        <v>1.5861799999999999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46.432299999999998</v>
      </c>
      <c r="C691">
        <v>26.987100000000002</v>
      </c>
      <c r="D691">
        <v>3.09761</v>
      </c>
      <c r="E691">
        <v>1.51962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46.430799999999998</v>
      </c>
      <c r="C692">
        <v>27.106200000000001</v>
      </c>
      <c r="D692">
        <v>3.0894200000000001</v>
      </c>
      <c r="E692">
        <v>1.52369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47.434199999999997</v>
      </c>
      <c r="C693">
        <v>26.982500000000002</v>
      </c>
      <c r="D693">
        <v>3.1774900000000001</v>
      </c>
      <c r="E693">
        <v>1.5657000000000001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46.212800000000001</v>
      </c>
      <c r="C694">
        <v>26.8537</v>
      </c>
      <c r="D694">
        <v>3.1088800000000001</v>
      </c>
      <c r="E694">
        <v>1.51962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46.801499999999997</v>
      </c>
      <c r="C695">
        <v>26.979600000000001</v>
      </c>
      <c r="D695">
        <v>3.14568</v>
      </c>
      <c r="E695">
        <v>1.4940199999999999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51.2532</v>
      </c>
      <c r="C696">
        <v>31.2576</v>
      </c>
      <c r="D696">
        <v>4.5117500000000001</v>
      </c>
      <c r="E696">
        <v>2.4084599999999998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53.7286</v>
      </c>
      <c r="C697">
        <v>34.778799999999997</v>
      </c>
      <c r="D697">
        <v>5.6422299999999996</v>
      </c>
      <c r="E697">
        <v>3.0822500000000002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49.128500000000003</v>
      </c>
      <c r="C698">
        <v>28.9466</v>
      </c>
      <c r="D698">
        <v>3.6402700000000001</v>
      </c>
      <c r="E698">
        <v>1.65889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46.974899999999998</v>
      </c>
      <c r="C699">
        <v>27.474299999999999</v>
      </c>
      <c r="D699">
        <v>3.3034400000000002</v>
      </c>
      <c r="E699">
        <v>1.6680999999999999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73.605599999999995</v>
      </c>
      <c r="C700">
        <v>53.122300000000003</v>
      </c>
      <c r="D700">
        <v>10.734500000000001</v>
      </c>
      <c r="E700">
        <v>7.1351899999999997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58.022100000000002</v>
      </c>
      <c r="C701">
        <v>38.3446</v>
      </c>
      <c r="D701">
        <v>6.2207800000000004</v>
      </c>
      <c r="E701">
        <v>3.2860299999999998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50.494599999999998</v>
      </c>
      <c r="C702">
        <v>30.4772</v>
      </c>
      <c r="D702">
        <v>3.4324599999999998</v>
      </c>
      <c r="E702">
        <v>1.5810599999999999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52.562800000000003</v>
      </c>
      <c r="C703">
        <v>31.743400000000001</v>
      </c>
      <c r="D703">
        <v>4.4093499999999999</v>
      </c>
      <c r="E703">
        <v>2.2845499999999999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52.066600000000001</v>
      </c>
      <c r="C704">
        <v>32.930300000000003</v>
      </c>
      <c r="D704">
        <v>4.40219</v>
      </c>
      <c r="E704">
        <v>2.3480400000000001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52.607300000000002</v>
      </c>
      <c r="C705">
        <v>33.276200000000003</v>
      </c>
      <c r="D705">
        <v>5.0411599999999996</v>
      </c>
      <c r="E705">
        <v>3.1877200000000001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50.577100000000002</v>
      </c>
      <c r="C706">
        <v>30.4633</v>
      </c>
      <c r="D706">
        <v>3.3485</v>
      </c>
      <c r="E706">
        <v>1.5503400000000001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51.759300000000003</v>
      </c>
      <c r="C707">
        <v>31.504999999999999</v>
      </c>
      <c r="D707">
        <v>4.3601999999999999</v>
      </c>
      <c r="E707">
        <v>2.4760399999999998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63.725099999999998</v>
      </c>
      <c r="C708">
        <v>43.378599999999999</v>
      </c>
      <c r="D708">
        <v>6.5105700000000004</v>
      </c>
      <c r="E708">
        <v>4.3970399999999996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50.519100000000002</v>
      </c>
      <c r="C709">
        <v>30.576000000000001</v>
      </c>
      <c r="D709">
        <v>4.14107</v>
      </c>
      <c r="E709">
        <v>2.1954600000000002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50.087499999999999</v>
      </c>
      <c r="C710">
        <v>30.453700000000001</v>
      </c>
      <c r="D710">
        <v>3.8338700000000001</v>
      </c>
      <c r="E710">
        <v>2.0121699999999998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64.997500000000002</v>
      </c>
      <c r="C711">
        <v>45.089599999999997</v>
      </c>
      <c r="D711">
        <v>7.38917</v>
      </c>
      <c r="E711">
        <v>4.5762499999999999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50.774299999999997</v>
      </c>
      <c r="C712">
        <v>31.1496</v>
      </c>
      <c r="D712">
        <v>4.2577999999999996</v>
      </c>
      <c r="E712">
        <v>2.2947899999999999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70.068600000000004</v>
      </c>
      <c r="C713">
        <v>50.381799999999998</v>
      </c>
      <c r="D713">
        <v>8.6804299999999994</v>
      </c>
      <c r="E713">
        <v>6.3395900000000003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50.672199999999997</v>
      </c>
      <c r="C714">
        <v>31.0489</v>
      </c>
      <c r="D714">
        <v>3.4324699999999999</v>
      </c>
      <c r="E714">
        <v>1.58413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59.485199999999999</v>
      </c>
      <c r="C715">
        <v>39.278500000000001</v>
      </c>
      <c r="D715">
        <v>5.72926</v>
      </c>
      <c r="E715">
        <v>3.6218900000000001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50.838299999999997</v>
      </c>
      <c r="C716">
        <v>31.4695</v>
      </c>
      <c r="D716">
        <v>3.5451100000000002</v>
      </c>
      <c r="E716">
        <v>1.62612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52.013599999999997</v>
      </c>
      <c r="C717">
        <v>32.2971</v>
      </c>
      <c r="D717">
        <v>4.9131499999999999</v>
      </c>
      <c r="E717">
        <v>2.91431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52.381799999999998</v>
      </c>
      <c r="C718">
        <v>32.784700000000001</v>
      </c>
      <c r="D718">
        <v>5.02067</v>
      </c>
      <c r="E718">
        <v>2.8907600000000002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53.176400000000001</v>
      </c>
      <c r="C719">
        <v>33.213999999999999</v>
      </c>
      <c r="D719">
        <v>4.2885299999999997</v>
      </c>
      <c r="E719">
        <v>2.1074000000000002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56.683399999999999</v>
      </c>
      <c r="C720">
        <v>36.552700000000002</v>
      </c>
      <c r="D720">
        <v>5.9484000000000004</v>
      </c>
      <c r="E720">
        <v>3.9413900000000002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51.296199999999999</v>
      </c>
      <c r="C721">
        <v>31.3565</v>
      </c>
      <c r="D721">
        <v>4.0652999999999997</v>
      </c>
      <c r="E721">
        <v>1.9671099999999999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51.4375</v>
      </c>
      <c r="C722">
        <v>31.7014</v>
      </c>
      <c r="D722">
        <v>5.6074099999999998</v>
      </c>
      <c r="E722">
        <v>3.32186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53.130499999999998</v>
      </c>
      <c r="C723">
        <v>31.720500000000001</v>
      </c>
      <c r="D723">
        <v>4.9520600000000004</v>
      </c>
      <c r="E723">
        <v>2.9962300000000002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59.428600000000003</v>
      </c>
      <c r="C724">
        <v>39.405200000000001</v>
      </c>
      <c r="D724">
        <v>5.7527999999999997</v>
      </c>
      <c r="E724">
        <v>3.7621799999999999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51.228700000000003</v>
      </c>
      <c r="C725">
        <v>31.658799999999999</v>
      </c>
      <c r="D725">
        <v>4.1369800000000003</v>
      </c>
      <c r="E725">
        <v>2.0859000000000001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51.408999999999999</v>
      </c>
      <c r="C726">
        <v>31.999500000000001</v>
      </c>
      <c r="D726">
        <v>5.1117999999999997</v>
      </c>
      <c r="E726">
        <v>2.6747000000000001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51.196300000000001</v>
      </c>
      <c r="C727">
        <v>31.496099999999998</v>
      </c>
      <c r="D727">
        <v>4.5834299999999999</v>
      </c>
      <c r="E727">
        <v>2.4678499999999999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51.191600000000001</v>
      </c>
      <c r="C728">
        <v>31.617599999999999</v>
      </c>
      <c r="D728">
        <v>3.8707400000000001</v>
      </c>
      <c r="E728">
        <v>1.8985000000000001</v>
      </c>
      <c r="F728">
        <v>0</v>
      </c>
      <c r="G728">
        <v>32767</v>
      </c>
      <c r="H728">
        <v>-32767</v>
      </c>
      <c r="I728">
        <v>0</v>
      </c>
      <c r="R728">
        <f>AVERAGE(B679:B728)</f>
        <v>51.843282000000009</v>
      </c>
      <c r="S728">
        <f>AVERAGE(C679:C728)</f>
        <v>32.03187599999999</v>
      </c>
      <c r="U728">
        <f>_xlfn.VAR.P(B679:B728)</f>
        <v>35.13556643067561</v>
      </c>
      <c r="V728">
        <f>_xlfn.VAR.P(C679:C728)</f>
        <v>33.652514220624603</v>
      </c>
      <c r="X728">
        <f>1.96*SQRT(U728)/50</f>
        <v>0.23235902564788261</v>
      </c>
      <c r="Y728">
        <f>1.96*SQRT(V728)/50</f>
        <v>0.22740228550298386</v>
      </c>
    </row>
    <row r="729" spans="1:25" x14ac:dyDescent="0.25">
      <c r="A729" t="s">
        <v>41</v>
      </c>
      <c r="B729">
        <v>2667.9751000000001</v>
      </c>
      <c r="C729" t="s">
        <v>37</v>
      </c>
      <c r="U729" t="s">
        <v>82</v>
      </c>
    </row>
    <row r="730" spans="1:25" x14ac:dyDescent="0.25">
      <c r="A730" t="s">
        <v>98</v>
      </c>
      <c r="B730">
        <v>8303.2199999999993</v>
      </c>
      <c r="C730">
        <v>8264.2800000000007</v>
      </c>
      <c r="D730">
        <v>8171.62</v>
      </c>
      <c r="E730">
        <v>6622.14</v>
      </c>
      <c r="F730">
        <v>0</v>
      </c>
      <c r="G730">
        <v>0.32362200000000002</v>
      </c>
      <c r="H730">
        <v>0.67039499999999996</v>
      </c>
      <c r="I730">
        <v>0</v>
      </c>
      <c r="U730">
        <f>_xlfn.STDEV.P(B679:B728)</f>
        <v>5.9275261644868014</v>
      </c>
      <c r="V730">
        <f>_xlfn.STDEV.P(C679:C728)</f>
        <v>5.8010787118108134</v>
      </c>
    </row>
    <row r="731" spans="1:25" x14ac:dyDescent="0.25">
      <c r="A731" t="s">
        <v>98</v>
      </c>
      <c r="B731">
        <v>8097.52</v>
      </c>
      <c r="C731">
        <v>8074.43</v>
      </c>
      <c r="D731">
        <v>7992.9</v>
      </c>
      <c r="E731">
        <v>6475.16</v>
      </c>
      <c r="F731">
        <v>0</v>
      </c>
      <c r="G731">
        <v>0.322409</v>
      </c>
      <c r="H731">
        <v>0.67015199999999997</v>
      </c>
      <c r="I731">
        <v>0</v>
      </c>
    </row>
    <row r="732" spans="1:25" x14ac:dyDescent="0.25">
      <c r="A732" t="s">
        <v>98</v>
      </c>
      <c r="B732">
        <v>8112.58</v>
      </c>
      <c r="C732">
        <v>8089.22</v>
      </c>
      <c r="D732">
        <v>8007.57</v>
      </c>
      <c r="E732">
        <v>6486.95</v>
      </c>
      <c r="F732">
        <v>0</v>
      </c>
      <c r="G732">
        <v>0.32585999999999998</v>
      </c>
      <c r="H732">
        <v>0.67039599999999999</v>
      </c>
      <c r="I732">
        <v>0</v>
      </c>
    </row>
    <row r="733" spans="1:25" x14ac:dyDescent="0.25">
      <c r="A733" t="s">
        <v>98</v>
      </c>
      <c r="B733">
        <v>8119.16</v>
      </c>
      <c r="C733">
        <v>8096.51</v>
      </c>
      <c r="D733">
        <v>8003.16</v>
      </c>
      <c r="E733">
        <v>6486.36</v>
      </c>
      <c r="F733">
        <v>0</v>
      </c>
      <c r="G733">
        <v>0.336177</v>
      </c>
      <c r="H733">
        <v>0.67023900000000003</v>
      </c>
      <c r="I733">
        <v>0</v>
      </c>
    </row>
    <row r="734" spans="1:25" x14ac:dyDescent="0.25">
      <c r="A734" t="s">
        <v>98</v>
      </c>
      <c r="B734">
        <v>8114.14</v>
      </c>
      <c r="C734">
        <v>8091.42</v>
      </c>
      <c r="D734">
        <v>8005.7</v>
      </c>
      <c r="E734">
        <v>6486.54</v>
      </c>
      <c r="F734">
        <v>0</v>
      </c>
      <c r="G734">
        <v>0.32237399999999999</v>
      </c>
      <c r="H734">
        <v>0.67040699999999998</v>
      </c>
      <c r="I734">
        <v>0</v>
      </c>
    </row>
    <row r="735" spans="1:25" x14ac:dyDescent="0.25">
      <c r="A735" t="s">
        <v>98</v>
      </c>
      <c r="B735">
        <v>8114.58</v>
      </c>
      <c r="C735">
        <v>8091.71</v>
      </c>
      <c r="D735">
        <v>8005.98</v>
      </c>
      <c r="E735">
        <v>6484.78</v>
      </c>
      <c r="F735">
        <v>0</v>
      </c>
      <c r="G735">
        <v>0.325158</v>
      </c>
      <c r="H735">
        <v>0.67034199999999999</v>
      </c>
      <c r="I735">
        <v>0</v>
      </c>
    </row>
    <row r="736" spans="1:25" x14ac:dyDescent="0.25">
      <c r="A736" t="s">
        <v>98</v>
      </c>
      <c r="B736">
        <v>8085.66</v>
      </c>
      <c r="C736">
        <v>8063.31</v>
      </c>
      <c r="D736">
        <v>7972.75</v>
      </c>
      <c r="E736">
        <v>6458.52</v>
      </c>
      <c r="F736">
        <v>0</v>
      </c>
      <c r="G736">
        <v>0.32339400000000001</v>
      </c>
      <c r="H736">
        <v>0.67040699999999998</v>
      </c>
      <c r="I736">
        <v>0</v>
      </c>
    </row>
    <row r="737" spans="1:9" x14ac:dyDescent="0.25">
      <c r="A737" t="s">
        <v>98</v>
      </c>
      <c r="B737">
        <v>8056.2</v>
      </c>
      <c r="C737">
        <v>8031.19</v>
      </c>
      <c r="D737">
        <v>7950.17</v>
      </c>
      <c r="E737">
        <v>6438.44</v>
      </c>
      <c r="F737">
        <v>0</v>
      </c>
      <c r="G737">
        <v>0.32728699999999999</v>
      </c>
      <c r="H737">
        <v>0.67040900000000003</v>
      </c>
      <c r="I737">
        <v>0</v>
      </c>
    </row>
    <row r="738" spans="1:9" x14ac:dyDescent="0.25">
      <c r="A738" t="s">
        <v>98</v>
      </c>
      <c r="B738">
        <v>8059.7</v>
      </c>
      <c r="C738">
        <v>8035.03</v>
      </c>
      <c r="D738">
        <v>7948.59</v>
      </c>
      <c r="E738">
        <v>6437.67</v>
      </c>
      <c r="F738">
        <v>0</v>
      </c>
      <c r="G738">
        <v>0.327957</v>
      </c>
      <c r="H738">
        <v>0.67037000000000002</v>
      </c>
      <c r="I738">
        <v>0</v>
      </c>
    </row>
    <row r="739" spans="1:9" x14ac:dyDescent="0.25">
      <c r="A739" t="s">
        <v>98</v>
      </c>
      <c r="B739">
        <v>8061.13</v>
      </c>
      <c r="C739">
        <v>8038.63</v>
      </c>
      <c r="D739">
        <v>7946.25</v>
      </c>
      <c r="E739">
        <v>6438.19</v>
      </c>
      <c r="F739">
        <v>0</v>
      </c>
      <c r="G739">
        <v>0.32308999999999999</v>
      </c>
      <c r="H739">
        <v>0.66952699999999998</v>
      </c>
      <c r="I739">
        <v>0</v>
      </c>
    </row>
    <row r="740" spans="1:9" x14ac:dyDescent="0.25">
      <c r="A740" t="s">
        <v>98</v>
      </c>
      <c r="B740">
        <v>8061.37</v>
      </c>
      <c r="C740">
        <v>8038.72</v>
      </c>
      <c r="D740">
        <v>7946.3</v>
      </c>
      <c r="E740">
        <v>6437.81</v>
      </c>
      <c r="F740">
        <v>0</v>
      </c>
      <c r="G740">
        <v>0.33218599999999998</v>
      </c>
      <c r="H740">
        <v>0.67035800000000001</v>
      </c>
      <c r="I740">
        <v>0</v>
      </c>
    </row>
    <row r="741" spans="1:9" x14ac:dyDescent="0.25">
      <c r="A741" t="s">
        <v>98</v>
      </c>
      <c r="B741">
        <v>8055.16</v>
      </c>
      <c r="C741">
        <v>8031.94</v>
      </c>
      <c r="D741">
        <v>7948.33</v>
      </c>
      <c r="E741">
        <v>6437.97</v>
      </c>
      <c r="F741">
        <v>0</v>
      </c>
      <c r="G741">
        <v>0.327156</v>
      </c>
      <c r="H741">
        <v>0.67039000000000004</v>
      </c>
      <c r="I741">
        <v>0</v>
      </c>
    </row>
    <row r="742" spans="1:9" x14ac:dyDescent="0.25">
      <c r="A742" t="s">
        <v>98</v>
      </c>
      <c r="B742">
        <v>8060.96</v>
      </c>
      <c r="C742">
        <v>8037.08</v>
      </c>
      <c r="D742">
        <v>7945.95</v>
      </c>
      <c r="E742">
        <v>6437.91</v>
      </c>
      <c r="F742">
        <v>0</v>
      </c>
      <c r="G742">
        <v>0.33738499999999999</v>
      </c>
      <c r="H742">
        <v>0.67027099999999995</v>
      </c>
      <c r="I742">
        <v>0</v>
      </c>
    </row>
    <row r="743" spans="1:9" x14ac:dyDescent="0.25">
      <c r="A743" t="s">
        <v>98</v>
      </c>
      <c r="B743">
        <v>8054.12</v>
      </c>
      <c r="C743">
        <v>8031.06</v>
      </c>
      <c r="D743">
        <v>7946.02</v>
      </c>
      <c r="E743">
        <v>6437.71</v>
      </c>
      <c r="F743">
        <v>0</v>
      </c>
      <c r="G743">
        <v>0.323017</v>
      </c>
      <c r="H743">
        <v>0.67040500000000003</v>
      </c>
      <c r="I743">
        <v>0</v>
      </c>
    </row>
    <row r="744" spans="1:9" x14ac:dyDescent="0.25">
      <c r="A744" t="s">
        <v>98</v>
      </c>
      <c r="B744">
        <v>8050.26</v>
      </c>
      <c r="C744">
        <v>8028.13</v>
      </c>
      <c r="D744">
        <v>7946.74</v>
      </c>
      <c r="E744">
        <v>6437.85</v>
      </c>
      <c r="F744">
        <v>0</v>
      </c>
      <c r="G744">
        <v>0.32153900000000002</v>
      </c>
      <c r="H744">
        <v>0.67040900000000003</v>
      </c>
      <c r="I744">
        <v>0</v>
      </c>
    </row>
    <row r="745" spans="1:9" x14ac:dyDescent="0.25">
      <c r="A745" t="s">
        <v>98</v>
      </c>
      <c r="B745">
        <v>8061.27</v>
      </c>
      <c r="C745">
        <v>8037.42</v>
      </c>
      <c r="D745">
        <v>7946.29</v>
      </c>
      <c r="E745">
        <v>6438.38</v>
      </c>
      <c r="F745">
        <v>0</v>
      </c>
      <c r="G745">
        <v>0.33738499999999999</v>
      </c>
      <c r="H745">
        <v>0.67027899999999996</v>
      </c>
      <c r="I745">
        <v>0</v>
      </c>
    </row>
    <row r="746" spans="1:9" x14ac:dyDescent="0.25">
      <c r="A746" t="s">
        <v>98</v>
      </c>
      <c r="B746">
        <v>8051.18</v>
      </c>
      <c r="C746">
        <v>8028.68</v>
      </c>
      <c r="D746">
        <v>7946.37</v>
      </c>
      <c r="E746">
        <v>6437.46</v>
      </c>
      <c r="F746">
        <v>0</v>
      </c>
      <c r="G746">
        <v>0.32161800000000001</v>
      </c>
      <c r="H746">
        <v>0.67036200000000001</v>
      </c>
      <c r="I746">
        <v>0</v>
      </c>
    </row>
    <row r="747" spans="1:9" x14ac:dyDescent="0.25">
      <c r="A747" t="s">
        <v>98</v>
      </c>
      <c r="B747">
        <v>8057.91</v>
      </c>
      <c r="C747">
        <v>8035.11</v>
      </c>
      <c r="D747">
        <v>7946.62</v>
      </c>
      <c r="E747">
        <v>6437.9</v>
      </c>
      <c r="F747">
        <v>0</v>
      </c>
      <c r="G747">
        <v>0.33738499999999999</v>
      </c>
      <c r="H747">
        <v>0.670408</v>
      </c>
      <c r="I747">
        <v>0</v>
      </c>
    </row>
    <row r="748" spans="1:9" x14ac:dyDescent="0.25">
      <c r="A748" t="s">
        <v>98</v>
      </c>
      <c r="B748">
        <v>8052.47</v>
      </c>
      <c r="C748">
        <v>8029.84</v>
      </c>
      <c r="D748">
        <v>7943.76</v>
      </c>
      <c r="E748">
        <v>6437.52</v>
      </c>
      <c r="F748">
        <v>0</v>
      </c>
      <c r="G748">
        <v>0.321959</v>
      </c>
      <c r="H748">
        <v>0.67039899999999997</v>
      </c>
      <c r="I748">
        <v>0</v>
      </c>
    </row>
    <row r="749" spans="1:9" x14ac:dyDescent="0.25">
      <c r="A749" t="s">
        <v>98</v>
      </c>
      <c r="B749">
        <v>8060.71</v>
      </c>
      <c r="C749">
        <v>8037.8</v>
      </c>
      <c r="D749">
        <v>7948.59</v>
      </c>
      <c r="E749">
        <v>6437.83</v>
      </c>
      <c r="F749">
        <v>0</v>
      </c>
      <c r="G749">
        <v>0.32200099999999998</v>
      </c>
      <c r="H749">
        <v>0.670408</v>
      </c>
      <c r="I749">
        <v>0</v>
      </c>
    </row>
    <row r="750" spans="1:9" x14ac:dyDescent="0.25">
      <c r="A750" t="s">
        <v>98</v>
      </c>
      <c r="B750">
        <v>8051.99</v>
      </c>
      <c r="C750">
        <v>8028.89</v>
      </c>
      <c r="D750">
        <v>7948.69</v>
      </c>
      <c r="E750">
        <v>6437.7</v>
      </c>
      <c r="F750">
        <v>0</v>
      </c>
      <c r="G750">
        <v>0.33738600000000002</v>
      </c>
      <c r="H750">
        <v>0.67038600000000004</v>
      </c>
      <c r="I750">
        <v>0</v>
      </c>
    </row>
    <row r="751" spans="1:9" x14ac:dyDescent="0.25">
      <c r="A751" t="s">
        <v>98</v>
      </c>
      <c r="B751">
        <v>8054.52</v>
      </c>
      <c r="C751">
        <v>8031.79</v>
      </c>
      <c r="D751">
        <v>7946.62</v>
      </c>
      <c r="E751">
        <v>6437.84</v>
      </c>
      <c r="F751">
        <v>0</v>
      </c>
      <c r="G751">
        <v>0.32145400000000002</v>
      </c>
      <c r="H751">
        <v>0.67039499999999996</v>
      </c>
      <c r="I751">
        <v>0</v>
      </c>
    </row>
    <row r="752" spans="1:9" x14ac:dyDescent="0.25">
      <c r="A752" t="s">
        <v>98</v>
      </c>
      <c r="B752">
        <v>8060.37</v>
      </c>
      <c r="C752">
        <v>8036.4</v>
      </c>
      <c r="D752">
        <v>7945.95</v>
      </c>
      <c r="E752">
        <v>6437.21</v>
      </c>
      <c r="F752">
        <v>0</v>
      </c>
      <c r="G752">
        <v>0.32889499999999999</v>
      </c>
      <c r="H752">
        <v>0.67035100000000003</v>
      </c>
      <c r="I752">
        <v>0</v>
      </c>
    </row>
    <row r="753" spans="1:9" x14ac:dyDescent="0.25">
      <c r="A753" t="s">
        <v>98</v>
      </c>
      <c r="B753">
        <v>8058.26</v>
      </c>
      <c r="C753">
        <v>8035.16</v>
      </c>
      <c r="D753">
        <v>7948.76</v>
      </c>
      <c r="E753">
        <v>6437.77</v>
      </c>
      <c r="F753">
        <v>0</v>
      </c>
      <c r="G753">
        <v>0.32133800000000001</v>
      </c>
      <c r="H753">
        <v>0.67035</v>
      </c>
      <c r="I753">
        <v>0</v>
      </c>
    </row>
    <row r="754" spans="1:9" x14ac:dyDescent="0.25">
      <c r="A754" t="s">
        <v>98</v>
      </c>
      <c r="B754">
        <v>8056.89</v>
      </c>
      <c r="C754">
        <v>8033.47</v>
      </c>
      <c r="D754">
        <v>7948.29</v>
      </c>
      <c r="E754">
        <v>6437.58</v>
      </c>
      <c r="F754">
        <v>0</v>
      </c>
      <c r="G754">
        <v>0.32344299999999998</v>
      </c>
      <c r="H754">
        <v>0.67036300000000004</v>
      </c>
      <c r="I754">
        <v>0</v>
      </c>
    </row>
    <row r="755" spans="1:9" x14ac:dyDescent="0.25">
      <c r="A755" t="s">
        <v>98</v>
      </c>
      <c r="B755">
        <v>8060.35</v>
      </c>
      <c r="C755">
        <v>8037.23</v>
      </c>
      <c r="D755">
        <v>7946.35</v>
      </c>
      <c r="E755">
        <v>6437.82</v>
      </c>
      <c r="F755">
        <v>0</v>
      </c>
      <c r="G755">
        <v>0.32212800000000003</v>
      </c>
      <c r="H755">
        <v>0.67039300000000002</v>
      </c>
      <c r="I755">
        <v>0</v>
      </c>
    </row>
    <row r="756" spans="1:9" x14ac:dyDescent="0.25">
      <c r="A756" t="s">
        <v>98</v>
      </c>
      <c r="B756">
        <v>8057.21</v>
      </c>
      <c r="C756">
        <v>8034.05</v>
      </c>
      <c r="D756">
        <v>7946.73</v>
      </c>
      <c r="E756">
        <v>6438.4</v>
      </c>
      <c r="F756">
        <v>0</v>
      </c>
      <c r="G756">
        <v>0.32928200000000002</v>
      </c>
      <c r="H756">
        <v>0.67036899999999999</v>
      </c>
      <c r="I756">
        <v>0</v>
      </c>
    </row>
    <row r="757" spans="1:9" x14ac:dyDescent="0.25">
      <c r="A757" t="s">
        <v>98</v>
      </c>
      <c r="B757">
        <v>8053.74</v>
      </c>
      <c r="C757">
        <v>8029.98</v>
      </c>
      <c r="D757">
        <v>7947.96</v>
      </c>
      <c r="E757">
        <v>6437.68</v>
      </c>
      <c r="F757">
        <v>0</v>
      </c>
      <c r="G757">
        <v>0.333343</v>
      </c>
      <c r="H757">
        <v>0.6704</v>
      </c>
      <c r="I757">
        <v>0</v>
      </c>
    </row>
    <row r="758" spans="1:9" x14ac:dyDescent="0.25">
      <c r="A758" t="s">
        <v>98</v>
      </c>
      <c r="B758">
        <v>8050.55</v>
      </c>
      <c r="C758">
        <v>8027.15</v>
      </c>
      <c r="D758">
        <v>7946.67</v>
      </c>
      <c r="E758">
        <v>6437.92</v>
      </c>
      <c r="F758">
        <v>0</v>
      </c>
      <c r="G758">
        <v>0.32170199999999999</v>
      </c>
      <c r="H758">
        <v>0.67036099999999998</v>
      </c>
      <c r="I758">
        <v>0</v>
      </c>
    </row>
    <row r="759" spans="1:9" x14ac:dyDescent="0.25">
      <c r="A759" t="s">
        <v>98</v>
      </c>
      <c r="B759">
        <v>8052.3</v>
      </c>
      <c r="C759">
        <v>8029.38</v>
      </c>
      <c r="D759">
        <v>7946.98</v>
      </c>
      <c r="E759">
        <v>6438.39</v>
      </c>
      <c r="F759">
        <v>0</v>
      </c>
      <c r="G759">
        <v>0.32156000000000001</v>
      </c>
      <c r="H759">
        <v>0.67040900000000003</v>
      </c>
      <c r="I759">
        <v>0</v>
      </c>
    </row>
    <row r="760" spans="1:9" x14ac:dyDescent="0.25">
      <c r="A760" t="s">
        <v>98</v>
      </c>
      <c r="B760">
        <v>8058.77</v>
      </c>
      <c r="C760">
        <v>8035.54</v>
      </c>
      <c r="D760">
        <v>7944.39</v>
      </c>
      <c r="E760">
        <v>6438.38</v>
      </c>
      <c r="F760">
        <v>0</v>
      </c>
      <c r="G760">
        <v>0.32149899999999998</v>
      </c>
      <c r="H760">
        <v>0.685365</v>
      </c>
      <c r="I760">
        <v>0</v>
      </c>
    </row>
    <row r="761" spans="1:9" x14ac:dyDescent="0.25">
      <c r="A761" t="s">
        <v>98</v>
      </c>
      <c r="B761">
        <v>8059.28</v>
      </c>
      <c r="C761">
        <v>8035.48</v>
      </c>
      <c r="D761">
        <v>7944.08</v>
      </c>
      <c r="E761">
        <v>6437.69</v>
      </c>
      <c r="F761">
        <v>0</v>
      </c>
      <c r="G761">
        <v>0.32261800000000002</v>
      </c>
      <c r="H761">
        <v>0.67010199999999998</v>
      </c>
      <c r="I761">
        <v>0</v>
      </c>
    </row>
    <row r="762" spans="1:9" x14ac:dyDescent="0.25">
      <c r="A762" t="s">
        <v>98</v>
      </c>
      <c r="B762">
        <v>8049.96</v>
      </c>
      <c r="C762">
        <v>8027.33</v>
      </c>
      <c r="D762">
        <v>7947.36</v>
      </c>
      <c r="E762">
        <v>6437.9</v>
      </c>
      <c r="F762">
        <v>0</v>
      </c>
      <c r="G762">
        <v>0.33023400000000003</v>
      </c>
      <c r="H762">
        <v>0.67039700000000002</v>
      </c>
      <c r="I762">
        <v>0</v>
      </c>
    </row>
    <row r="763" spans="1:9" x14ac:dyDescent="0.25">
      <c r="A763" t="s">
        <v>98</v>
      </c>
      <c r="B763">
        <v>8058.17</v>
      </c>
      <c r="C763">
        <v>8035.43</v>
      </c>
      <c r="D763">
        <v>7942.55</v>
      </c>
      <c r="E763">
        <v>6437.59</v>
      </c>
      <c r="F763">
        <v>0</v>
      </c>
      <c r="G763">
        <v>0.32231399999999999</v>
      </c>
      <c r="H763">
        <v>0.67040900000000003</v>
      </c>
      <c r="I763">
        <v>0</v>
      </c>
    </row>
    <row r="764" spans="1:9" x14ac:dyDescent="0.25">
      <c r="A764" t="s">
        <v>98</v>
      </c>
      <c r="B764">
        <v>8049.32</v>
      </c>
      <c r="C764">
        <v>8026.51</v>
      </c>
      <c r="D764">
        <v>7947.01</v>
      </c>
      <c r="E764">
        <v>6437.42</v>
      </c>
      <c r="F764">
        <v>0</v>
      </c>
      <c r="G764">
        <v>0.32729999999999998</v>
      </c>
      <c r="H764">
        <v>0.67036700000000005</v>
      </c>
      <c r="I764">
        <v>0</v>
      </c>
    </row>
    <row r="765" spans="1:9" x14ac:dyDescent="0.25">
      <c r="A765" t="s">
        <v>98</v>
      </c>
      <c r="B765">
        <v>8057.91</v>
      </c>
      <c r="C765">
        <v>8034.92</v>
      </c>
      <c r="D765">
        <v>7945.25</v>
      </c>
      <c r="E765">
        <v>6437.68</v>
      </c>
      <c r="F765">
        <v>0</v>
      </c>
      <c r="G765">
        <v>0.32137500000000002</v>
      </c>
      <c r="H765">
        <v>0.67020299999999999</v>
      </c>
      <c r="I765">
        <v>0</v>
      </c>
    </row>
    <row r="766" spans="1:9" x14ac:dyDescent="0.25">
      <c r="A766" t="s">
        <v>98</v>
      </c>
      <c r="B766">
        <v>8063.14</v>
      </c>
      <c r="C766">
        <v>8039.32</v>
      </c>
      <c r="D766">
        <v>7944.64</v>
      </c>
      <c r="E766">
        <v>6437.18</v>
      </c>
      <c r="F766">
        <v>0</v>
      </c>
      <c r="G766">
        <v>0.33738499999999999</v>
      </c>
      <c r="H766">
        <v>0.67036700000000005</v>
      </c>
      <c r="I766">
        <v>0</v>
      </c>
    </row>
    <row r="767" spans="1:9" x14ac:dyDescent="0.25">
      <c r="A767" t="s">
        <v>98</v>
      </c>
      <c r="B767">
        <v>8056.13</v>
      </c>
      <c r="C767">
        <v>8032.68</v>
      </c>
      <c r="D767">
        <v>7947.66</v>
      </c>
      <c r="E767">
        <v>6437.59</v>
      </c>
      <c r="F767">
        <v>0</v>
      </c>
      <c r="G767">
        <v>0.33738699999999999</v>
      </c>
      <c r="H767">
        <v>0.67010499999999995</v>
      </c>
      <c r="I767">
        <v>0</v>
      </c>
    </row>
    <row r="768" spans="1:9" x14ac:dyDescent="0.25">
      <c r="A768" t="s">
        <v>98</v>
      </c>
      <c r="B768">
        <v>8056.67</v>
      </c>
      <c r="C768">
        <v>8033.58</v>
      </c>
      <c r="D768">
        <v>7947.91</v>
      </c>
      <c r="E768">
        <v>6437.86</v>
      </c>
      <c r="F768">
        <v>0</v>
      </c>
      <c r="G768">
        <v>0.322293</v>
      </c>
      <c r="H768">
        <v>0.67040900000000003</v>
      </c>
      <c r="I768">
        <v>0</v>
      </c>
    </row>
    <row r="769" spans="1:25" x14ac:dyDescent="0.25">
      <c r="A769" t="s">
        <v>98</v>
      </c>
      <c r="B769">
        <v>8059.94</v>
      </c>
      <c r="C769">
        <v>8037.6</v>
      </c>
      <c r="D769">
        <v>7946.45</v>
      </c>
      <c r="E769">
        <v>6438.3</v>
      </c>
      <c r="F769">
        <v>0</v>
      </c>
      <c r="G769">
        <v>0.32169199999999998</v>
      </c>
      <c r="H769">
        <v>0.67036700000000005</v>
      </c>
      <c r="I769">
        <v>0</v>
      </c>
    </row>
    <row r="770" spans="1:25" x14ac:dyDescent="0.25">
      <c r="A770" t="s">
        <v>98</v>
      </c>
      <c r="B770">
        <v>8060.57</v>
      </c>
      <c r="C770">
        <v>8038.29</v>
      </c>
      <c r="D770">
        <v>7945.38</v>
      </c>
      <c r="E770">
        <v>6437.82</v>
      </c>
      <c r="F770">
        <v>0</v>
      </c>
      <c r="G770">
        <v>0.32945600000000003</v>
      </c>
      <c r="H770">
        <v>0.67040599999999995</v>
      </c>
      <c r="I770">
        <v>0</v>
      </c>
    </row>
    <row r="771" spans="1:25" x14ac:dyDescent="0.25">
      <c r="A771" t="s">
        <v>98</v>
      </c>
      <c r="B771">
        <v>8058.6</v>
      </c>
      <c r="C771">
        <v>8036.44</v>
      </c>
      <c r="D771">
        <v>7945.82</v>
      </c>
      <c r="E771">
        <v>6437.62</v>
      </c>
      <c r="F771">
        <v>0</v>
      </c>
      <c r="G771">
        <v>0.32136500000000001</v>
      </c>
      <c r="H771">
        <v>0.67037599999999997</v>
      </c>
      <c r="I771">
        <v>0</v>
      </c>
    </row>
    <row r="772" spans="1:25" x14ac:dyDescent="0.25">
      <c r="A772" t="s">
        <v>98</v>
      </c>
      <c r="B772">
        <v>8084.32</v>
      </c>
      <c r="C772">
        <v>8060.54</v>
      </c>
      <c r="D772">
        <v>7971.29</v>
      </c>
      <c r="E772">
        <v>6458.56</v>
      </c>
      <c r="F772">
        <v>0</v>
      </c>
      <c r="G772">
        <v>0.33052500000000001</v>
      </c>
      <c r="H772">
        <v>0.67031200000000002</v>
      </c>
      <c r="I772">
        <v>0</v>
      </c>
    </row>
    <row r="773" spans="1:25" x14ac:dyDescent="0.25">
      <c r="A773" t="s">
        <v>98</v>
      </c>
      <c r="B773">
        <v>8080.59</v>
      </c>
      <c r="C773">
        <v>8057.44</v>
      </c>
      <c r="D773">
        <v>7975.08</v>
      </c>
      <c r="E773">
        <v>6460.66</v>
      </c>
      <c r="F773">
        <v>0</v>
      </c>
      <c r="G773">
        <v>0.32151099999999999</v>
      </c>
      <c r="H773">
        <v>0.67039599999999999</v>
      </c>
      <c r="I773">
        <v>0</v>
      </c>
    </row>
    <row r="774" spans="1:25" x14ac:dyDescent="0.25">
      <c r="A774" t="s">
        <v>98</v>
      </c>
      <c r="B774">
        <v>8086.8</v>
      </c>
      <c r="C774">
        <v>8063.48</v>
      </c>
      <c r="D774">
        <v>7974.06</v>
      </c>
      <c r="E774">
        <v>6460.09</v>
      </c>
      <c r="F774">
        <v>0</v>
      </c>
      <c r="G774">
        <v>0.33738600000000002</v>
      </c>
      <c r="H774">
        <v>0.67038600000000004</v>
      </c>
      <c r="I774">
        <v>0</v>
      </c>
    </row>
    <row r="775" spans="1:25" x14ac:dyDescent="0.25">
      <c r="A775" t="s">
        <v>98</v>
      </c>
      <c r="B775">
        <v>8085.92</v>
      </c>
      <c r="C775">
        <v>8062.94</v>
      </c>
      <c r="D775">
        <v>7972.29</v>
      </c>
      <c r="E775">
        <v>6459.57</v>
      </c>
      <c r="F775">
        <v>0</v>
      </c>
      <c r="G775">
        <v>0.33414199999999999</v>
      </c>
      <c r="H775">
        <v>0.67022099999999996</v>
      </c>
      <c r="I775">
        <v>0</v>
      </c>
    </row>
    <row r="776" spans="1:25" x14ac:dyDescent="0.25">
      <c r="A776" t="s">
        <v>98</v>
      </c>
      <c r="B776">
        <v>8085.41</v>
      </c>
      <c r="C776">
        <v>8061.59</v>
      </c>
      <c r="D776">
        <v>7972.37</v>
      </c>
      <c r="E776">
        <v>6459.13</v>
      </c>
      <c r="F776">
        <v>0</v>
      </c>
      <c r="G776">
        <v>0.32325900000000002</v>
      </c>
      <c r="H776">
        <v>0.67032199999999997</v>
      </c>
      <c r="I776">
        <v>0</v>
      </c>
    </row>
    <row r="777" spans="1:25" x14ac:dyDescent="0.25">
      <c r="A777" t="s">
        <v>98</v>
      </c>
      <c r="B777">
        <v>8077.91</v>
      </c>
      <c r="C777">
        <v>8055.45</v>
      </c>
      <c r="D777">
        <v>7970.74</v>
      </c>
      <c r="E777">
        <v>6459.14</v>
      </c>
      <c r="F777">
        <v>0</v>
      </c>
      <c r="G777">
        <v>0.32229000000000002</v>
      </c>
      <c r="H777">
        <v>0.67009399999999997</v>
      </c>
      <c r="I777">
        <v>0</v>
      </c>
    </row>
    <row r="778" spans="1:25" x14ac:dyDescent="0.25">
      <c r="A778" t="s">
        <v>98</v>
      </c>
      <c r="B778">
        <v>8078.13</v>
      </c>
      <c r="C778">
        <v>8055.53</v>
      </c>
      <c r="D778">
        <v>7972.23</v>
      </c>
      <c r="E778">
        <v>6459.36</v>
      </c>
      <c r="F778">
        <v>0</v>
      </c>
      <c r="G778">
        <v>0.33738499999999999</v>
      </c>
      <c r="H778">
        <v>0.67016500000000001</v>
      </c>
      <c r="I778">
        <v>0</v>
      </c>
    </row>
    <row r="779" spans="1:25" x14ac:dyDescent="0.25">
      <c r="A779" t="s">
        <v>98</v>
      </c>
      <c r="B779">
        <v>8080.45</v>
      </c>
      <c r="C779">
        <v>8057.93</v>
      </c>
      <c r="D779">
        <v>7972.66</v>
      </c>
      <c r="E779">
        <v>6459.58</v>
      </c>
      <c r="F779">
        <v>0</v>
      </c>
      <c r="G779">
        <v>0.32206699999999999</v>
      </c>
      <c r="H779">
        <v>0.67040100000000002</v>
      </c>
      <c r="I779">
        <v>0</v>
      </c>
    </row>
    <row r="780" spans="1:25" x14ac:dyDescent="0.25">
      <c r="A780" t="s">
        <v>98</v>
      </c>
      <c r="B780">
        <v>8084.45</v>
      </c>
      <c r="C780">
        <v>8061.08</v>
      </c>
      <c r="D780">
        <v>7976.26</v>
      </c>
      <c r="E780">
        <v>6459.5</v>
      </c>
      <c r="F780">
        <v>0</v>
      </c>
      <c r="G780">
        <v>0.32764799999999999</v>
      </c>
      <c r="H780">
        <v>0.670377</v>
      </c>
      <c r="I780">
        <v>0</v>
      </c>
    </row>
    <row r="781" spans="1:25" x14ac:dyDescent="0.25">
      <c r="A781" t="s">
        <v>98</v>
      </c>
      <c r="B781">
        <v>8097.04</v>
      </c>
      <c r="C781">
        <v>8063.12</v>
      </c>
      <c r="D781">
        <v>7971.5</v>
      </c>
      <c r="E781">
        <v>6458.94</v>
      </c>
      <c r="F781">
        <v>0</v>
      </c>
      <c r="G781">
        <v>0.32182899999999998</v>
      </c>
      <c r="H781">
        <v>0.67025000000000001</v>
      </c>
      <c r="I781">
        <v>0</v>
      </c>
    </row>
    <row r="782" spans="1:25" x14ac:dyDescent="0.25">
      <c r="A782" t="s">
        <v>98</v>
      </c>
      <c r="B782">
        <v>8083.16</v>
      </c>
      <c r="C782">
        <v>8060.8</v>
      </c>
      <c r="D782">
        <v>7975.46</v>
      </c>
      <c r="E782">
        <v>6459.82</v>
      </c>
      <c r="F782">
        <v>0</v>
      </c>
      <c r="G782">
        <v>0.33738499999999999</v>
      </c>
      <c r="H782">
        <v>0.67038200000000003</v>
      </c>
      <c r="I782">
        <v>0</v>
      </c>
    </row>
    <row r="783" spans="1:25" x14ac:dyDescent="0.25">
      <c r="A783" t="s">
        <v>98</v>
      </c>
      <c r="B783">
        <v>8082.71</v>
      </c>
      <c r="C783">
        <v>8059.81</v>
      </c>
      <c r="D783">
        <v>7975.41</v>
      </c>
      <c r="E783">
        <v>6459.8</v>
      </c>
      <c r="F783">
        <v>0</v>
      </c>
      <c r="G783">
        <v>0.33738499999999999</v>
      </c>
      <c r="H783">
        <v>0.67039300000000002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8079.45</v>
      </c>
      <c r="C784">
        <v>8056.11</v>
      </c>
      <c r="D784">
        <v>7976.75</v>
      </c>
      <c r="E784">
        <v>6459.84</v>
      </c>
      <c r="F784">
        <v>0</v>
      </c>
      <c r="G784">
        <v>0.32177600000000001</v>
      </c>
      <c r="H784">
        <v>0.670323</v>
      </c>
      <c r="I784">
        <v>0</v>
      </c>
      <c r="R784">
        <f>AVERAGE(B735:B784)</f>
        <v>8065.4731999999985</v>
      </c>
      <c r="S784">
        <f>AVERAGE(C735:C784)</f>
        <v>8042.1618000000008</v>
      </c>
      <c r="U784">
        <f>_xlfn.VAR.P(B735:B784)</f>
        <v>210.7327257599986</v>
      </c>
      <c r="V784">
        <f>_xlfn.VAR.P(C735:C784)</f>
        <v>200.45043475999978</v>
      </c>
      <c r="X784">
        <f>1.96*SQRT(U784)/50</f>
        <v>0.56905213795560439</v>
      </c>
      <c r="Y784">
        <f>1.96*SQRT(V784)/50</f>
        <v>0.55499563608158764</v>
      </c>
    </row>
    <row r="785" spans="1:9" x14ac:dyDescent="0.25">
      <c r="A785" t="s">
        <v>98</v>
      </c>
      <c r="B785">
        <v>403352.37199999997</v>
      </c>
      <c r="C785" t="s">
        <v>37</v>
      </c>
    </row>
    <row r="786" spans="1:9" x14ac:dyDescent="0.25">
      <c r="A786" t="s">
        <v>99</v>
      </c>
      <c r="B786">
        <v>6606.62</v>
      </c>
      <c r="C786">
        <v>6581.59</v>
      </c>
      <c r="D786">
        <v>6503.69</v>
      </c>
      <c r="E786">
        <v>4987.6499999999996</v>
      </c>
      <c r="F786">
        <v>0</v>
      </c>
      <c r="G786">
        <v>0.32511800000000002</v>
      </c>
      <c r="H786">
        <v>0.67025100000000004</v>
      </c>
      <c r="I786">
        <v>0</v>
      </c>
    </row>
    <row r="787" spans="1:9" x14ac:dyDescent="0.25">
      <c r="A787" t="s">
        <v>99</v>
      </c>
      <c r="B787">
        <v>6607.34</v>
      </c>
      <c r="C787">
        <v>6584.04</v>
      </c>
      <c r="D787">
        <v>6503.92</v>
      </c>
      <c r="E787">
        <v>4987.62</v>
      </c>
      <c r="F787">
        <v>0</v>
      </c>
      <c r="G787">
        <v>0.32608100000000001</v>
      </c>
      <c r="H787">
        <v>0.68710899999999997</v>
      </c>
      <c r="I787">
        <v>0</v>
      </c>
    </row>
    <row r="788" spans="1:9" x14ac:dyDescent="0.25">
      <c r="A788" t="s">
        <v>99</v>
      </c>
      <c r="B788">
        <v>6602.75</v>
      </c>
      <c r="C788">
        <v>6580.03</v>
      </c>
      <c r="D788">
        <v>6502.72</v>
      </c>
      <c r="E788">
        <v>4987.1499999999996</v>
      </c>
      <c r="F788">
        <v>0</v>
      </c>
      <c r="G788">
        <v>0.32737500000000003</v>
      </c>
      <c r="H788">
        <v>0.67002499999999998</v>
      </c>
      <c r="I788">
        <v>0</v>
      </c>
    </row>
    <row r="789" spans="1:9" x14ac:dyDescent="0.25">
      <c r="A789" t="s">
        <v>99</v>
      </c>
      <c r="B789">
        <v>6601.01</v>
      </c>
      <c r="C789">
        <v>6578.19</v>
      </c>
      <c r="D789">
        <v>6498.25</v>
      </c>
      <c r="E789">
        <v>4987.58</v>
      </c>
      <c r="F789">
        <v>0</v>
      </c>
      <c r="G789">
        <v>0.323133</v>
      </c>
      <c r="H789">
        <v>0.67040299999999997</v>
      </c>
      <c r="I789">
        <v>0</v>
      </c>
    </row>
    <row r="790" spans="1:9" x14ac:dyDescent="0.25">
      <c r="A790" t="s">
        <v>99</v>
      </c>
      <c r="B790">
        <v>6599.21</v>
      </c>
      <c r="C790">
        <v>6576.64</v>
      </c>
      <c r="D790">
        <v>6498.28</v>
      </c>
      <c r="E790">
        <v>4987.67</v>
      </c>
      <c r="F790">
        <v>0</v>
      </c>
      <c r="G790">
        <v>0.33738600000000002</v>
      </c>
      <c r="H790">
        <v>0.67040900000000003</v>
      </c>
      <c r="I790">
        <v>0</v>
      </c>
    </row>
    <row r="791" spans="1:9" x14ac:dyDescent="0.25">
      <c r="A791" t="s">
        <v>99</v>
      </c>
      <c r="B791">
        <v>6600.81</v>
      </c>
      <c r="C791">
        <v>6577.75</v>
      </c>
      <c r="D791">
        <v>6497.21</v>
      </c>
      <c r="E791">
        <v>4986.97</v>
      </c>
      <c r="F791">
        <v>0</v>
      </c>
      <c r="G791">
        <v>0.32240600000000003</v>
      </c>
      <c r="H791">
        <v>0.67007700000000003</v>
      </c>
      <c r="I791">
        <v>0</v>
      </c>
    </row>
    <row r="792" spans="1:9" x14ac:dyDescent="0.25">
      <c r="A792" t="s">
        <v>99</v>
      </c>
      <c r="B792">
        <v>6606.03</v>
      </c>
      <c r="C792">
        <v>6582.99</v>
      </c>
      <c r="D792">
        <v>6501.71</v>
      </c>
      <c r="E792">
        <v>4987.24</v>
      </c>
      <c r="F792">
        <v>0</v>
      </c>
      <c r="G792">
        <v>0.32470199999999999</v>
      </c>
      <c r="H792">
        <v>0.67035999999999996</v>
      </c>
      <c r="I792">
        <v>0</v>
      </c>
    </row>
    <row r="793" spans="1:9" x14ac:dyDescent="0.25">
      <c r="A793" t="s">
        <v>99</v>
      </c>
      <c r="B793">
        <v>6601.95</v>
      </c>
      <c r="C793">
        <v>6578.97</v>
      </c>
      <c r="D793">
        <v>6498.18</v>
      </c>
      <c r="E793">
        <v>4987.4399999999996</v>
      </c>
      <c r="F793">
        <v>0</v>
      </c>
      <c r="G793">
        <v>0.321963</v>
      </c>
      <c r="H793">
        <v>0.67040599999999995</v>
      </c>
      <c r="I793">
        <v>0</v>
      </c>
    </row>
    <row r="794" spans="1:9" x14ac:dyDescent="0.25">
      <c r="A794" t="s">
        <v>99</v>
      </c>
      <c r="B794">
        <v>6602.44</v>
      </c>
      <c r="C794">
        <v>6578.73</v>
      </c>
      <c r="D794">
        <v>6497.8</v>
      </c>
      <c r="E794">
        <v>4987.6000000000004</v>
      </c>
      <c r="F794">
        <v>0</v>
      </c>
      <c r="G794">
        <v>0.324293</v>
      </c>
      <c r="H794">
        <v>0.67038500000000001</v>
      </c>
      <c r="I794">
        <v>0</v>
      </c>
    </row>
    <row r="795" spans="1:9" x14ac:dyDescent="0.25">
      <c r="A795" t="s">
        <v>99</v>
      </c>
      <c r="B795">
        <v>6604.69</v>
      </c>
      <c r="C795">
        <v>6582.14</v>
      </c>
      <c r="D795">
        <v>6498.08</v>
      </c>
      <c r="E795">
        <v>4987.22</v>
      </c>
      <c r="F795">
        <v>0</v>
      </c>
      <c r="G795">
        <v>0.33399899999999999</v>
      </c>
      <c r="H795">
        <v>0.67036200000000001</v>
      </c>
      <c r="I795">
        <v>0</v>
      </c>
    </row>
    <row r="796" spans="1:9" x14ac:dyDescent="0.25">
      <c r="A796" t="s">
        <v>99</v>
      </c>
      <c r="B796">
        <v>6600.16</v>
      </c>
      <c r="C796">
        <v>6577.82</v>
      </c>
      <c r="D796">
        <v>6502.19</v>
      </c>
      <c r="E796">
        <v>4987.5200000000004</v>
      </c>
      <c r="F796">
        <v>0</v>
      </c>
      <c r="G796">
        <v>0.321438</v>
      </c>
      <c r="H796">
        <v>0.670404</v>
      </c>
      <c r="I796">
        <v>0</v>
      </c>
    </row>
    <row r="797" spans="1:9" x14ac:dyDescent="0.25">
      <c r="A797" t="s">
        <v>99</v>
      </c>
      <c r="B797">
        <v>6603.56</v>
      </c>
      <c r="C797">
        <v>6580.87</v>
      </c>
      <c r="D797">
        <v>6498.77</v>
      </c>
      <c r="E797">
        <v>4987.51</v>
      </c>
      <c r="F797">
        <v>0</v>
      </c>
      <c r="G797">
        <v>0.32855400000000001</v>
      </c>
      <c r="H797">
        <v>0.67040900000000003</v>
      </c>
      <c r="I797">
        <v>0</v>
      </c>
    </row>
    <row r="798" spans="1:9" x14ac:dyDescent="0.25">
      <c r="A798" t="s">
        <v>99</v>
      </c>
      <c r="B798">
        <v>6604.53</v>
      </c>
      <c r="C798">
        <v>6581.84</v>
      </c>
      <c r="D798">
        <v>6500.93</v>
      </c>
      <c r="E798">
        <v>4987.8100000000004</v>
      </c>
      <c r="F798">
        <v>0</v>
      </c>
      <c r="G798">
        <v>0.32290200000000002</v>
      </c>
      <c r="H798">
        <v>0.67033600000000004</v>
      </c>
      <c r="I798">
        <v>0</v>
      </c>
    </row>
    <row r="799" spans="1:9" x14ac:dyDescent="0.25">
      <c r="A799" t="s">
        <v>99</v>
      </c>
      <c r="B799">
        <v>6617.14</v>
      </c>
      <c r="C799">
        <v>6595.33</v>
      </c>
      <c r="D799">
        <v>6503.72</v>
      </c>
      <c r="E799">
        <v>4987.7700000000004</v>
      </c>
      <c r="F799">
        <v>0</v>
      </c>
      <c r="G799">
        <v>0.32688200000000001</v>
      </c>
      <c r="H799">
        <v>0.67020900000000005</v>
      </c>
      <c r="I799">
        <v>0</v>
      </c>
    </row>
    <row r="800" spans="1:9" x14ac:dyDescent="0.25">
      <c r="A800" t="s">
        <v>99</v>
      </c>
      <c r="B800">
        <v>6603.58</v>
      </c>
      <c r="C800">
        <v>6580.91</v>
      </c>
      <c r="D800">
        <v>6502.93</v>
      </c>
      <c r="E800">
        <v>4987.62</v>
      </c>
      <c r="F800">
        <v>0</v>
      </c>
      <c r="G800">
        <v>0.32374900000000001</v>
      </c>
      <c r="H800">
        <v>0.67040900000000003</v>
      </c>
      <c r="I800">
        <v>0</v>
      </c>
    </row>
    <row r="801" spans="1:9" x14ac:dyDescent="0.25">
      <c r="A801" t="s">
        <v>99</v>
      </c>
      <c r="B801">
        <v>6606.71</v>
      </c>
      <c r="C801">
        <v>6583.74</v>
      </c>
      <c r="D801">
        <v>6500.96</v>
      </c>
      <c r="E801">
        <v>4987.3900000000003</v>
      </c>
      <c r="F801">
        <v>0</v>
      </c>
      <c r="G801">
        <v>0.32137700000000002</v>
      </c>
      <c r="H801">
        <v>0.67012099999999997</v>
      </c>
      <c r="I801">
        <v>0</v>
      </c>
    </row>
    <row r="802" spans="1:9" x14ac:dyDescent="0.25">
      <c r="A802" t="s">
        <v>99</v>
      </c>
      <c r="B802">
        <v>6607.69</v>
      </c>
      <c r="C802">
        <v>6584.65</v>
      </c>
      <c r="D802">
        <v>6500.21</v>
      </c>
      <c r="E802">
        <v>4987.17</v>
      </c>
      <c r="F802">
        <v>0</v>
      </c>
      <c r="G802">
        <v>0.32135200000000003</v>
      </c>
      <c r="H802">
        <v>0.67036499999999999</v>
      </c>
      <c r="I802">
        <v>0</v>
      </c>
    </row>
    <row r="803" spans="1:9" x14ac:dyDescent="0.25">
      <c r="A803" t="s">
        <v>99</v>
      </c>
      <c r="B803">
        <v>6602.76</v>
      </c>
      <c r="C803">
        <v>6580.33</v>
      </c>
      <c r="D803">
        <v>6502.5</v>
      </c>
      <c r="E803">
        <v>4986.75</v>
      </c>
      <c r="F803">
        <v>0</v>
      </c>
      <c r="G803">
        <v>0.32169199999999998</v>
      </c>
      <c r="H803">
        <v>0.66995800000000005</v>
      </c>
      <c r="I803">
        <v>0</v>
      </c>
    </row>
    <row r="804" spans="1:9" x14ac:dyDescent="0.25">
      <c r="A804" t="s">
        <v>99</v>
      </c>
      <c r="B804">
        <v>6601.16</v>
      </c>
      <c r="C804">
        <v>6578.97</v>
      </c>
      <c r="D804">
        <v>6501.24</v>
      </c>
      <c r="E804">
        <v>4986.74</v>
      </c>
      <c r="F804">
        <v>0</v>
      </c>
      <c r="G804">
        <v>0.33738499999999999</v>
      </c>
      <c r="H804">
        <v>0.670408</v>
      </c>
      <c r="I804">
        <v>0</v>
      </c>
    </row>
    <row r="805" spans="1:9" x14ac:dyDescent="0.25">
      <c r="A805" t="s">
        <v>99</v>
      </c>
      <c r="B805">
        <v>6604.9</v>
      </c>
      <c r="C805">
        <v>6582.35</v>
      </c>
      <c r="D805">
        <v>6500.83</v>
      </c>
      <c r="E805">
        <v>4987.21</v>
      </c>
      <c r="F805">
        <v>0</v>
      </c>
      <c r="G805">
        <v>0.321741</v>
      </c>
      <c r="H805">
        <v>0.6704</v>
      </c>
      <c r="I805">
        <v>0</v>
      </c>
    </row>
    <row r="806" spans="1:9" x14ac:dyDescent="0.25">
      <c r="A806" t="s">
        <v>99</v>
      </c>
      <c r="B806">
        <v>6602.84</v>
      </c>
      <c r="C806">
        <v>6580.25</v>
      </c>
      <c r="D806">
        <v>6501.01</v>
      </c>
      <c r="E806">
        <v>4987.33</v>
      </c>
      <c r="F806">
        <v>0</v>
      </c>
      <c r="G806">
        <v>0.32273499999999999</v>
      </c>
      <c r="H806">
        <v>0.67040500000000003</v>
      </c>
      <c r="I806">
        <v>0</v>
      </c>
    </row>
    <row r="807" spans="1:9" x14ac:dyDescent="0.25">
      <c r="A807" t="s">
        <v>99</v>
      </c>
      <c r="B807">
        <v>6604.7</v>
      </c>
      <c r="C807">
        <v>6581.74</v>
      </c>
      <c r="D807">
        <v>6499.67</v>
      </c>
      <c r="E807">
        <v>4986.91</v>
      </c>
      <c r="F807">
        <v>0</v>
      </c>
      <c r="G807">
        <v>0.321409</v>
      </c>
      <c r="H807">
        <v>0.67039400000000005</v>
      </c>
      <c r="I807">
        <v>0</v>
      </c>
    </row>
    <row r="808" spans="1:9" x14ac:dyDescent="0.25">
      <c r="A808" t="s">
        <v>99</v>
      </c>
      <c r="B808">
        <v>6604.32</v>
      </c>
      <c r="C808">
        <v>6580.96</v>
      </c>
      <c r="D808">
        <v>6499.84</v>
      </c>
      <c r="E808">
        <v>4987.2299999999996</v>
      </c>
      <c r="F808">
        <v>0</v>
      </c>
      <c r="G808">
        <v>0.32136399999999998</v>
      </c>
      <c r="H808">
        <v>0.6704</v>
      </c>
      <c r="I808">
        <v>0</v>
      </c>
    </row>
    <row r="809" spans="1:9" x14ac:dyDescent="0.25">
      <c r="A809" t="s">
        <v>99</v>
      </c>
      <c r="B809">
        <v>6602.45</v>
      </c>
      <c r="C809">
        <v>6579.91</v>
      </c>
      <c r="D809">
        <v>6499.5</v>
      </c>
      <c r="E809">
        <v>4987.09</v>
      </c>
      <c r="F809">
        <v>0</v>
      </c>
      <c r="G809">
        <v>0.32133699999999998</v>
      </c>
      <c r="H809">
        <v>0.67038500000000001</v>
      </c>
      <c r="I809">
        <v>0</v>
      </c>
    </row>
    <row r="810" spans="1:9" x14ac:dyDescent="0.25">
      <c r="A810" t="s">
        <v>99</v>
      </c>
      <c r="B810">
        <v>6602.67</v>
      </c>
      <c r="C810">
        <v>6580.38</v>
      </c>
      <c r="D810">
        <v>6500.67</v>
      </c>
      <c r="E810">
        <v>4987.01</v>
      </c>
      <c r="F810">
        <v>0</v>
      </c>
      <c r="G810">
        <v>0.32244600000000001</v>
      </c>
      <c r="H810">
        <v>0.67022800000000005</v>
      </c>
      <c r="I810">
        <v>0</v>
      </c>
    </row>
    <row r="811" spans="1:9" x14ac:dyDescent="0.25">
      <c r="A811" t="s">
        <v>99</v>
      </c>
      <c r="B811">
        <v>6603.76</v>
      </c>
      <c r="C811">
        <v>6580.8</v>
      </c>
      <c r="D811">
        <v>6501.06</v>
      </c>
      <c r="E811">
        <v>4987.1400000000003</v>
      </c>
      <c r="F811">
        <v>0</v>
      </c>
      <c r="G811">
        <v>0.32499499999999998</v>
      </c>
      <c r="H811">
        <v>0.67022199999999998</v>
      </c>
      <c r="I811">
        <v>0</v>
      </c>
    </row>
    <row r="812" spans="1:9" x14ac:dyDescent="0.25">
      <c r="A812" t="s">
        <v>99</v>
      </c>
      <c r="B812">
        <v>6597.7</v>
      </c>
      <c r="C812">
        <v>6575.24</v>
      </c>
      <c r="D812">
        <v>6499.02</v>
      </c>
      <c r="E812">
        <v>4987.5</v>
      </c>
      <c r="F812">
        <v>0</v>
      </c>
      <c r="G812">
        <v>0.32583899999999999</v>
      </c>
      <c r="H812">
        <v>0.67038900000000001</v>
      </c>
      <c r="I812">
        <v>0</v>
      </c>
    </row>
    <row r="813" spans="1:9" x14ac:dyDescent="0.25">
      <c r="A813" t="s">
        <v>99</v>
      </c>
      <c r="B813">
        <v>6606.46</v>
      </c>
      <c r="C813">
        <v>6583.06</v>
      </c>
      <c r="D813">
        <v>6501.49</v>
      </c>
      <c r="E813">
        <v>4987.59</v>
      </c>
      <c r="F813">
        <v>0</v>
      </c>
      <c r="G813">
        <v>0.32202700000000001</v>
      </c>
      <c r="H813">
        <v>0.67001500000000003</v>
      </c>
      <c r="I813">
        <v>0</v>
      </c>
    </row>
    <row r="814" spans="1:9" x14ac:dyDescent="0.25">
      <c r="A814" t="s">
        <v>99</v>
      </c>
      <c r="B814">
        <v>6598.86</v>
      </c>
      <c r="C814">
        <v>6576.53</v>
      </c>
      <c r="D814">
        <v>6498.84</v>
      </c>
      <c r="E814">
        <v>4987.74</v>
      </c>
      <c r="F814">
        <v>0</v>
      </c>
      <c r="G814">
        <v>0.32133899999999999</v>
      </c>
      <c r="H814">
        <v>0.67040900000000003</v>
      </c>
      <c r="I814">
        <v>0</v>
      </c>
    </row>
    <row r="815" spans="1:9" x14ac:dyDescent="0.25">
      <c r="A815" t="s">
        <v>99</v>
      </c>
      <c r="B815">
        <v>6603.71</v>
      </c>
      <c r="C815">
        <v>6580.9</v>
      </c>
      <c r="D815">
        <v>6500.92</v>
      </c>
      <c r="E815">
        <v>4987.43</v>
      </c>
      <c r="F815">
        <v>0</v>
      </c>
      <c r="G815">
        <v>0.32174199999999997</v>
      </c>
      <c r="H815">
        <v>0.67019899999999999</v>
      </c>
      <c r="I815">
        <v>0</v>
      </c>
    </row>
    <row r="816" spans="1:9" x14ac:dyDescent="0.25">
      <c r="A816" t="s">
        <v>99</v>
      </c>
      <c r="B816">
        <v>6602.96</v>
      </c>
      <c r="C816">
        <v>6579.59</v>
      </c>
      <c r="D816">
        <v>6500.33</v>
      </c>
      <c r="E816">
        <v>4987.1499999999996</v>
      </c>
      <c r="F816">
        <v>0</v>
      </c>
      <c r="G816">
        <v>0.32182300000000003</v>
      </c>
      <c r="H816">
        <v>0.67032400000000003</v>
      </c>
      <c r="I816">
        <v>0</v>
      </c>
    </row>
    <row r="817" spans="1:9" x14ac:dyDescent="0.25">
      <c r="A817" t="s">
        <v>99</v>
      </c>
      <c r="B817">
        <v>6605.71</v>
      </c>
      <c r="C817">
        <v>6582.9</v>
      </c>
      <c r="D817">
        <v>6503.67</v>
      </c>
      <c r="E817">
        <v>4987.3999999999996</v>
      </c>
      <c r="F817">
        <v>0</v>
      </c>
      <c r="G817">
        <v>0.333953</v>
      </c>
      <c r="H817">
        <v>0.66948600000000003</v>
      </c>
      <c r="I817">
        <v>0</v>
      </c>
    </row>
    <row r="818" spans="1:9" x14ac:dyDescent="0.25">
      <c r="A818" t="s">
        <v>99</v>
      </c>
      <c r="B818">
        <v>6603.67</v>
      </c>
      <c r="C818">
        <v>6581.17</v>
      </c>
      <c r="D818">
        <v>6503.62</v>
      </c>
      <c r="E818">
        <v>4987.29</v>
      </c>
      <c r="F818">
        <v>0</v>
      </c>
      <c r="G818">
        <v>0.32139400000000001</v>
      </c>
      <c r="H818">
        <v>0.67040500000000003</v>
      </c>
      <c r="I818">
        <v>0</v>
      </c>
    </row>
    <row r="819" spans="1:9" x14ac:dyDescent="0.25">
      <c r="A819" t="s">
        <v>99</v>
      </c>
      <c r="B819">
        <v>6617.41</v>
      </c>
      <c r="C819">
        <v>6594.4</v>
      </c>
      <c r="D819">
        <v>6502.93</v>
      </c>
      <c r="E819">
        <v>4987.49</v>
      </c>
      <c r="F819">
        <v>0</v>
      </c>
      <c r="G819">
        <v>0.32139200000000001</v>
      </c>
      <c r="H819">
        <v>0.68735400000000002</v>
      </c>
      <c r="I819">
        <v>0</v>
      </c>
    </row>
    <row r="820" spans="1:9" x14ac:dyDescent="0.25">
      <c r="A820" t="s">
        <v>99</v>
      </c>
      <c r="B820">
        <v>6606.95</v>
      </c>
      <c r="C820">
        <v>6584.58</v>
      </c>
      <c r="D820">
        <v>6500.59</v>
      </c>
      <c r="E820">
        <v>4987.84</v>
      </c>
      <c r="F820">
        <v>0</v>
      </c>
      <c r="G820">
        <v>0.33738499999999999</v>
      </c>
      <c r="H820">
        <v>0.670408</v>
      </c>
      <c r="I820">
        <v>0</v>
      </c>
    </row>
    <row r="821" spans="1:9" x14ac:dyDescent="0.25">
      <c r="A821" t="s">
        <v>99</v>
      </c>
      <c r="B821">
        <v>6610.16</v>
      </c>
      <c r="C821">
        <v>6587.83</v>
      </c>
      <c r="D821">
        <v>6503.83</v>
      </c>
      <c r="E821">
        <v>4987.9399999999996</v>
      </c>
      <c r="F821">
        <v>0</v>
      </c>
      <c r="G821">
        <v>0.32619999999999999</v>
      </c>
      <c r="H821">
        <v>0.67040900000000003</v>
      </c>
      <c r="I821">
        <v>0</v>
      </c>
    </row>
    <row r="822" spans="1:9" x14ac:dyDescent="0.25">
      <c r="A822" t="s">
        <v>99</v>
      </c>
      <c r="B822">
        <v>6604.64</v>
      </c>
      <c r="C822">
        <v>6580.96</v>
      </c>
      <c r="D822">
        <v>6501.74</v>
      </c>
      <c r="E822">
        <v>4988.37</v>
      </c>
      <c r="F822">
        <v>0</v>
      </c>
      <c r="G822">
        <v>0.32159700000000002</v>
      </c>
      <c r="H822">
        <v>0.67040599999999995</v>
      </c>
      <c r="I822">
        <v>0</v>
      </c>
    </row>
    <row r="823" spans="1:9" x14ac:dyDescent="0.25">
      <c r="A823" t="s">
        <v>99</v>
      </c>
      <c r="B823">
        <v>6605.05</v>
      </c>
      <c r="C823">
        <v>6581.72</v>
      </c>
      <c r="D823">
        <v>6501.04</v>
      </c>
      <c r="E823">
        <v>4987.8900000000003</v>
      </c>
      <c r="F823">
        <v>0</v>
      </c>
      <c r="G823">
        <v>0.33738499999999999</v>
      </c>
      <c r="H823">
        <v>0.67040900000000003</v>
      </c>
      <c r="I823">
        <v>0</v>
      </c>
    </row>
    <row r="824" spans="1:9" x14ac:dyDescent="0.25">
      <c r="A824" t="s">
        <v>99</v>
      </c>
      <c r="B824">
        <v>6603.48</v>
      </c>
      <c r="C824">
        <v>6580.9</v>
      </c>
      <c r="D824">
        <v>6503.7</v>
      </c>
      <c r="E824">
        <v>4987.8500000000004</v>
      </c>
      <c r="F824">
        <v>0</v>
      </c>
      <c r="G824">
        <v>0.33738499999999999</v>
      </c>
      <c r="H824">
        <v>0.66986800000000002</v>
      </c>
      <c r="I824">
        <v>0</v>
      </c>
    </row>
    <row r="825" spans="1:9" x14ac:dyDescent="0.25">
      <c r="A825" t="s">
        <v>99</v>
      </c>
      <c r="B825">
        <v>6604.5</v>
      </c>
      <c r="C825">
        <v>6581.42</v>
      </c>
      <c r="D825">
        <v>6498.38</v>
      </c>
      <c r="E825">
        <v>4987.51</v>
      </c>
      <c r="F825">
        <v>0</v>
      </c>
      <c r="G825">
        <v>0.33088600000000001</v>
      </c>
      <c r="H825">
        <v>0.67040500000000003</v>
      </c>
      <c r="I825">
        <v>0</v>
      </c>
    </row>
    <row r="826" spans="1:9" x14ac:dyDescent="0.25">
      <c r="A826" t="s">
        <v>99</v>
      </c>
      <c r="B826">
        <v>6601.26</v>
      </c>
      <c r="C826">
        <v>6578.22</v>
      </c>
      <c r="D826">
        <v>6501.78</v>
      </c>
      <c r="E826">
        <v>4987.8</v>
      </c>
      <c r="F826">
        <v>0</v>
      </c>
      <c r="G826">
        <v>0.32137500000000002</v>
      </c>
      <c r="H826">
        <v>0.67031799999999997</v>
      </c>
      <c r="I826">
        <v>0</v>
      </c>
    </row>
    <row r="827" spans="1:9" x14ac:dyDescent="0.25">
      <c r="A827" t="s">
        <v>99</v>
      </c>
      <c r="B827">
        <v>6602.97</v>
      </c>
      <c r="C827">
        <v>6580.9</v>
      </c>
      <c r="D827">
        <v>6502.77</v>
      </c>
      <c r="E827">
        <v>4987.72</v>
      </c>
      <c r="F827">
        <v>0</v>
      </c>
      <c r="G827">
        <v>0.33546300000000001</v>
      </c>
      <c r="H827">
        <v>0.67031099999999999</v>
      </c>
      <c r="I827">
        <v>0</v>
      </c>
    </row>
    <row r="828" spans="1:9" x14ac:dyDescent="0.25">
      <c r="A828" t="s">
        <v>99</v>
      </c>
      <c r="B828">
        <v>6603.78</v>
      </c>
      <c r="C828">
        <v>6580.92</v>
      </c>
      <c r="D828">
        <v>6498.24</v>
      </c>
      <c r="E828">
        <v>4987.8500000000004</v>
      </c>
      <c r="F828">
        <v>0</v>
      </c>
      <c r="G828">
        <v>0.33700600000000003</v>
      </c>
      <c r="H828">
        <v>0.67029499999999997</v>
      </c>
      <c r="I828">
        <v>0</v>
      </c>
    </row>
    <row r="829" spans="1:9" x14ac:dyDescent="0.25">
      <c r="A829" t="s">
        <v>99</v>
      </c>
      <c r="B829">
        <v>6601.45</v>
      </c>
      <c r="C829">
        <v>6578.73</v>
      </c>
      <c r="D829">
        <v>6501.49</v>
      </c>
      <c r="E829">
        <v>4987.25</v>
      </c>
      <c r="F829">
        <v>0</v>
      </c>
      <c r="G829">
        <v>0.321328</v>
      </c>
      <c r="H829">
        <v>0.67033900000000002</v>
      </c>
      <c r="I829">
        <v>0</v>
      </c>
    </row>
    <row r="830" spans="1:9" x14ac:dyDescent="0.25">
      <c r="A830" t="s">
        <v>99</v>
      </c>
      <c r="B830">
        <v>6602.49</v>
      </c>
      <c r="C830">
        <v>6579.81</v>
      </c>
      <c r="D830">
        <v>6497.53</v>
      </c>
      <c r="E830">
        <v>4986.9799999999996</v>
      </c>
      <c r="F830">
        <v>0</v>
      </c>
      <c r="G830">
        <v>0.32878000000000002</v>
      </c>
      <c r="H830">
        <v>0.67040699999999998</v>
      </c>
      <c r="I830">
        <v>0</v>
      </c>
    </row>
    <row r="831" spans="1:9" x14ac:dyDescent="0.25">
      <c r="A831" t="s">
        <v>99</v>
      </c>
      <c r="B831">
        <v>6599.9</v>
      </c>
      <c r="C831">
        <v>6577.51</v>
      </c>
      <c r="D831">
        <v>6501.22</v>
      </c>
      <c r="E831">
        <v>4987.16</v>
      </c>
      <c r="F831">
        <v>0</v>
      </c>
      <c r="G831">
        <v>0.32988800000000001</v>
      </c>
      <c r="H831">
        <v>0.67040100000000002</v>
      </c>
      <c r="I831">
        <v>0</v>
      </c>
    </row>
    <row r="832" spans="1:9" x14ac:dyDescent="0.25">
      <c r="A832" t="s">
        <v>99</v>
      </c>
      <c r="B832">
        <v>6601.42</v>
      </c>
      <c r="C832">
        <v>6578.55</v>
      </c>
      <c r="D832">
        <v>6497.72</v>
      </c>
      <c r="E832">
        <v>4987.3100000000004</v>
      </c>
      <c r="F832">
        <v>0</v>
      </c>
      <c r="G832">
        <v>0.32139000000000001</v>
      </c>
      <c r="H832">
        <v>0.67040900000000003</v>
      </c>
      <c r="I832">
        <v>0</v>
      </c>
    </row>
    <row r="833" spans="1:25" x14ac:dyDescent="0.25">
      <c r="A833" t="s">
        <v>99</v>
      </c>
      <c r="B833">
        <v>6603.48</v>
      </c>
      <c r="C833">
        <v>6580.14</v>
      </c>
      <c r="D833">
        <v>6501.78</v>
      </c>
      <c r="E833">
        <v>4987.43</v>
      </c>
      <c r="F833">
        <v>0</v>
      </c>
      <c r="G833">
        <v>0.32678099999999999</v>
      </c>
      <c r="H833">
        <v>0.67036399999999996</v>
      </c>
      <c r="I833">
        <v>0</v>
      </c>
    </row>
    <row r="834" spans="1:25" x14ac:dyDescent="0.25">
      <c r="A834" t="s">
        <v>99</v>
      </c>
      <c r="B834">
        <v>6604.96</v>
      </c>
      <c r="C834">
        <v>6582.39</v>
      </c>
      <c r="D834">
        <v>6500.07</v>
      </c>
      <c r="E834">
        <v>4988.05</v>
      </c>
      <c r="F834">
        <v>0</v>
      </c>
      <c r="G834">
        <v>0.32152399999999998</v>
      </c>
      <c r="H834">
        <v>0.67040500000000003</v>
      </c>
      <c r="I834">
        <v>0</v>
      </c>
    </row>
    <row r="835" spans="1:25" x14ac:dyDescent="0.25">
      <c r="A835" t="s">
        <v>99</v>
      </c>
      <c r="B835">
        <v>6603.86</v>
      </c>
      <c r="C835">
        <v>6580.46</v>
      </c>
      <c r="D835">
        <v>6502.85</v>
      </c>
      <c r="E835">
        <v>4987.5</v>
      </c>
      <c r="F835">
        <v>0</v>
      </c>
      <c r="G835">
        <v>0.32190999999999997</v>
      </c>
      <c r="H835">
        <v>0.67032499999999995</v>
      </c>
      <c r="I835">
        <v>0</v>
      </c>
    </row>
    <row r="836" spans="1:25" x14ac:dyDescent="0.25">
      <c r="A836" t="s">
        <v>99</v>
      </c>
      <c r="B836">
        <v>6602.1</v>
      </c>
      <c r="C836">
        <v>6579.38</v>
      </c>
      <c r="D836">
        <v>6502.29</v>
      </c>
      <c r="E836">
        <v>4987.57</v>
      </c>
      <c r="F836">
        <v>0</v>
      </c>
      <c r="G836">
        <v>0.33376600000000001</v>
      </c>
      <c r="H836">
        <v>0.67023299999999997</v>
      </c>
      <c r="I836">
        <v>0</v>
      </c>
    </row>
    <row r="837" spans="1:25" x14ac:dyDescent="0.25">
      <c r="A837" t="s">
        <v>99</v>
      </c>
      <c r="B837">
        <v>6609.84</v>
      </c>
      <c r="C837">
        <v>6585.16</v>
      </c>
      <c r="D837">
        <v>6500.28</v>
      </c>
      <c r="E837">
        <v>4987.2299999999996</v>
      </c>
      <c r="F837">
        <v>0</v>
      </c>
      <c r="G837">
        <v>0.321797</v>
      </c>
      <c r="H837">
        <v>0.68684199999999995</v>
      </c>
      <c r="I837">
        <v>0</v>
      </c>
    </row>
    <row r="838" spans="1:25" x14ac:dyDescent="0.25">
      <c r="A838" t="s">
        <v>99</v>
      </c>
      <c r="B838">
        <v>6611.38</v>
      </c>
      <c r="C838">
        <v>6587.9</v>
      </c>
      <c r="D838">
        <v>6501.51</v>
      </c>
      <c r="E838">
        <v>4987.04</v>
      </c>
      <c r="F838">
        <v>0</v>
      </c>
      <c r="G838">
        <v>0.32134600000000002</v>
      </c>
      <c r="H838">
        <v>0.67039199999999999</v>
      </c>
      <c r="I838">
        <v>0</v>
      </c>
    </row>
    <row r="839" spans="1:25" x14ac:dyDescent="0.25">
      <c r="A839" t="s">
        <v>99</v>
      </c>
      <c r="B839">
        <v>6615.43</v>
      </c>
      <c r="C839">
        <v>6588.63</v>
      </c>
      <c r="D839">
        <v>6501.39</v>
      </c>
      <c r="E839">
        <v>4987.0600000000004</v>
      </c>
      <c r="F839">
        <v>0</v>
      </c>
      <c r="G839">
        <v>0.33561000000000002</v>
      </c>
      <c r="H839">
        <v>0.67040599999999995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6604.1</v>
      </c>
      <c r="C840">
        <v>6581.6</v>
      </c>
      <c r="D840">
        <v>6502.84</v>
      </c>
      <c r="E840">
        <v>4987.67</v>
      </c>
      <c r="F840">
        <v>0</v>
      </c>
      <c r="G840">
        <v>0.32135999999999998</v>
      </c>
      <c r="H840">
        <v>0.67040900000000003</v>
      </c>
      <c r="I840">
        <v>0</v>
      </c>
      <c r="R840">
        <f>AVERAGE(B791:B840)</f>
        <v>6604.5706000000009</v>
      </c>
      <c r="S840">
        <f>AVERAGE(C791:C840)</f>
        <v>6581.6586000000007</v>
      </c>
      <c r="U840">
        <f>_xlfn.VAR.P(B791:B840)</f>
        <v>16.010149640000357</v>
      </c>
      <c r="V840">
        <f>_xlfn.VAR.P(C791:C840)</f>
        <v>14.277884039999693</v>
      </c>
      <c r="X840">
        <f>1.96*SQRT(U840)/50</f>
        <v>0.15684972535140171</v>
      </c>
      <c r="Y840">
        <f>1.96*SQRT(V840)/50</f>
        <v>0.14812146276358848</v>
      </c>
    </row>
    <row r="841" spans="1:25" x14ac:dyDescent="0.25">
      <c r="A841" t="s">
        <v>99</v>
      </c>
      <c r="B841">
        <v>330303.80489999999</v>
      </c>
      <c r="C841" t="s">
        <v>37</v>
      </c>
    </row>
    <row r="842" spans="1:25" x14ac:dyDescent="0.25">
      <c r="A842" t="s">
        <v>118</v>
      </c>
      <c r="B842">
        <v>7216.43</v>
      </c>
      <c r="C842">
        <v>7192.59</v>
      </c>
      <c r="D842">
        <v>7102.64</v>
      </c>
      <c r="E842">
        <v>6432.82</v>
      </c>
      <c r="F842">
        <v>0</v>
      </c>
      <c r="G842">
        <v>0.32208199999999998</v>
      </c>
      <c r="H842">
        <v>0.66947100000000004</v>
      </c>
      <c r="I842">
        <v>0</v>
      </c>
    </row>
    <row r="843" spans="1:25" x14ac:dyDescent="0.25">
      <c r="A843" t="s">
        <v>118</v>
      </c>
      <c r="B843">
        <v>7209.54</v>
      </c>
      <c r="C843">
        <v>7186.28</v>
      </c>
      <c r="D843">
        <v>7104.57</v>
      </c>
      <c r="E843">
        <v>6432.84</v>
      </c>
      <c r="F843">
        <v>0</v>
      </c>
      <c r="G843">
        <v>0.32134000000000001</v>
      </c>
      <c r="H843">
        <v>0.67040900000000003</v>
      </c>
      <c r="I843">
        <v>0</v>
      </c>
    </row>
    <row r="844" spans="1:25" x14ac:dyDescent="0.25">
      <c r="A844" t="s">
        <v>118</v>
      </c>
      <c r="B844">
        <v>7207.94</v>
      </c>
      <c r="C844">
        <v>7185.04</v>
      </c>
      <c r="D844">
        <v>7104.73</v>
      </c>
      <c r="E844">
        <v>6432.92</v>
      </c>
      <c r="F844">
        <v>0</v>
      </c>
      <c r="G844">
        <v>0.33738499999999999</v>
      </c>
      <c r="H844">
        <v>0.670404</v>
      </c>
      <c r="I844">
        <v>0</v>
      </c>
    </row>
    <row r="845" spans="1:25" x14ac:dyDescent="0.25">
      <c r="A845" t="s">
        <v>118</v>
      </c>
      <c r="B845">
        <v>7210.94</v>
      </c>
      <c r="C845">
        <v>7187.48</v>
      </c>
      <c r="D845">
        <v>7102.51</v>
      </c>
      <c r="E845">
        <v>6432.37</v>
      </c>
      <c r="F845">
        <v>0</v>
      </c>
      <c r="G845">
        <v>0.32905400000000001</v>
      </c>
      <c r="H845">
        <v>0.670296</v>
      </c>
      <c r="I845">
        <v>0</v>
      </c>
    </row>
    <row r="846" spans="1:25" x14ac:dyDescent="0.25">
      <c r="A846" t="s">
        <v>118</v>
      </c>
      <c r="B846">
        <v>7211.94</v>
      </c>
      <c r="C846">
        <v>7188.47</v>
      </c>
      <c r="D846">
        <v>7103.01</v>
      </c>
      <c r="E846">
        <v>6432.47</v>
      </c>
      <c r="F846">
        <v>0</v>
      </c>
      <c r="G846">
        <v>0.32334400000000002</v>
      </c>
      <c r="H846">
        <v>0.66902300000000003</v>
      </c>
      <c r="I846">
        <v>0</v>
      </c>
    </row>
    <row r="847" spans="1:25" x14ac:dyDescent="0.25">
      <c r="A847" t="s">
        <v>118</v>
      </c>
      <c r="B847">
        <v>7206.77</v>
      </c>
      <c r="C847">
        <v>7184.56</v>
      </c>
      <c r="D847">
        <v>7104.85</v>
      </c>
      <c r="E847">
        <v>6433.17</v>
      </c>
      <c r="F847">
        <v>0</v>
      </c>
      <c r="G847">
        <v>0.32160899999999998</v>
      </c>
      <c r="H847">
        <v>0.67040599999999995</v>
      </c>
      <c r="I847">
        <v>0</v>
      </c>
    </row>
    <row r="848" spans="1:25" x14ac:dyDescent="0.25">
      <c r="A848" t="s">
        <v>118</v>
      </c>
      <c r="B848">
        <v>7211.97</v>
      </c>
      <c r="C848">
        <v>7189</v>
      </c>
      <c r="D848">
        <v>7103.55</v>
      </c>
      <c r="E848">
        <v>6433.42</v>
      </c>
      <c r="F848">
        <v>0</v>
      </c>
      <c r="G848">
        <v>0.33738499999999999</v>
      </c>
      <c r="H848">
        <v>0.67040900000000003</v>
      </c>
      <c r="I848">
        <v>0</v>
      </c>
    </row>
    <row r="849" spans="1:9" x14ac:dyDescent="0.25">
      <c r="A849" t="s">
        <v>118</v>
      </c>
      <c r="B849">
        <v>7207.95</v>
      </c>
      <c r="C849">
        <v>7184.6</v>
      </c>
      <c r="D849">
        <v>7102.82</v>
      </c>
      <c r="E849">
        <v>6433.49</v>
      </c>
      <c r="F849">
        <v>0</v>
      </c>
      <c r="G849">
        <v>0.32433899999999999</v>
      </c>
      <c r="H849">
        <v>0.67040699999999998</v>
      </c>
      <c r="I849">
        <v>0</v>
      </c>
    </row>
    <row r="850" spans="1:9" x14ac:dyDescent="0.25">
      <c r="A850" t="s">
        <v>118</v>
      </c>
      <c r="B850">
        <v>7208.71</v>
      </c>
      <c r="C850">
        <v>7186.15</v>
      </c>
      <c r="D850">
        <v>7103.98</v>
      </c>
      <c r="E850">
        <v>6433.37</v>
      </c>
      <c r="F850">
        <v>0</v>
      </c>
      <c r="G850">
        <v>0.32213799999999998</v>
      </c>
      <c r="H850">
        <v>0.68742899999999996</v>
      </c>
      <c r="I850">
        <v>0</v>
      </c>
    </row>
    <row r="851" spans="1:9" x14ac:dyDescent="0.25">
      <c r="A851" t="s">
        <v>118</v>
      </c>
      <c r="B851">
        <v>7212.55</v>
      </c>
      <c r="C851">
        <v>7189.32</v>
      </c>
      <c r="D851">
        <v>7104.12</v>
      </c>
      <c r="E851">
        <v>6433.84</v>
      </c>
      <c r="F851">
        <v>0</v>
      </c>
      <c r="G851">
        <v>0.32247100000000001</v>
      </c>
      <c r="H851">
        <v>0.67011399999999999</v>
      </c>
      <c r="I851">
        <v>0</v>
      </c>
    </row>
    <row r="852" spans="1:9" x14ac:dyDescent="0.25">
      <c r="A852" t="s">
        <v>118</v>
      </c>
      <c r="B852">
        <v>7209.88</v>
      </c>
      <c r="C852">
        <v>7186.93</v>
      </c>
      <c r="D852">
        <v>7104.88</v>
      </c>
      <c r="E852">
        <v>6434.03</v>
      </c>
      <c r="F852">
        <v>0</v>
      </c>
      <c r="G852">
        <v>0.32620100000000002</v>
      </c>
      <c r="H852">
        <v>0.67039599999999999</v>
      </c>
      <c r="I852">
        <v>0</v>
      </c>
    </row>
    <row r="853" spans="1:9" x14ac:dyDescent="0.25">
      <c r="A853" t="s">
        <v>118</v>
      </c>
      <c r="B853">
        <v>7212.42</v>
      </c>
      <c r="C853">
        <v>7189.08</v>
      </c>
      <c r="D853">
        <v>7107.09</v>
      </c>
      <c r="E853">
        <v>6433.59</v>
      </c>
      <c r="F853">
        <v>0</v>
      </c>
      <c r="G853">
        <v>0.32137399999999999</v>
      </c>
      <c r="H853">
        <v>0.67013299999999998</v>
      </c>
      <c r="I853">
        <v>0</v>
      </c>
    </row>
    <row r="854" spans="1:9" x14ac:dyDescent="0.25">
      <c r="A854" t="s">
        <v>118</v>
      </c>
      <c r="B854">
        <v>7210.35</v>
      </c>
      <c r="C854">
        <v>7187.17</v>
      </c>
      <c r="D854">
        <v>7107.67</v>
      </c>
      <c r="E854">
        <v>6434.17</v>
      </c>
      <c r="F854">
        <v>0</v>
      </c>
      <c r="G854">
        <v>0.33738499999999999</v>
      </c>
      <c r="H854">
        <v>0.67634099999999997</v>
      </c>
      <c r="I854">
        <v>0</v>
      </c>
    </row>
    <row r="855" spans="1:9" x14ac:dyDescent="0.25">
      <c r="A855" t="s">
        <v>118</v>
      </c>
      <c r="B855">
        <v>7209.49</v>
      </c>
      <c r="C855">
        <v>7185.87</v>
      </c>
      <c r="D855">
        <v>7106.48</v>
      </c>
      <c r="E855">
        <v>6433.67</v>
      </c>
      <c r="F855">
        <v>0</v>
      </c>
      <c r="G855">
        <v>0.32460099999999997</v>
      </c>
      <c r="H855">
        <v>0.67035999999999996</v>
      </c>
      <c r="I855">
        <v>0</v>
      </c>
    </row>
    <row r="856" spans="1:9" x14ac:dyDescent="0.25">
      <c r="A856" t="s">
        <v>118</v>
      </c>
      <c r="B856">
        <v>7256.31</v>
      </c>
      <c r="C856">
        <v>7233.22</v>
      </c>
      <c r="D856">
        <v>7106.39</v>
      </c>
      <c r="E856">
        <v>6432.93</v>
      </c>
      <c r="F856">
        <v>0</v>
      </c>
      <c r="G856">
        <v>0.32515699999999997</v>
      </c>
      <c r="H856">
        <v>0.67040900000000003</v>
      </c>
      <c r="I856">
        <v>0</v>
      </c>
    </row>
    <row r="857" spans="1:9" x14ac:dyDescent="0.25">
      <c r="A857" t="s">
        <v>118</v>
      </c>
      <c r="B857">
        <v>7208.36</v>
      </c>
      <c r="C857">
        <v>7185.51</v>
      </c>
      <c r="D857">
        <v>7102.95</v>
      </c>
      <c r="E857">
        <v>6432.25</v>
      </c>
      <c r="F857">
        <v>0</v>
      </c>
      <c r="G857">
        <v>0.32479999999999998</v>
      </c>
      <c r="H857">
        <v>0.670404</v>
      </c>
      <c r="I857">
        <v>0</v>
      </c>
    </row>
    <row r="858" spans="1:9" x14ac:dyDescent="0.25">
      <c r="A858" t="s">
        <v>118</v>
      </c>
      <c r="B858">
        <v>7212.94</v>
      </c>
      <c r="C858">
        <v>7190.52</v>
      </c>
      <c r="D858">
        <v>7106.14</v>
      </c>
      <c r="E858">
        <v>6432.72</v>
      </c>
      <c r="F858">
        <v>0</v>
      </c>
      <c r="G858">
        <v>0.32259500000000002</v>
      </c>
      <c r="H858">
        <v>0.67037599999999997</v>
      </c>
      <c r="I858">
        <v>0</v>
      </c>
    </row>
    <row r="859" spans="1:9" x14ac:dyDescent="0.25">
      <c r="A859" t="s">
        <v>118</v>
      </c>
      <c r="B859">
        <v>7210.63</v>
      </c>
      <c r="C859">
        <v>7186.53</v>
      </c>
      <c r="D859">
        <v>7103.75</v>
      </c>
      <c r="E859">
        <v>6432.95</v>
      </c>
      <c r="F859">
        <v>0</v>
      </c>
      <c r="G859">
        <v>0.32442599999999999</v>
      </c>
      <c r="H859">
        <v>0.67037999999999998</v>
      </c>
      <c r="I859">
        <v>0</v>
      </c>
    </row>
    <row r="860" spans="1:9" x14ac:dyDescent="0.25">
      <c r="A860" t="s">
        <v>118</v>
      </c>
      <c r="B860">
        <v>7209.7</v>
      </c>
      <c r="C860">
        <v>7187.05</v>
      </c>
      <c r="D860">
        <v>7105.34</v>
      </c>
      <c r="E860">
        <v>6432.96</v>
      </c>
      <c r="F860">
        <v>0</v>
      </c>
      <c r="G860">
        <v>0.321328</v>
      </c>
      <c r="H860">
        <v>0.67025699999999999</v>
      </c>
      <c r="I860">
        <v>0</v>
      </c>
    </row>
    <row r="861" spans="1:9" x14ac:dyDescent="0.25">
      <c r="A861" t="s">
        <v>118</v>
      </c>
      <c r="B861">
        <v>7209.81</v>
      </c>
      <c r="C861">
        <v>7185.62</v>
      </c>
      <c r="D861">
        <v>7099.9</v>
      </c>
      <c r="E861">
        <v>6433.16</v>
      </c>
      <c r="F861">
        <v>0</v>
      </c>
      <c r="G861">
        <v>0.33627299999999999</v>
      </c>
      <c r="H861">
        <v>0.670373</v>
      </c>
      <c r="I861">
        <v>0</v>
      </c>
    </row>
    <row r="862" spans="1:9" x14ac:dyDescent="0.25">
      <c r="A862" t="s">
        <v>118</v>
      </c>
      <c r="B862">
        <v>7209.41</v>
      </c>
      <c r="C862">
        <v>7186.85</v>
      </c>
      <c r="D862">
        <v>7100.73</v>
      </c>
      <c r="E862">
        <v>6433.54</v>
      </c>
      <c r="F862">
        <v>0</v>
      </c>
      <c r="G862">
        <v>0.32251000000000002</v>
      </c>
      <c r="H862">
        <v>0.67040900000000003</v>
      </c>
      <c r="I862">
        <v>0</v>
      </c>
    </row>
    <row r="863" spans="1:9" x14ac:dyDescent="0.25">
      <c r="A863" t="s">
        <v>118</v>
      </c>
      <c r="B863">
        <v>7207.87</v>
      </c>
      <c r="C863">
        <v>7184.72</v>
      </c>
      <c r="D863">
        <v>7100.68</v>
      </c>
      <c r="E863">
        <v>6433.8</v>
      </c>
      <c r="F863">
        <v>0</v>
      </c>
      <c r="G863">
        <v>0.33738499999999999</v>
      </c>
      <c r="H863">
        <v>0.6704</v>
      </c>
      <c r="I863">
        <v>0</v>
      </c>
    </row>
    <row r="864" spans="1:9" x14ac:dyDescent="0.25">
      <c r="A864" t="s">
        <v>118</v>
      </c>
      <c r="B864">
        <v>7213.18</v>
      </c>
      <c r="C864">
        <v>7189.19</v>
      </c>
      <c r="D864">
        <v>7100.99</v>
      </c>
      <c r="E864">
        <v>6433.06</v>
      </c>
      <c r="F864">
        <v>0</v>
      </c>
      <c r="G864">
        <v>0.33738499999999999</v>
      </c>
      <c r="H864">
        <v>0.670408</v>
      </c>
      <c r="I864">
        <v>0</v>
      </c>
    </row>
    <row r="865" spans="1:9" x14ac:dyDescent="0.25">
      <c r="A865" t="s">
        <v>118</v>
      </c>
      <c r="B865">
        <v>7207.79</v>
      </c>
      <c r="C865">
        <v>7184.76</v>
      </c>
      <c r="D865">
        <v>7105.01</v>
      </c>
      <c r="E865">
        <v>6433.21</v>
      </c>
      <c r="F865">
        <v>0</v>
      </c>
      <c r="G865">
        <v>0.32315899999999997</v>
      </c>
      <c r="H865">
        <v>0.67039899999999997</v>
      </c>
      <c r="I865">
        <v>0</v>
      </c>
    </row>
    <row r="866" spans="1:9" x14ac:dyDescent="0.25">
      <c r="A866" t="s">
        <v>118</v>
      </c>
      <c r="B866">
        <v>7207.4</v>
      </c>
      <c r="C866">
        <v>7184.92</v>
      </c>
      <c r="D866">
        <v>7105.35</v>
      </c>
      <c r="E866">
        <v>6432.75</v>
      </c>
      <c r="F866">
        <v>0</v>
      </c>
      <c r="G866">
        <v>0.32819399999999999</v>
      </c>
      <c r="H866">
        <v>0.67039300000000002</v>
      </c>
      <c r="I866">
        <v>0</v>
      </c>
    </row>
    <row r="867" spans="1:9" x14ac:dyDescent="0.25">
      <c r="A867" t="s">
        <v>118</v>
      </c>
      <c r="B867">
        <v>7208.04</v>
      </c>
      <c r="C867">
        <v>7185.72</v>
      </c>
      <c r="D867">
        <v>7104.49</v>
      </c>
      <c r="E867">
        <v>6432.34</v>
      </c>
      <c r="F867">
        <v>0</v>
      </c>
      <c r="G867">
        <v>0.32832</v>
      </c>
      <c r="H867">
        <v>0.67040900000000003</v>
      </c>
      <c r="I867">
        <v>0</v>
      </c>
    </row>
    <row r="868" spans="1:9" x14ac:dyDescent="0.25">
      <c r="A868" t="s">
        <v>118</v>
      </c>
      <c r="B868">
        <v>7208.8</v>
      </c>
      <c r="C868">
        <v>7186.01</v>
      </c>
      <c r="D868">
        <v>7099.72</v>
      </c>
      <c r="E868">
        <v>6432.41</v>
      </c>
      <c r="F868">
        <v>0</v>
      </c>
      <c r="G868">
        <v>0.32180900000000001</v>
      </c>
      <c r="H868">
        <v>0.67039300000000002</v>
      </c>
      <c r="I868">
        <v>0</v>
      </c>
    </row>
    <row r="869" spans="1:9" x14ac:dyDescent="0.25">
      <c r="A869" t="s">
        <v>118</v>
      </c>
      <c r="B869">
        <v>7214.07</v>
      </c>
      <c r="C869">
        <v>7190.59</v>
      </c>
      <c r="D869">
        <v>7104.15</v>
      </c>
      <c r="E869">
        <v>6432.85</v>
      </c>
      <c r="F869">
        <v>0</v>
      </c>
      <c r="G869">
        <v>0.32580500000000001</v>
      </c>
      <c r="H869">
        <v>0.68460299999999996</v>
      </c>
      <c r="I869">
        <v>0</v>
      </c>
    </row>
    <row r="870" spans="1:9" x14ac:dyDescent="0.25">
      <c r="A870" t="s">
        <v>118</v>
      </c>
      <c r="B870">
        <v>7208.33</v>
      </c>
      <c r="C870">
        <v>7185.37</v>
      </c>
      <c r="D870">
        <v>7104.82</v>
      </c>
      <c r="E870">
        <v>6432.97</v>
      </c>
      <c r="F870">
        <v>0</v>
      </c>
      <c r="G870">
        <v>0.32405800000000001</v>
      </c>
      <c r="H870">
        <v>0.67038399999999998</v>
      </c>
      <c r="I870">
        <v>0</v>
      </c>
    </row>
    <row r="871" spans="1:9" x14ac:dyDescent="0.25">
      <c r="A871" t="s">
        <v>118</v>
      </c>
      <c r="B871">
        <v>7217.53</v>
      </c>
      <c r="C871">
        <v>7194.02</v>
      </c>
      <c r="D871">
        <v>7102.1</v>
      </c>
      <c r="E871">
        <v>6432.39</v>
      </c>
      <c r="F871">
        <v>0</v>
      </c>
      <c r="G871">
        <v>0.32141999999999998</v>
      </c>
      <c r="H871">
        <v>0.67040699999999998</v>
      </c>
      <c r="I871">
        <v>0</v>
      </c>
    </row>
    <row r="872" spans="1:9" x14ac:dyDescent="0.25">
      <c r="A872" t="s">
        <v>118</v>
      </c>
      <c r="B872">
        <v>7211.6</v>
      </c>
      <c r="C872">
        <v>7188.61</v>
      </c>
      <c r="D872">
        <v>7105</v>
      </c>
      <c r="E872">
        <v>6432.7</v>
      </c>
      <c r="F872">
        <v>0</v>
      </c>
      <c r="G872">
        <v>0.32392199999999999</v>
      </c>
      <c r="H872">
        <v>0.67011100000000001</v>
      </c>
      <c r="I872">
        <v>0</v>
      </c>
    </row>
    <row r="873" spans="1:9" x14ac:dyDescent="0.25">
      <c r="A873" t="s">
        <v>118</v>
      </c>
      <c r="B873">
        <v>7218.19</v>
      </c>
      <c r="C873">
        <v>7194.82</v>
      </c>
      <c r="D873">
        <v>7102.99</v>
      </c>
      <c r="E873">
        <v>6433.27</v>
      </c>
      <c r="F873">
        <v>0</v>
      </c>
      <c r="G873">
        <v>0.32395299999999999</v>
      </c>
      <c r="H873">
        <v>0.670404</v>
      </c>
      <c r="I873">
        <v>0</v>
      </c>
    </row>
    <row r="874" spans="1:9" x14ac:dyDescent="0.25">
      <c r="A874" t="s">
        <v>118</v>
      </c>
      <c r="B874">
        <v>7219.01</v>
      </c>
      <c r="C874">
        <v>7195.5</v>
      </c>
      <c r="D874">
        <v>7104.1</v>
      </c>
      <c r="E874">
        <v>6433.55</v>
      </c>
      <c r="F874">
        <v>0</v>
      </c>
      <c r="G874">
        <v>0.32137500000000002</v>
      </c>
      <c r="H874">
        <v>0.682473</v>
      </c>
      <c r="I874">
        <v>0</v>
      </c>
    </row>
    <row r="875" spans="1:9" x14ac:dyDescent="0.25">
      <c r="A875" t="s">
        <v>118</v>
      </c>
      <c r="B875">
        <v>7211.92</v>
      </c>
      <c r="C875">
        <v>7188.79</v>
      </c>
      <c r="D875">
        <v>7105.32</v>
      </c>
      <c r="E875">
        <v>6434.88</v>
      </c>
      <c r="F875">
        <v>0</v>
      </c>
      <c r="G875">
        <v>0.33738499999999999</v>
      </c>
      <c r="H875">
        <v>0.66990499999999997</v>
      </c>
      <c r="I875">
        <v>0</v>
      </c>
    </row>
    <row r="876" spans="1:9" x14ac:dyDescent="0.25">
      <c r="A876" t="s">
        <v>118</v>
      </c>
      <c r="B876">
        <v>7210.47</v>
      </c>
      <c r="C876">
        <v>7187.83</v>
      </c>
      <c r="D876">
        <v>7103.75</v>
      </c>
      <c r="E876">
        <v>6433.41</v>
      </c>
      <c r="F876">
        <v>0</v>
      </c>
      <c r="G876">
        <v>0.32480500000000001</v>
      </c>
      <c r="H876">
        <v>0.67039800000000005</v>
      </c>
      <c r="I876">
        <v>0</v>
      </c>
    </row>
    <row r="877" spans="1:9" x14ac:dyDescent="0.25">
      <c r="A877" t="s">
        <v>118</v>
      </c>
      <c r="B877">
        <v>7212.25</v>
      </c>
      <c r="C877">
        <v>7189.16</v>
      </c>
      <c r="D877">
        <v>7102.3</v>
      </c>
      <c r="E877">
        <v>6432.86</v>
      </c>
      <c r="F877">
        <v>0</v>
      </c>
      <c r="G877">
        <v>0.32167699999999999</v>
      </c>
      <c r="H877">
        <v>0.67030400000000001</v>
      </c>
      <c r="I877">
        <v>0</v>
      </c>
    </row>
    <row r="878" spans="1:9" x14ac:dyDescent="0.25">
      <c r="A878" t="s">
        <v>118</v>
      </c>
      <c r="B878">
        <v>7208.04</v>
      </c>
      <c r="C878">
        <v>7183.91</v>
      </c>
      <c r="D878">
        <v>7101.78</v>
      </c>
      <c r="E878">
        <v>6433.37</v>
      </c>
      <c r="F878">
        <v>0</v>
      </c>
      <c r="G878">
        <v>0.33738600000000002</v>
      </c>
      <c r="H878">
        <v>0.670408</v>
      </c>
      <c r="I878">
        <v>0</v>
      </c>
    </row>
    <row r="879" spans="1:9" x14ac:dyDescent="0.25">
      <c r="A879" t="s">
        <v>118</v>
      </c>
      <c r="B879">
        <v>7205.98</v>
      </c>
      <c r="C879">
        <v>7183.43</v>
      </c>
      <c r="D879">
        <v>7103.46</v>
      </c>
      <c r="E879">
        <v>6433.7</v>
      </c>
      <c r="F879">
        <v>0</v>
      </c>
      <c r="G879">
        <v>0.32133</v>
      </c>
      <c r="H879">
        <v>0.67030199999999995</v>
      </c>
      <c r="I879">
        <v>0</v>
      </c>
    </row>
    <row r="880" spans="1:9" x14ac:dyDescent="0.25">
      <c r="A880" t="s">
        <v>118</v>
      </c>
      <c r="B880">
        <v>7209.17</v>
      </c>
      <c r="C880">
        <v>7186.03</v>
      </c>
      <c r="D880">
        <v>7105.35</v>
      </c>
      <c r="E880">
        <v>6434.39</v>
      </c>
      <c r="F880">
        <v>0</v>
      </c>
      <c r="G880">
        <v>0.32277400000000001</v>
      </c>
      <c r="H880">
        <v>0.67039099999999996</v>
      </c>
      <c r="I880">
        <v>0</v>
      </c>
    </row>
    <row r="881" spans="1:25" x14ac:dyDescent="0.25">
      <c r="A881" t="s">
        <v>118</v>
      </c>
      <c r="B881">
        <v>7207.74</v>
      </c>
      <c r="C881">
        <v>7185.12</v>
      </c>
      <c r="D881">
        <v>7105.84</v>
      </c>
      <c r="E881">
        <v>6433.59</v>
      </c>
      <c r="F881">
        <v>0</v>
      </c>
      <c r="G881">
        <v>0.33738499999999999</v>
      </c>
      <c r="H881">
        <v>0.670408</v>
      </c>
      <c r="I881">
        <v>0</v>
      </c>
    </row>
    <row r="882" spans="1:25" x14ac:dyDescent="0.25">
      <c r="A882" t="s">
        <v>118</v>
      </c>
      <c r="B882">
        <v>7207.56</v>
      </c>
      <c r="C882">
        <v>7184.94</v>
      </c>
      <c r="D882">
        <v>7105.67</v>
      </c>
      <c r="E882">
        <v>6433.62</v>
      </c>
      <c r="F882">
        <v>0</v>
      </c>
      <c r="G882">
        <v>0.32275799999999999</v>
      </c>
      <c r="H882">
        <v>0.67019099999999998</v>
      </c>
      <c r="I882">
        <v>0</v>
      </c>
    </row>
    <row r="883" spans="1:25" x14ac:dyDescent="0.25">
      <c r="A883" t="s">
        <v>118</v>
      </c>
      <c r="B883">
        <v>7212.86</v>
      </c>
      <c r="C883">
        <v>7189.69</v>
      </c>
      <c r="D883">
        <v>7104.73</v>
      </c>
      <c r="E883">
        <v>6434.34</v>
      </c>
      <c r="F883">
        <v>0</v>
      </c>
      <c r="G883">
        <v>0.32136700000000001</v>
      </c>
      <c r="H883">
        <v>0.67009399999999997</v>
      </c>
      <c r="I883">
        <v>0</v>
      </c>
    </row>
    <row r="884" spans="1:25" x14ac:dyDescent="0.25">
      <c r="A884" t="s">
        <v>118</v>
      </c>
      <c r="B884">
        <v>7212.72</v>
      </c>
      <c r="C884">
        <v>7189.47</v>
      </c>
      <c r="D884">
        <v>7103.31</v>
      </c>
      <c r="E884">
        <v>6433.69</v>
      </c>
      <c r="F884">
        <v>0</v>
      </c>
      <c r="G884">
        <v>0.32277800000000001</v>
      </c>
      <c r="H884">
        <v>0.67070300000000005</v>
      </c>
      <c r="I884">
        <v>0</v>
      </c>
    </row>
    <row r="885" spans="1:25" x14ac:dyDescent="0.25">
      <c r="A885" t="s">
        <v>118</v>
      </c>
      <c r="B885">
        <v>7210.56</v>
      </c>
      <c r="C885">
        <v>7187.87</v>
      </c>
      <c r="D885">
        <v>7104.94</v>
      </c>
      <c r="E885">
        <v>6434.15</v>
      </c>
      <c r="F885">
        <v>0</v>
      </c>
      <c r="G885">
        <v>0.328735</v>
      </c>
      <c r="H885">
        <v>0.67037599999999997</v>
      </c>
      <c r="I885">
        <v>0</v>
      </c>
    </row>
    <row r="886" spans="1:25" x14ac:dyDescent="0.25">
      <c r="A886" t="s">
        <v>118</v>
      </c>
      <c r="B886">
        <v>7212.41</v>
      </c>
      <c r="C886">
        <v>7189.18</v>
      </c>
      <c r="D886">
        <v>7103.9</v>
      </c>
      <c r="E886">
        <v>6433.44</v>
      </c>
      <c r="F886">
        <v>0</v>
      </c>
      <c r="G886">
        <v>0.33738600000000002</v>
      </c>
      <c r="H886">
        <v>0.67034099999999996</v>
      </c>
      <c r="I886">
        <v>0</v>
      </c>
    </row>
    <row r="887" spans="1:25" x14ac:dyDescent="0.25">
      <c r="A887" t="s">
        <v>118</v>
      </c>
      <c r="B887">
        <v>7211.12</v>
      </c>
      <c r="C887">
        <v>7188.22</v>
      </c>
      <c r="D887">
        <v>7107.04</v>
      </c>
      <c r="E887">
        <v>6434.11</v>
      </c>
      <c r="F887">
        <v>0</v>
      </c>
      <c r="G887">
        <v>0.32239699999999999</v>
      </c>
      <c r="H887">
        <v>0.67029899999999998</v>
      </c>
      <c r="I887">
        <v>0</v>
      </c>
    </row>
    <row r="888" spans="1:25" x14ac:dyDescent="0.25">
      <c r="A888" t="s">
        <v>118</v>
      </c>
      <c r="B888">
        <v>7213.63</v>
      </c>
      <c r="C888">
        <v>7190.57</v>
      </c>
      <c r="D888">
        <v>7104.4</v>
      </c>
      <c r="E888">
        <v>6434.1</v>
      </c>
      <c r="F888">
        <v>0</v>
      </c>
      <c r="G888">
        <v>0.33305000000000001</v>
      </c>
      <c r="H888">
        <v>0.67038900000000001</v>
      </c>
      <c r="I888">
        <v>0</v>
      </c>
    </row>
    <row r="889" spans="1:25" x14ac:dyDescent="0.25">
      <c r="A889" t="s">
        <v>118</v>
      </c>
      <c r="B889">
        <v>7211.53</v>
      </c>
      <c r="C889">
        <v>7188.24</v>
      </c>
      <c r="D889">
        <v>7106.83</v>
      </c>
      <c r="E889">
        <v>6433.6</v>
      </c>
      <c r="F889">
        <v>0</v>
      </c>
      <c r="G889">
        <v>0.33063900000000002</v>
      </c>
      <c r="H889">
        <v>0.66993999999999998</v>
      </c>
      <c r="I889">
        <v>0</v>
      </c>
    </row>
    <row r="890" spans="1:25" x14ac:dyDescent="0.25">
      <c r="A890" t="s">
        <v>118</v>
      </c>
      <c r="B890">
        <v>7210.04</v>
      </c>
      <c r="C890">
        <v>7187.15</v>
      </c>
      <c r="D890">
        <v>7103.68</v>
      </c>
      <c r="E890">
        <v>6434.08</v>
      </c>
      <c r="F890">
        <v>0</v>
      </c>
      <c r="G890">
        <v>0.32996999999999999</v>
      </c>
      <c r="H890">
        <v>0.67039000000000004</v>
      </c>
      <c r="I890">
        <v>0</v>
      </c>
    </row>
    <row r="891" spans="1:25" x14ac:dyDescent="0.25">
      <c r="A891" t="s">
        <v>118</v>
      </c>
      <c r="B891">
        <v>7212.57</v>
      </c>
      <c r="C891">
        <v>7189.36</v>
      </c>
      <c r="D891">
        <v>7106.66</v>
      </c>
      <c r="E891">
        <v>6433.94</v>
      </c>
      <c r="F891">
        <v>0</v>
      </c>
      <c r="G891">
        <v>0.32324700000000001</v>
      </c>
      <c r="H891">
        <v>0.670404</v>
      </c>
      <c r="I891">
        <v>0</v>
      </c>
    </row>
    <row r="892" spans="1:25" x14ac:dyDescent="0.25">
      <c r="A892" t="s">
        <v>118</v>
      </c>
      <c r="B892">
        <v>7209.62</v>
      </c>
      <c r="C892">
        <v>7186.88</v>
      </c>
      <c r="D892">
        <v>7106.69</v>
      </c>
      <c r="E892">
        <v>6434.08</v>
      </c>
      <c r="F892">
        <v>0</v>
      </c>
      <c r="G892">
        <v>0.33738600000000002</v>
      </c>
      <c r="H892">
        <v>0.67039499999999996</v>
      </c>
      <c r="I892">
        <v>0</v>
      </c>
    </row>
    <row r="893" spans="1:25" x14ac:dyDescent="0.25">
      <c r="A893" t="s">
        <v>118</v>
      </c>
      <c r="B893">
        <v>7210.54</v>
      </c>
      <c r="C893">
        <v>7187.45</v>
      </c>
      <c r="D893">
        <v>7102.69</v>
      </c>
      <c r="E893">
        <v>6433.64</v>
      </c>
      <c r="F893">
        <v>0</v>
      </c>
      <c r="G893">
        <v>0.321573</v>
      </c>
      <c r="H893">
        <v>0.66987799999999997</v>
      </c>
      <c r="I893">
        <v>0</v>
      </c>
    </row>
    <row r="894" spans="1:25" x14ac:dyDescent="0.25">
      <c r="A894" t="s">
        <v>118</v>
      </c>
      <c r="B894">
        <v>7207.14</v>
      </c>
      <c r="C894">
        <v>7184.14</v>
      </c>
      <c r="D894">
        <v>7104.14</v>
      </c>
      <c r="E894">
        <v>6433.46</v>
      </c>
      <c r="F894">
        <v>0</v>
      </c>
      <c r="G894">
        <v>0.321328</v>
      </c>
      <c r="H894">
        <v>0.67035900000000004</v>
      </c>
      <c r="I894">
        <v>0</v>
      </c>
    </row>
    <row r="895" spans="1:25" x14ac:dyDescent="0.25">
      <c r="A895" t="s">
        <v>118</v>
      </c>
      <c r="B895">
        <v>7211.12</v>
      </c>
      <c r="C895">
        <v>7188.03</v>
      </c>
      <c r="D895">
        <v>7101.63</v>
      </c>
      <c r="E895">
        <v>6433.03</v>
      </c>
      <c r="F895">
        <v>0</v>
      </c>
      <c r="G895">
        <v>0.32150600000000001</v>
      </c>
      <c r="H895">
        <v>0.6704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7203.16</v>
      </c>
      <c r="C896">
        <v>7180.4</v>
      </c>
      <c r="D896">
        <v>7103.13</v>
      </c>
      <c r="E896">
        <v>6432.45</v>
      </c>
      <c r="F896">
        <v>0</v>
      </c>
      <c r="G896">
        <v>0.32392799999999999</v>
      </c>
      <c r="H896">
        <v>0.67039700000000002</v>
      </c>
      <c r="I896">
        <v>0</v>
      </c>
      <c r="R896">
        <f>AVERAGE(B847:B896)</f>
        <v>7211.4241999999995</v>
      </c>
      <c r="S896">
        <f>AVERAGE(C847:C896)</f>
        <v>7188.3613999999998</v>
      </c>
      <c r="U896">
        <f>_xlfn.VAR.P(B847:B896)</f>
        <v>49.784824360000627</v>
      </c>
      <c r="V896">
        <f>_xlfn.VAR.P(C847:C896)</f>
        <v>48.868168040000363</v>
      </c>
      <c r="X896">
        <f>1.96*SQRT(U896)/50</f>
        <v>0.27658877870324267</v>
      </c>
      <c r="Y896">
        <f>1.96*SQRT(V896)/50</f>
        <v>0.27403062189650657</v>
      </c>
    </row>
    <row r="897" spans="1:15" x14ac:dyDescent="0.25">
      <c r="A897" t="s">
        <v>118</v>
      </c>
      <c r="B897">
        <v>360649.2291</v>
      </c>
      <c r="C897" t="s">
        <v>37</v>
      </c>
    </row>
    <row r="898" spans="1:15" x14ac:dyDescent="0.25">
      <c r="A898" t="s">
        <v>42</v>
      </c>
      <c r="B898">
        <v>15106</v>
      </c>
      <c r="C898">
        <v>15045.6</v>
      </c>
      <c r="D898">
        <v>15045.3</v>
      </c>
      <c r="E898">
        <v>15022.4</v>
      </c>
      <c r="F898">
        <v>1529.77</v>
      </c>
      <c r="G898">
        <v>1202.6500000000001</v>
      </c>
      <c r="H898">
        <v>480.59899999999999</v>
      </c>
      <c r="I898">
        <v>315.80099999999999</v>
      </c>
      <c r="J898">
        <v>377.32100000000003</v>
      </c>
      <c r="K898">
        <v>12270.6</v>
      </c>
      <c r="L898">
        <v>0.28308699999999998</v>
      </c>
      <c r="M898">
        <v>0.70653100000000002</v>
      </c>
      <c r="N898">
        <v>0</v>
      </c>
      <c r="O898" t="s">
        <v>43</v>
      </c>
    </row>
    <row r="899" spans="1:15" x14ac:dyDescent="0.25">
      <c r="A899" t="s">
        <v>42</v>
      </c>
      <c r="B899">
        <v>15024.8</v>
      </c>
      <c r="C899">
        <v>14968.7</v>
      </c>
      <c r="D899">
        <v>14968.3</v>
      </c>
      <c r="E899">
        <v>14945.7</v>
      </c>
      <c r="F899">
        <v>1503.97</v>
      </c>
      <c r="G899">
        <v>1199.6300000000001</v>
      </c>
      <c r="H899">
        <v>477.221</v>
      </c>
      <c r="I899">
        <v>316.57100000000003</v>
      </c>
      <c r="J899">
        <v>377.03899999999999</v>
      </c>
      <c r="K899">
        <v>12223.3</v>
      </c>
      <c r="L899">
        <v>0.283078</v>
      </c>
      <c r="M899">
        <v>0.70653200000000005</v>
      </c>
      <c r="N899">
        <v>0</v>
      </c>
      <c r="O899" t="s">
        <v>43</v>
      </c>
    </row>
    <row r="900" spans="1:15" x14ac:dyDescent="0.25">
      <c r="A900" t="s">
        <v>42</v>
      </c>
      <c r="B900">
        <v>15106.5</v>
      </c>
      <c r="C900">
        <v>15046.6</v>
      </c>
      <c r="D900">
        <v>15046.3</v>
      </c>
      <c r="E900">
        <v>15023.4</v>
      </c>
      <c r="F900">
        <v>1469.41</v>
      </c>
      <c r="G900">
        <v>1227.1400000000001</v>
      </c>
      <c r="H900">
        <v>480.88200000000001</v>
      </c>
      <c r="I900">
        <v>325.95699999999999</v>
      </c>
      <c r="J900">
        <v>390.91300000000001</v>
      </c>
      <c r="K900">
        <v>12307.5</v>
      </c>
      <c r="L900">
        <v>0.265401</v>
      </c>
      <c r="M900">
        <v>0.72700100000000001</v>
      </c>
      <c r="N900">
        <v>0</v>
      </c>
      <c r="O900" t="s">
        <v>43</v>
      </c>
    </row>
    <row r="901" spans="1:15" x14ac:dyDescent="0.25">
      <c r="A901" t="s">
        <v>42</v>
      </c>
      <c r="B901">
        <v>15039.5</v>
      </c>
      <c r="C901">
        <v>14982.6</v>
      </c>
      <c r="D901">
        <v>14982.2</v>
      </c>
      <c r="E901">
        <v>14959.2</v>
      </c>
      <c r="F901">
        <v>1509.82</v>
      </c>
      <c r="G901">
        <v>1203.4000000000001</v>
      </c>
      <c r="H901">
        <v>480.93400000000003</v>
      </c>
      <c r="I901">
        <v>315.76900000000001</v>
      </c>
      <c r="J901">
        <v>376.99799999999999</v>
      </c>
      <c r="K901">
        <v>12227.1</v>
      </c>
      <c r="L901">
        <v>0.28317399999999998</v>
      </c>
      <c r="M901">
        <v>0.72349699999999995</v>
      </c>
      <c r="N901">
        <v>0</v>
      </c>
      <c r="O901" t="s">
        <v>43</v>
      </c>
    </row>
    <row r="902" spans="1:15" x14ac:dyDescent="0.25">
      <c r="A902" t="s">
        <v>42</v>
      </c>
      <c r="B902">
        <v>15107.3</v>
      </c>
      <c r="C902">
        <v>15048.8</v>
      </c>
      <c r="D902">
        <v>15048.5</v>
      </c>
      <c r="E902">
        <v>15025.5</v>
      </c>
      <c r="F902">
        <v>1535.66</v>
      </c>
      <c r="G902">
        <v>1205.1400000000001</v>
      </c>
      <c r="H902">
        <v>481.66699999999997</v>
      </c>
      <c r="I902">
        <v>315.73700000000002</v>
      </c>
      <c r="J902">
        <v>378.88499999999999</v>
      </c>
      <c r="K902">
        <v>12265.7</v>
      </c>
      <c r="L902">
        <v>0.28313100000000002</v>
      </c>
      <c r="M902">
        <v>0.72672300000000001</v>
      </c>
      <c r="N902">
        <v>0</v>
      </c>
      <c r="O902" t="s">
        <v>43</v>
      </c>
    </row>
    <row r="903" spans="1:15" x14ac:dyDescent="0.25">
      <c r="A903" t="s">
        <v>42</v>
      </c>
      <c r="B903">
        <v>15083.4</v>
      </c>
      <c r="C903">
        <v>15025.7</v>
      </c>
      <c r="D903">
        <v>15025.4</v>
      </c>
      <c r="E903">
        <v>15002.2</v>
      </c>
      <c r="F903">
        <v>1532.45</v>
      </c>
      <c r="G903">
        <v>1202.55</v>
      </c>
      <c r="H903">
        <v>480.40499999999997</v>
      </c>
      <c r="I903">
        <v>318.18799999999999</v>
      </c>
      <c r="J903">
        <v>375.38400000000001</v>
      </c>
      <c r="K903">
        <v>12248.6</v>
      </c>
      <c r="L903">
        <v>0.27124300000000001</v>
      </c>
      <c r="M903">
        <v>0.72789700000000002</v>
      </c>
      <c r="N903">
        <v>0</v>
      </c>
      <c r="O903" t="s">
        <v>43</v>
      </c>
    </row>
    <row r="904" spans="1:15" x14ac:dyDescent="0.25">
      <c r="A904" t="s">
        <v>42</v>
      </c>
      <c r="B904">
        <v>15040.4</v>
      </c>
      <c r="C904">
        <v>14976.7</v>
      </c>
      <c r="D904">
        <v>14976.4</v>
      </c>
      <c r="E904">
        <v>14953.1</v>
      </c>
      <c r="F904">
        <v>1485.37</v>
      </c>
      <c r="G904">
        <v>1201.68</v>
      </c>
      <c r="H904">
        <v>482.19900000000001</v>
      </c>
      <c r="I904">
        <v>315.637</v>
      </c>
      <c r="J904">
        <v>375.19600000000003</v>
      </c>
      <c r="K904">
        <v>12247.5</v>
      </c>
      <c r="L904">
        <v>0.283078</v>
      </c>
      <c r="M904">
        <v>0.72232300000000005</v>
      </c>
      <c r="N904">
        <v>0</v>
      </c>
      <c r="O904" t="s">
        <v>43</v>
      </c>
    </row>
    <row r="905" spans="1:15" x14ac:dyDescent="0.25">
      <c r="A905" t="s">
        <v>42</v>
      </c>
      <c r="B905">
        <v>15023.5</v>
      </c>
      <c r="C905">
        <v>14963.3</v>
      </c>
      <c r="D905">
        <v>14963</v>
      </c>
      <c r="E905">
        <v>14940.1</v>
      </c>
      <c r="F905">
        <v>1489.12</v>
      </c>
      <c r="G905">
        <v>1198.1300000000001</v>
      </c>
      <c r="H905">
        <v>479.84500000000003</v>
      </c>
      <c r="I905">
        <v>315.17500000000001</v>
      </c>
      <c r="J905">
        <v>374.44900000000001</v>
      </c>
      <c r="K905">
        <v>12233.8</v>
      </c>
      <c r="L905">
        <v>0.28307900000000003</v>
      </c>
      <c r="M905">
        <v>0.70653100000000002</v>
      </c>
      <c r="N905">
        <v>0</v>
      </c>
      <c r="O905" t="s">
        <v>43</v>
      </c>
    </row>
    <row r="906" spans="1:15" x14ac:dyDescent="0.25">
      <c r="A906" t="s">
        <v>42</v>
      </c>
      <c r="B906">
        <v>15129.2</v>
      </c>
      <c r="C906">
        <v>15067.6</v>
      </c>
      <c r="D906">
        <v>15067.2</v>
      </c>
      <c r="E906">
        <v>15044.2</v>
      </c>
      <c r="F906">
        <v>1496.37</v>
      </c>
      <c r="G906">
        <v>1221.43</v>
      </c>
      <c r="H906">
        <v>484.202</v>
      </c>
      <c r="I906">
        <v>319.76100000000002</v>
      </c>
      <c r="J906">
        <v>388.22699999999998</v>
      </c>
      <c r="K906">
        <v>12308.2</v>
      </c>
      <c r="L906">
        <v>0.28325800000000001</v>
      </c>
      <c r="M906">
        <v>0.71150000000000002</v>
      </c>
      <c r="N906">
        <v>0</v>
      </c>
      <c r="O906" t="s">
        <v>43</v>
      </c>
    </row>
    <row r="907" spans="1:15" x14ac:dyDescent="0.25">
      <c r="A907" t="s">
        <v>42</v>
      </c>
      <c r="B907">
        <v>15036.4</v>
      </c>
      <c r="C907">
        <v>14977.9</v>
      </c>
      <c r="D907">
        <v>14977.6</v>
      </c>
      <c r="E907">
        <v>14953.5</v>
      </c>
      <c r="F907">
        <v>1483.16</v>
      </c>
      <c r="G907">
        <v>1203.99</v>
      </c>
      <c r="H907">
        <v>482.13499999999999</v>
      </c>
      <c r="I907">
        <v>316.03300000000002</v>
      </c>
      <c r="J907">
        <v>377.13099999999997</v>
      </c>
      <c r="K907">
        <v>12248.2</v>
      </c>
      <c r="L907">
        <v>0.28328700000000001</v>
      </c>
      <c r="M907">
        <v>0.72752499999999998</v>
      </c>
      <c r="N907">
        <v>0</v>
      </c>
      <c r="O907" t="s">
        <v>43</v>
      </c>
    </row>
    <row r="908" spans="1:15" x14ac:dyDescent="0.25">
      <c r="A908" t="s">
        <v>42</v>
      </c>
      <c r="B908">
        <v>15091.8</v>
      </c>
      <c r="C908">
        <v>15010.2</v>
      </c>
      <c r="D908">
        <v>15009.8</v>
      </c>
      <c r="E908">
        <v>14985.9</v>
      </c>
      <c r="F908">
        <v>1496.71</v>
      </c>
      <c r="G908">
        <v>1204.83</v>
      </c>
      <c r="H908">
        <v>479.79599999999999</v>
      </c>
      <c r="I908">
        <v>317.553</v>
      </c>
      <c r="J908">
        <v>378.673</v>
      </c>
      <c r="K908">
        <v>12265.6</v>
      </c>
      <c r="L908">
        <v>0.28310299999999999</v>
      </c>
      <c r="M908">
        <v>0.72674799999999995</v>
      </c>
      <c r="N908">
        <v>0</v>
      </c>
      <c r="O908" t="s">
        <v>43</v>
      </c>
    </row>
    <row r="909" spans="1:15" x14ac:dyDescent="0.25">
      <c r="A909" t="s">
        <v>42</v>
      </c>
      <c r="B909">
        <v>15176.7</v>
      </c>
      <c r="C909">
        <v>15061.7</v>
      </c>
      <c r="D909">
        <v>15061.4</v>
      </c>
      <c r="E909">
        <v>15038.3</v>
      </c>
      <c r="F909">
        <v>1492.66</v>
      </c>
      <c r="G909">
        <v>1216.8599999999999</v>
      </c>
      <c r="H909">
        <v>483.98599999999999</v>
      </c>
      <c r="I909">
        <v>319.291</v>
      </c>
      <c r="J909">
        <v>384.25599999999997</v>
      </c>
      <c r="K909">
        <v>12309.8</v>
      </c>
      <c r="L909">
        <v>0.28310200000000002</v>
      </c>
      <c r="M909">
        <v>0.70905200000000002</v>
      </c>
      <c r="N909">
        <v>0</v>
      </c>
      <c r="O909" t="s">
        <v>43</v>
      </c>
    </row>
    <row r="910" spans="1:15" x14ac:dyDescent="0.25">
      <c r="A910" t="s">
        <v>42</v>
      </c>
      <c r="B910">
        <v>15064</v>
      </c>
      <c r="C910">
        <v>15006</v>
      </c>
      <c r="D910">
        <v>15005.7</v>
      </c>
      <c r="E910">
        <v>14983</v>
      </c>
      <c r="F910">
        <v>1492.98</v>
      </c>
      <c r="G910">
        <v>1204.6099999999999</v>
      </c>
      <c r="H910">
        <v>480.31099999999998</v>
      </c>
      <c r="I910">
        <v>318.61799999999999</v>
      </c>
      <c r="J910">
        <v>377.096</v>
      </c>
      <c r="K910">
        <v>12265.8</v>
      </c>
      <c r="L910">
        <v>0.28308</v>
      </c>
      <c r="M910">
        <v>0.70652800000000004</v>
      </c>
      <c r="N910">
        <v>0</v>
      </c>
      <c r="O910" t="s">
        <v>43</v>
      </c>
    </row>
    <row r="911" spans="1:15" x14ac:dyDescent="0.25">
      <c r="A911" t="s">
        <v>42</v>
      </c>
      <c r="B911">
        <v>15038.6</v>
      </c>
      <c r="C911">
        <v>14981.2</v>
      </c>
      <c r="D911">
        <v>14980.9</v>
      </c>
      <c r="E911">
        <v>14957.8</v>
      </c>
      <c r="F911">
        <v>1475.27</v>
      </c>
      <c r="G911">
        <v>1205.75</v>
      </c>
      <c r="H911">
        <v>481.73500000000001</v>
      </c>
      <c r="I911">
        <v>317.10500000000002</v>
      </c>
      <c r="J911">
        <v>377.71699999999998</v>
      </c>
      <c r="K911">
        <v>12258.2</v>
      </c>
      <c r="L911">
        <v>0.283078</v>
      </c>
      <c r="M911">
        <v>0.72784000000000004</v>
      </c>
      <c r="N911">
        <v>0</v>
      </c>
      <c r="O911" t="s">
        <v>43</v>
      </c>
    </row>
    <row r="912" spans="1:15" x14ac:dyDescent="0.25">
      <c r="A912" t="s">
        <v>42</v>
      </c>
      <c r="B912">
        <v>15062.8</v>
      </c>
      <c r="C912">
        <v>14997.1</v>
      </c>
      <c r="D912">
        <v>14996.8</v>
      </c>
      <c r="E912">
        <v>14974</v>
      </c>
      <c r="F912">
        <v>1488.79</v>
      </c>
      <c r="G912">
        <v>1210.26</v>
      </c>
      <c r="H912">
        <v>480.99599999999998</v>
      </c>
      <c r="I912">
        <v>319.85000000000002</v>
      </c>
      <c r="J912">
        <v>380.35</v>
      </c>
      <c r="K912">
        <v>12256.3</v>
      </c>
      <c r="L912">
        <v>0.28314400000000001</v>
      </c>
      <c r="M912">
        <v>0.72752799999999995</v>
      </c>
      <c r="N912">
        <v>0</v>
      </c>
      <c r="O912" t="s">
        <v>43</v>
      </c>
    </row>
    <row r="913" spans="1:15" x14ac:dyDescent="0.25">
      <c r="A913" t="s">
        <v>42</v>
      </c>
      <c r="B913">
        <v>15039.8</v>
      </c>
      <c r="C913">
        <v>14980.4</v>
      </c>
      <c r="D913">
        <v>14980.1</v>
      </c>
      <c r="E913">
        <v>14957.2</v>
      </c>
      <c r="F913">
        <v>1491.97</v>
      </c>
      <c r="G913">
        <v>1203</v>
      </c>
      <c r="H913">
        <v>480.851</v>
      </c>
      <c r="I913">
        <v>316.04000000000002</v>
      </c>
      <c r="J913">
        <v>377.25599999999997</v>
      </c>
      <c r="K913">
        <v>12243.1</v>
      </c>
      <c r="L913">
        <v>0.28351399999999999</v>
      </c>
      <c r="M913">
        <v>0.72002299999999997</v>
      </c>
      <c r="N913">
        <v>0</v>
      </c>
      <c r="O913" t="s">
        <v>43</v>
      </c>
    </row>
    <row r="914" spans="1:15" x14ac:dyDescent="0.25">
      <c r="A914" t="s">
        <v>42</v>
      </c>
      <c r="B914">
        <v>15216.7</v>
      </c>
      <c r="C914">
        <v>15105.7</v>
      </c>
      <c r="D914">
        <v>15105.3</v>
      </c>
      <c r="E914">
        <v>15082.4</v>
      </c>
      <c r="F914">
        <v>1490.47</v>
      </c>
      <c r="G914">
        <v>1216.27</v>
      </c>
      <c r="H914">
        <v>484.78500000000003</v>
      </c>
      <c r="I914">
        <v>319.73099999999999</v>
      </c>
      <c r="J914">
        <v>382.13400000000001</v>
      </c>
      <c r="K914">
        <v>12355.9</v>
      </c>
      <c r="L914">
        <v>0.28310400000000002</v>
      </c>
      <c r="M914">
        <v>0.72470400000000001</v>
      </c>
      <c r="N914">
        <v>0</v>
      </c>
      <c r="O914" t="s">
        <v>43</v>
      </c>
    </row>
    <row r="915" spans="1:15" x14ac:dyDescent="0.25">
      <c r="A915" t="s">
        <v>42</v>
      </c>
      <c r="B915">
        <v>15025.4</v>
      </c>
      <c r="C915">
        <v>14948</v>
      </c>
      <c r="D915">
        <v>14947.7</v>
      </c>
      <c r="E915">
        <v>14924.9</v>
      </c>
      <c r="F915">
        <v>1489.24</v>
      </c>
      <c r="G915">
        <v>1198.98</v>
      </c>
      <c r="H915">
        <v>476.78899999999999</v>
      </c>
      <c r="I915">
        <v>317.411</v>
      </c>
      <c r="J915">
        <v>376.49599999999998</v>
      </c>
      <c r="K915">
        <v>12217.2</v>
      </c>
      <c r="L915">
        <v>0.283078</v>
      </c>
      <c r="M915">
        <v>0.70653200000000005</v>
      </c>
      <c r="N915">
        <v>0</v>
      </c>
      <c r="O915" t="s">
        <v>43</v>
      </c>
    </row>
    <row r="916" spans="1:15" x14ac:dyDescent="0.25">
      <c r="A916" t="s">
        <v>42</v>
      </c>
      <c r="B916">
        <v>14976.6</v>
      </c>
      <c r="C916">
        <v>14918.5</v>
      </c>
      <c r="D916">
        <v>14918.2</v>
      </c>
      <c r="E916">
        <v>14895.4</v>
      </c>
      <c r="F916">
        <v>1457.24</v>
      </c>
      <c r="G916">
        <v>1199.45</v>
      </c>
      <c r="H916">
        <v>477.95299999999997</v>
      </c>
      <c r="I916">
        <v>316.459</v>
      </c>
      <c r="J916">
        <v>376.48099999999999</v>
      </c>
      <c r="K916">
        <v>12220</v>
      </c>
      <c r="L916">
        <v>0.28308299999999997</v>
      </c>
      <c r="M916">
        <v>0.72686200000000001</v>
      </c>
      <c r="N916">
        <v>0</v>
      </c>
      <c r="O916" t="s">
        <v>43</v>
      </c>
    </row>
    <row r="917" spans="1:15" x14ac:dyDescent="0.25">
      <c r="A917" t="s">
        <v>42</v>
      </c>
      <c r="B917">
        <v>15076.8</v>
      </c>
      <c r="C917">
        <v>15017.6</v>
      </c>
      <c r="D917">
        <v>15017.3</v>
      </c>
      <c r="E917">
        <v>14994.3</v>
      </c>
      <c r="F917">
        <v>1492.09</v>
      </c>
      <c r="G917">
        <v>1206.7</v>
      </c>
      <c r="H917">
        <v>482.73099999999999</v>
      </c>
      <c r="I917">
        <v>316.73200000000003</v>
      </c>
      <c r="J917">
        <v>378.51900000000001</v>
      </c>
      <c r="K917">
        <v>12276.7</v>
      </c>
      <c r="L917">
        <v>0.266542</v>
      </c>
      <c r="M917">
        <v>0.72597199999999995</v>
      </c>
      <c r="N917">
        <v>0</v>
      </c>
      <c r="O917" t="s">
        <v>43</v>
      </c>
    </row>
    <row r="918" spans="1:15" x14ac:dyDescent="0.25">
      <c r="A918" t="s">
        <v>42</v>
      </c>
      <c r="B918">
        <v>15055</v>
      </c>
      <c r="C918">
        <v>14997.3</v>
      </c>
      <c r="D918">
        <v>14997</v>
      </c>
      <c r="E918">
        <v>14974.2</v>
      </c>
      <c r="F918">
        <v>1482.56</v>
      </c>
      <c r="G918">
        <v>1205.04</v>
      </c>
      <c r="H918">
        <v>480.54899999999998</v>
      </c>
      <c r="I918">
        <v>317.36799999999999</v>
      </c>
      <c r="J918">
        <v>378.584</v>
      </c>
      <c r="K918">
        <v>12267.4</v>
      </c>
      <c r="L918">
        <v>0.28313199999999999</v>
      </c>
      <c r="M918">
        <v>0.71027099999999999</v>
      </c>
      <c r="N918">
        <v>0</v>
      </c>
      <c r="O918" t="s">
        <v>43</v>
      </c>
    </row>
    <row r="919" spans="1:15" x14ac:dyDescent="0.25">
      <c r="A919" t="s">
        <v>42</v>
      </c>
      <c r="B919">
        <v>15020.4</v>
      </c>
      <c r="C919">
        <v>14960.6</v>
      </c>
      <c r="D919">
        <v>14960.3</v>
      </c>
      <c r="E919">
        <v>14937.3</v>
      </c>
      <c r="F919">
        <v>1477.65</v>
      </c>
      <c r="G919">
        <v>1207.3399999999999</v>
      </c>
      <c r="H919">
        <v>481.16699999999997</v>
      </c>
      <c r="I919">
        <v>317.17099999999999</v>
      </c>
      <c r="J919">
        <v>380.37799999999999</v>
      </c>
      <c r="K919">
        <v>12233.6</v>
      </c>
      <c r="L919">
        <v>0.28311700000000001</v>
      </c>
      <c r="M919">
        <v>0.70653200000000005</v>
      </c>
      <c r="N919">
        <v>0</v>
      </c>
      <c r="O919" t="s">
        <v>43</v>
      </c>
    </row>
    <row r="920" spans="1:15" x14ac:dyDescent="0.25">
      <c r="A920" t="s">
        <v>42</v>
      </c>
      <c r="B920">
        <v>15037.1</v>
      </c>
      <c r="C920">
        <v>14982.1</v>
      </c>
      <c r="D920">
        <v>14981.7</v>
      </c>
      <c r="E920">
        <v>14958.9</v>
      </c>
      <c r="F920">
        <v>1486.16</v>
      </c>
      <c r="G920">
        <v>1205.3499999999999</v>
      </c>
      <c r="H920">
        <v>480.42899999999997</v>
      </c>
      <c r="I920">
        <v>318.23200000000003</v>
      </c>
      <c r="J920">
        <v>377.72800000000001</v>
      </c>
      <c r="K920">
        <v>12249</v>
      </c>
      <c r="L920">
        <v>0.283086</v>
      </c>
      <c r="M920">
        <v>0.72787900000000005</v>
      </c>
      <c r="N920">
        <v>0</v>
      </c>
      <c r="O920" t="s">
        <v>43</v>
      </c>
    </row>
    <row r="921" spans="1:15" x14ac:dyDescent="0.25">
      <c r="A921" t="s">
        <v>42</v>
      </c>
      <c r="B921">
        <v>15097.3</v>
      </c>
      <c r="C921">
        <v>15033.3</v>
      </c>
      <c r="D921">
        <v>15032.8</v>
      </c>
      <c r="E921">
        <v>15009.9</v>
      </c>
      <c r="F921">
        <v>1480.05</v>
      </c>
      <c r="G921">
        <v>1210.99</v>
      </c>
      <c r="H921">
        <v>483.88</v>
      </c>
      <c r="I921">
        <v>318.37</v>
      </c>
      <c r="J921">
        <v>378.39800000000002</v>
      </c>
      <c r="K921">
        <v>12299.3</v>
      </c>
      <c r="L921">
        <v>0.28309000000000001</v>
      </c>
      <c r="M921">
        <v>0.72610799999999998</v>
      </c>
      <c r="N921">
        <v>0</v>
      </c>
      <c r="O921" t="s">
        <v>43</v>
      </c>
    </row>
    <row r="922" spans="1:15" x14ac:dyDescent="0.25">
      <c r="A922" t="s">
        <v>42</v>
      </c>
      <c r="B922">
        <v>15092.7</v>
      </c>
      <c r="C922">
        <v>15033.4</v>
      </c>
      <c r="D922">
        <v>15033.1</v>
      </c>
      <c r="E922">
        <v>15010.4</v>
      </c>
      <c r="F922">
        <v>1481.55</v>
      </c>
      <c r="G922">
        <v>1208.42</v>
      </c>
      <c r="H922">
        <v>480.17399999999998</v>
      </c>
      <c r="I922">
        <v>320.97899999999998</v>
      </c>
      <c r="J922">
        <v>379.29300000000001</v>
      </c>
      <c r="K922">
        <v>12301.1</v>
      </c>
      <c r="L922">
        <v>0.26470399999999999</v>
      </c>
      <c r="M922">
        <v>0.71993099999999999</v>
      </c>
      <c r="N922">
        <v>0</v>
      </c>
      <c r="O922" t="s">
        <v>43</v>
      </c>
    </row>
    <row r="923" spans="1:15" x14ac:dyDescent="0.25">
      <c r="A923" t="s">
        <v>42</v>
      </c>
      <c r="B923">
        <v>15047</v>
      </c>
      <c r="C923">
        <v>14988.2</v>
      </c>
      <c r="D923">
        <v>14987.9</v>
      </c>
      <c r="E923">
        <v>14965.4</v>
      </c>
      <c r="F923">
        <v>1459.78</v>
      </c>
      <c r="G923">
        <v>1211.4100000000001</v>
      </c>
      <c r="H923">
        <v>480.322</v>
      </c>
      <c r="I923">
        <v>323.91399999999999</v>
      </c>
      <c r="J923">
        <v>379.19299999999998</v>
      </c>
      <c r="K923">
        <v>12275.2</v>
      </c>
      <c r="L923">
        <v>0.28308499999999998</v>
      </c>
      <c r="M923">
        <v>0.72499999999999998</v>
      </c>
      <c r="N923">
        <v>0</v>
      </c>
      <c r="O923" t="s">
        <v>43</v>
      </c>
    </row>
    <row r="924" spans="1:15" x14ac:dyDescent="0.25">
      <c r="A924" t="s">
        <v>42</v>
      </c>
      <c r="B924">
        <v>15088.2</v>
      </c>
      <c r="C924">
        <v>15028.2</v>
      </c>
      <c r="D924">
        <v>15027.9</v>
      </c>
      <c r="E924">
        <v>15003.9</v>
      </c>
      <c r="F924">
        <v>1490.1</v>
      </c>
      <c r="G924">
        <v>1207.49</v>
      </c>
      <c r="H924">
        <v>482.00700000000001</v>
      </c>
      <c r="I924">
        <v>317.12200000000001</v>
      </c>
      <c r="J924">
        <v>379.74299999999999</v>
      </c>
      <c r="K924">
        <v>12287</v>
      </c>
      <c r="L924">
        <v>0.28264699999999998</v>
      </c>
      <c r="M924">
        <v>0.72781499999999999</v>
      </c>
      <c r="N924">
        <v>0</v>
      </c>
      <c r="O924" t="s">
        <v>43</v>
      </c>
    </row>
    <row r="925" spans="1:15" x14ac:dyDescent="0.25">
      <c r="A925" t="s">
        <v>42</v>
      </c>
      <c r="B925">
        <v>15101.9</v>
      </c>
      <c r="C925">
        <v>15046.1</v>
      </c>
      <c r="D925">
        <v>15045.8</v>
      </c>
      <c r="E925">
        <v>15022.3</v>
      </c>
      <c r="F925">
        <v>1490.63</v>
      </c>
      <c r="G925">
        <v>1217.72</v>
      </c>
      <c r="H925">
        <v>483.01</v>
      </c>
      <c r="I925">
        <v>319.43400000000003</v>
      </c>
      <c r="J925">
        <v>386.99799999999999</v>
      </c>
      <c r="K925">
        <v>12294.3</v>
      </c>
      <c r="L925">
        <v>0.28308</v>
      </c>
      <c r="M925">
        <v>0.71607699999999996</v>
      </c>
      <c r="N925">
        <v>0</v>
      </c>
      <c r="O925" t="s">
        <v>43</v>
      </c>
    </row>
    <row r="926" spans="1:15" x14ac:dyDescent="0.25">
      <c r="A926" t="s">
        <v>42</v>
      </c>
      <c r="B926">
        <v>15441.4</v>
      </c>
      <c r="C926">
        <v>15331.5</v>
      </c>
      <c r="D926">
        <v>15331.2</v>
      </c>
      <c r="E926">
        <v>15308.3</v>
      </c>
      <c r="F926">
        <v>1527.58</v>
      </c>
      <c r="G926">
        <v>1250.31</v>
      </c>
      <c r="H926">
        <v>488.56</v>
      </c>
      <c r="I926">
        <v>335.78199999999998</v>
      </c>
      <c r="J926">
        <v>396.142</v>
      </c>
      <c r="K926">
        <v>12510.9</v>
      </c>
      <c r="L926">
        <v>0.26568199999999997</v>
      </c>
      <c r="M926">
        <v>0.70903400000000005</v>
      </c>
      <c r="N926">
        <v>0</v>
      </c>
      <c r="O926" t="s">
        <v>43</v>
      </c>
    </row>
    <row r="927" spans="1:15" x14ac:dyDescent="0.25">
      <c r="A927" t="s">
        <v>42</v>
      </c>
      <c r="B927">
        <v>15277.9</v>
      </c>
      <c r="C927">
        <v>15217.3</v>
      </c>
      <c r="D927">
        <v>15216.9</v>
      </c>
      <c r="E927">
        <v>15193.7</v>
      </c>
      <c r="F927">
        <v>1531.91</v>
      </c>
      <c r="G927">
        <v>1240.75</v>
      </c>
      <c r="H927">
        <v>485.28899999999999</v>
      </c>
      <c r="I927">
        <v>331.38600000000002</v>
      </c>
      <c r="J927">
        <v>394.42899999999997</v>
      </c>
      <c r="K927">
        <v>12401.7</v>
      </c>
      <c r="L927">
        <v>0.283078</v>
      </c>
      <c r="M927">
        <v>0.72707200000000005</v>
      </c>
      <c r="N927">
        <v>0</v>
      </c>
      <c r="O927" t="s">
        <v>43</v>
      </c>
    </row>
    <row r="928" spans="1:15" x14ac:dyDescent="0.25">
      <c r="A928" t="s">
        <v>42</v>
      </c>
      <c r="B928">
        <v>15011.3</v>
      </c>
      <c r="C928">
        <v>14955.6</v>
      </c>
      <c r="D928">
        <v>14955.3</v>
      </c>
      <c r="E928">
        <v>14932.3</v>
      </c>
      <c r="F928">
        <v>1465.15</v>
      </c>
      <c r="G928">
        <v>1205.95</v>
      </c>
      <c r="H928">
        <v>480.74200000000002</v>
      </c>
      <c r="I928">
        <v>318.32400000000001</v>
      </c>
      <c r="J928">
        <v>377.47300000000001</v>
      </c>
      <c r="K928">
        <v>12241.3</v>
      </c>
      <c r="L928">
        <v>0.28309400000000001</v>
      </c>
      <c r="M928">
        <v>0.70653200000000005</v>
      </c>
      <c r="N928">
        <v>0</v>
      </c>
      <c r="O928" t="s">
        <v>43</v>
      </c>
    </row>
    <row r="929" spans="1:15" x14ac:dyDescent="0.25">
      <c r="A929" t="s">
        <v>42</v>
      </c>
      <c r="B929">
        <v>15036.3</v>
      </c>
      <c r="C929">
        <v>14980.5</v>
      </c>
      <c r="D929">
        <v>14980.2</v>
      </c>
      <c r="E929">
        <v>14957.3</v>
      </c>
      <c r="F929">
        <v>1476.36</v>
      </c>
      <c r="G929">
        <v>1207.92</v>
      </c>
      <c r="H929">
        <v>485.48</v>
      </c>
      <c r="I929">
        <v>315.13900000000001</v>
      </c>
      <c r="J929">
        <v>379.00400000000002</v>
      </c>
      <c r="K929">
        <v>12254</v>
      </c>
      <c r="L929">
        <v>0.27962599999999999</v>
      </c>
      <c r="M929">
        <v>0.72775599999999996</v>
      </c>
      <c r="N929">
        <v>0</v>
      </c>
      <c r="O929" t="s">
        <v>43</v>
      </c>
    </row>
    <row r="930" spans="1:15" x14ac:dyDescent="0.25">
      <c r="A930" t="s">
        <v>42</v>
      </c>
      <c r="B930">
        <v>15098.1</v>
      </c>
      <c r="C930">
        <v>15036.3</v>
      </c>
      <c r="D930">
        <v>15036</v>
      </c>
      <c r="E930">
        <v>15013</v>
      </c>
      <c r="F930">
        <v>1502.92</v>
      </c>
      <c r="G930">
        <v>1214.79</v>
      </c>
      <c r="H930">
        <v>482.928</v>
      </c>
      <c r="I930">
        <v>319.67399999999998</v>
      </c>
      <c r="J930">
        <v>382.96800000000002</v>
      </c>
      <c r="K930">
        <v>12275.1</v>
      </c>
      <c r="L930">
        <v>0.283113</v>
      </c>
      <c r="M930">
        <v>0.72768200000000005</v>
      </c>
      <c r="N930">
        <v>0</v>
      </c>
      <c r="O930" t="s">
        <v>43</v>
      </c>
    </row>
    <row r="931" spans="1:15" x14ac:dyDescent="0.25">
      <c r="A931" t="s">
        <v>42</v>
      </c>
      <c r="B931">
        <v>15039.7</v>
      </c>
      <c r="C931">
        <v>14982.1</v>
      </c>
      <c r="D931">
        <v>14981.7</v>
      </c>
      <c r="E931">
        <v>14958.9</v>
      </c>
      <c r="F931">
        <v>1515.33</v>
      </c>
      <c r="G931">
        <v>1202.33</v>
      </c>
      <c r="H931">
        <v>479.44</v>
      </c>
      <c r="I931">
        <v>316.52300000000002</v>
      </c>
      <c r="J931">
        <v>377.46899999999999</v>
      </c>
      <c r="K931">
        <v>12222.2</v>
      </c>
      <c r="L931">
        <v>0.28312300000000001</v>
      </c>
      <c r="M931">
        <v>0.726719</v>
      </c>
      <c r="N931">
        <v>0</v>
      </c>
      <c r="O931" t="s">
        <v>43</v>
      </c>
    </row>
    <row r="932" spans="1:15" x14ac:dyDescent="0.25">
      <c r="A932" t="s">
        <v>42</v>
      </c>
      <c r="B932">
        <v>15054.4</v>
      </c>
      <c r="C932">
        <v>14998.5</v>
      </c>
      <c r="D932">
        <v>14998.2</v>
      </c>
      <c r="E932">
        <v>14975</v>
      </c>
      <c r="F932">
        <v>1513.68</v>
      </c>
      <c r="G932">
        <v>1204.6099999999999</v>
      </c>
      <c r="H932">
        <v>480.41800000000001</v>
      </c>
      <c r="I932">
        <v>317.11799999999999</v>
      </c>
      <c r="J932">
        <v>378.202</v>
      </c>
      <c r="K932">
        <v>12237.5</v>
      </c>
      <c r="L932">
        <v>0.283084</v>
      </c>
      <c r="M932">
        <v>0.72572099999999995</v>
      </c>
      <c r="N932">
        <v>0</v>
      </c>
      <c r="O932" t="s">
        <v>43</v>
      </c>
    </row>
    <row r="933" spans="1:15" x14ac:dyDescent="0.25">
      <c r="A933" t="s">
        <v>42</v>
      </c>
      <c r="B933">
        <v>15074.9</v>
      </c>
      <c r="C933">
        <v>15016.2</v>
      </c>
      <c r="D933">
        <v>15015.9</v>
      </c>
      <c r="E933">
        <v>14992.8</v>
      </c>
      <c r="F933">
        <v>1516.87</v>
      </c>
      <c r="G933">
        <v>1206.94</v>
      </c>
      <c r="H933">
        <v>482.31900000000002</v>
      </c>
      <c r="I933">
        <v>317.85599999999999</v>
      </c>
      <c r="J933">
        <v>378.10399999999998</v>
      </c>
      <c r="K933">
        <v>12250</v>
      </c>
      <c r="L933">
        <v>0.28308</v>
      </c>
      <c r="M933">
        <v>0.72695600000000005</v>
      </c>
      <c r="N933">
        <v>0</v>
      </c>
      <c r="O933" t="s">
        <v>43</v>
      </c>
    </row>
    <row r="934" spans="1:15" x14ac:dyDescent="0.25">
      <c r="A934" t="s">
        <v>42</v>
      </c>
      <c r="B934">
        <v>15106.3</v>
      </c>
      <c r="C934">
        <v>15005.9</v>
      </c>
      <c r="D934">
        <v>15005.5</v>
      </c>
      <c r="E934">
        <v>14982.5</v>
      </c>
      <c r="F934">
        <v>1485.16</v>
      </c>
      <c r="G934">
        <v>1205.5999999999999</v>
      </c>
      <c r="H934">
        <v>481.90199999999999</v>
      </c>
      <c r="I934">
        <v>316.80900000000003</v>
      </c>
      <c r="J934">
        <v>377.90300000000002</v>
      </c>
      <c r="K934">
        <v>12272.9</v>
      </c>
      <c r="L934">
        <v>0.283082</v>
      </c>
      <c r="M934">
        <v>0.72754399999999997</v>
      </c>
      <c r="N934">
        <v>0</v>
      </c>
      <c r="O934" t="s">
        <v>43</v>
      </c>
    </row>
    <row r="935" spans="1:15" x14ac:dyDescent="0.25">
      <c r="A935" t="s">
        <v>42</v>
      </c>
      <c r="B935">
        <v>15024.5</v>
      </c>
      <c r="C935">
        <v>14957.6</v>
      </c>
      <c r="D935">
        <v>14957.3</v>
      </c>
      <c r="E935">
        <v>14934.4</v>
      </c>
      <c r="F935">
        <v>1473.05</v>
      </c>
      <c r="G935">
        <v>1202.6600000000001</v>
      </c>
      <c r="H935">
        <v>480.80799999999999</v>
      </c>
      <c r="I935">
        <v>314.73200000000003</v>
      </c>
      <c r="J935">
        <v>378.327</v>
      </c>
      <c r="K935">
        <v>12240.2</v>
      </c>
      <c r="L935">
        <v>0.28310400000000002</v>
      </c>
      <c r="M935">
        <v>0.72636900000000004</v>
      </c>
      <c r="N935">
        <v>0</v>
      </c>
      <c r="O935" t="s">
        <v>43</v>
      </c>
    </row>
    <row r="936" spans="1:15" x14ac:dyDescent="0.25">
      <c r="A936" t="s">
        <v>42</v>
      </c>
      <c r="B936">
        <v>15045.5</v>
      </c>
      <c r="C936">
        <v>14984.8</v>
      </c>
      <c r="D936">
        <v>14984.3</v>
      </c>
      <c r="E936">
        <v>14961.5</v>
      </c>
      <c r="F936">
        <v>1480.97</v>
      </c>
      <c r="G936">
        <v>1201.96</v>
      </c>
      <c r="H936">
        <v>480.387</v>
      </c>
      <c r="I936">
        <v>316.95</v>
      </c>
      <c r="J936">
        <v>375.815</v>
      </c>
      <c r="K936">
        <v>12259.6</v>
      </c>
      <c r="L936">
        <v>0.28307900000000003</v>
      </c>
      <c r="M936">
        <v>0.72782100000000005</v>
      </c>
      <c r="N936">
        <v>0</v>
      </c>
      <c r="O936" t="s">
        <v>43</v>
      </c>
    </row>
    <row r="937" spans="1:15" x14ac:dyDescent="0.25">
      <c r="A937" t="s">
        <v>42</v>
      </c>
      <c r="B937">
        <v>15094.3</v>
      </c>
      <c r="C937">
        <v>15031.8</v>
      </c>
      <c r="D937">
        <v>15031.5</v>
      </c>
      <c r="E937">
        <v>15008.1</v>
      </c>
      <c r="F937">
        <v>1493.14</v>
      </c>
      <c r="G937">
        <v>1205.57</v>
      </c>
      <c r="H937">
        <v>481.23899999999998</v>
      </c>
      <c r="I937">
        <v>319.12200000000001</v>
      </c>
      <c r="J937">
        <v>376.875</v>
      </c>
      <c r="K937">
        <v>12290.1</v>
      </c>
      <c r="L937">
        <v>0.28312900000000002</v>
      </c>
      <c r="M937">
        <v>0.72762199999999999</v>
      </c>
      <c r="N937">
        <v>0</v>
      </c>
      <c r="O937" t="s">
        <v>43</v>
      </c>
    </row>
    <row r="938" spans="1:15" x14ac:dyDescent="0.25">
      <c r="A938" t="s">
        <v>42</v>
      </c>
      <c r="B938">
        <v>15156.3</v>
      </c>
      <c r="C938">
        <v>15060.1</v>
      </c>
      <c r="D938">
        <v>15059.7</v>
      </c>
      <c r="E938">
        <v>15037.1</v>
      </c>
      <c r="F938">
        <v>1478.55</v>
      </c>
      <c r="G938">
        <v>1223.33</v>
      </c>
      <c r="H938">
        <v>484.65499999999997</v>
      </c>
      <c r="I938">
        <v>319.596</v>
      </c>
      <c r="J938">
        <v>389.57799999999997</v>
      </c>
      <c r="K938">
        <v>12316.4</v>
      </c>
      <c r="L938">
        <v>0.283078</v>
      </c>
      <c r="M938">
        <v>0.72714199999999996</v>
      </c>
      <c r="N938">
        <v>0</v>
      </c>
      <c r="O938" t="s">
        <v>43</v>
      </c>
    </row>
    <row r="939" spans="1:15" x14ac:dyDescent="0.25">
      <c r="A939" t="s">
        <v>42</v>
      </c>
      <c r="B939">
        <v>15126.8</v>
      </c>
      <c r="C939">
        <v>15049.4</v>
      </c>
      <c r="D939">
        <v>15049.1</v>
      </c>
      <c r="E939">
        <v>15026</v>
      </c>
      <c r="F939">
        <v>1544.59</v>
      </c>
      <c r="G939">
        <v>1202.52</v>
      </c>
      <c r="H939">
        <v>479.279</v>
      </c>
      <c r="I939">
        <v>316.49700000000001</v>
      </c>
      <c r="J939">
        <v>378.053</v>
      </c>
      <c r="K939">
        <v>12260.4</v>
      </c>
      <c r="L939">
        <v>0.283165</v>
      </c>
      <c r="M939">
        <v>0.70652000000000004</v>
      </c>
      <c r="N939">
        <v>0</v>
      </c>
      <c r="O939" t="s">
        <v>43</v>
      </c>
    </row>
    <row r="940" spans="1:15" x14ac:dyDescent="0.25">
      <c r="A940" t="s">
        <v>42</v>
      </c>
      <c r="B940">
        <v>15097.5</v>
      </c>
      <c r="C940">
        <v>15037.8</v>
      </c>
      <c r="D940">
        <v>15037.5</v>
      </c>
      <c r="E940">
        <v>15014.4</v>
      </c>
      <c r="F940">
        <v>1481.77</v>
      </c>
      <c r="G940">
        <v>1219.5999999999999</v>
      </c>
      <c r="H940">
        <v>481.762</v>
      </c>
      <c r="I940">
        <v>322.65699999999998</v>
      </c>
      <c r="J940">
        <v>385.33199999999999</v>
      </c>
      <c r="K940">
        <v>12295</v>
      </c>
      <c r="L940">
        <v>0.28311399999999998</v>
      </c>
      <c r="M940">
        <v>0.70652999999999999</v>
      </c>
      <c r="N940">
        <v>0</v>
      </c>
      <c r="O940" t="s">
        <v>43</v>
      </c>
    </row>
    <row r="941" spans="1:15" x14ac:dyDescent="0.25">
      <c r="A941" t="s">
        <v>42</v>
      </c>
      <c r="B941">
        <v>15140.1</v>
      </c>
      <c r="C941">
        <v>15082.5</v>
      </c>
      <c r="D941">
        <v>15082.1</v>
      </c>
      <c r="E941">
        <v>15059.2</v>
      </c>
      <c r="F941">
        <v>1506.66</v>
      </c>
      <c r="G941">
        <v>1210.04</v>
      </c>
      <c r="H941">
        <v>483.35300000000001</v>
      </c>
      <c r="I941">
        <v>319.21800000000002</v>
      </c>
      <c r="J941">
        <v>378.28100000000001</v>
      </c>
      <c r="K941">
        <v>12323.8</v>
      </c>
      <c r="L941">
        <v>0.283078</v>
      </c>
      <c r="M941">
        <v>0.72324500000000003</v>
      </c>
      <c r="N941">
        <v>0</v>
      </c>
      <c r="O941" t="s">
        <v>43</v>
      </c>
    </row>
    <row r="942" spans="1:15" x14ac:dyDescent="0.25">
      <c r="A942" t="s">
        <v>42</v>
      </c>
      <c r="B942">
        <v>15139.6</v>
      </c>
      <c r="C942">
        <v>15051.4</v>
      </c>
      <c r="D942">
        <v>15051.1</v>
      </c>
      <c r="E942">
        <v>15028.2</v>
      </c>
      <c r="F942">
        <v>1501.12</v>
      </c>
      <c r="G942">
        <v>1211.9000000000001</v>
      </c>
      <c r="H942">
        <v>482.21699999999998</v>
      </c>
      <c r="I942">
        <v>320.77</v>
      </c>
      <c r="J942">
        <v>379.23200000000003</v>
      </c>
      <c r="K942">
        <v>12296</v>
      </c>
      <c r="L942">
        <v>0.283078</v>
      </c>
      <c r="M942">
        <v>0.72473399999999999</v>
      </c>
      <c r="N942">
        <v>0</v>
      </c>
      <c r="O942" t="s">
        <v>43</v>
      </c>
    </row>
    <row r="943" spans="1:15" x14ac:dyDescent="0.25">
      <c r="A943" t="s">
        <v>42</v>
      </c>
      <c r="B943">
        <v>15066.7</v>
      </c>
      <c r="C943">
        <v>14990.2</v>
      </c>
      <c r="D943">
        <v>14989.9</v>
      </c>
      <c r="E943">
        <v>14967.1</v>
      </c>
      <c r="F943">
        <v>1487.58</v>
      </c>
      <c r="G943">
        <v>1203.95</v>
      </c>
      <c r="H943">
        <v>480.13</v>
      </c>
      <c r="I943">
        <v>317.79500000000002</v>
      </c>
      <c r="J943">
        <v>377.15300000000002</v>
      </c>
      <c r="K943">
        <v>12257.2</v>
      </c>
      <c r="L943">
        <v>0.28309200000000001</v>
      </c>
      <c r="M943">
        <v>0.727495</v>
      </c>
      <c r="N943">
        <v>0</v>
      </c>
      <c r="O943" t="s">
        <v>43</v>
      </c>
    </row>
    <row r="944" spans="1:15" x14ac:dyDescent="0.25">
      <c r="A944" t="s">
        <v>42</v>
      </c>
      <c r="B944">
        <v>15064.2</v>
      </c>
      <c r="C944">
        <v>15002.8</v>
      </c>
      <c r="D944">
        <v>15002.5</v>
      </c>
      <c r="E944">
        <v>14979</v>
      </c>
      <c r="F944">
        <v>1484.07</v>
      </c>
      <c r="G944">
        <v>1204.83</v>
      </c>
      <c r="H944">
        <v>480.92700000000002</v>
      </c>
      <c r="I944">
        <v>317.06200000000001</v>
      </c>
      <c r="J944">
        <v>378.05799999999999</v>
      </c>
      <c r="K944">
        <v>12271.1</v>
      </c>
      <c r="L944">
        <v>0.28345300000000001</v>
      </c>
      <c r="M944">
        <v>0.72789599999999999</v>
      </c>
      <c r="N944">
        <v>0</v>
      </c>
      <c r="O944" t="s">
        <v>43</v>
      </c>
    </row>
    <row r="945" spans="1:25" x14ac:dyDescent="0.25">
      <c r="A945" t="s">
        <v>42</v>
      </c>
      <c r="B945">
        <v>15132.3</v>
      </c>
      <c r="C945">
        <v>15070</v>
      </c>
      <c r="D945">
        <v>15069.7</v>
      </c>
      <c r="E945">
        <v>15046.5</v>
      </c>
      <c r="F945">
        <v>1481.33</v>
      </c>
      <c r="G945">
        <v>1224.08</v>
      </c>
      <c r="H945">
        <v>484.65499999999997</v>
      </c>
      <c r="I945">
        <v>318.935</v>
      </c>
      <c r="J945">
        <v>391.09699999999998</v>
      </c>
      <c r="K945">
        <v>12322.3</v>
      </c>
      <c r="L945">
        <v>0.283086</v>
      </c>
      <c r="M945">
        <v>0.72744500000000001</v>
      </c>
      <c r="N945">
        <v>0</v>
      </c>
      <c r="O945" t="s">
        <v>43</v>
      </c>
    </row>
    <row r="946" spans="1:25" x14ac:dyDescent="0.25">
      <c r="A946" t="s">
        <v>42</v>
      </c>
      <c r="B946">
        <v>15054.2</v>
      </c>
      <c r="C946">
        <v>14988.5</v>
      </c>
      <c r="D946">
        <v>14988.2</v>
      </c>
      <c r="E946">
        <v>14965.3</v>
      </c>
      <c r="F946">
        <v>1482.29</v>
      </c>
      <c r="G946">
        <v>1201.9000000000001</v>
      </c>
      <c r="H946">
        <v>479.01299999999998</v>
      </c>
      <c r="I946">
        <v>316.48700000000002</v>
      </c>
      <c r="J946">
        <v>377.55799999999999</v>
      </c>
      <c r="K946">
        <v>12262.6</v>
      </c>
      <c r="L946">
        <v>0.28312799999999999</v>
      </c>
      <c r="M946">
        <v>0.72551900000000002</v>
      </c>
      <c r="N946">
        <v>0</v>
      </c>
      <c r="O946" t="s">
        <v>43</v>
      </c>
    </row>
    <row r="947" spans="1:25" x14ac:dyDescent="0.25">
      <c r="A947" t="s">
        <v>42</v>
      </c>
      <c r="B947">
        <v>15173.6</v>
      </c>
      <c r="C947">
        <v>15113.5</v>
      </c>
      <c r="D947">
        <v>15113.2</v>
      </c>
      <c r="E947">
        <v>15090</v>
      </c>
      <c r="F947">
        <v>1497.25</v>
      </c>
      <c r="G947">
        <v>1230.27</v>
      </c>
      <c r="H947">
        <v>485.70299999999997</v>
      </c>
      <c r="I947">
        <v>324.11500000000001</v>
      </c>
      <c r="J947">
        <v>390.88400000000001</v>
      </c>
      <c r="K947">
        <v>12343.8</v>
      </c>
      <c r="L947">
        <v>0.28308100000000003</v>
      </c>
      <c r="M947">
        <v>0.70653100000000002</v>
      </c>
      <c r="N947">
        <v>0</v>
      </c>
      <c r="O947" t="s">
        <v>43</v>
      </c>
    </row>
    <row r="948" spans="1:25" x14ac:dyDescent="0.25">
      <c r="A948" t="s">
        <v>42</v>
      </c>
      <c r="B948">
        <v>15085.6</v>
      </c>
      <c r="C948">
        <v>15018.3</v>
      </c>
      <c r="D948">
        <v>15018</v>
      </c>
      <c r="E948">
        <v>14995.1</v>
      </c>
      <c r="F948">
        <v>1477.44</v>
      </c>
      <c r="G948">
        <v>1210.55</v>
      </c>
      <c r="H948">
        <v>483.12400000000002</v>
      </c>
      <c r="I948">
        <v>317.41000000000003</v>
      </c>
      <c r="J948">
        <v>380.84500000000003</v>
      </c>
      <c r="K948">
        <v>12288</v>
      </c>
      <c r="L948">
        <v>0.283084</v>
      </c>
      <c r="M948">
        <v>0.72789800000000004</v>
      </c>
      <c r="N948">
        <v>0</v>
      </c>
      <c r="O948" t="s">
        <v>43</v>
      </c>
    </row>
    <row r="949" spans="1:25" x14ac:dyDescent="0.25">
      <c r="A949" t="s">
        <v>42</v>
      </c>
      <c r="B949">
        <v>15090.4</v>
      </c>
      <c r="C949">
        <v>15033</v>
      </c>
      <c r="D949">
        <v>15032.6</v>
      </c>
      <c r="E949">
        <v>15009.1</v>
      </c>
      <c r="F949">
        <v>1473.33</v>
      </c>
      <c r="G949">
        <v>1210.6300000000001</v>
      </c>
      <c r="H949">
        <v>483.44</v>
      </c>
      <c r="I949">
        <v>317.33199999999999</v>
      </c>
      <c r="J949">
        <v>380.57799999999997</v>
      </c>
      <c r="K949">
        <v>12306.4</v>
      </c>
      <c r="L949">
        <v>0.28314</v>
      </c>
      <c r="M949">
        <v>0.72781399999999996</v>
      </c>
      <c r="N949">
        <v>0</v>
      </c>
      <c r="O949" t="s">
        <v>43</v>
      </c>
    </row>
    <row r="950" spans="1:25" x14ac:dyDescent="0.25">
      <c r="A950" t="s">
        <v>42</v>
      </c>
      <c r="B950">
        <v>15056.2</v>
      </c>
      <c r="C950">
        <v>14988.6</v>
      </c>
      <c r="D950">
        <v>14988.3</v>
      </c>
      <c r="E950">
        <v>14965.4</v>
      </c>
      <c r="F950">
        <v>1467.66</v>
      </c>
      <c r="G950">
        <v>1203.71</v>
      </c>
      <c r="H950">
        <v>479.52600000000001</v>
      </c>
      <c r="I950">
        <v>318.22399999999999</v>
      </c>
      <c r="J950">
        <v>377.65699999999998</v>
      </c>
      <c r="K950">
        <v>12274.3</v>
      </c>
      <c r="L950">
        <v>0.28496500000000002</v>
      </c>
      <c r="M950">
        <v>0.72312699999999996</v>
      </c>
      <c r="N950">
        <v>0</v>
      </c>
      <c r="O950" t="s">
        <v>43</v>
      </c>
    </row>
    <row r="951" spans="1:25" x14ac:dyDescent="0.25">
      <c r="A951" t="s">
        <v>42</v>
      </c>
      <c r="B951">
        <v>15011.4</v>
      </c>
      <c r="C951">
        <v>14953.7</v>
      </c>
      <c r="D951">
        <v>14953.3</v>
      </c>
      <c r="E951">
        <v>14930.5</v>
      </c>
      <c r="F951">
        <v>1467.43</v>
      </c>
      <c r="G951">
        <v>1200.53</v>
      </c>
      <c r="H951">
        <v>478.07400000000001</v>
      </c>
      <c r="I951">
        <v>317.642</v>
      </c>
      <c r="J951">
        <v>376.37799999999999</v>
      </c>
      <c r="K951">
        <v>12243.7</v>
      </c>
      <c r="L951">
        <v>0.28227200000000002</v>
      </c>
      <c r="M951">
        <v>0.72773200000000005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15097.6</v>
      </c>
      <c r="C952">
        <v>15040.6</v>
      </c>
      <c r="D952">
        <v>15040.2</v>
      </c>
      <c r="E952">
        <v>15017.4</v>
      </c>
      <c r="F952">
        <v>1470.27</v>
      </c>
      <c r="G952">
        <v>1214.55</v>
      </c>
      <c r="H952">
        <v>481.88</v>
      </c>
      <c r="I952">
        <v>321.21800000000002</v>
      </c>
      <c r="J952">
        <v>382.572</v>
      </c>
      <c r="K952">
        <v>12313</v>
      </c>
      <c r="L952">
        <v>0.284217</v>
      </c>
      <c r="M952">
        <v>0.72340000000000004</v>
      </c>
      <c r="N952">
        <v>0</v>
      </c>
      <c r="O952" t="s">
        <v>43</v>
      </c>
      <c r="R952">
        <f>AVERAGE(B903:B952)</f>
        <v>15088.375999999998</v>
      </c>
      <c r="S952">
        <f>AVERAGE(C903:C952)</f>
        <v>15021.705999999998</v>
      </c>
      <c r="U952">
        <f>_xlfn.VAR.P(B903:B952)</f>
        <v>5548.7494240000005</v>
      </c>
      <c r="V952">
        <f>_xlfn.VAR.P(C903:C952)</f>
        <v>4429.4209639999908</v>
      </c>
      <c r="X952">
        <f>1.96*SQRT(U952)/50</f>
        <v>2.9200051909021254</v>
      </c>
      <c r="Y952">
        <f>1.96*SQRT(V952)/50</f>
        <v>2.6089126911648362</v>
      </c>
    </row>
    <row r="953" spans="1:25" x14ac:dyDescent="0.25">
      <c r="A953" t="s">
        <v>44</v>
      </c>
      <c r="B953">
        <v>754560.92330000002</v>
      </c>
      <c r="C953" t="s">
        <v>37</v>
      </c>
    </row>
    <row r="954" spans="1:25" x14ac:dyDescent="0.25">
      <c r="A954" t="s">
        <v>45</v>
      </c>
      <c r="B954">
        <v>15133.1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0.26635599999999998</v>
      </c>
      <c r="L954">
        <v>0.72693099999999999</v>
      </c>
      <c r="M954">
        <v>0</v>
      </c>
      <c r="N954" t="s">
        <v>43</v>
      </c>
    </row>
    <row r="955" spans="1:25" x14ac:dyDescent="0.25">
      <c r="A955" t="s">
        <v>45</v>
      </c>
      <c r="B955">
        <v>15002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0.26441700000000001</v>
      </c>
      <c r="L955">
        <v>0.72789099999999995</v>
      </c>
      <c r="M955">
        <v>0</v>
      </c>
      <c r="N955" t="s">
        <v>43</v>
      </c>
    </row>
    <row r="956" spans="1:25" x14ac:dyDescent="0.25">
      <c r="A956" t="s">
        <v>45</v>
      </c>
      <c r="B956">
        <v>15001.6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0.28310600000000002</v>
      </c>
      <c r="L956">
        <v>0.72394099999999995</v>
      </c>
      <c r="M956">
        <v>0</v>
      </c>
      <c r="N956" t="s">
        <v>43</v>
      </c>
    </row>
    <row r="957" spans="1:25" x14ac:dyDescent="0.25">
      <c r="A957" t="s">
        <v>45</v>
      </c>
      <c r="B957">
        <v>15088.6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0.283086</v>
      </c>
      <c r="L957">
        <v>0.72752499999999998</v>
      </c>
      <c r="M957">
        <v>0</v>
      </c>
      <c r="N957" t="s">
        <v>43</v>
      </c>
    </row>
    <row r="958" spans="1:25" x14ac:dyDescent="0.25">
      <c r="A958" t="s">
        <v>45</v>
      </c>
      <c r="B958">
        <v>15028.1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0.28359400000000001</v>
      </c>
      <c r="L958">
        <v>0.70836100000000002</v>
      </c>
      <c r="M958">
        <v>0</v>
      </c>
      <c r="N958" t="s">
        <v>43</v>
      </c>
    </row>
    <row r="959" spans="1:25" x14ac:dyDescent="0.25">
      <c r="A959" t="s">
        <v>45</v>
      </c>
      <c r="B959">
        <v>15155.8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0.27680199999999999</v>
      </c>
      <c r="L959">
        <v>0.72709100000000004</v>
      </c>
      <c r="M959">
        <v>0</v>
      </c>
      <c r="N959" t="s">
        <v>43</v>
      </c>
    </row>
    <row r="960" spans="1:25" x14ac:dyDescent="0.25">
      <c r="A960" t="s">
        <v>45</v>
      </c>
      <c r="B960">
        <v>14991.6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0.28309299999999998</v>
      </c>
      <c r="L960">
        <v>0.70652899999999996</v>
      </c>
      <c r="M960">
        <v>0</v>
      </c>
      <c r="N960" t="s">
        <v>43</v>
      </c>
    </row>
    <row r="961" spans="1:14" x14ac:dyDescent="0.25">
      <c r="A961" t="s">
        <v>45</v>
      </c>
      <c r="B961">
        <v>14973.8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0.283082</v>
      </c>
      <c r="L961">
        <v>0.72443999999999997</v>
      </c>
      <c r="M961">
        <v>0</v>
      </c>
      <c r="N961" t="s">
        <v>43</v>
      </c>
    </row>
    <row r="962" spans="1:14" x14ac:dyDescent="0.25">
      <c r="A962" t="s">
        <v>45</v>
      </c>
      <c r="B962">
        <v>15033.6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0.26052399999999998</v>
      </c>
      <c r="L962">
        <v>0.70652999999999999</v>
      </c>
      <c r="M962">
        <v>0</v>
      </c>
      <c r="N962" t="s">
        <v>43</v>
      </c>
    </row>
    <row r="963" spans="1:14" x14ac:dyDescent="0.25">
      <c r="A963" t="s">
        <v>45</v>
      </c>
      <c r="B963">
        <v>14979.6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0.28308100000000003</v>
      </c>
      <c r="L963">
        <v>0.725827</v>
      </c>
      <c r="M963">
        <v>0</v>
      </c>
      <c r="N963" t="s">
        <v>43</v>
      </c>
    </row>
    <row r="964" spans="1:14" x14ac:dyDescent="0.25">
      <c r="A964" t="s">
        <v>45</v>
      </c>
      <c r="B964">
        <v>15087.4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0.28313700000000003</v>
      </c>
      <c r="L964">
        <v>0.70652999999999999</v>
      </c>
      <c r="M964">
        <v>0</v>
      </c>
      <c r="N964" t="s">
        <v>43</v>
      </c>
    </row>
    <row r="965" spans="1:14" x14ac:dyDescent="0.25">
      <c r="A965" t="s">
        <v>45</v>
      </c>
      <c r="B965">
        <v>14928.7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0.27774500000000002</v>
      </c>
      <c r="L965">
        <v>0.70652400000000004</v>
      </c>
      <c r="M965">
        <v>0</v>
      </c>
      <c r="N965" t="s">
        <v>43</v>
      </c>
    </row>
    <row r="966" spans="1:14" x14ac:dyDescent="0.25">
      <c r="A966" t="s">
        <v>45</v>
      </c>
      <c r="B966">
        <v>15008.9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0.28309099999999998</v>
      </c>
      <c r="L966">
        <v>0.71758200000000005</v>
      </c>
      <c r="M966">
        <v>0</v>
      </c>
      <c r="N966" t="s">
        <v>43</v>
      </c>
    </row>
    <row r="967" spans="1:14" x14ac:dyDescent="0.25">
      <c r="A967" t="s">
        <v>45</v>
      </c>
      <c r="B967">
        <v>15054.9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0.28354699999999999</v>
      </c>
      <c r="L967">
        <v>0.71869099999999997</v>
      </c>
      <c r="M967">
        <v>0</v>
      </c>
      <c r="N967" t="s">
        <v>43</v>
      </c>
    </row>
    <row r="968" spans="1:14" x14ac:dyDescent="0.25">
      <c r="A968" t="s">
        <v>45</v>
      </c>
      <c r="B968">
        <v>14973.8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0.28313199999999999</v>
      </c>
      <c r="L968">
        <v>0.72788399999999998</v>
      </c>
      <c r="M968">
        <v>0</v>
      </c>
      <c r="N968" t="s">
        <v>43</v>
      </c>
    </row>
    <row r="969" spans="1:14" x14ac:dyDescent="0.25">
      <c r="A969" t="s">
        <v>45</v>
      </c>
      <c r="B969">
        <v>14997.8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0.28314600000000001</v>
      </c>
      <c r="L969">
        <v>0.71853199999999995</v>
      </c>
      <c r="M969">
        <v>0</v>
      </c>
      <c r="N969" t="s">
        <v>43</v>
      </c>
    </row>
    <row r="970" spans="1:14" x14ac:dyDescent="0.25">
      <c r="A970" t="s">
        <v>45</v>
      </c>
      <c r="B970">
        <v>15064.7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0.28308299999999997</v>
      </c>
      <c r="L970">
        <v>0.72114199999999995</v>
      </c>
      <c r="M970">
        <v>0</v>
      </c>
      <c r="N970" t="s">
        <v>43</v>
      </c>
    </row>
    <row r="971" spans="1:14" x14ac:dyDescent="0.25">
      <c r="A971" t="s">
        <v>45</v>
      </c>
      <c r="B971">
        <v>15035.7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0.28309699999999999</v>
      </c>
      <c r="L971">
        <v>0.72594000000000003</v>
      </c>
      <c r="M971">
        <v>0</v>
      </c>
      <c r="N971" t="s">
        <v>43</v>
      </c>
    </row>
    <row r="972" spans="1:14" x14ac:dyDescent="0.25">
      <c r="A972" t="s">
        <v>45</v>
      </c>
      <c r="B972">
        <v>15032.9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0.28308699999999998</v>
      </c>
      <c r="L972">
        <v>0.72763599999999995</v>
      </c>
      <c r="M972">
        <v>0</v>
      </c>
      <c r="N972" t="s">
        <v>43</v>
      </c>
    </row>
    <row r="973" spans="1:14" x14ac:dyDescent="0.25">
      <c r="A973" t="s">
        <v>45</v>
      </c>
      <c r="B973">
        <v>15009.1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0.283134</v>
      </c>
      <c r="L973">
        <v>0.71314100000000002</v>
      </c>
      <c r="M973">
        <v>0</v>
      </c>
      <c r="N973" t="s">
        <v>43</v>
      </c>
    </row>
    <row r="974" spans="1:14" x14ac:dyDescent="0.25">
      <c r="A974" t="s">
        <v>45</v>
      </c>
      <c r="B974">
        <v>15057.3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0.28307900000000003</v>
      </c>
      <c r="L974">
        <v>0.70653200000000005</v>
      </c>
      <c r="M974">
        <v>0</v>
      </c>
      <c r="N974" t="s">
        <v>43</v>
      </c>
    </row>
    <row r="975" spans="1:14" x14ac:dyDescent="0.25">
      <c r="A975" t="s">
        <v>45</v>
      </c>
      <c r="B975">
        <v>15049.6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0.28408299999999997</v>
      </c>
      <c r="L975">
        <v>0.72463200000000005</v>
      </c>
      <c r="M975">
        <v>0</v>
      </c>
      <c r="N975" t="s">
        <v>43</v>
      </c>
    </row>
    <row r="976" spans="1:14" x14ac:dyDescent="0.25">
      <c r="A976" t="s">
        <v>45</v>
      </c>
      <c r="B976">
        <v>14953.5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0.28310299999999999</v>
      </c>
      <c r="L976">
        <v>0.727433</v>
      </c>
      <c r="M976">
        <v>0</v>
      </c>
      <c r="N976" t="s">
        <v>43</v>
      </c>
    </row>
    <row r="977" spans="1:14" x14ac:dyDescent="0.25">
      <c r="A977" t="s">
        <v>45</v>
      </c>
      <c r="B977">
        <v>15136.2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0.28310600000000002</v>
      </c>
      <c r="L977">
        <v>0.72594499999999995</v>
      </c>
      <c r="M977">
        <v>0</v>
      </c>
      <c r="N977" t="s">
        <v>43</v>
      </c>
    </row>
    <row r="978" spans="1:14" x14ac:dyDescent="0.25">
      <c r="A978" t="s">
        <v>45</v>
      </c>
      <c r="B978">
        <v>15123.4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0.26066400000000001</v>
      </c>
      <c r="L978">
        <v>0.723001</v>
      </c>
      <c r="M978">
        <v>0</v>
      </c>
      <c r="N978" t="s">
        <v>43</v>
      </c>
    </row>
    <row r="979" spans="1:14" x14ac:dyDescent="0.25">
      <c r="A979" t="s">
        <v>45</v>
      </c>
      <c r="B979">
        <v>15095.9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0.283107</v>
      </c>
      <c r="L979">
        <v>0.72701499999999997</v>
      </c>
      <c r="M979">
        <v>0</v>
      </c>
      <c r="N979" t="s">
        <v>43</v>
      </c>
    </row>
    <row r="980" spans="1:14" x14ac:dyDescent="0.25">
      <c r="A980" t="s">
        <v>45</v>
      </c>
      <c r="B980">
        <v>14943.5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0.28317399999999998</v>
      </c>
      <c r="L980">
        <v>0.72722699999999996</v>
      </c>
      <c r="M980">
        <v>0</v>
      </c>
      <c r="N980" t="s">
        <v>43</v>
      </c>
    </row>
    <row r="981" spans="1:14" x14ac:dyDescent="0.25">
      <c r="A981" t="s">
        <v>45</v>
      </c>
      <c r="B981">
        <v>14984.6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0.28311700000000001</v>
      </c>
      <c r="L981">
        <v>0.72728000000000004</v>
      </c>
      <c r="M981">
        <v>0</v>
      </c>
      <c r="N981" t="s">
        <v>43</v>
      </c>
    </row>
    <row r="982" spans="1:14" x14ac:dyDescent="0.25">
      <c r="A982" t="s">
        <v>45</v>
      </c>
      <c r="B982">
        <v>15028.5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0.283078</v>
      </c>
      <c r="L982">
        <v>0.72297299999999998</v>
      </c>
      <c r="M982">
        <v>0</v>
      </c>
      <c r="N982" t="s">
        <v>43</v>
      </c>
    </row>
    <row r="983" spans="1:14" x14ac:dyDescent="0.25">
      <c r="A983" t="s">
        <v>45</v>
      </c>
      <c r="B983">
        <v>15019.1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0.28309000000000001</v>
      </c>
      <c r="L983">
        <v>0.72760999999999998</v>
      </c>
      <c r="M983">
        <v>0</v>
      </c>
      <c r="N983" t="s">
        <v>43</v>
      </c>
    </row>
    <row r="984" spans="1:14" x14ac:dyDescent="0.25">
      <c r="A984" t="s">
        <v>45</v>
      </c>
      <c r="B984">
        <v>14966.6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0.26089000000000001</v>
      </c>
      <c r="L984">
        <v>0.72771399999999997</v>
      </c>
      <c r="M984">
        <v>0</v>
      </c>
      <c r="N984" t="s">
        <v>43</v>
      </c>
    </row>
    <row r="985" spans="1:14" x14ac:dyDescent="0.25">
      <c r="A985" t="s">
        <v>45</v>
      </c>
      <c r="B985">
        <v>15042.2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0.283134</v>
      </c>
      <c r="L985">
        <v>0.72783299999999995</v>
      </c>
      <c r="M985">
        <v>0</v>
      </c>
      <c r="N985" t="s">
        <v>43</v>
      </c>
    </row>
    <row r="986" spans="1:14" x14ac:dyDescent="0.25">
      <c r="A986" t="s">
        <v>45</v>
      </c>
      <c r="B986">
        <v>15072.8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0.28322900000000001</v>
      </c>
      <c r="L986">
        <v>0.726885</v>
      </c>
      <c r="M986">
        <v>0</v>
      </c>
      <c r="N986" t="s">
        <v>43</v>
      </c>
    </row>
    <row r="987" spans="1:14" x14ac:dyDescent="0.25">
      <c r="A987" t="s">
        <v>45</v>
      </c>
      <c r="B987">
        <v>15023.5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0.28308899999999998</v>
      </c>
      <c r="L987">
        <v>0.72609199999999996</v>
      </c>
      <c r="M987">
        <v>0</v>
      </c>
      <c r="N987" t="s">
        <v>43</v>
      </c>
    </row>
    <row r="988" spans="1:14" x14ac:dyDescent="0.25">
      <c r="A988" t="s">
        <v>45</v>
      </c>
      <c r="B988">
        <v>14974.6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0.26752700000000001</v>
      </c>
      <c r="L988">
        <v>0.74806399999999995</v>
      </c>
      <c r="M988">
        <v>0</v>
      </c>
      <c r="N988" t="s">
        <v>43</v>
      </c>
    </row>
    <row r="989" spans="1:14" x14ac:dyDescent="0.25">
      <c r="A989" t="s">
        <v>45</v>
      </c>
      <c r="B989">
        <v>15036.9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0.28311700000000001</v>
      </c>
      <c r="L989">
        <v>0.72708399999999995</v>
      </c>
      <c r="M989">
        <v>0</v>
      </c>
      <c r="N989" t="s">
        <v>43</v>
      </c>
    </row>
    <row r="990" spans="1:14" x14ac:dyDescent="0.25">
      <c r="A990" t="s">
        <v>45</v>
      </c>
      <c r="B990">
        <v>15017.3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0.283161</v>
      </c>
      <c r="L990">
        <v>0.71452599999999999</v>
      </c>
      <c r="M990">
        <v>0</v>
      </c>
      <c r="N990" t="s">
        <v>43</v>
      </c>
    </row>
    <row r="991" spans="1:14" x14ac:dyDescent="0.25">
      <c r="A991" t="s">
        <v>45</v>
      </c>
      <c r="B991">
        <v>15112.5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0.28312999999999999</v>
      </c>
      <c r="L991">
        <v>0.72221800000000003</v>
      </c>
      <c r="M991">
        <v>0</v>
      </c>
      <c r="N991" t="s">
        <v>43</v>
      </c>
    </row>
    <row r="992" spans="1:14" x14ac:dyDescent="0.25">
      <c r="A992" t="s">
        <v>45</v>
      </c>
      <c r="B992">
        <v>15071.4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0.283134</v>
      </c>
      <c r="L992">
        <v>0.72789899999999996</v>
      </c>
      <c r="M992">
        <v>0</v>
      </c>
      <c r="N992" t="s">
        <v>43</v>
      </c>
    </row>
    <row r="993" spans="1:25" x14ac:dyDescent="0.25">
      <c r="A993" t="s">
        <v>45</v>
      </c>
      <c r="B993">
        <v>15013.8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0.283078</v>
      </c>
      <c r="L993">
        <v>0.71758299999999997</v>
      </c>
      <c r="M993">
        <v>0</v>
      </c>
      <c r="N993" t="s">
        <v>43</v>
      </c>
    </row>
    <row r="994" spans="1:25" x14ac:dyDescent="0.25">
      <c r="A994" t="s">
        <v>45</v>
      </c>
      <c r="B994">
        <v>15041.6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0.28315299999999999</v>
      </c>
      <c r="L994">
        <v>0.72777499999999995</v>
      </c>
      <c r="M994">
        <v>0</v>
      </c>
      <c r="N994" t="s">
        <v>43</v>
      </c>
    </row>
    <row r="995" spans="1:25" x14ac:dyDescent="0.25">
      <c r="A995" t="s">
        <v>45</v>
      </c>
      <c r="B995">
        <v>15053.9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0.26088800000000001</v>
      </c>
      <c r="L995">
        <v>0.71725899999999998</v>
      </c>
      <c r="M995">
        <v>0</v>
      </c>
      <c r="N995" t="s">
        <v>43</v>
      </c>
    </row>
    <row r="996" spans="1:25" x14ac:dyDescent="0.25">
      <c r="A996" t="s">
        <v>45</v>
      </c>
      <c r="B996">
        <v>14955.8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0.26053399999999999</v>
      </c>
      <c r="L996">
        <v>0.72764799999999996</v>
      </c>
      <c r="M996">
        <v>0</v>
      </c>
      <c r="N996" t="s">
        <v>43</v>
      </c>
    </row>
    <row r="997" spans="1:25" x14ac:dyDescent="0.25">
      <c r="A997" t="s">
        <v>45</v>
      </c>
      <c r="B997">
        <v>15002.5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0.28309299999999998</v>
      </c>
      <c r="L997">
        <v>0.71612500000000001</v>
      </c>
      <c r="M997">
        <v>0</v>
      </c>
      <c r="N997" t="s">
        <v>43</v>
      </c>
    </row>
    <row r="998" spans="1:25" x14ac:dyDescent="0.25">
      <c r="A998" t="s">
        <v>45</v>
      </c>
      <c r="B998">
        <v>15020.5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0.28417700000000001</v>
      </c>
      <c r="L998">
        <v>0.70652899999999996</v>
      </c>
      <c r="M998">
        <v>0</v>
      </c>
      <c r="N998" t="s">
        <v>43</v>
      </c>
    </row>
    <row r="999" spans="1:25" x14ac:dyDescent="0.25">
      <c r="A999" t="s">
        <v>45</v>
      </c>
      <c r="B999">
        <v>15009.7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0.283078</v>
      </c>
      <c r="L999">
        <v>0.70652999999999999</v>
      </c>
      <c r="M999">
        <v>0</v>
      </c>
      <c r="N999" t="s">
        <v>43</v>
      </c>
    </row>
    <row r="1000" spans="1:25" x14ac:dyDescent="0.25">
      <c r="A1000" t="s">
        <v>45</v>
      </c>
      <c r="B1000">
        <v>14944.9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0.283086</v>
      </c>
      <c r="L1000">
        <v>0.70653200000000005</v>
      </c>
      <c r="M1000">
        <v>0</v>
      </c>
      <c r="N1000" t="s">
        <v>43</v>
      </c>
    </row>
    <row r="1001" spans="1:25" x14ac:dyDescent="0.25">
      <c r="A1001" t="s">
        <v>45</v>
      </c>
      <c r="B1001">
        <v>14965.7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0.27202300000000001</v>
      </c>
      <c r="L1001">
        <v>0.71426199999999995</v>
      </c>
      <c r="M1001">
        <v>0</v>
      </c>
      <c r="N1001" t="s">
        <v>43</v>
      </c>
    </row>
    <row r="1002" spans="1:25" x14ac:dyDescent="0.25">
      <c r="A1002" t="s">
        <v>45</v>
      </c>
      <c r="B1002">
        <v>15107.7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0.28308</v>
      </c>
      <c r="L1002">
        <v>0.72788200000000003</v>
      </c>
      <c r="M1002">
        <v>0</v>
      </c>
      <c r="N1002" t="s">
        <v>43</v>
      </c>
    </row>
    <row r="1003" spans="1:25" x14ac:dyDescent="0.25">
      <c r="A1003" t="s">
        <v>45</v>
      </c>
      <c r="B1003">
        <v>15043.1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0.28309899999999999</v>
      </c>
      <c r="L1003">
        <v>0.72787900000000005</v>
      </c>
      <c r="M1003">
        <v>0</v>
      </c>
      <c r="N1003" t="s">
        <v>43</v>
      </c>
    </row>
    <row r="1004" spans="1:25" x14ac:dyDescent="0.25">
      <c r="A1004" t="s">
        <v>45</v>
      </c>
      <c r="B1004">
        <v>15005.8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0.28309800000000002</v>
      </c>
      <c r="L1004">
        <v>0.72618099999999997</v>
      </c>
      <c r="M1004">
        <v>0</v>
      </c>
      <c r="N1004" t="s">
        <v>43</v>
      </c>
    </row>
    <row r="1005" spans="1:25" x14ac:dyDescent="0.25">
      <c r="A1005" t="s">
        <v>45</v>
      </c>
      <c r="B1005">
        <v>15068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0.28308899999999998</v>
      </c>
      <c r="L1005">
        <v>0.72531900000000005</v>
      </c>
      <c r="M1005">
        <v>0</v>
      </c>
      <c r="N1005" t="s">
        <v>43</v>
      </c>
    </row>
    <row r="1006" spans="1:25" x14ac:dyDescent="0.25">
      <c r="A1006" t="s">
        <v>45</v>
      </c>
      <c r="B1006">
        <v>15050.4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0.28309000000000001</v>
      </c>
      <c r="L1006">
        <v>0.72192699999999999</v>
      </c>
      <c r="M1006">
        <v>0</v>
      </c>
      <c r="N1006" t="s">
        <v>43</v>
      </c>
    </row>
    <row r="1007" spans="1:25" x14ac:dyDescent="0.25">
      <c r="A1007" t="s">
        <v>45</v>
      </c>
      <c r="B1007">
        <v>15002.6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0.283078</v>
      </c>
      <c r="L1007">
        <v>0.72757099999999997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15104.2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0.283248</v>
      </c>
      <c r="L1008">
        <v>0.72152899999999998</v>
      </c>
      <c r="M1008">
        <v>0</v>
      </c>
      <c r="N1008" t="s">
        <v>43</v>
      </c>
      <c r="R1008">
        <f>AVERAGE(B959:B1008)</f>
        <v>15028.557999999997</v>
      </c>
      <c r="S1008">
        <f>AVERAGE(C959:C1008)</f>
        <v>0</v>
      </c>
      <c r="U1008">
        <f>_xlfn.VAR.P(B959:B1008)</f>
        <v>2725.1664359999977</v>
      </c>
      <c r="V1008">
        <f>_xlfn.VAR.P(C959:C1008)</f>
        <v>0</v>
      </c>
      <c r="X1008">
        <f>1.96*SQRT(U1008)/50</f>
        <v>2.0463625661683311</v>
      </c>
      <c r="Y1008">
        <f>1.96*SQRT(V1008)/50</f>
        <v>0</v>
      </c>
    </row>
    <row r="1009" spans="1:13" x14ac:dyDescent="0.25">
      <c r="A1009" t="s">
        <v>46</v>
      </c>
      <c r="B1009">
        <v>751511.04079999996</v>
      </c>
      <c r="C1009" t="s">
        <v>37</v>
      </c>
    </row>
    <row r="1010" spans="1:13" x14ac:dyDescent="0.25">
      <c r="A1010" t="s">
        <v>47</v>
      </c>
      <c r="B1010">
        <v>14277.7</v>
      </c>
      <c r="C1010">
        <v>14264.8</v>
      </c>
      <c r="D1010">
        <v>14264.5</v>
      </c>
      <c r="E1010">
        <v>14241.8</v>
      </c>
      <c r="F1010">
        <v>1490.99</v>
      </c>
      <c r="G1010">
        <v>0</v>
      </c>
      <c r="H1010">
        <v>479.40600000000001</v>
      </c>
      <c r="I1010">
        <v>0</v>
      </c>
      <c r="J1010">
        <v>0.28437800000000002</v>
      </c>
      <c r="K1010">
        <v>0.72611800000000004</v>
      </c>
      <c r="L1010">
        <v>0</v>
      </c>
      <c r="M1010" t="s">
        <v>43</v>
      </c>
    </row>
    <row r="1011" spans="1:13" x14ac:dyDescent="0.25">
      <c r="A1011" t="s">
        <v>47</v>
      </c>
      <c r="B1011">
        <v>14365.2</v>
      </c>
      <c r="C1011">
        <v>14352.9</v>
      </c>
      <c r="D1011">
        <v>14352.6</v>
      </c>
      <c r="E1011">
        <v>14329.5</v>
      </c>
      <c r="F1011">
        <v>1502.87</v>
      </c>
      <c r="G1011">
        <v>0</v>
      </c>
      <c r="H1011">
        <v>481.29</v>
      </c>
      <c r="I1011">
        <v>0</v>
      </c>
      <c r="J1011">
        <v>0.26805299999999999</v>
      </c>
      <c r="K1011">
        <v>0.70652300000000001</v>
      </c>
      <c r="L1011">
        <v>0</v>
      </c>
      <c r="M1011" t="s">
        <v>43</v>
      </c>
    </row>
    <row r="1012" spans="1:13" x14ac:dyDescent="0.25">
      <c r="A1012" t="s">
        <v>47</v>
      </c>
      <c r="B1012">
        <v>14274.1</v>
      </c>
      <c r="C1012">
        <v>14261.8</v>
      </c>
      <c r="D1012">
        <v>14261.5</v>
      </c>
      <c r="E1012">
        <v>14238.8</v>
      </c>
      <c r="F1012">
        <v>1474.11</v>
      </c>
      <c r="G1012">
        <v>0</v>
      </c>
      <c r="H1012">
        <v>479.19499999999999</v>
      </c>
      <c r="I1012">
        <v>0</v>
      </c>
      <c r="J1012">
        <v>0.28322199999999997</v>
      </c>
      <c r="K1012">
        <v>0.72716599999999998</v>
      </c>
      <c r="L1012">
        <v>0</v>
      </c>
      <c r="M1012" t="s">
        <v>43</v>
      </c>
    </row>
    <row r="1013" spans="1:13" x14ac:dyDescent="0.25">
      <c r="A1013" t="s">
        <v>47</v>
      </c>
      <c r="B1013">
        <v>14266.4</v>
      </c>
      <c r="C1013">
        <v>14253.6</v>
      </c>
      <c r="D1013">
        <v>14253.3</v>
      </c>
      <c r="E1013">
        <v>14230.6</v>
      </c>
      <c r="F1013">
        <v>1478.73</v>
      </c>
      <c r="G1013">
        <v>0</v>
      </c>
      <c r="H1013">
        <v>475.88799999999998</v>
      </c>
      <c r="I1013">
        <v>0</v>
      </c>
      <c r="J1013">
        <v>0.28336499999999998</v>
      </c>
      <c r="K1013">
        <v>0.70652999999999999</v>
      </c>
      <c r="L1013">
        <v>0</v>
      </c>
      <c r="M1013" t="s">
        <v>43</v>
      </c>
    </row>
    <row r="1014" spans="1:13" x14ac:dyDescent="0.25">
      <c r="A1014" t="s">
        <v>47</v>
      </c>
      <c r="B1014">
        <v>14268.6</v>
      </c>
      <c r="C1014">
        <v>14256.3</v>
      </c>
      <c r="D1014">
        <v>14255.9</v>
      </c>
      <c r="E1014">
        <v>14232.8</v>
      </c>
      <c r="F1014">
        <v>1480.39</v>
      </c>
      <c r="G1014">
        <v>0</v>
      </c>
      <c r="H1014">
        <v>478.88400000000001</v>
      </c>
      <c r="I1014">
        <v>0</v>
      </c>
      <c r="J1014">
        <v>0.28447</v>
      </c>
      <c r="K1014">
        <v>0.72569700000000004</v>
      </c>
      <c r="L1014">
        <v>0</v>
      </c>
      <c r="M1014" t="s">
        <v>43</v>
      </c>
    </row>
    <row r="1015" spans="1:13" x14ac:dyDescent="0.25">
      <c r="A1015" t="s">
        <v>47</v>
      </c>
      <c r="B1015">
        <v>14357.2</v>
      </c>
      <c r="C1015">
        <v>14344.3</v>
      </c>
      <c r="D1015">
        <v>14344</v>
      </c>
      <c r="E1015">
        <v>14320.9</v>
      </c>
      <c r="F1015">
        <v>1500.84</v>
      </c>
      <c r="G1015">
        <v>0</v>
      </c>
      <c r="H1015">
        <v>480.86500000000001</v>
      </c>
      <c r="I1015">
        <v>0</v>
      </c>
      <c r="J1015">
        <v>0.26169900000000001</v>
      </c>
      <c r="K1015">
        <v>0.70652000000000004</v>
      </c>
      <c r="L1015">
        <v>0</v>
      </c>
      <c r="M1015" t="s">
        <v>43</v>
      </c>
    </row>
    <row r="1016" spans="1:13" x14ac:dyDescent="0.25">
      <c r="A1016" t="s">
        <v>47</v>
      </c>
      <c r="B1016">
        <v>14302.3</v>
      </c>
      <c r="C1016">
        <v>14289.7</v>
      </c>
      <c r="D1016">
        <v>14289.4</v>
      </c>
      <c r="E1016">
        <v>14266.7</v>
      </c>
      <c r="F1016">
        <v>1492.71</v>
      </c>
      <c r="G1016">
        <v>0</v>
      </c>
      <c r="H1016">
        <v>481.077</v>
      </c>
      <c r="I1016">
        <v>0</v>
      </c>
      <c r="J1016">
        <v>0.26329200000000003</v>
      </c>
      <c r="K1016">
        <v>0.72784700000000002</v>
      </c>
      <c r="L1016">
        <v>0</v>
      </c>
      <c r="M1016" t="s">
        <v>43</v>
      </c>
    </row>
    <row r="1017" spans="1:13" x14ac:dyDescent="0.25">
      <c r="A1017" t="s">
        <v>47</v>
      </c>
      <c r="B1017">
        <v>14275.7</v>
      </c>
      <c r="C1017">
        <v>14262.5</v>
      </c>
      <c r="D1017">
        <v>14262.2</v>
      </c>
      <c r="E1017">
        <v>14239.3</v>
      </c>
      <c r="F1017">
        <v>1481.71</v>
      </c>
      <c r="G1017">
        <v>0</v>
      </c>
      <c r="H1017">
        <v>478.87400000000002</v>
      </c>
      <c r="I1017">
        <v>0</v>
      </c>
      <c r="J1017">
        <v>0.28023700000000001</v>
      </c>
      <c r="K1017">
        <v>0.727885</v>
      </c>
      <c r="L1017">
        <v>0</v>
      </c>
      <c r="M1017" t="s">
        <v>43</v>
      </c>
    </row>
    <row r="1018" spans="1:13" x14ac:dyDescent="0.25">
      <c r="A1018" t="s">
        <v>47</v>
      </c>
      <c r="B1018">
        <v>14301.4</v>
      </c>
      <c r="C1018">
        <v>14288.6</v>
      </c>
      <c r="D1018">
        <v>14288.2</v>
      </c>
      <c r="E1018">
        <v>14265.5</v>
      </c>
      <c r="F1018">
        <v>1502.63</v>
      </c>
      <c r="G1018">
        <v>0</v>
      </c>
      <c r="H1018">
        <v>478.89600000000002</v>
      </c>
      <c r="I1018">
        <v>0</v>
      </c>
      <c r="J1018">
        <v>0.28309200000000001</v>
      </c>
      <c r="K1018">
        <v>0.71550000000000002</v>
      </c>
      <c r="L1018">
        <v>0</v>
      </c>
      <c r="M1018" t="s">
        <v>43</v>
      </c>
    </row>
    <row r="1019" spans="1:13" x14ac:dyDescent="0.25">
      <c r="A1019" t="s">
        <v>47</v>
      </c>
      <c r="B1019">
        <v>14319.4</v>
      </c>
      <c r="C1019">
        <v>14307.1</v>
      </c>
      <c r="D1019">
        <v>14306.8</v>
      </c>
      <c r="E1019">
        <v>14283</v>
      </c>
      <c r="F1019">
        <v>1502.88</v>
      </c>
      <c r="G1019">
        <v>0</v>
      </c>
      <c r="H1019">
        <v>480.17899999999997</v>
      </c>
      <c r="I1019">
        <v>0</v>
      </c>
      <c r="J1019">
        <v>0.260658</v>
      </c>
      <c r="K1019">
        <v>0.72533700000000001</v>
      </c>
      <c r="L1019">
        <v>0</v>
      </c>
      <c r="M1019" t="s">
        <v>43</v>
      </c>
    </row>
    <row r="1020" spans="1:13" x14ac:dyDescent="0.25">
      <c r="A1020" t="s">
        <v>47</v>
      </c>
      <c r="B1020">
        <v>14382.1</v>
      </c>
      <c r="C1020">
        <v>14369.1</v>
      </c>
      <c r="D1020">
        <v>14368.8</v>
      </c>
      <c r="E1020">
        <v>14344.8</v>
      </c>
      <c r="F1020">
        <v>1523.31</v>
      </c>
      <c r="G1020">
        <v>0</v>
      </c>
      <c r="H1020">
        <v>481.30799999999999</v>
      </c>
      <c r="I1020">
        <v>0</v>
      </c>
      <c r="J1020">
        <v>0.26925399999999999</v>
      </c>
      <c r="K1020">
        <v>0.727383</v>
      </c>
      <c r="L1020">
        <v>0</v>
      </c>
      <c r="M1020" t="s">
        <v>43</v>
      </c>
    </row>
    <row r="1021" spans="1:13" x14ac:dyDescent="0.25">
      <c r="A1021" t="s">
        <v>47</v>
      </c>
      <c r="B1021">
        <v>14376</v>
      </c>
      <c r="C1021">
        <v>14363.4</v>
      </c>
      <c r="D1021">
        <v>14363.1</v>
      </c>
      <c r="E1021">
        <v>14340</v>
      </c>
      <c r="F1021">
        <v>1536.27</v>
      </c>
      <c r="G1021">
        <v>0</v>
      </c>
      <c r="H1021">
        <v>481.90600000000001</v>
      </c>
      <c r="I1021">
        <v>0</v>
      </c>
      <c r="J1021">
        <v>0.28308299999999997</v>
      </c>
      <c r="K1021">
        <v>0.72762800000000005</v>
      </c>
      <c r="L1021">
        <v>0</v>
      </c>
      <c r="M1021" t="s">
        <v>43</v>
      </c>
    </row>
    <row r="1022" spans="1:13" x14ac:dyDescent="0.25">
      <c r="A1022" t="s">
        <v>47</v>
      </c>
      <c r="B1022">
        <v>14366.6</v>
      </c>
      <c r="C1022">
        <v>14354.4</v>
      </c>
      <c r="D1022">
        <v>14354.1</v>
      </c>
      <c r="E1022">
        <v>14330.7</v>
      </c>
      <c r="F1022">
        <v>1538.78</v>
      </c>
      <c r="G1022">
        <v>0</v>
      </c>
      <c r="H1022">
        <v>480.57299999999998</v>
      </c>
      <c r="I1022">
        <v>0</v>
      </c>
      <c r="J1022">
        <v>0.28307900000000003</v>
      </c>
      <c r="K1022">
        <v>0.72394199999999997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14380.9</v>
      </c>
      <c r="C1023">
        <v>14368.8</v>
      </c>
      <c r="D1023">
        <v>14368.5</v>
      </c>
      <c r="E1023">
        <v>14345.7</v>
      </c>
      <c r="F1023">
        <v>1538.21</v>
      </c>
      <c r="G1023">
        <v>0</v>
      </c>
      <c r="H1023">
        <v>482.21100000000001</v>
      </c>
      <c r="I1023">
        <v>0</v>
      </c>
      <c r="J1023">
        <v>0.276862</v>
      </c>
      <c r="K1023">
        <v>0.72784800000000005</v>
      </c>
      <c r="L1023">
        <v>0</v>
      </c>
      <c r="M1023" t="s">
        <v>43</v>
      </c>
    </row>
    <row r="1024" spans="1:13" x14ac:dyDescent="0.25">
      <c r="A1024" t="s">
        <v>47</v>
      </c>
      <c r="B1024">
        <v>14473.1</v>
      </c>
      <c r="C1024">
        <v>14460.9</v>
      </c>
      <c r="D1024">
        <v>14460.5</v>
      </c>
      <c r="E1024">
        <v>14437.5</v>
      </c>
      <c r="F1024">
        <v>1551.79</v>
      </c>
      <c r="G1024">
        <v>0</v>
      </c>
      <c r="H1024">
        <v>480.28300000000002</v>
      </c>
      <c r="I1024">
        <v>0</v>
      </c>
      <c r="J1024">
        <v>0.28311700000000001</v>
      </c>
      <c r="K1024">
        <v>0.72611099999999995</v>
      </c>
      <c r="L1024">
        <v>0</v>
      </c>
      <c r="M1024" t="s">
        <v>43</v>
      </c>
    </row>
    <row r="1025" spans="1:13" x14ac:dyDescent="0.25">
      <c r="A1025" t="s">
        <v>47</v>
      </c>
      <c r="B1025">
        <v>14374</v>
      </c>
      <c r="C1025">
        <v>14361.7</v>
      </c>
      <c r="D1025">
        <v>14361.3</v>
      </c>
      <c r="E1025">
        <v>14338.4</v>
      </c>
      <c r="F1025">
        <v>1543.78</v>
      </c>
      <c r="G1025">
        <v>0</v>
      </c>
      <c r="H1025">
        <v>481.19799999999998</v>
      </c>
      <c r="I1025">
        <v>0</v>
      </c>
      <c r="J1025">
        <v>0.283474</v>
      </c>
      <c r="K1025">
        <v>0.72672899999999996</v>
      </c>
      <c r="L1025">
        <v>0</v>
      </c>
      <c r="M1025" t="s">
        <v>43</v>
      </c>
    </row>
    <row r="1026" spans="1:13" x14ac:dyDescent="0.25">
      <c r="A1026" t="s">
        <v>47</v>
      </c>
      <c r="B1026">
        <v>14358.7</v>
      </c>
      <c r="C1026">
        <v>14345.5</v>
      </c>
      <c r="D1026">
        <v>14345.1</v>
      </c>
      <c r="E1026">
        <v>14322</v>
      </c>
      <c r="F1026">
        <v>1544.22</v>
      </c>
      <c r="G1026">
        <v>0</v>
      </c>
      <c r="H1026">
        <v>481.81099999999998</v>
      </c>
      <c r="I1026">
        <v>0</v>
      </c>
      <c r="J1026">
        <v>0.28309000000000001</v>
      </c>
      <c r="K1026">
        <v>0.72763199999999995</v>
      </c>
      <c r="L1026">
        <v>0</v>
      </c>
      <c r="M1026" t="s">
        <v>43</v>
      </c>
    </row>
    <row r="1027" spans="1:13" x14ac:dyDescent="0.25">
      <c r="A1027" t="s">
        <v>47</v>
      </c>
      <c r="B1027">
        <v>14332.2</v>
      </c>
      <c r="C1027">
        <v>14320</v>
      </c>
      <c r="D1027">
        <v>14319.7</v>
      </c>
      <c r="E1027">
        <v>14295.7</v>
      </c>
      <c r="F1027">
        <v>1524</v>
      </c>
      <c r="G1027">
        <v>0</v>
      </c>
      <c r="H1027">
        <v>478.358</v>
      </c>
      <c r="I1027">
        <v>0</v>
      </c>
      <c r="J1027">
        <v>0.28320000000000001</v>
      </c>
      <c r="K1027">
        <v>0.72782800000000003</v>
      </c>
      <c r="L1027">
        <v>0</v>
      </c>
      <c r="M1027" t="s">
        <v>43</v>
      </c>
    </row>
    <row r="1028" spans="1:13" x14ac:dyDescent="0.25">
      <c r="A1028" t="s">
        <v>47</v>
      </c>
      <c r="B1028">
        <v>14402.1</v>
      </c>
      <c r="C1028">
        <v>14389.9</v>
      </c>
      <c r="D1028">
        <v>14389.6</v>
      </c>
      <c r="E1028">
        <v>14366.4</v>
      </c>
      <c r="F1028">
        <v>1543.3</v>
      </c>
      <c r="G1028">
        <v>0</v>
      </c>
      <c r="H1028">
        <v>480.87799999999999</v>
      </c>
      <c r="I1028">
        <v>0</v>
      </c>
      <c r="J1028">
        <v>0.28307900000000003</v>
      </c>
      <c r="K1028">
        <v>0.72786399999999996</v>
      </c>
      <c r="L1028">
        <v>0</v>
      </c>
      <c r="M1028" t="s">
        <v>43</v>
      </c>
    </row>
    <row r="1029" spans="1:13" x14ac:dyDescent="0.25">
      <c r="A1029" t="s">
        <v>47</v>
      </c>
      <c r="B1029">
        <v>14340.7</v>
      </c>
      <c r="C1029">
        <v>14328.8</v>
      </c>
      <c r="D1029">
        <v>14328.4</v>
      </c>
      <c r="E1029">
        <v>14305.4</v>
      </c>
      <c r="F1029">
        <v>1520.83</v>
      </c>
      <c r="G1029">
        <v>0</v>
      </c>
      <c r="H1029">
        <v>478.16800000000001</v>
      </c>
      <c r="I1029">
        <v>0</v>
      </c>
      <c r="J1029">
        <v>0.28308299999999997</v>
      </c>
      <c r="K1029">
        <v>0.71349899999999999</v>
      </c>
      <c r="L1029">
        <v>0</v>
      </c>
      <c r="M1029" t="s">
        <v>43</v>
      </c>
    </row>
    <row r="1030" spans="1:13" x14ac:dyDescent="0.25">
      <c r="A1030" t="s">
        <v>47</v>
      </c>
      <c r="B1030">
        <v>14337.8</v>
      </c>
      <c r="C1030">
        <v>14325.5</v>
      </c>
      <c r="D1030">
        <v>14325.2</v>
      </c>
      <c r="E1030">
        <v>14302.3</v>
      </c>
      <c r="F1030">
        <v>1530.54</v>
      </c>
      <c r="G1030">
        <v>0</v>
      </c>
      <c r="H1030">
        <v>479.77800000000002</v>
      </c>
      <c r="I1030">
        <v>0</v>
      </c>
      <c r="J1030">
        <v>0.283082</v>
      </c>
      <c r="K1030">
        <v>0.72446200000000005</v>
      </c>
      <c r="L1030">
        <v>0</v>
      </c>
      <c r="M1030" t="s">
        <v>43</v>
      </c>
    </row>
    <row r="1031" spans="1:13" x14ac:dyDescent="0.25">
      <c r="A1031" t="s">
        <v>47</v>
      </c>
      <c r="B1031">
        <v>14337.4</v>
      </c>
      <c r="C1031">
        <v>14325.4</v>
      </c>
      <c r="D1031">
        <v>14325</v>
      </c>
      <c r="E1031">
        <v>14302</v>
      </c>
      <c r="F1031">
        <v>1532.71</v>
      </c>
      <c r="G1031">
        <v>0</v>
      </c>
      <c r="H1031">
        <v>480.42599999999999</v>
      </c>
      <c r="I1031">
        <v>0</v>
      </c>
      <c r="J1031">
        <v>0.28322599999999998</v>
      </c>
      <c r="K1031">
        <v>0.70653200000000005</v>
      </c>
      <c r="L1031">
        <v>0</v>
      </c>
      <c r="M1031" t="s">
        <v>43</v>
      </c>
    </row>
    <row r="1032" spans="1:13" x14ac:dyDescent="0.25">
      <c r="A1032" t="s">
        <v>47</v>
      </c>
      <c r="B1032">
        <v>14393.4</v>
      </c>
      <c r="C1032">
        <v>14381.2</v>
      </c>
      <c r="D1032">
        <v>14380.8</v>
      </c>
      <c r="E1032">
        <v>14357.7</v>
      </c>
      <c r="F1032">
        <v>1536.15</v>
      </c>
      <c r="G1032">
        <v>0</v>
      </c>
      <c r="H1032">
        <v>481.197</v>
      </c>
      <c r="I1032">
        <v>0</v>
      </c>
      <c r="J1032">
        <v>0.283105</v>
      </c>
      <c r="K1032">
        <v>0.72603600000000001</v>
      </c>
      <c r="L1032">
        <v>0</v>
      </c>
      <c r="M1032" t="s">
        <v>43</v>
      </c>
    </row>
    <row r="1033" spans="1:13" x14ac:dyDescent="0.25">
      <c r="A1033" t="s">
        <v>47</v>
      </c>
      <c r="B1033">
        <v>14342.3</v>
      </c>
      <c r="C1033">
        <v>14329.4</v>
      </c>
      <c r="D1033">
        <v>14329.1</v>
      </c>
      <c r="E1033">
        <v>14306.5</v>
      </c>
      <c r="F1033">
        <v>1524.01</v>
      </c>
      <c r="G1033">
        <v>0</v>
      </c>
      <c r="H1033">
        <v>477.24299999999999</v>
      </c>
      <c r="I1033">
        <v>0</v>
      </c>
      <c r="J1033">
        <v>0.268507</v>
      </c>
      <c r="K1033">
        <v>0.72530700000000004</v>
      </c>
      <c r="L1033">
        <v>0</v>
      </c>
      <c r="M1033" t="s">
        <v>43</v>
      </c>
    </row>
    <row r="1034" spans="1:13" x14ac:dyDescent="0.25">
      <c r="A1034" t="s">
        <v>47</v>
      </c>
      <c r="B1034">
        <v>14341</v>
      </c>
      <c r="C1034">
        <v>14328.6</v>
      </c>
      <c r="D1034">
        <v>14328.2</v>
      </c>
      <c r="E1034">
        <v>14305.3</v>
      </c>
      <c r="F1034">
        <v>1548.52</v>
      </c>
      <c r="G1034">
        <v>0</v>
      </c>
      <c r="H1034">
        <v>480.50200000000001</v>
      </c>
      <c r="I1034">
        <v>0</v>
      </c>
      <c r="J1034">
        <v>0.283078</v>
      </c>
      <c r="K1034">
        <v>0.70652700000000002</v>
      </c>
      <c r="L1034">
        <v>0</v>
      </c>
      <c r="M1034" t="s">
        <v>43</v>
      </c>
    </row>
    <row r="1035" spans="1:13" x14ac:dyDescent="0.25">
      <c r="A1035" t="s">
        <v>47</v>
      </c>
      <c r="B1035">
        <v>14323.6</v>
      </c>
      <c r="C1035">
        <v>14311.4</v>
      </c>
      <c r="D1035">
        <v>14311</v>
      </c>
      <c r="E1035">
        <v>14288.1</v>
      </c>
      <c r="F1035">
        <v>1526.98</v>
      </c>
      <c r="G1035">
        <v>0</v>
      </c>
      <c r="H1035">
        <v>478.41800000000001</v>
      </c>
      <c r="I1035">
        <v>0</v>
      </c>
      <c r="J1035">
        <v>0.283086</v>
      </c>
      <c r="K1035">
        <v>0.72689199999999998</v>
      </c>
      <c r="L1035">
        <v>0</v>
      </c>
      <c r="M1035" t="s">
        <v>43</v>
      </c>
    </row>
    <row r="1036" spans="1:13" x14ac:dyDescent="0.25">
      <c r="A1036" t="s">
        <v>47</v>
      </c>
      <c r="B1036">
        <v>14341.1</v>
      </c>
      <c r="C1036">
        <v>14328.5</v>
      </c>
      <c r="D1036">
        <v>14328.1</v>
      </c>
      <c r="E1036">
        <v>14305.3</v>
      </c>
      <c r="F1036">
        <v>1534.52</v>
      </c>
      <c r="G1036">
        <v>0</v>
      </c>
      <c r="H1036">
        <v>479.68799999999999</v>
      </c>
      <c r="I1036">
        <v>0</v>
      </c>
      <c r="J1036">
        <v>0.283107</v>
      </c>
      <c r="K1036">
        <v>0.7278</v>
      </c>
      <c r="L1036">
        <v>0</v>
      </c>
      <c r="M1036" t="s">
        <v>43</v>
      </c>
    </row>
    <row r="1037" spans="1:13" x14ac:dyDescent="0.25">
      <c r="A1037" t="s">
        <v>47</v>
      </c>
      <c r="B1037">
        <v>14346.3</v>
      </c>
      <c r="C1037">
        <v>14334.4</v>
      </c>
      <c r="D1037">
        <v>14334</v>
      </c>
      <c r="E1037">
        <v>14311.3</v>
      </c>
      <c r="F1037">
        <v>1535.55</v>
      </c>
      <c r="G1037">
        <v>0</v>
      </c>
      <c r="H1037">
        <v>478.76400000000001</v>
      </c>
      <c r="I1037">
        <v>0</v>
      </c>
      <c r="J1037">
        <v>0.28337800000000002</v>
      </c>
      <c r="K1037">
        <v>0.72720700000000005</v>
      </c>
      <c r="L1037">
        <v>0</v>
      </c>
      <c r="M1037" t="s">
        <v>43</v>
      </c>
    </row>
    <row r="1038" spans="1:13" x14ac:dyDescent="0.25">
      <c r="A1038" t="s">
        <v>47</v>
      </c>
      <c r="B1038">
        <v>14304.8</v>
      </c>
      <c r="C1038">
        <v>14292.5</v>
      </c>
      <c r="D1038">
        <v>14292.2</v>
      </c>
      <c r="E1038">
        <v>14269.6</v>
      </c>
      <c r="F1038">
        <v>1525.4</v>
      </c>
      <c r="G1038">
        <v>0</v>
      </c>
      <c r="H1038">
        <v>476.80099999999999</v>
      </c>
      <c r="I1038">
        <v>0</v>
      </c>
      <c r="J1038">
        <v>0.283188</v>
      </c>
      <c r="K1038">
        <v>0.70653100000000002</v>
      </c>
      <c r="L1038">
        <v>0</v>
      </c>
      <c r="M1038" t="s">
        <v>43</v>
      </c>
    </row>
    <row r="1039" spans="1:13" x14ac:dyDescent="0.25">
      <c r="A1039" t="s">
        <v>47</v>
      </c>
      <c r="B1039">
        <v>14336.5</v>
      </c>
      <c r="C1039">
        <v>14324.4</v>
      </c>
      <c r="D1039">
        <v>14324.1</v>
      </c>
      <c r="E1039">
        <v>14301</v>
      </c>
      <c r="F1039">
        <v>1530.43</v>
      </c>
      <c r="G1039">
        <v>0</v>
      </c>
      <c r="H1039">
        <v>478.04199999999997</v>
      </c>
      <c r="I1039">
        <v>0</v>
      </c>
      <c r="J1039">
        <v>0.283078</v>
      </c>
      <c r="K1039">
        <v>0.72311700000000001</v>
      </c>
      <c r="L1039">
        <v>0</v>
      </c>
      <c r="M1039" t="s">
        <v>43</v>
      </c>
    </row>
    <row r="1040" spans="1:13" x14ac:dyDescent="0.25">
      <c r="A1040" t="s">
        <v>47</v>
      </c>
      <c r="B1040">
        <v>14364.3</v>
      </c>
      <c r="C1040">
        <v>14352</v>
      </c>
      <c r="D1040">
        <v>14351.7</v>
      </c>
      <c r="E1040">
        <v>14328.4</v>
      </c>
      <c r="F1040">
        <v>1555.89</v>
      </c>
      <c r="G1040">
        <v>0</v>
      </c>
      <c r="H1040">
        <v>478.738</v>
      </c>
      <c r="I1040">
        <v>0</v>
      </c>
      <c r="J1040">
        <v>0.27233299999999999</v>
      </c>
      <c r="K1040">
        <v>0.70651299999999995</v>
      </c>
      <c r="L1040">
        <v>0</v>
      </c>
      <c r="M1040" t="s">
        <v>43</v>
      </c>
    </row>
    <row r="1041" spans="1:13" x14ac:dyDescent="0.25">
      <c r="A1041" t="s">
        <v>47</v>
      </c>
      <c r="B1041">
        <v>14372.5</v>
      </c>
      <c r="C1041">
        <v>14359.9</v>
      </c>
      <c r="D1041">
        <v>14359.6</v>
      </c>
      <c r="E1041">
        <v>14336.6</v>
      </c>
      <c r="F1041">
        <v>1546.44</v>
      </c>
      <c r="G1041">
        <v>0</v>
      </c>
      <c r="H1041">
        <v>479.08</v>
      </c>
      <c r="I1041">
        <v>0</v>
      </c>
      <c r="J1041">
        <v>0.28307900000000003</v>
      </c>
      <c r="K1041">
        <v>0.72731400000000002</v>
      </c>
      <c r="L1041">
        <v>0</v>
      </c>
      <c r="M1041" t="s">
        <v>43</v>
      </c>
    </row>
    <row r="1042" spans="1:13" x14ac:dyDescent="0.25">
      <c r="A1042" t="s">
        <v>47</v>
      </c>
      <c r="B1042">
        <v>14310.8</v>
      </c>
      <c r="C1042">
        <v>14297.5</v>
      </c>
      <c r="D1042">
        <v>14297.2</v>
      </c>
      <c r="E1042">
        <v>14274.4</v>
      </c>
      <c r="F1042">
        <v>1531.36</v>
      </c>
      <c r="G1042">
        <v>0</v>
      </c>
      <c r="H1042">
        <v>479.72300000000001</v>
      </c>
      <c r="I1042">
        <v>0</v>
      </c>
      <c r="J1042">
        <v>0.28314400000000001</v>
      </c>
      <c r="K1042">
        <v>0.72772199999999998</v>
      </c>
      <c r="L1042">
        <v>0</v>
      </c>
      <c r="M1042" t="s">
        <v>43</v>
      </c>
    </row>
    <row r="1043" spans="1:13" x14ac:dyDescent="0.25">
      <c r="A1043" t="s">
        <v>47</v>
      </c>
      <c r="B1043">
        <v>14342.5</v>
      </c>
      <c r="C1043">
        <v>14330.5</v>
      </c>
      <c r="D1043">
        <v>14330.2</v>
      </c>
      <c r="E1043">
        <v>14307.2</v>
      </c>
      <c r="F1043">
        <v>1539.07</v>
      </c>
      <c r="G1043">
        <v>0</v>
      </c>
      <c r="H1043">
        <v>479.66899999999998</v>
      </c>
      <c r="I1043">
        <v>0</v>
      </c>
      <c r="J1043">
        <v>0.28329399999999999</v>
      </c>
      <c r="K1043">
        <v>0.72664499999999999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14316.3</v>
      </c>
      <c r="C1044">
        <v>14303.5</v>
      </c>
      <c r="D1044">
        <v>14303.2</v>
      </c>
      <c r="E1044">
        <v>14280.4</v>
      </c>
      <c r="F1044">
        <v>1527.38</v>
      </c>
      <c r="G1044">
        <v>0</v>
      </c>
      <c r="H1044">
        <v>478.89699999999999</v>
      </c>
      <c r="I1044">
        <v>0</v>
      </c>
      <c r="J1044">
        <v>0.26117099999999999</v>
      </c>
      <c r="K1044">
        <v>0.72775199999999995</v>
      </c>
      <c r="L1044">
        <v>0</v>
      </c>
      <c r="M1044" t="s">
        <v>43</v>
      </c>
    </row>
    <row r="1045" spans="1:13" x14ac:dyDescent="0.25">
      <c r="A1045" t="s">
        <v>47</v>
      </c>
      <c r="B1045">
        <v>14370.9</v>
      </c>
      <c r="C1045">
        <v>14358.8</v>
      </c>
      <c r="D1045">
        <v>14358.5</v>
      </c>
      <c r="E1045">
        <v>14335.5</v>
      </c>
      <c r="F1045">
        <v>1540.22</v>
      </c>
      <c r="G1045">
        <v>0</v>
      </c>
      <c r="H1045">
        <v>480.90600000000001</v>
      </c>
      <c r="I1045">
        <v>0</v>
      </c>
      <c r="J1045">
        <v>0.28308699999999998</v>
      </c>
      <c r="K1045">
        <v>0.70652899999999996</v>
      </c>
      <c r="L1045">
        <v>0</v>
      </c>
      <c r="M1045" t="s">
        <v>43</v>
      </c>
    </row>
    <row r="1046" spans="1:13" x14ac:dyDescent="0.25">
      <c r="A1046" t="s">
        <v>47</v>
      </c>
      <c r="B1046">
        <v>14303.2</v>
      </c>
      <c r="C1046">
        <v>14291</v>
      </c>
      <c r="D1046">
        <v>14290.6</v>
      </c>
      <c r="E1046">
        <v>14267.9</v>
      </c>
      <c r="F1046">
        <v>1521.69</v>
      </c>
      <c r="G1046">
        <v>0</v>
      </c>
      <c r="H1046">
        <v>477.66800000000001</v>
      </c>
      <c r="I1046">
        <v>0</v>
      </c>
      <c r="J1046">
        <v>0.27690999999999999</v>
      </c>
      <c r="K1046">
        <v>0.725325</v>
      </c>
      <c r="L1046">
        <v>0</v>
      </c>
      <c r="M1046" t="s">
        <v>43</v>
      </c>
    </row>
    <row r="1047" spans="1:13" x14ac:dyDescent="0.25">
      <c r="A1047" t="s">
        <v>47</v>
      </c>
      <c r="B1047">
        <v>14330</v>
      </c>
      <c r="C1047">
        <v>14317.6</v>
      </c>
      <c r="D1047">
        <v>14317.3</v>
      </c>
      <c r="E1047">
        <v>14294.3</v>
      </c>
      <c r="F1047">
        <v>1521.49</v>
      </c>
      <c r="G1047">
        <v>0</v>
      </c>
      <c r="H1047">
        <v>477.45299999999997</v>
      </c>
      <c r="I1047">
        <v>0</v>
      </c>
      <c r="J1047">
        <v>0.28309000000000001</v>
      </c>
      <c r="K1047">
        <v>0.72465100000000005</v>
      </c>
      <c r="L1047">
        <v>0</v>
      </c>
      <c r="M1047" t="s">
        <v>43</v>
      </c>
    </row>
    <row r="1048" spans="1:13" x14ac:dyDescent="0.25">
      <c r="A1048" t="s">
        <v>47</v>
      </c>
      <c r="B1048">
        <v>14390.9</v>
      </c>
      <c r="C1048">
        <v>14378.7</v>
      </c>
      <c r="D1048">
        <v>14378.4</v>
      </c>
      <c r="E1048">
        <v>14355.6</v>
      </c>
      <c r="F1048">
        <v>1531.56</v>
      </c>
      <c r="G1048">
        <v>0</v>
      </c>
      <c r="H1048">
        <v>479.78399999999999</v>
      </c>
      <c r="I1048">
        <v>0</v>
      </c>
      <c r="J1048">
        <v>0.28308699999999998</v>
      </c>
      <c r="K1048">
        <v>0.72526400000000002</v>
      </c>
      <c r="L1048">
        <v>0</v>
      </c>
      <c r="M1048" t="s">
        <v>43</v>
      </c>
    </row>
    <row r="1049" spans="1:13" x14ac:dyDescent="0.25">
      <c r="A1049" t="s">
        <v>47</v>
      </c>
      <c r="B1049">
        <v>14438.6</v>
      </c>
      <c r="C1049">
        <v>14426.4</v>
      </c>
      <c r="D1049">
        <v>14426.1</v>
      </c>
      <c r="E1049">
        <v>14402.2</v>
      </c>
      <c r="F1049">
        <v>1556.26</v>
      </c>
      <c r="G1049">
        <v>0</v>
      </c>
      <c r="H1049">
        <v>482.89699999999999</v>
      </c>
      <c r="I1049">
        <v>0</v>
      </c>
      <c r="J1049">
        <v>0.28398000000000001</v>
      </c>
      <c r="K1049">
        <v>0.72787900000000005</v>
      </c>
      <c r="L1049">
        <v>0</v>
      </c>
      <c r="M1049" t="s">
        <v>43</v>
      </c>
    </row>
    <row r="1050" spans="1:13" x14ac:dyDescent="0.25">
      <c r="A1050" t="s">
        <v>47</v>
      </c>
      <c r="B1050">
        <v>14421.6</v>
      </c>
      <c r="C1050">
        <v>14408.3</v>
      </c>
      <c r="D1050">
        <v>14407.8</v>
      </c>
      <c r="E1050">
        <v>14384.6</v>
      </c>
      <c r="F1050">
        <v>1552.75</v>
      </c>
      <c r="G1050">
        <v>0</v>
      </c>
      <c r="H1050">
        <v>480.62200000000001</v>
      </c>
      <c r="I1050">
        <v>0</v>
      </c>
      <c r="J1050">
        <v>0.28307900000000003</v>
      </c>
      <c r="K1050">
        <v>0.72780199999999995</v>
      </c>
      <c r="L1050">
        <v>0</v>
      </c>
      <c r="M1050" t="s">
        <v>43</v>
      </c>
    </row>
    <row r="1051" spans="1:13" x14ac:dyDescent="0.25">
      <c r="A1051" t="s">
        <v>47</v>
      </c>
      <c r="B1051">
        <v>14323</v>
      </c>
      <c r="C1051">
        <v>14310.9</v>
      </c>
      <c r="D1051">
        <v>14310.6</v>
      </c>
      <c r="E1051">
        <v>14287.6</v>
      </c>
      <c r="F1051">
        <v>1522.74</v>
      </c>
      <c r="G1051">
        <v>0</v>
      </c>
      <c r="H1051">
        <v>477.78699999999998</v>
      </c>
      <c r="I1051">
        <v>0</v>
      </c>
      <c r="J1051">
        <v>0.26094200000000001</v>
      </c>
      <c r="K1051">
        <v>0.70653200000000005</v>
      </c>
      <c r="L1051">
        <v>0</v>
      </c>
      <c r="M1051" t="s">
        <v>43</v>
      </c>
    </row>
    <row r="1052" spans="1:13" x14ac:dyDescent="0.25">
      <c r="A1052" t="s">
        <v>47</v>
      </c>
      <c r="B1052">
        <v>14342</v>
      </c>
      <c r="C1052">
        <v>14329.5</v>
      </c>
      <c r="D1052">
        <v>14329.2</v>
      </c>
      <c r="E1052">
        <v>14306.3</v>
      </c>
      <c r="F1052">
        <v>1537.28</v>
      </c>
      <c r="G1052">
        <v>0</v>
      </c>
      <c r="H1052">
        <v>480.55399999999997</v>
      </c>
      <c r="I1052">
        <v>0</v>
      </c>
      <c r="J1052">
        <v>0.28314400000000001</v>
      </c>
      <c r="K1052">
        <v>0.72094000000000003</v>
      </c>
      <c r="L1052">
        <v>0</v>
      </c>
      <c r="M1052" t="s">
        <v>43</v>
      </c>
    </row>
    <row r="1053" spans="1:13" x14ac:dyDescent="0.25">
      <c r="A1053" t="s">
        <v>47</v>
      </c>
      <c r="B1053">
        <v>14389.1</v>
      </c>
      <c r="C1053">
        <v>14376.8</v>
      </c>
      <c r="D1053">
        <v>14376.3</v>
      </c>
      <c r="E1053">
        <v>14353.5</v>
      </c>
      <c r="F1053">
        <v>1545.06</v>
      </c>
      <c r="G1053">
        <v>0</v>
      </c>
      <c r="H1053">
        <v>480.52499999999998</v>
      </c>
      <c r="I1053">
        <v>0</v>
      </c>
      <c r="J1053">
        <v>0.283113</v>
      </c>
      <c r="K1053">
        <v>0.70649099999999998</v>
      </c>
      <c r="L1053">
        <v>0</v>
      </c>
      <c r="M1053" t="s">
        <v>43</v>
      </c>
    </row>
    <row r="1054" spans="1:13" x14ac:dyDescent="0.25">
      <c r="A1054" t="s">
        <v>47</v>
      </c>
      <c r="B1054">
        <v>14376</v>
      </c>
      <c r="C1054">
        <v>14363.4</v>
      </c>
      <c r="D1054">
        <v>14363</v>
      </c>
      <c r="E1054">
        <v>14340.1</v>
      </c>
      <c r="F1054">
        <v>1559.22</v>
      </c>
      <c r="G1054">
        <v>0</v>
      </c>
      <c r="H1054">
        <v>481.19299999999998</v>
      </c>
      <c r="I1054">
        <v>0</v>
      </c>
      <c r="J1054">
        <v>0.28308299999999997</v>
      </c>
      <c r="K1054">
        <v>0.72433499999999995</v>
      </c>
      <c r="L1054">
        <v>0</v>
      </c>
      <c r="M1054" t="s">
        <v>43</v>
      </c>
    </row>
    <row r="1055" spans="1:13" x14ac:dyDescent="0.25">
      <c r="A1055" t="s">
        <v>47</v>
      </c>
      <c r="B1055">
        <v>14362.3</v>
      </c>
      <c r="C1055">
        <v>14349.1</v>
      </c>
      <c r="D1055">
        <v>14348.7</v>
      </c>
      <c r="E1055">
        <v>14325.4</v>
      </c>
      <c r="F1055">
        <v>1532.63</v>
      </c>
      <c r="G1055">
        <v>0</v>
      </c>
      <c r="H1055">
        <v>479.375</v>
      </c>
      <c r="I1055">
        <v>0</v>
      </c>
      <c r="J1055">
        <v>0.28331099999999998</v>
      </c>
      <c r="K1055">
        <v>0.72465400000000002</v>
      </c>
      <c r="L1055">
        <v>0</v>
      </c>
      <c r="M1055" t="s">
        <v>43</v>
      </c>
    </row>
    <row r="1056" spans="1:13" x14ac:dyDescent="0.25">
      <c r="A1056" t="s">
        <v>47</v>
      </c>
      <c r="B1056">
        <v>14359</v>
      </c>
      <c r="C1056">
        <v>14346.3</v>
      </c>
      <c r="D1056">
        <v>14346</v>
      </c>
      <c r="E1056">
        <v>14323</v>
      </c>
      <c r="F1056">
        <v>1539.62</v>
      </c>
      <c r="G1056">
        <v>0</v>
      </c>
      <c r="H1056">
        <v>479.536</v>
      </c>
      <c r="I1056">
        <v>0</v>
      </c>
      <c r="J1056">
        <v>0.26605699999999999</v>
      </c>
      <c r="K1056">
        <v>0.71602200000000005</v>
      </c>
      <c r="L1056">
        <v>0</v>
      </c>
      <c r="M1056" t="s">
        <v>43</v>
      </c>
    </row>
    <row r="1057" spans="1:25" x14ac:dyDescent="0.25">
      <c r="A1057" t="s">
        <v>47</v>
      </c>
      <c r="B1057">
        <v>14438.8</v>
      </c>
      <c r="C1057">
        <v>14426.1</v>
      </c>
      <c r="D1057">
        <v>14425.8</v>
      </c>
      <c r="E1057">
        <v>14402.5</v>
      </c>
      <c r="F1057">
        <v>1541.59</v>
      </c>
      <c r="G1057">
        <v>0</v>
      </c>
      <c r="H1057">
        <v>480.86</v>
      </c>
      <c r="I1057">
        <v>0</v>
      </c>
      <c r="J1057">
        <v>0.26294600000000001</v>
      </c>
      <c r="K1057">
        <v>0.72606400000000004</v>
      </c>
      <c r="L1057">
        <v>0</v>
      </c>
      <c r="M1057" t="s">
        <v>43</v>
      </c>
    </row>
    <row r="1058" spans="1:25" x14ac:dyDescent="0.25">
      <c r="A1058" t="s">
        <v>47</v>
      </c>
      <c r="B1058">
        <v>14378.6</v>
      </c>
      <c r="C1058">
        <v>14366.4</v>
      </c>
      <c r="D1058">
        <v>14366.1</v>
      </c>
      <c r="E1058">
        <v>14343.4</v>
      </c>
      <c r="F1058">
        <v>1540.14</v>
      </c>
      <c r="G1058">
        <v>0</v>
      </c>
      <c r="H1058">
        <v>479.15</v>
      </c>
      <c r="I1058">
        <v>0</v>
      </c>
      <c r="J1058">
        <v>0.28326299999999999</v>
      </c>
      <c r="K1058">
        <v>0.727796</v>
      </c>
      <c r="L1058">
        <v>0</v>
      </c>
      <c r="M1058" t="s">
        <v>43</v>
      </c>
    </row>
    <row r="1059" spans="1:25" x14ac:dyDescent="0.25">
      <c r="A1059" t="s">
        <v>47</v>
      </c>
      <c r="B1059">
        <v>14349.1</v>
      </c>
      <c r="C1059">
        <v>14336.8</v>
      </c>
      <c r="D1059">
        <v>14336.5</v>
      </c>
      <c r="E1059">
        <v>14313.3</v>
      </c>
      <c r="F1059">
        <v>1536.03</v>
      </c>
      <c r="G1059">
        <v>0</v>
      </c>
      <c r="H1059">
        <v>479.84699999999998</v>
      </c>
      <c r="I1059">
        <v>0</v>
      </c>
      <c r="J1059">
        <v>0.27107900000000001</v>
      </c>
      <c r="K1059">
        <v>0.71913700000000003</v>
      </c>
      <c r="L1059">
        <v>0</v>
      </c>
      <c r="M1059" t="s">
        <v>43</v>
      </c>
    </row>
    <row r="1060" spans="1:25" x14ac:dyDescent="0.25">
      <c r="A1060" t="s">
        <v>47</v>
      </c>
      <c r="B1060">
        <v>14357.2</v>
      </c>
      <c r="C1060">
        <v>14344.8</v>
      </c>
      <c r="D1060">
        <v>14344.5</v>
      </c>
      <c r="E1060">
        <v>14321.5</v>
      </c>
      <c r="F1060">
        <v>1539.41</v>
      </c>
      <c r="G1060">
        <v>0</v>
      </c>
      <c r="H1060">
        <v>480.20800000000003</v>
      </c>
      <c r="I1060">
        <v>0</v>
      </c>
      <c r="J1060">
        <v>0.28310200000000002</v>
      </c>
      <c r="K1060">
        <v>0.72467499999999996</v>
      </c>
      <c r="L1060">
        <v>0</v>
      </c>
      <c r="M1060" t="s">
        <v>43</v>
      </c>
    </row>
    <row r="1061" spans="1:25" x14ac:dyDescent="0.25">
      <c r="A1061" t="s">
        <v>47</v>
      </c>
      <c r="B1061">
        <v>14360.4</v>
      </c>
      <c r="C1061">
        <v>14348</v>
      </c>
      <c r="D1061">
        <v>14347.7</v>
      </c>
      <c r="E1061">
        <v>14324.5</v>
      </c>
      <c r="F1061">
        <v>1532.24</v>
      </c>
      <c r="G1061">
        <v>0</v>
      </c>
      <c r="H1061">
        <v>480.14499999999998</v>
      </c>
      <c r="I1061">
        <v>0</v>
      </c>
      <c r="J1061">
        <v>0.283082</v>
      </c>
      <c r="K1061">
        <v>0.71070299999999997</v>
      </c>
      <c r="L1061">
        <v>0</v>
      </c>
      <c r="M1061" t="s">
        <v>43</v>
      </c>
    </row>
    <row r="1062" spans="1:25" x14ac:dyDescent="0.25">
      <c r="A1062" t="s">
        <v>47</v>
      </c>
      <c r="B1062">
        <v>14342.8</v>
      </c>
      <c r="C1062">
        <v>14330.7</v>
      </c>
      <c r="D1062">
        <v>14330.4</v>
      </c>
      <c r="E1062">
        <v>14307.5</v>
      </c>
      <c r="F1062">
        <v>1520.95</v>
      </c>
      <c r="G1062">
        <v>0</v>
      </c>
      <c r="H1062">
        <v>477.30399999999997</v>
      </c>
      <c r="I1062">
        <v>0</v>
      </c>
      <c r="J1062">
        <v>0.28315699999999999</v>
      </c>
      <c r="K1062">
        <v>0.72224500000000003</v>
      </c>
      <c r="L1062">
        <v>0</v>
      </c>
      <c r="M1062" t="s">
        <v>43</v>
      </c>
    </row>
    <row r="1063" spans="1:25" x14ac:dyDescent="0.25">
      <c r="A1063" t="s">
        <v>47</v>
      </c>
      <c r="B1063">
        <v>14291.9</v>
      </c>
      <c r="C1063">
        <v>14279.8</v>
      </c>
      <c r="D1063">
        <v>14279.5</v>
      </c>
      <c r="E1063">
        <v>14257</v>
      </c>
      <c r="F1063">
        <v>1514.56</v>
      </c>
      <c r="G1063">
        <v>0</v>
      </c>
      <c r="H1063">
        <v>476.38799999999998</v>
      </c>
      <c r="I1063">
        <v>0</v>
      </c>
      <c r="J1063">
        <v>0.28308499999999998</v>
      </c>
      <c r="K1063">
        <v>0.71309599999999995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14295.1</v>
      </c>
      <c r="C1064">
        <v>14282.9</v>
      </c>
      <c r="D1064">
        <v>14282.6</v>
      </c>
      <c r="E1064">
        <v>14260</v>
      </c>
      <c r="F1064">
        <v>1522.47</v>
      </c>
      <c r="G1064">
        <v>0</v>
      </c>
      <c r="H1064">
        <v>477.52300000000002</v>
      </c>
      <c r="I1064">
        <v>0</v>
      </c>
      <c r="J1064">
        <v>0.26724799999999999</v>
      </c>
      <c r="K1064">
        <v>0.70651799999999998</v>
      </c>
      <c r="L1064">
        <v>0</v>
      </c>
      <c r="M1064" t="s">
        <v>43</v>
      </c>
      <c r="R1064">
        <f>AVERAGE(B1015:B1064)</f>
        <v>14353.47</v>
      </c>
      <c r="S1064">
        <f>AVERAGE(C1015:C1064)</f>
        <v>14341.034000000007</v>
      </c>
      <c r="U1064">
        <f>_xlfn.VAR.P(B1015:B1064)</f>
        <v>1548.0357000000042</v>
      </c>
      <c r="V1064">
        <f>_xlfn.VAR.P(C1015:C1064)</f>
        <v>1548.9382439999954</v>
      </c>
      <c r="X1064">
        <f>1.96*SQRT(U1064)/50</f>
        <v>1.5423273251965699</v>
      </c>
      <c r="Y1064">
        <f>1.96*SQRT(V1064)/50</f>
        <v>1.5427768676189544</v>
      </c>
    </row>
    <row r="1065" spans="1:25" x14ac:dyDescent="0.25">
      <c r="A1065" t="s">
        <v>47</v>
      </c>
      <c r="B1065">
        <v>717776.54630000005</v>
      </c>
      <c r="C1065" t="s">
        <v>37</v>
      </c>
    </row>
    <row r="1066" spans="1:25" x14ac:dyDescent="0.25">
      <c r="A1066" t="s">
        <v>48</v>
      </c>
      <c r="B1066">
        <v>190285</v>
      </c>
      <c r="C1066">
        <v>183992</v>
      </c>
      <c r="D1066">
        <v>183835</v>
      </c>
      <c r="E1066">
        <v>183779</v>
      </c>
      <c r="F1066">
        <v>3375.9</v>
      </c>
      <c r="G1066">
        <v>3566.05</v>
      </c>
      <c r="H1066">
        <v>2440.33</v>
      </c>
      <c r="I1066">
        <v>0.283161</v>
      </c>
      <c r="J1066">
        <v>0.72434900000000002</v>
      </c>
      <c r="K1066">
        <v>0</v>
      </c>
      <c r="L1066" t="s">
        <v>43</v>
      </c>
    </row>
    <row r="1067" spans="1:25" x14ac:dyDescent="0.25">
      <c r="A1067" t="s">
        <v>48</v>
      </c>
      <c r="B1067">
        <v>189528</v>
      </c>
      <c r="C1067">
        <v>184230</v>
      </c>
      <c r="D1067">
        <v>184072</v>
      </c>
      <c r="E1067">
        <v>184016</v>
      </c>
      <c r="F1067">
        <v>3360.61</v>
      </c>
      <c r="G1067">
        <v>3625.13</v>
      </c>
      <c r="H1067">
        <v>2434.39</v>
      </c>
      <c r="I1067">
        <v>0.28332499999999999</v>
      </c>
      <c r="J1067">
        <v>0.72522799999999998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189313</v>
      </c>
      <c r="C1068">
        <v>184123</v>
      </c>
      <c r="D1068">
        <v>183965</v>
      </c>
      <c r="E1068">
        <v>183910</v>
      </c>
      <c r="F1068">
        <v>3354.32</v>
      </c>
      <c r="G1068">
        <v>3674</v>
      </c>
      <c r="H1068">
        <v>2433.42</v>
      </c>
      <c r="I1068">
        <v>0.28313500000000003</v>
      </c>
      <c r="J1068">
        <v>0.72291799999999995</v>
      </c>
      <c r="K1068">
        <v>0</v>
      </c>
      <c r="L1068" t="s">
        <v>43</v>
      </c>
    </row>
    <row r="1069" spans="1:25" x14ac:dyDescent="0.25">
      <c r="A1069" t="s">
        <v>48</v>
      </c>
      <c r="B1069">
        <v>189342</v>
      </c>
      <c r="C1069">
        <v>184044</v>
      </c>
      <c r="D1069">
        <v>183888</v>
      </c>
      <c r="E1069">
        <v>183832</v>
      </c>
      <c r="F1069">
        <v>3359.57</v>
      </c>
      <c r="G1069">
        <v>3660.09</v>
      </c>
      <c r="H1069">
        <v>2421.25</v>
      </c>
      <c r="I1069">
        <v>0.26984200000000003</v>
      </c>
      <c r="J1069">
        <v>0.71165800000000001</v>
      </c>
      <c r="K1069">
        <v>0</v>
      </c>
      <c r="L1069" t="s">
        <v>43</v>
      </c>
    </row>
    <row r="1070" spans="1:25" x14ac:dyDescent="0.25">
      <c r="A1070" t="s">
        <v>48</v>
      </c>
      <c r="B1070">
        <v>189500</v>
      </c>
      <c r="C1070">
        <v>184165</v>
      </c>
      <c r="D1070">
        <v>184009</v>
      </c>
      <c r="E1070">
        <v>183953</v>
      </c>
      <c r="F1070">
        <v>3344.15</v>
      </c>
      <c r="G1070">
        <v>3688.18</v>
      </c>
      <c r="H1070">
        <v>2429.6999999999998</v>
      </c>
      <c r="I1070">
        <v>0.28312399999999999</v>
      </c>
      <c r="J1070">
        <v>0.72120700000000004</v>
      </c>
      <c r="K1070">
        <v>0</v>
      </c>
      <c r="L1070" t="s">
        <v>43</v>
      </c>
    </row>
    <row r="1071" spans="1:25" x14ac:dyDescent="0.25">
      <c r="A1071" t="s">
        <v>48</v>
      </c>
      <c r="B1071">
        <v>189397</v>
      </c>
      <c r="C1071">
        <v>184168</v>
      </c>
      <c r="D1071">
        <v>184015</v>
      </c>
      <c r="E1071">
        <v>183960</v>
      </c>
      <c r="F1071">
        <v>3357.85</v>
      </c>
      <c r="G1071">
        <v>3690.03</v>
      </c>
      <c r="H1071">
        <v>2434.4899999999998</v>
      </c>
      <c r="I1071">
        <v>0.283412</v>
      </c>
      <c r="J1071">
        <v>0.71686799999999995</v>
      </c>
      <c r="K1071">
        <v>0</v>
      </c>
      <c r="L1071" t="s">
        <v>43</v>
      </c>
    </row>
    <row r="1072" spans="1:25" x14ac:dyDescent="0.25">
      <c r="A1072" t="s">
        <v>48</v>
      </c>
      <c r="B1072">
        <v>189100</v>
      </c>
      <c r="C1072">
        <v>183898</v>
      </c>
      <c r="D1072">
        <v>183744</v>
      </c>
      <c r="E1072">
        <v>183689</v>
      </c>
      <c r="F1072">
        <v>3352.95</v>
      </c>
      <c r="G1072">
        <v>3672.63</v>
      </c>
      <c r="H1072">
        <v>2421.56</v>
      </c>
      <c r="I1072">
        <v>0.28307900000000003</v>
      </c>
      <c r="J1072">
        <v>0.72448500000000005</v>
      </c>
      <c r="K1072">
        <v>0</v>
      </c>
      <c r="L1072" t="s">
        <v>43</v>
      </c>
    </row>
    <row r="1073" spans="1:12" x14ac:dyDescent="0.25">
      <c r="A1073" t="s">
        <v>48</v>
      </c>
      <c r="B1073">
        <v>189597</v>
      </c>
      <c r="C1073">
        <v>184319</v>
      </c>
      <c r="D1073">
        <v>184166</v>
      </c>
      <c r="E1073">
        <v>184111</v>
      </c>
      <c r="F1073">
        <v>3344.5</v>
      </c>
      <c r="G1073">
        <v>3676.89</v>
      </c>
      <c r="H1073">
        <v>2424.91</v>
      </c>
      <c r="I1073">
        <v>0.28315200000000001</v>
      </c>
      <c r="J1073">
        <v>0.72517200000000004</v>
      </c>
      <c r="K1073">
        <v>0</v>
      </c>
      <c r="L1073" t="s">
        <v>43</v>
      </c>
    </row>
    <row r="1074" spans="1:12" x14ac:dyDescent="0.25">
      <c r="A1074" t="s">
        <v>48</v>
      </c>
      <c r="B1074">
        <v>189282</v>
      </c>
      <c r="C1074">
        <v>184142</v>
      </c>
      <c r="D1074">
        <v>183988</v>
      </c>
      <c r="E1074">
        <v>183932</v>
      </c>
      <c r="F1074">
        <v>3356.47</v>
      </c>
      <c r="G1074">
        <v>3710.11</v>
      </c>
      <c r="H1074">
        <v>2431.1799999999998</v>
      </c>
      <c r="I1074">
        <v>0.283078</v>
      </c>
      <c r="J1074">
        <v>0.72750800000000004</v>
      </c>
      <c r="K1074">
        <v>0</v>
      </c>
      <c r="L1074" t="s">
        <v>43</v>
      </c>
    </row>
    <row r="1075" spans="1:12" x14ac:dyDescent="0.25">
      <c r="A1075" t="s">
        <v>48</v>
      </c>
      <c r="B1075">
        <v>189219</v>
      </c>
      <c r="C1075">
        <v>184070</v>
      </c>
      <c r="D1075">
        <v>183919</v>
      </c>
      <c r="E1075">
        <v>183863</v>
      </c>
      <c r="F1075">
        <v>3330.75</v>
      </c>
      <c r="G1075">
        <v>3703.22</v>
      </c>
      <c r="H1075">
        <v>2423.1999999999998</v>
      </c>
      <c r="I1075">
        <v>0.28332200000000002</v>
      </c>
      <c r="J1075">
        <v>0.71107699999999996</v>
      </c>
      <c r="K1075">
        <v>0</v>
      </c>
      <c r="L1075" t="s">
        <v>43</v>
      </c>
    </row>
    <row r="1076" spans="1:12" x14ac:dyDescent="0.25">
      <c r="A1076" t="s">
        <v>48</v>
      </c>
      <c r="B1076">
        <v>189614</v>
      </c>
      <c r="C1076">
        <v>184315</v>
      </c>
      <c r="D1076">
        <v>184160</v>
      </c>
      <c r="E1076">
        <v>184104</v>
      </c>
      <c r="F1076">
        <v>3353.13</v>
      </c>
      <c r="G1076">
        <v>3704.19</v>
      </c>
      <c r="H1076">
        <v>2435.94</v>
      </c>
      <c r="I1076">
        <v>0.28307900000000003</v>
      </c>
      <c r="J1076">
        <v>0.72328099999999995</v>
      </c>
      <c r="K1076">
        <v>0</v>
      </c>
      <c r="L1076" t="s">
        <v>43</v>
      </c>
    </row>
    <row r="1077" spans="1:12" x14ac:dyDescent="0.25">
      <c r="A1077" t="s">
        <v>48</v>
      </c>
      <c r="B1077">
        <v>189143</v>
      </c>
      <c r="C1077">
        <v>183860</v>
      </c>
      <c r="D1077">
        <v>183708</v>
      </c>
      <c r="E1077">
        <v>183653</v>
      </c>
      <c r="F1077">
        <v>3342.82</v>
      </c>
      <c r="G1077">
        <v>3701.75</v>
      </c>
      <c r="H1077">
        <v>2422.0300000000002</v>
      </c>
      <c r="I1077">
        <v>0.28308699999999998</v>
      </c>
      <c r="J1077">
        <v>0.72780500000000004</v>
      </c>
      <c r="K1077">
        <v>0</v>
      </c>
      <c r="L1077" t="s">
        <v>43</v>
      </c>
    </row>
    <row r="1078" spans="1:12" x14ac:dyDescent="0.25">
      <c r="A1078" t="s">
        <v>48</v>
      </c>
      <c r="B1078">
        <v>189341</v>
      </c>
      <c r="C1078">
        <v>184199</v>
      </c>
      <c r="D1078">
        <v>184045</v>
      </c>
      <c r="E1078">
        <v>183989</v>
      </c>
      <c r="F1078">
        <v>3349.08</v>
      </c>
      <c r="G1078">
        <v>3725.63</v>
      </c>
      <c r="H1078">
        <v>2433.02</v>
      </c>
      <c r="I1078">
        <v>0.28319800000000001</v>
      </c>
      <c r="J1078">
        <v>0.70653200000000005</v>
      </c>
      <c r="K1078">
        <v>0</v>
      </c>
      <c r="L1078" t="s">
        <v>43</v>
      </c>
    </row>
    <row r="1079" spans="1:12" x14ac:dyDescent="0.25">
      <c r="A1079" t="s">
        <v>48</v>
      </c>
      <c r="B1079">
        <v>189318</v>
      </c>
      <c r="C1079">
        <v>184093</v>
      </c>
      <c r="D1079">
        <v>183939</v>
      </c>
      <c r="E1079">
        <v>183883</v>
      </c>
      <c r="F1079">
        <v>3343.41</v>
      </c>
      <c r="G1079">
        <v>3721.04</v>
      </c>
      <c r="H1079">
        <v>2430.48</v>
      </c>
      <c r="I1079">
        <v>0.26133200000000001</v>
      </c>
      <c r="J1079">
        <v>0.72762300000000002</v>
      </c>
      <c r="K1079">
        <v>0</v>
      </c>
      <c r="L1079" t="s">
        <v>43</v>
      </c>
    </row>
    <row r="1080" spans="1:12" x14ac:dyDescent="0.25">
      <c r="A1080" t="s">
        <v>48</v>
      </c>
      <c r="B1080">
        <v>189869</v>
      </c>
      <c r="C1080">
        <v>184541</v>
      </c>
      <c r="D1080">
        <v>184386</v>
      </c>
      <c r="E1080">
        <v>184329</v>
      </c>
      <c r="F1080">
        <v>3373.05</v>
      </c>
      <c r="G1080">
        <v>3752.48</v>
      </c>
      <c r="H1080">
        <v>2454.2600000000002</v>
      </c>
      <c r="I1080">
        <v>0.283167</v>
      </c>
      <c r="J1080">
        <v>0.72615600000000002</v>
      </c>
      <c r="K1080">
        <v>0</v>
      </c>
      <c r="L1080" t="s">
        <v>43</v>
      </c>
    </row>
    <row r="1081" spans="1:12" x14ac:dyDescent="0.25">
      <c r="A1081" t="s">
        <v>48</v>
      </c>
      <c r="B1081">
        <v>189289</v>
      </c>
      <c r="C1081">
        <v>184102</v>
      </c>
      <c r="D1081">
        <v>183949</v>
      </c>
      <c r="E1081">
        <v>183894</v>
      </c>
      <c r="F1081">
        <v>3348.57</v>
      </c>
      <c r="G1081">
        <v>3726.82</v>
      </c>
      <c r="H1081">
        <v>2422.73</v>
      </c>
      <c r="I1081">
        <v>0.28308699999999998</v>
      </c>
      <c r="J1081">
        <v>0.72436400000000001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189317</v>
      </c>
      <c r="C1082">
        <v>184048</v>
      </c>
      <c r="D1082">
        <v>183894</v>
      </c>
      <c r="E1082">
        <v>183839</v>
      </c>
      <c r="F1082">
        <v>3340.17</v>
      </c>
      <c r="G1082">
        <v>3757.48</v>
      </c>
      <c r="H1082">
        <v>2424.94</v>
      </c>
      <c r="I1082">
        <v>0.28312799999999999</v>
      </c>
      <c r="J1082">
        <v>0.72789899999999996</v>
      </c>
      <c r="K1082">
        <v>0</v>
      </c>
      <c r="L1082" t="s">
        <v>43</v>
      </c>
    </row>
    <row r="1083" spans="1:12" x14ac:dyDescent="0.25">
      <c r="A1083" t="s">
        <v>48</v>
      </c>
      <c r="B1083">
        <v>189430</v>
      </c>
      <c r="C1083">
        <v>184075</v>
      </c>
      <c r="D1083">
        <v>183923</v>
      </c>
      <c r="E1083">
        <v>183868</v>
      </c>
      <c r="F1083">
        <v>3342.4</v>
      </c>
      <c r="G1083">
        <v>3740.02</v>
      </c>
      <c r="H1083">
        <v>2419.12</v>
      </c>
      <c r="I1083">
        <v>0.28316999999999998</v>
      </c>
      <c r="J1083">
        <v>0.72488200000000003</v>
      </c>
      <c r="K1083">
        <v>0</v>
      </c>
      <c r="L1083" t="s">
        <v>43</v>
      </c>
    </row>
    <row r="1084" spans="1:12" x14ac:dyDescent="0.25">
      <c r="A1084" t="s">
        <v>48</v>
      </c>
      <c r="B1084">
        <v>189450</v>
      </c>
      <c r="C1084">
        <v>184257</v>
      </c>
      <c r="D1084">
        <v>184103</v>
      </c>
      <c r="E1084">
        <v>184047</v>
      </c>
      <c r="F1084">
        <v>3345.74</v>
      </c>
      <c r="G1084">
        <v>3775.2</v>
      </c>
      <c r="H1084">
        <v>2440.25</v>
      </c>
      <c r="I1084">
        <v>0.283086</v>
      </c>
      <c r="J1084">
        <v>0.72777800000000004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189698</v>
      </c>
      <c r="C1085">
        <v>184485</v>
      </c>
      <c r="D1085">
        <v>184332</v>
      </c>
      <c r="E1085">
        <v>184276</v>
      </c>
      <c r="F1085">
        <v>3353.69</v>
      </c>
      <c r="G1085">
        <v>3760.16</v>
      </c>
      <c r="H1085">
        <v>2435.7199999999998</v>
      </c>
      <c r="I1085">
        <v>0.28307900000000003</v>
      </c>
      <c r="J1085">
        <v>0.72196300000000002</v>
      </c>
      <c r="K1085">
        <v>0</v>
      </c>
      <c r="L1085" t="s">
        <v>43</v>
      </c>
    </row>
    <row r="1086" spans="1:12" x14ac:dyDescent="0.25">
      <c r="A1086" t="s">
        <v>48</v>
      </c>
      <c r="B1086">
        <v>189642</v>
      </c>
      <c r="C1086">
        <v>184426</v>
      </c>
      <c r="D1086">
        <v>184273</v>
      </c>
      <c r="E1086">
        <v>184217</v>
      </c>
      <c r="F1086">
        <v>3355.17</v>
      </c>
      <c r="G1086">
        <v>3786.15</v>
      </c>
      <c r="H1086">
        <v>2449.94</v>
      </c>
      <c r="I1086">
        <v>0.28314</v>
      </c>
      <c r="J1086">
        <v>0.72789700000000002</v>
      </c>
      <c r="K1086">
        <v>0</v>
      </c>
      <c r="L1086" t="s">
        <v>43</v>
      </c>
    </row>
    <row r="1087" spans="1:12" x14ac:dyDescent="0.25">
      <c r="A1087" t="s">
        <v>48</v>
      </c>
      <c r="B1087">
        <v>189530</v>
      </c>
      <c r="C1087">
        <v>184202</v>
      </c>
      <c r="D1087">
        <v>184048</v>
      </c>
      <c r="E1087">
        <v>183993</v>
      </c>
      <c r="F1087">
        <v>3346.79</v>
      </c>
      <c r="G1087">
        <v>3756.22</v>
      </c>
      <c r="H1087">
        <v>2427.46</v>
      </c>
      <c r="I1087">
        <v>0.28323300000000001</v>
      </c>
      <c r="J1087">
        <v>0.72623599999999999</v>
      </c>
      <c r="K1087">
        <v>0</v>
      </c>
      <c r="L1087" t="s">
        <v>43</v>
      </c>
    </row>
    <row r="1088" spans="1:12" x14ac:dyDescent="0.25">
      <c r="A1088" t="s">
        <v>48</v>
      </c>
      <c r="B1088">
        <v>189658</v>
      </c>
      <c r="C1088">
        <v>184267</v>
      </c>
      <c r="D1088">
        <v>184114</v>
      </c>
      <c r="E1088">
        <v>184059</v>
      </c>
      <c r="F1088">
        <v>3345.37</v>
      </c>
      <c r="G1088">
        <v>3780.62</v>
      </c>
      <c r="H1088">
        <v>2436.2199999999998</v>
      </c>
      <c r="I1088">
        <v>0.283078</v>
      </c>
      <c r="J1088">
        <v>0.70653200000000005</v>
      </c>
      <c r="K1088">
        <v>0</v>
      </c>
      <c r="L1088" t="s">
        <v>43</v>
      </c>
    </row>
    <row r="1089" spans="1:12" x14ac:dyDescent="0.25">
      <c r="A1089" t="s">
        <v>48</v>
      </c>
      <c r="B1089">
        <v>189957</v>
      </c>
      <c r="C1089">
        <v>184697</v>
      </c>
      <c r="D1089">
        <v>184543</v>
      </c>
      <c r="E1089">
        <v>184488</v>
      </c>
      <c r="F1089">
        <v>3370.84</v>
      </c>
      <c r="G1089">
        <v>3805.76</v>
      </c>
      <c r="H1089">
        <v>2436.39</v>
      </c>
      <c r="I1089">
        <v>0.283086</v>
      </c>
      <c r="J1089">
        <v>0.70652999999999999</v>
      </c>
      <c r="K1089">
        <v>0</v>
      </c>
      <c r="L1089" t="s">
        <v>43</v>
      </c>
    </row>
    <row r="1090" spans="1:12" x14ac:dyDescent="0.25">
      <c r="A1090" t="s">
        <v>48</v>
      </c>
      <c r="B1090">
        <v>189760</v>
      </c>
      <c r="C1090">
        <v>184412</v>
      </c>
      <c r="D1090">
        <v>184258</v>
      </c>
      <c r="E1090">
        <v>184203</v>
      </c>
      <c r="F1090">
        <v>3368.98</v>
      </c>
      <c r="G1090">
        <v>3790.7</v>
      </c>
      <c r="H1090">
        <v>2433.25</v>
      </c>
      <c r="I1090">
        <v>0.26277200000000001</v>
      </c>
      <c r="J1090">
        <v>0.71250199999999997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189637</v>
      </c>
      <c r="C1091">
        <v>184205</v>
      </c>
      <c r="D1091">
        <v>184052</v>
      </c>
      <c r="E1091">
        <v>183996</v>
      </c>
      <c r="F1091">
        <v>3341.29</v>
      </c>
      <c r="G1091">
        <v>3806.65</v>
      </c>
      <c r="H1091">
        <v>2432.36</v>
      </c>
      <c r="I1091">
        <v>0.26315699999999997</v>
      </c>
      <c r="J1091">
        <v>0.70652400000000004</v>
      </c>
      <c r="K1091">
        <v>0</v>
      </c>
      <c r="L1091" t="s">
        <v>43</v>
      </c>
    </row>
    <row r="1092" spans="1:12" x14ac:dyDescent="0.25">
      <c r="A1092" t="s">
        <v>48</v>
      </c>
      <c r="B1092">
        <v>189727</v>
      </c>
      <c r="C1092">
        <v>184299</v>
      </c>
      <c r="D1092">
        <v>184145</v>
      </c>
      <c r="E1092">
        <v>184089</v>
      </c>
      <c r="F1092">
        <v>3347.54</v>
      </c>
      <c r="G1092">
        <v>3805.07</v>
      </c>
      <c r="H1092">
        <v>2429.6999999999998</v>
      </c>
      <c r="I1092">
        <v>0.283078</v>
      </c>
      <c r="J1092">
        <v>0.72474499999999997</v>
      </c>
      <c r="K1092">
        <v>0</v>
      </c>
      <c r="L1092" t="s">
        <v>43</v>
      </c>
    </row>
    <row r="1093" spans="1:12" x14ac:dyDescent="0.25">
      <c r="A1093" t="s">
        <v>48</v>
      </c>
      <c r="B1093">
        <v>193413</v>
      </c>
      <c r="C1093">
        <v>187840</v>
      </c>
      <c r="D1093">
        <v>187680</v>
      </c>
      <c r="E1093">
        <v>187624</v>
      </c>
      <c r="F1093">
        <v>3440.7</v>
      </c>
      <c r="G1093">
        <v>4093.82</v>
      </c>
      <c r="H1093">
        <v>2560.6</v>
      </c>
      <c r="I1093">
        <v>0.28312900000000002</v>
      </c>
      <c r="J1093">
        <v>0.71038800000000002</v>
      </c>
      <c r="K1093">
        <v>0</v>
      </c>
      <c r="L1093" t="s">
        <v>43</v>
      </c>
    </row>
    <row r="1094" spans="1:12" x14ac:dyDescent="0.25">
      <c r="A1094" t="s">
        <v>48</v>
      </c>
      <c r="B1094">
        <v>193761</v>
      </c>
      <c r="C1094">
        <v>188223</v>
      </c>
      <c r="D1094">
        <v>188060</v>
      </c>
      <c r="E1094">
        <v>188003</v>
      </c>
      <c r="F1094">
        <v>3451.97</v>
      </c>
      <c r="G1094">
        <v>4169.12</v>
      </c>
      <c r="H1094">
        <v>2583.7600000000002</v>
      </c>
      <c r="I1094">
        <v>0.26561000000000001</v>
      </c>
      <c r="J1094">
        <v>0.727298</v>
      </c>
      <c r="K1094">
        <v>0</v>
      </c>
      <c r="L1094" t="s">
        <v>43</v>
      </c>
    </row>
    <row r="1095" spans="1:12" x14ac:dyDescent="0.25">
      <c r="A1095" t="s">
        <v>48</v>
      </c>
      <c r="B1095">
        <v>193597</v>
      </c>
      <c r="C1095">
        <v>188131</v>
      </c>
      <c r="D1095">
        <v>187970</v>
      </c>
      <c r="E1095">
        <v>187912</v>
      </c>
      <c r="F1095">
        <v>3453.61</v>
      </c>
      <c r="G1095">
        <v>4145.01</v>
      </c>
      <c r="H1095">
        <v>2592.06</v>
      </c>
      <c r="I1095">
        <v>0.28320499999999998</v>
      </c>
      <c r="J1095">
        <v>0.72670699999999999</v>
      </c>
      <c r="K1095">
        <v>0</v>
      </c>
      <c r="L1095" t="s">
        <v>43</v>
      </c>
    </row>
    <row r="1096" spans="1:12" x14ac:dyDescent="0.25">
      <c r="A1096" t="s">
        <v>48</v>
      </c>
      <c r="B1096">
        <v>193906</v>
      </c>
      <c r="C1096">
        <v>188293</v>
      </c>
      <c r="D1096">
        <v>188129</v>
      </c>
      <c r="E1096">
        <v>188072</v>
      </c>
      <c r="F1096">
        <v>3459.15</v>
      </c>
      <c r="G1096">
        <v>4181.08</v>
      </c>
      <c r="H1096">
        <v>2599.54</v>
      </c>
      <c r="I1096">
        <v>0.28308299999999997</v>
      </c>
      <c r="J1096">
        <v>0.727827</v>
      </c>
      <c r="K1096">
        <v>0</v>
      </c>
      <c r="L1096" t="s">
        <v>43</v>
      </c>
    </row>
    <row r="1097" spans="1:12" x14ac:dyDescent="0.25">
      <c r="A1097" t="s">
        <v>48</v>
      </c>
      <c r="B1097">
        <v>194419</v>
      </c>
      <c r="C1097">
        <v>188590</v>
      </c>
      <c r="D1097">
        <v>188429</v>
      </c>
      <c r="E1097">
        <v>188371</v>
      </c>
      <c r="F1097">
        <v>3483.18</v>
      </c>
      <c r="G1097">
        <v>4232.25</v>
      </c>
      <c r="H1097">
        <v>2584.4</v>
      </c>
      <c r="I1097">
        <v>0.28320699999999999</v>
      </c>
      <c r="J1097">
        <v>0.72786499999999998</v>
      </c>
      <c r="K1097">
        <v>0</v>
      </c>
      <c r="L1097" t="s">
        <v>43</v>
      </c>
    </row>
    <row r="1098" spans="1:12" x14ac:dyDescent="0.25">
      <c r="A1098" t="s">
        <v>48</v>
      </c>
      <c r="B1098">
        <v>194012</v>
      </c>
      <c r="C1098">
        <v>188351</v>
      </c>
      <c r="D1098">
        <v>188189</v>
      </c>
      <c r="E1098">
        <v>188133</v>
      </c>
      <c r="F1098">
        <v>3446.65</v>
      </c>
      <c r="G1098">
        <v>4179.3599999999997</v>
      </c>
      <c r="H1098">
        <v>2577.85</v>
      </c>
      <c r="I1098">
        <v>0.28341499999999997</v>
      </c>
      <c r="J1098">
        <v>0.72661699999999996</v>
      </c>
      <c r="K1098">
        <v>0</v>
      </c>
      <c r="L1098" t="s">
        <v>43</v>
      </c>
    </row>
    <row r="1099" spans="1:12" x14ac:dyDescent="0.25">
      <c r="A1099" t="s">
        <v>48</v>
      </c>
      <c r="B1099">
        <v>192674</v>
      </c>
      <c r="C1099">
        <v>187189</v>
      </c>
      <c r="D1099">
        <v>187032</v>
      </c>
      <c r="E1099">
        <v>186976</v>
      </c>
      <c r="F1099">
        <v>3395.08</v>
      </c>
      <c r="G1099">
        <v>4105.66</v>
      </c>
      <c r="H1099">
        <v>2541.1999999999998</v>
      </c>
      <c r="I1099">
        <v>0.266984</v>
      </c>
      <c r="J1099">
        <v>0.72697800000000001</v>
      </c>
      <c r="K1099">
        <v>0</v>
      </c>
      <c r="L1099" t="s">
        <v>43</v>
      </c>
    </row>
    <row r="1100" spans="1:12" x14ac:dyDescent="0.25">
      <c r="A1100" t="s">
        <v>48</v>
      </c>
      <c r="B1100">
        <v>189705</v>
      </c>
      <c r="C1100">
        <v>184297</v>
      </c>
      <c r="D1100">
        <v>184142</v>
      </c>
      <c r="E1100">
        <v>184085</v>
      </c>
      <c r="F1100">
        <v>3352.79</v>
      </c>
      <c r="G1100">
        <v>3879.92</v>
      </c>
      <c r="H1100">
        <v>2424.13</v>
      </c>
      <c r="I1100">
        <v>0.28308299999999997</v>
      </c>
      <c r="J1100">
        <v>0.718283</v>
      </c>
      <c r="K1100">
        <v>0</v>
      </c>
      <c r="L1100" t="s">
        <v>43</v>
      </c>
    </row>
    <row r="1101" spans="1:12" x14ac:dyDescent="0.25">
      <c r="A1101" t="s">
        <v>48</v>
      </c>
      <c r="B1101">
        <v>188233</v>
      </c>
      <c r="C1101">
        <v>182714</v>
      </c>
      <c r="D1101">
        <v>182563</v>
      </c>
      <c r="E1101">
        <v>182506</v>
      </c>
      <c r="F1101">
        <v>3293.98</v>
      </c>
      <c r="G1101">
        <v>3767.28</v>
      </c>
      <c r="H1101">
        <v>2348.4</v>
      </c>
      <c r="I1101">
        <v>0.28309200000000001</v>
      </c>
      <c r="J1101">
        <v>0.70652899999999996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188642</v>
      </c>
      <c r="C1102">
        <v>183021</v>
      </c>
      <c r="D1102">
        <v>182871</v>
      </c>
      <c r="E1102">
        <v>182814</v>
      </c>
      <c r="F1102">
        <v>3306.01</v>
      </c>
      <c r="G1102">
        <v>3864.56</v>
      </c>
      <c r="H1102">
        <v>2343.23</v>
      </c>
      <c r="I1102">
        <v>0.28370600000000001</v>
      </c>
      <c r="J1102">
        <v>0.70652499999999996</v>
      </c>
      <c r="K1102">
        <v>0</v>
      </c>
      <c r="L1102" t="s">
        <v>43</v>
      </c>
    </row>
    <row r="1103" spans="1:12" x14ac:dyDescent="0.25">
      <c r="A1103" t="s">
        <v>48</v>
      </c>
      <c r="B1103">
        <v>189622</v>
      </c>
      <c r="C1103">
        <v>184079</v>
      </c>
      <c r="D1103">
        <v>183926</v>
      </c>
      <c r="E1103">
        <v>183869</v>
      </c>
      <c r="F1103">
        <v>3317.13</v>
      </c>
      <c r="G1103">
        <v>3900.6</v>
      </c>
      <c r="H1103">
        <v>2408.1799999999998</v>
      </c>
      <c r="I1103">
        <v>0.28323999999999999</v>
      </c>
      <c r="J1103">
        <v>0.70652800000000004</v>
      </c>
      <c r="K1103">
        <v>0</v>
      </c>
      <c r="L1103" t="s">
        <v>43</v>
      </c>
    </row>
    <row r="1104" spans="1:12" x14ac:dyDescent="0.25">
      <c r="A1104" t="s">
        <v>48</v>
      </c>
      <c r="B1104">
        <v>188818</v>
      </c>
      <c r="C1104">
        <v>183206</v>
      </c>
      <c r="D1104">
        <v>183054</v>
      </c>
      <c r="E1104">
        <v>182996</v>
      </c>
      <c r="F1104">
        <v>3319.87</v>
      </c>
      <c r="G1104">
        <v>3822.98</v>
      </c>
      <c r="H1104">
        <v>2359.81</v>
      </c>
      <c r="I1104">
        <v>0.28352100000000002</v>
      </c>
      <c r="J1104">
        <v>0.70653200000000005</v>
      </c>
      <c r="K1104">
        <v>0</v>
      </c>
      <c r="L1104" t="s">
        <v>43</v>
      </c>
    </row>
    <row r="1105" spans="1:25" x14ac:dyDescent="0.25">
      <c r="A1105" t="s">
        <v>48</v>
      </c>
      <c r="B1105">
        <v>189092</v>
      </c>
      <c r="C1105">
        <v>183403</v>
      </c>
      <c r="D1105">
        <v>183252</v>
      </c>
      <c r="E1105">
        <v>183195</v>
      </c>
      <c r="F1105">
        <v>3305.61</v>
      </c>
      <c r="G1105">
        <v>3928.7</v>
      </c>
      <c r="H1105">
        <v>2360.88</v>
      </c>
      <c r="I1105">
        <v>0.28312300000000001</v>
      </c>
      <c r="J1105">
        <v>0.70652800000000004</v>
      </c>
      <c r="K1105">
        <v>0</v>
      </c>
      <c r="L1105" t="s">
        <v>43</v>
      </c>
    </row>
    <row r="1106" spans="1:25" x14ac:dyDescent="0.25">
      <c r="A1106" t="s">
        <v>48</v>
      </c>
      <c r="B1106">
        <v>188438</v>
      </c>
      <c r="C1106">
        <v>182804</v>
      </c>
      <c r="D1106">
        <v>182654</v>
      </c>
      <c r="E1106">
        <v>182597</v>
      </c>
      <c r="F1106">
        <v>3294.15</v>
      </c>
      <c r="G1106">
        <v>3817.26</v>
      </c>
      <c r="H1106">
        <v>2339.71</v>
      </c>
      <c r="I1106">
        <v>0.28354000000000001</v>
      </c>
      <c r="J1106">
        <v>0.71625799999999995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188860</v>
      </c>
      <c r="C1107">
        <v>183151</v>
      </c>
      <c r="D1107">
        <v>183001</v>
      </c>
      <c r="E1107">
        <v>182944</v>
      </c>
      <c r="F1107">
        <v>3301.32</v>
      </c>
      <c r="G1107">
        <v>3915.56</v>
      </c>
      <c r="H1107">
        <v>2343.5300000000002</v>
      </c>
      <c r="I1107">
        <v>0.26313999999999999</v>
      </c>
      <c r="J1107">
        <v>0.71921500000000005</v>
      </c>
      <c r="K1107">
        <v>0</v>
      </c>
      <c r="L1107" t="s">
        <v>43</v>
      </c>
    </row>
    <row r="1108" spans="1:25" x14ac:dyDescent="0.25">
      <c r="A1108" t="s">
        <v>48</v>
      </c>
      <c r="B1108">
        <v>188676</v>
      </c>
      <c r="C1108">
        <v>183044</v>
      </c>
      <c r="D1108">
        <v>182894</v>
      </c>
      <c r="E1108">
        <v>182838</v>
      </c>
      <c r="F1108">
        <v>3330.09</v>
      </c>
      <c r="G1108">
        <v>3833.3</v>
      </c>
      <c r="H1108">
        <v>2334.9899999999998</v>
      </c>
      <c r="I1108">
        <v>0.28338099999999999</v>
      </c>
      <c r="J1108">
        <v>0.727634</v>
      </c>
      <c r="K1108">
        <v>0</v>
      </c>
      <c r="L1108" t="s">
        <v>43</v>
      </c>
    </row>
    <row r="1109" spans="1:25" x14ac:dyDescent="0.25">
      <c r="A1109" t="s">
        <v>48</v>
      </c>
      <c r="B1109">
        <v>188998</v>
      </c>
      <c r="C1109">
        <v>183324</v>
      </c>
      <c r="D1109">
        <v>183173</v>
      </c>
      <c r="E1109">
        <v>183116</v>
      </c>
      <c r="F1109">
        <v>3309.77</v>
      </c>
      <c r="G1109">
        <v>3918.56</v>
      </c>
      <c r="H1109">
        <v>2355.1999999999998</v>
      </c>
      <c r="I1109">
        <v>0.28349000000000002</v>
      </c>
      <c r="J1109">
        <v>0.72729200000000005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188823</v>
      </c>
      <c r="C1110">
        <v>183134</v>
      </c>
      <c r="D1110">
        <v>182984</v>
      </c>
      <c r="E1110">
        <v>182927</v>
      </c>
      <c r="F1110">
        <v>3297.87</v>
      </c>
      <c r="G1110">
        <v>3826.66</v>
      </c>
      <c r="H1110">
        <v>2348.85</v>
      </c>
      <c r="I1110">
        <v>0.26378099999999999</v>
      </c>
      <c r="J1110">
        <v>0.72782100000000005</v>
      </c>
      <c r="K1110">
        <v>0</v>
      </c>
      <c r="L1110" t="s">
        <v>43</v>
      </c>
    </row>
    <row r="1111" spans="1:25" x14ac:dyDescent="0.25">
      <c r="A1111" t="s">
        <v>48</v>
      </c>
      <c r="B1111">
        <v>191871</v>
      </c>
      <c r="C1111">
        <v>186047</v>
      </c>
      <c r="D1111">
        <v>185885</v>
      </c>
      <c r="E1111">
        <v>185826</v>
      </c>
      <c r="F1111">
        <v>3378.16</v>
      </c>
      <c r="G1111">
        <v>4264.84</v>
      </c>
      <c r="H1111">
        <v>2526.2199999999998</v>
      </c>
      <c r="I1111">
        <v>0.264237</v>
      </c>
      <c r="J1111">
        <v>0.72289999999999999</v>
      </c>
      <c r="K1111">
        <v>0</v>
      </c>
      <c r="L1111" t="s">
        <v>43</v>
      </c>
    </row>
    <row r="1112" spans="1:25" x14ac:dyDescent="0.25">
      <c r="A1112" t="s">
        <v>48</v>
      </c>
      <c r="B1112">
        <v>189168</v>
      </c>
      <c r="C1112">
        <v>183335</v>
      </c>
      <c r="D1112">
        <v>183185</v>
      </c>
      <c r="E1112">
        <v>183129</v>
      </c>
      <c r="F1112">
        <v>3312.95</v>
      </c>
      <c r="G1112">
        <v>3925.8</v>
      </c>
      <c r="H1112">
        <v>2332.88</v>
      </c>
      <c r="I1112">
        <v>0.27155299999999999</v>
      </c>
      <c r="J1112">
        <v>0.72418000000000005</v>
      </c>
      <c r="K1112">
        <v>0</v>
      </c>
      <c r="L1112" t="s">
        <v>43</v>
      </c>
    </row>
    <row r="1113" spans="1:25" x14ac:dyDescent="0.25">
      <c r="A1113" t="s">
        <v>48</v>
      </c>
      <c r="B1113">
        <v>188809</v>
      </c>
      <c r="C1113">
        <v>183183</v>
      </c>
      <c r="D1113">
        <v>183031</v>
      </c>
      <c r="E1113">
        <v>182974</v>
      </c>
      <c r="F1113">
        <v>3300.29</v>
      </c>
      <c r="G1113">
        <v>3860.27</v>
      </c>
      <c r="H1113">
        <v>2348.54</v>
      </c>
      <c r="I1113">
        <v>0.264901</v>
      </c>
      <c r="J1113">
        <v>0.70744700000000005</v>
      </c>
      <c r="K1113">
        <v>0</v>
      </c>
      <c r="L1113" t="s">
        <v>43</v>
      </c>
    </row>
    <row r="1114" spans="1:25" x14ac:dyDescent="0.25">
      <c r="A1114" t="s">
        <v>48</v>
      </c>
      <c r="B1114">
        <v>188564</v>
      </c>
      <c r="C1114">
        <v>182928</v>
      </c>
      <c r="D1114">
        <v>182778</v>
      </c>
      <c r="E1114">
        <v>182721</v>
      </c>
      <c r="F1114">
        <v>3288.06</v>
      </c>
      <c r="G1114">
        <v>3869.98</v>
      </c>
      <c r="H1114">
        <v>2346.36</v>
      </c>
      <c r="I1114">
        <v>0.27368700000000001</v>
      </c>
      <c r="J1114">
        <v>0.72780199999999995</v>
      </c>
      <c r="K1114">
        <v>0</v>
      </c>
      <c r="L1114" t="s">
        <v>43</v>
      </c>
    </row>
    <row r="1115" spans="1:25" x14ac:dyDescent="0.25">
      <c r="A1115" t="s">
        <v>48</v>
      </c>
      <c r="B1115">
        <v>189029</v>
      </c>
      <c r="C1115">
        <v>183182</v>
      </c>
      <c r="D1115">
        <v>183031</v>
      </c>
      <c r="E1115">
        <v>182974</v>
      </c>
      <c r="F1115">
        <v>3307.85</v>
      </c>
      <c r="G1115">
        <v>3896.87</v>
      </c>
      <c r="H1115">
        <v>2348.2600000000002</v>
      </c>
      <c r="I1115">
        <v>0.283167</v>
      </c>
      <c r="J1115">
        <v>0.71569199999999999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189049</v>
      </c>
      <c r="C1116">
        <v>183124</v>
      </c>
      <c r="D1116">
        <v>182975</v>
      </c>
      <c r="E1116">
        <v>182918</v>
      </c>
      <c r="F1116">
        <v>3275.51</v>
      </c>
      <c r="G1116">
        <v>3979.52</v>
      </c>
      <c r="H1116">
        <v>2340.42</v>
      </c>
      <c r="I1116">
        <v>0.28308</v>
      </c>
      <c r="J1116">
        <v>0.72767000000000004</v>
      </c>
      <c r="K1116">
        <v>0</v>
      </c>
      <c r="L1116" t="s">
        <v>43</v>
      </c>
    </row>
    <row r="1117" spans="1:25" x14ac:dyDescent="0.25">
      <c r="A1117" t="s">
        <v>48</v>
      </c>
      <c r="B1117">
        <v>188663</v>
      </c>
      <c r="C1117">
        <v>182925</v>
      </c>
      <c r="D1117">
        <v>182775</v>
      </c>
      <c r="E1117">
        <v>182718</v>
      </c>
      <c r="F1117">
        <v>3326.75</v>
      </c>
      <c r="G1117">
        <v>3886.93</v>
      </c>
      <c r="H1117">
        <v>2340.7399999999998</v>
      </c>
      <c r="I1117">
        <v>0.260523</v>
      </c>
      <c r="J1117">
        <v>0.724943</v>
      </c>
      <c r="K1117">
        <v>0</v>
      </c>
      <c r="L1117" t="s">
        <v>43</v>
      </c>
    </row>
    <row r="1118" spans="1:25" x14ac:dyDescent="0.25">
      <c r="A1118" t="s">
        <v>48</v>
      </c>
      <c r="B1118">
        <v>189167</v>
      </c>
      <c r="C1118">
        <v>183358</v>
      </c>
      <c r="D1118">
        <v>183209</v>
      </c>
      <c r="E1118">
        <v>183152</v>
      </c>
      <c r="F1118">
        <v>3286.86</v>
      </c>
      <c r="G1118">
        <v>3940.78</v>
      </c>
      <c r="H1118">
        <v>2351.81</v>
      </c>
      <c r="I1118">
        <v>0.28312799999999999</v>
      </c>
      <c r="J1118">
        <v>0.727858</v>
      </c>
      <c r="K1118">
        <v>0</v>
      </c>
      <c r="L1118" t="s">
        <v>43</v>
      </c>
    </row>
    <row r="1119" spans="1:25" x14ac:dyDescent="0.25">
      <c r="A1119" t="s">
        <v>48</v>
      </c>
      <c r="B1119">
        <v>189370</v>
      </c>
      <c r="C1119">
        <v>183445</v>
      </c>
      <c r="D1119">
        <v>183294</v>
      </c>
      <c r="E1119">
        <v>183237</v>
      </c>
      <c r="F1119">
        <v>3293.38</v>
      </c>
      <c r="G1119">
        <v>4011.77</v>
      </c>
      <c r="H1119">
        <v>2356.86</v>
      </c>
      <c r="I1119">
        <v>0.28337600000000002</v>
      </c>
      <c r="J1119">
        <v>0.72507999999999995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188773</v>
      </c>
      <c r="C1120">
        <v>183003</v>
      </c>
      <c r="D1120">
        <v>182853</v>
      </c>
      <c r="E1120">
        <v>182796</v>
      </c>
      <c r="F1120">
        <v>3301.91</v>
      </c>
      <c r="G1120">
        <v>3893.1</v>
      </c>
      <c r="H1120">
        <v>2341.64</v>
      </c>
      <c r="I1120">
        <v>0.28318199999999999</v>
      </c>
      <c r="J1120">
        <v>0.71059000000000005</v>
      </c>
      <c r="K1120">
        <v>0</v>
      </c>
      <c r="L1120" t="s">
        <v>43</v>
      </c>
      <c r="R1120">
        <f>AVERAGE(B1071:B1120)</f>
        <v>189902.54</v>
      </c>
      <c r="S1120">
        <f>AVERAGE(C1071:C1120)</f>
        <v>184408.08</v>
      </c>
      <c r="U1120">
        <f>_xlfn.VAR.P(B1071:B1120)</f>
        <v>2643523.4084000001</v>
      </c>
      <c r="V1120">
        <f>_xlfn.VAR.P(C1071:C1120)</f>
        <v>2613266.1535999994</v>
      </c>
      <c r="X1120">
        <f>1.96*SQRT(U1120)/50</f>
        <v>63.734949676639552</v>
      </c>
      <c r="Y1120">
        <f>1.96*SQRT(V1120)/50</f>
        <v>63.369151030039085</v>
      </c>
    </row>
    <row r="1121" spans="1:12" x14ac:dyDescent="0.25">
      <c r="A1121" t="s">
        <v>49</v>
      </c>
      <c r="B1121">
        <v>9495340.5254999995</v>
      </c>
      <c r="C1121" t="s">
        <v>37</v>
      </c>
    </row>
    <row r="1122" spans="1:12" x14ac:dyDescent="0.25">
      <c r="A1122" t="s">
        <v>50</v>
      </c>
      <c r="B1122">
        <v>180335</v>
      </c>
      <c r="C1122">
        <v>180317</v>
      </c>
      <c r="D1122">
        <v>180173</v>
      </c>
      <c r="E1122">
        <v>180117</v>
      </c>
      <c r="F1122">
        <v>3279.75</v>
      </c>
      <c r="G1122">
        <v>0</v>
      </c>
      <c r="H1122">
        <v>2476.37</v>
      </c>
      <c r="I1122">
        <v>0.278997</v>
      </c>
      <c r="J1122">
        <v>0.72748500000000005</v>
      </c>
      <c r="K1122">
        <v>0</v>
      </c>
      <c r="L1122" t="s">
        <v>43</v>
      </c>
    </row>
    <row r="1123" spans="1:12" x14ac:dyDescent="0.25">
      <c r="A1123" t="s">
        <v>50</v>
      </c>
      <c r="B1123">
        <v>180574</v>
      </c>
      <c r="C1123">
        <v>180556</v>
      </c>
      <c r="D1123">
        <v>180411</v>
      </c>
      <c r="E1123">
        <v>180355</v>
      </c>
      <c r="F1123">
        <v>3287.5</v>
      </c>
      <c r="G1123">
        <v>0</v>
      </c>
      <c r="H1123">
        <v>2484.81</v>
      </c>
      <c r="I1123">
        <v>0.28356399999999998</v>
      </c>
      <c r="J1123">
        <v>0.72717900000000002</v>
      </c>
      <c r="K1123">
        <v>0</v>
      </c>
      <c r="L1123" t="s">
        <v>43</v>
      </c>
    </row>
    <row r="1124" spans="1:12" x14ac:dyDescent="0.25">
      <c r="A1124" t="s">
        <v>50</v>
      </c>
      <c r="B1124">
        <v>180663</v>
      </c>
      <c r="C1124">
        <v>180645</v>
      </c>
      <c r="D1124">
        <v>180500</v>
      </c>
      <c r="E1124">
        <v>180444</v>
      </c>
      <c r="F1124">
        <v>3316.66</v>
      </c>
      <c r="G1124">
        <v>0</v>
      </c>
      <c r="H1124">
        <v>2493.44</v>
      </c>
      <c r="I1124">
        <v>0.283196</v>
      </c>
      <c r="J1124">
        <v>0.71909500000000004</v>
      </c>
      <c r="K1124">
        <v>0</v>
      </c>
      <c r="L1124" t="s">
        <v>43</v>
      </c>
    </row>
    <row r="1125" spans="1:12" x14ac:dyDescent="0.25">
      <c r="A1125" t="s">
        <v>50</v>
      </c>
      <c r="B1125">
        <v>181347</v>
      </c>
      <c r="C1125">
        <v>181330</v>
      </c>
      <c r="D1125">
        <v>181183</v>
      </c>
      <c r="E1125">
        <v>181126</v>
      </c>
      <c r="F1125">
        <v>3313.02</v>
      </c>
      <c r="G1125">
        <v>0</v>
      </c>
      <c r="H1125">
        <v>2518.41</v>
      </c>
      <c r="I1125">
        <v>0.26064900000000002</v>
      </c>
      <c r="J1125">
        <v>0.72787400000000002</v>
      </c>
      <c r="K1125">
        <v>0</v>
      </c>
      <c r="L1125" t="s">
        <v>43</v>
      </c>
    </row>
    <row r="1126" spans="1:12" x14ac:dyDescent="0.25">
      <c r="A1126" t="s">
        <v>50</v>
      </c>
      <c r="B1126">
        <v>183700</v>
      </c>
      <c r="C1126">
        <v>183682</v>
      </c>
      <c r="D1126">
        <v>183525</v>
      </c>
      <c r="E1126">
        <v>183469</v>
      </c>
      <c r="F1126">
        <v>3411.02</v>
      </c>
      <c r="G1126">
        <v>0</v>
      </c>
      <c r="H1126">
        <v>2626.42</v>
      </c>
      <c r="I1126">
        <v>0.28378599999999998</v>
      </c>
      <c r="J1126">
        <v>0.72570400000000002</v>
      </c>
      <c r="K1126">
        <v>0</v>
      </c>
      <c r="L1126" t="s">
        <v>43</v>
      </c>
    </row>
    <row r="1127" spans="1:12" x14ac:dyDescent="0.25">
      <c r="A1127" t="s">
        <v>50</v>
      </c>
      <c r="B1127">
        <v>183880</v>
      </c>
      <c r="C1127">
        <v>183861</v>
      </c>
      <c r="D1127">
        <v>183704</v>
      </c>
      <c r="E1127">
        <v>183646</v>
      </c>
      <c r="F1127">
        <v>3424.68</v>
      </c>
      <c r="G1127">
        <v>0</v>
      </c>
      <c r="H1127">
        <v>2632.76</v>
      </c>
      <c r="I1127">
        <v>0.283078</v>
      </c>
      <c r="J1127">
        <v>0.72784899999999997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184012</v>
      </c>
      <c r="C1128">
        <v>183994</v>
      </c>
      <c r="D1128">
        <v>183839</v>
      </c>
      <c r="E1128">
        <v>183782</v>
      </c>
      <c r="F1128">
        <v>3413.6</v>
      </c>
      <c r="G1128">
        <v>0</v>
      </c>
      <c r="H1128">
        <v>2645.34</v>
      </c>
      <c r="I1128">
        <v>0.26171800000000001</v>
      </c>
      <c r="J1128">
        <v>0.72762899999999997</v>
      </c>
      <c r="K1128">
        <v>0</v>
      </c>
      <c r="L1128" t="s">
        <v>43</v>
      </c>
    </row>
    <row r="1129" spans="1:12" x14ac:dyDescent="0.25">
      <c r="A1129" t="s">
        <v>50</v>
      </c>
      <c r="B1129">
        <v>183819</v>
      </c>
      <c r="C1129">
        <v>183801</v>
      </c>
      <c r="D1129">
        <v>183645</v>
      </c>
      <c r="E1129">
        <v>183587</v>
      </c>
      <c r="F1129">
        <v>3395.46</v>
      </c>
      <c r="G1129">
        <v>0</v>
      </c>
      <c r="H1129">
        <v>2644.92</v>
      </c>
      <c r="I1129">
        <v>0.283082</v>
      </c>
      <c r="J1129">
        <v>0.72748699999999999</v>
      </c>
      <c r="K1129">
        <v>0</v>
      </c>
      <c r="L1129" t="s">
        <v>43</v>
      </c>
    </row>
    <row r="1130" spans="1:12" x14ac:dyDescent="0.25">
      <c r="A1130" t="s">
        <v>50</v>
      </c>
      <c r="B1130">
        <v>183687</v>
      </c>
      <c r="C1130">
        <v>183669</v>
      </c>
      <c r="D1130">
        <v>183514</v>
      </c>
      <c r="E1130">
        <v>183456</v>
      </c>
      <c r="F1130">
        <v>3398.46</v>
      </c>
      <c r="G1130">
        <v>0</v>
      </c>
      <c r="H1130">
        <v>2635.06</v>
      </c>
      <c r="I1130">
        <v>0.283078</v>
      </c>
      <c r="J1130">
        <v>0.72682899999999995</v>
      </c>
      <c r="K1130">
        <v>0</v>
      </c>
      <c r="L1130" t="s">
        <v>43</v>
      </c>
    </row>
    <row r="1131" spans="1:12" x14ac:dyDescent="0.25">
      <c r="A1131" t="s">
        <v>50</v>
      </c>
      <c r="B1131">
        <v>183718</v>
      </c>
      <c r="C1131">
        <v>183700</v>
      </c>
      <c r="D1131">
        <v>183542</v>
      </c>
      <c r="E1131">
        <v>183485</v>
      </c>
      <c r="F1131">
        <v>3414.96</v>
      </c>
      <c r="G1131">
        <v>0</v>
      </c>
      <c r="H1131">
        <v>2636.48</v>
      </c>
      <c r="I1131">
        <v>0.26230199999999998</v>
      </c>
      <c r="J1131">
        <v>0.721939</v>
      </c>
      <c r="K1131">
        <v>0</v>
      </c>
      <c r="L1131" t="s">
        <v>43</v>
      </c>
    </row>
    <row r="1132" spans="1:12" x14ac:dyDescent="0.25">
      <c r="A1132" t="s">
        <v>50</v>
      </c>
      <c r="B1132">
        <v>184004</v>
      </c>
      <c r="C1132">
        <v>183986</v>
      </c>
      <c r="D1132">
        <v>183829</v>
      </c>
      <c r="E1132">
        <v>183771</v>
      </c>
      <c r="F1132">
        <v>3395.38</v>
      </c>
      <c r="G1132">
        <v>0</v>
      </c>
      <c r="H1132">
        <v>2641.87</v>
      </c>
      <c r="I1132">
        <v>0.28311799999999998</v>
      </c>
      <c r="J1132">
        <v>0.71593799999999996</v>
      </c>
      <c r="K1132">
        <v>0</v>
      </c>
      <c r="L1132" t="s">
        <v>43</v>
      </c>
    </row>
    <row r="1133" spans="1:12" x14ac:dyDescent="0.25">
      <c r="A1133" t="s">
        <v>50</v>
      </c>
      <c r="B1133">
        <v>183846</v>
      </c>
      <c r="C1133">
        <v>183828</v>
      </c>
      <c r="D1133">
        <v>183672</v>
      </c>
      <c r="E1133">
        <v>183614</v>
      </c>
      <c r="F1133">
        <v>3410.55</v>
      </c>
      <c r="G1133">
        <v>0</v>
      </c>
      <c r="H1133">
        <v>2642.63</v>
      </c>
      <c r="I1133">
        <v>0.26645999999999997</v>
      </c>
      <c r="J1133">
        <v>0.72786200000000001</v>
      </c>
      <c r="K1133">
        <v>0</v>
      </c>
      <c r="L1133" t="s">
        <v>43</v>
      </c>
    </row>
    <row r="1134" spans="1:12" x14ac:dyDescent="0.25">
      <c r="A1134" t="s">
        <v>50</v>
      </c>
      <c r="B1134">
        <v>183701</v>
      </c>
      <c r="C1134">
        <v>183683</v>
      </c>
      <c r="D1134">
        <v>183528</v>
      </c>
      <c r="E1134">
        <v>183470</v>
      </c>
      <c r="F1134">
        <v>3384.95</v>
      </c>
      <c r="G1134">
        <v>0</v>
      </c>
      <c r="H1134">
        <v>2636.7</v>
      </c>
      <c r="I1134">
        <v>0.283078</v>
      </c>
      <c r="J1134">
        <v>0.72711899999999996</v>
      </c>
      <c r="K1134">
        <v>0</v>
      </c>
      <c r="L1134" t="s">
        <v>43</v>
      </c>
    </row>
    <row r="1135" spans="1:12" x14ac:dyDescent="0.25">
      <c r="A1135" t="s">
        <v>50</v>
      </c>
      <c r="B1135">
        <v>183642</v>
      </c>
      <c r="C1135">
        <v>183624</v>
      </c>
      <c r="D1135">
        <v>183466</v>
      </c>
      <c r="E1135">
        <v>183408</v>
      </c>
      <c r="F1135">
        <v>3390.35</v>
      </c>
      <c r="G1135">
        <v>0</v>
      </c>
      <c r="H1135">
        <v>2634.49</v>
      </c>
      <c r="I1135">
        <v>0.28308</v>
      </c>
      <c r="J1135">
        <v>0.72789000000000004</v>
      </c>
      <c r="K1135">
        <v>0</v>
      </c>
      <c r="L1135" t="s">
        <v>43</v>
      </c>
    </row>
    <row r="1136" spans="1:12" x14ac:dyDescent="0.25">
      <c r="A1136" t="s">
        <v>50</v>
      </c>
      <c r="B1136">
        <v>183955</v>
      </c>
      <c r="C1136">
        <v>183936</v>
      </c>
      <c r="D1136">
        <v>183779</v>
      </c>
      <c r="E1136">
        <v>183722</v>
      </c>
      <c r="F1136">
        <v>3396.05</v>
      </c>
      <c r="G1136">
        <v>0</v>
      </c>
      <c r="H1136">
        <v>2641.47</v>
      </c>
      <c r="I1136">
        <v>0.28309299999999998</v>
      </c>
      <c r="J1136">
        <v>0.71840199999999999</v>
      </c>
      <c r="K1136">
        <v>0</v>
      </c>
      <c r="L1136" t="s">
        <v>43</v>
      </c>
    </row>
    <row r="1137" spans="1:12" x14ac:dyDescent="0.25">
      <c r="A1137" t="s">
        <v>50</v>
      </c>
      <c r="B1137">
        <v>183935</v>
      </c>
      <c r="C1137">
        <v>183917</v>
      </c>
      <c r="D1137">
        <v>183759</v>
      </c>
      <c r="E1137">
        <v>183701</v>
      </c>
      <c r="F1137">
        <v>3420.54</v>
      </c>
      <c r="G1137">
        <v>0</v>
      </c>
      <c r="H1137">
        <v>2648.87</v>
      </c>
      <c r="I1137">
        <v>0.283078</v>
      </c>
      <c r="J1137">
        <v>0.72492699999999999</v>
      </c>
      <c r="K1137">
        <v>0</v>
      </c>
      <c r="L1137" t="s">
        <v>43</v>
      </c>
    </row>
    <row r="1138" spans="1:12" x14ac:dyDescent="0.25">
      <c r="A1138" t="s">
        <v>50</v>
      </c>
      <c r="B1138">
        <v>183845</v>
      </c>
      <c r="C1138">
        <v>183826</v>
      </c>
      <c r="D1138">
        <v>183671</v>
      </c>
      <c r="E1138">
        <v>183614</v>
      </c>
      <c r="F1138">
        <v>3426.26</v>
      </c>
      <c r="G1138">
        <v>0</v>
      </c>
      <c r="H1138">
        <v>2644.59</v>
      </c>
      <c r="I1138">
        <v>0.28309200000000001</v>
      </c>
      <c r="J1138">
        <v>0.727294</v>
      </c>
      <c r="K1138">
        <v>0</v>
      </c>
      <c r="L1138" t="s">
        <v>43</v>
      </c>
    </row>
    <row r="1139" spans="1:12" x14ac:dyDescent="0.25">
      <c r="A1139" t="s">
        <v>50</v>
      </c>
      <c r="B1139">
        <v>183676</v>
      </c>
      <c r="C1139">
        <v>183657</v>
      </c>
      <c r="D1139">
        <v>183502</v>
      </c>
      <c r="E1139">
        <v>183444</v>
      </c>
      <c r="F1139">
        <v>3417.22</v>
      </c>
      <c r="G1139">
        <v>0</v>
      </c>
      <c r="H1139">
        <v>2643.35</v>
      </c>
      <c r="I1139">
        <v>0.28307900000000003</v>
      </c>
      <c r="J1139">
        <v>0.72717500000000002</v>
      </c>
      <c r="K1139">
        <v>0</v>
      </c>
      <c r="L1139" t="s">
        <v>43</v>
      </c>
    </row>
    <row r="1140" spans="1:12" x14ac:dyDescent="0.25">
      <c r="A1140" t="s">
        <v>50</v>
      </c>
      <c r="B1140">
        <v>183852</v>
      </c>
      <c r="C1140">
        <v>183835</v>
      </c>
      <c r="D1140">
        <v>183679</v>
      </c>
      <c r="E1140">
        <v>183621</v>
      </c>
      <c r="F1140">
        <v>3388.53</v>
      </c>
      <c r="G1140">
        <v>0</v>
      </c>
      <c r="H1140">
        <v>2641.99</v>
      </c>
      <c r="I1140">
        <v>0.28314400000000001</v>
      </c>
      <c r="J1140">
        <v>0.72662899999999997</v>
      </c>
      <c r="K1140">
        <v>0</v>
      </c>
      <c r="L1140" t="s">
        <v>43</v>
      </c>
    </row>
    <row r="1141" spans="1:12" x14ac:dyDescent="0.25">
      <c r="A1141" t="s">
        <v>50</v>
      </c>
      <c r="B1141">
        <v>183866</v>
      </c>
      <c r="C1141">
        <v>183848</v>
      </c>
      <c r="D1141">
        <v>183691</v>
      </c>
      <c r="E1141">
        <v>183633</v>
      </c>
      <c r="F1141">
        <v>3422.69</v>
      </c>
      <c r="G1141">
        <v>0</v>
      </c>
      <c r="H1141">
        <v>2644.27</v>
      </c>
      <c r="I1141">
        <v>0.28310099999999999</v>
      </c>
      <c r="J1141">
        <v>0.727715</v>
      </c>
      <c r="K1141">
        <v>0</v>
      </c>
      <c r="L1141" t="s">
        <v>43</v>
      </c>
    </row>
    <row r="1142" spans="1:12" x14ac:dyDescent="0.25">
      <c r="A1142" t="s">
        <v>50</v>
      </c>
      <c r="B1142">
        <v>184113</v>
      </c>
      <c r="C1142">
        <v>184095</v>
      </c>
      <c r="D1142">
        <v>183939</v>
      </c>
      <c r="E1142">
        <v>183882</v>
      </c>
      <c r="F1142">
        <v>3419.69</v>
      </c>
      <c r="G1142">
        <v>0</v>
      </c>
      <c r="H1142">
        <v>2636.49</v>
      </c>
      <c r="I1142">
        <v>0.28310999999999997</v>
      </c>
      <c r="J1142">
        <v>0.71384199999999998</v>
      </c>
      <c r="K1142">
        <v>0</v>
      </c>
      <c r="L1142" t="s">
        <v>43</v>
      </c>
    </row>
    <row r="1143" spans="1:12" x14ac:dyDescent="0.25">
      <c r="A1143" t="s">
        <v>50</v>
      </c>
      <c r="B1143">
        <v>183793</v>
      </c>
      <c r="C1143">
        <v>183774</v>
      </c>
      <c r="D1143">
        <v>183619</v>
      </c>
      <c r="E1143">
        <v>183561</v>
      </c>
      <c r="F1143">
        <v>3382.25</v>
      </c>
      <c r="G1143">
        <v>0</v>
      </c>
      <c r="H1143">
        <v>2636.4</v>
      </c>
      <c r="I1143">
        <v>0.28331099999999998</v>
      </c>
      <c r="J1143">
        <v>0.72023000000000004</v>
      </c>
      <c r="K1143">
        <v>0</v>
      </c>
      <c r="L1143" t="s">
        <v>43</v>
      </c>
    </row>
    <row r="1144" spans="1:12" x14ac:dyDescent="0.25">
      <c r="A1144" t="s">
        <v>50</v>
      </c>
      <c r="B1144">
        <v>183770</v>
      </c>
      <c r="C1144">
        <v>183752</v>
      </c>
      <c r="D1144">
        <v>183595</v>
      </c>
      <c r="E1144">
        <v>183538</v>
      </c>
      <c r="F1144">
        <v>3393.71</v>
      </c>
      <c r="G1144">
        <v>0</v>
      </c>
      <c r="H1144">
        <v>2632.69</v>
      </c>
      <c r="I1144">
        <v>0.283084</v>
      </c>
      <c r="J1144">
        <v>0.71208499999999997</v>
      </c>
      <c r="K1144">
        <v>0</v>
      </c>
      <c r="L1144" t="s">
        <v>43</v>
      </c>
    </row>
    <row r="1145" spans="1:12" x14ac:dyDescent="0.25">
      <c r="A1145" t="s">
        <v>50</v>
      </c>
      <c r="B1145">
        <v>183962</v>
      </c>
      <c r="C1145">
        <v>183943</v>
      </c>
      <c r="D1145">
        <v>183788</v>
      </c>
      <c r="E1145">
        <v>183730</v>
      </c>
      <c r="F1145">
        <v>3389.99</v>
      </c>
      <c r="G1145">
        <v>0</v>
      </c>
      <c r="H1145">
        <v>2647.72</v>
      </c>
      <c r="I1145">
        <v>0.26123800000000003</v>
      </c>
      <c r="J1145">
        <v>0.72589000000000004</v>
      </c>
      <c r="K1145">
        <v>0</v>
      </c>
      <c r="L1145" t="s">
        <v>43</v>
      </c>
    </row>
    <row r="1146" spans="1:12" x14ac:dyDescent="0.25">
      <c r="A1146" t="s">
        <v>50</v>
      </c>
      <c r="B1146">
        <v>183881</v>
      </c>
      <c r="C1146">
        <v>183863</v>
      </c>
      <c r="D1146">
        <v>183704</v>
      </c>
      <c r="E1146">
        <v>183647</v>
      </c>
      <c r="F1146">
        <v>3429.64</v>
      </c>
      <c r="G1146">
        <v>0</v>
      </c>
      <c r="H1146">
        <v>2643.17</v>
      </c>
      <c r="I1146">
        <v>0.283306</v>
      </c>
      <c r="J1146">
        <v>0.72756799999999999</v>
      </c>
      <c r="K1146">
        <v>0</v>
      </c>
      <c r="L1146" t="s">
        <v>43</v>
      </c>
    </row>
    <row r="1147" spans="1:12" x14ac:dyDescent="0.25">
      <c r="A1147" t="s">
        <v>50</v>
      </c>
      <c r="B1147">
        <v>183776</v>
      </c>
      <c r="C1147">
        <v>183758</v>
      </c>
      <c r="D1147">
        <v>183602</v>
      </c>
      <c r="E1147">
        <v>183545</v>
      </c>
      <c r="F1147">
        <v>3426.92</v>
      </c>
      <c r="G1147">
        <v>0</v>
      </c>
      <c r="H1147">
        <v>2641.19</v>
      </c>
      <c r="I1147">
        <v>0.28320800000000002</v>
      </c>
      <c r="J1147">
        <v>0.727603</v>
      </c>
      <c r="K1147">
        <v>0</v>
      </c>
      <c r="L1147" t="s">
        <v>43</v>
      </c>
    </row>
    <row r="1148" spans="1:12" x14ac:dyDescent="0.25">
      <c r="A1148" t="s">
        <v>50</v>
      </c>
      <c r="B1148">
        <v>183862</v>
      </c>
      <c r="C1148">
        <v>183844</v>
      </c>
      <c r="D1148">
        <v>183688</v>
      </c>
      <c r="E1148">
        <v>183631</v>
      </c>
      <c r="F1148">
        <v>3414.45</v>
      </c>
      <c r="G1148">
        <v>0</v>
      </c>
      <c r="H1148">
        <v>2648.25</v>
      </c>
      <c r="I1148">
        <v>0.283113</v>
      </c>
      <c r="J1148">
        <v>0.72543000000000002</v>
      </c>
      <c r="K1148">
        <v>0</v>
      </c>
      <c r="L1148" t="s">
        <v>43</v>
      </c>
    </row>
    <row r="1149" spans="1:12" x14ac:dyDescent="0.25">
      <c r="A1149" t="s">
        <v>50</v>
      </c>
      <c r="B1149">
        <v>183994</v>
      </c>
      <c r="C1149">
        <v>183977</v>
      </c>
      <c r="D1149">
        <v>183821</v>
      </c>
      <c r="E1149">
        <v>183764</v>
      </c>
      <c r="F1149">
        <v>3426.41</v>
      </c>
      <c r="G1149">
        <v>0</v>
      </c>
      <c r="H1149">
        <v>2649.81</v>
      </c>
      <c r="I1149">
        <v>0.283416</v>
      </c>
      <c r="J1149">
        <v>0.71704699999999999</v>
      </c>
      <c r="K1149">
        <v>0</v>
      </c>
      <c r="L1149" t="s">
        <v>43</v>
      </c>
    </row>
    <row r="1150" spans="1:12" x14ac:dyDescent="0.25">
      <c r="A1150" t="s">
        <v>50</v>
      </c>
      <c r="B1150">
        <v>183890</v>
      </c>
      <c r="C1150">
        <v>183872</v>
      </c>
      <c r="D1150">
        <v>183716</v>
      </c>
      <c r="E1150">
        <v>183659</v>
      </c>
      <c r="F1150">
        <v>3406.95</v>
      </c>
      <c r="G1150">
        <v>0</v>
      </c>
      <c r="H1150">
        <v>2652.69</v>
      </c>
      <c r="I1150">
        <v>0.283327</v>
      </c>
      <c r="J1150">
        <v>0.71178699999999995</v>
      </c>
      <c r="K1150">
        <v>0</v>
      </c>
      <c r="L1150" t="s">
        <v>43</v>
      </c>
    </row>
    <row r="1151" spans="1:12" x14ac:dyDescent="0.25">
      <c r="A1151" t="s">
        <v>50</v>
      </c>
      <c r="B1151">
        <v>183800</v>
      </c>
      <c r="C1151">
        <v>183783</v>
      </c>
      <c r="D1151">
        <v>183628</v>
      </c>
      <c r="E1151">
        <v>183571</v>
      </c>
      <c r="F1151">
        <v>3414.82</v>
      </c>
      <c r="G1151">
        <v>0</v>
      </c>
      <c r="H1151">
        <v>2636.95</v>
      </c>
      <c r="I1151">
        <v>0.28320499999999998</v>
      </c>
      <c r="J1151">
        <v>0.72683399999999998</v>
      </c>
      <c r="K1151">
        <v>0</v>
      </c>
      <c r="L1151" t="s">
        <v>43</v>
      </c>
    </row>
    <row r="1152" spans="1:12" x14ac:dyDescent="0.25">
      <c r="A1152" t="s">
        <v>50</v>
      </c>
      <c r="B1152">
        <v>183737</v>
      </c>
      <c r="C1152">
        <v>183720</v>
      </c>
      <c r="D1152">
        <v>183565</v>
      </c>
      <c r="E1152">
        <v>183507</v>
      </c>
      <c r="F1152">
        <v>3397.58</v>
      </c>
      <c r="G1152">
        <v>0</v>
      </c>
      <c r="H1152">
        <v>2646.32</v>
      </c>
      <c r="I1152">
        <v>0.26253100000000001</v>
      </c>
      <c r="J1152">
        <v>0.723109</v>
      </c>
      <c r="K1152">
        <v>0</v>
      </c>
      <c r="L1152" t="s">
        <v>43</v>
      </c>
    </row>
    <row r="1153" spans="1:12" x14ac:dyDescent="0.25">
      <c r="A1153" t="s">
        <v>50</v>
      </c>
      <c r="B1153">
        <v>183956</v>
      </c>
      <c r="C1153">
        <v>183938</v>
      </c>
      <c r="D1153">
        <v>183781</v>
      </c>
      <c r="E1153">
        <v>183724</v>
      </c>
      <c r="F1153">
        <v>3424.07</v>
      </c>
      <c r="G1153">
        <v>0</v>
      </c>
      <c r="H1153">
        <v>2644.26</v>
      </c>
      <c r="I1153">
        <v>0.26052599999999998</v>
      </c>
      <c r="J1153">
        <v>0.72772000000000003</v>
      </c>
      <c r="K1153">
        <v>0</v>
      </c>
      <c r="L1153" t="s">
        <v>43</v>
      </c>
    </row>
    <row r="1154" spans="1:12" x14ac:dyDescent="0.25">
      <c r="A1154" t="s">
        <v>50</v>
      </c>
      <c r="B1154">
        <v>184050</v>
      </c>
      <c r="C1154">
        <v>184033</v>
      </c>
      <c r="D1154">
        <v>183877</v>
      </c>
      <c r="E1154">
        <v>183819</v>
      </c>
      <c r="F1154">
        <v>3406.49</v>
      </c>
      <c r="G1154">
        <v>0</v>
      </c>
      <c r="H1154">
        <v>2660.28</v>
      </c>
      <c r="I1154">
        <v>0.28307900000000003</v>
      </c>
      <c r="J1154">
        <v>0.72710399999999997</v>
      </c>
      <c r="K1154">
        <v>0</v>
      </c>
      <c r="L1154" t="s">
        <v>43</v>
      </c>
    </row>
    <row r="1155" spans="1:12" x14ac:dyDescent="0.25">
      <c r="A1155" t="s">
        <v>50</v>
      </c>
      <c r="B1155">
        <v>183801</v>
      </c>
      <c r="C1155">
        <v>183783</v>
      </c>
      <c r="D1155">
        <v>183627</v>
      </c>
      <c r="E1155">
        <v>183570</v>
      </c>
      <c r="F1155">
        <v>3391.39</v>
      </c>
      <c r="G1155">
        <v>0</v>
      </c>
      <c r="H1155">
        <v>2646.4</v>
      </c>
      <c r="I1155">
        <v>0.28318300000000002</v>
      </c>
      <c r="J1155">
        <v>0.72472300000000001</v>
      </c>
      <c r="K1155">
        <v>0</v>
      </c>
      <c r="L1155" t="s">
        <v>43</v>
      </c>
    </row>
    <row r="1156" spans="1:12" x14ac:dyDescent="0.25">
      <c r="A1156" t="s">
        <v>50</v>
      </c>
      <c r="B1156">
        <v>183718</v>
      </c>
      <c r="C1156">
        <v>183699</v>
      </c>
      <c r="D1156">
        <v>183545</v>
      </c>
      <c r="E1156">
        <v>183487</v>
      </c>
      <c r="F1156">
        <v>3405.43</v>
      </c>
      <c r="G1156">
        <v>0</v>
      </c>
      <c r="H1156">
        <v>2634.19</v>
      </c>
      <c r="I1156">
        <v>0.28320000000000001</v>
      </c>
      <c r="J1156">
        <v>0.72596000000000005</v>
      </c>
      <c r="K1156">
        <v>0</v>
      </c>
      <c r="L1156" t="s">
        <v>43</v>
      </c>
    </row>
    <row r="1157" spans="1:12" x14ac:dyDescent="0.25">
      <c r="A1157" t="s">
        <v>50</v>
      </c>
      <c r="B1157">
        <v>183892</v>
      </c>
      <c r="C1157">
        <v>183874</v>
      </c>
      <c r="D1157">
        <v>183717</v>
      </c>
      <c r="E1157">
        <v>183659</v>
      </c>
      <c r="F1157">
        <v>3406.9</v>
      </c>
      <c r="G1157">
        <v>0</v>
      </c>
      <c r="H1157">
        <v>2657.96</v>
      </c>
      <c r="I1157">
        <v>0.28310800000000003</v>
      </c>
      <c r="J1157">
        <v>0.70653200000000005</v>
      </c>
      <c r="K1157">
        <v>0</v>
      </c>
      <c r="L1157" t="s">
        <v>43</v>
      </c>
    </row>
    <row r="1158" spans="1:12" x14ac:dyDescent="0.25">
      <c r="A1158" t="s">
        <v>50</v>
      </c>
      <c r="B1158">
        <v>183974</v>
      </c>
      <c r="C1158">
        <v>183956</v>
      </c>
      <c r="D1158">
        <v>183800</v>
      </c>
      <c r="E1158">
        <v>183743</v>
      </c>
      <c r="F1158">
        <v>3394.73</v>
      </c>
      <c r="G1158">
        <v>0</v>
      </c>
      <c r="H1158">
        <v>2654.42</v>
      </c>
      <c r="I1158">
        <v>0.283078</v>
      </c>
      <c r="J1158">
        <v>0.725665</v>
      </c>
      <c r="K1158">
        <v>0</v>
      </c>
      <c r="L1158" t="s">
        <v>43</v>
      </c>
    </row>
    <row r="1159" spans="1:12" x14ac:dyDescent="0.25">
      <c r="A1159" t="s">
        <v>50</v>
      </c>
      <c r="B1159">
        <v>183904</v>
      </c>
      <c r="C1159">
        <v>183886</v>
      </c>
      <c r="D1159">
        <v>183729</v>
      </c>
      <c r="E1159">
        <v>183672</v>
      </c>
      <c r="F1159">
        <v>3422.57</v>
      </c>
      <c r="G1159">
        <v>0</v>
      </c>
      <c r="H1159">
        <v>2647.08</v>
      </c>
      <c r="I1159">
        <v>0.262046</v>
      </c>
      <c r="J1159">
        <v>0.70652800000000004</v>
      </c>
      <c r="K1159">
        <v>0</v>
      </c>
      <c r="L1159" t="s">
        <v>43</v>
      </c>
    </row>
    <row r="1160" spans="1:12" x14ac:dyDescent="0.25">
      <c r="A1160" t="s">
        <v>50</v>
      </c>
      <c r="B1160">
        <v>183758</v>
      </c>
      <c r="C1160">
        <v>183740</v>
      </c>
      <c r="D1160">
        <v>183582</v>
      </c>
      <c r="E1160">
        <v>183525</v>
      </c>
      <c r="F1160">
        <v>3406.45</v>
      </c>
      <c r="G1160">
        <v>0</v>
      </c>
      <c r="H1160">
        <v>2648.11</v>
      </c>
      <c r="I1160">
        <v>0.283113</v>
      </c>
      <c r="J1160">
        <v>0.72534100000000001</v>
      </c>
      <c r="K1160">
        <v>0</v>
      </c>
      <c r="L1160" t="s">
        <v>43</v>
      </c>
    </row>
    <row r="1161" spans="1:12" x14ac:dyDescent="0.25">
      <c r="A1161" t="s">
        <v>50</v>
      </c>
      <c r="B1161">
        <v>183867</v>
      </c>
      <c r="C1161">
        <v>183850</v>
      </c>
      <c r="D1161">
        <v>183693</v>
      </c>
      <c r="E1161">
        <v>183635</v>
      </c>
      <c r="F1161">
        <v>3396.15</v>
      </c>
      <c r="G1161">
        <v>0</v>
      </c>
      <c r="H1161">
        <v>2647.34</v>
      </c>
      <c r="I1161">
        <v>0.28312599999999999</v>
      </c>
      <c r="J1161">
        <v>0.706515</v>
      </c>
      <c r="K1161">
        <v>0</v>
      </c>
      <c r="L1161" t="s">
        <v>43</v>
      </c>
    </row>
    <row r="1162" spans="1:12" x14ac:dyDescent="0.25">
      <c r="A1162" t="s">
        <v>50</v>
      </c>
      <c r="B1162">
        <v>184017</v>
      </c>
      <c r="C1162">
        <v>183999</v>
      </c>
      <c r="D1162">
        <v>183841</v>
      </c>
      <c r="E1162">
        <v>183784</v>
      </c>
      <c r="F1162">
        <v>3404.35</v>
      </c>
      <c r="G1162">
        <v>0</v>
      </c>
      <c r="H1162">
        <v>2653.88</v>
      </c>
      <c r="I1162">
        <v>0.26816699999999999</v>
      </c>
      <c r="J1162">
        <v>0.72377499999999995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183932</v>
      </c>
      <c r="C1163">
        <v>183914</v>
      </c>
      <c r="D1163">
        <v>183758</v>
      </c>
      <c r="E1163">
        <v>183701</v>
      </c>
      <c r="F1163">
        <v>3413.73</v>
      </c>
      <c r="G1163">
        <v>0</v>
      </c>
      <c r="H1163">
        <v>2644.75</v>
      </c>
      <c r="I1163">
        <v>0.283142</v>
      </c>
      <c r="J1163">
        <v>0.70977699999999999</v>
      </c>
      <c r="K1163">
        <v>0</v>
      </c>
      <c r="L1163" t="s">
        <v>43</v>
      </c>
    </row>
    <row r="1164" spans="1:12" x14ac:dyDescent="0.25">
      <c r="A1164" t="s">
        <v>50</v>
      </c>
      <c r="B1164">
        <v>183752</v>
      </c>
      <c r="C1164">
        <v>183734</v>
      </c>
      <c r="D1164">
        <v>183576</v>
      </c>
      <c r="E1164">
        <v>183519</v>
      </c>
      <c r="F1164">
        <v>3406.39</v>
      </c>
      <c r="G1164">
        <v>0</v>
      </c>
      <c r="H1164">
        <v>2641.68</v>
      </c>
      <c r="I1164">
        <v>0.28307900000000003</v>
      </c>
      <c r="J1164">
        <v>0.72612399999999999</v>
      </c>
      <c r="K1164">
        <v>0</v>
      </c>
      <c r="L1164" t="s">
        <v>43</v>
      </c>
    </row>
    <row r="1165" spans="1:12" x14ac:dyDescent="0.25">
      <c r="A1165" t="s">
        <v>50</v>
      </c>
      <c r="B1165">
        <v>183710</v>
      </c>
      <c r="C1165">
        <v>183692</v>
      </c>
      <c r="D1165">
        <v>183537</v>
      </c>
      <c r="E1165">
        <v>183480</v>
      </c>
      <c r="F1165">
        <v>3401.89</v>
      </c>
      <c r="G1165">
        <v>0</v>
      </c>
      <c r="H1165">
        <v>2643.12</v>
      </c>
      <c r="I1165">
        <v>0.28315800000000002</v>
      </c>
      <c r="J1165">
        <v>0.72698799999999997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184067</v>
      </c>
      <c r="C1166">
        <v>184049</v>
      </c>
      <c r="D1166">
        <v>183892</v>
      </c>
      <c r="E1166">
        <v>183835</v>
      </c>
      <c r="F1166">
        <v>3408.79</v>
      </c>
      <c r="G1166">
        <v>0</v>
      </c>
      <c r="H1166">
        <v>2654.5</v>
      </c>
      <c r="I1166">
        <v>0.28309699999999999</v>
      </c>
      <c r="J1166">
        <v>0.71162199999999998</v>
      </c>
      <c r="K1166">
        <v>0</v>
      </c>
      <c r="L1166" t="s">
        <v>43</v>
      </c>
    </row>
    <row r="1167" spans="1:12" x14ac:dyDescent="0.25">
      <c r="A1167" t="s">
        <v>50</v>
      </c>
      <c r="B1167">
        <v>183963</v>
      </c>
      <c r="C1167">
        <v>183946</v>
      </c>
      <c r="D1167">
        <v>183790</v>
      </c>
      <c r="E1167">
        <v>183732</v>
      </c>
      <c r="F1167">
        <v>3402.32</v>
      </c>
      <c r="G1167">
        <v>0</v>
      </c>
      <c r="H1167">
        <v>2652.96</v>
      </c>
      <c r="I1167">
        <v>0.28316799999999998</v>
      </c>
      <c r="J1167">
        <v>0.72599199999999997</v>
      </c>
      <c r="K1167">
        <v>0</v>
      </c>
      <c r="L1167" t="s">
        <v>43</v>
      </c>
    </row>
    <row r="1168" spans="1:12" x14ac:dyDescent="0.25">
      <c r="A1168" t="s">
        <v>50</v>
      </c>
      <c r="B1168">
        <v>183739</v>
      </c>
      <c r="C1168">
        <v>183722</v>
      </c>
      <c r="D1168">
        <v>183567</v>
      </c>
      <c r="E1168">
        <v>183510</v>
      </c>
      <c r="F1168">
        <v>3396.73</v>
      </c>
      <c r="G1168">
        <v>0</v>
      </c>
      <c r="H1168">
        <v>2640.36</v>
      </c>
      <c r="I1168">
        <v>0.26711800000000002</v>
      </c>
      <c r="J1168">
        <v>0.72757300000000003</v>
      </c>
      <c r="K1168">
        <v>0</v>
      </c>
      <c r="L1168" t="s">
        <v>43</v>
      </c>
    </row>
    <row r="1169" spans="1:25" x14ac:dyDescent="0.25">
      <c r="A1169" t="s">
        <v>50</v>
      </c>
      <c r="B1169">
        <v>183647</v>
      </c>
      <c r="C1169">
        <v>183629</v>
      </c>
      <c r="D1169">
        <v>183473</v>
      </c>
      <c r="E1169">
        <v>183417</v>
      </c>
      <c r="F1169">
        <v>3394.29</v>
      </c>
      <c r="G1169">
        <v>0</v>
      </c>
      <c r="H1169">
        <v>2643.18</v>
      </c>
      <c r="I1169">
        <v>0.28308</v>
      </c>
      <c r="J1169">
        <v>0.70652700000000002</v>
      </c>
      <c r="K1169">
        <v>0</v>
      </c>
      <c r="L1169" t="s">
        <v>43</v>
      </c>
    </row>
    <row r="1170" spans="1:25" x14ac:dyDescent="0.25">
      <c r="A1170" t="s">
        <v>50</v>
      </c>
      <c r="B1170">
        <v>184057</v>
      </c>
      <c r="C1170">
        <v>184039</v>
      </c>
      <c r="D1170">
        <v>183881</v>
      </c>
      <c r="E1170">
        <v>183824</v>
      </c>
      <c r="F1170">
        <v>3415.53</v>
      </c>
      <c r="G1170">
        <v>0</v>
      </c>
      <c r="H1170">
        <v>2658.44</v>
      </c>
      <c r="I1170">
        <v>0.283244</v>
      </c>
      <c r="J1170">
        <v>0.72778600000000004</v>
      </c>
      <c r="K1170">
        <v>0</v>
      </c>
      <c r="L1170" t="s">
        <v>43</v>
      </c>
    </row>
    <row r="1171" spans="1:25" x14ac:dyDescent="0.25">
      <c r="A1171" t="s">
        <v>50</v>
      </c>
      <c r="B1171">
        <v>183982</v>
      </c>
      <c r="C1171">
        <v>183964</v>
      </c>
      <c r="D1171">
        <v>183809</v>
      </c>
      <c r="E1171">
        <v>183751</v>
      </c>
      <c r="F1171">
        <v>3406.81</v>
      </c>
      <c r="G1171">
        <v>0</v>
      </c>
      <c r="H1171">
        <v>2646.79</v>
      </c>
      <c r="I1171">
        <v>0.28311199999999997</v>
      </c>
      <c r="J1171">
        <v>0.72789199999999998</v>
      </c>
      <c r="K1171">
        <v>0</v>
      </c>
      <c r="L1171" t="s">
        <v>43</v>
      </c>
    </row>
    <row r="1172" spans="1:25" x14ac:dyDescent="0.25">
      <c r="A1172" t="s">
        <v>50</v>
      </c>
      <c r="B1172">
        <v>183831</v>
      </c>
      <c r="C1172">
        <v>183813</v>
      </c>
      <c r="D1172">
        <v>183656</v>
      </c>
      <c r="E1172">
        <v>183599</v>
      </c>
      <c r="F1172">
        <v>3426.92</v>
      </c>
      <c r="G1172">
        <v>0</v>
      </c>
      <c r="H1172">
        <v>2641.85</v>
      </c>
      <c r="I1172">
        <v>0.28310099999999999</v>
      </c>
      <c r="J1172">
        <v>0.72001499999999996</v>
      </c>
      <c r="K1172">
        <v>0</v>
      </c>
      <c r="L1172" t="s">
        <v>43</v>
      </c>
    </row>
    <row r="1173" spans="1:25" x14ac:dyDescent="0.25">
      <c r="A1173" t="s">
        <v>50</v>
      </c>
      <c r="B1173">
        <v>183710</v>
      </c>
      <c r="C1173">
        <v>183692</v>
      </c>
      <c r="D1173">
        <v>183537</v>
      </c>
      <c r="E1173">
        <v>183480</v>
      </c>
      <c r="F1173">
        <v>3408.44</v>
      </c>
      <c r="G1173">
        <v>0</v>
      </c>
      <c r="H1173">
        <v>2639.21</v>
      </c>
      <c r="I1173">
        <v>0.283389</v>
      </c>
      <c r="J1173">
        <v>0.72789099999999995</v>
      </c>
      <c r="K1173">
        <v>0</v>
      </c>
      <c r="L1173" t="s">
        <v>43</v>
      </c>
    </row>
    <row r="1174" spans="1:25" x14ac:dyDescent="0.25">
      <c r="A1174" t="s">
        <v>50</v>
      </c>
      <c r="B1174">
        <v>183837</v>
      </c>
      <c r="C1174">
        <v>183819</v>
      </c>
      <c r="D1174">
        <v>183662</v>
      </c>
      <c r="E1174">
        <v>183604</v>
      </c>
      <c r="F1174">
        <v>3408.98</v>
      </c>
      <c r="G1174">
        <v>0</v>
      </c>
      <c r="H1174">
        <v>2637.4</v>
      </c>
      <c r="I1174">
        <v>0.28309600000000001</v>
      </c>
      <c r="J1174">
        <v>0.71702699999999997</v>
      </c>
      <c r="K1174">
        <v>0</v>
      </c>
      <c r="L1174" t="s">
        <v>43</v>
      </c>
    </row>
    <row r="1175" spans="1:25" x14ac:dyDescent="0.25">
      <c r="A1175" t="s">
        <v>50</v>
      </c>
      <c r="B1175">
        <v>183948</v>
      </c>
      <c r="C1175">
        <v>183929</v>
      </c>
      <c r="D1175">
        <v>183773</v>
      </c>
      <c r="E1175">
        <v>183715</v>
      </c>
      <c r="F1175">
        <v>3418.15</v>
      </c>
      <c r="G1175">
        <v>0</v>
      </c>
      <c r="H1175">
        <v>2652.29</v>
      </c>
      <c r="I1175">
        <v>0.28314400000000001</v>
      </c>
      <c r="J1175">
        <v>0.72319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183876</v>
      </c>
      <c r="C1176">
        <v>183858</v>
      </c>
      <c r="D1176">
        <v>183701</v>
      </c>
      <c r="E1176">
        <v>183644</v>
      </c>
      <c r="F1176">
        <v>3376</v>
      </c>
      <c r="G1176">
        <v>0</v>
      </c>
      <c r="H1176">
        <v>2657.72</v>
      </c>
      <c r="I1176">
        <v>0.27536100000000002</v>
      </c>
      <c r="J1176">
        <v>0.71921599999999997</v>
      </c>
      <c r="K1176">
        <v>0</v>
      </c>
      <c r="L1176" t="s">
        <v>43</v>
      </c>
      <c r="R1176">
        <f>AVERAGE(B1127:B1176)</f>
        <v>183860.08</v>
      </c>
      <c r="S1176">
        <f>AVERAGE(C1127:C1176)</f>
        <v>183842.08</v>
      </c>
      <c r="U1176">
        <f>_xlfn.VAR.P(B1127:B1176)</f>
        <v>14166.633600000006</v>
      </c>
      <c r="V1176">
        <f>_xlfn.VAR.P(C1127:C1176)</f>
        <v>14175.953600000003</v>
      </c>
      <c r="X1176">
        <f>1.96*SQRT(U1176)/50</f>
        <v>4.665727794793006</v>
      </c>
      <c r="Y1176">
        <f>1.96*SQRT(V1176)/50</f>
        <v>4.6672622960257977</v>
      </c>
    </row>
    <row r="1177" spans="1:25" x14ac:dyDescent="0.25">
      <c r="A1177" t="s">
        <v>51</v>
      </c>
      <c r="B1177">
        <v>9193131.0592999998</v>
      </c>
      <c r="C1177" t="s">
        <v>37</v>
      </c>
    </row>
    <row r="1178" spans="1:25" x14ac:dyDescent="0.25">
      <c r="A1178" t="s">
        <v>52</v>
      </c>
      <c r="B1178">
        <v>15285.8</v>
      </c>
      <c r="C1178">
        <v>15210.8</v>
      </c>
      <c r="D1178">
        <v>15210.4</v>
      </c>
      <c r="E1178">
        <v>15187.4</v>
      </c>
      <c r="F1178">
        <v>1643.47</v>
      </c>
      <c r="G1178">
        <v>1203.79</v>
      </c>
      <c r="H1178">
        <v>486.64800000000002</v>
      </c>
      <c r="I1178">
        <v>0.28308</v>
      </c>
      <c r="J1178">
        <v>0.72653100000000004</v>
      </c>
      <c r="K1178">
        <v>0</v>
      </c>
      <c r="L1178" t="s">
        <v>43</v>
      </c>
    </row>
    <row r="1179" spans="1:25" x14ac:dyDescent="0.25">
      <c r="A1179" t="s">
        <v>52</v>
      </c>
      <c r="B1179">
        <v>15228.4</v>
      </c>
      <c r="C1179">
        <v>15156.6</v>
      </c>
      <c r="D1179">
        <v>15156.3</v>
      </c>
      <c r="E1179">
        <v>15133.1</v>
      </c>
      <c r="F1179">
        <v>1634.34</v>
      </c>
      <c r="G1179">
        <v>1207.51</v>
      </c>
      <c r="H1179">
        <v>486.95400000000001</v>
      </c>
      <c r="I1179">
        <v>0.28308</v>
      </c>
      <c r="J1179">
        <v>0.72653100000000004</v>
      </c>
      <c r="K1179">
        <v>0</v>
      </c>
      <c r="L1179" t="s">
        <v>43</v>
      </c>
    </row>
    <row r="1180" spans="1:25" x14ac:dyDescent="0.25">
      <c r="A1180" t="s">
        <v>52</v>
      </c>
      <c r="B1180">
        <v>15201.1</v>
      </c>
      <c r="C1180">
        <v>15128.9</v>
      </c>
      <c r="D1180">
        <v>15128.5</v>
      </c>
      <c r="E1180">
        <v>15105.6</v>
      </c>
      <c r="F1180">
        <v>1630.44</v>
      </c>
      <c r="G1180">
        <v>1202.26</v>
      </c>
      <c r="H1180">
        <v>485.34500000000003</v>
      </c>
      <c r="I1180">
        <v>0.28308</v>
      </c>
      <c r="J1180">
        <v>0.72653100000000004</v>
      </c>
      <c r="K1180">
        <v>0</v>
      </c>
      <c r="L1180" t="s">
        <v>43</v>
      </c>
    </row>
    <row r="1181" spans="1:25" x14ac:dyDescent="0.25">
      <c r="A1181" t="s">
        <v>52</v>
      </c>
      <c r="B1181">
        <v>15256.2</v>
      </c>
      <c r="C1181">
        <v>15180.3</v>
      </c>
      <c r="D1181">
        <v>15179.9</v>
      </c>
      <c r="E1181">
        <v>15156.9</v>
      </c>
      <c r="F1181">
        <v>1636.84</v>
      </c>
      <c r="G1181">
        <v>1214.31</v>
      </c>
      <c r="H1181">
        <v>486.72699999999998</v>
      </c>
      <c r="I1181">
        <v>0.28308</v>
      </c>
      <c r="J1181">
        <v>0.72653100000000004</v>
      </c>
      <c r="K1181">
        <v>0</v>
      </c>
      <c r="L1181" t="s">
        <v>43</v>
      </c>
    </row>
    <row r="1182" spans="1:25" x14ac:dyDescent="0.25">
      <c r="A1182" t="s">
        <v>52</v>
      </c>
      <c r="B1182">
        <v>15190.8</v>
      </c>
      <c r="C1182">
        <v>15118.8</v>
      </c>
      <c r="D1182">
        <v>15118.5</v>
      </c>
      <c r="E1182">
        <v>15095.6</v>
      </c>
      <c r="F1182">
        <v>1629.6</v>
      </c>
      <c r="G1182">
        <v>1206.3699999999999</v>
      </c>
      <c r="H1182">
        <v>484.63099999999997</v>
      </c>
      <c r="I1182">
        <v>0.28308</v>
      </c>
      <c r="J1182">
        <v>0.72653100000000004</v>
      </c>
      <c r="K1182">
        <v>0</v>
      </c>
      <c r="L1182" t="s">
        <v>43</v>
      </c>
    </row>
    <row r="1183" spans="1:25" x14ac:dyDescent="0.25">
      <c r="A1183" t="s">
        <v>52</v>
      </c>
      <c r="B1183">
        <v>15229.2</v>
      </c>
      <c r="C1183">
        <v>15154</v>
      </c>
      <c r="D1183">
        <v>15153.7</v>
      </c>
      <c r="E1183">
        <v>15130.9</v>
      </c>
      <c r="F1183">
        <v>1626.85</v>
      </c>
      <c r="G1183">
        <v>1209.0899999999999</v>
      </c>
      <c r="H1183">
        <v>484.06099999999998</v>
      </c>
      <c r="I1183">
        <v>0.28308</v>
      </c>
      <c r="J1183">
        <v>0.72653100000000004</v>
      </c>
      <c r="K1183">
        <v>0</v>
      </c>
      <c r="L1183" t="s">
        <v>43</v>
      </c>
    </row>
    <row r="1184" spans="1:25" x14ac:dyDescent="0.25">
      <c r="A1184" t="s">
        <v>52</v>
      </c>
      <c r="B1184">
        <v>15146.2</v>
      </c>
      <c r="C1184">
        <v>15072.9</v>
      </c>
      <c r="D1184">
        <v>15072.6</v>
      </c>
      <c r="E1184">
        <v>15050</v>
      </c>
      <c r="F1184">
        <v>1610.56</v>
      </c>
      <c r="G1184">
        <v>1195.5</v>
      </c>
      <c r="H1184">
        <v>482.59800000000001</v>
      </c>
      <c r="I1184">
        <v>0.28308</v>
      </c>
      <c r="J1184">
        <v>0.72653100000000004</v>
      </c>
      <c r="K1184">
        <v>0</v>
      </c>
      <c r="L1184" t="s">
        <v>43</v>
      </c>
    </row>
    <row r="1185" spans="1:12" x14ac:dyDescent="0.25">
      <c r="A1185" t="s">
        <v>52</v>
      </c>
      <c r="B1185">
        <v>15180.7</v>
      </c>
      <c r="C1185">
        <v>15104.1</v>
      </c>
      <c r="D1185">
        <v>15103.7</v>
      </c>
      <c r="E1185">
        <v>15080.9</v>
      </c>
      <c r="F1185">
        <v>1618.82</v>
      </c>
      <c r="G1185">
        <v>1195.05</v>
      </c>
      <c r="H1185">
        <v>483.18599999999998</v>
      </c>
      <c r="I1185">
        <v>0.28308</v>
      </c>
      <c r="J1185">
        <v>0.72653100000000004</v>
      </c>
      <c r="K1185">
        <v>0</v>
      </c>
      <c r="L1185" t="s">
        <v>43</v>
      </c>
    </row>
    <row r="1186" spans="1:12" x14ac:dyDescent="0.25">
      <c r="A1186" t="s">
        <v>52</v>
      </c>
      <c r="B1186">
        <v>15154.4</v>
      </c>
      <c r="C1186">
        <v>15079.8</v>
      </c>
      <c r="D1186">
        <v>15079.4</v>
      </c>
      <c r="E1186">
        <v>15056.4</v>
      </c>
      <c r="F1186">
        <v>1621.47</v>
      </c>
      <c r="G1186">
        <v>1194.23</v>
      </c>
      <c r="H1186">
        <v>482.875</v>
      </c>
      <c r="I1186">
        <v>0.28308</v>
      </c>
      <c r="J1186">
        <v>0.72653100000000004</v>
      </c>
      <c r="K1186">
        <v>0</v>
      </c>
      <c r="L1186" t="s">
        <v>43</v>
      </c>
    </row>
    <row r="1187" spans="1:12" x14ac:dyDescent="0.25">
      <c r="A1187" t="s">
        <v>52</v>
      </c>
      <c r="B1187">
        <v>15196.6</v>
      </c>
      <c r="C1187">
        <v>15123.8</v>
      </c>
      <c r="D1187">
        <v>15123.5</v>
      </c>
      <c r="E1187">
        <v>15100.6</v>
      </c>
      <c r="F1187">
        <v>1627.99</v>
      </c>
      <c r="G1187">
        <v>1203.92</v>
      </c>
      <c r="H1187">
        <v>484.72500000000002</v>
      </c>
      <c r="I1187">
        <v>0.28308</v>
      </c>
      <c r="J1187">
        <v>0.72653100000000004</v>
      </c>
      <c r="K1187">
        <v>0</v>
      </c>
      <c r="L1187" t="s">
        <v>43</v>
      </c>
    </row>
    <row r="1188" spans="1:12" x14ac:dyDescent="0.25">
      <c r="A1188" t="s">
        <v>52</v>
      </c>
      <c r="B1188">
        <v>15266.1</v>
      </c>
      <c r="C1188">
        <v>15193.3</v>
      </c>
      <c r="D1188">
        <v>15192.9</v>
      </c>
      <c r="E1188">
        <v>15169.9</v>
      </c>
      <c r="F1188">
        <v>1633.29</v>
      </c>
      <c r="G1188">
        <v>1208.8900000000001</v>
      </c>
      <c r="H1188">
        <v>486.60899999999998</v>
      </c>
      <c r="I1188">
        <v>0.28308</v>
      </c>
      <c r="J1188">
        <v>0.72653100000000004</v>
      </c>
      <c r="K1188">
        <v>0</v>
      </c>
      <c r="L1188" t="s">
        <v>43</v>
      </c>
    </row>
    <row r="1189" spans="1:12" x14ac:dyDescent="0.25">
      <c r="A1189" t="s">
        <v>52</v>
      </c>
      <c r="B1189">
        <v>15288.8</v>
      </c>
      <c r="C1189">
        <v>15216.2</v>
      </c>
      <c r="D1189">
        <v>15215.8</v>
      </c>
      <c r="E1189">
        <v>15192.4</v>
      </c>
      <c r="F1189">
        <v>1645.35</v>
      </c>
      <c r="G1189">
        <v>1210.6199999999999</v>
      </c>
      <c r="H1189">
        <v>488.00299999999999</v>
      </c>
      <c r="I1189">
        <v>0.28308</v>
      </c>
      <c r="J1189">
        <v>0.72653100000000004</v>
      </c>
      <c r="K1189">
        <v>0</v>
      </c>
      <c r="L1189" t="s">
        <v>43</v>
      </c>
    </row>
    <row r="1190" spans="1:12" x14ac:dyDescent="0.25">
      <c r="A1190" t="s">
        <v>52</v>
      </c>
      <c r="B1190">
        <v>15293.9</v>
      </c>
      <c r="C1190">
        <v>15218.6</v>
      </c>
      <c r="D1190">
        <v>15218.2</v>
      </c>
      <c r="E1190">
        <v>15194.9</v>
      </c>
      <c r="F1190">
        <v>1642.94</v>
      </c>
      <c r="G1190">
        <v>1210.71</v>
      </c>
      <c r="H1190">
        <v>488.80599999999998</v>
      </c>
      <c r="I1190">
        <v>0.28308</v>
      </c>
      <c r="J1190">
        <v>0.72653100000000004</v>
      </c>
      <c r="K1190">
        <v>0</v>
      </c>
      <c r="L1190" t="s">
        <v>43</v>
      </c>
    </row>
    <row r="1191" spans="1:12" x14ac:dyDescent="0.25">
      <c r="A1191" t="s">
        <v>52</v>
      </c>
      <c r="B1191">
        <v>15283</v>
      </c>
      <c r="C1191">
        <v>15207.1</v>
      </c>
      <c r="D1191">
        <v>15206.7</v>
      </c>
      <c r="E1191">
        <v>15183.7</v>
      </c>
      <c r="F1191">
        <v>1641.22</v>
      </c>
      <c r="G1191">
        <v>1208.96</v>
      </c>
      <c r="H1191">
        <v>486.62599999999998</v>
      </c>
      <c r="I1191">
        <v>0.28308</v>
      </c>
      <c r="J1191">
        <v>0.72653100000000004</v>
      </c>
      <c r="K1191">
        <v>0</v>
      </c>
      <c r="L1191" t="s">
        <v>43</v>
      </c>
    </row>
    <row r="1192" spans="1:12" x14ac:dyDescent="0.25">
      <c r="A1192" t="s">
        <v>52</v>
      </c>
      <c r="B1192">
        <v>15245.2</v>
      </c>
      <c r="C1192">
        <v>15169</v>
      </c>
      <c r="D1192">
        <v>15168.6</v>
      </c>
      <c r="E1192">
        <v>15145.5</v>
      </c>
      <c r="F1192">
        <v>1631.17</v>
      </c>
      <c r="G1192">
        <v>1209.42</v>
      </c>
      <c r="H1192">
        <v>486.916</v>
      </c>
      <c r="I1192">
        <v>0.28308</v>
      </c>
      <c r="J1192">
        <v>0.72653100000000004</v>
      </c>
      <c r="K1192">
        <v>0</v>
      </c>
      <c r="L1192" t="s">
        <v>43</v>
      </c>
    </row>
    <row r="1193" spans="1:12" x14ac:dyDescent="0.25">
      <c r="A1193" t="s">
        <v>52</v>
      </c>
      <c r="B1193">
        <v>15301.1</v>
      </c>
      <c r="C1193">
        <v>15225.7</v>
      </c>
      <c r="D1193">
        <v>15225.3</v>
      </c>
      <c r="E1193">
        <v>15202.2</v>
      </c>
      <c r="F1193">
        <v>1640.56</v>
      </c>
      <c r="G1193">
        <v>1211.74</v>
      </c>
      <c r="H1193">
        <v>488.19200000000001</v>
      </c>
      <c r="I1193">
        <v>0.28308</v>
      </c>
      <c r="J1193">
        <v>0.72653100000000004</v>
      </c>
      <c r="K1193">
        <v>0</v>
      </c>
      <c r="L1193" t="s">
        <v>43</v>
      </c>
    </row>
    <row r="1194" spans="1:12" x14ac:dyDescent="0.25">
      <c r="A1194" t="s">
        <v>52</v>
      </c>
      <c r="B1194">
        <v>15272.4</v>
      </c>
      <c r="C1194">
        <v>15194.5</v>
      </c>
      <c r="D1194">
        <v>15194.1</v>
      </c>
      <c r="E1194">
        <v>15171</v>
      </c>
      <c r="F1194">
        <v>1633.88</v>
      </c>
      <c r="G1194">
        <v>1217.06</v>
      </c>
      <c r="H1194">
        <v>486.29899999999998</v>
      </c>
      <c r="I1194">
        <v>0.28308</v>
      </c>
      <c r="J1194">
        <v>0.72653100000000004</v>
      </c>
      <c r="K1194">
        <v>0</v>
      </c>
      <c r="L1194" t="s">
        <v>43</v>
      </c>
    </row>
    <row r="1195" spans="1:12" x14ac:dyDescent="0.25">
      <c r="A1195" t="s">
        <v>52</v>
      </c>
      <c r="B1195">
        <v>15223.3</v>
      </c>
      <c r="C1195">
        <v>15151.3</v>
      </c>
      <c r="D1195">
        <v>15150.9</v>
      </c>
      <c r="E1195">
        <v>15127.9</v>
      </c>
      <c r="F1195">
        <v>1631.72</v>
      </c>
      <c r="G1195">
        <v>1209.92</v>
      </c>
      <c r="H1195">
        <v>486.19799999999998</v>
      </c>
      <c r="I1195">
        <v>0.28308</v>
      </c>
      <c r="J1195">
        <v>0.72653100000000004</v>
      </c>
      <c r="K1195">
        <v>0</v>
      </c>
      <c r="L1195" t="s">
        <v>43</v>
      </c>
    </row>
    <row r="1196" spans="1:12" x14ac:dyDescent="0.25">
      <c r="A1196" t="s">
        <v>52</v>
      </c>
      <c r="B1196">
        <v>15183.7</v>
      </c>
      <c r="C1196">
        <v>15112.6</v>
      </c>
      <c r="D1196">
        <v>15112.3</v>
      </c>
      <c r="E1196">
        <v>15089</v>
      </c>
      <c r="F1196">
        <v>1618.17</v>
      </c>
      <c r="G1196">
        <v>1212.4000000000001</v>
      </c>
      <c r="H1196">
        <v>483.80599999999998</v>
      </c>
      <c r="I1196">
        <v>0.28308</v>
      </c>
      <c r="J1196">
        <v>0.72653100000000004</v>
      </c>
      <c r="K1196">
        <v>0</v>
      </c>
      <c r="L1196" t="s">
        <v>43</v>
      </c>
    </row>
    <row r="1197" spans="1:12" x14ac:dyDescent="0.25">
      <c r="A1197" t="s">
        <v>52</v>
      </c>
      <c r="B1197">
        <v>15204.4</v>
      </c>
      <c r="C1197">
        <v>15128.8</v>
      </c>
      <c r="D1197">
        <v>15128.5</v>
      </c>
      <c r="E1197">
        <v>15105.6</v>
      </c>
      <c r="F1197">
        <v>1630.73</v>
      </c>
      <c r="G1197">
        <v>1196.95</v>
      </c>
      <c r="H1197">
        <v>484.47300000000001</v>
      </c>
      <c r="I1197">
        <v>0.28308</v>
      </c>
      <c r="J1197">
        <v>0.72653100000000004</v>
      </c>
      <c r="K1197">
        <v>0</v>
      </c>
      <c r="L1197" t="s">
        <v>43</v>
      </c>
    </row>
    <row r="1198" spans="1:12" x14ac:dyDescent="0.25">
      <c r="A1198" t="s">
        <v>52</v>
      </c>
      <c r="B1198">
        <v>15156</v>
      </c>
      <c r="C1198">
        <v>15081.3</v>
      </c>
      <c r="D1198">
        <v>15080.9</v>
      </c>
      <c r="E1198">
        <v>15058.2</v>
      </c>
      <c r="F1198">
        <v>1618.78</v>
      </c>
      <c r="G1198">
        <v>1198.8900000000001</v>
      </c>
      <c r="H1198">
        <v>483.23599999999999</v>
      </c>
      <c r="I1198">
        <v>0.28308</v>
      </c>
      <c r="J1198">
        <v>0.72653100000000004</v>
      </c>
      <c r="K1198">
        <v>0</v>
      </c>
      <c r="L1198" t="s">
        <v>43</v>
      </c>
    </row>
    <row r="1199" spans="1:12" x14ac:dyDescent="0.25">
      <c r="A1199" t="s">
        <v>52</v>
      </c>
      <c r="B1199">
        <v>15178.7</v>
      </c>
      <c r="C1199">
        <v>15101.9</v>
      </c>
      <c r="D1199">
        <v>15101.6</v>
      </c>
      <c r="E1199">
        <v>15078.8</v>
      </c>
      <c r="F1199">
        <v>1626.06</v>
      </c>
      <c r="G1199">
        <v>1204.7</v>
      </c>
      <c r="H1199">
        <v>483.67</v>
      </c>
      <c r="I1199">
        <v>0.28308</v>
      </c>
      <c r="J1199">
        <v>0.72653100000000004</v>
      </c>
      <c r="K1199">
        <v>0</v>
      </c>
      <c r="L1199" t="s">
        <v>43</v>
      </c>
    </row>
    <row r="1200" spans="1:12" x14ac:dyDescent="0.25">
      <c r="A1200" t="s">
        <v>52</v>
      </c>
      <c r="B1200">
        <v>15178.5</v>
      </c>
      <c r="C1200">
        <v>15105.2</v>
      </c>
      <c r="D1200">
        <v>15104.8</v>
      </c>
      <c r="E1200">
        <v>15081.9</v>
      </c>
      <c r="F1200">
        <v>1620.76</v>
      </c>
      <c r="G1200">
        <v>1195.1500000000001</v>
      </c>
      <c r="H1200">
        <v>484.15499999999997</v>
      </c>
      <c r="I1200">
        <v>0.28308</v>
      </c>
      <c r="J1200">
        <v>0.72653100000000004</v>
      </c>
      <c r="K1200">
        <v>0</v>
      </c>
      <c r="L1200" t="s">
        <v>43</v>
      </c>
    </row>
    <row r="1201" spans="1:12" x14ac:dyDescent="0.25">
      <c r="A1201" t="s">
        <v>52</v>
      </c>
      <c r="B1201">
        <v>15203.3</v>
      </c>
      <c r="C1201">
        <v>15129.9</v>
      </c>
      <c r="D1201">
        <v>15129.5</v>
      </c>
      <c r="E1201">
        <v>15106.6</v>
      </c>
      <c r="F1201">
        <v>1627.11</v>
      </c>
      <c r="G1201">
        <v>1199.27</v>
      </c>
      <c r="H1201">
        <v>484.77499999999998</v>
      </c>
      <c r="I1201">
        <v>0.28308</v>
      </c>
      <c r="J1201">
        <v>0.72653100000000004</v>
      </c>
      <c r="K1201">
        <v>0</v>
      </c>
      <c r="L1201" t="s">
        <v>43</v>
      </c>
    </row>
    <row r="1202" spans="1:12" x14ac:dyDescent="0.25">
      <c r="A1202" t="s">
        <v>52</v>
      </c>
      <c r="B1202">
        <v>15161</v>
      </c>
      <c r="C1202">
        <v>15088.8</v>
      </c>
      <c r="D1202">
        <v>15088.5</v>
      </c>
      <c r="E1202">
        <v>15065.7</v>
      </c>
      <c r="F1202">
        <v>1616.18</v>
      </c>
      <c r="G1202">
        <v>1205.5</v>
      </c>
      <c r="H1202">
        <v>483.18099999999998</v>
      </c>
      <c r="I1202">
        <v>0.28308</v>
      </c>
      <c r="J1202">
        <v>0.72653100000000004</v>
      </c>
      <c r="K1202">
        <v>0</v>
      </c>
      <c r="L1202" t="s">
        <v>43</v>
      </c>
    </row>
    <row r="1203" spans="1:12" x14ac:dyDescent="0.25">
      <c r="A1203" t="s">
        <v>52</v>
      </c>
      <c r="B1203">
        <v>15238.1</v>
      </c>
      <c r="C1203">
        <v>15165</v>
      </c>
      <c r="D1203">
        <v>15164.6</v>
      </c>
      <c r="E1203">
        <v>15141.6</v>
      </c>
      <c r="F1203">
        <v>1635.71</v>
      </c>
      <c r="G1203">
        <v>1203.5899999999999</v>
      </c>
      <c r="H1203">
        <v>485.52100000000002</v>
      </c>
      <c r="I1203">
        <v>0.28308</v>
      </c>
      <c r="J1203">
        <v>0.72653100000000004</v>
      </c>
      <c r="K1203">
        <v>0</v>
      </c>
      <c r="L1203" t="s">
        <v>43</v>
      </c>
    </row>
    <row r="1204" spans="1:12" x14ac:dyDescent="0.25">
      <c r="A1204" t="s">
        <v>52</v>
      </c>
      <c r="B1204">
        <v>15285.2</v>
      </c>
      <c r="C1204">
        <v>15209.7</v>
      </c>
      <c r="D1204">
        <v>15209.3</v>
      </c>
      <c r="E1204">
        <v>15186</v>
      </c>
      <c r="F1204">
        <v>1637.99</v>
      </c>
      <c r="G1204">
        <v>1211.8900000000001</v>
      </c>
      <c r="H1204">
        <v>486.673</v>
      </c>
      <c r="I1204">
        <v>0.28308</v>
      </c>
      <c r="J1204">
        <v>0.72653100000000004</v>
      </c>
      <c r="K1204">
        <v>0</v>
      </c>
      <c r="L1204" t="s">
        <v>43</v>
      </c>
    </row>
    <row r="1205" spans="1:12" x14ac:dyDescent="0.25">
      <c r="A1205" t="s">
        <v>52</v>
      </c>
      <c r="B1205">
        <v>15313.1</v>
      </c>
      <c r="C1205">
        <v>15236.8</v>
      </c>
      <c r="D1205">
        <v>15236.4</v>
      </c>
      <c r="E1205">
        <v>15213.2</v>
      </c>
      <c r="F1205">
        <v>1646.25</v>
      </c>
      <c r="G1205">
        <v>1210.1099999999999</v>
      </c>
      <c r="H1205">
        <v>488.61099999999999</v>
      </c>
      <c r="I1205">
        <v>0.28308</v>
      </c>
      <c r="J1205">
        <v>0.72653100000000004</v>
      </c>
      <c r="K1205">
        <v>0</v>
      </c>
      <c r="L1205" t="s">
        <v>43</v>
      </c>
    </row>
    <row r="1206" spans="1:12" x14ac:dyDescent="0.25">
      <c r="A1206" t="s">
        <v>52</v>
      </c>
      <c r="B1206">
        <v>15290.7</v>
      </c>
      <c r="C1206">
        <v>15213.7</v>
      </c>
      <c r="D1206">
        <v>15213.3</v>
      </c>
      <c r="E1206">
        <v>15190.3</v>
      </c>
      <c r="F1206">
        <v>1633.81</v>
      </c>
      <c r="G1206">
        <v>1207.5999999999999</v>
      </c>
      <c r="H1206">
        <v>487.125</v>
      </c>
      <c r="I1206">
        <v>0.28308</v>
      </c>
      <c r="J1206">
        <v>0.72653100000000004</v>
      </c>
      <c r="K1206">
        <v>0</v>
      </c>
      <c r="L1206" t="s">
        <v>43</v>
      </c>
    </row>
    <row r="1207" spans="1:12" x14ac:dyDescent="0.25">
      <c r="A1207" t="s">
        <v>52</v>
      </c>
      <c r="B1207">
        <v>15269.3</v>
      </c>
      <c r="C1207">
        <v>15195.4</v>
      </c>
      <c r="D1207">
        <v>15195</v>
      </c>
      <c r="E1207">
        <v>15172.1</v>
      </c>
      <c r="F1207">
        <v>1640.11</v>
      </c>
      <c r="G1207">
        <v>1211.1600000000001</v>
      </c>
      <c r="H1207">
        <v>487.39</v>
      </c>
      <c r="I1207">
        <v>0.28308</v>
      </c>
      <c r="J1207">
        <v>0.72653100000000004</v>
      </c>
      <c r="K1207">
        <v>0</v>
      </c>
      <c r="L1207" t="s">
        <v>43</v>
      </c>
    </row>
    <row r="1208" spans="1:12" x14ac:dyDescent="0.25">
      <c r="A1208" t="s">
        <v>52</v>
      </c>
      <c r="B1208">
        <v>15254</v>
      </c>
      <c r="C1208">
        <v>15178.1</v>
      </c>
      <c r="D1208">
        <v>15177.7</v>
      </c>
      <c r="E1208">
        <v>15154.8</v>
      </c>
      <c r="F1208">
        <v>1634.31</v>
      </c>
      <c r="G1208">
        <v>1212.1600000000001</v>
      </c>
      <c r="H1208">
        <v>486.79300000000001</v>
      </c>
      <c r="I1208">
        <v>0.28308</v>
      </c>
      <c r="J1208">
        <v>0.72653100000000004</v>
      </c>
      <c r="K1208">
        <v>0</v>
      </c>
      <c r="L1208" t="s">
        <v>43</v>
      </c>
    </row>
    <row r="1209" spans="1:12" x14ac:dyDescent="0.25">
      <c r="A1209" t="s">
        <v>52</v>
      </c>
      <c r="B1209">
        <v>15284.7</v>
      </c>
      <c r="C1209">
        <v>15206.5</v>
      </c>
      <c r="D1209">
        <v>15206.1</v>
      </c>
      <c r="E1209">
        <v>15183.2</v>
      </c>
      <c r="F1209">
        <v>1639.94</v>
      </c>
      <c r="G1209">
        <v>1214.69</v>
      </c>
      <c r="H1209">
        <v>489.33800000000002</v>
      </c>
      <c r="I1209">
        <v>0.28308</v>
      </c>
      <c r="J1209">
        <v>0.72653100000000004</v>
      </c>
      <c r="K1209">
        <v>0</v>
      </c>
      <c r="L1209" t="s">
        <v>43</v>
      </c>
    </row>
    <row r="1210" spans="1:12" x14ac:dyDescent="0.25">
      <c r="A1210" t="s">
        <v>52</v>
      </c>
      <c r="B1210">
        <v>15261.2</v>
      </c>
      <c r="C1210">
        <v>15185.8</v>
      </c>
      <c r="D1210">
        <v>15185.4</v>
      </c>
      <c r="E1210">
        <v>15162.4</v>
      </c>
      <c r="F1210">
        <v>1633.31</v>
      </c>
      <c r="G1210">
        <v>1204.6400000000001</v>
      </c>
      <c r="H1210">
        <v>487</v>
      </c>
      <c r="I1210">
        <v>0.28308</v>
      </c>
      <c r="J1210">
        <v>0.72653100000000004</v>
      </c>
      <c r="K1210">
        <v>0</v>
      </c>
      <c r="L1210" t="s">
        <v>43</v>
      </c>
    </row>
    <row r="1211" spans="1:12" x14ac:dyDescent="0.25">
      <c r="A1211" t="s">
        <v>52</v>
      </c>
      <c r="B1211">
        <v>15199.7</v>
      </c>
      <c r="C1211">
        <v>15123.6</v>
      </c>
      <c r="D1211">
        <v>15123.3</v>
      </c>
      <c r="E1211">
        <v>15100.5</v>
      </c>
      <c r="F1211">
        <v>1623.44</v>
      </c>
      <c r="G1211">
        <v>1200.1400000000001</v>
      </c>
      <c r="H1211">
        <v>483.69400000000002</v>
      </c>
      <c r="I1211">
        <v>0.28308</v>
      </c>
      <c r="J1211">
        <v>0.72653100000000004</v>
      </c>
      <c r="K1211">
        <v>0</v>
      </c>
      <c r="L1211" t="s">
        <v>43</v>
      </c>
    </row>
    <row r="1212" spans="1:12" x14ac:dyDescent="0.25">
      <c r="A1212" t="s">
        <v>52</v>
      </c>
      <c r="B1212">
        <v>15190.4</v>
      </c>
      <c r="C1212">
        <v>15116.8</v>
      </c>
      <c r="D1212">
        <v>15116.5</v>
      </c>
      <c r="E1212">
        <v>15093.5</v>
      </c>
      <c r="F1212">
        <v>1624.25</v>
      </c>
      <c r="G1212">
        <v>1194.26</v>
      </c>
      <c r="H1212">
        <v>485.40600000000001</v>
      </c>
      <c r="I1212">
        <v>0.28308</v>
      </c>
      <c r="J1212">
        <v>0.72653100000000004</v>
      </c>
      <c r="K1212">
        <v>0</v>
      </c>
      <c r="L1212" t="s">
        <v>43</v>
      </c>
    </row>
    <row r="1213" spans="1:12" x14ac:dyDescent="0.25">
      <c r="A1213" t="s">
        <v>52</v>
      </c>
      <c r="B1213">
        <v>15155.9</v>
      </c>
      <c r="C1213">
        <v>15082.5</v>
      </c>
      <c r="D1213">
        <v>15082.1</v>
      </c>
      <c r="E1213">
        <v>15059.4</v>
      </c>
      <c r="F1213">
        <v>1617.15</v>
      </c>
      <c r="G1213">
        <v>1195.78</v>
      </c>
      <c r="H1213">
        <v>482.38799999999998</v>
      </c>
      <c r="I1213">
        <v>0.28308</v>
      </c>
      <c r="J1213">
        <v>0.72653100000000004</v>
      </c>
      <c r="K1213">
        <v>0</v>
      </c>
      <c r="L1213" t="s">
        <v>43</v>
      </c>
    </row>
    <row r="1214" spans="1:12" x14ac:dyDescent="0.25">
      <c r="A1214" t="s">
        <v>52</v>
      </c>
      <c r="B1214">
        <v>15171.7</v>
      </c>
      <c r="C1214">
        <v>15100.6</v>
      </c>
      <c r="D1214">
        <v>15100.2</v>
      </c>
      <c r="E1214">
        <v>15077.4</v>
      </c>
      <c r="F1214">
        <v>1625.21</v>
      </c>
      <c r="G1214">
        <v>1205.4000000000001</v>
      </c>
      <c r="H1214">
        <v>482.94900000000001</v>
      </c>
      <c r="I1214">
        <v>0.28308</v>
      </c>
      <c r="J1214">
        <v>0.72653100000000004</v>
      </c>
      <c r="K1214">
        <v>0</v>
      </c>
      <c r="L1214" t="s">
        <v>43</v>
      </c>
    </row>
    <row r="1215" spans="1:12" x14ac:dyDescent="0.25">
      <c r="A1215" t="s">
        <v>52</v>
      </c>
      <c r="B1215">
        <v>15195</v>
      </c>
      <c r="C1215">
        <v>15119.7</v>
      </c>
      <c r="D1215">
        <v>15119.4</v>
      </c>
      <c r="E1215">
        <v>15096.5</v>
      </c>
      <c r="F1215">
        <v>1622.84</v>
      </c>
      <c r="G1215">
        <v>1197.75</v>
      </c>
      <c r="H1215">
        <v>485.18799999999999</v>
      </c>
      <c r="I1215">
        <v>0.28308</v>
      </c>
      <c r="J1215">
        <v>0.72653100000000004</v>
      </c>
      <c r="K1215">
        <v>0</v>
      </c>
      <c r="L1215" t="s">
        <v>43</v>
      </c>
    </row>
    <row r="1216" spans="1:12" x14ac:dyDescent="0.25">
      <c r="A1216" t="s">
        <v>52</v>
      </c>
      <c r="B1216">
        <v>15196.6</v>
      </c>
      <c r="C1216">
        <v>15123.7</v>
      </c>
      <c r="D1216">
        <v>15123.3</v>
      </c>
      <c r="E1216">
        <v>15100.5</v>
      </c>
      <c r="F1216">
        <v>1619.38</v>
      </c>
      <c r="G1216">
        <v>1195.95</v>
      </c>
      <c r="H1216">
        <v>484.72800000000001</v>
      </c>
      <c r="I1216">
        <v>0.28308</v>
      </c>
      <c r="J1216">
        <v>0.72653100000000004</v>
      </c>
      <c r="K1216">
        <v>0</v>
      </c>
      <c r="L1216" t="s">
        <v>43</v>
      </c>
    </row>
    <row r="1217" spans="1:25" x14ac:dyDescent="0.25">
      <c r="A1217" t="s">
        <v>52</v>
      </c>
      <c r="B1217">
        <v>15195.7</v>
      </c>
      <c r="C1217">
        <v>15123.7</v>
      </c>
      <c r="D1217">
        <v>15123.3</v>
      </c>
      <c r="E1217">
        <v>15100.5</v>
      </c>
      <c r="F1217">
        <v>1625.25</v>
      </c>
      <c r="G1217">
        <v>1201.6400000000001</v>
      </c>
      <c r="H1217">
        <v>485.04599999999999</v>
      </c>
      <c r="I1217">
        <v>0.28308</v>
      </c>
      <c r="J1217">
        <v>0.72653100000000004</v>
      </c>
      <c r="K1217">
        <v>0</v>
      </c>
      <c r="L1217" t="s">
        <v>43</v>
      </c>
    </row>
    <row r="1218" spans="1:25" x14ac:dyDescent="0.25">
      <c r="A1218" t="s">
        <v>52</v>
      </c>
      <c r="B1218">
        <v>15169.2</v>
      </c>
      <c r="C1218">
        <v>15094.2</v>
      </c>
      <c r="D1218">
        <v>15093.9</v>
      </c>
      <c r="E1218">
        <v>15071</v>
      </c>
      <c r="F1218">
        <v>1624.22</v>
      </c>
      <c r="G1218">
        <v>1196.75</v>
      </c>
      <c r="H1218">
        <v>483.19499999999999</v>
      </c>
      <c r="I1218">
        <v>0.28308</v>
      </c>
      <c r="J1218">
        <v>0.72653100000000004</v>
      </c>
      <c r="K1218">
        <v>0</v>
      </c>
      <c r="L1218" t="s">
        <v>43</v>
      </c>
    </row>
    <row r="1219" spans="1:25" x14ac:dyDescent="0.25">
      <c r="A1219" t="s">
        <v>52</v>
      </c>
      <c r="B1219">
        <v>15248.8</v>
      </c>
      <c r="C1219">
        <v>15175.9</v>
      </c>
      <c r="D1219">
        <v>15175.5</v>
      </c>
      <c r="E1219">
        <v>15152.5</v>
      </c>
      <c r="F1219">
        <v>1634.67</v>
      </c>
      <c r="G1219">
        <v>1206.99</v>
      </c>
      <c r="H1219">
        <v>485.78399999999999</v>
      </c>
      <c r="I1219">
        <v>0.28308</v>
      </c>
      <c r="J1219">
        <v>0.72653100000000004</v>
      </c>
      <c r="K1219">
        <v>0</v>
      </c>
      <c r="L1219" t="s">
        <v>43</v>
      </c>
    </row>
    <row r="1220" spans="1:25" x14ac:dyDescent="0.25">
      <c r="A1220" t="s">
        <v>52</v>
      </c>
      <c r="B1220">
        <v>15301.9</v>
      </c>
      <c r="C1220">
        <v>15227.5</v>
      </c>
      <c r="D1220">
        <v>15227</v>
      </c>
      <c r="E1220">
        <v>15204.1</v>
      </c>
      <c r="F1220">
        <v>1644.24</v>
      </c>
      <c r="G1220">
        <v>1214.43</v>
      </c>
      <c r="H1220">
        <v>489.21100000000001</v>
      </c>
      <c r="I1220">
        <v>0.28308</v>
      </c>
      <c r="J1220">
        <v>0.72653100000000004</v>
      </c>
      <c r="K1220">
        <v>0</v>
      </c>
      <c r="L1220" t="s">
        <v>43</v>
      </c>
    </row>
    <row r="1221" spans="1:25" x14ac:dyDescent="0.25">
      <c r="A1221" t="s">
        <v>52</v>
      </c>
      <c r="B1221">
        <v>15293.6</v>
      </c>
      <c r="C1221">
        <v>15217</v>
      </c>
      <c r="D1221">
        <v>15216.6</v>
      </c>
      <c r="E1221">
        <v>15193.5</v>
      </c>
      <c r="F1221">
        <v>1644.88</v>
      </c>
      <c r="G1221">
        <v>1212.73</v>
      </c>
      <c r="H1221">
        <v>490.17700000000002</v>
      </c>
      <c r="I1221">
        <v>0.28308</v>
      </c>
      <c r="J1221">
        <v>0.72653100000000004</v>
      </c>
      <c r="K1221">
        <v>0</v>
      </c>
      <c r="L1221" t="s">
        <v>43</v>
      </c>
    </row>
    <row r="1222" spans="1:25" x14ac:dyDescent="0.25">
      <c r="A1222" t="s">
        <v>52</v>
      </c>
      <c r="B1222">
        <v>15301.6</v>
      </c>
      <c r="C1222">
        <v>15227</v>
      </c>
      <c r="D1222">
        <v>15226.6</v>
      </c>
      <c r="E1222">
        <v>15203.5</v>
      </c>
      <c r="F1222">
        <v>1649.42</v>
      </c>
      <c r="G1222">
        <v>1211.83</v>
      </c>
      <c r="H1222">
        <v>486.98500000000001</v>
      </c>
      <c r="I1222">
        <v>0.28308</v>
      </c>
      <c r="J1222">
        <v>0.72653100000000004</v>
      </c>
      <c r="K1222">
        <v>0</v>
      </c>
      <c r="L1222" t="s">
        <v>43</v>
      </c>
    </row>
    <row r="1223" spans="1:25" x14ac:dyDescent="0.25">
      <c r="A1223" t="s">
        <v>52</v>
      </c>
      <c r="B1223">
        <v>15246.4</v>
      </c>
      <c r="C1223">
        <v>15170.8</v>
      </c>
      <c r="D1223">
        <v>15170.4</v>
      </c>
      <c r="E1223">
        <v>15147.5</v>
      </c>
      <c r="F1223">
        <v>1634.04</v>
      </c>
      <c r="G1223">
        <v>1206.19</v>
      </c>
      <c r="H1223">
        <v>485.858</v>
      </c>
      <c r="I1223">
        <v>0.28308</v>
      </c>
      <c r="J1223">
        <v>0.72653100000000004</v>
      </c>
      <c r="K1223">
        <v>0</v>
      </c>
      <c r="L1223" t="s">
        <v>43</v>
      </c>
    </row>
    <row r="1224" spans="1:25" x14ac:dyDescent="0.25">
      <c r="A1224" t="s">
        <v>52</v>
      </c>
      <c r="B1224">
        <v>15290.9</v>
      </c>
      <c r="C1224">
        <v>15217.5</v>
      </c>
      <c r="D1224">
        <v>15217.2</v>
      </c>
      <c r="E1224">
        <v>15192.8</v>
      </c>
      <c r="F1224">
        <v>1638.68</v>
      </c>
      <c r="G1224">
        <v>1213.3900000000001</v>
      </c>
      <c r="H1224">
        <v>487.21199999999999</v>
      </c>
      <c r="I1224">
        <v>0.28308</v>
      </c>
      <c r="J1224">
        <v>0.72653100000000004</v>
      </c>
      <c r="K1224">
        <v>0</v>
      </c>
      <c r="L1224" t="s">
        <v>43</v>
      </c>
    </row>
    <row r="1225" spans="1:25" x14ac:dyDescent="0.25">
      <c r="A1225" t="s">
        <v>52</v>
      </c>
      <c r="B1225">
        <v>15251.6</v>
      </c>
      <c r="C1225">
        <v>15175.5</v>
      </c>
      <c r="D1225">
        <v>15175.2</v>
      </c>
      <c r="E1225">
        <v>15152.1</v>
      </c>
      <c r="F1225">
        <v>1635.29</v>
      </c>
      <c r="G1225">
        <v>1210.93</v>
      </c>
      <c r="H1225">
        <v>486.41899999999998</v>
      </c>
      <c r="I1225">
        <v>0.28308</v>
      </c>
      <c r="J1225">
        <v>0.72653100000000004</v>
      </c>
      <c r="K1225">
        <v>0</v>
      </c>
      <c r="L1225" t="s">
        <v>43</v>
      </c>
    </row>
    <row r="1226" spans="1:25" x14ac:dyDescent="0.25">
      <c r="A1226" t="s">
        <v>52</v>
      </c>
      <c r="B1226">
        <v>15253.3</v>
      </c>
      <c r="C1226">
        <v>15177.6</v>
      </c>
      <c r="D1226">
        <v>15177.2</v>
      </c>
      <c r="E1226">
        <v>15154.1</v>
      </c>
      <c r="F1226">
        <v>1639.19</v>
      </c>
      <c r="G1226">
        <v>1213.69</v>
      </c>
      <c r="H1226">
        <v>487.84399999999999</v>
      </c>
      <c r="I1226">
        <v>0.28308</v>
      </c>
      <c r="J1226">
        <v>0.72653100000000004</v>
      </c>
      <c r="K1226">
        <v>0</v>
      </c>
      <c r="L1226" t="s">
        <v>43</v>
      </c>
    </row>
    <row r="1227" spans="1:25" x14ac:dyDescent="0.25">
      <c r="A1227" t="s">
        <v>52</v>
      </c>
      <c r="B1227">
        <v>15183.2</v>
      </c>
      <c r="C1227">
        <v>15107.1</v>
      </c>
      <c r="D1227">
        <v>15106.8</v>
      </c>
      <c r="E1227">
        <v>15084</v>
      </c>
      <c r="F1227">
        <v>1625</v>
      </c>
      <c r="G1227">
        <v>1203.77</v>
      </c>
      <c r="H1227">
        <v>484.18099999999998</v>
      </c>
      <c r="I1227">
        <v>0.28308</v>
      </c>
      <c r="J1227">
        <v>0.72653100000000004</v>
      </c>
      <c r="K1227">
        <v>0</v>
      </c>
      <c r="L1227" t="s">
        <v>43</v>
      </c>
    </row>
    <row r="1228" spans="1:25" x14ac:dyDescent="0.25">
      <c r="A1228" t="s">
        <v>52</v>
      </c>
      <c r="B1228">
        <v>15212</v>
      </c>
      <c r="C1228">
        <v>15136.4</v>
      </c>
      <c r="D1228">
        <v>15136.1</v>
      </c>
      <c r="E1228">
        <v>15113.3</v>
      </c>
      <c r="F1228">
        <v>1629.28</v>
      </c>
      <c r="G1228">
        <v>1208.29</v>
      </c>
      <c r="H1228">
        <v>484.90300000000002</v>
      </c>
      <c r="I1228">
        <v>0.28308</v>
      </c>
      <c r="J1228">
        <v>0.72653100000000004</v>
      </c>
      <c r="K1228">
        <v>0</v>
      </c>
      <c r="L1228" t="s">
        <v>43</v>
      </c>
    </row>
    <row r="1229" spans="1:25" x14ac:dyDescent="0.25">
      <c r="A1229" t="s">
        <v>52</v>
      </c>
      <c r="B1229">
        <v>15158.5</v>
      </c>
      <c r="C1229">
        <v>15085.4</v>
      </c>
      <c r="D1229">
        <v>15085</v>
      </c>
      <c r="E1229">
        <v>15062.4</v>
      </c>
      <c r="F1229">
        <v>1617.99</v>
      </c>
      <c r="G1229">
        <v>1205.08</v>
      </c>
      <c r="H1229">
        <v>483.93599999999998</v>
      </c>
      <c r="I1229">
        <v>0.28308</v>
      </c>
      <c r="J1229">
        <v>0.72653100000000004</v>
      </c>
      <c r="K1229">
        <v>0</v>
      </c>
      <c r="L1229" t="s">
        <v>43</v>
      </c>
    </row>
    <row r="1230" spans="1:25" x14ac:dyDescent="0.25">
      <c r="A1230" t="s">
        <v>52</v>
      </c>
      <c r="B1230">
        <v>15181.8</v>
      </c>
      <c r="C1230">
        <v>15108.7</v>
      </c>
      <c r="D1230">
        <v>15108.4</v>
      </c>
      <c r="E1230">
        <v>15085.5</v>
      </c>
      <c r="F1230">
        <v>1619.09</v>
      </c>
      <c r="G1230">
        <v>1214.5899999999999</v>
      </c>
      <c r="H1230">
        <v>482.274</v>
      </c>
      <c r="I1230">
        <v>0.28308</v>
      </c>
      <c r="J1230">
        <v>0.72653100000000004</v>
      </c>
      <c r="K1230">
        <v>0</v>
      </c>
      <c r="L1230" t="s">
        <v>43</v>
      </c>
    </row>
    <row r="1231" spans="1:25" x14ac:dyDescent="0.25">
      <c r="A1231" t="s">
        <v>52</v>
      </c>
      <c r="B1231">
        <v>15338.3</v>
      </c>
      <c r="C1231">
        <v>15265.3</v>
      </c>
      <c r="D1231">
        <v>15264.9</v>
      </c>
      <c r="E1231">
        <v>15242.1</v>
      </c>
      <c r="F1231">
        <v>1635.01</v>
      </c>
      <c r="G1231">
        <v>1225.02</v>
      </c>
      <c r="H1231">
        <v>478.11500000000001</v>
      </c>
      <c r="I1231">
        <v>0.28308</v>
      </c>
      <c r="J1231">
        <v>0.72653100000000004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15193.1</v>
      </c>
      <c r="C1232">
        <v>15117.3</v>
      </c>
      <c r="D1232">
        <v>15116.9</v>
      </c>
      <c r="E1232">
        <v>15094</v>
      </c>
      <c r="F1232">
        <v>1618.9</v>
      </c>
      <c r="G1232">
        <v>1194.07</v>
      </c>
      <c r="H1232">
        <v>484.09199999999998</v>
      </c>
      <c r="I1232">
        <v>0.28308</v>
      </c>
      <c r="J1232">
        <v>0.72653100000000004</v>
      </c>
      <c r="K1232">
        <v>0</v>
      </c>
      <c r="L1232" t="s">
        <v>43</v>
      </c>
      <c r="R1232">
        <f>AVERAGE(B1183:B1232)</f>
        <v>15229.440000000002</v>
      </c>
      <c r="S1232">
        <f>AVERAGE(C1183:C1232)</f>
        <v>15154.871999999999</v>
      </c>
      <c r="U1232">
        <f>_xlfn.VAR.P(B1183:B1232)</f>
        <v>2703.6775999999909</v>
      </c>
      <c r="V1232">
        <f>_xlfn.VAR.P(C1183:C1232)</f>
        <v>2650.2032160000035</v>
      </c>
      <c r="X1232">
        <f>1.96*SQRT(U1232)/50</f>
        <v>2.0382784763775499</v>
      </c>
      <c r="Y1232">
        <f>1.96*SQRT(V1232)/50</f>
        <v>2.0180208794346619</v>
      </c>
    </row>
    <row r="1233" spans="1:12" x14ac:dyDescent="0.25">
      <c r="A1233" t="s">
        <v>52</v>
      </c>
      <c r="B1233">
        <v>761601.40159999998</v>
      </c>
      <c r="C1233" t="s">
        <v>37</v>
      </c>
    </row>
    <row r="1234" spans="1:12" x14ac:dyDescent="0.25">
      <c r="A1234" t="s">
        <v>77</v>
      </c>
      <c r="B1234">
        <v>14431.1</v>
      </c>
      <c r="C1234">
        <v>14358.2</v>
      </c>
      <c r="D1234">
        <v>14357.9</v>
      </c>
      <c r="E1234">
        <v>14335.1</v>
      </c>
      <c r="F1234">
        <v>1620</v>
      </c>
      <c r="G1234">
        <v>0</v>
      </c>
      <c r="H1234">
        <v>484.26100000000002</v>
      </c>
      <c r="I1234">
        <v>0.28308</v>
      </c>
      <c r="J1234">
        <v>0.72653100000000004</v>
      </c>
      <c r="K1234">
        <v>0</v>
      </c>
      <c r="L1234" t="s">
        <v>43</v>
      </c>
    </row>
    <row r="1235" spans="1:12" x14ac:dyDescent="0.25">
      <c r="A1235" t="s">
        <v>77</v>
      </c>
      <c r="B1235">
        <v>14442.7</v>
      </c>
      <c r="C1235">
        <v>14365.9</v>
      </c>
      <c r="D1235">
        <v>14365.6</v>
      </c>
      <c r="E1235">
        <v>14342.9</v>
      </c>
      <c r="F1235">
        <v>1611.88</v>
      </c>
      <c r="G1235">
        <v>0</v>
      </c>
      <c r="H1235">
        <v>483.81</v>
      </c>
      <c r="I1235">
        <v>0.28308</v>
      </c>
      <c r="J1235">
        <v>0.72653100000000004</v>
      </c>
      <c r="K1235">
        <v>0</v>
      </c>
      <c r="L1235" t="s">
        <v>43</v>
      </c>
    </row>
    <row r="1236" spans="1:12" x14ac:dyDescent="0.25">
      <c r="A1236" t="s">
        <v>77</v>
      </c>
      <c r="B1236">
        <v>14479</v>
      </c>
      <c r="C1236">
        <v>14405.9</v>
      </c>
      <c r="D1236">
        <v>14405.5</v>
      </c>
      <c r="E1236">
        <v>14382.3</v>
      </c>
      <c r="F1236">
        <v>1623.14</v>
      </c>
      <c r="G1236">
        <v>0</v>
      </c>
      <c r="H1236">
        <v>486.61399999999998</v>
      </c>
      <c r="I1236">
        <v>0.28308</v>
      </c>
      <c r="J1236">
        <v>0.72653100000000004</v>
      </c>
      <c r="K1236">
        <v>0</v>
      </c>
      <c r="L1236" t="s">
        <v>43</v>
      </c>
    </row>
    <row r="1237" spans="1:12" x14ac:dyDescent="0.25">
      <c r="A1237" t="s">
        <v>77</v>
      </c>
      <c r="B1237">
        <v>14526.2</v>
      </c>
      <c r="C1237">
        <v>14453.6</v>
      </c>
      <c r="D1237">
        <v>14453.2</v>
      </c>
      <c r="E1237">
        <v>14430.3</v>
      </c>
      <c r="F1237">
        <v>1633.18</v>
      </c>
      <c r="G1237">
        <v>0</v>
      </c>
      <c r="H1237">
        <v>486.83300000000003</v>
      </c>
      <c r="I1237">
        <v>0.28308</v>
      </c>
      <c r="J1237">
        <v>0.72653100000000004</v>
      </c>
      <c r="K1237">
        <v>0</v>
      </c>
      <c r="L1237" t="s">
        <v>43</v>
      </c>
    </row>
    <row r="1238" spans="1:12" x14ac:dyDescent="0.25">
      <c r="A1238" t="s">
        <v>77</v>
      </c>
      <c r="B1238">
        <v>14508.1</v>
      </c>
      <c r="C1238">
        <v>14432.3</v>
      </c>
      <c r="D1238">
        <v>14431.9</v>
      </c>
      <c r="E1238">
        <v>14408.7</v>
      </c>
      <c r="F1238">
        <v>1625.99</v>
      </c>
      <c r="G1238">
        <v>0</v>
      </c>
      <c r="H1238">
        <v>487.28899999999999</v>
      </c>
      <c r="I1238">
        <v>0.28308</v>
      </c>
      <c r="J1238">
        <v>0.72653100000000004</v>
      </c>
      <c r="K1238">
        <v>0</v>
      </c>
      <c r="L1238" t="s">
        <v>43</v>
      </c>
    </row>
    <row r="1239" spans="1:12" x14ac:dyDescent="0.25">
      <c r="A1239" t="s">
        <v>77</v>
      </c>
      <c r="B1239">
        <v>14506.6</v>
      </c>
      <c r="C1239">
        <v>14432.6</v>
      </c>
      <c r="D1239">
        <v>14432.2</v>
      </c>
      <c r="E1239">
        <v>14409.1</v>
      </c>
      <c r="F1239">
        <v>1629.95</v>
      </c>
      <c r="G1239">
        <v>0</v>
      </c>
      <c r="H1239">
        <v>486.46699999999998</v>
      </c>
      <c r="I1239">
        <v>0.28308</v>
      </c>
      <c r="J1239">
        <v>0.72653100000000004</v>
      </c>
      <c r="K1239">
        <v>0</v>
      </c>
      <c r="L1239" t="s">
        <v>43</v>
      </c>
    </row>
    <row r="1240" spans="1:12" x14ac:dyDescent="0.25">
      <c r="A1240" t="s">
        <v>77</v>
      </c>
      <c r="B1240">
        <v>14492.7</v>
      </c>
      <c r="C1240">
        <v>14417.8</v>
      </c>
      <c r="D1240">
        <v>14417.4</v>
      </c>
      <c r="E1240">
        <v>14394.4</v>
      </c>
      <c r="F1240">
        <v>1628.62</v>
      </c>
      <c r="G1240">
        <v>0</v>
      </c>
      <c r="H1240">
        <v>486.50099999999998</v>
      </c>
      <c r="I1240">
        <v>0.28308</v>
      </c>
      <c r="J1240">
        <v>0.72653100000000004</v>
      </c>
      <c r="K1240">
        <v>0</v>
      </c>
      <c r="L1240" t="s">
        <v>43</v>
      </c>
    </row>
    <row r="1241" spans="1:12" x14ac:dyDescent="0.25">
      <c r="A1241" t="s">
        <v>77</v>
      </c>
      <c r="B1241">
        <v>14535.5</v>
      </c>
      <c r="C1241">
        <v>14462.3</v>
      </c>
      <c r="D1241">
        <v>14461.9</v>
      </c>
      <c r="E1241">
        <v>14439</v>
      </c>
      <c r="F1241">
        <v>1629.54</v>
      </c>
      <c r="G1241">
        <v>0</v>
      </c>
      <c r="H1241">
        <v>487.476</v>
      </c>
      <c r="I1241">
        <v>0.28308</v>
      </c>
      <c r="J1241">
        <v>0.72653100000000004</v>
      </c>
      <c r="K1241">
        <v>0</v>
      </c>
      <c r="L1241" t="s">
        <v>43</v>
      </c>
    </row>
    <row r="1242" spans="1:12" x14ac:dyDescent="0.25">
      <c r="A1242" t="s">
        <v>77</v>
      </c>
      <c r="B1242">
        <v>14495.5</v>
      </c>
      <c r="C1242">
        <v>14420.9</v>
      </c>
      <c r="D1242">
        <v>14420.5</v>
      </c>
      <c r="E1242">
        <v>14397</v>
      </c>
      <c r="F1242">
        <v>1629.68</v>
      </c>
      <c r="G1242">
        <v>0</v>
      </c>
      <c r="H1242">
        <v>487.81299999999999</v>
      </c>
      <c r="I1242">
        <v>0.28308</v>
      </c>
      <c r="J1242">
        <v>0.72653100000000004</v>
      </c>
      <c r="K1242">
        <v>0</v>
      </c>
      <c r="L1242" t="s">
        <v>43</v>
      </c>
    </row>
    <row r="1243" spans="1:12" x14ac:dyDescent="0.25">
      <c r="A1243" t="s">
        <v>77</v>
      </c>
      <c r="B1243">
        <v>14476</v>
      </c>
      <c r="C1243">
        <v>14397.9</v>
      </c>
      <c r="D1243">
        <v>14397.5</v>
      </c>
      <c r="E1243">
        <v>14374.6</v>
      </c>
      <c r="F1243">
        <v>1624.72</v>
      </c>
      <c r="G1243">
        <v>0</v>
      </c>
      <c r="H1243">
        <v>486.58499999999998</v>
      </c>
      <c r="I1243">
        <v>0.28308</v>
      </c>
      <c r="J1243">
        <v>0.72653100000000004</v>
      </c>
      <c r="K1243">
        <v>0</v>
      </c>
      <c r="L1243" t="s">
        <v>43</v>
      </c>
    </row>
    <row r="1244" spans="1:12" x14ac:dyDescent="0.25">
      <c r="A1244" t="s">
        <v>77</v>
      </c>
      <c r="B1244">
        <v>14450</v>
      </c>
      <c r="C1244">
        <v>14374.5</v>
      </c>
      <c r="D1244">
        <v>14374.1</v>
      </c>
      <c r="E1244">
        <v>14351.2</v>
      </c>
      <c r="F1244">
        <v>1616.47</v>
      </c>
      <c r="G1244">
        <v>0</v>
      </c>
      <c r="H1244">
        <v>484.71100000000001</v>
      </c>
      <c r="I1244">
        <v>0.28308</v>
      </c>
      <c r="J1244">
        <v>0.72653100000000004</v>
      </c>
      <c r="K1244">
        <v>0</v>
      </c>
      <c r="L1244" t="s">
        <v>43</v>
      </c>
    </row>
    <row r="1245" spans="1:12" x14ac:dyDescent="0.25">
      <c r="A1245" t="s">
        <v>77</v>
      </c>
      <c r="B1245">
        <v>14399.2</v>
      </c>
      <c r="C1245">
        <v>14327.5</v>
      </c>
      <c r="D1245">
        <v>14327.2</v>
      </c>
      <c r="E1245">
        <v>14304.4</v>
      </c>
      <c r="F1245">
        <v>1609.25</v>
      </c>
      <c r="G1245">
        <v>0</v>
      </c>
      <c r="H1245">
        <v>483.17700000000002</v>
      </c>
      <c r="I1245">
        <v>0.28308</v>
      </c>
      <c r="J1245">
        <v>0.72653100000000004</v>
      </c>
      <c r="K1245">
        <v>0</v>
      </c>
      <c r="L1245" t="s">
        <v>43</v>
      </c>
    </row>
    <row r="1246" spans="1:12" x14ac:dyDescent="0.25">
      <c r="A1246" t="s">
        <v>77</v>
      </c>
      <c r="B1246">
        <v>14447.4</v>
      </c>
      <c r="C1246">
        <v>14375.2</v>
      </c>
      <c r="D1246">
        <v>14374.9</v>
      </c>
      <c r="E1246">
        <v>14351.8</v>
      </c>
      <c r="F1246">
        <v>1620.4</v>
      </c>
      <c r="G1246">
        <v>0</v>
      </c>
      <c r="H1246">
        <v>484.77100000000002</v>
      </c>
      <c r="I1246">
        <v>0.28308</v>
      </c>
      <c r="J1246">
        <v>0.72653100000000004</v>
      </c>
      <c r="K1246">
        <v>0</v>
      </c>
      <c r="L1246" t="s">
        <v>43</v>
      </c>
    </row>
    <row r="1247" spans="1:12" x14ac:dyDescent="0.25">
      <c r="A1247" t="s">
        <v>77</v>
      </c>
      <c r="B1247">
        <v>14401.9</v>
      </c>
      <c r="C1247">
        <v>14329.8</v>
      </c>
      <c r="D1247">
        <v>14329.4</v>
      </c>
      <c r="E1247">
        <v>14306.5</v>
      </c>
      <c r="F1247">
        <v>1612.54</v>
      </c>
      <c r="G1247">
        <v>0</v>
      </c>
      <c r="H1247">
        <v>483.20699999999999</v>
      </c>
      <c r="I1247">
        <v>0.28308</v>
      </c>
      <c r="J1247">
        <v>0.72653100000000004</v>
      </c>
      <c r="K1247">
        <v>0</v>
      </c>
      <c r="L1247" t="s">
        <v>43</v>
      </c>
    </row>
    <row r="1248" spans="1:12" x14ac:dyDescent="0.25">
      <c r="A1248" t="s">
        <v>77</v>
      </c>
      <c r="B1248">
        <v>14430</v>
      </c>
      <c r="C1248">
        <v>14354.6</v>
      </c>
      <c r="D1248">
        <v>14354.3</v>
      </c>
      <c r="E1248">
        <v>14331.3</v>
      </c>
      <c r="F1248">
        <v>1615.25</v>
      </c>
      <c r="G1248">
        <v>0</v>
      </c>
      <c r="H1248">
        <v>483.78300000000002</v>
      </c>
      <c r="I1248">
        <v>0.28308</v>
      </c>
      <c r="J1248">
        <v>0.72653100000000004</v>
      </c>
      <c r="K1248">
        <v>0</v>
      </c>
      <c r="L1248" t="s">
        <v>43</v>
      </c>
    </row>
    <row r="1249" spans="1:12" x14ac:dyDescent="0.25">
      <c r="A1249" t="s">
        <v>77</v>
      </c>
      <c r="B1249">
        <v>14422.9</v>
      </c>
      <c r="C1249">
        <v>14348.2</v>
      </c>
      <c r="D1249">
        <v>14347.8</v>
      </c>
      <c r="E1249">
        <v>14325.1</v>
      </c>
      <c r="F1249">
        <v>1613.99</v>
      </c>
      <c r="G1249">
        <v>0</v>
      </c>
      <c r="H1249">
        <v>483.096</v>
      </c>
      <c r="I1249">
        <v>0.28308</v>
      </c>
      <c r="J1249">
        <v>0.72653100000000004</v>
      </c>
      <c r="K1249">
        <v>0</v>
      </c>
      <c r="L1249" t="s">
        <v>43</v>
      </c>
    </row>
    <row r="1250" spans="1:12" x14ac:dyDescent="0.25">
      <c r="A1250" t="s">
        <v>77</v>
      </c>
      <c r="B1250">
        <v>14442.6</v>
      </c>
      <c r="C1250">
        <v>14369.8</v>
      </c>
      <c r="D1250">
        <v>14369.5</v>
      </c>
      <c r="E1250">
        <v>14346.5</v>
      </c>
      <c r="F1250">
        <v>1613.45</v>
      </c>
      <c r="G1250">
        <v>0</v>
      </c>
      <c r="H1250">
        <v>484.69099999999997</v>
      </c>
      <c r="I1250">
        <v>0.28308</v>
      </c>
      <c r="J1250">
        <v>0.72653100000000004</v>
      </c>
      <c r="K1250">
        <v>0</v>
      </c>
      <c r="L1250" t="s">
        <v>43</v>
      </c>
    </row>
    <row r="1251" spans="1:12" x14ac:dyDescent="0.25">
      <c r="A1251" t="s">
        <v>77</v>
      </c>
      <c r="B1251">
        <v>14418.4</v>
      </c>
      <c r="C1251">
        <v>14344</v>
      </c>
      <c r="D1251">
        <v>14343.6</v>
      </c>
      <c r="E1251">
        <v>14320.8</v>
      </c>
      <c r="F1251">
        <v>1613.49</v>
      </c>
      <c r="G1251">
        <v>0</v>
      </c>
      <c r="H1251">
        <v>484.39499999999998</v>
      </c>
      <c r="I1251">
        <v>0.28308</v>
      </c>
      <c r="J1251">
        <v>0.72653100000000004</v>
      </c>
      <c r="K1251">
        <v>0</v>
      </c>
      <c r="L1251" t="s">
        <v>43</v>
      </c>
    </row>
    <row r="1252" spans="1:12" x14ac:dyDescent="0.25">
      <c r="A1252" t="s">
        <v>77</v>
      </c>
      <c r="B1252">
        <v>14478</v>
      </c>
      <c r="C1252">
        <v>14405.6</v>
      </c>
      <c r="D1252">
        <v>14405.2</v>
      </c>
      <c r="E1252">
        <v>14382.1</v>
      </c>
      <c r="F1252">
        <v>1621.48</v>
      </c>
      <c r="G1252">
        <v>0</v>
      </c>
      <c r="H1252">
        <v>487.75299999999999</v>
      </c>
      <c r="I1252">
        <v>0.28308</v>
      </c>
      <c r="J1252">
        <v>0.72653100000000004</v>
      </c>
      <c r="K1252">
        <v>0</v>
      </c>
      <c r="L1252" t="s">
        <v>43</v>
      </c>
    </row>
    <row r="1253" spans="1:12" x14ac:dyDescent="0.25">
      <c r="A1253" t="s">
        <v>77</v>
      </c>
      <c r="B1253">
        <v>14511.5</v>
      </c>
      <c r="C1253">
        <v>14435.2</v>
      </c>
      <c r="D1253">
        <v>14434.8</v>
      </c>
      <c r="E1253">
        <v>14411.8</v>
      </c>
      <c r="F1253">
        <v>1624.24</v>
      </c>
      <c r="G1253">
        <v>0</v>
      </c>
      <c r="H1253">
        <v>487.12</v>
      </c>
      <c r="I1253">
        <v>0.28308</v>
      </c>
      <c r="J1253">
        <v>0.72653100000000004</v>
      </c>
      <c r="K1253">
        <v>0</v>
      </c>
      <c r="L1253" t="s">
        <v>43</v>
      </c>
    </row>
    <row r="1254" spans="1:12" x14ac:dyDescent="0.25">
      <c r="A1254" t="s">
        <v>77</v>
      </c>
      <c r="B1254">
        <v>14500</v>
      </c>
      <c r="C1254">
        <v>14422.5</v>
      </c>
      <c r="D1254">
        <v>14422.1</v>
      </c>
      <c r="E1254">
        <v>14399.3</v>
      </c>
      <c r="F1254">
        <v>1628.28</v>
      </c>
      <c r="G1254">
        <v>0</v>
      </c>
      <c r="H1254">
        <v>486.35199999999998</v>
      </c>
      <c r="I1254">
        <v>0.28308</v>
      </c>
      <c r="J1254">
        <v>0.72653100000000004</v>
      </c>
      <c r="K1254">
        <v>0</v>
      </c>
      <c r="L1254" t="s">
        <v>43</v>
      </c>
    </row>
    <row r="1255" spans="1:12" x14ac:dyDescent="0.25">
      <c r="A1255" t="s">
        <v>77</v>
      </c>
      <c r="B1255">
        <v>14533.6</v>
      </c>
      <c r="C1255">
        <v>14460.8</v>
      </c>
      <c r="D1255">
        <v>14460.4</v>
      </c>
      <c r="E1255">
        <v>14437.3</v>
      </c>
      <c r="F1255">
        <v>1630.91</v>
      </c>
      <c r="G1255">
        <v>0</v>
      </c>
      <c r="H1255">
        <v>486.50799999999998</v>
      </c>
      <c r="I1255">
        <v>0.28308</v>
      </c>
      <c r="J1255">
        <v>0.72653100000000004</v>
      </c>
      <c r="K1255">
        <v>0</v>
      </c>
      <c r="L1255" t="s">
        <v>43</v>
      </c>
    </row>
    <row r="1256" spans="1:12" x14ac:dyDescent="0.25">
      <c r="A1256" t="s">
        <v>77</v>
      </c>
      <c r="B1256">
        <v>14501.1</v>
      </c>
      <c r="C1256">
        <v>14425.6</v>
      </c>
      <c r="D1256">
        <v>14425.2</v>
      </c>
      <c r="E1256">
        <v>14402.3</v>
      </c>
      <c r="F1256">
        <v>1630.21</v>
      </c>
      <c r="G1256">
        <v>0</v>
      </c>
      <c r="H1256">
        <v>486.68</v>
      </c>
      <c r="I1256">
        <v>0.28308</v>
      </c>
      <c r="J1256">
        <v>0.72653100000000004</v>
      </c>
      <c r="K1256">
        <v>0</v>
      </c>
      <c r="L1256" t="s">
        <v>43</v>
      </c>
    </row>
    <row r="1257" spans="1:12" x14ac:dyDescent="0.25">
      <c r="A1257" t="s">
        <v>77</v>
      </c>
      <c r="B1257">
        <v>14480</v>
      </c>
      <c r="C1257">
        <v>14403.9</v>
      </c>
      <c r="D1257">
        <v>14403.5</v>
      </c>
      <c r="E1257">
        <v>14380.5</v>
      </c>
      <c r="F1257">
        <v>1621.44</v>
      </c>
      <c r="G1257">
        <v>0</v>
      </c>
      <c r="H1257">
        <v>486.608</v>
      </c>
      <c r="I1257">
        <v>0.28308</v>
      </c>
      <c r="J1257">
        <v>0.72653100000000004</v>
      </c>
      <c r="K1257">
        <v>0</v>
      </c>
      <c r="L1257" t="s">
        <v>43</v>
      </c>
    </row>
    <row r="1258" spans="1:12" x14ac:dyDescent="0.25">
      <c r="A1258" t="s">
        <v>77</v>
      </c>
      <c r="B1258">
        <v>14521.6</v>
      </c>
      <c r="C1258">
        <v>14449.1</v>
      </c>
      <c r="D1258">
        <v>14448.7</v>
      </c>
      <c r="E1258">
        <v>14425.7</v>
      </c>
      <c r="F1258">
        <v>1634.2</v>
      </c>
      <c r="G1258">
        <v>0</v>
      </c>
      <c r="H1258">
        <v>488.54</v>
      </c>
      <c r="I1258">
        <v>0.28308</v>
      </c>
      <c r="J1258">
        <v>0.72653100000000004</v>
      </c>
      <c r="K1258">
        <v>0</v>
      </c>
      <c r="L1258" t="s">
        <v>43</v>
      </c>
    </row>
    <row r="1259" spans="1:12" x14ac:dyDescent="0.25">
      <c r="A1259" t="s">
        <v>77</v>
      </c>
      <c r="B1259">
        <v>14486.2</v>
      </c>
      <c r="C1259">
        <v>14409.1</v>
      </c>
      <c r="D1259">
        <v>14408.8</v>
      </c>
      <c r="E1259">
        <v>14385.8</v>
      </c>
      <c r="F1259">
        <v>1625.75</v>
      </c>
      <c r="G1259">
        <v>0</v>
      </c>
      <c r="H1259">
        <v>486.61599999999999</v>
      </c>
      <c r="I1259">
        <v>0.28308</v>
      </c>
      <c r="J1259">
        <v>0.72653100000000004</v>
      </c>
      <c r="K1259">
        <v>0</v>
      </c>
      <c r="L1259" t="s">
        <v>43</v>
      </c>
    </row>
    <row r="1260" spans="1:12" x14ac:dyDescent="0.25">
      <c r="A1260" t="s">
        <v>77</v>
      </c>
      <c r="B1260">
        <v>14497.5</v>
      </c>
      <c r="C1260">
        <v>14425.1</v>
      </c>
      <c r="D1260">
        <v>14424.7</v>
      </c>
      <c r="E1260">
        <v>14401.7</v>
      </c>
      <c r="F1260">
        <v>1629.15</v>
      </c>
      <c r="G1260">
        <v>0</v>
      </c>
      <c r="H1260">
        <v>487.51600000000002</v>
      </c>
      <c r="I1260">
        <v>0.28308</v>
      </c>
      <c r="J1260">
        <v>0.72653100000000004</v>
      </c>
      <c r="K1260">
        <v>0</v>
      </c>
      <c r="L1260" t="s">
        <v>43</v>
      </c>
    </row>
    <row r="1261" spans="1:12" x14ac:dyDescent="0.25">
      <c r="A1261" t="s">
        <v>77</v>
      </c>
      <c r="B1261">
        <v>14378</v>
      </c>
      <c r="C1261">
        <v>14305.5</v>
      </c>
      <c r="D1261">
        <v>14305.2</v>
      </c>
      <c r="E1261">
        <v>14282.5</v>
      </c>
      <c r="F1261">
        <v>1603.67</v>
      </c>
      <c r="G1261">
        <v>0</v>
      </c>
      <c r="H1261">
        <v>481.75599999999997</v>
      </c>
      <c r="I1261">
        <v>0.28308</v>
      </c>
      <c r="J1261">
        <v>0.72653100000000004</v>
      </c>
      <c r="K1261">
        <v>0</v>
      </c>
      <c r="L1261" t="s">
        <v>43</v>
      </c>
    </row>
    <row r="1262" spans="1:12" x14ac:dyDescent="0.25">
      <c r="A1262" t="s">
        <v>77</v>
      </c>
      <c r="B1262">
        <v>14424.4</v>
      </c>
      <c r="C1262">
        <v>14349.4</v>
      </c>
      <c r="D1262">
        <v>14349.1</v>
      </c>
      <c r="E1262">
        <v>14326.4</v>
      </c>
      <c r="F1262">
        <v>1611.99</v>
      </c>
      <c r="G1262">
        <v>0</v>
      </c>
      <c r="H1262">
        <v>483.726</v>
      </c>
      <c r="I1262">
        <v>0.28308</v>
      </c>
      <c r="J1262">
        <v>0.72653100000000004</v>
      </c>
      <c r="K1262">
        <v>0</v>
      </c>
      <c r="L1262" t="s">
        <v>43</v>
      </c>
    </row>
    <row r="1263" spans="1:12" x14ac:dyDescent="0.25">
      <c r="A1263" t="s">
        <v>77</v>
      </c>
      <c r="B1263">
        <v>14493</v>
      </c>
      <c r="C1263">
        <v>14417.2</v>
      </c>
      <c r="D1263">
        <v>14416.9</v>
      </c>
      <c r="E1263">
        <v>14393.9</v>
      </c>
      <c r="F1263">
        <v>1631.66</v>
      </c>
      <c r="G1263">
        <v>0</v>
      </c>
      <c r="H1263">
        <v>485.47300000000001</v>
      </c>
      <c r="I1263">
        <v>0.28308</v>
      </c>
      <c r="J1263">
        <v>0.72653100000000004</v>
      </c>
      <c r="K1263">
        <v>0</v>
      </c>
      <c r="L1263" t="s">
        <v>43</v>
      </c>
    </row>
    <row r="1264" spans="1:12" x14ac:dyDescent="0.25">
      <c r="A1264" t="s">
        <v>77</v>
      </c>
      <c r="B1264">
        <v>14383.4</v>
      </c>
      <c r="C1264">
        <v>14306.9</v>
      </c>
      <c r="D1264">
        <v>14306.6</v>
      </c>
      <c r="E1264">
        <v>14283.7</v>
      </c>
      <c r="F1264">
        <v>1604.7</v>
      </c>
      <c r="G1264">
        <v>0</v>
      </c>
      <c r="H1264">
        <v>483.113</v>
      </c>
      <c r="I1264">
        <v>0.28308</v>
      </c>
      <c r="J1264">
        <v>0.72653100000000004</v>
      </c>
      <c r="K1264">
        <v>0</v>
      </c>
      <c r="L1264" t="s">
        <v>43</v>
      </c>
    </row>
    <row r="1265" spans="1:12" x14ac:dyDescent="0.25">
      <c r="A1265" t="s">
        <v>77</v>
      </c>
      <c r="B1265">
        <v>14390.3</v>
      </c>
      <c r="C1265">
        <v>14314</v>
      </c>
      <c r="D1265">
        <v>14313.7</v>
      </c>
      <c r="E1265">
        <v>14290.8</v>
      </c>
      <c r="F1265">
        <v>1605.65</v>
      </c>
      <c r="G1265">
        <v>0</v>
      </c>
      <c r="H1265">
        <v>481.76799999999997</v>
      </c>
      <c r="I1265">
        <v>0.28308</v>
      </c>
      <c r="J1265">
        <v>0.72653100000000004</v>
      </c>
      <c r="K1265">
        <v>0</v>
      </c>
      <c r="L1265" t="s">
        <v>43</v>
      </c>
    </row>
    <row r="1266" spans="1:12" x14ac:dyDescent="0.25">
      <c r="A1266" t="s">
        <v>77</v>
      </c>
      <c r="B1266">
        <v>14439</v>
      </c>
      <c r="C1266">
        <v>14366.6</v>
      </c>
      <c r="D1266">
        <v>14366.2</v>
      </c>
      <c r="E1266">
        <v>14343.2</v>
      </c>
      <c r="F1266">
        <v>1616.23</v>
      </c>
      <c r="G1266">
        <v>0</v>
      </c>
      <c r="H1266">
        <v>483.541</v>
      </c>
      <c r="I1266">
        <v>0.28308</v>
      </c>
      <c r="J1266">
        <v>0.72653100000000004</v>
      </c>
      <c r="K1266">
        <v>0</v>
      </c>
      <c r="L1266" t="s">
        <v>43</v>
      </c>
    </row>
    <row r="1267" spans="1:12" x14ac:dyDescent="0.25">
      <c r="A1267" t="s">
        <v>77</v>
      </c>
      <c r="B1267">
        <v>14377.8</v>
      </c>
      <c r="C1267">
        <v>14304.1</v>
      </c>
      <c r="D1267">
        <v>14303.8</v>
      </c>
      <c r="E1267">
        <v>14280.9</v>
      </c>
      <c r="F1267">
        <v>1603.63</v>
      </c>
      <c r="G1267">
        <v>0</v>
      </c>
      <c r="H1267">
        <v>482.18</v>
      </c>
      <c r="I1267">
        <v>0.28308</v>
      </c>
      <c r="J1267">
        <v>0.72653100000000004</v>
      </c>
      <c r="K1267">
        <v>0</v>
      </c>
      <c r="L1267" t="s">
        <v>43</v>
      </c>
    </row>
    <row r="1268" spans="1:12" x14ac:dyDescent="0.25">
      <c r="A1268" t="s">
        <v>77</v>
      </c>
      <c r="B1268">
        <v>14402.8</v>
      </c>
      <c r="C1268">
        <v>14329.2</v>
      </c>
      <c r="D1268">
        <v>14328.9</v>
      </c>
      <c r="E1268">
        <v>14306.1</v>
      </c>
      <c r="F1268">
        <v>1608.42</v>
      </c>
      <c r="G1268">
        <v>0</v>
      </c>
      <c r="H1268">
        <v>482.84800000000001</v>
      </c>
      <c r="I1268">
        <v>0.28308</v>
      </c>
      <c r="J1268">
        <v>0.72653100000000004</v>
      </c>
      <c r="K1268">
        <v>0</v>
      </c>
      <c r="L1268" t="s">
        <v>43</v>
      </c>
    </row>
    <row r="1269" spans="1:12" x14ac:dyDescent="0.25">
      <c r="A1269" t="s">
        <v>77</v>
      </c>
      <c r="B1269">
        <v>14485.8</v>
      </c>
      <c r="C1269">
        <v>14409.1</v>
      </c>
      <c r="D1269">
        <v>14408.7</v>
      </c>
      <c r="E1269">
        <v>14385.6</v>
      </c>
      <c r="F1269">
        <v>1621</v>
      </c>
      <c r="G1269">
        <v>0</v>
      </c>
      <c r="H1269">
        <v>486.77800000000002</v>
      </c>
      <c r="I1269">
        <v>0.28308</v>
      </c>
      <c r="J1269">
        <v>0.72653100000000004</v>
      </c>
      <c r="K1269">
        <v>0</v>
      </c>
      <c r="L1269" t="s">
        <v>43</v>
      </c>
    </row>
    <row r="1270" spans="1:12" x14ac:dyDescent="0.25">
      <c r="A1270" t="s">
        <v>77</v>
      </c>
      <c r="B1270">
        <v>14525.8</v>
      </c>
      <c r="C1270">
        <v>14449.6</v>
      </c>
      <c r="D1270">
        <v>14449.2</v>
      </c>
      <c r="E1270">
        <v>14426.3</v>
      </c>
      <c r="F1270">
        <v>1624.65</v>
      </c>
      <c r="G1270">
        <v>0</v>
      </c>
      <c r="H1270">
        <v>487.73200000000003</v>
      </c>
      <c r="I1270">
        <v>0.28308</v>
      </c>
      <c r="J1270">
        <v>0.72653100000000004</v>
      </c>
      <c r="K1270">
        <v>0</v>
      </c>
      <c r="L1270" t="s">
        <v>43</v>
      </c>
    </row>
    <row r="1271" spans="1:12" x14ac:dyDescent="0.25">
      <c r="A1271" t="s">
        <v>77</v>
      </c>
      <c r="B1271">
        <v>14495.1</v>
      </c>
      <c r="C1271">
        <v>14421.9</v>
      </c>
      <c r="D1271">
        <v>14421.5</v>
      </c>
      <c r="E1271">
        <v>14398.4</v>
      </c>
      <c r="F1271">
        <v>1627.23</v>
      </c>
      <c r="G1271">
        <v>0</v>
      </c>
      <c r="H1271">
        <v>487.76</v>
      </c>
      <c r="I1271">
        <v>0.28308</v>
      </c>
      <c r="J1271">
        <v>0.72653100000000004</v>
      </c>
      <c r="K1271">
        <v>0</v>
      </c>
      <c r="L1271" t="s">
        <v>43</v>
      </c>
    </row>
    <row r="1272" spans="1:12" x14ac:dyDescent="0.25">
      <c r="A1272" t="s">
        <v>77</v>
      </c>
      <c r="B1272">
        <v>14492.8</v>
      </c>
      <c r="C1272">
        <v>14417.2</v>
      </c>
      <c r="D1272">
        <v>14416.7</v>
      </c>
      <c r="E1272">
        <v>14393.9</v>
      </c>
      <c r="F1272">
        <v>1625.09</v>
      </c>
      <c r="G1272">
        <v>0</v>
      </c>
      <c r="H1272">
        <v>487.88600000000002</v>
      </c>
      <c r="I1272">
        <v>0.28308</v>
      </c>
      <c r="J1272">
        <v>0.72653100000000004</v>
      </c>
      <c r="K1272">
        <v>0</v>
      </c>
      <c r="L1272" t="s">
        <v>43</v>
      </c>
    </row>
    <row r="1273" spans="1:12" x14ac:dyDescent="0.25">
      <c r="A1273" t="s">
        <v>77</v>
      </c>
      <c r="B1273">
        <v>14519.8</v>
      </c>
      <c r="C1273">
        <v>14446.6</v>
      </c>
      <c r="D1273">
        <v>14446.2</v>
      </c>
      <c r="E1273">
        <v>14423.3</v>
      </c>
      <c r="F1273">
        <v>1631.83</v>
      </c>
      <c r="G1273">
        <v>0</v>
      </c>
      <c r="H1273">
        <v>488.09100000000001</v>
      </c>
      <c r="I1273">
        <v>0.28308</v>
      </c>
      <c r="J1273">
        <v>0.72653100000000004</v>
      </c>
      <c r="K1273">
        <v>0</v>
      </c>
      <c r="L1273" t="s">
        <v>43</v>
      </c>
    </row>
    <row r="1274" spans="1:12" x14ac:dyDescent="0.25">
      <c r="A1274" t="s">
        <v>77</v>
      </c>
      <c r="B1274">
        <v>14483.2</v>
      </c>
      <c r="C1274">
        <v>14410.1</v>
      </c>
      <c r="D1274">
        <v>14409.8</v>
      </c>
      <c r="E1274">
        <v>14386.9</v>
      </c>
      <c r="F1274">
        <v>1623.2</v>
      </c>
      <c r="G1274">
        <v>0</v>
      </c>
      <c r="H1274">
        <v>486.47500000000002</v>
      </c>
      <c r="I1274">
        <v>0.28308</v>
      </c>
      <c r="J1274">
        <v>0.72653100000000004</v>
      </c>
      <c r="K1274">
        <v>0</v>
      </c>
      <c r="L1274" t="s">
        <v>43</v>
      </c>
    </row>
    <row r="1275" spans="1:12" x14ac:dyDescent="0.25">
      <c r="A1275" t="s">
        <v>77</v>
      </c>
      <c r="B1275">
        <v>14530.7</v>
      </c>
      <c r="C1275">
        <v>14456.4</v>
      </c>
      <c r="D1275">
        <v>14456</v>
      </c>
      <c r="E1275">
        <v>14432.9</v>
      </c>
      <c r="F1275">
        <v>1627.12</v>
      </c>
      <c r="G1275">
        <v>0</v>
      </c>
      <c r="H1275">
        <v>487.50299999999999</v>
      </c>
      <c r="I1275">
        <v>0.28308</v>
      </c>
      <c r="J1275">
        <v>0.72653100000000004</v>
      </c>
      <c r="K1275">
        <v>0</v>
      </c>
      <c r="L1275" t="s">
        <v>43</v>
      </c>
    </row>
    <row r="1276" spans="1:12" x14ac:dyDescent="0.25">
      <c r="A1276" t="s">
        <v>77</v>
      </c>
      <c r="B1276">
        <v>14505.5</v>
      </c>
      <c r="C1276">
        <v>14433.2</v>
      </c>
      <c r="D1276">
        <v>14432.8</v>
      </c>
      <c r="E1276">
        <v>14409.9</v>
      </c>
      <c r="F1276">
        <v>1627.5</v>
      </c>
      <c r="G1276">
        <v>0</v>
      </c>
      <c r="H1276">
        <v>486.745</v>
      </c>
      <c r="I1276">
        <v>0.28308</v>
      </c>
      <c r="J1276">
        <v>0.72653100000000004</v>
      </c>
      <c r="K1276">
        <v>0</v>
      </c>
      <c r="L1276" t="s">
        <v>43</v>
      </c>
    </row>
    <row r="1277" spans="1:12" x14ac:dyDescent="0.25">
      <c r="A1277" t="s">
        <v>77</v>
      </c>
      <c r="B1277">
        <v>14451</v>
      </c>
      <c r="C1277">
        <v>14378.3</v>
      </c>
      <c r="D1277">
        <v>14377.9</v>
      </c>
      <c r="E1277">
        <v>14354.7</v>
      </c>
      <c r="F1277">
        <v>1621.36</v>
      </c>
      <c r="G1277">
        <v>0</v>
      </c>
      <c r="H1277">
        <v>486.77800000000002</v>
      </c>
      <c r="I1277">
        <v>0.28308</v>
      </c>
      <c r="J1277">
        <v>0.72653100000000004</v>
      </c>
      <c r="K1277">
        <v>0</v>
      </c>
      <c r="L1277" t="s">
        <v>43</v>
      </c>
    </row>
    <row r="1278" spans="1:12" x14ac:dyDescent="0.25">
      <c r="A1278" t="s">
        <v>77</v>
      </c>
      <c r="B1278">
        <v>14389.1</v>
      </c>
      <c r="C1278">
        <v>14317.1</v>
      </c>
      <c r="D1278">
        <v>14316.7</v>
      </c>
      <c r="E1278">
        <v>14294.1</v>
      </c>
      <c r="F1278">
        <v>1608.21</v>
      </c>
      <c r="G1278">
        <v>0</v>
      </c>
      <c r="H1278">
        <v>482.404</v>
      </c>
      <c r="I1278">
        <v>0.28308</v>
      </c>
      <c r="J1278">
        <v>0.72653100000000004</v>
      </c>
      <c r="K1278">
        <v>0</v>
      </c>
      <c r="L1278" t="s">
        <v>43</v>
      </c>
    </row>
    <row r="1279" spans="1:12" x14ac:dyDescent="0.25">
      <c r="A1279" t="s">
        <v>77</v>
      </c>
      <c r="B1279">
        <v>14428.8</v>
      </c>
      <c r="C1279">
        <v>14353</v>
      </c>
      <c r="D1279">
        <v>14352.7</v>
      </c>
      <c r="E1279">
        <v>14329.7</v>
      </c>
      <c r="F1279">
        <v>1618.54</v>
      </c>
      <c r="G1279">
        <v>0</v>
      </c>
      <c r="H1279">
        <v>484.00599999999997</v>
      </c>
      <c r="I1279">
        <v>0.28308</v>
      </c>
      <c r="J1279">
        <v>0.72653100000000004</v>
      </c>
      <c r="K1279">
        <v>0</v>
      </c>
      <c r="L1279" t="s">
        <v>43</v>
      </c>
    </row>
    <row r="1280" spans="1:12" x14ac:dyDescent="0.25">
      <c r="A1280" t="s">
        <v>77</v>
      </c>
      <c r="B1280">
        <v>14385.6</v>
      </c>
      <c r="C1280">
        <v>14311.4</v>
      </c>
      <c r="D1280">
        <v>14311.1</v>
      </c>
      <c r="E1280">
        <v>14288.3</v>
      </c>
      <c r="F1280">
        <v>1605.08</v>
      </c>
      <c r="G1280">
        <v>0</v>
      </c>
      <c r="H1280">
        <v>483.38299999999998</v>
      </c>
      <c r="I1280">
        <v>0.28308</v>
      </c>
      <c r="J1280">
        <v>0.72653100000000004</v>
      </c>
      <c r="K1280">
        <v>0</v>
      </c>
      <c r="L1280" t="s">
        <v>43</v>
      </c>
    </row>
    <row r="1281" spans="1:25" x14ac:dyDescent="0.25">
      <c r="A1281" t="s">
        <v>77</v>
      </c>
      <c r="B1281">
        <v>14399.6</v>
      </c>
      <c r="C1281">
        <v>14322.7</v>
      </c>
      <c r="D1281">
        <v>14322.4</v>
      </c>
      <c r="E1281">
        <v>14299.6</v>
      </c>
      <c r="F1281">
        <v>1609.88</v>
      </c>
      <c r="G1281">
        <v>0</v>
      </c>
      <c r="H1281">
        <v>482.93599999999998</v>
      </c>
      <c r="I1281">
        <v>0.28308</v>
      </c>
      <c r="J1281">
        <v>0.72653100000000004</v>
      </c>
      <c r="K1281">
        <v>0</v>
      </c>
      <c r="L1281" t="s">
        <v>43</v>
      </c>
    </row>
    <row r="1282" spans="1:25" x14ac:dyDescent="0.25">
      <c r="A1282" t="s">
        <v>77</v>
      </c>
      <c r="B1282">
        <v>14396.2</v>
      </c>
      <c r="C1282">
        <v>14323.2</v>
      </c>
      <c r="D1282">
        <v>14322.9</v>
      </c>
      <c r="E1282">
        <v>14299.8</v>
      </c>
      <c r="F1282">
        <v>1606.28</v>
      </c>
      <c r="G1282">
        <v>0</v>
      </c>
      <c r="H1282">
        <v>482.18900000000002</v>
      </c>
      <c r="I1282">
        <v>0.28308</v>
      </c>
      <c r="J1282">
        <v>0.72653100000000004</v>
      </c>
      <c r="K1282">
        <v>0</v>
      </c>
      <c r="L1282" t="s">
        <v>43</v>
      </c>
    </row>
    <row r="1283" spans="1:25" x14ac:dyDescent="0.25">
      <c r="A1283" t="s">
        <v>77</v>
      </c>
      <c r="B1283">
        <v>14431.9</v>
      </c>
      <c r="C1283">
        <v>14359.3</v>
      </c>
      <c r="D1283">
        <v>14358.9</v>
      </c>
      <c r="E1283">
        <v>14336.1</v>
      </c>
      <c r="F1283">
        <v>1612.41</v>
      </c>
      <c r="G1283">
        <v>0</v>
      </c>
      <c r="H1283">
        <v>482.95800000000003</v>
      </c>
      <c r="I1283">
        <v>0.28308</v>
      </c>
      <c r="J1283">
        <v>0.72653100000000004</v>
      </c>
      <c r="K1283">
        <v>0</v>
      </c>
      <c r="L1283" t="s">
        <v>43</v>
      </c>
    </row>
    <row r="1284" spans="1:25" x14ac:dyDescent="0.25">
      <c r="A1284" t="s">
        <v>77</v>
      </c>
      <c r="B1284">
        <v>14395.4</v>
      </c>
      <c r="C1284">
        <v>14322.9</v>
      </c>
      <c r="D1284">
        <v>14322.5</v>
      </c>
      <c r="E1284">
        <v>14299.7</v>
      </c>
      <c r="F1284">
        <v>1608.91</v>
      </c>
      <c r="G1284">
        <v>0</v>
      </c>
      <c r="H1284">
        <v>483.02</v>
      </c>
      <c r="I1284">
        <v>0.28308</v>
      </c>
      <c r="J1284">
        <v>0.72653100000000004</v>
      </c>
      <c r="K1284">
        <v>0</v>
      </c>
      <c r="L1284" t="s">
        <v>43</v>
      </c>
    </row>
    <row r="1285" spans="1:25" x14ac:dyDescent="0.25">
      <c r="A1285" t="s">
        <v>77</v>
      </c>
      <c r="B1285">
        <v>14435</v>
      </c>
      <c r="C1285">
        <v>14363.1</v>
      </c>
      <c r="D1285">
        <v>14362.7</v>
      </c>
      <c r="E1285">
        <v>14339.8</v>
      </c>
      <c r="F1285">
        <v>1616.66</v>
      </c>
      <c r="G1285">
        <v>0</v>
      </c>
      <c r="H1285">
        <v>484.096</v>
      </c>
      <c r="I1285">
        <v>0.28308</v>
      </c>
      <c r="J1285">
        <v>0.72653100000000004</v>
      </c>
      <c r="K1285">
        <v>0</v>
      </c>
      <c r="L1285" t="s">
        <v>43</v>
      </c>
    </row>
    <row r="1286" spans="1:25" x14ac:dyDescent="0.25">
      <c r="A1286" t="s">
        <v>77</v>
      </c>
      <c r="B1286">
        <v>14477.7</v>
      </c>
      <c r="C1286">
        <v>14401.2</v>
      </c>
      <c r="D1286">
        <v>14400.8</v>
      </c>
      <c r="E1286">
        <v>14378</v>
      </c>
      <c r="F1286">
        <v>1623.84</v>
      </c>
      <c r="G1286">
        <v>0</v>
      </c>
      <c r="H1286">
        <v>486.59199999999998</v>
      </c>
      <c r="I1286">
        <v>0.28308</v>
      </c>
      <c r="J1286">
        <v>0.72653100000000004</v>
      </c>
      <c r="K1286">
        <v>0</v>
      </c>
      <c r="L1286" t="s">
        <v>43</v>
      </c>
    </row>
    <row r="1287" spans="1:25" x14ac:dyDescent="0.25">
      <c r="A1287" t="s">
        <v>77</v>
      </c>
      <c r="B1287">
        <v>14508.1</v>
      </c>
      <c r="C1287">
        <v>14434.8</v>
      </c>
      <c r="D1287">
        <v>14434.4</v>
      </c>
      <c r="E1287">
        <v>14411.5</v>
      </c>
      <c r="F1287">
        <v>1632.69</v>
      </c>
      <c r="G1287">
        <v>0</v>
      </c>
      <c r="H1287">
        <v>486.95400000000001</v>
      </c>
      <c r="I1287">
        <v>0.28308</v>
      </c>
      <c r="J1287">
        <v>0.72653100000000004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14492.5</v>
      </c>
      <c r="C1288">
        <v>14420</v>
      </c>
      <c r="D1288">
        <v>14419.6</v>
      </c>
      <c r="E1288">
        <v>14396.5</v>
      </c>
      <c r="F1288">
        <v>1632.62</v>
      </c>
      <c r="G1288">
        <v>0</v>
      </c>
      <c r="H1288">
        <v>488.95800000000003</v>
      </c>
      <c r="I1288">
        <v>0.28308</v>
      </c>
      <c r="J1288">
        <v>0.72653100000000004</v>
      </c>
      <c r="K1288">
        <v>0</v>
      </c>
      <c r="L1288" t="s">
        <v>43</v>
      </c>
      <c r="R1288">
        <f>AVERAGE(B1239:B1288)</f>
        <v>14458.929999999998</v>
      </c>
      <c r="S1288">
        <f>AVERAGE(C1239:C1288)</f>
        <v>14384.719999999998</v>
      </c>
      <c r="U1288">
        <f>_xlfn.VAR.P(B1239:B1288)</f>
        <v>2347.5697000000091</v>
      </c>
      <c r="V1288">
        <f>_xlfn.VAR.P(C1239:C1288)</f>
        <v>2328.7747999999988</v>
      </c>
      <c r="X1288">
        <f>1.96*SQRT(U1288)/50</f>
        <v>1.8993076380112868</v>
      </c>
      <c r="Y1288">
        <f>1.96*SQRT(V1288)/50</f>
        <v>1.8916893266791981</v>
      </c>
    </row>
    <row r="1289" spans="1:25" x14ac:dyDescent="0.25">
      <c r="A1289" t="s">
        <v>77</v>
      </c>
      <c r="B1289">
        <v>723064.83330000006</v>
      </c>
      <c r="C1289" t="s">
        <v>37</v>
      </c>
    </row>
    <row r="1290" spans="1:25" x14ac:dyDescent="0.25">
      <c r="A1290" t="s">
        <v>172</v>
      </c>
      <c r="B1290">
        <v>15563.9</v>
      </c>
      <c r="C1290">
        <v>15486.5</v>
      </c>
      <c r="D1290">
        <v>15485.9</v>
      </c>
      <c r="E1290">
        <v>15453.6</v>
      </c>
      <c r="F1290">
        <v>1150.69</v>
      </c>
      <c r="G1290">
        <v>1297.57</v>
      </c>
      <c r="H1290">
        <v>508.11799999999999</v>
      </c>
      <c r="I1290">
        <v>348.28699999999998</v>
      </c>
      <c r="J1290">
        <v>409.76299999999998</v>
      </c>
      <c r="K1290">
        <v>12982.7</v>
      </c>
      <c r="L1290">
        <v>0.28348699999999999</v>
      </c>
      <c r="M1290">
        <v>0.70959700000000003</v>
      </c>
      <c r="N1290">
        <v>0</v>
      </c>
      <c r="O1290" t="s">
        <v>43</v>
      </c>
    </row>
    <row r="1291" spans="1:25" x14ac:dyDescent="0.25">
      <c r="A1291" t="s">
        <v>172</v>
      </c>
      <c r="B1291">
        <v>14975.6</v>
      </c>
      <c r="C1291">
        <v>14903.1</v>
      </c>
      <c r="D1291">
        <v>14902.8</v>
      </c>
      <c r="E1291">
        <v>14873.1</v>
      </c>
      <c r="F1291">
        <v>1142.3399999999999</v>
      </c>
      <c r="G1291">
        <v>1218.21</v>
      </c>
      <c r="H1291">
        <v>485.81</v>
      </c>
      <c r="I1291">
        <v>323.77499999999998</v>
      </c>
      <c r="J1291">
        <v>380.233</v>
      </c>
      <c r="K1291">
        <v>12493.4</v>
      </c>
      <c r="L1291">
        <v>0.28311500000000001</v>
      </c>
      <c r="M1291">
        <v>0.70652999999999999</v>
      </c>
      <c r="N1291">
        <v>0</v>
      </c>
      <c r="O1291" t="s">
        <v>43</v>
      </c>
    </row>
    <row r="1292" spans="1:25" x14ac:dyDescent="0.25">
      <c r="A1292" t="s">
        <v>172</v>
      </c>
      <c r="B1292">
        <v>14967.3</v>
      </c>
      <c r="C1292">
        <v>14892.9</v>
      </c>
      <c r="D1292">
        <v>14892.6</v>
      </c>
      <c r="E1292">
        <v>14862.2</v>
      </c>
      <c r="F1292">
        <v>1126.44</v>
      </c>
      <c r="G1292">
        <v>1223.95</v>
      </c>
      <c r="H1292">
        <v>486.26499999999999</v>
      </c>
      <c r="I1292">
        <v>327.22800000000001</v>
      </c>
      <c r="J1292">
        <v>381.59399999999999</v>
      </c>
      <c r="K1292">
        <v>12493.6</v>
      </c>
      <c r="L1292">
        <v>0.283107</v>
      </c>
      <c r="M1292">
        <v>0.727572</v>
      </c>
      <c r="N1292">
        <v>0</v>
      </c>
      <c r="O1292" t="s">
        <v>43</v>
      </c>
    </row>
    <row r="1293" spans="1:25" x14ac:dyDescent="0.25">
      <c r="A1293" t="s">
        <v>172</v>
      </c>
      <c r="B1293">
        <v>14911.3</v>
      </c>
      <c r="C1293">
        <v>14836.4</v>
      </c>
      <c r="D1293">
        <v>14836.1</v>
      </c>
      <c r="E1293">
        <v>14806.5</v>
      </c>
      <c r="F1293">
        <v>1118.49</v>
      </c>
      <c r="G1293">
        <v>1214.1400000000001</v>
      </c>
      <c r="H1293">
        <v>483.5</v>
      </c>
      <c r="I1293">
        <v>324.08999999999997</v>
      </c>
      <c r="J1293">
        <v>378.23</v>
      </c>
      <c r="K1293">
        <v>12454.7</v>
      </c>
      <c r="L1293">
        <v>0.28310999999999997</v>
      </c>
      <c r="M1293">
        <v>0.71448299999999998</v>
      </c>
      <c r="N1293">
        <v>0</v>
      </c>
      <c r="O1293" t="s">
        <v>43</v>
      </c>
    </row>
    <row r="1294" spans="1:25" x14ac:dyDescent="0.25">
      <c r="A1294" t="s">
        <v>172</v>
      </c>
      <c r="B1294">
        <v>14903.3</v>
      </c>
      <c r="C1294">
        <v>14828.5</v>
      </c>
      <c r="D1294">
        <v>14828.2</v>
      </c>
      <c r="E1294">
        <v>14798.2</v>
      </c>
      <c r="F1294">
        <v>1123.33</v>
      </c>
      <c r="G1294">
        <v>1214.3699999999999</v>
      </c>
      <c r="H1294">
        <v>484.13499999999999</v>
      </c>
      <c r="I1294">
        <v>322.97199999999998</v>
      </c>
      <c r="J1294">
        <v>378.68099999999998</v>
      </c>
      <c r="K1294">
        <v>12440.9</v>
      </c>
      <c r="L1294">
        <v>0.28308100000000003</v>
      </c>
      <c r="M1294">
        <v>0.72381899999999999</v>
      </c>
      <c r="N1294">
        <v>0</v>
      </c>
      <c r="O1294" t="s">
        <v>43</v>
      </c>
    </row>
    <row r="1295" spans="1:25" x14ac:dyDescent="0.25">
      <c r="A1295" t="s">
        <v>172</v>
      </c>
      <c r="B1295">
        <v>14984.5</v>
      </c>
      <c r="C1295">
        <v>14911.3</v>
      </c>
      <c r="D1295">
        <v>14911</v>
      </c>
      <c r="E1295">
        <v>14881</v>
      </c>
      <c r="F1295">
        <v>1155.29</v>
      </c>
      <c r="G1295">
        <v>1217.69</v>
      </c>
      <c r="H1295">
        <v>484.74900000000002</v>
      </c>
      <c r="I1295">
        <v>324.06200000000001</v>
      </c>
      <c r="J1295">
        <v>380.35599999999999</v>
      </c>
      <c r="K1295">
        <v>12488.7</v>
      </c>
      <c r="L1295">
        <v>0.28309099999999998</v>
      </c>
      <c r="M1295">
        <v>0.72755700000000001</v>
      </c>
      <c r="N1295">
        <v>0</v>
      </c>
      <c r="O1295" t="s">
        <v>43</v>
      </c>
    </row>
    <row r="1296" spans="1:25" x14ac:dyDescent="0.25">
      <c r="A1296" t="s">
        <v>172</v>
      </c>
      <c r="B1296">
        <v>14929.4</v>
      </c>
      <c r="C1296">
        <v>14854.8</v>
      </c>
      <c r="D1296">
        <v>14854.5</v>
      </c>
      <c r="E1296">
        <v>14824.5</v>
      </c>
      <c r="F1296">
        <v>1116.51</v>
      </c>
      <c r="G1296">
        <v>1214.3499999999999</v>
      </c>
      <c r="H1296">
        <v>486.12599999999998</v>
      </c>
      <c r="I1296">
        <v>321.30799999999999</v>
      </c>
      <c r="J1296">
        <v>378.69900000000001</v>
      </c>
      <c r="K1296">
        <v>12474.3</v>
      </c>
      <c r="L1296">
        <v>0.28309600000000001</v>
      </c>
      <c r="M1296">
        <v>0.72404800000000002</v>
      </c>
      <c r="N1296">
        <v>0</v>
      </c>
      <c r="O1296" t="s">
        <v>43</v>
      </c>
    </row>
    <row r="1297" spans="1:15" x14ac:dyDescent="0.25">
      <c r="A1297" t="s">
        <v>172</v>
      </c>
      <c r="B1297">
        <v>14878</v>
      </c>
      <c r="C1297">
        <v>14806.4</v>
      </c>
      <c r="D1297">
        <v>14806.1</v>
      </c>
      <c r="E1297">
        <v>14776.6</v>
      </c>
      <c r="F1297">
        <v>1101.25</v>
      </c>
      <c r="G1297">
        <v>1212.6600000000001</v>
      </c>
      <c r="H1297">
        <v>483.49599999999998</v>
      </c>
      <c r="I1297">
        <v>323.185</v>
      </c>
      <c r="J1297">
        <v>377.53800000000001</v>
      </c>
      <c r="K1297">
        <v>12443.5</v>
      </c>
      <c r="L1297">
        <v>0.28309600000000001</v>
      </c>
      <c r="M1297">
        <v>0.72702199999999995</v>
      </c>
      <c r="N1297">
        <v>0</v>
      </c>
      <c r="O1297" t="s">
        <v>43</v>
      </c>
    </row>
    <row r="1298" spans="1:15" x14ac:dyDescent="0.25">
      <c r="A1298" t="s">
        <v>172</v>
      </c>
      <c r="B1298">
        <v>14901.3</v>
      </c>
      <c r="C1298">
        <v>14826.2</v>
      </c>
      <c r="D1298">
        <v>14825.9</v>
      </c>
      <c r="E1298">
        <v>14796.2</v>
      </c>
      <c r="F1298">
        <v>1112.51</v>
      </c>
      <c r="G1298">
        <v>1212.68</v>
      </c>
      <c r="H1298">
        <v>481.75200000000001</v>
      </c>
      <c r="I1298">
        <v>323.14100000000002</v>
      </c>
      <c r="J1298">
        <v>379.50200000000001</v>
      </c>
      <c r="K1298">
        <v>12451.7</v>
      </c>
      <c r="L1298">
        <v>0.27835500000000002</v>
      </c>
      <c r="M1298">
        <v>0.70653200000000005</v>
      </c>
      <c r="N1298">
        <v>0</v>
      </c>
      <c r="O1298" t="s">
        <v>43</v>
      </c>
    </row>
    <row r="1299" spans="1:15" x14ac:dyDescent="0.25">
      <c r="A1299" t="s">
        <v>172</v>
      </c>
      <c r="B1299">
        <v>14855.4</v>
      </c>
      <c r="C1299">
        <v>14780.6</v>
      </c>
      <c r="D1299">
        <v>14780.3</v>
      </c>
      <c r="E1299">
        <v>14751.3</v>
      </c>
      <c r="F1299">
        <v>1110.97</v>
      </c>
      <c r="G1299">
        <v>1205.4000000000001</v>
      </c>
      <c r="H1299">
        <v>479.64800000000002</v>
      </c>
      <c r="I1299">
        <v>322.03100000000001</v>
      </c>
      <c r="J1299">
        <v>375.66899999999998</v>
      </c>
      <c r="K1299">
        <v>12415.7</v>
      </c>
      <c r="L1299">
        <v>0.28307900000000003</v>
      </c>
      <c r="M1299">
        <v>0.72784199999999999</v>
      </c>
      <c r="N1299">
        <v>0</v>
      </c>
      <c r="O1299" t="s">
        <v>43</v>
      </c>
    </row>
    <row r="1300" spans="1:15" x14ac:dyDescent="0.25">
      <c r="A1300" t="s">
        <v>172</v>
      </c>
      <c r="B1300">
        <v>14711</v>
      </c>
      <c r="C1300">
        <v>14636.1</v>
      </c>
      <c r="D1300">
        <v>14635.9</v>
      </c>
      <c r="E1300">
        <v>14607.3</v>
      </c>
      <c r="F1300">
        <v>1059.26</v>
      </c>
      <c r="G1300">
        <v>1194.74</v>
      </c>
      <c r="H1300">
        <v>477.916</v>
      </c>
      <c r="I1300">
        <v>317.85199999999998</v>
      </c>
      <c r="J1300">
        <v>371.27199999999999</v>
      </c>
      <c r="K1300">
        <v>12334.3</v>
      </c>
      <c r="L1300">
        <v>0.28310999999999997</v>
      </c>
      <c r="M1300">
        <v>0.71369700000000003</v>
      </c>
      <c r="N1300">
        <v>0</v>
      </c>
      <c r="O1300" t="s">
        <v>43</v>
      </c>
    </row>
    <row r="1301" spans="1:15" x14ac:dyDescent="0.25">
      <c r="A1301" t="s">
        <v>172</v>
      </c>
      <c r="B1301">
        <v>14753.5</v>
      </c>
      <c r="C1301">
        <v>14682</v>
      </c>
      <c r="D1301">
        <v>14681.8</v>
      </c>
      <c r="E1301">
        <v>14652.8</v>
      </c>
      <c r="F1301">
        <v>1064.1400000000001</v>
      </c>
      <c r="G1301">
        <v>1206.44</v>
      </c>
      <c r="H1301">
        <v>476.65199999999999</v>
      </c>
      <c r="I1301">
        <v>324.46300000000002</v>
      </c>
      <c r="J1301">
        <v>376.51499999999999</v>
      </c>
      <c r="K1301">
        <v>12364.3</v>
      </c>
      <c r="L1301">
        <v>0.26083000000000001</v>
      </c>
      <c r="M1301">
        <v>0.72772400000000004</v>
      </c>
      <c r="N1301">
        <v>0</v>
      </c>
      <c r="O1301" t="s">
        <v>43</v>
      </c>
    </row>
    <row r="1302" spans="1:15" x14ac:dyDescent="0.25">
      <c r="A1302" t="s">
        <v>172</v>
      </c>
      <c r="B1302">
        <v>14753</v>
      </c>
      <c r="C1302">
        <v>14679.8</v>
      </c>
      <c r="D1302">
        <v>14679.5</v>
      </c>
      <c r="E1302">
        <v>14650.8</v>
      </c>
      <c r="F1302">
        <v>1084.55</v>
      </c>
      <c r="G1302">
        <v>1199.19</v>
      </c>
      <c r="H1302">
        <v>477.61500000000001</v>
      </c>
      <c r="I1302">
        <v>320.09100000000001</v>
      </c>
      <c r="J1302">
        <v>373.39800000000002</v>
      </c>
      <c r="K1302">
        <v>12348.1</v>
      </c>
      <c r="L1302">
        <v>0.28310200000000002</v>
      </c>
      <c r="M1302">
        <v>0.72291499999999997</v>
      </c>
      <c r="N1302">
        <v>0</v>
      </c>
      <c r="O1302" t="s">
        <v>43</v>
      </c>
    </row>
    <row r="1303" spans="1:15" x14ac:dyDescent="0.25">
      <c r="A1303" t="s">
        <v>172</v>
      </c>
      <c r="B1303">
        <v>14834.6</v>
      </c>
      <c r="C1303">
        <v>14763.2</v>
      </c>
      <c r="D1303">
        <v>14763</v>
      </c>
      <c r="E1303">
        <v>14733.9</v>
      </c>
      <c r="F1303">
        <v>1104.03</v>
      </c>
      <c r="G1303">
        <v>1214.8900000000001</v>
      </c>
      <c r="H1303">
        <v>479.75200000000001</v>
      </c>
      <c r="I1303">
        <v>326.45699999999999</v>
      </c>
      <c r="J1303">
        <v>380.81400000000002</v>
      </c>
      <c r="K1303">
        <v>12395.5</v>
      </c>
      <c r="L1303">
        <v>0.283082</v>
      </c>
      <c r="M1303">
        <v>0.727545</v>
      </c>
      <c r="N1303">
        <v>0</v>
      </c>
      <c r="O1303" t="s">
        <v>43</v>
      </c>
    </row>
    <row r="1304" spans="1:15" x14ac:dyDescent="0.25">
      <c r="A1304" t="s">
        <v>172</v>
      </c>
      <c r="B1304">
        <v>14766.2</v>
      </c>
      <c r="C1304">
        <v>14690.1</v>
      </c>
      <c r="D1304">
        <v>14689.8</v>
      </c>
      <c r="E1304">
        <v>14660.7</v>
      </c>
      <c r="F1304">
        <v>1104.0999999999999</v>
      </c>
      <c r="G1304">
        <v>1194.77</v>
      </c>
      <c r="H1304">
        <v>477.33800000000002</v>
      </c>
      <c r="I1304">
        <v>317.83</v>
      </c>
      <c r="J1304">
        <v>371.59199999999998</v>
      </c>
      <c r="K1304">
        <v>12342.5</v>
      </c>
      <c r="L1304">
        <v>0.26109399999999999</v>
      </c>
      <c r="M1304">
        <v>0.72759099999999999</v>
      </c>
      <c r="N1304">
        <v>0</v>
      </c>
      <c r="O1304" t="s">
        <v>43</v>
      </c>
    </row>
    <row r="1305" spans="1:15" x14ac:dyDescent="0.25">
      <c r="A1305" t="s">
        <v>172</v>
      </c>
      <c r="B1305">
        <v>14794.8</v>
      </c>
      <c r="C1305">
        <v>14720.1</v>
      </c>
      <c r="D1305">
        <v>14719.9</v>
      </c>
      <c r="E1305">
        <v>14690.9</v>
      </c>
      <c r="F1305">
        <v>1081.42</v>
      </c>
      <c r="G1305">
        <v>1218.55</v>
      </c>
      <c r="H1305">
        <v>480.78199999999998</v>
      </c>
      <c r="I1305">
        <v>328.589</v>
      </c>
      <c r="J1305">
        <v>380.00799999999998</v>
      </c>
      <c r="K1305">
        <v>12372.6</v>
      </c>
      <c r="L1305">
        <v>0.283138</v>
      </c>
      <c r="M1305">
        <v>0.72673699999999997</v>
      </c>
      <c r="N1305">
        <v>0</v>
      </c>
      <c r="O1305" t="s">
        <v>43</v>
      </c>
    </row>
    <row r="1306" spans="1:15" x14ac:dyDescent="0.25">
      <c r="A1306" t="s">
        <v>172</v>
      </c>
      <c r="B1306">
        <v>14775</v>
      </c>
      <c r="C1306">
        <v>14700</v>
      </c>
      <c r="D1306">
        <v>14699.7</v>
      </c>
      <c r="E1306">
        <v>14670.4</v>
      </c>
      <c r="F1306">
        <v>1092.68</v>
      </c>
      <c r="G1306">
        <v>1200.79</v>
      </c>
      <c r="H1306">
        <v>479.976</v>
      </c>
      <c r="I1306">
        <v>318.97699999999998</v>
      </c>
      <c r="J1306">
        <v>373.63099999999997</v>
      </c>
      <c r="K1306">
        <v>12357.7</v>
      </c>
      <c r="L1306">
        <v>0.261741</v>
      </c>
      <c r="M1306">
        <v>0.72728999999999999</v>
      </c>
      <c r="N1306">
        <v>0</v>
      </c>
      <c r="O1306" t="s">
        <v>43</v>
      </c>
    </row>
    <row r="1307" spans="1:15" x14ac:dyDescent="0.25">
      <c r="A1307" t="s">
        <v>172</v>
      </c>
      <c r="B1307">
        <v>14900.7</v>
      </c>
      <c r="C1307">
        <v>14825.6</v>
      </c>
      <c r="D1307">
        <v>14825.3</v>
      </c>
      <c r="E1307">
        <v>14794.8</v>
      </c>
      <c r="F1307">
        <v>1091.93</v>
      </c>
      <c r="G1307">
        <v>1214.1500000000001</v>
      </c>
      <c r="H1307">
        <v>483.35899999999998</v>
      </c>
      <c r="I1307">
        <v>323.06</v>
      </c>
      <c r="J1307">
        <v>378.512</v>
      </c>
      <c r="K1307">
        <v>12469.9</v>
      </c>
      <c r="L1307">
        <v>0.26073600000000002</v>
      </c>
      <c r="M1307">
        <v>0.72742799999999996</v>
      </c>
      <c r="N1307">
        <v>0</v>
      </c>
      <c r="O1307" t="s">
        <v>43</v>
      </c>
    </row>
    <row r="1308" spans="1:15" x14ac:dyDescent="0.25">
      <c r="A1308" t="s">
        <v>172</v>
      </c>
      <c r="B1308">
        <v>15021.8</v>
      </c>
      <c r="C1308">
        <v>14951.3</v>
      </c>
      <c r="D1308">
        <v>14951</v>
      </c>
      <c r="E1308">
        <v>14921.3</v>
      </c>
      <c r="F1308">
        <v>1121.44</v>
      </c>
      <c r="G1308">
        <v>1224.1099999999999</v>
      </c>
      <c r="H1308">
        <v>488.13900000000001</v>
      </c>
      <c r="I1308">
        <v>325.06900000000002</v>
      </c>
      <c r="J1308">
        <v>381.40300000000002</v>
      </c>
      <c r="K1308">
        <v>12556.7</v>
      </c>
      <c r="L1308">
        <v>0.271482</v>
      </c>
      <c r="M1308">
        <v>0.72784499999999996</v>
      </c>
      <c r="N1308">
        <v>0</v>
      </c>
      <c r="O1308" t="s">
        <v>43</v>
      </c>
    </row>
    <row r="1309" spans="1:15" x14ac:dyDescent="0.25">
      <c r="A1309" t="s">
        <v>172</v>
      </c>
      <c r="B1309">
        <v>14902.1</v>
      </c>
      <c r="C1309">
        <v>14826.8</v>
      </c>
      <c r="D1309">
        <v>14826.5</v>
      </c>
      <c r="E1309">
        <v>14797.1</v>
      </c>
      <c r="F1309">
        <v>1120.6300000000001</v>
      </c>
      <c r="G1309">
        <v>1212.27</v>
      </c>
      <c r="H1309">
        <v>482.90300000000002</v>
      </c>
      <c r="I1309">
        <v>322.976</v>
      </c>
      <c r="J1309">
        <v>378.39800000000002</v>
      </c>
      <c r="K1309">
        <v>12445</v>
      </c>
      <c r="L1309">
        <v>0.28307900000000003</v>
      </c>
      <c r="M1309">
        <v>0.72739299999999996</v>
      </c>
      <c r="N1309">
        <v>0</v>
      </c>
      <c r="O1309" t="s">
        <v>43</v>
      </c>
    </row>
    <row r="1310" spans="1:15" x14ac:dyDescent="0.25">
      <c r="A1310" t="s">
        <v>172</v>
      </c>
      <c r="B1310">
        <v>14908</v>
      </c>
      <c r="C1310">
        <v>14837.3</v>
      </c>
      <c r="D1310">
        <v>14837</v>
      </c>
      <c r="E1310">
        <v>14807.2</v>
      </c>
      <c r="F1310">
        <v>1093.18</v>
      </c>
      <c r="G1310">
        <v>1218.7</v>
      </c>
      <c r="H1310">
        <v>484.88299999999998</v>
      </c>
      <c r="I1310">
        <v>325.48099999999999</v>
      </c>
      <c r="J1310">
        <v>379.78100000000001</v>
      </c>
      <c r="K1310">
        <v>12475.8</v>
      </c>
      <c r="L1310">
        <v>0.28335700000000003</v>
      </c>
      <c r="M1310">
        <v>0.72507600000000005</v>
      </c>
      <c r="N1310">
        <v>0</v>
      </c>
      <c r="O1310" t="s">
        <v>43</v>
      </c>
    </row>
    <row r="1311" spans="1:15" x14ac:dyDescent="0.25">
      <c r="A1311" t="s">
        <v>172</v>
      </c>
      <c r="B1311">
        <v>14943.1</v>
      </c>
      <c r="C1311">
        <v>14869.9</v>
      </c>
      <c r="D1311">
        <v>14869.6</v>
      </c>
      <c r="E1311">
        <v>14839.6</v>
      </c>
      <c r="F1311">
        <v>1104.6099999999999</v>
      </c>
      <c r="G1311">
        <v>1218.2</v>
      </c>
      <c r="H1311">
        <v>485.91800000000001</v>
      </c>
      <c r="I1311">
        <v>325.22899999999998</v>
      </c>
      <c r="J1311">
        <v>378.76</v>
      </c>
      <c r="K1311">
        <v>12497.9</v>
      </c>
      <c r="L1311">
        <v>0.28308699999999998</v>
      </c>
      <c r="M1311">
        <v>0.72685</v>
      </c>
      <c r="N1311">
        <v>0</v>
      </c>
      <c r="O1311" t="s">
        <v>43</v>
      </c>
    </row>
    <row r="1312" spans="1:15" x14ac:dyDescent="0.25">
      <c r="A1312" t="s">
        <v>172</v>
      </c>
      <c r="B1312">
        <v>14924.8</v>
      </c>
      <c r="C1312">
        <v>14849.5</v>
      </c>
      <c r="D1312">
        <v>14849.2</v>
      </c>
      <c r="E1312">
        <v>14818.8</v>
      </c>
      <c r="F1312">
        <v>1119.9000000000001</v>
      </c>
      <c r="G1312">
        <v>1217.01</v>
      </c>
      <c r="H1312">
        <v>487.13499999999999</v>
      </c>
      <c r="I1312">
        <v>323.80799999999999</v>
      </c>
      <c r="J1312">
        <v>377.13499999999999</v>
      </c>
      <c r="K1312">
        <v>12462.8</v>
      </c>
      <c r="L1312">
        <v>0.283078</v>
      </c>
      <c r="M1312">
        <v>0.72488200000000003</v>
      </c>
      <c r="N1312">
        <v>0</v>
      </c>
      <c r="O1312" t="s">
        <v>43</v>
      </c>
    </row>
    <row r="1313" spans="1:15" x14ac:dyDescent="0.25">
      <c r="A1313" t="s">
        <v>172</v>
      </c>
      <c r="B1313">
        <v>14908.3</v>
      </c>
      <c r="C1313">
        <v>14833.5</v>
      </c>
      <c r="D1313">
        <v>14833.2</v>
      </c>
      <c r="E1313">
        <v>14803.9</v>
      </c>
      <c r="F1313">
        <v>1128.18</v>
      </c>
      <c r="G1313">
        <v>1215.1099999999999</v>
      </c>
      <c r="H1313">
        <v>483.10199999999998</v>
      </c>
      <c r="I1313">
        <v>325.18</v>
      </c>
      <c r="J1313">
        <v>377.93700000000001</v>
      </c>
      <c r="K1313">
        <v>12441.5</v>
      </c>
      <c r="L1313">
        <v>0.28317799999999999</v>
      </c>
      <c r="M1313">
        <v>0.71742399999999995</v>
      </c>
      <c r="N1313">
        <v>0</v>
      </c>
      <c r="O1313" t="s">
        <v>43</v>
      </c>
    </row>
    <row r="1314" spans="1:15" x14ac:dyDescent="0.25">
      <c r="A1314" t="s">
        <v>172</v>
      </c>
      <c r="B1314">
        <v>14895.8</v>
      </c>
      <c r="C1314">
        <v>14824.8</v>
      </c>
      <c r="D1314">
        <v>14824.5</v>
      </c>
      <c r="E1314">
        <v>14794.6</v>
      </c>
      <c r="F1314">
        <v>1109.8499999999999</v>
      </c>
      <c r="G1314">
        <v>1210.3699999999999</v>
      </c>
      <c r="H1314">
        <v>481.44499999999999</v>
      </c>
      <c r="I1314">
        <v>322.99200000000002</v>
      </c>
      <c r="J1314">
        <v>377.77</v>
      </c>
      <c r="K1314">
        <v>12455.1</v>
      </c>
      <c r="L1314">
        <v>0.283078</v>
      </c>
      <c r="M1314">
        <v>0.72644399999999998</v>
      </c>
      <c r="N1314">
        <v>0</v>
      </c>
      <c r="O1314" t="s">
        <v>43</v>
      </c>
    </row>
    <row r="1315" spans="1:15" x14ac:dyDescent="0.25">
      <c r="A1315" t="s">
        <v>172</v>
      </c>
      <c r="B1315">
        <v>14900.2</v>
      </c>
      <c r="C1315">
        <v>14825.7</v>
      </c>
      <c r="D1315">
        <v>14825.4</v>
      </c>
      <c r="E1315">
        <v>14796</v>
      </c>
      <c r="F1315">
        <v>1093.28</v>
      </c>
      <c r="G1315">
        <v>1227.6500000000001</v>
      </c>
      <c r="H1315">
        <v>483.29500000000002</v>
      </c>
      <c r="I1315">
        <v>330.32499999999999</v>
      </c>
      <c r="J1315">
        <v>384.69</v>
      </c>
      <c r="K1315">
        <v>12457.5</v>
      </c>
      <c r="L1315">
        <v>0.28312199999999998</v>
      </c>
      <c r="M1315">
        <v>0.72787900000000005</v>
      </c>
      <c r="N1315">
        <v>0</v>
      </c>
      <c r="O1315" t="s">
        <v>43</v>
      </c>
    </row>
    <row r="1316" spans="1:15" x14ac:dyDescent="0.25">
      <c r="A1316" t="s">
        <v>172</v>
      </c>
      <c r="B1316">
        <v>14709.3</v>
      </c>
      <c r="C1316">
        <v>14640.2</v>
      </c>
      <c r="D1316">
        <v>14640</v>
      </c>
      <c r="E1316">
        <v>14611.1</v>
      </c>
      <c r="F1316">
        <v>1065.93</v>
      </c>
      <c r="G1316">
        <v>1194.44</v>
      </c>
      <c r="H1316">
        <v>477.05700000000002</v>
      </c>
      <c r="I1316">
        <v>318.60399999999998</v>
      </c>
      <c r="J1316">
        <v>371.11599999999999</v>
      </c>
      <c r="K1316">
        <v>12331.6</v>
      </c>
      <c r="L1316">
        <v>0.26366699999999998</v>
      </c>
      <c r="M1316">
        <v>0.72556200000000004</v>
      </c>
      <c r="N1316">
        <v>0</v>
      </c>
      <c r="O1316" t="s">
        <v>43</v>
      </c>
    </row>
    <row r="1317" spans="1:15" x14ac:dyDescent="0.25">
      <c r="A1317" t="s">
        <v>172</v>
      </c>
      <c r="B1317">
        <v>14708.7</v>
      </c>
      <c r="C1317">
        <v>14634.2</v>
      </c>
      <c r="D1317">
        <v>14634</v>
      </c>
      <c r="E1317">
        <v>14605.5</v>
      </c>
      <c r="F1317">
        <v>1074.76</v>
      </c>
      <c r="G1317">
        <v>1192.1199999999999</v>
      </c>
      <c r="H1317">
        <v>476.70100000000002</v>
      </c>
      <c r="I1317">
        <v>317.28800000000001</v>
      </c>
      <c r="J1317">
        <v>370.33800000000002</v>
      </c>
      <c r="K1317">
        <v>12319.4</v>
      </c>
      <c r="L1317">
        <v>0.263376</v>
      </c>
      <c r="M1317">
        <v>0.70653100000000002</v>
      </c>
      <c r="N1317">
        <v>0</v>
      </c>
      <c r="O1317" t="s">
        <v>43</v>
      </c>
    </row>
    <row r="1318" spans="1:15" x14ac:dyDescent="0.25">
      <c r="A1318" t="s">
        <v>172</v>
      </c>
      <c r="B1318">
        <v>14764.9</v>
      </c>
      <c r="C1318">
        <v>14690.1</v>
      </c>
      <c r="D1318">
        <v>14689.9</v>
      </c>
      <c r="E1318">
        <v>14661.1</v>
      </c>
      <c r="F1318">
        <v>1098.44</v>
      </c>
      <c r="G1318">
        <v>1204.3900000000001</v>
      </c>
      <c r="H1318">
        <v>477.601</v>
      </c>
      <c r="I1318">
        <v>322.63200000000001</v>
      </c>
      <c r="J1318">
        <v>376.178</v>
      </c>
      <c r="K1318">
        <v>12339.7</v>
      </c>
      <c r="L1318">
        <v>0.28319800000000001</v>
      </c>
      <c r="M1318">
        <v>0.72078399999999998</v>
      </c>
      <c r="N1318">
        <v>0</v>
      </c>
      <c r="O1318" t="s">
        <v>43</v>
      </c>
    </row>
    <row r="1319" spans="1:15" x14ac:dyDescent="0.25">
      <c r="A1319" t="s">
        <v>172</v>
      </c>
      <c r="B1319">
        <v>14808</v>
      </c>
      <c r="C1319">
        <v>14737.6</v>
      </c>
      <c r="D1319">
        <v>14737.4</v>
      </c>
      <c r="E1319">
        <v>14708.3</v>
      </c>
      <c r="F1319">
        <v>1110.25</v>
      </c>
      <c r="G1319">
        <v>1202.3399999999999</v>
      </c>
      <c r="H1319">
        <v>481.26299999999998</v>
      </c>
      <c r="I1319">
        <v>319.255</v>
      </c>
      <c r="J1319">
        <v>373.82499999999999</v>
      </c>
      <c r="K1319">
        <v>12376.5</v>
      </c>
      <c r="L1319">
        <v>0.26052199999999998</v>
      </c>
      <c r="M1319">
        <v>0.72353699999999999</v>
      </c>
      <c r="N1319">
        <v>0</v>
      </c>
      <c r="O1319" t="s">
        <v>43</v>
      </c>
    </row>
    <row r="1320" spans="1:15" x14ac:dyDescent="0.25">
      <c r="A1320" t="s">
        <v>172</v>
      </c>
      <c r="B1320">
        <v>14730.3</v>
      </c>
      <c r="C1320">
        <v>14656.4</v>
      </c>
      <c r="D1320">
        <v>14656.1</v>
      </c>
      <c r="E1320">
        <v>14627.1</v>
      </c>
      <c r="F1320">
        <v>1072.1500000000001</v>
      </c>
      <c r="G1320">
        <v>1196.6500000000001</v>
      </c>
      <c r="H1320">
        <v>477.35199999999998</v>
      </c>
      <c r="I1320">
        <v>319.74599999999998</v>
      </c>
      <c r="J1320">
        <v>371.80099999999999</v>
      </c>
      <c r="K1320">
        <v>12339.2</v>
      </c>
      <c r="L1320">
        <v>0.28308</v>
      </c>
      <c r="M1320">
        <v>0.727738</v>
      </c>
      <c r="N1320">
        <v>0</v>
      </c>
      <c r="O1320" t="s">
        <v>43</v>
      </c>
    </row>
    <row r="1321" spans="1:15" x14ac:dyDescent="0.25">
      <c r="A1321" t="s">
        <v>172</v>
      </c>
      <c r="B1321">
        <v>14708</v>
      </c>
      <c r="C1321">
        <v>14636.7</v>
      </c>
      <c r="D1321">
        <v>14636.4</v>
      </c>
      <c r="E1321">
        <v>14607.3</v>
      </c>
      <c r="F1321">
        <v>1062.56</v>
      </c>
      <c r="G1321">
        <v>1192.68</v>
      </c>
      <c r="H1321">
        <v>476.15499999999997</v>
      </c>
      <c r="I1321">
        <v>317.83499999999998</v>
      </c>
      <c r="J1321">
        <v>370.827</v>
      </c>
      <c r="K1321">
        <v>12333</v>
      </c>
      <c r="L1321">
        <v>0.283078</v>
      </c>
      <c r="M1321">
        <v>0.72641599999999995</v>
      </c>
      <c r="N1321">
        <v>0</v>
      </c>
      <c r="O1321" t="s">
        <v>43</v>
      </c>
    </row>
    <row r="1322" spans="1:15" x14ac:dyDescent="0.25">
      <c r="A1322" t="s">
        <v>172</v>
      </c>
      <c r="B1322">
        <v>14747.5</v>
      </c>
      <c r="C1322">
        <v>14672.3</v>
      </c>
      <c r="D1322">
        <v>14672.1</v>
      </c>
      <c r="E1322">
        <v>14643</v>
      </c>
      <c r="F1322">
        <v>1078.6500000000001</v>
      </c>
      <c r="G1322">
        <v>1198.02</v>
      </c>
      <c r="H1322">
        <v>478.91199999999998</v>
      </c>
      <c r="I1322">
        <v>318.58100000000002</v>
      </c>
      <c r="J1322">
        <v>372.601</v>
      </c>
      <c r="K1322">
        <v>12347.6</v>
      </c>
      <c r="L1322">
        <v>0.283138</v>
      </c>
      <c r="M1322">
        <v>0.72781899999999999</v>
      </c>
      <c r="N1322">
        <v>0</v>
      </c>
      <c r="O1322" t="s">
        <v>43</v>
      </c>
    </row>
    <row r="1323" spans="1:15" x14ac:dyDescent="0.25">
      <c r="A1323" t="s">
        <v>172</v>
      </c>
      <c r="B1323">
        <v>14817.8</v>
      </c>
      <c r="C1323">
        <v>14744.5</v>
      </c>
      <c r="D1323">
        <v>14744.2</v>
      </c>
      <c r="E1323">
        <v>14714.9</v>
      </c>
      <c r="F1323">
        <v>1086.81</v>
      </c>
      <c r="G1323">
        <v>1204.8499999999999</v>
      </c>
      <c r="H1323">
        <v>479.524</v>
      </c>
      <c r="I1323">
        <v>321.78899999999999</v>
      </c>
      <c r="J1323">
        <v>375.01799999999997</v>
      </c>
      <c r="K1323">
        <v>12404.4</v>
      </c>
      <c r="L1323">
        <v>0.272781</v>
      </c>
      <c r="M1323">
        <v>0.71684899999999996</v>
      </c>
      <c r="N1323">
        <v>0</v>
      </c>
      <c r="O1323" t="s">
        <v>43</v>
      </c>
    </row>
    <row r="1324" spans="1:15" x14ac:dyDescent="0.25">
      <c r="A1324" t="s">
        <v>172</v>
      </c>
      <c r="B1324">
        <v>14899.9</v>
      </c>
      <c r="C1324">
        <v>14824.3</v>
      </c>
      <c r="D1324">
        <v>14824.1</v>
      </c>
      <c r="E1324">
        <v>14794.5</v>
      </c>
      <c r="F1324">
        <v>1133.9000000000001</v>
      </c>
      <c r="G1324">
        <v>1213.24</v>
      </c>
      <c r="H1324">
        <v>485.47</v>
      </c>
      <c r="I1324">
        <v>322.36900000000003</v>
      </c>
      <c r="J1324">
        <v>376.35199999999998</v>
      </c>
      <c r="K1324">
        <v>12428.1</v>
      </c>
      <c r="L1324">
        <v>0.28308699999999998</v>
      </c>
      <c r="M1324">
        <v>0.724796</v>
      </c>
      <c r="N1324">
        <v>0</v>
      </c>
      <c r="O1324" t="s">
        <v>43</v>
      </c>
    </row>
    <row r="1325" spans="1:15" x14ac:dyDescent="0.25">
      <c r="A1325" t="s">
        <v>172</v>
      </c>
      <c r="B1325">
        <v>14882.5</v>
      </c>
      <c r="C1325">
        <v>14807.2</v>
      </c>
      <c r="D1325">
        <v>14806.9</v>
      </c>
      <c r="E1325">
        <v>14777.3</v>
      </c>
      <c r="F1325">
        <v>1110.81</v>
      </c>
      <c r="G1325">
        <v>1214.56</v>
      </c>
      <c r="H1325">
        <v>484.24200000000002</v>
      </c>
      <c r="I1325">
        <v>321.738</v>
      </c>
      <c r="J1325">
        <v>380.233</v>
      </c>
      <c r="K1325">
        <v>12433</v>
      </c>
      <c r="L1325">
        <v>0.28421299999999999</v>
      </c>
      <c r="M1325">
        <v>0.71996700000000002</v>
      </c>
      <c r="N1325">
        <v>0</v>
      </c>
      <c r="O1325" t="s">
        <v>43</v>
      </c>
    </row>
    <row r="1326" spans="1:15" x14ac:dyDescent="0.25">
      <c r="A1326" t="s">
        <v>172</v>
      </c>
      <c r="B1326">
        <v>14908.2</v>
      </c>
      <c r="C1326">
        <v>14836.4</v>
      </c>
      <c r="D1326">
        <v>14836.1</v>
      </c>
      <c r="E1326">
        <v>14806.2</v>
      </c>
      <c r="F1326">
        <v>1106.6500000000001</v>
      </c>
      <c r="G1326">
        <v>1217.92</v>
      </c>
      <c r="H1326">
        <v>485.81200000000001</v>
      </c>
      <c r="I1326">
        <v>323.33999999999997</v>
      </c>
      <c r="J1326">
        <v>379.64600000000002</v>
      </c>
      <c r="K1326">
        <v>12462.5</v>
      </c>
      <c r="L1326">
        <v>0.283078</v>
      </c>
      <c r="M1326">
        <v>0.72491700000000003</v>
      </c>
      <c r="N1326">
        <v>0</v>
      </c>
      <c r="O1326" t="s">
        <v>43</v>
      </c>
    </row>
    <row r="1327" spans="1:15" x14ac:dyDescent="0.25">
      <c r="A1327" t="s">
        <v>172</v>
      </c>
      <c r="B1327">
        <v>14936.8</v>
      </c>
      <c r="C1327">
        <v>14862.9</v>
      </c>
      <c r="D1327">
        <v>14862.6</v>
      </c>
      <c r="E1327">
        <v>14832.8</v>
      </c>
      <c r="F1327">
        <v>1115.23</v>
      </c>
      <c r="G1327">
        <v>1214.17</v>
      </c>
      <c r="H1327">
        <v>485.88200000000001</v>
      </c>
      <c r="I1327">
        <v>322.36500000000001</v>
      </c>
      <c r="J1327">
        <v>378.30200000000002</v>
      </c>
      <c r="K1327">
        <v>12483</v>
      </c>
      <c r="L1327">
        <v>0.283387</v>
      </c>
      <c r="M1327">
        <v>0.72779499999999997</v>
      </c>
      <c r="N1327">
        <v>0</v>
      </c>
      <c r="O1327" t="s">
        <v>43</v>
      </c>
    </row>
    <row r="1328" spans="1:15" x14ac:dyDescent="0.25">
      <c r="A1328" t="s">
        <v>172</v>
      </c>
      <c r="B1328">
        <v>14886</v>
      </c>
      <c r="C1328">
        <v>14810.7</v>
      </c>
      <c r="D1328">
        <v>14810.4</v>
      </c>
      <c r="E1328">
        <v>14780.5</v>
      </c>
      <c r="F1328">
        <v>1114.72</v>
      </c>
      <c r="G1328">
        <v>1209.33</v>
      </c>
      <c r="H1328">
        <v>483.892</v>
      </c>
      <c r="I1328">
        <v>320.53300000000002</v>
      </c>
      <c r="J1328">
        <v>376.92099999999999</v>
      </c>
      <c r="K1328">
        <v>12437</v>
      </c>
      <c r="L1328">
        <v>0.28309200000000001</v>
      </c>
      <c r="M1328">
        <v>0.71721599999999996</v>
      </c>
      <c r="N1328">
        <v>0</v>
      </c>
      <c r="O1328" t="s">
        <v>43</v>
      </c>
    </row>
    <row r="1329" spans="1:25" x14ac:dyDescent="0.25">
      <c r="A1329" t="s">
        <v>172</v>
      </c>
      <c r="B1329">
        <v>14907.7</v>
      </c>
      <c r="C1329">
        <v>14835</v>
      </c>
      <c r="D1329">
        <v>14834.7</v>
      </c>
      <c r="E1329">
        <v>14805</v>
      </c>
      <c r="F1329">
        <v>1131.8699999999999</v>
      </c>
      <c r="G1329">
        <v>1212.8599999999999</v>
      </c>
      <c r="H1329">
        <v>484.60500000000002</v>
      </c>
      <c r="I1329">
        <v>322.59199999999998</v>
      </c>
      <c r="J1329">
        <v>377.52800000000002</v>
      </c>
      <c r="K1329">
        <v>12441.5</v>
      </c>
      <c r="L1329">
        <v>0.283078</v>
      </c>
      <c r="M1329">
        <v>0.72412699999999997</v>
      </c>
      <c r="N1329">
        <v>0</v>
      </c>
      <c r="O1329" t="s">
        <v>43</v>
      </c>
    </row>
    <row r="1330" spans="1:25" x14ac:dyDescent="0.25">
      <c r="A1330" t="s">
        <v>172</v>
      </c>
      <c r="B1330">
        <v>14879.7</v>
      </c>
      <c r="C1330">
        <v>14803.5</v>
      </c>
      <c r="D1330">
        <v>14803.2</v>
      </c>
      <c r="E1330">
        <v>14773.8</v>
      </c>
      <c r="F1330">
        <v>1110.3599999999999</v>
      </c>
      <c r="G1330">
        <v>1212.46</v>
      </c>
      <c r="H1330">
        <v>481.584</v>
      </c>
      <c r="I1330">
        <v>323.149</v>
      </c>
      <c r="J1330">
        <v>379.20400000000001</v>
      </c>
      <c r="K1330">
        <v>12431.3</v>
      </c>
      <c r="L1330">
        <v>0.283331</v>
      </c>
      <c r="M1330">
        <v>0.72396199999999999</v>
      </c>
      <c r="N1330">
        <v>0</v>
      </c>
      <c r="O1330" t="s">
        <v>43</v>
      </c>
    </row>
    <row r="1331" spans="1:25" x14ac:dyDescent="0.25">
      <c r="A1331" t="s">
        <v>172</v>
      </c>
      <c r="B1331">
        <v>14856.5</v>
      </c>
      <c r="C1331">
        <v>14777.1</v>
      </c>
      <c r="D1331">
        <v>14776.8</v>
      </c>
      <c r="E1331">
        <v>14747.3</v>
      </c>
      <c r="F1331">
        <v>1090.6099999999999</v>
      </c>
      <c r="G1331">
        <v>1212.29</v>
      </c>
      <c r="H1331">
        <v>481.69400000000002</v>
      </c>
      <c r="I1331">
        <v>324.35500000000002</v>
      </c>
      <c r="J1331">
        <v>377.89699999999999</v>
      </c>
      <c r="K1331">
        <v>12425.1</v>
      </c>
      <c r="L1331">
        <v>0.28325299999999998</v>
      </c>
      <c r="M1331">
        <v>0.72762300000000002</v>
      </c>
      <c r="N1331">
        <v>0</v>
      </c>
      <c r="O1331" t="s">
        <v>43</v>
      </c>
    </row>
    <row r="1332" spans="1:25" x14ac:dyDescent="0.25">
      <c r="A1332" t="s">
        <v>172</v>
      </c>
      <c r="B1332">
        <v>14764.1</v>
      </c>
      <c r="C1332">
        <v>14689.1</v>
      </c>
      <c r="D1332">
        <v>14688.9</v>
      </c>
      <c r="E1332">
        <v>14660</v>
      </c>
      <c r="F1332">
        <v>1067.82</v>
      </c>
      <c r="G1332">
        <v>1206.28</v>
      </c>
      <c r="H1332">
        <v>476.60899999999998</v>
      </c>
      <c r="I1332">
        <v>325.30500000000001</v>
      </c>
      <c r="J1332">
        <v>375.714</v>
      </c>
      <c r="K1332">
        <v>12367.3</v>
      </c>
      <c r="L1332">
        <v>0.28309000000000001</v>
      </c>
      <c r="M1332">
        <v>0.72367199999999998</v>
      </c>
      <c r="N1332">
        <v>0</v>
      </c>
      <c r="O1332" t="s">
        <v>43</v>
      </c>
    </row>
    <row r="1333" spans="1:25" x14ac:dyDescent="0.25">
      <c r="A1333" t="s">
        <v>172</v>
      </c>
      <c r="B1333">
        <v>14683.1</v>
      </c>
      <c r="C1333">
        <v>14612</v>
      </c>
      <c r="D1333">
        <v>14611.7</v>
      </c>
      <c r="E1333">
        <v>14583.2</v>
      </c>
      <c r="F1333">
        <v>1065.71</v>
      </c>
      <c r="G1333">
        <v>1189.67</v>
      </c>
      <c r="H1333">
        <v>475.34199999999998</v>
      </c>
      <c r="I1333">
        <v>317.41500000000002</v>
      </c>
      <c r="J1333">
        <v>369.01499999999999</v>
      </c>
      <c r="K1333">
        <v>12309.1</v>
      </c>
      <c r="L1333">
        <v>0.271088</v>
      </c>
      <c r="M1333">
        <v>0.72738499999999995</v>
      </c>
      <c r="N1333">
        <v>0</v>
      </c>
      <c r="O1333" t="s">
        <v>43</v>
      </c>
    </row>
    <row r="1334" spans="1:25" x14ac:dyDescent="0.25">
      <c r="A1334" t="s">
        <v>172</v>
      </c>
      <c r="B1334">
        <v>14715.7</v>
      </c>
      <c r="C1334">
        <v>14639.5</v>
      </c>
      <c r="D1334">
        <v>14639.3</v>
      </c>
      <c r="E1334">
        <v>14610.7</v>
      </c>
      <c r="F1334">
        <v>1087.5</v>
      </c>
      <c r="G1334">
        <v>1189.24</v>
      </c>
      <c r="H1334">
        <v>475.51900000000001</v>
      </c>
      <c r="I1334">
        <v>316.685</v>
      </c>
      <c r="J1334">
        <v>369.226</v>
      </c>
      <c r="K1334">
        <v>12314.9</v>
      </c>
      <c r="L1334">
        <v>0.28321000000000002</v>
      </c>
      <c r="M1334">
        <v>0.70653200000000005</v>
      </c>
      <c r="N1334">
        <v>0</v>
      </c>
      <c r="O1334" t="s">
        <v>43</v>
      </c>
    </row>
    <row r="1335" spans="1:25" x14ac:dyDescent="0.25">
      <c r="A1335" t="s">
        <v>172</v>
      </c>
      <c r="B1335">
        <v>14787.5</v>
      </c>
      <c r="C1335">
        <v>14711.2</v>
      </c>
      <c r="D1335">
        <v>14710.9</v>
      </c>
      <c r="E1335">
        <v>14681.8</v>
      </c>
      <c r="F1335">
        <v>1104.29</v>
      </c>
      <c r="G1335">
        <v>1194.6099999999999</v>
      </c>
      <c r="H1335">
        <v>477.52499999999998</v>
      </c>
      <c r="I1335">
        <v>318.29700000000003</v>
      </c>
      <c r="J1335">
        <v>371.47800000000001</v>
      </c>
      <c r="K1335">
        <v>12363.7</v>
      </c>
      <c r="L1335">
        <v>0.28315400000000002</v>
      </c>
      <c r="M1335">
        <v>0.72234799999999999</v>
      </c>
      <c r="N1335">
        <v>0</v>
      </c>
      <c r="O1335" t="s">
        <v>43</v>
      </c>
    </row>
    <row r="1336" spans="1:25" x14ac:dyDescent="0.25">
      <c r="A1336" t="s">
        <v>172</v>
      </c>
      <c r="B1336">
        <v>14788.5</v>
      </c>
      <c r="C1336">
        <v>14713.6</v>
      </c>
      <c r="D1336">
        <v>14713.3</v>
      </c>
      <c r="E1336">
        <v>14684.3</v>
      </c>
      <c r="F1336">
        <v>1075.3399999999999</v>
      </c>
      <c r="G1336">
        <v>1205.69</v>
      </c>
      <c r="H1336">
        <v>478.82900000000001</v>
      </c>
      <c r="I1336">
        <v>322.77</v>
      </c>
      <c r="J1336">
        <v>375.94099999999997</v>
      </c>
      <c r="K1336">
        <v>12384.5</v>
      </c>
      <c r="L1336">
        <v>0.28314699999999998</v>
      </c>
      <c r="M1336">
        <v>0.70653200000000005</v>
      </c>
      <c r="N1336">
        <v>0</v>
      </c>
      <c r="O1336" t="s">
        <v>43</v>
      </c>
    </row>
    <row r="1337" spans="1:25" x14ac:dyDescent="0.25">
      <c r="A1337" t="s">
        <v>172</v>
      </c>
      <c r="B1337">
        <v>14720.2</v>
      </c>
      <c r="C1337">
        <v>14649.7</v>
      </c>
      <c r="D1337">
        <v>14649.5</v>
      </c>
      <c r="E1337">
        <v>14620.6</v>
      </c>
      <c r="F1337">
        <v>1065.8599999999999</v>
      </c>
      <c r="G1337">
        <v>1194.82</v>
      </c>
      <c r="H1337">
        <v>476.52600000000001</v>
      </c>
      <c r="I1337">
        <v>318.90699999999998</v>
      </c>
      <c r="J1337">
        <v>371.58</v>
      </c>
      <c r="K1337">
        <v>12340.7</v>
      </c>
      <c r="L1337">
        <v>0.283078</v>
      </c>
      <c r="M1337">
        <v>0.72634100000000001</v>
      </c>
      <c r="N1337">
        <v>0</v>
      </c>
      <c r="O1337" t="s">
        <v>43</v>
      </c>
    </row>
    <row r="1338" spans="1:25" x14ac:dyDescent="0.25">
      <c r="A1338" t="s">
        <v>172</v>
      </c>
      <c r="B1338">
        <v>14709.5</v>
      </c>
      <c r="C1338">
        <v>14633.9</v>
      </c>
      <c r="D1338">
        <v>14633.7</v>
      </c>
      <c r="E1338">
        <v>14605</v>
      </c>
      <c r="F1338">
        <v>1063.47</v>
      </c>
      <c r="G1338">
        <v>1195.51</v>
      </c>
      <c r="H1338">
        <v>477.26499999999999</v>
      </c>
      <c r="I1338">
        <v>318.86399999999998</v>
      </c>
      <c r="J1338">
        <v>371.392</v>
      </c>
      <c r="K1338">
        <v>12327.1</v>
      </c>
      <c r="L1338">
        <v>0.267457</v>
      </c>
      <c r="M1338">
        <v>0.72746</v>
      </c>
      <c r="N1338">
        <v>0</v>
      </c>
      <c r="O1338" t="s">
        <v>43</v>
      </c>
    </row>
    <row r="1339" spans="1:25" x14ac:dyDescent="0.25">
      <c r="A1339" t="s">
        <v>172</v>
      </c>
      <c r="B1339">
        <v>14750</v>
      </c>
      <c r="C1339">
        <v>14676.8</v>
      </c>
      <c r="D1339">
        <v>14676.5</v>
      </c>
      <c r="E1339">
        <v>14647.8</v>
      </c>
      <c r="F1339">
        <v>1084.82</v>
      </c>
      <c r="G1339">
        <v>1201.03</v>
      </c>
      <c r="H1339">
        <v>477.99799999999999</v>
      </c>
      <c r="I1339">
        <v>321.65800000000002</v>
      </c>
      <c r="J1339">
        <v>373.322</v>
      </c>
      <c r="K1339">
        <v>12342.8</v>
      </c>
      <c r="L1339">
        <v>0.28312900000000002</v>
      </c>
      <c r="M1339">
        <v>0.72197500000000003</v>
      </c>
      <c r="N1339">
        <v>0</v>
      </c>
      <c r="O1339" t="s">
        <v>43</v>
      </c>
    </row>
    <row r="1340" spans="1:25" x14ac:dyDescent="0.25">
      <c r="A1340" t="s">
        <v>172</v>
      </c>
      <c r="B1340">
        <v>14925</v>
      </c>
      <c r="C1340">
        <v>14854.2</v>
      </c>
      <c r="D1340">
        <v>14853.9</v>
      </c>
      <c r="E1340">
        <v>14824.2</v>
      </c>
      <c r="F1340">
        <v>1136.08</v>
      </c>
      <c r="G1340">
        <v>1216.5999999999999</v>
      </c>
      <c r="H1340">
        <v>487.84</v>
      </c>
      <c r="I1340">
        <v>323.93799999999999</v>
      </c>
      <c r="J1340">
        <v>376.50099999999998</v>
      </c>
      <c r="K1340">
        <v>12452.6</v>
      </c>
      <c r="L1340">
        <v>0.26329900000000001</v>
      </c>
      <c r="M1340">
        <v>0.72376600000000002</v>
      </c>
      <c r="N1340">
        <v>0</v>
      </c>
      <c r="O1340" t="s">
        <v>43</v>
      </c>
    </row>
    <row r="1341" spans="1:25" x14ac:dyDescent="0.25">
      <c r="A1341" t="s">
        <v>172</v>
      </c>
      <c r="B1341">
        <v>14872.3</v>
      </c>
      <c r="C1341">
        <v>14797.8</v>
      </c>
      <c r="D1341">
        <v>14797.5</v>
      </c>
      <c r="E1341">
        <v>14768.1</v>
      </c>
      <c r="F1341">
        <v>1114.1300000000001</v>
      </c>
      <c r="G1341">
        <v>1210.6099999999999</v>
      </c>
      <c r="H1341">
        <v>483.31799999999998</v>
      </c>
      <c r="I1341">
        <v>323.209</v>
      </c>
      <c r="J1341">
        <v>375.67200000000003</v>
      </c>
      <c r="K1341">
        <v>12423.9</v>
      </c>
      <c r="L1341">
        <v>0.28308</v>
      </c>
      <c r="M1341">
        <v>0.72572599999999998</v>
      </c>
      <c r="N1341">
        <v>0</v>
      </c>
      <c r="O1341" t="s">
        <v>43</v>
      </c>
    </row>
    <row r="1342" spans="1:25" x14ac:dyDescent="0.25">
      <c r="A1342" t="s">
        <v>172</v>
      </c>
      <c r="B1342">
        <v>14850.4</v>
      </c>
      <c r="C1342">
        <v>14779.4</v>
      </c>
      <c r="D1342">
        <v>14779.1</v>
      </c>
      <c r="E1342">
        <v>14749.5</v>
      </c>
      <c r="F1342">
        <v>1105.97</v>
      </c>
      <c r="G1342">
        <v>1210.98</v>
      </c>
      <c r="H1342">
        <v>483.81299999999999</v>
      </c>
      <c r="I1342">
        <v>321.44099999999997</v>
      </c>
      <c r="J1342">
        <v>377.63</v>
      </c>
      <c r="K1342">
        <v>12413.6</v>
      </c>
      <c r="L1342">
        <v>0.26066899999999998</v>
      </c>
      <c r="M1342">
        <v>0.72646599999999995</v>
      </c>
      <c r="N1342">
        <v>0</v>
      </c>
      <c r="O1342" t="s">
        <v>43</v>
      </c>
    </row>
    <row r="1343" spans="1:25" x14ac:dyDescent="0.25">
      <c r="A1343" t="s">
        <v>172</v>
      </c>
      <c r="B1343">
        <v>14860.4</v>
      </c>
      <c r="C1343">
        <v>14787.9</v>
      </c>
      <c r="D1343">
        <v>14787.7</v>
      </c>
      <c r="E1343">
        <v>14757.9</v>
      </c>
      <c r="F1343">
        <v>1110.56</v>
      </c>
      <c r="G1343">
        <v>1212.53</v>
      </c>
      <c r="H1343">
        <v>485.661</v>
      </c>
      <c r="I1343">
        <v>320.43799999999999</v>
      </c>
      <c r="J1343">
        <v>378.25799999999998</v>
      </c>
      <c r="K1343">
        <v>12415.1</v>
      </c>
      <c r="L1343">
        <v>0.28312799999999999</v>
      </c>
      <c r="M1343">
        <v>0.72039200000000003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14972.4</v>
      </c>
      <c r="C1344">
        <v>14900.9</v>
      </c>
      <c r="D1344">
        <v>14900.6</v>
      </c>
      <c r="E1344">
        <v>14870.6</v>
      </c>
      <c r="F1344">
        <v>1124.73</v>
      </c>
      <c r="G1344">
        <v>1221.23</v>
      </c>
      <c r="H1344">
        <v>484.64100000000002</v>
      </c>
      <c r="I1344">
        <v>327.46499999999997</v>
      </c>
      <c r="J1344">
        <v>380.09500000000003</v>
      </c>
      <c r="K1344">
        <v>12505.3</v>
      </c>
      <c r="L1344">
        <v>0.28373999999999999</v>
      </c>
      <c r="M1344">
        <v>0.71292900000000003</v>
      </c>
      <c r="N1344">
        <v>0</v>
      </c>
      <c r="O1344" t="s">
        <v>43</v>
      </c>
      <c r="R1344">
        <f>AVERAGE(B1295:B1344)</f>
        <v>14835.848</v>
      </c>
      <c r="S1344">
        <f>AVERAGE(C1295:C1344)</f>
        <v>14762.201999999999</v>
      </c>
      <c r="U1344">
        <f>_xlfn.VAR.P(B1295:B1344)</f>
        <v>7516.4712959999852</v>
      </c>
      <c r="V1344">
        <f>_xlfn.VAR.P(C1295:C1344)</f>
        <v>7535.5985959999707</v>
      </c>
      <c r="X1344">
        <f>1.96*SQRT(U1344)/50</f>
        <v>3.3985453435676591</v>
      </c>
      <c r="Y1344">
        <f>1.96*SQRT(V1344)/50</f>
        <v>3.4028667659133225</v>
      </c>
    </row>
    <row r="1345" spans="1:14" x14ac:dyDescent="0.25">
      <c r="A1345" t="s">
        <v>173</v>
      </c>
      <c r="B1345">
        <v>741936.74479999999</v>
      </c>
      <c r="C1345" t="s">
        <v>37</v>
      </c>
    </row>
    <row r="1346" spans="1:14" x14ac:dyDescent="0.25">
      <c r="A1346" t="s">
        <v>174</v>
      </c>
      <c r="B1346">
        <v>14908.1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0.28360200000000002</v>
      </c>
      <c r="L1346">
        <v>0.72769600000000001</v>
      </c>
      <c r="M1346">
        <v>0</v>
      </c>
      <c r="N1346" t="s">
        <v>43</v>
      </c>
    </row>
    <row r="1347" spans="1:14" x14ac:dyDescent="0.25">
      <c r="A1347" t="s">
        <v>174</v>
      </c>
      <c r="B1347">
        <v>14902.8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0.28307900000000003</v>
      </c>
      <c r="L1347">
        <v>0.71948299999999998</v>
      </c>
      <c r="M1347">
        <v>0</v>
      </c>
      <c r="N1347" t="s">
        <v>43</v>
      </c>
    </row>
    <row r="1348" spans="1:14" x14ac:dyDescent="0.25">
      <c r="A1348" t="s">
        <v>174</v>
      </c>
      <c r="B1348">
        <v>14929.9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0.28309699999999999</v>
      </c>
      <c r="L1348">
        <v>0.72425899999999999</v>
      </c>
      <c r="M1348">
        <v>0</v>
      </c>
      <c r="N1348" t="s">
        <v>43</v>
      </c>
    </row>
    <row r="1349" spans="1:14" x14ac:dyDescent="0.25">
      <c r="A1349" t="s">
        <v>174</v>
      </c>
      <c r="B1349">
        <v>14783.2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0.283113</v>
      </c>
      <c r="L1349">
        <v>0.72789700000000002</v>
      </c>
      <c r="M1349">
        <v>0</v>
      </c>
      <c r="N1349" t="s">
        <v>43</v>
      </c>
    </row>
    <row r="1350" spans="1:14" x14ac:dyDescent="0.25">
      <c r="A1350" t="s">
        <v>174</v>
      </c>
      <c r="B1350">
        <v>14711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0.283084</v>
      </c>
      <c r="L1350">
        <v>0.72424999999999995</v>
      </c>
      <c r="M1350">
        <v>0</v>
      </c>
      <c r="N1350" t="s">
        <v>43</v>
      </c>
    </row>
    <row r="1351" spans="1:14" x14ac:dyDescent="0.25">
      <c r="A1351" t="s">
        <v>174</v>
      </c>
      <c r="B1351">
        <v>14722.8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0.28308299999999997</v>
      </c>
      <c r="L1351">
        <v>0.72075900000000004</v>
      </c>
      <c r="M1351">
        <v>0</v>
      </c>
      <c r="N1351" t="s">
        <v>43</v>
      </c>
    </row>
    <row r="1352" spans="1:14" x14ac:dyDescent="0.25">
      <c r="A1352" t="s">
        <v>174</v>
      </c>
      <c r="B1352">
        <v>14722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0.28316200000000002</v>
      </c>
      <c r="L1352">
        <v>0.70653100000000002</v>
      </c>
      <c r="M1352">
        <v>0</v>
      </c>
      <c r="N1352" t="s">
        <v>43</v>
      </c>
    </row>
    <row r="1353" spans="1:14" x14ac:dyDescent="0.25">
      <c r="A1353" t="s">
        <v>174</v>
      </c>
      <c r="B1353">
        <v>14767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0.28308699999999998</v>
      </c>
      <c r="L1353">
        <v>0.72772599999999998</v>
      </c>
      <c r="M1353">
        <v>0</v>
      </c>
      <c r="N1353" t="s">
        <v>43</v>
      </c>
    </row>
    <row r="1354" spans="1:14" x14ac:dyDescent="0.25">
      <c r="A1354" t="s">
        <v>174</v>
      </c>
      <c r="B1354">
        <v>14743.3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0.283082</v>
      </c>
      <c r="L1354">
        <v>0.72376600000000002</v>
      </c>
      <c r="M1354">
        <v>0</v>
      </c>
      <c r="N1354" t="s">
        <v>43</v>
      </c>
    </row>
    <row r="1355" spans="1:14" x14ac:dyDescent="0.25">
      <c r="A1355" t="s">
        <v>174</v>
      </c>
      <c r="B1355">
        <v>14692.3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0.28309400000000001</v>
      </c>
      <c r="L1355">
        <v>0.72789099999999995</v>
      </c>
      <c r="M1355">
        <v>0</v>
      </c>
      <c r="N1355" t="s">
        <v>43</v>
      </c>
    </row>
    <row r="1356" spans="1:14" x14ac:dyDescent="0.25">
      <c r="A1356" t="s">
        <v>174</v>
      </c>
      <c r="B1356">
        <v>14697.3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0.28307900000000003</v>
      </c>
      <c r="L1356">
        <v>0.72789899999999996</v>
      </c>
      <c r="M1356">
        <v>0</v>
      </c>
      <c r="N1356" t="s">
        <v>43</v>
      </c>
    </row>
    <row r="1357" spans="1:14" x14ac:dyDescent="0.25">
      <c r="A1357" t="s">
        <v>174</v>
      </c>
      <c r="B1357">
        <v>14937.7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0.283113</v>
      </c>
      <c r="L1357">
        <v>0.72179899999999997</v>
      </c>
      <c r="M1357">
        <v>0</v>
      </c>
      <c r="N1357" t="s">
        <v>43</v>
      </c>
    </row>
    <row r="1358" spans="1:14" x14ac:dyDescent="0.25">
      <c r="A1358" t="s">
        <v>174</v>
      </c>
      <c r="B1358">
        <v>14890.5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0.28307900000000003</v>
      </c>
      <c r="L1358">
        <v>0.723773</v>
      </c>
      <c r="M1358">
        <v>0</v>
      </c>
      <c r="N1358" t="s">
        <v>43</v>
      </c>
    </row>
    <row r="1359" spans="1:14" x14ac:dyDescent="0.25">
      <c r="A1359" t="s">
        <v>174</v>
      </c>
      <c r="B1359">
        <v>14874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0.283217</v>
      </c>
      <c r="L1359">
        <v>0.72785999999999995</v>
      </c>
      <c r="M1359">
        <v>0</v>
      </c>
      <c r="N1359" t="s">
        <v>43</v>
      </c>
    </row>
    <row r="1360" spans="1:14" x14ac:dyDescent="0.25">
      <c r="A1360" t="s">
        <v>174</v>
      </c>
      <c r="B1360">
        <v>14889.4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0.283078</v>
      </c>
      <c r="L1360">
        <v>0.74537699999999996</v>
      </c>
      <c r="M1360">
        <v>0</v>
      </c>
      <c r="N1360" t="s">
        <v>43</v>
      </c>
    </row>
    <row r="1361" spans="1:14" x14ac:dyDescent="0.25">
      <c r="A1361" t="s">
        <v>174</v>
      </c>
      <c r="B1361">
        <v>14957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0.28308100000000003</v>
      </c>
      <c r="L1361">
        <v>0.72789400000000004</v>
      </c>
      <c r="M1361">
        <v>0</v>
      </c>
      <c r="N1361" t="s">
        <v>43</v>
      </c>
    </row>
    <row r="1362" spans="1:14" x14ac:dyDescent="0.25">
      <c r="A1362" t="s">
        <v>174</v>
      </c>
      <c r="B1362">
        <v>14975.2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0.28309600000000001</v>
      </c>
      <c r="L1362">
        <v>0.727576</v>
      </c>
      <c r="M1362">
        <v>0</v>
      </c>
      <c r="N1362" t="s">
        <v>43</v>
      </c>
    </row>
    <row r="1363" spans="1:14" x14ac:dyDescent="0.25">
      <c r="A1363" t="s">
        <v>174</v>
      </c>
      <c r="B1363">
        <v>14905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0.27038499999999999</v>
      </c>
      <c r="L1363">
        <v>0.71717500000000001</v>
      </c>
      <c r="M1363">
        <v>0</v>
      </c>
      <c r="N1363" t="s">
        <v>43</v>
      </c>
    </row>
    <row r="1364" spans="1:14" x14ac:dyDescent="0.25">
      <c r="A1364" t="s">
        <v>174</v>
      </c>
      <c r="B1364">
        <v>14921.9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0.28415699999999999</v>
      </c>
      <c r="L1364">
        <v>0.72482400000000002</v>
      </c>
      <c r="M1364">
        <v>0</v>
      </c>
      <c r="N1364" t="s">
        <v>43</v>
      </c>
    </row>
    <row r="1365" spans="1:14" x14ac:dyDescent="0.25">
      <c r="A1365" t="s">
        <v>174</v>
      </c>
      <c r="B1365">
        <v>14850.1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0.28313700000000003</v>
      </c>
      <c r="L1365">
        <v>0.72360999999999998</v>
      </c>
      <c r="M1365">
        <v>0</v>
      </c>
      <c r="N1365" t="s">
        <v>43</v>
      </c>
    </row>
    <row r="1366" spans="1:14" x14ac:dyDescent="0.25">
      <c r="A1366" t="s">
        <v>174</v>
      </c>
      <c r="B1366">
        <v>14735.9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0.261349</v>
      </c>
      <c r="L1366">
        <v>0.72772999999999999</v>
      </c>
      <c r="M1366">
        <v>0</v>
      </c>
      <c r="N1366" t="s">
        <v>43</v>
      </c>
    </row>
    <row r="1367" spans="1:14" x14ac:dyDescent="0.25">
      <c r="A1367" t="s">
        <v>174</v>
      </c>
      <c r="B1367">
        <v>14748.1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0.28309200000000001</v>
      </c>
      <c r="L1367">
        <v>0.72755499999999995</v>
      </c>
      <c r="M1367">
        <v>0</v>
      </c>
      <c r="N1367" t="s">
        <v>43</v>
      </c>
    </row>
    <row r="1368" spans="1:14" x14ac:dyDescent="0.25">
      <c r="A1368" t="s">
        <v>174</v>
      </c>
      <c r="B1368">
        <v>14727.9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0.28309899999999999</v>
      </c>
      <c r="L1368">
        <v>0.72383200000000003</v>
      </c>
      <c r="M1368">
        <v>0</v>
      </c>
      <c r="N1368" t="s">
        <v>43</v>
      </c>
    </row>
    <row r="1369" spans="1:14" x14ac:dyDescent="0.25">
      <c r="A1369" t="s">
        <v>174</v>
      </c>
      <c r="B1369">
        <v>14752.4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0.28333799999999998</v>
      </c>
      <c r="L1369">
        <v>0.72702299999999997</v>
      </c>
      <c r="M1369">
        <v>0</v>
      </c>
      <c r="N1369" t="s">
        <v>43</v>
      </c>
    </row>
    <row r="1370" spans="1:14" x14ac:dyDescent="0.25">
      <c r="A1370" t="s">
        <v>174</v>
      </c>
      <c r="B1370">
        <v>14766.9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0.28307900000000003</v>
      </c>
      <c r="L1370">
        <v>0.72395500000000002</v>
      </c>
      <c r="M1370">
        <v>0</v>
      </c>
      <c r="N1370" t="s">
        <v>43</v>
      </c>
    </row>
    <row r="1371" spans="1:14" x14ac:dyDescent="0.25">
      <c r="A1371" t="s">
        <v>174</v>
      </c>
      <c r="B1371">
        <v>14707.2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0.283078</v>
      </c>
      <c r="L1371">
        <v>0.71798700000000004</v>
      </c>
      <c r="M1371">
        <v>0</v>
      </c>
      <c r="N1371" t="s">
        <v>43</v>
      </c>
    </row>
    <row r="1372" spans="1:14" x14ac:dyDescent="0.25">
      <c r="A1372" t="s">
        <v>174</v>
      </c>
      <c r="B1372">
        <v>14734.8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0.28318500000000002</v>
      </c>
      <c r="L1372">
        <v>0.726854</v>
      </c>
      <c r="M1372">
        <v>0</v>
      </c>
      <c r="N1372" t="s">
        <v>43</v>
      </c>
    </row>
    <row r="1373" spans="1:14" x14ac:dyDescent="0.25">
      <c r="A1373" t="s">
        <v>174</v>
      </c>
      <c r="B1373">
        <v>14917.9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0.283304</v>
      </c>
      <c r="L1373">
        <v>0.725244</v>
      </c>
      <c r="M1373">
        <v>0</v>
      </c>
      <c r="N1373" t="s">
        <v>43</v>
      </c>
    </row>
    <row r="1374" spans="1:14" x14ac:dyDescent="0.25">
      <c r="A1374" t="s">
        <v>174</v>
      </c>
      <c r="B1374">
        <v>14896.7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0.28326400000000002</v>
      </c>
      <c r="L1374">
        <v>0.72514999999999996</v>
      </c>
      <c r="M1374">
        <v>0</v>
      </c>
      <c r="N1374" t="s">
        <v>43</v>
      </c>
    </row>
    <row r="1375" spans="1:14" x14ac:dyDescent="0.25">
      <c r="A1375" t="s">
        <v>174</v>
      </c>
      <c r="B1375">
        <v>14894.3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0.28314800000000001</v>
      </c>
      <c r="L1375">
        <v>0.74282899999999996</v>
      </c>
      <c r="M1375">
        <v>0</v>
      </c>
      <c r="N1375" t="s">
        <v>43</v>
      </c>
    </row>
    <row r="1376" spans="1:14" x14ac:dyDescent="0.25">
      <c r="A1376" t="s">
        <v>174</v>
      </c>
      <c r="B1376">
        <v>14866.4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0.26637100000000002</v>
      </c>
      <c r="L1376">
        <v>0.72684000000000004</v>
      </c>
      <c r="M1376">
        <v>0</v>
      </c>
      <c r="N1376" t="s">
        <v>43</v>
      </c>
    </row>
    <row r="1377" spans="1:14" x14ac:dyDescent="0.25">
      <c r="A1377" t="s">
        <v>174</v>
      </c>
      <c r="B1377">
        <v>14933.4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0.28358</v>
      </c>
      <c r="L1377">
        <v>0.72348800000000002</v>
      </c>
      <c r="M1377">
        <v>0</v>
      </c>
      <c r="N1377" t="s">
        <v>43</v>
      </c>
    </row>
    <row r="1378" spans="1:14" x14ac:dyDescent="0.25">
      <c r="A1378" t="s">
        <v>174</v>
      </c>
      <c r="B1378">
        <v>14933.5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0.28317399999999998</v>
      </c>
      <c r="L1378">
        <v>0.72685599999999995</v>
      </c>
      <c r="M1378">
        <v>0</v>
      </c>
      <c r="N1378" t="s">
        <v>43</v>
      </c>
    </row>
    <row r="1379" spans="1:14" x14ac:dyDescent="0.25">
      <c r="A1379" t="s">
        <v>174</v>
      </c>
      <c r="B1379">
        <v>14879.8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0.283993</v>
      </c>
      <c r="L1379">
        <v>0.71706899999999996</v>
      </c>
      <c r="M1379">
        <v>0</v>
      </c>
      <c r="N1379" t="s">
        <v>43</v>
      </c>
    </row>
    <row r="1380" spans="1:14" x14ac:dyDescent="0.25">
      <c r="A1380" t="s">
        <v>174</v>
      </c>
      <c r="B1380">
        <v>14899.4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0.28363699999999997</v>
      </c>
      <c r="L1380">
        <v>0.70653200000000005</v>
      </c>
      <c r="M1380">
        <v>0</v>
      </c>
      <c r="N1380" t="s">
        <v>43</v>
      </c>
    </row>
    <row r="1381" spans="1:14" x14ac:dyDescent="0.25">
      <c r="A1381" t="s">
        <v>174</v>
      </c>
      <c r="B1381">
        <v>14827.5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0.283163</v>
      </c>
      <c r="L1381">
        <v>0.72752700000000003</v>
      </c>
      <c r="M1381">
        <v>0</v>
      </c>
      <c r="N1381" t="s">
        <v>43</v>
      </c>
    </row>
    <row r="1382" spans="1:14" x14ac:dyDescent="0.25">
      <c r="A1382" t="s">
        <v>174</v>
      </c>
      <c r="B1382">
        <v>14724.6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0.28329900000000002</v>
      </c>
      <c r="L1382">
        <v>0.71983699999999995</v>
      </c>
      <c r="M1382">
        <v>0</v>
      </c>
      <c r="N1382" t="s">
        <v>43</v>
      </c>
    </row>
    <row r="1383" spans="1:14" x14ac:dyDescent="0.25">
      <c r="A1383" t="s">
        <v>174</v>
      </c>
      <c r="B1383">
        <v>14779.5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0.27305099999999999</v>
      </c>
      <c r="L1383">
        <v>0.72679499999999997</v>
      </c>
      <c r="M1383">
        <v>0</v>
      </c>
      <c r="N1383" t="s">
        <v>43</v>
      </c>
    </row>
    <row r="1384" spans="1:14" x14ac:dyDescent="0.25">
      <c r="A1384" t="s">
        <v>174</v>
      </c>
      <c r="B1384">
        <v>14750.6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0.27704800000000002</v>
      </c>
      <c r="L1384">
        <v>0.70651200000000003</v>
      </c>
      <c r="M1384">
        <v>0</v>
      </c>
      <c r="N1384" t="s">
        <v>43</v>
      </c>
    </row>
    <row r="1385" spans="1:14" x14ac:dyDescent="0.25">
      <c r="A1385" t="s">
        <v>174</v>
      </c>
      <c r="B1385">
        <v>14829.4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0.28336499999999998</v>
      </c>
      <c r="L1385">
        <v>0.72423199999999999</v>
      </c>
      <c r="M1385">
        <v>0</v>
      </c>
      <c r="N1385" t="s">
        <v>43</v>
      </c>
    </row>
    <row r="1386" spans="1:14" x14ac:dyDescent="0.25">
      <c r="A1386" t="s">
        <v>174</v>
      </c>
      <c r="B1386">
        <v>14743.4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0.28319499999999997</v>
      </c>
      <c r="L1386">
        <v>0.72573900000000002</v>
      </c>
      <c r="M1386">
        <v>0</v>
      </c>
      <c r="N1386" t="s">
        <v>43</v>
      </c>
    </row>
    <row r="1387" spans="1:14" x14ac:dyDescent="0.25">
      <c r="A1387" t="s">
        <v>174</v>
      </c>
      <c r="B1387">
        <v>14702.7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0.283078</v>
      </c>
      <c r="L1387">
        <v>0.72740400000000005</v>
      </c>
      <c r="M1387">
        <v>0</v>
      </c>
      <c r="N1387" t="s">
        <v>43</v>
      </c>
    </row>
    <row r="1388" spans="1:14" x14ac:dyDescent="0.25">
      <c r="A1388" t="s">
        <v>174</v>
      </c>
      <c r="B1388">
        <v>14764.2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0.28329799999999999</v>
      </c>
      <c r="L1388">
        <v>0.70653200000000005</v>
      </c>
      <c r="M1388">
        <v>0</v>
      </c>
      <c r="N1388" t="s">
        <v>43</v>
      </c>
    </row>
    <row r="1389" spans="1:14" x14ac:dyDescent="0.25">
      <c r="A1389" t="s">
        <v>174</v>
      </c>
      <c r="B1389">
        <v>14918.6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0.28312399999999999</v>
      </c>
      <c r="L1389">
        <v>0.72769200000000001</v>
      </c>
      <c r="M1389">
        <v>0</v>
      </c>
      <c r="N1389" t="s">
        <v>43</v>
      </c>
    </row>
    <row r="1390" spans="1:14" x14ac:dyDescent="0.25">
      <c r="A1390" t="s">
        <v>174</v>
      </c>
      <c r="B1390">
        <v>14920.7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0.26123000000000002</v>
      </c>
      <c r="L1390">
        <v>0.72774300000000003</v>
      </c>
      <c r="M1390">
        <v>0</v>
      </c>
      <c r="N1390" t="s">
        <v>43</v>
      </c>
    </row>
    <row r="1391" spans="1:14" x14ac:dyDescent="0.25">
      <c r="A1391" t="s">
        <v>174</v>
      </c>
      <c r="B1391">
        <v>14914.9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0.28351900000000002</v>
      </c>
      <c r="L1391">
        <v>0.727858</v>
      </c>
      <c r="M1391">
        <v>0</v>
      </c>
      <c r="N1391" t="s">
        <v>43</v>
      </c>
    </row>
    <row r="1392" spans="1:14" x14ac:dyDescent="0.25">
      <c r="A1392" t="s">
        <v>174</v>
      </c>
      <c r="B1392">
        <v>14882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0.260569</v>
      </c>
      <c r="L1392">
        <v>0.72785</v>
      </c>
      <c r="M1392">
        <v>0</v>
      </c>
      <c r="N1392" t="s">
        <v>43</v>
      </c>
    </row>
    <row r="1393" spans="1:25" x14ac:dyDescent="0.25">
      <c r="A1393" t="s">
        <v>174</v>
      </c>
      <c r="B1393">
        <v>14926.3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0.283078</v>
      </c>
      <c r="L1393">
        <v>0.72736800000000001</v>
      </c>
      <c r="M1393">
        <v>0</v>
      </c>
      <c r="N1393" t="s">
        <v>43</v>
      </c>
    </row>
    <row r="1394" spans="1:25" x14ac:dyDescent="0.25">
      <c r="A1394" t="s">
        <v>174</v>
      </c>
      <c r="B1394">
        <v>14940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0.28309000000000001</v>
      </c>
      <c r="L1394">
        <v>0.70653200000000005</v>
      </c>
      <c r="M1394">
        <v>0</v>
      </c>
      <c r="N1394" t="s">
        <v>43</v>
      </c>
    </row>
    <row r="1395" spans="1:25" x14ac:dyDescent="0.25">
      <c r="A1395" t="s">
        <v>174</v>
      </c>
      <c r="B1395">
        <v>14917.4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0.28308100000000003</v>
      </c>
      <c r="L1395">
        <v>0.72750199999999998</v>
      </c>
      <c r="M1395">
        <v>0</v>
      </c>
      <c r="N1395" t="s">
        <v>43</v>
      </c>
    </row>
    <row r="1396" spans="1:25" x14ac:dyDescent="0.25">
      <c r="A1396" t="s">
        <v>174</v>
      </c>
      <c r="B1396">
        <v>14918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0.28323999999999999</v>
      </c>
      <c r="L1396">
        <v>0.71295299999999995</v>
      </c>
      <c r="M1396">
        <v>0</v>
      </c>
      <c r="N1396" t="s">
        <v>43</v>
      </c>
    </row>
    <row r="1397" spans="1:25" x14ac:dyDescent="0.25">
      <c r="A1397" t="s">
        <v>174</v>
      </c>
      <c r="B1397">
        <v>14855.3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0.28348099999999998</v>
      </c>
      <c r="L1397">
        <v>0.711256</v>
      </c>
      <c r="M1397">
        <v>0</v>
      </c>
      <c r="N1397" t="s">
        <v>43</v>
      </c>
    </row>
    <row r="1398" spans="1:25" x14ac:dyDescent="0.25">
      <c r="A1398" t="s">
        <v>174</v>
      </c>
      <c r="B1398">
        <v>14805.8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0.28325</v>
      </c>
      <c r="L1398">
        <v>0.70652899999999996</v>
      </c>
      <c r="M1398">
        <v>0</v>
      </c>
      <c r="N1398" t="s">
        <v>43</v>
      </c>
    </row>
    <row r="1399" spans="1:25" x14ac:dyDescent="0.25">
      <c r="A1399" t="s">
        <v>174</v>
      </c>
      <c r="B1399">
        <v>14733.7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0.28308</v>
      </c>
      <c r="L1399">
        <v>0.725441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14730.8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0.26471600000000001</v>
      </c>
      <c r="L1400">
        <v>0.72540499999999997</v>
      </c>
      <c r="M1400">
        <v>0</v>
      </c>
      <c r="N1400" t="s">
        <v>43</v>
      </c>
      <c r="R1400">
        <f>AVERAGE(B1351:B1400)</f>
        <v>14830.510000000002</v>
      </c>
      <c r="S1400">
        <f>AVERAGE(C1351:C1400)</f>
        <v>0</v>
      </c>
      <c r="U1400">
        <f>_xlfn.VAR.P(B1351:B1400)</f>
        <v>7623.3549000000103</v>
      </c>
      <c r="V1400">
        <f>_xlfn.VAR.P(C1351:C1400)</f>
        <v>0</v>
      </c>
      <c r="X1400">
        <f>1.96*SQRT(U1400)/50</f>
        <v>3.422623565853542</v>
      </c>
      <c r="Y1400">
        <f>1.96*SQRT(V1400)/50</f>
        <v>0</v>
      </c>
    </row>
    <row r="1401" spans="1:25" x14ac:dyDescent="0.25">
      <c r="A1401" t="s">
        <v>175</v>
      </c>
      <c r="B1401">
        <v>741629.42449999996</v>
      </c>
      <c r="C1401" t="s">
        <v>37</v>
      </c>
    </row>
    <row r="1402" spans="1:25" x14ac:dyDescent="0.25">
      <c r="A1402" t="s">
        <v>176</v>
      </c>
      <c r="B1402">
        <v>14005.2</v>
      </c>
      <c r="C1402">
        <v>13992.4</v>
      </c>
      <c r="D1402">
        <v>13992.1</v>
      </c>
      <c r="E1402">
        <v>13963.2</v>
      </c>
      <c r="F1402">
        <v>1085.07</v>
      </c>
      <c r="G1402">
        <v>0</v>
      </c>
      <c r="H1402">
        <v>479.32400000000001</v>
      </c>
      <c r="I1402">
        <v>0</v>
      </c>
      <c r="J1402">
        <v>0.28325499999999998</v>
      </c>
      <c r="K1402">
        <v>0.72768900000000003</v>
      </c>
      <c r="L1402">
        <v>0</v>
      </c>
      <c r="M1402" t="s">
        <v>43</v>
      </c>
    </row>
    <row r="1403" spans="1:25" x14ac:dyDescent="0.25">
      <c r="A1403" t="s">
        <v>176</v>
      </c>
      <c r="B1403">
        <v>13917.9</v>
      </c>
      <c r="C1403">
        <v>13905.5</v>
      </c>
      <c r="D1403">
        <v>13905.3</v>
      </c>
      <c r="E1403">
        <v>13876.4</v>
      </c>
      <c r="F1403">
        <v>1050.83</v>
      </c>
      <c r="G1403">
        <v>0</v>
      </c>
      <c r="H1403">
        <v>476.69499999999999</v>
      </c>
      <c r="I1403">
        <v>0</v>
      </c>
      <c r="J1403">
        <v>0.283078</v>
      </c>
      <c r="K1403">
        <v>0.72674499999999997</v>
      </c>
      <c r="L1403">
        <v>0</v>
      </c>
      <c r="M1403" t="s">
        <v>43</v>
      </c>
    </row>
    <row r="1404" spans="1:25" x14ac:dyDescent="0.25">
      <c r="A1404" t="s">
        <v>176</v>
      </c>
      <c r="B1404">
        <v>13906.1</v>
      </c>
      <c r="C1404">
        <v>13892.7</v>
      </c>
      <c r="D1404">
        <v>13892.5</v>
      </c>
      <c r="E1404">
        <v>13863.2</v>
      </c>
      <c r="F1404">
        <v>1061.5</v>
      </c>
      <c r="G1404">
        <v>0</v>
      </c>
      <c r="H1404">
        <v>475.40199999999999</v>
      </c>
      <c r="I1404">
        <v>0</v>
      </c>
      <c r="J1404">
        <v>0.26092900000000002</v>
      </c>
      <c r="K1404">
        <v>0.72598399999999996</v>
      </c>
      <c r="L1404">
        <v>0</v>
      </c>
      <c r="M1404" t="s">
        <v>43</v>
      </c>
    </row>
    <row r="1405" spans="1:25" x14ac:dyDescent="0.25">
      <c r="A1405" t="s">
        <v>176</v>
      </c>
      <c r="B1405">
        <v>13915</v>
      </c>
      <c r="C1405">
        <v>13902.4</v>
      </c>
      <c r="D1405">
        <v>13902.2</v>
      </c>
      <c r="E1405">
        <v>13873.5</v>
      </c>
      <c r="F1405">
        <v>1057.01</v>
      </c>
      <c r="G1405">
        <v>0</v>
      </c>
      <c r="H1405">
        <v>476.11799999999999</v>
      </c>
      <c r="I1405">
        <v>0</v>
      </c>
      <c r="J1405">
        <v>0.262098</v>
      </c>
      <c r="K1405">
        <v>0.72521199999999997</v>
      </c>
      <c r="L1405">
        <v>0</v>
      </c>
      <c r="M1405" t="s">
        <v>43</v>
      </c>
    </row>
    <row r="1406" spans="1:25" x14ac:dyDescent="0.25">
      <c r="A1406" t="s">
        <v>176</v>
      </c>
      <c r="B1406">
        <v>13942.6</v>
      </c>
      <c r="C1406">
        <v>13930.1</v>
      </c>
      <c r="D1406">
        <v>13929.8</v>
      </c>
      <c r="E1406">
        <v>13900.7</v>
      </c>
      <c r="F1406">
        <v>1071.3</v>
      </c>
      <c r="G1406">
        <v>0</v>
      </c>
      <c r="H1406">
        <v>477.185</v>
      </c>
      <c r="I1406">
        <v>0</v>
      </c>
      <c r="J1406">
        <v>0.27382400000000001</v>
      </c>
      <c r="K1406">
        <v>0.71870500000000004</v>
      </c>
      <c r="L1406">
        <v>0</v>
      </c>
      <c r="M1406" t="s">
        <v>43</v>
      </c>
    </row>
    <row r="1407" spans="1:25" x14ac:dyDescent="0.25">
      <c r="A1407" t="s">
        <v>176</v>
      </c>
      <c r="B1407">
        <v>14086.5</v>
      </c>
      <c r="C1407">
        <v>14074</v>
      </c>
      <c r="D1407">
        <v>14073.7</v>
      </c>
      <c r="E1407">
        <v>14044</v>
      </c>
      <c r="F1407">
        <v>1080.97</v>
      </c>
      <c r="G1407">
        <v>0</v>
      </c>
      <c r="H1407">
        <v>480.91300000000001</v>
      </c>
      <c r="I1407">
        <v>0</v>
      </c>
      <c r="J1407">
        <v>0.28308100000000003</v>
      </c>
      <c r="K1407">
        <v>0.70653200000000005</v>
      </c>
      <c r="L1407">
        <v>0</v>
      </c>
      <c r="M1407" t="s">
        <v>43</v>
      </c>
    </row>
    <row r="1408" spans="1:25" x14ac:dyDescent="0.25">
      <c r="A1408" t="s">
        <v>176</v>
      </c>
      <c r="B1408">
        <v>14020.6</v>
      </c>
      <c r="C1408">
        <v>14008.3</v>
      </c>
      <c r="D1408">
        <v>14008.1</v>
      </c>
      <c r="E1408">
        <v>13978.9</v>
      </c>
      <c r="F1408">
        <v>1080.5899999999999</v>
      </c>
      <c r="G1408">
        <v>0</v>
      </c>
      <c r="H1408">
        <v>479.166</v>
      </c>
      <c r="I1408">
        <v>0</v>
      </c>
      <c r="J1408">
        <v>0.28315200000000001</v>
      </c>
      <c r="K1408">
        <v>0.72772599999999998</v>
      </c>
      <c r="L1408">
        <v>0</v>
      </c>
      <c r="M1408" t="s">
        <v>43</v>
      </c>
    </row>
    <row r="1409" spans="1:13" x14ac:dyDescent="0.25">
      <c r="A1409" t="s">
        <v>176</v>
      </c>
      <c r="B1409">
        <v>14016.2</v>
      </c>
      <c r="C1409">
        <v>14003.2</v>
      </c>
      <c r="D1409">
        <v>14003</v>
      </c>
      <c r="E1409">
        <v>13973.6</v>
      </c>
      <c r="F1409">
        <v>1075.8900000000001</v>
      </c>
      <c r="G1409">
        <v>0</v>
      </c>
      <c r="H1409">
        <v>482.53300000000002</v>
      </c>
      <c r="I1409">
        <v>0</v>
      </c>
      <c r="J1409">
        <v>0.28336299999999998</v>
      </c>
      <c r="K1409">
        <v>0.72483600000000004</v>
      </c>
      <c r="L1409">
        <v>0</v>
      </c>
      <c r="M1409" t="s">
        <v>43</v>
      </c>
    </row>
    <row r="1410" spans="1:13" x14ac:dyDescent="0.25">
      <c r="A1410" t="s">
        <v>176</v>
      </c>
      <c r="B1410">
        <v>14015.3</v>
      </c>
      <c r="C1410">
        <v>14002.6</v>
      </c>
      <c r="D1410">
        <v>14002.4</v>
      </c>
      <c r="E1410">
        <v>13972.9</v>
      </c>
      <c r="F1410">
        <v>1075.7</v>
      </c>
      <c r="G1410">
        <v>0</v>
      </c>
      <c r="H1410">
        <v>479.70699999999999</v>
      </c>
      <c r="I1410">
        <v>0</v>
      </c>
      <c r="J1410">
        <v>0.27831</v>
      </c>
      <c r="K1410">
        <v>0.71067400000000003</v>
      </c>
      <c r="L1410">
        <v>0</v>
      </c>
      <c r="M1410" t="s">
        <v>43</v>
      </c>
    </row>
    <row r="1411" spans="1:13" x14ac:dyDescent="0.25">
      <c r="A1411" t="s">
        <v>176</v>
      </c>
      <c r="B1411">
        <v>14101.8</v>
      </c>
      <c r="C1411">
        <v>14089</v>
      </c>
      <c r="D1411">
        <v>14088.7</v>
      </c>
      <c r="E1411">
        <v>14059.1</v>
      </c>
      <c r="F1411">
        <v>1088.3499999999999</v>
      </c>
      <c r="G1411">
        <v>0</v>
      </c>
      <c r="H1411">
        <v>482.96899999999999</v>
      </c>
      <c r="I1411">
        <v>0</v>
      </c>
      <c r="J1411">
        <v>0.28308</v>
      </c>
      <c r="K1411">
        <v>0.71686000000000005</v>
      </c>
      <c r="L1411">
        <v>0</v>
      </c>
      <c r="M1411" t="s">
        <v>43</v>
      </c>
    </row>
    <row r="1412" spans="1:13" x14ac:dyDescent="0.25">
      <c r="A1412" t="s">
        <v>176</v>
      </c>
      <c r="B1412">
        <v>14060.2</v>
      </c>
      <c r="C1412">
        <v>14047.5</v>
      </c>
      <c r="D1412">
        <v>14047.3</v>
      </c>
      <c r="E1412">
        <v>14017.5</v>
      </c>
      <c r="F1412">
        <v>1087.8499999999999</v>
      </c>
      <c r="G1412">
        <v>0</v>
      </c>
      <c r="H1412">
        <v>482.65600000000001</v>
      </c>
      <c r="I1412">
        <v>0</v>
      </c>
      <c r="J1412">
        <v>0.28311500000000001</v>
      </c>
      <c r="K1412">
        <v>0.72318099999999996</v>
      </c>
      <c r="L1412">
        <v>0</v>
      </c>
      <c r="M1412" t="s">
        <v>43</v>
      </c>
    </row>
    <row r="1413" spans="1:13" x14ac:dyDescent="0.25">
      <c r="A1413" t="s">
        <v>176</v>
      </c>
      <c r="B1413">
        <v>14071.7</v>
      </c>
      <c r="C1413">
        <v>14058.8</v>
      </c>
      <c r="D1413">
        <v>14058.5</v>
      </c>
      <c r="E1413">
        <v>14028.7</v>
      </c>
      <c r="F1413">
        <v>1101.98</v>
      </c>
      <c r="G1413">
        <v>0</v>
      </c>
      <c r="H1413">
        <v>481.80200000000002</v>
      </c>
      <c r="I1413">
        <v>0</v>
      </c>
      <c r="J1413">
        <v>0.26447100000000001</v>
      </c>
      <c r="K1413">
        <v>0.72785900000000003</v>
      </c>
      <c r="L1413">
        <v>0</v>
      </c>
      <c r="M1413" t="s">
        <v>43</v>
      </c>
    </row>
    <row r="1414" spans="1:13" x14ac:dyDescent="0.25">
      <c r="A1414" t="s">
        <v>176</v>
      </c>
      <c r="B1414">
        <v>14088.3</v>
      </c>
      <c r="C1414">
        <v>14075.5</v>
      </c>
      <c r="D1414">
        <v>14075.2</v>
      </c>
      <c r="E1414">
        <v>14045.6</v>
      </c>
      <c r="F1414">
        <v>1105.81</v>
      </c>
      <c r="G1414">
        <v>0</v>
      </c>
      <c r="H1414">
        <v>481.54899999999998</v>
      </c>
      <c r="I1414">
        <v>0</v>
      </c>
      <c r="J1414">
        <v>0.28314899999999998</v>
      </c>
      <c r="K1414">
        <v>0.72692500000000004</v>
      </c>
      <c r="L1414">
        <v>0</v>
      </c>
      <c r="M1414" t="s">
        <v>43</v>
      </c>
    </row>
    <row r="1415" spans="1:13" x14ac:dyDescent="0.25">
      <c r="A1415" t="s">
        <v>176</v>
      </c>
      <c r="B1415">
        <v>14019.8</v>
      </c>
      <c r="C1415">
        <v>14007</v>
      </c>
      <c r="D1415">
        <v>14006.8</v>
      </c>
      <c r="E1415">
        <v>13977.4</v>
      </c>
      <c r="F1415">
        <v>1081.6600000000001</v>
      </c>
      <c r="G1415">
        <v>0</v>
      </c>
      <c r="H1415">
        <v>480.86399999999998</v>
      </c>
      <c r="I1415">
        <v>0</v>
      </c>
      <c r="J1415">
        <v>0.28313899999999997</v>
      </c>
      <c r="K1415">
        <v>0.72611899999999996</v>
      </c>
      <c r="L1415">
        <v>0</v>
      </c>
      <c r="M1415" t="s">
        <v>43</v>
      </c>
    </row>
    <row r="1416" spans="1:13" x14ac:dyDescent="0.25">
      <c r="A1416" t="s">
        <v>176</v>
      </c>
      <c r="B1416">
        <v>13911.4</v>
      </c>
      <c r="C1416">
        <v>13898.7</v>
      </c>
      <c r="D1416">
        <v>13898.5</v>
      </c>
      <c r="E1416">
        <v>13869.7</v>
      </c>
      <c r="F1416">
        <v>1070.48</v>
      </c>
      <c r="G1416">
        <v>0</v>
      </c>
      <c r="H1416">
        <v>475.83699999999999</v>
      </c>
      <c r="I1416">
        <v>0</v>
      </c>
      <c r="J1416">
        <v>0.28336099999999997</v>
      </c>
      <c r="K1416">
        <v>0.70653200000000005</v>
      </c>
      <c r="L1416">
        <v>0</v>
      </c>
      <c r="M1416" t="s">
        <v>43</v>
      </c>
    </row>
    <row r="1417" spans="1:13" x14ac:dyDescent="0.25">
      <c r="A1417" t="s">
        <v>176</v>
      </c>
      <c r="B1417">
        <v>13904.5</v>
      </c>
      <c r="C1417">
        <v>13891.7</v>
      </c>
      <c r="D1417">
        <v>13891.5</v>
      </c>
      <c r="E1417">
        <v>13862.7</v>
      </c>
      <c r="F1417">
        <v>1055.55</v>
      </c>
      <c r="G1417">
        <v>0</v>
      </c>
      <c r="H1417">
        <v>475.00099999999998</v>
      </c>
      <c r="I1417">
        <v>0</v>
      </c>
      <c r="J1417">
        <v>0.28308800000000001</v>
      </c>
      <c r="K1417">
        <v>0.72462300000000002</v>
      </c>
      <c r="L1417">
        <v>0</v>
      </c>
      <c r="M1417" t="s">
        <v>43</v>
      </c>
    </row>
    <row r="1418" spans="1:13" x14ac:dyDescent="0.25">
      <c r="A1418" t="s">
        <v>176</v>
      </c>
      <c r="B1418">
        <v>13899.2</v>
      </c>
      <c r="C1418">
        <v>13886.2</v>
      </c>
      <c r="D1418">
        <v>13886</v>
      </c>
      <c r="E1418">
        <v>13857.2</v>
      </c>
      <c r="F1418">
        <v>1065.43</v>
      </c>
      <c r="G1418">
        <v>0</v>
      </c>
      <c r="H1418">
        <v>475.34699999999998</v>
      </c>
      <c r="I1418">
        <v>0</v>
      </c>
      <c r="J1418">
        <v>0.28308</v>
      </c>
      <c r="K1418">
        <v>0.72704299999999999</v>
      </c>
      <c r="L1418">
        <v>0</v>
      </c>
      <c r="M1418" t="s">
        <v>43</v>
      </c>
    </row>
    <row r="1419" spans="1:13" x14ac:dyDescent="0.25">
      <c r="A1419" t="s">
        <v>176</v>
      </c>
      <c r="B1419">
        <v>13942.8</v>
      </c>
      <c r="C1419">
        <v>13929.6</v>
      </c>
      <c r="D1419">
        <v>13929.3</v>
      </c>
      <c r="E1419">
        <v>13900.1</v>
      </c>
      <c r="F1419">
        <v>1065.56</v>
      </c>
      <c r="G1419">
        <v>0</v>
      </c>
      <c r="H1419">
        <v>478.38299999999998</v>
      </c>
      <c r="I1419">
        <v>0</v>
      </c>
      <c r="J1419">
        <v>0.27296500000000001</v>
      </c>
      <c r="K1419">
        <v>0.72727600000000003</v>
      </c>
      <c r="L1419">
        <v>0</v>
      </c>
      <c r="M1419" t="s">
        <v>43</v>
      </c>
    </row>
    <row r="1420" spans="1:13" x14ac:dyDescent="0.25">
      <c r="A1420" t="s">
        <v>176</v>
      </c>
      <c r="B1420">
        <v>13919</v>
      </c>
      <c r="C1420">
        <v>13906.8</v>
      </c>
      <c r="D1420">
        <v>13906.6</v>
      </c>
      <c r="E1420">
        <v>13877.7</v>
      </c>
      <c r="F1420">
        <v>1062.1400000000001</v>
      </c>
      <c r="G1420">
        <v>0</v>
      </c>
      <c r="H1420">
        <v>475.86500000000001</v>
      </c>
      <c r="I1420">
        <v>0</v>
      </c>
      <c r="J1420">
        <v>0.28337800000000002</v>
      </c>
      <c r="K1420">
        <v>0.72611999999999999</v>
      </c>
      <c r="L1420">
        <v>0</v>
      </c>
      <c r="M1420" t="s">
        <v>43</v>
      </c>
    </row>
    <row r="1421" spans="1:13" x14ac:dyDescent="0.25">
      <c r="A1421" t="s">
        <v>176</v>
      </c>
      <c r="B1421">
        <v>13914</v>
      </c>
      <c r="C1421">
        <v>13901</v>
      </c>
      <c r="D1421">
        <v>13900.8</v>
      </c>
      <c r="E1421">
        <v>13872</v>
      </c>
      <c r="F1421">
        <v>1054.42</v>
      </c>
      <c r="G1421">
        <v>0</v>
      </c>
      <c r="H1421">
        <v>475.78500000000003</v>
      </c>
      <c r="I1421">
        <v>0</v>
      </c>
      <c r="J1421">
        <v>0.26052199999999998</v>
      </c>
      <c r="K1421">
        <v>0.71489000000000003</v>
      </c>
      <c r="L1421">
        <v>0</v>
      </c>
      <c r="M1421" t="s">
        <v>43</v>
      </c>
    </row>
    <row r="1422" spans="1:13" x14ac:dyDescent="0.25">
      <c r="A1422" t="s">
        <v>176</v>
      </c>
      <c r="B1422">
        <v>13925.6</v>
      </c>
      <c r="C1422">
        <v>13912.7</v>
      </c>
      <c r="D1422">
        <v>13912.4</v>
      </c>
      <c r="E1422">
        <v>13883.6</v>
      </c>
      <c r="F1422">
        <v>1063.3900000000001</v>
      </c>
      <c r="G1422">
        <v>0</v>
      </c>
      <c r="H1422">
        <v>475.03800000000001</v>
      </c>
      <c r="I1422">
        <v>0</v>
      </c>
      <c r="J1422">
        <v>0.26116600000000001</v>
      </c>
      <c r="K1422">
        <v>0.71116699999999999</v>
      </c>
      <c r="L1422">
        <v>0</v>
      </c>
      <c r="M1422" t="s">
        <v>43</v>
      </c>
    </row>
    <row r="1423" spans="1:13" x14ac:dyDescent="0.25">
      <c r="A1423" t="s">
        <v>176</v>
      </c>
      <c r="B1423">
        <v>13940.7</v>
      </c>
      <c r="C1423">
        <v>13927.6</v>
      </c>
      <c r="D1423">
        <v>13927.3</v>
      </c>
      <c r="E1423">
        <v>13898</v>
      </c>
      <c r="F1423">
        <v>1067.3499999999999</v>
      </c>
      <c r="G1423">
        <v>0</v>
      </c>
      <c r="H1423">
        <v>476.72199999999998</v>
      </c>
      <c r="I1423">
        <v>0</v>
      </c>
      <c r="J1423">
        <v>0.283086</v>
      </c>
      <c r="K1423">
        <v>0.72674700000000003</v>
      </c>
      <c r="L1423">
        <v>0</v>
      </c>
      <c r="M1423" t="s">
        <v>43</v>
      </c>
    </row>
    <row r="1424" spans="1:13" x14ac:dyDescent="0.25">
      <c r="A1424" t="s">
        <v>176</v>
      </c>
      <c r="B1424">
        <v>14114.3</v>
      </c>
      <c r="C1424">
        <v>14101.5</v>
      </c>
      <c r="D1424">
        <v>14101.2</v>
      </c>
      <c r="E1424">
        <v>14071.4</v>
      </c>
      <c r="F1424">
        <v>1103.27</v>
      </c>
      <c r="G1424">
        <v>0</v>
      </c>
      <c r="H1424">
        <v>484.86399999999998</v>
      </c>
      <c r="I1424">
        <v>0</v>
      </c>
      <c r="J1424">
        <v>0.28311399999999998</v>
      </c>
      <c r="K1424">
        <v>0.70653200000000005</v>
      </c>
      <c r="L1424">
        <v>0</v>
      </c>
      <c r="M1424" t="s">
        <v>43</v>
      </c>
    </row>
    <row r="1425" spans="1:13" x14ac:dyDescent="0.25">
      <c r="A1425" t="s">
        <v>176</v>
      </c>
      <c r="B1425">
        <v>14079.3</v>
      </c>
      <c r="C1425">
        <v>14066.3</v>
      </c>
      <c r="D1425">
        <v>14066</v>
      </c>
      <c r="E1425">
        <v>14036.3</v>
      </c>
      <c r="F1425">
        <v>1101.72</v>
      </c>
      <c r="G1425">
        <v>0</v>
      </c>
      <c r="H1425">
        <v>484.27600000000001</v>
      </c>
      <c r="I1425">
        <v>0</v>
      </c>
      <c r="J1425">
        <v>0.28315000000000001</v>
      </c>
      <c r="K1425">
        <v>0.72594499999999995</v>
      </c>
      <c r="L1425">
        <v>0</v>
      </c>
      <c r="M1425" t="s">
        <v>43</v>
      </c>
    </row>
    <row r="1426" spans="1:13" x14ac:dyDescent="0.25">
      <c r="A1426" t="s">
        <v>176</v>
      </c>
      <c r="B1426">
        <v>14060.9</v>
      </c>
      <c r="C1426">
        <v>14048.3</v>
      </c>
      <c r="D1426">
        <v>14048</v>
      </c>
      <c r="E1426">
        <v>14018.3</v>
      </c>
      <c r="F1426">
        <v>1090.27</v>
      </c>
      <c r="G1426">
        <v>0</v>
      </c>
      <c r="H1426">
        <v>479.45600000000002</v>
      </c>
      <c r="I1426">
        <v>0</v>
      </c>
      <c r="J1426">
        <v>0.283078</v>
      </c>
      <c r="K1426">
        <v>0.70653200000000005</v>
      </c>
      <c r="L1426">
        <v>0</v>
      </c>
      <c r="M1426" t="s">
        <v>43</v>
      </c>
    </row>
    <row r="1427" spans="1:13" x14ac:dyDescent="0.25">
      <c r="A1427" t="s">
        <v>176</v>
      </c>
      <c r="B1427">
        <v>14045.6</v>
      </c>
      <c r="C1427">
        <v>14032.4</v>
      </c>
      <c r="D1427">
        <v>14032.1</v>
      </c>
      <c r="E1427">
        <v>14002.3</v>
      </c>
      <c r="F1427">
        <v>1082.6400000000001</v>
      </c>
      <c r="G1427">
        <v>0</v>
      </c>
      <c r="H1427">
        <v>480.43700000000001</v>
      </c>
      <c r="I1427">
        <v>0</v>
      </c>
      <c r="J1427">
        <v>0.26052399999999998</v>
      </c>
      <c r="K1427">
        <v>0.72368100000000002</v>
      </c>
      <c r="L1427">
        <v>0</v>
      </c>
      <c r="M1427" t="s">
        <v>43</v>
      </c>
    </row>
    <row r="1428" spans="1:13" x14ac:dyDescent="0.25">
      <c r="A1428" t="s">
        <v>176</v>
      </c>
      <c r="B1428">
        <v>14132.8</v>
      </c>
      <c r="C1428">
        <v>14118</v>
      </c>
      <c r="D1428">
        <v>14117.7</v>
      </c>
      <c r="E1428">
        <v>14087.8</v>
      </c>
      <c r="F1428">
        <v>1113.8399999999999</v>
      </c>
      <c r="G1428">
        <v>0</v>
      </c>
      <c r="H1428">
        <v>483.976</v>
      </c>
      <c r="I1428">
        <v>0</v>
      </c>
      <c r="J1428">
        <v>0.28318399999999999</v>
      </c>
      <c r="K1428">
        <v>0.72555899999999995</v>
      </c>
      <c r="L1428">
        <v>0</v>
      </c>
      <c r="M1428" t="s">
        <v>43</v>
      </c>
    </row>
    <row r="1429" spans="1:13" x14ac:dyDescent="0.25">
      <c r="A1429" t="s">
        <v>176</v>
      </c>
      <c r="B1429">
        <v>14120.7</v>
      </c>
      <c r="C1429">
        <v>14107.6</v>
      </c>
      <c r="D1429">
        <v>14107.3</v>
      </c>
      <c r="E1429">
        <v>14077.3</v>
      </c>
      <c r="F1429">
        <v>1101.67</v>
      </c>
      <c r="G1429">
        <v>0</v>
      </c>
      <c r="H1429">
        <v>484.64800000000002</v>
      </c>
      <c r="I1429">
        <v>0</v>
      </c>
      <c r="J1429">
        <v>0.283107</v>
      </c>
      <c r="K1429">
        <v>0.721105</v>
      </c>
      <c r="L1429">
        <v>0</v>
      </c>
      <c r="M1429" t="s">
        <v>43</v>
      </c>
    </row>
    <row r="1430" spans="1:13" x14ac:dyDescent="0.25">
      <c r="A1430" t="s">
        <v>176</v>
      </c>
      <c r="B1430">
        <v>14084</v>
      </c>
      <c r="C1430">
        <v>14065.4</v>
      </c>
      <c r="D1430">
        <v>14065.1</v>
      </c>
      <c r="E1430">
        <v>14035.4</v>
      </c>
      <c r="F1430">
        <v>1108.3399999999999</v>
      </c>
      <c r="G1430">
        <v>0</v>
      </c>
      <c r="H1430">
        <v>480.89</v>
      </c>
      <c r="I1430">
        <v>0</v>
      </c>
      <c r="J1430">
        <v>0.26291900000000001</v>
      </c>
      <c r="K1430">
        <v>0.72787400000000002</v>
      </c>
      <c r="L1430">
        <v>0</v>
      </c>
      <c r="M1430" t="s">
        <v>43</v>
      </c>
    </row>
    <row r="1431" spans="1:13" x14ac:dyDescent="0.25">
      <c r="A1431" t="s">
        <v>176</v>
      </c>
      <c r="B1431">
        <v>14075.6</v>
      </c>
      <c r="C1431">
        <v>14062.7</v>
      </c>
      <c r="D1431">
        <v>14062.4</v>
      </c>
      <c r="E1431">
        <v>14032</v>
      </c>
      <c r="F1431">
        <v>1098.07</v>
      </c>
      <c r="G1431">
        <v>0</v>
      </c>
      <c r="H1431">
        <v>483.685</v>
      </c>
      <c r="I1431">
        <v>0</v>
      </c>
      <c r="J1431">
        <v>0.28309499999999999</v>
      </c>
      <c r="K1431">
        <v>0.72272800000000004</v>
      </c>
      <c r="L1431">
        <v>0</v>
      </c>
      <c r="M1431" t="s">
        <v>43</v>
      </c>
    </row>
    <row r="1432" spans="1:13" x14ac:dyDescent="0.25">
      <c r="A1432" t="s">
        <v>176</v>
      </c>
      <c r="B1432">
        <v>14044.4</v>
      </c>
      <c r="C1432">
        <v>14032.1</v>
      </c>
      <c r="D1432">
        <v>14031.9</v>
      </c>
      <c r="E1432">
        <v>14002.6</v>
      </c>
      <c r="F1432">
        <v>1099.02</v>
      </c>
      <c r="G1432">
        <v>0</v>
      </c>
      <c r="H1432">
        <v>483.00799999999998</v>
      </c>
      <c r="I1432">
        <v>0</v>
      </c>
      <c r="J1432">
        <v>0.28310600000000002</v>
      </c>
      <c r="K1432">
        <v>0.72609199999999996</v>
      </c>
      <c r="L1432">
        <v>0</v>
      </c>
      <c r="M1432" t="s">
        <v>43</v>
      </c>
    </row>
    <row r="1433" spans="1:13" x14ac:dyDescent="0.25">
      <c r="A1433" t="s">
        <v>176</v>
      </c>
      <c r="B1433">
        <v>13922.7</v>
      </c>
      <c r="C1433">
        <v>13910.6</v>
      </c>
      <c r="D1433">
        <v>13910.3</v>
      </c>
      <c r="E1433">
        <v>13881.6</v>
      </c>
      <c r="F1433">
        <v>1057.77</v>
      </c>
      <c r="G1433">
        <v>0</v>
      </c>
      <c r="H1433">
        <v>476.15</v>
      </c>
      <c r="I1433">
        <v>0</v>
      </c>
      <c r="J1433">
        <v>0.28307900000000003</v>
      </c>
      <c r="K1433">
        <v>0.74201799999999996</v>
      </c>
      <c r="L1433">
        <v>0</v>
      </c>
      <c r="M1433" t="s">
        <v>43</v>
      </c>
    </row>
    <row r="1434" spans="1:13" x14ac:dyDescent="0.25">
      <c r="A1434" t="s">
        <v>176</v>
      </c>
      <c r="B1434">
        <v>13902.7</v>
      </c>
      <c r="C1434">
        <v>13889.5</v>
      </c>
      <c r="D1434">
        <v>13889.3</v>
      </c>
      <c r="E1434">
        <v>13860.6</v>
      </c>
      <c r="F1434">
        <v>1065.0999999999999</v>
      </c>
      <c r="G1434">
        <v>0</v>
      </c>
      <c r="H1434">
        <v>474.96600000000001</v>
      </c>
      <c r="I1434">
        <v>0</v>
      </c>
      <c r="J1434">
        <v>0.28316200000000002</v>
      </c>
      <c r="K1434">
        <v>0.72789199999999998</v>
      </c>
      <c r="L1434">
        <v>0</v>
      </c>
      <c r="M1434" t="s">
        <v>43</v>
      </c>
    </row>
    <row r="1435" spans="1:13" x14ac:dyDescent="0.25">
      <c r="A1435" t="s">
        <v>176</v>
      </c>
      <c r="B1435">
        <v>13912.4</v>
      </c>
      <c r="C1435">
        <v>13899.9</v>
      </c>
      <c r="D1435">
        <v>13899.6</v>
      </c>
      <c r="E1435">
        <v>13870.8</v>
      </c>
      <c r="F1435">
        <v>1045.32</v>
      </c>
      <c r="G1435">
        <v>0</v>
      </c>
      <c r="H1435">
        <v>474.51</v>
      </c>
      <c r="I1435">
        <v>0</v>
      </c>
      <c r="J1435">
        <v>0.28362999999999999</v>
      </c>
      <c r="K1435">
        <v>0.70653200000000005</v>
      </c>
      <c r="L1435">
        <v>0</v>
      </c>
      <c r="M1435" t="s">
        <v>43</v>
      </c>
    </row>
    <row r="1436" spans="1:13" x14ac:dyDescent="0.25">
      <c r="A1436" t="s">
        <v>176</v>
      </c>
      <c r="B1436">
        <v>13956.3</v>
      </c>
      <c r="C1436">
        <v>13944</v>
      </c>
      <c r="D1436">
        <v>13943.7</v>
      </c>
      <c r="E1436">
        <v>13914.5</v>
      </c>
      <c r="F1436">
        <v>1071.43</v>
      </c>
      <c r="G1436">
        <v>0</v>
      </c>
      <c r="H1436">
        <v>476.50299999999999</v>
      </c>
      <c r="I1436">
        <v>0</v>
      </c>
      <c r="J1436">
        <v>0.28317799999999999</v>
      </c>
      <c r="K1436">
        <v>0.72753400000000001</v>
      </c>
      <c r="L1436">
        <v>0</v>
      </c>
      <c r="M1436" t="s">
        <v>43</v>
      </c>
    </row>
    <row r="1437" spans="1:13" x14ac:dyDescent="0.25">
      <c r="A1437" t="s">
        <v>176</v>
      </c>
      <c r="B1437">
        <v>13952.1</v>
      </c>
      <c r="C1437">
        <v>13939.7</v>
      </c>
      <c r="D1437">
        <v>13939.5</v>
      </c>
      <c r="E1437">
        <v>13910.6</v>
      </c>
      <c r="F1437">
        <v>1064.9000000000001</v>
      </c>
      <c r="G1437">
        <v>0</v>
      </c>
      <c r="H1437">
        <v>477.16199999999998</v>
      </c>
      <c r="I1437">
        <v>0</v>
      </c>
      <c r="J1437">
        <v>0.28307900000000003</v>
      </c>
      <c r="K1437">
        <v>0.72328899999999996</v>
      </c>
      <c r="L1437">
        <v>0</v>
      </c>
      <c r="M1437" t="s">
        <v>43</v>
      </c>
    </row>
    <row r="1438" spans="1:13" x14ac:dyDescent="0.25">
      <c r="A1438" t="s">
        <v>176</v>
      </c>
      <c r="B1438">
        <v>13953.9</v>
      </c>
      <c r="C1438">
        <v>13941.3</v>
      </c>
      <c r="D1438">
        <v>13941.1</v>
      </c>
      <c r="E1438">
        <v>13912.1</v>
      </c>
      <c r="F1438">
        <v>1085.8399999999999</v>
      </c>
      <c r="G1438">
        <v>0</v>
      </c>
      <c r="H1438">
        <v>475.85300000000001</v>
      </c>
      <c r="I1438">
        <v>0</v>
      </c>
      <c r="J1438">
        <v>0.28311900000000001</v>
      </c>
      <c r="K1438">
        <v>0.72414400000000001</v>
      </c>
      <c r="L1438">
        <v>0</v>
      </c>
      <c r="M1438" t="s">
        <v>43</v>
      </c>
    </row>
    <row r="1439" spans="1:13" x14ac:dyDescent="0.25">
      <c r="A1439" t="s">
        <v>176</v>
      </c>
      <c r="B1439">
        <v>13887.1</v>
      </c>
      <c r="C1439">
        <v>13874.3</v>
      </c>
      <c r="D1439">
        <v>13874</v>
      </c>
      <c r="E1439">
        <v>13845.3</v>
      </c>
      <c r="F1439">
        <v>1043.49</v>
      </c>
      <c r="G1439">
        <v>0</v>
      </c>
      <c r="H1439">
        <v>474.52600000000001</v>
      </c>
      <c r="I1439">
        <v>0</v>
      </c>
      <c r="J1439">
        <v>0.28495199999999998</v>
      </c>
      <c r="K1439">
        <v>0.70653100000000002</v>
      </c>
      <c r="L1439">
        <v>0</v>
      </c>
      <c r="M1439" t="s">
        <v>43</v>
      </c>
    </row>
    <row r="1440" spans="1:13" x14ac:dyDescent="0.25">
      <c r="A1440" t="s">
        <v>176</v>
      </c>
      <c r="B1440">
        <v>13948.2</v>
      </c>
      <c r="C1440">
        <v>13935.9</v>
      </c>
      <c r="D1440">
        <v>13935.6</v>
      </c>
      <c r="E1440">
        <v>13906.9</v>
      </c>
      <c r="F1440">
        <v>1088.57</v>
      </c>
      <c r="G1440">
        <v>0</v>
      </c>
      <c r="H1440">
        <v>475.56900000000002</v>
      </c>
      <c r="I1440">
        <v>0</v>
      </c>
      <c r="J1440">
        <v>0.28308100000000003</v>
      </c>
      <c r="K1440">
        <v>0.72741199999999995</v>
      </c>
      <c r="L1440">
        <v>0</v>
      </c>
      <c r="M1440" t="s">
        <v>43</v>
      </c>
    </row>
    <row r="1441" spans="1:25" x14ac:dyDescent="0.25">
      <c r="A1441" t="s">
        <v>176</v>
      </c>
      <c r="B1441">
        <v>14115.1</v>
      </c>
      <c r="C1441">
        <v>14102.4</v>
      </c>
      <c r="D1441">
        <v>14102.1</v>
      </c>
      <c r="E1441">
        <v>14072.2</v>
      </c>
      <c r="F1441">
        <v>1107.9000000000001</v>
      </c>
      <c r="G1441">
        <v>0</v>
      </c>
      <c r="H1441">
        <v>482.447</v>
      </c>
      <c r="I1441">
        <v>0</v>
      </c>
      <c r="J1441">
        <v>0.28309000000000001</v>
      </c>
      <c r="K1441">
        <v>0.71246500000000001</v>
      </c>
      <c r="L1441">
        <v>0</v>
      </c>
      <c r="M1441" t="s">
        <v>43</v>
      </c>
    </row>
    <row r="1442" spans="1:25" x14ac:dyDescent="0.25">
      <c r="A1442" t="s">
        <v>176</v>
      </c>
      <c r="B1442">
        <v>14095.2</v>
      </c>
      <c r="C1442">
        <v>14081.6</v>
      </c>
      <c r="D1442">
        <v>14081.3</v>
      </c>
      <c r="E1442">
        <v>14051.8</v>
      </c>
      <c r="F1442">
        <v>1138.79</v>
      </c>
      <c r="G1442">
        <v>0</v>
      </c>
      <c r="H1442">
        <v>480.99799999999999</v>
      </c>
      <c r="I1442">
        <v>0</v>
      </c>
      <c r="J1442">
        <v>0.28308</v>
      </c>
      <c r="K1442">
        <v>0.72775400000000001</v>
      </c>
      <c r="L1442">
        <v>0</v>
      </c>
      <c r="M1442" t="s">
        <v>43</v>
      </c>
    </row>
    <row r="1443" spans="1:25" x14ac:dyDescent="0.25">
      <c r="A1443" t="s">
        <v>176</v>
      </c>
      <c r="B1443">
        <v>14047.3</v>
      </c>
      <c r="C1443">
        <v>14034.9</v>
      </c>
      <c r="D1443">
        <v>14034.7</v>
      </c>
      <c r="E1443">
        <v>14005.2</v>
      </c>
      <c r="F1443">
        <v>1099.9000000000001</v>
      </c>
      <c r="G1443">
        <v>0</v>
      </c>
      <c r="H1443">
        <v>481.48500000000001</v>
      </c>
      <c r="I1443">
        <v>0</v>
      </c>
      <c r="J1443">
        <v>0.28308100000000003</v>
      </c>
      <c r="K1443">
        <v>0.72785</v>
      </c>
      <c r="L1443">
        <v>0</v>
      </c>
      <c r="M1443" t="s">
        <v>43</v>
      </c>
    </row>
    <row r="1444" spans="1:25" x14ac:dyDescent="0.25">
      <c r="A1444" t="s">
        <v>176</v>
      </c>
      <c r="B1444">
        <v>14098.3</v>
      </c>
      <c r="C1444">
        <v>14085.9</v>
      </c>
      <c r="D1444">
        <v>14085.6</v>
      </c>
      <c r="E1444">
        <v>14056</v>
      </c>
      <c r="F1444">
        <v>1141.31</v>
      </c>
      <c r="G1444">
        <v>0</v>
      </c>
      <c r="H1444">
        <v>481.87299999999999</v>
      </c>
      <c r="I1444">
        <v>0</v>
      </c>
      <c r="J1444">
        <v>0.283138</v>
      </c>
      <c r="K1444">
        <v>0.71353999999999995</v>
      </c>
      <c r="L1444">
        <v>0</v>
      </c>
      <c r="M1444" t="s">
        <v>43</v>
      </c>
    </row>
    <row r="1445" spans="1:25" x14ac:dyDescent="0.25">
      <c r="A1445" t="s">
        <v>176</v>
      </c>
      <c r="B1445">
        <v>14113.5</v>
      </c>
      <c r="C1445">
        <v>14101.2</v>
      </c>
      <c r="D1445">
        <v>14101</v>
      </c>
      <c r="E1445">
        <v>14071.4</v>
      </c>
      <c r="F1445">
        <v>1101.95</v>
      </c>
      <c r="G1445">
        <v>0</v>
      </c>
      <c r="H1445">
        <v>484.43200000000002</v>
      </c>
      <c r="I1445">
        <v>0</v>
      </c>
      <c r="J1445">
        <v>0.28308899999999998</v>
      </c>
      <c r="K1445">
        <v>0.72717600000000004</v>
      </c>
      <c r="L1445">
        <v>0</v>
      </c>
      <c r="M1445" t="s">
        <v>43</v>
      </c>
    </row>
    <row r="1446" spans="1:25" x14ac:dyDescent="0.25">
      <c r="A1446" t="s">
        <v>176</v>
      </c>
      <c r="B1446">
        <v>14124.3</v>
      </c>
      <c r="C1446">
        <v>14112</v>
      </c>
      <c r="D1446">
        <v>14111.7</v>
      </c>
      <c r="E1446">
        <v>14081.8</v>
      </c>
      <c r="F1446">
        <v>1150.56</v>
      </c>
      <c r="G1446">
        <v>0</v>
      </c>
      <c r="H1446">
        <v>482.142</v>
      </c>
      <c r="I1446">
        <v>0</v>
      </c>
      <c r="J1446">
        <v>0.28308899999999998</v>
      </c>
      <c r="K1446">
        <v>0.70652999999999999</v>
      </c>
      <c r="L1446">
        <v>0</v>
      </c>
      <c r="M1446" t="s">
        <v>43</v>
      </c>
    </row>
    <row r="1447" spans="1:25" x14ac:dyDescent="0.25">
      <c r="A1447" t="s">
        <v>176</v>
      </c>
      <c r="B1447">
        <v>14068.8</v>
      </c>
      <c r="C1447">
        <v>14056.2</v>
      </c>
      <c r="D1447">
        <v>14055.9</v>
      </c>
      <c r="E1447">
        <v>14026</v>
      </c>
      <c r="F1447">
        <v>1095.32</v>
      </c>
      <c r="G1447">
        <v>0</v>
      </c>
      <c r="H1447">
        <v>482.81400000000002</v>
      </c>
      <c r="I1447">
        <v>0</v>
      </c>
      <c r="J1447">
        <v>0.283078</v>
      </c>
      <c r="K1447">
        <v>0.70653100000000002</v>
      </c>
      <c r="L1447">
        <v>0</v>
      </c>
      <c r="M1447" t="s">
        <v>43</v>
      </c>
    </row>
    <row r="1448" spans="1:25" x14ac:dyDescent="0.25">
      <c r="A1448" t="s">
        <v>176</v>
      </c>
      <c r="B1448">
        <v>14092.8</v>
      </c>
      <c r="C1448">
        <v>14080.6</v>
      </c>
      <c r="D1448">
        <v>14080.3</v>
      </c>
      <c r="E1448">
        <v>14050.9</v>
      </c>
      <c r="F1448">
        <v>1126.08</v>
      </c>
      <c r="G1448">
        <v>0</v>
      </c>
      <c r="H1448">
        <v>481.02800000000002</v>
      </c>
      <c r="I1448">
        <v>0</v>
      </c>
      <c r="J1448">
        <v>0.28308800000000001</v>
      </c>
      <c r="K1448">
        <v>0.70652400000000004</v>
      </c>
      <c r="L1448">
        <v>0</v>
      </c>
      <c r="M1448" t="s">
        <v>43</v>
      </c>
    </row>
    <row r="1449" spans="1:25" x14ac:dyDescent="0.25">
      <c r="A1449" t="s">
        <v>176</v>
      </c>
      <c r="B1449">
        <v>14038.2</v>
      </c>
      <c r="C1449">
        <v>14025.2</v>
      </c>
      <c r="D1449">
        <v>14025</v>
      </c>
      <c r="E1449">
        <v>13995.6</v>
      </c>
      <c r="F1449">
        <v>1077.78</v>
      </c>
      <c r="G1449">
        <v>0</v>
      </c>
      <c r="H1449">
        <v>481.84800000000001</v>
      </c>
      <c r="I1449">
        <v>0</v>
      </c>
      <c r="J1449">
        <v>0.26794600000000002</v>
      </c>
      <c r="K1449">
        <v>0.72641699999999998</v>
      </c>
      <c r="L1449">
        <v>0</v>
      </c>
      <c r="M1449" t="s">
        <v>43</v>
      </c>
    </row>
    <row r="1450" spans="1:25" x14ac:dyDescent="0.25">
      <c r="A1450" t="s">
        <v>176</v>
      </c>
      <c r="B1450">
        <v>13975</v>
      </c>
      <c r="C1450">
        <v>13962.8</v>
      </c>
      <c r="D1450">
        <v>13962.6</v>
      </c>
      <c r="E1450">
        <v>13932.9</v>
      </c>
      <c r="F1450">
        <v>1089</v>
      </c>
      <c r="G1450">
        <v>0</v>
      </c>
      <c r="H1450">
        <v>476.041</v>
      </c>
      <c r="I1450">
        <v>0</v>
      </c>
      <c r="J1450">
        <v>0.28308699999999998</v>
      </c>
      <c r="K1450">
        <v>0.75125500000000001</v>
      </c>
      <c r="L1450">
        <v>0</v>
      </c>
      <c r="M1450" t="s">
        <v>43</v>
      </c>
    </row>
    <row r="1451" spans="1:25" x14ac:dyDescent="0.25">
      <c r="A1451" t="s">
        <v>176</v>
      </c>
      <c r="B1451">
        <v>13903.6</v>
      </c>
      <c r="C1451">
        <v>13890.4</v>
      </c>
      <c r="D1451">
        <v>13890.2</v>
      </c>
      <c r="E1451">
        <v>13861.3</v>
      </c>
      <c r="F1451">
        <v>1055.68</v>
      </c>
      <c r="G1451">
        <v>0</v>
      </c>
      <c r="H1451">
        <v>475.34899999999999</v>
      </c>
      <c r="I1451">
        <v>0</v>
      </c>
      <c r="J1451">
        <v>0.28310000000000002</v>
      </c>
      <c r="K1451">
        <v>0.72775999999999996</v>
      </c>
      <c r="L1451">
        <v>0</v>
      </c>
      <c r="M1451" t="s">
        <v>43</v>
      </c>
    </row>
    <row r="1452" spans="1:25" x14ac:dyDescent="0.25">
      <c r="A1452" t="s">
        <v>176</v>
      </c>
      <c r="B1452">
        <v>13939.4</v>
      </c>
      <c r="C1452">
        <v>13926.7</v>
      </c>
      <c r="D1452">
        <v>13926.5</v>
      </c>
      <c r="E1452">
        <v>13897.8</v>
      </c>
      <c r="F1452">
        <v>1093.9100000000001</v>
      </c>
      <c r="G1452">
        <v>0</v>
      </c>
      <c r="H1452">
        <v>474.65100000000001</v>
      </c>
      <c r="I1452">
        <v>0</v>
      </c>
      <c r="J1452">
        <v>0.28556999999999999</v>
      </c>
      <c r="K1452">
        <v>0.72748400000000002</v>
      </c>
      <c r="L1452">
        <v>0</v>
      </c>
      <c r="M1452" t="s">
        <v>43</v>
      </c>
    </row>
    <row r="1453" spans="1:25" x14ac:dyDescent="0.25">
      <c r="A1453" t="s">
        <v>176</v>
      </c>
      <c r="B1453">
        <v>13962.3</v>
      </c>
      <c r="C1453">
        <v>13949.5</v>
      </c>
      <c r="D1453">
        <v>13949.2</v>
      </c>
      <c r="E1453">
        <v>13920.4</v>
      </c>
      <c r="F1453">
        <v>1061.47</v>
      </c>
      <c r="G1453">
        <v>0</v>
      </c>
      <c r="H1453">
        <v>475.767</v>
      </c>
      <c r="I1453">
        <v>0</v>
      </c>
      <c r="J1453">
        <v>0.28316400000000003</v>
      </c>
      <c r="K1453">
        <v>0.72768999999999995</v>
      </c>
      <c r="L1453">
        <v>0</v>
      </c>
      <c r="M1453" t="s">
        <v>43</v>
      </c>
    </row>
    <row r="1454" spans="1:25" x14ac:dyDescent="0.25">
      <c r="A1454" t="s">
        <v>176</v>
      </c>
      <c r="B1454">
        <v>14004.5</v>
      </c>
      <c r="C1454">
        <v>13991.5</v>
      </c>
      <c r="D1454">
        <v>13991.3</v>
      </c>
      <c r="E1454">
        <v>13961.9</v>
      </c>
      <c r="F1454">
        <v>1095.51</v>
      </c>
      <c r="G1454">
        <v>0</v>
      </c>
      <c r="H1454">
        <v>477.03100000000001</v>
      </c>
      <c r="I1454">
        <v>0</v>
      </c>
      <c r="J1454">
        <v>0.28493600000000002</v>
      </c>
      <c r="K1454">
        <v>0.72548299999999999</v>
      </c>
      <c r="L1454">
        <v>0</v>
      </c>
      <c r="M1454" t="s">
        <v>43</v>
      </c>
    </row>
    <row r="1455" spans="1:25" x14ac:dyDescent="0.25">
      <c r="A1455" t="s">
        <v>176</v>
      </c>
      <c r="B1455">
        <v>13938</v>
      </c>
      <c r="C1455">
        <v>13925.7</v>
      </c>
      <c r="D1455">
        <v>13925.4</v>
      </c>
      <c r="E1455">
        <v>13896.5</v>
      </c>
      <c r="F1455">
        <v>1072.47</v>
      </c>
      <c r="G1455">
        <v>0</v>
      </c>
      <c r="H1455">
        <v>477.09699999999998</v>
      </c>
      <c r="I1455">
        <v>0</v>
      </c>
      <c r="J1455">
        <v>0.28310800000000003</v>
      </c>
      <c r="K1455">
        <v>0.70653200000000005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13960.8</v>
      </c>
      <c r="C1456">
        <v>13947.6</v>
      </c>
      <c r="D1456">
        <v>13947.4</v>
      </c>
      <c r="E1456">
        <v>13918.6</v>
      </c>
      <c r="F1456">
        <v>1107.3</v>
      </c>
      <c r="G1456">
        <v>0</v>
      </c>
      <c r="H1456">
        <v>477.57400000000001</v>
      </c>
      <c r="I1456">
        <v>0</v>
      </c>
      <c r="J1456">
        <v>0.283113</v>
      </c>
      <c r="K1456">
        <v>0.72789800000000004</v>
      </c>
      <c r="L1456">
        <v>0</v>
      </c>
      <c r="M1456" t="s">
        <v>43</v>
      </c>
      <c r="R1456">
        <f>AVERAGE(B1407:B1456)</f>
        <v>14010.154000000004</v>
      </c>
      <c r="S1456">
        <f>AVERAGE(C1407:C1456)</f>
        <v>13997.277999999998</v>
      </c>
      <c r="U1456">
        <f>_xlfn.VAR.P(B1407:B1456)</f>
        <v>5974.0216839999803</v>
      </c>
      <c r="V1456">
        <f>_xlfn.VAR.P(C1407:C1456)</f>
        <v>5949.3561159999927</v>
      </c>
      <c r="X1456">
        <f>1.96*SQRT(U1456)/50</f>
        <v>3.0298383918126275</v>
      </c>
      <c r="Y1456">
        <f>1.96*SQRT(V1456)/50</f>
        <v>3.0235771169411616</v>
      </c>
    </row>
    <row r="1457" spans="1:15" x14ac:dyDescent="0.25">
      <c r="A1457" t="s">
        <v>177</v>
      </c>
      <c r="B1457">
        <v>700609.54949999996</v>
      </c>
      <c r="C1457" t="s">
        <v>37</v>
      </c>
    </row>
    <row r="1458" spans="1:15" x14ac:dyDescent="0.25">
      <c r="A1458" t="s">
        <v>178</v>
      </c>
      <c r="B1458">
        <v>14805.9</v>
      </c>
      <c r="C1458">
        <v>14730.6</v>
      </c>
      <c r="D1458">
        <v>14730.4</v>
      </c>
      <c r="E1458">
        <v>14704.2</v>
      </c>
      <c r="F1458">
        <v>1092.02</v>
      </c>
      <c r="G1458">
        <v>1234.8800000000001</v>
      </c>
      <c r="H1458">
        <v>516.26400000000001</v>
      </c>
      <c r="I1458">
        <v>318.72899999999998</v>
      </c>
      <c r="J1458">
        <v>372.88400000000001</v>
      </c>
      <c r="K1458">
        <v>12358.7</v>
      </c>
      <c r="L1458">
        <v>0.26277800000000001</v>
      </c>
      <c r="M1458">
        <v>0.72519699999999998</v>
      </c>
      <c r="N1458">
        <v>0</v>
      </c>
      <c r="O1458" t="s">
        <v>43</v>
      </c>
    </row>
    <row r="1459" spans="1:15" x14ac:dyDescent="0.25">
      <c r="A1459" t="s">
        <v>178</v>
      </c>
      <c r="B1459">
        <v>14958.5</v>
      </c>
      <c r="C1459">
        <v>14885.4</v>
      </c>
      <c r="D1459">
        <v>14885.1</v>
      </c>
      <c r="E1459">
        <v>14856.6</v>
      </c>
      <c r="F1459">
        <v>1127.58</v>
      </c>
      <c r="G1459">
        <v>1250.18</v>
      </c>
      <c r="H1459">
        <v>521.21100000000001</v>
      </c>
      <c r="I1459">
        <v>321.452</v>
      </c>
      <c r="J1459">
        <v>379.86799999999999</v>
      </c>
      <c r="K1459">
        <v>12459.5</v>
      </c>
      <c r="L1459">
        <v>0.28322799999999998</v>
      </c>
      <c r="M1459">
        <v>0.72700100000000001</v>
      </c>
      <c r="N1459">
        <v>0</v>
      </c>
      <c r="O1459" t="s">
        <v>43</v>
      </c>
    </row>
    <row r="1460" spans="1:15" x14ac:dyDescent="0.25">
      <c r="A1460" t="s">
        <v>178</v>
      </c>
      <c r="B1460">
        <v>14947.2</v>
      </c>
      <c r="C1460">
        <v>14870.9</v>
      </c>
      <c r="D1460">
        <v>14870.7</v>
      </c>
      <c r="E1460">
        <v>14842.6</v>
      </c>
      <c r="F1460">
        <v>1126.5899999999999</v>
      </c>
      <c r="G1460">
        <v>1248.3800000000001</v>
      </c>
      <c r="H1460">
        <v>521.654</v>
      </c>
      <c r="I1460">
        <v>322.27</v>
      </c>
      <c r="J1460">
        <v>377.459</v>
      </c>
      <c r="K1460">
        <v>12448.9</v>
      </c>
      <c r="L1460">
        <v>0.28350599999999998</v>
      </c>
      <c r="M1460">
        <v>0.72427900000000001</v>
      </c>
      <c r="N1460">
        <v>0</v>
      </c>
      <c r="O1460" t="s">
        <v>43</v>
      </c>
    </row>
    <row r="1461" spans="1:15" x14ac:dyDescent="0.25">
      <c r="A1461" t="s">
        <v>178</v>
      </c>
      <c r="B1461">
        <v>14949.9</v>
      </c>
      <c r="C1461">
        <v>14877.9</v>
      </c>
      <c r="D1461">
        <v>14877.7</v>
      </c>
      <c r="E1461">
        <v>14849.2</v>
      </c>
      <c r="F1461">
        <v>1151.3499999999999</v>
      </c>
      <c r="G1461">
        <v>1249.51</v>
      </c>
      <c r="H1461">
        <v>520.803</v>
      </c>
      <c r="I1461">
        <v>323.75400000000002</v>
      </c>
      <c r="J1461">
        <v>377.988</v>
      </c>
      <c r="K1461">
        <v>12429.2</v>
      </c>
      <c r="L1461">
        <v>0.283111</v>
      </c>
      <c r="M1461">
        <v>0.72507699999999997</v>
      </c>
      <c r="N1461">
        <v>0</v>
      </c>
      <c r="O1461" t="s">
        <v>43</v>
      </c>
    </row>
    <row r="1462" spans="1:15" x14ac:dyDescent="0.25">
      <c r="A1462" t="s">
        <v>178</v>
      </c>
      <c r="B1462">
        <v>14966.4</v>
      </c>
      <c r="C1462">
        <v>14889.6</v>
      </c>
      <c r="D1462">
        <v>14889.3</v>
      </c>
      <c r="E1462">
        <v>14860.8</v>
      </c>
      <c r="F1462">
        <v>1159.67</v>
      </c>
      <c r="G1462">
        <v>1249.55</v>
      </c>
      <c r="H1462">
        <v>521.351</v>
      </c>
      <c r="I1462">
        <v>323.56200000000001</v>
      </c>
      <c r="J1462">
        <v>377.35399999999998</v>
      </c>
      <c r="K1462">
        <v>12432.7</v>
      </c>
      <c r="L1462">
        <v>0.283078</v>
      </c>
      <c r="M1462">
        <v>0.72751200000000005</v>
      </c>
      <c r="N1462">
        <v>0</v>
      </c>
      <c r="O1462" t="s">
        <v>43</v>
      </c>
    </row>
    <row r="1463" spans="1:15" x14ac:dyDescent="0.25">
      <c r="A1463" t="s">
        <v>178</v>
      </c>
      <c r="B1463">
        <v>15002.7</v>
      </c>
      <c r="C1463">
        <v>14930.7</v>
      </c>
      <c r="D1463">
        <v>14930.4</v>
      </c>
      <c r="E1463">
        <v>14901.7</v>
      </c>
      <c r="F1463">
        <v>1137.23</v>
      </c>
      <c r="G1463">
        <v>1255.9000000000001</v>
      </c>
      <c r="H1463">
        <v>524.38</v>
      </c>
      <c r="I1463">
        <v>323.63499999999999</v>
      </c>
      <c r="J1463">
        <v>380.76400000000001</v>
      </c>
      <c r="K1463">
        <v>12489.1</v>
      </c>
      <c r="L1463">
        <v>0.28317700000000001</v>
      </c>
      <c r="M1463">
        <v>0.72407900000000003</v>
      </c>
      <c r="N1463">
        <v>0</v>
      </c>
      <c r="O1463" t="s">
        <v>43</v>
      </c>
    </row>
    <row r="1464" spans="1:15" x14ac:dyDescent="0.25">
      <c r="A1464" t="s">
        <v>178</v>
      </c>
      <c r="B1464">
        <v>14987.5</v>
      </c>
      <c r="C1464">
        <v>14911.8</v>
      </c>
      <c r="D1464">
        <v>14911.5</v>
      </c>
      <c r="E1464">
        <v>14883.2</v>
      </c>
      <c r="F1464">
        <v>1143.04</v>
      </c>
      <c r="G1464">
        <v>1250.76</v>
      </c>
      <c r="H1464">
        <v>521.83699999999999</v>
      </c>
      <c r="I1464">
        <v>323.86399999999998</v>
      </c>
      <c r="J1464">
        <v>377.82900000000001</v>
      </c>
      <c r="K1464">
        <v>12470</v>
      </c>
      <c r="L1464">
        <v>0.28308100000000003</v>
      </c>
      <c r="M1464">
        <v>0.72512100000000002</v>
      </c>
      <c r="N1464">
        <v>0</v>
      </c>
      <c r="O1464" t="s">
        <v>43</v>
      </c>
    </row>
    <row r="1465" spans="1:15" x14ac:dyDescent="0.25">
      <c r="A1465" t="s">
        <v>178</v>
      </c>
      <c r="B1465">
        <v>15007.2</v>
      </c>
      <c r="C1465">
        <v>14931.7</v>
      </c>
      <c r="D1465">
        <v>14931.3</v>
      </c>
      <c r="E1465">
        <v>14903.2</v>
      </c>
      <c r="F1465">
        <v>1159.3699999999999</v>
      </c>
      <c r="G1465">
        <v>1246.55</v>
      </c>
      <c r="H1465">
        <v>520.39200000000005</v>
      </c>
      <c r="I1465">
        <v>322.04899999999998</v>
      </c>
      <c r="J1465">
        <v>376.91199999999998</v>
      </c>
      <c r="K1465">
        <v>12478.4</v>
      </c>
      <c r="L1465">
        <v>0.28535500000000003</v>
      </c>
      <c r="M1465">
        <v>0.72684400000000005</v>
      </c>
      <c r="N1465">
        <v>0</v>
      </c>
      <c r="O1465" t="s">
        <v>43</v>
      </c>
    </row>
    <row r="1466" spans="1:15" x14ac:dyDescent="0.25">
      <c r="A1466" t="s">
        <v>178</v>
      </c>
      <c r="B1466">
        <v>14958.7</v>
      </c>
      <c r="C1466">
        <v>14885.2</v>
      </c>
      <c r="D1466">
        <v>14884.9</v>
      </c>
      <c r="E1466">
        <v>14856.7</v>
      </c>
      <c r="F1466">
        <v>1118.49</v>
      </c>
      <c r="G1466">
        <v>1248.58</v>
      </c>
      <c r="H1466">
        <v>520.04300000000001</v>
      </c>
      <c r="I1466">
        <v>322.24299999999999</v>
      </c>
      <c r="J1466">
        <v>378.86700000000002</v>
      </c>
      <c r="K1466">
        <v>12470.5</v>
      </c>
      <c r="L1466">
        <v>0.28309099999999998</v>
      </c>
      <c r="M1466">
        <v>0.72779000000000005</v>
      </c>
      <c r="N1466">
        <v>0</v>
      </c>
      <c r="O1466" t="s">
        <v>43</v>
      </c>
    </row>
    <row r="1467" spans="1:15" x14ac:dyDescent="0.25">
      <c r="A1467" t="s">
        <v>178</v>
      </c>
      <c r="B1467">
        <v>14900.6</v>
      </c>
      <c r="C1467">
        <v>14823</v>
      </c>
      <c r="D1467">
        <v>14822.7</v>
      </c>
      <c r="E1467">
        <v>14796.1</v>
      </c>
      <c r="F1467">
        <v>1098.51</v>
      </c>
      <c r="G1467">
        <v>1249</v>
      </c>
      <c r="H1467">
        <v>518.70699999999999</v>
      </c>
      <c r="I1467">
        <v>325.072</v>
      </c>
      <c r="J1467">
        <v>378.24</v>
      </c>
      <c r="K1467">
        <v>12430</v>
      </c>
      <c r="L1467">
        <v>0.28309699999999999</v>
      </c>
      <c r="M1467">
        <v>0.71598099999999998</v>
      </c>
      <c r="N1467">
        <v>0</v>
      </c>
      <c r="O1467" t="s">
        <v>43</v>
      </c>
    </row>
    <row r="1468" spans="1:15" x14ac:dyDescent="0.25">
      <c r="A1468" t="s">
        <v>178</v>
      </c>
      <c r="B1468">
        <v>14828</v>
      </c>
      <c r="C1468">
        <v>14755.5</v>
      </c>
      <c r="D1468">
        <v>14755.3</v>
      </c>
      <c r="E1468">
        <v>14729.6</v>
      </c>
      <c r="F1468">
        <v>1105.03</v>
      </c>
      <c r="G1468">
        <v>1240.5899999999999</v>
      </c>
      <c r="H1468">
        <v>515.73</v>
      </c>
      <c r="I1468">
        <v>322.95400000000001</v>
      </c>
      <c r="J1468">
        <v>374.95299999999997</v>
      </c>
      <c r="K1468">
        <v>12365.5</v>
      </c>
      <c r="L1468">
        <v>0.2833</v>
      </c>
      <c r="M1468">
        <v>0.70653200000000005</v>
      </c>
      <c r="N1468">
        <v>0</v>
      </c>
      <c r="O1468" t="s">
        <v>43</v>
      </c>
    </row>
    <row r="1469" spans="1:15" x14ac:dyDescent="0.25">
      <c r="A1469" t="s">
        <v>178</v>
      </c>
      <c r="B1469">
        <v>14796.2</v>
      </c>
      <c r="C1469">
        <v>14724.4</v>
      </c>
      <c r="D1469">
        <v>14724.2</v>
      </c>
      <c r="E1469">
        <v>14698.4</v>
      </c>
      <c r="F1469">
        <v>1098.1500000000001</v>
      </c>
      <c r="G1469">
        <v>1238.77</v>
      </c>
      <c r="H1469">
        <v>515.19500000000005</v>
      </c>
      <c r="I1469">
        <v>321.637</v>
      </c>
      <c r="J1469">
        <v>374.89100000000002</v>
      </c>
      <c r="K1469">
        <v>12342.9</v>
      </c>
      <c r="L1469">
        <v>0.28359400000000001</v>
      </c>
      <c r="M1469">
        <v>0.72484999999999999</v>
      </c>
      <c r="N1469">
        <v>0</v>
      </c>
      <c r="O1469" t="s">
        <v>43</v>
      </c>
    </row>
    <row r="1470" spans="1:15" x14ac:dyDescent="0.25">
      <c r="A1470" t="s">
        <v>178</v>
      </c>
      <c r="B1470">
        <v>14796.9</v>
      </c>
      <c r="C1470">
        <v>14724.9</v>
      </c>
      <c r="D1470">
        <v>14724.7</v>
      </c>
      <c r="E1470">
        <v>14698.1</v>
      </c>
      <c r="F1470">
        <v>1104.26</v>
      </c>
      <c r="G1470">
        <v>1234.43</v>
      </c>
      <c r="H1470">
        <v>515.73800000000006</v>
      </c>
      <c r="I1470">
        <v>318.73200000000003</v>
      </c>
      <c r="J1470">
        <v>372.94400000000002</v>
      </c>
      <c r="K1470">
        <v>12340.8</v>
      </c>
      <c r="L1470">
        <v>0.283082</v>
      </c>
      <c r="M1470">
        <v>0.72578399999999998</v>
      </c>
      <c r="N1470">
        <v>0</v>
      </c>
      <c r="O1470" t="s">
        <v>43</v>
      </c>
    </row>
    <row r="1471" spans="1:15" x14ac:dyDescent="0.25">
      <c r="A1471" t="s">
        <v>178</v>
      </c>
      <c r="B1471">
        <v>14923.1</v>
      </c>
      <c r="C1471">
        <v>14849.8</v>
      </c>
      <c r="D1471">
        <v>14849.5</v>
      </c>
      <c r="E1471">
        <v>14822.2</v>
      </c>
      <c r="F1471">
        <v>1141.8</v>
      </c>
      <c r="G1471">
        <v>1244.03</v>
      </c>
      <c r="H1471">
        <v>520.36699999999996</v>
      </c>
      <c r="I1471">
        <v>321.149</v>
      </c>
      <c r="J1471">
        <v>375.31200000000001</v>
      </c>
      <c r="K1471">
        <v>12417.3</v>
      </c>
      <c r="L1471">
        <v>0.283138</v>
      </c>
      <c r="M1471">
        <v>0.72742700000000005</v>
      </c>
      <c r="N1471">
        <v>0</v>
      </c>
      <c r="O1471" t="s">
        <v>43</v>
      </c>
    </row>
    <row r="1472" spans="1:15" x14ac:dyDescent="0.25">
      <c r="A1472" t="s">
        <v>178</v>
      </c>
      <c r="B1472">
        <v>14814.2</v>
      </c>
      <c r="C1472">
        <v>14738.8</v>
      </c>
      <c r="D1472">
        <v>14738.6</v>
      </c>
      <c r="E1472">
        <v>14712.2</v>
      </c>
      <c r="F1472">
        <v>1102.51</v>
      </c>
      <c r="G1472">
        <v>1234.97</v>
      </c>
      <c r="H1472">
        <v>517.20600000000002</v>
      </c>
      <c r="I1472">
        <v>318.17500000000001</v>
      </c>
      <c r="J1472">
        <v>372.66300000000001</v>
      </c>
      <c r="K1472">
        <v>12355.8</v>
      </c>
      <c r="L1472">
        <v>0.283078</v>
      </c>
      <c r="M1472">
        <v>0.72717600000000004</v>
      </c>
      <c r="N1472">
        <v>0</v>
      </c>
      <c r="O1472" t="s">
        <v>43</v>
      </c>
    </row>
    <row r="1473" spans="1:15" x14ac:dyDescent="0.25">
      <c r="A1473" t="s">
        <v>178</v>
      </c>
      <c r="B1473">
        <v>14797.7</v>
      </c>
      <c r="C1473">
        <v>14723.2</v>
      </c>
      <c r="D1473">
        <v>14723</v>
      </c>
      <c r="E1473">
        <v>14696.9</v>
      </c>
      <c r="F1473">
        <v>1094.31</v>
      </c>
      <c r="G1473">
        <v>1232.96</v>
      </c>
      <c r="H1473">
        <v>515.51400000000001</v>
      </c>
      <c r="I1473">
        <v>318.904</v>
      </c>
      <c r="J1473">
        <v>371.50400000000002</v>
      </c>
      <c r="K1473">
        <v>12350.9</v>
      </c>
      <c r="L1473">
        <v>0.28308</v>
      </c>
      <c r="M1473">
        <v>0.70653200000000005</v>
      </c>
      <c r="N1473">
        <v>0</v>
      </c>
      <c r="O1473" t="s">
        <v>43</v>
      </c>
    </row>
    <row r="1474" spans="1:15" x14ac:dyDescent="0.25">
      <c r="A1474" t="s">
        <v>178</v>
      </c>
      <c r="B1474">
        <v>14826.7</v>
      </c>
      <c r="C1474">
        <v>14752.1</v>
      </c>
      <c r="D1474">
        <v>14751.9</v>
      </c>
      <c r="E1474">
        <v>14725.6</v>
      </c>
      <c r="F1474">
        <v>1115.17</v>
      </c>
      <c r="G1474">
        <v>1234.6600000000001</v>
      </c>
      <c r="H1474">
        <v>516.81600000000003</v>
      </c>
      <c r="I1474">
        <v>319.19400000000002</v>
      </c>
      <c r="J1474">
        <v>371.65</v>
      </c>
      <c r="K1474">
        <v>12357.3</v>
      </c>
      <c r="L1474">
        <v>0.28335300000000002</v>
      </c>
      <c r="M1474">
        <v>0.70653100000000002</v>
      </c>
      <c r="N1474">
        <v>0</v>
      </c>
      <c r="O1474" t="s">
        <v>43</v>
      </c>
    </row>
    <row r="1475" spans="1:15" x14ac:dyDescent="0.25">
      <c r="A1475" t="s">
        <v>178</v>
      </c>
      <c r="B1475">
        <v>14964.5</v>
      </c>
      <c r="C1475">
        <v>14894</v>
      </c>
      <c r="D1475">
        <v>14893.7</v>
      </c>
      <c r="E1475">
        <v>14865.8</v>
      </c>
      <c r="F1475">
        <v>1125.23</v>
      </c>
      <c r="G1475">
        <v>1250.51</v>
      </c>
      <c r="H1475">
        <v>520.94899999999996</v>
      </c>
      <c r="I1475">
        <v>322.79700000000003</v>
      </c>
      <c r="J1475">
        <v>379.59399999999999</v>
      </c>
      <c r="K1475">
        <v>12470.6</v>
      </c>
      <c r="L1475">
        <v>0.28317500000000001</v>
      </c>
      <c r="M1475">
        <v>0.72681399999999996</v>
      </c>
      <c r="N1475">
        <v>0</v>
      </c>
      <c r="O1475" t="s">
        <v>43</v>
      </c>
    </row>
    <row r="1476" spans="1:15" x14ac:dyDescent="0.25">
      <c r="A1476" t="s">
        <v>178</v>
      </c>
      <c r="B1476">
        <v>14945.8</v>
      </c>
      <c r="C1476">
        <v>14870.5</v>
      </c>
      <c r="D1476">
        <v>14870.2</v>
      </c>
      <c r="E1476">
        <v>14841.8</v>
      </c>
      <c r="F1476">
        <v>1125.75</v>
      </c>
      <c r="G1476">
        <v>1251.2</v>
      </c>
      <c r="H1476">
        <v>522.09500000000003</v>
      </c>
      <c r="I1476">
        <v>322.964</v>
      </c>
      <c r="J1476">
        <v>379.16699999999997</v>
      </c>
      <c r="K1476">
        <v>12446</v>
      </c>
      <c r="L1476">
        <v>0.28317100000000001</v>
      </c>
      <c r="M1476">
        <v>0.72776099999999999</v>
      </c>
      <c r="N1476">
        <v>0</v>
      </c>
      <c r="O1476" t="s">
        <v>43</v>
      </c>
    </row>
    <row r="1477" spans="1:15" x14ac:dyDescent="0.25">
      <c r="A1477" t="s">
        <v>178</v>
      </c>
      <c r="B1477">
        <v>14968</v>
      </c>
      <c r="C1477">
        <v>14895.5</v>
      </c>
      <c r="D1477">
        <v>14895.2</v>
      </c>
      <c r="E1477">
        <v>14866.7</v>
      </c>
      <c r="F1477">
        <v>1148.1199999999999</v>
      </c>
      <c r="G1477">
        <v>1248.5</v>
      </c>
      <c r="H1477">
        <v>521.77599999999995</v>
      </c>
      <c r="I1477">
        <v>322.637</v>
      </c>
      <c r="J1477">
        <v>377.05200000000002</v>
      </c>
      <c r="K1477">
        <v>12451.3</v>
      </c>
      <c r="L1477">
        <v>0.28326499999999999</v>
      </c>
      <c r="M1477">
        <v>0.72699800000000003</v>
      </c>
      <c r="N1477">
        <v>0</v>
      </c>
      <c r="O1477" t="s">
        <v>43</v>
      </c>
    </row>
    <row r="1478" spans="1:15" x14ac:dyDescent="0.25">
      <c r="A1478" t="s">
        <v>178</v>
      </c>
      <c r="B1478">
        <v>14973.8</v>
      </c>
      <c r="C1478">
        <v>14899</v>
      </c>
      <c r="D1478">
        <v>14898.7</v>
      </c>
      <c r="E1478">
        <v>14870.5</v>
      </c>
      <c r="F1478">
        <v>1160.04</v>
      </c>
      <c r="G1478">
        <v>1249.9100000000001</v>
      </c>
      <c r="H1478">
        <v>520.23299999999995</v>
      </c>
      <c r="I1478">
        <v>323.88099999999997</v>
      </c>
      <c r="J1478">
        <v>378.733</v>
      </c>
      <c r="K1478">
        <v>12440.6</v>
      </c>
      <c r="L1478">
        <v>0.27421099999999998</v>
      </c>
      <c r="M1478">
        <v>0.70652899999999996</v>
      </c>
      <c r="N1478">
        <v>0</v>
      </c>
      <c r="O1478" t="s">
        <v>43</v>
      </c>
    </row>
    <row r="1479" spans="1:15" x14ac:dyDescent="0.25">
      <c r="A1479" t="s">
        <v>178</v>
      </c>
      <c r="B1479">
        <v>14998.7</v>
      </c>
      <c r="C1479">
        <v>14922.3</v>
      </c>
      <c r="D1479">
        <v>14922</v>
      </c>
      <c r="E1479">
        <v>14893.2</v>
      </c>
      <c r="F1479">
        <v>1140.49</v>
      </c>
      <c r="G1479">
        <v>1254.43</v>
      </c>
      <c r="H1479">
        <v>522.74099999999999</v>
      </c>
      <c r="I1479">
        <v>325.11099999999999</v>
      </c>
      <c r="J1479">
        <v>378.89</v>
      </c>
      <c r="K1479">
        <v>12479.2</v>
      </c>
      <c r="L1479">
        <v>0.28797600000000001</v>
      </c>
      <c r="M1479">
        <v>0.70653200000000005</v>
      </c>
      <c r="N1479">
        <v>0</v>
      </c>
      <c r="O1479" t="s">
        <v>43</v>
      </c>
    </row>
    <row r="1480" spans="1:15" x14ac:dyDescent="0.25">
      <c r="A1480" t="s">
        <v>178</v>
      </c>
      <c r="B1480">
        <v>15009.5</v>
      </c>
      <c r="C1480">
        <v>14932.4</v>
      </c>
      <c r="D1480">
        <v>14932.1</v>
      </c>
      <c r="E1480">
        <v>14903.6</v>
      </c>
      <c r="F1480">
        <v>1147.44</v>
      </c>
      <c r="G1480">
        <v>1253.52</v>
      </c>
      <c r="H1480">
        <v>521.13099999999997</v>
      </c>
      <c r="I1480">
        <v>324.64800000000002</v>
      </c>
      <c r="J1480">
        <v>380.35700000000003</v>
      </c>
      <c r="K1480">
        <v>12483.5</v>
      </c>
      <c r="L1480">
        <v>0.26141799999999998</v>
      </c>
      <c r="M1480">
        <v>0.72779899999999997</v>
      </c>
      <c r="N1480">
        <v>0</v>
      </c>
      <c r="O1480" t="s">
        <v>43</v>
      </c>
    </row>
    <row r="1481" spans="1:15" x14ac:dyDescent="0.25">
      <c r="A1481" t="s">
        <v>178</v>
      </c>
      <c r="B1481">
        <v>15006.5</v>
      </c>
      <c r="C1481">
        <v>14932.9</v>
      </c>
      <c r="D1481">
        <v>14932.6</v>
      </c>
      <c r="E1481">
        <v>14904.5</v>
      </c>
      <c r="F1481">
        <v>1160.02</v>
      </c>
      <c r="G1481">
        <v>1247.45</v>
      </c>
      <c r="H1481">
        <v>520.29200000000003</v>
      </c>
      <c r="I1481">
        <v>322.947</v>
      </c>
      <c r="J1481">
        <v>376.524</v>
      </c>
      <c r="K1481">
        <v>12478</v>
      </c>
      <c r="L1481">
        <v>0.28309200000000001</v>
      </c>
      <c r="M1481">
        <v>0.70653100000000002</v>
      </c>
      <c r="N1481">
        <v>0</v>
      </c>
      <c r="O1481" t="s">
        <v>43</v>
      </c>
    </row>
    <row r="1482" spans="1:15" x14ac:dyDescent="0.25">
      <c r="A1482" t="s">
        <v>178</v>
      </c>
      <c r="B1482">
        <v>14968.5</v>
      </c>
      <c r="C1482">
        <v>14892.4</v>
      </c>
      <c r="D1482">
        <v>14892</v>
      </c>
      <c r="E1482">
        <v>14863.5</v>
      </c>
      <c r="F1482">
        <v>1123.22</v>
      </c>
      <c r="G1482">
        <v>1247.0999999999999</v>
      </c>
      <c r="H1482">
        <v>519.48500000000001</v>
      </c>
      <c r="I1482">
        <v>323.19099999999997</v>
      </c>
      <c r="J1482">
        <v>377.21</v>
      </c>
      <c r="K1482">
        <v>12473.5</v>
      </c>
      <c r="L1482">
        <v>0.269565</v>
      </c>
      <c r="M1482">
        <v>0.74137900000000001</v>
      </c>
      <c r="N1482">
        <v>0</v>
      </c>
      <c r="O1482" t="s">
        <v>43</v>
      </c>
    </row>
    <row r="1483" spans="1:15" x14ac:dyDescent="0.25">
      <c r="A1483" t="s">
        <v>178</v>
      </c>
      <c r="B1483">
        <v>14902.8</v>
      </c>
      <c r="C1483">
        <v>14830.6</v>
      </c>
      <c r="D1483">
        <v>14830.3</v>
      </c>
      <c r="E1483">
        <v>14803.4</v>
      </c>
      <c r="F1483">
        <v>1098.9000000000001</v>
      </c>
      <c r="G1483">
        <v>1252.3399999999999</v>
      </c>
      <c r="H1483">
        <v>519.86099999999999</v>
      </c>
      <c r="I1483">
        <v>325.66399999999999</v>
      </c>
      <c r="J1483">
        <v>379.35300000000001</v>
      </c>
      <c r="K1483">
        <v>12432.9</v>
      </c>
      <c r="L1483">
        <v>0.26241799999999998</v>
      </c>
      <c r="M1483">
        <v>0.72297999999999996</v>
      </c>
      <c r="N1483">
        <v>0</v>
      </c>
      <c r="O1483" t="s">
        <v>43</v>
      </c>
    </row>
    <row r="1484" spans="1:15" x14ac:dyDescent="0.25">
      <c r="A1484" t="s">
        <v>178</v>
      </c>
      <c r="B1484">
        <v>14849.1</v>
      </c>
      <c r="C1484">
        <v>14775.8</v>
      </c>
      <c r="D1484">
        <v>14775.6</v>
      </c>
      <c r="E1484">
        <v>14749.3</v>
      </c>
      <c r="F1484">
        <v>1107.0999999999999</v>
      </c>
      <c r="G1484">
        <v>1249.06</v>
      </c>
      <c r="H1484">
        <v>516.21500000000003</v>
      </c>
      <c r="I1484">
        <v>326.089</v>
      </c>
      <c r="J1484">
        <v>379.66300000000001</v>
      </c>
      <c r="K1484">
        <v>12374.2</v>
      </c>
      <c r="L1484">
        <v>0.283107</v>
      </c>
      <c r="M1484">
        <v>0.72758199999999995</v>
      </c>
      <c r="N1484">
        <v>0</v>
      </c>
      <c r="O1484" t="s">
        <v>43</v>
      </c>
    </row>
    <row r="1485" spans="1:15" x14ac:dyDescent="0.25">
      <c r="A1485" t="s">
        <v>178</v>
      </c>
      <c r="B1485">
        <v>14778.4</v>
      </c>
      <c r="C1485">
        <v>14703.5</v>
      </c>
      <c r="D1485">
        <v>14703.2</v>
      </c>
      <c r="E1485">
        <v>14677.1</v>
      </c>
      <c r="F1485">
        <v>1095.8699999999999</v>
      </c>
      <c r="G1485">
        <v>1230.8599999999999</v>
      </c>
      <c r="H1485">
        <v>515.32299999999998</v>
      </c>
      <c r="I1485">
        <v>317.15699999999998</v>
      </c>
      <c r="J1485">
        <v>370.99400000000003</v>
      </c>
      <c r="K1485">
        <v>12331.3</v>
      </c>
      <c r="L1485">
        <v>0.28309600000000001</v>
      </c>
      <c r="M1485">
        <v>0.72037099999999998</v>
      </c>
      <c r="N1485">
        <v>0</v>
      </c>
      <c r="O1485" t="s">
        <v>43</v>
      </c>
    </row>
    <row r="1486" spans="1:15" x14ac:dyDescent="0.25">
      <c r="A1486" t="s">
        <v>178</v>
      </c>
      <c r="B1486">
        <v>14795.9</v>
      </c>
      <c r="C1486">
        <v>14721</v>
      </c>
      <c r="D1486">
        <v>14720.8</v>
      </c>
      <c r="E1486">
        <v>14694.5</v>
      </c>
      <c r="F1486">
        <v>1103.93</v>
      </c>
      <c r="G1486">
        <v>1231.51</v>
      </c>
      <c r="H1486">
        <v>515.75599999999997</v>
      </c>
      <c r="I1486">
        <v>318.125</v>
      </c>
      <c r="J1486">
        <v>370.6</v>
      </c>
      <c r="K1486">
        <v>12340.4</v>
      </c>
      <c r="L1486">
        <v>0.28309499999999999</v>
      </c>
      <c r="M1486">
        <v>0.72784599999999999</v>
      </c>
      <c r="N1486">
        <v>0</v>
      </c>
      <c r="O1486" t="s">
        <v>43</v>
      </c>
    </row>
    <row r="1487" spans="1:15" x14ac:dyDescent="0.25">
      <c r="A1487" t="s">
        <v>178</v>
      </c>
      <c r="B1487">
        <v>14863.1</v>
      </c>
      <c r="C1487">
        <v>14791.5</v>
      </c>
      <c r="D1487">
        <v>14791.3</v>
      </c>
      <c r="E1487">
        <v>14762.3</v>
      </c>
      <c r="F1487">
        <v>1131.07</v>
      </c>
      <c r="G1487">
        <v>1238.8499999999999</v>
      </c>
      <c r="H1487">
        <v>516.84500000000003</v>
      </c>
      <c r="I1487">
        <v>320.56200000000001</v>
      </c>
      <c r="J1487">
        <v>373.69600000000003</v>
      </c>
      <c r="K1487">
        <v>12373.6</v>
      </c>
      <c r="L1487">
        <v>0.28309400000000001</v>
      </c>
      <c r="M1487">
        <v>0.72711199999999998</v>
      </c>
      <c r="N1487">
        <v>0</v>
      </c>
      <c r="O1487" t="s">
        <v>43</v>
      </c>
    </row>
    <row r="1488" spans="1:15" x14ac:dyDescent="0.25">
      <c r="A1488" t="s">
        <v>178</v>
      </c>
      <c r="B1488">
        <v>14801.1</v>
      </c>
      <c r="C1488">
        <v>14729.1</v>
      </c>
      <c r="D1488">
        <v>14728.9</v>
      </c>
      <c r="E1488">
        <v>14702.4</v>
      </c>
      <c r="F1488">
        <v>1104.27</v>
      </c>
      <c r="G1488">
        <v>1233.9000000000001</v>
      </c>
      <c r="H1488">
        <v>516.17100000000005</v>
      </c>
      <c r="I1488">
        <v>318.38499999999999</v>
      </c>
      <c r="J1488">
        <v>372.39</v>
      </c>
      <c r="K1488">
        <v>12345.6</v>
      </c>
      <c r="L1488">
        <v>0.26056000000000001</v>
      </c>
      <c r="M1488">
        <v>0.72522699999999996</v>
      </c>
      <c r="N1488">
        <v>0</v>
      </c>
      <c r="O1488" t="s">
        <v>43</v>
      </c>
    </row>
    <row r="1489" spans="1:15" x14ac:dyDescent="0.25">
      <c r="A1489" t="s">
        <v>178</v>
      </c>
      <c r="B1489">
        <v>14816.6</v>
      </c>
      <c r="C1489">
        <v>14745.8</v>
      </c>
      <c r="D1489">
        <v>14745.6</v>
      </c>
      <c r="E1489">
        <v>14719.2</v>
      </c>
      <c r="F1489">
        <v>1109.6600000000001</v>
      </c>
      <c r="G1489">
        <v>1236.0899999999999</v>
      </c>
      <c r="H1489">
        <v>517.20000000000005</v>
      </c>
      <c r="I1489">
        <v>318.67700000000002</v>
      </c>
      <c r="J1489">
        <v>373.48500000000001</v>
      </c>
      <c r="K1489">
        <v>12354.8</v>
      </c>
      <c r="L1489">
        <v>0.28318500000000002</v>
      </c>
      <c r="M1489">
        <v>0.74205399999999999</v>
      </c>
      <c r="N1489">
        <v>0</v>
      </c>
      <c r="O1489" t="s">
        <v>43</v>
      </c>
    </row>
    <row r="1490" spans="1:15" x14ac:dyDescent="0.25">
      <c r="A1490" t="s">
        <v>178</v>
      </c>
      <c r="B1490">
        <v>14836.9</v>
      </c>
      <c r="C1490">
        <v>14761.8</v>
      </c>
      <c r="D1490">
        <v>14761.6</v>
      </c>
      <c r="E1490">
        <v>14735.2</v>
      </c>
      <c r="F1490">
        <v>1130.96</v>
      </c>
      <c r="G1490">
        <v>1236.8499999999999</v>
      </c>
      <c r="H1490">
        <v>516.95500000000004</v>
      </c>
      <c r="I1490">
        <v>318.92700000000002</v>
      </c>
      <c r="J1490">
        <v>373.92700000000002</v>
      </c>
      <c r="K1490">
        <v>12348.7</v>
      </c>
      <c r="L1490">
        <v>0.28308</v>
      </c>
      <c r="M1490">
        <v>0.72668999999999995</v>
      </c>
      <c r="N1490">
        <v>0</v>
      </c>
      <c r="O1490" t="s">
        <v>43</v>
      </c>
    </row>
    <row r="1491" spans="1:15" x14ac:dyDescent="0.25">
      <c r="A1491" t="s">
        <v>178</v>
      </c>
      <c r="B1491">
        <v>14952.4</v>
      </c>
      <c r="C1491">
        <v>14881.3</v>
      </c>
      <c r="D1491">
        <v>14881.1</v>
      </c>
      <c r="E1491">
        <v>14853.2</v>
      </c>
      <c r="F1491">
        <v>1125.26</v>
      </c>
      <c r="G1491">
        <v>1248.52</v>
      </c>
      <c r="H1491">
        <v>522.04700000000003</v>
      </c>
      <c r="I1491">
        <v>322.54199999999997</v>
      </c>
      <c r="J1491">
        <v>376.71300000000002</v>
      </c>
      <c r="K1491">
        <v>12460.3</v>
      </c>
      <c r="L1491">
        <v>0.283078</v>
      </c>
      <c r="M1491">
        <v>0.72428599999999999</v>
      </c>
      <c r="N1491">
        <v>0</v>
      </c>
      <c r="O1491" t="s">
        <v>43</v>
      </c>
    </row>
    <row r="1492" spans="1:15" x14ac:dyDescent="0.25">
      <c r="A1492" t="s">
        <v>178</v>
      </c>
      <c r="B1492">
        <v>14943.6</v>
      </c>
      <c r="C1492">
        <v>14868.7</v>
      </c>
      <c r="D1492">
        <v>14868.4</v>
      </c>
      <c r="E1492">
        <v>14840.3</v>
      </c>
      <c r="F1492">
        <v>1131.69</v>
      </c>
      <c r="G1492">
        <v>1245.3699999999999</v>
      </c>
      <c r="H1492">
        <v>520.76199999999994</v>
      </c>
      <c r="I1492">
        <v>321.37400000000002</v>
      </c>
      <c r="J1492">
        <v>374.78100000000001</v>
      </c>
      <c r="K1492">
        <v>12443.9</v>
      </c>
      <c r="L1492">
        <v>0.28351199999999999</v>
      </c>
      <c r="M1492">
        <v>0.71986499999999998</v>
      </c>
      <c r="N1492">
        <v>0</v>
      </c>
      <c r="O1492" t="s">
        <v>43</v>
      </c>
    </row>
    <row r="1493" spans="1:15" x14ac:dyDescent="0.25">
      <c r="A1493" t="s">
        <v>178</v>
      </c>
      <c r="B1493">
        <v>14971.5</v>
      </c>
      <c r="C1493">
        <v>14895.8</v>
      </c>
      <c r="D1493">
        <v>14895.5</v>
      </c>
      <c r="E1493">
        <v>14867.3</v>
      </c>
      <c r="F1493">
        <v>1145.94</v>
      </c>
      <c r="G1493">
        <v>1248.97</v>
      </c>
      <c r="H1493">
        <v>522.29200000000003</v>
      </c>
      <c r="I1493">
        <v>322.94900000000001</v>
      </c>
      <c r="J1493">
        <v>376.73599999999999</v>
      </c>
      <c r="K1493">
        <v>12453.2</v>
      </c>
      <c r="L1493">
        <v>0.28312599999999999</v>
      </c>
      <c r="M1493">
        <v>0.71989300000000001</v>
      </c>
      <c r="N1493">
        <v>0</v>
      </c>
      <c r="O1493" t="s">
        <v>43</v>
      </c>
    </row>
    <row r="1494" spans="1:15" x14ac:dyDescent="0.25">
      <c r="A1494" t="s">
        <v>178</v>
      </c>
      <c r="B1494">
        <v>14967.3</v>
      </c>
      <c r="C1494">
        <v>14890.8</v>
      </c>
      <c r="D1494">
        <v>14890.5</v>
      </c>
      <c r="E1494">
        <v>14862.4</v>
      </c>
      <c r="F1494">
        <v>1159.29</v>
      </c>
      <c r="G1494">
        <v>1248.55</v>
      </c>
      <c r="H1494">
        <v>521.25099999999998</v>
      </c>
      <c r="I1494">
        <v>322.86200000000002</v>
      </c>
      <c r="J1494">
        <v>377.49700000000001</v>
      </c>
      <c r="K1494">
        <v>12435.5</v>
      </c>
      <c r="L1494">
        <v>0.26361400000000001</v>
      </c>
      <c r="M1494">
        <v>0.72433199999999998</v>
      </c>
      <c r="N1494">
        <v>0</v>
      </c>
      <c r="O1494" t="s">
        <v>43</v>
      </c>
    </row>
    <row r="1495" spans="1:15" x14ac:dyDescent="0.25">
      <c r="A1495" t="s">
        <v>178</v>
      </c>
      <c r="B1495">
        <v>15003.5</v>
      </c>
      <c r="C1495">
        <v>14928.4</v>
      </c>
      <c r="D1495">
        <v>14928.1</v>
      </c>
      <c r="E1495">
        <v>14898.6</v>
      </c>
      <c r="F1495">
        <v>1135.54</v>
      </c>
      <c r="G1495">
        <v>1254.0899999999999</v>
      </c>
      <c r="H1495">
        <v>523.19500000000005</v>
      </c>
      <c r="I1495">
        <v>323.98599999999999</v>
      </c>
      <c r="J1495">
        <v>379.59500000000003</v>
      </c>
      <c r="K1495">
        <v>12489.8</v>
      </c>
      <c r="L1495">
        <v>0.27429199999999998</v>
      </c>
      <c r="M1495">
        <v>0.71364300000000003</v>
      </c>
      <c r="N1495">
        <v>0</v>
      </c>
      <c r="O1495" t="s">
        <v>43</v>
      </c>
    </row>
    <row r="1496" spans="1:15" x14ac:dyDescent="0.25">
      <c r="A1496" t="s">
        <v>178</v>
      </c>
      <c r="B1496">
        <v>14986.3</v>
      </c>
      <c r="C1496">
        <v>14910.4</v>
      </c>
      <c r="D1496">
        <v>14910.1</v>
      </c>
      <c r="E1496">
        <v>14881.8</v>
      </c>
      <c r="F1496">
        <v>1147.58</v>
      </c>
      <c r="G1496">
        <v>1248.1199999999999</v>
      </c>
      <c r="H1496">
        <v>522.05999999999995</v>
      </c>
      <c r="I1496">
        <v>320.57799999999997</v>
      </c>
      <c r="J1496">
        <v>377.79899999999998</v>
      </c>
      <c r="K1496">
        <v>12467.1</v>
      </c>
      <c r="L1496">
        <v>0.28314</v>
      </c>
      <c r="M1496">
        <v>0.72176700000000005</v>
      </c>
      <c r="N1496">
        <v>0</v>
      </c>
      <c r="O1496" t="s">
        <v>43</v>
      </c>
    </row>
    <row r="1497" spans="1:15" x14ac:dyDescent="0.25">
      <c r="A1497" t="s">
        <v>178</v>
      </c>
      <c r="B1497">
        <v>14993.1</v>
      </c>
      <c r="C1497">
        <v>14916.6</v>
      </c>
      <c r="D1497">
        <v>14916.3</v>
      </c>
      <c r="E1497">
        <v>14887.9</v>
      </c>
      <c r="F1497">
        <v>1166</v>
      </c>
      <c r="G1497">
        <v>1247.24</v>
      </c>
      <c r="H1497">
        <v>521.57100000000003</v>
      </c>
      <c r="I1497">
        <v>322.827</v>
      </c>
      <c r="J1497">
        <v>375.64800000000002</v>
      </c>
      <c r="K1497">
        <v>12455.1</v>
      </c>
      <c r="L1497">
        <v>0.278034</v>
      </c>
      <c r="M1497">
        <v>0.72425600000000001</v>
      </c>
      <c r="N1497">
        <v>0</v>
      </c>
      <c r="O1497" t="s">
        <v>43</v>
      </c>
    </row>
    <row r="1498" spans="1:15" x14ac:dyDescent="0.25">
      <c r="A1498" t="s">
        <v>178</v>
      </c>
      <c r="B1498">
        <v>14957.8</v>
      </c>
      <c r="C1498">
        <v>14882.3</v>
      </c>
      <c r="D1498">
        <v>14881.9</v>
      </c>
      <c r="E1498">
        <v>14853.8</v>
      </c>
      <c r="F1498">
        <v>1119.48</v>
      </c>
      <c r="G1498">
        <v>1251.18</v>
      </c>
      <c r="H1498">
        <v>520.63199999999995</v>
      </c>
      <c r="I1498">
        <v>324.154</v>
      </c>
      <c r="J1498">
        <v>378.28199999999998</v>
      </c>
      <c r="K1498">
        <v>12463.7</v>
      </c>
      <c r="L1498">
        <v>0.26991500000000002</v>
      </c>
      <c r="M1498">
        <v>0.72737499999999999</v>
      </c>
      <c r="N1498">
        <v>0</v>
      </c>
      <c r="O1498" t="s">
        <v>43</v>
      </c>
    </row>
    <row r="1499" spans="1:15" x14ac:dyDescent="0.25">
      <c r="A1499" t="s">
        <v>178</v>
      </c>
      <c r="B1499">
        <v>14911</v>
      </c>
      <c r="C1499">
        <v>14835.8</v>
      </c>
      <c r="D1499">
        <v>14835.6</v>
      </c>
      <c r="E1499">
        <v>14808.1</v>
      </c>
      <c r="F1499">
        <v>1116.23</v>
      </c>
      <c r="G1499">
        <v>1246.52</v>
      </c>
      <c r="H1499">
        <v>519.904</v>
      </c>
      <c r="I1499">
        <v>321.37799999999999</v>
      </c>
      <c r="J1499">
        <v>377.774</v>
      </c>
      <c r="K1499">
        <v>12426.2</v>
      </c>
      <c r="L1499">
        <v>0.283082</v>
      </c>
      <c r="M1499">
        <v>0.70653200000000005</v>
      </c>
      <c r="N1499">
        <v>0</v>
      </c>
      <c r="O1499" t="s">
        <v>43</v>
      </c>
    </row>
    <row r="1500" spans="1:15" x14ac:dyDescent="0.25">
      <c r="A1500" t="s">
        <v>178</v>
      </c>
      <c r="B1500">
        <v>14898.3</v>
      </c>
      <c r="C1500">
        <v>14825.3</v>
      </c>
      <c r="D1500">
        <v>14825</v>
      </c>
      <c r="E1500">
        <v>14798</v>
      </c>
      <c r="F1500">
        <v>1130.6500000000001</v>
      </c>
      <c r="G1500">
        <v>1243.22</v>
      </c>
      <c r="H1500">
        <v>519.82600000000002</v>
      </c>
      <c r="I1500">
        <v>320.137</v>
      </c>
      <c r="J1500">
        <v>375.64499999999998</v>
      </c>
      <c r="K1500">
        <v>12404.7</v>
      </c>
      <c r="L1500">
        <v>0.283078</v>
      </c>
      <c r="M1500">
        <v>0.72519400000000001</v>
      </c>
      <c r="N1500">
        <v>0</v>
      </c>
      <c r="O1500" t="s">
        <v>43</v>
      </c>
    </row>
    <row r="1501" spans="1:15" x14ac:dyDescent="0.25">
      <c r="A1501" t="s">
        <v>178</v>
      </c>
      <c r="B1501">
        <v>14904.4</v>
      </c>
      <c r="C1501">
        <v>14830.6</v>
      </c>
      <c r="D1501">
        <v>14830.4</v>
      </c>
      <c r="E1501">
        <v>14802.5</v>
      </c>
      <c r="F1501">
        <v>1105.75</v>
      </c>
      <c r="G1501">
        <v>1248.25</v>
      </c>
      <c r="H1501">
        <v>520.17600000000004</v>
      </c>
      <c r="I1501">
        <v>322.16899999999998</v>
      </c>
      <c r="J1501">
        <v>377.55200000000002</v>
      </c>
      <c r="K1501">
        <v>12429.5</v>
      </c>
      <c r="L1501">
        <v>0.28308100000000003</v>
      </c>
      <c r="M1501">
        <v>0.70653100000000002</v>
      </c>
      <c r="N1501">
        <v>0</v>
      </c>
      <c r="O1501" t="s">
        <v>43</v>
      </c>
    </row>
    <row r="1502" spans="1:15" x14ac:dyDescent="0.25">
      <c r="A1502" t="s">
        <v>178</v>
      </c>
      <c r="B1502">
        <v>14779.5</v>
      </c>
      <c r="C1502">
        <v>14705.5</v>
      </c>
      <c r="D1502">
        <v>14705.2</v>
      </c>
      <c r="E1502">
        <v>14678.8</v>
      </c>
      <c r="F1502">
        <v>1093.26</v>
      </c>
      <c r="G1502">
        <v>1230.98</v>
      </c>
      <c r="H1502">
        <v>515.46199999999999</v>
      </c>
      <c r="I1502">
        <v>317.22699999999998</v>
      </c>
      <c r="J1502">
        <v>371.267</v>
      </c>
      <c r="K1502">
        <v>12335.8</v>
      </c>
      <c r="L1502">
        <v>0.28311799999999998</v>
      </c>
      <c r="M1502">
        <v>0.726549</v>
      </c>
      <c r="N1502">
        <v>0</v>
      </c>
      <c r="O1502" t="s">
        <v>43</v>
      </c>
    </row>
    <row r="1503" spans="1:15" x14ac:dyDescent="0.25">
      <c r="A1503" t="s">
        <v>178</v>
      </c>
      <c r="B1503">
        <v>14854.9</v>
      </c>
      <c r="C1503">
        <v>14779.7</v>
      </c>
      <c r="D1503">
        <v>14779.4</v>
      </c>
      <c r="E1503">
        <v>14752.6</v>
      </c>
      <c r="F1503">
        <v>1112.6300000000001</v>
      </c>
      <c r="G1503">
        <v>1239.21</v>
      </c>
      <c r="H1503">
        <v>519.88499999999999</v>
      </c>
      <c r="I1503">
        <v>318.75099999999998</v>
      </c>
      <c r="J1503">
        <v>373.25400000000002</v>
      </c>
      <c r="K1503">
        <v>12381.9</v>
      </c>
      <c r="L1503">
        <v>0.28309699999999999</v>
      </c>
      <c r="M1503">
        <v>0.72789499999999996</v>
      </c>
      <c r="N1503">
        <v>0</v>
      </c>
      <c r="O1503" t="s">
        <v>43</v>
      </c>
    </row>
    <row r="1504" spans="1:15" x14ac:dyDescent="0.25">
      <c r="A1504" t="s">
        <v>178</v>
      </c>
      <c r="B1504">
        <v>15004.3</v>
      </c>
      <c r="C1504">
        <v>14930.1</v>
      </c>
      <c r="D1504">
        <v>14929.9</v>
      </c>
      <c r="E1504">
        <v>14902.4</v>
      </c>
      <c r="F1504">
        <v>1141.68</v>
      </c>
      <c r="G1504">
        <v>1252.79</v>
      </c>
      <c r="H1504">
        <v>523.06200000000001</v>
      </c>
      <c r="I1504">
        <v>322.76499999999999</v>
      </c>
      <c r="J1504">
        <v>379.29700000000003</v>
      </c>
      <c r="K1504">
        <v>12488.9</v>
      </c>
      <c r="L1504">
        <v>0.28308899999999998</v>
      </c>
      <c r="M1504">
        <v>0.72760499999999995</v>
      </c>
      <c r="N1504">
        <v>0</v>
      </c>
      <c r="O1504" t="s">
        <v>43</v>
      </c>
    </row>
    <row r="1505" spans="1:25" x14ac:dyDescent="0.25">
      <c r="A1505" t="s">
        <v>178</v>
      </c>
      <c r="B1505">
        <v>14933.3</v>
      </c>
      <c r="C1505">
        <v>14856.3</v>
      </c>
      <c r="D1505">
        <v>14856.1</v>
      </c>
      <c r="E1505">
        <v>14828.5</v>
      </c>
      <c r="F1505">
        <v>1151.25</v>
      </c>
      <c r="G1505">
        <v>1245.6400000000001</v>
      </c>
      <c r="H1505">
        <v>518.04200000000003</v>
      </c>
      <c r="I1505">
        <v>322.55799999999999</v>
      </c>
      <c r="J1505">
        <v>377.94099999999997</v>
      </c>
      <c r="K1505">
        <v>12412.3</v>
      </c>
      <c r="L1505">
        <v>0.28326600000000002</v>
      </c>
      <c r="M1505">
        <v>0.72772999999999999</v>
      </c>
      <c r="N1505">
        <v>0</v>
      </c>
      <c r="O1505" t="s">
        <v>43</v>
      </c>
    </row>
    <row r="1506" spans="1:25" x14ac:dyDescent="0.25">
      <c r="A1506" t="s">
        <v>178</v>
      </c>
      <c r="B1506">
        <v>14937.4</v>
      </c>
      <c r="C1506">
        <v>14862</v>
      </c>
      <c r="D1506">
        <v>14861.7</v>
      </c>
      <c r="E1506">
        <v>14833.5</v>
      </c>
      <c r="F1506">
        <v>1136.58</v>
      </c>
      <c r="G1506">
        <v>1249.67</v>
      </c>
      <c r="H1506">
        <v>520.66700000000003</v>
      </c>
      <c r="I1506">
        <v>322.08300000000003</v>
      </c>
      <c r="J1506">
        <v>379.733</v>
      </c>
      <c r="K1506">
        <v>12427.7</v>
      </c>
      <c r="L1506">
        <v>0.26130399999999998</v>
      </c>
      <c r="M1506">
        <v>0.72788900000000001</v>
      </c>
      <c r="N1506">
        <v>0</v>
      </c>
      <c r="O1506" t="s">
        <v>43</v>
      </c>
    </row>
    <row r="1507" spans="1:25" x14ac:dyDescent="0.25">
      <c r="A1507" t="s">
        <v>178</v>
      </c>
      <c r="B1507">
        <v>14935.6</v>
      </c>
      <c r="C1507">
        <v>14859.1</v>
      </c>
      <c r="D1507">
        <v>14858.8</v>
      </c>
      <c r="E1507">
        <v>14830.9</v>
      </c>
      <c r="F1507">
        <v>1119.17</v>
      </c>
      <c r="G1507">
        <v>1248.33</v>
      </c>
      <c r="H1507">
        <v>521.35199999999998</v>
      </c>
      <c r="I1507">
        <v>322.983</v>
      </c>
      <c r="J1507">
        <v>376.65699999999998</v>
      </c>
      <c r="K1507">
        <v>12444.1</v>
      </c>
      <c r="L1507">
        <v>0.28308899999999998</v>
      </c>
      <c r="M1507">
        <v>0.72758199999999995</v>
      </c>
      <c r="N1507">
        <v>0</v>
      </c>
      <c r="O1507" t="s">
        <v>43</v>
      </c>
    </row>
    <row r="1508" spans="1:25" x14ac:dyDescent="0.25">
      <c r="A1508" t="s">
        <v>178</v>
      </c>
      <c r="B1508">
        <v>14944.1</v>
      </c>
      <c r="C1508">
        <v>14869.4</v>
      </c>
      <c r="D1508">
        <v>14869.1</v>
      </c>
      <c r="E1508">
        <v>14841.2</v>
      </c>
      <c r="F1508">
        <v>1139.5899999999999</v>
      </c>
      <c r="G1508">
        <v>1247.55</v>
      </c>
      <c r="H1508">
        <v>521.327</v>
      </c>
      <c r="I1508">
        <v>320.61599999999999</v>
      </c>
      <c r="J1508">
        <v>378.548</v>
      </c>
      <c r="K1508">
        <v>12435.4</v>
      </c>
      <c r="L1508">
        <v>0.28324899999999997</v>
      </c>
      <c r="M1508">
        <v>0.72757899999999998</v>
      </c>
      <c r="N1508">
        <v>0</v>
      </c>
      <c r="O1508" t="s">
        <v>43</v>
      </c>
    </row>
    <row r="1509" spans="1:25" x14ac:dyDescent="0.25">
      <c r="A1509" t="s">
        <v>178</v>
      </c>
      <c r="B1509">
        <v>14974</v>
      </c>
      <c r="C1509">
        <v>14903.3</v>
      </c>
      <c r="D1509">
        <v>14903</v>
      </c>
      <c r="E1509">
        <v>14874.1</v>
      </c>
      <c r="F1509">
        <v>1152.8499999999999</v>
      </c>
      <c r="G1509">
        <v>1252.95</v>
      </c>
      <c r="H1509">
        <v>522.31799999999998</v>
      </c>
      <c r="I1509">
        <v>324.952</v>
      </c>
      <c r="J1509">
        <v>378.13299999999998</v>
      </c>
      <c r="K1509">
        <v>12449.1</v>
      </c>
      <c r="L1509">
        <v>0.28307900000000003</v>
      </c>
      <c r="M1509">
        <v>0.727711</v>
      </c>
      <c r="N1509">
        <v>0</v>
      </c>
      <c r="O1509" t="s">
        <v>43</v>
      </c>
    </row>
    <row r="1510" spans="1:25" x14ac:dyDescent="0.25">
      <c r="A1510" t="s">
        <v>178</v>
      </c>
      <c r="B1510">
        <v>14947.9</v>
      </c>
      <c r="C1510">
        <v>14872.5</v>
      </c>
      <c r="D1510">
        <v>14872.2</v>
      </c>
      <c r="E1510">
        <v>14843.9</v>
      </c>
      <c r="F1510">
        <v>1130.6199999999999</v>
      </c>
      <c r="G1510">
        <v>1245.44</v>
      </c>
      <c r="H1510">
        <v>520.72</v>
      </c>
      <c r="I1510">
        <v>321.50299999999999</v>
      </c>
      <c r="J1510">
        <v>375.86500000000001</v>
      </c>
      <c r="K1510">
        <v>12448.5</v>
      </c>
      <c r="L1510">
        <v>0.28312300000000001</v>
      </c>
      <c r="M1510">
        <v>0.70652899999999996</v>
      </c>
      <c r="N1510">
        <v>0</v>
      </c>
      <c r="O1510" t="s">
        <v>43</v>
      </c>
    </row>
    <row r="1511" spans="1:25" x14ac:dyDescent="0.25">
      <c r="A1511" t="s">
        <v>178</v>
      </c>
      <c r="B1511">
        <v>15026.3</v>
      </c>
      <c r="C1511">
        <v>14953.1</v>
      </c>
      <c r="D1511">
        <v>14952.8</v>
      </c>
      <c r="E1511">
        <v>14924.6</v>
      </c>
      <c r="F1511">
        <v>1150.96</v>
      </c>
      <c r="G1511">
        <v>1257.3599999999999</v>
      </c>
      <c r="H1511">
        <v>523.63099999999997</v>
      </c>
      <c r="I1511">
        <v>324.62400000000002</v>
      </c>
      <c r="J1511">
        <v>381.76299999999998</v>
      </c>
      <c r="K1511">
        <v>12497.1</v>
      </c>
      <c r="L1511">
        <v>0.28309499999999999</v>
      </c>
      <c r="M1511">
        <v>0.72490399999999999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14957.8</v>
      </c>
      <c r="C1512">
        <v>14883.6</v>
      </c>
      <c r="D1512">
        <v>14883.3</v>
      </c>
      <c r="E1512">
        <v>14855.3</v>
      </c>
      <c r="F1512">
        <v>1175.6300000000001</v>
      </c>
      <c r="G1512">
        <v>1239.8599999999999</v>
      </c>
      <c r="H1512">
        <v>518.63499999999999</v>
      </c>
      <c r="I1512">
        <v>319.30799999999999</v>
      </c>
      <c r="J1512">
        <v>374.81400000000002</v>
      </c>
      <c r="K1512">
        <v>12421.2</v>
      </c>
      <c r="L1512">
        <v>0.283086</v>
      </c>
      <c r="M1512">
        <v>0.70652899999999996</v>
      </c>
      <c r="N1512">
        <v>0</v>
      </c>
      <c r="O1512" t="s">
        <v>43</v>
      </c>
      <c r="R1512">
        <f>AVERAGE(B1463:B1512)</f>
        <v>14918.060000000005</v>
      </c>
      <c r="S1512">
        <f>AVERAGE(C1463:C1512)</f>
        <v>14843.796</v>
      </c>
      <c r="U1512">
        <f>_xlfn.VAR.P(B1463:B1512)</f>
        <v>5527.338399999986</v>
      </c>
      <c r="V1512">
        <f>_xlfn.VAR.P(C1463:C1512)</f>
        <v>5463.0015840000005</v>
      </c>
      <c r="X1512">
        <f>1.96*SQRT(U1512)/50</f>
        <v>2.914366016645126</v>
      </c>
      <c r="Y1512">
        <f>1.96*SQRT(V1512)/50</f>
        <v>2.8973551308111611</v>
      </c>
    </row>
    <row r="1513" spans="1:25" x14ac:dyDescent="0.25">
      <c r="A1513" t="s">
        <v>179</v>
      </c>
      <c r="B1513">
        <v>746067.62540000002</v>
      </c>
      <c r="C1513" t="s">
        <v>37</v>
      </c>
    </row>
    <row r="1514" spans="1:25" x14ac:dyDescent="0.25">
      <c r="A1514" t="s">
        <v>180</v>
      </c>
      <c r="B1514">
        <v>14976.1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0.283217</v>
      </c>
      <c r="L1514">
        <v>0.71816199999999997</v>
      </c>
      <c r="M1514">
        <v>0</v>
      </c>
      <c r="N1514" t="s">
        <v>43</v>
      </c>
    </row>
    <row r="1515" spans="1:25" x14ac:dyDescent="0.25">
      <c r="A1515" t="s">
        <v>180</v>
      </c>
      <c r="B1515">
        <v>14988.2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0.283084</v>
      </c>
      <c r="L1515">
        <v>0.71801700000000002</v>
      </c>
      <c r="M1515">
        <v>0</v>
      </c>
      <c r="N1515" t="s">
        <v>43</v>
      </c>
    </row>
    <row r="1516" spans="1:25" x14ac:dyDescent="0.25">
      <c r="A1516" t="s">
        <v>180</v>
      </c>
      <c r="B1516">
        <v>14941.7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0.28307900000000003</v>
      </c>
      <c r="L1516">
        <v>0.72289800000000004</v>
      </c>
      <c r="M1516">
        <v>0</v>
      </c>
      <c r="N1516" t="s">
        <v>43</v>
      </c>
    </row>
    <row r="1517" spans="1:25" x14ac:dyDescent="0.25">
      <c r="A1517" t="s">
        <v>180</v>
      </c>
      <c r="B1517">
        <v>14803.5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0.28308100000000003</v>
      </c>
      <c r="L1517">
        <v>0.72162800000000005</v>
      </c>
      <c r="M1517">
        <v>0</v>
      </c>
      <c r="N1517" t="s">
        <v>43</v>
      </c>
    </row>
    <row r="1518" spans="1:25" x14ac:dyDescent="0.25">
      <c r="A1518" t="s">
        <v>180</v>
      </c>
      <c r="B1518">
        <v>14798.5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0.28323999999999999</v>
      </c>
      <c r="L1518">
        <v>0.70653200000000005</v>
      </c>
      <c r="M1518">
        <v>0</v>
      </c>
      <c r="N1518" t="s">
        <v>43</v>
      </c>
    </row>
    <row r="1519" spans="1:25" x14ac:dyDescent="0.25">
      <c r="A1519" t="s">
        <v>180</v>
      </c>
      <c r="B1519">
        <v>14852.3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0.28309400000000001</v>
      </c>
      <c r="L1519">
        <v>0.725379</v>
      </c>
      <c r="M1519">
        <v>0</v>
      </c>
      <c r="N1519" t="s">
        <v>43</v>
      </c>
    </row>
    <row r="1520" spans="1:25" x14ac:dyDescent="0.25">
      <c r="A1520" t="s">
        <v>180</v>
      </c>
      <c r="B1520">
        <v>14896.2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0.28308100000000003</v>
      </c>
      <c r="L1520">
        <v>0.72586799999999996</v>
      </c>
      <c r="M1520">
        <v>0</v>
      </c>
      <c r="N1520" t="s">
        <v>43</v>
      </c>
    </row>
    <row r="1521" spans="1:14" x14ac:dyDescent="0.25">
      <c r="A1521" t="s">
        <v>180</v>
      </c>
      <c r="B1521">
        <v>14825.6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0.28312799999999999</v>
      </c>
      <c r="L1521">
        <v>0.72629500000000002</v>
      </c>
      <c r="M1521">
        <v>0</v>
      </c>
      <c r="N1521" t="s">
        <v>43</v>
      </c>
    </row>
    <row r="1522" spans="1:14" x14ac:dyDescent="0.25">
      <c r="A1522" t="s">
        <v>180</v>
      </c>
      <c r="B1522">
        <v>14799.6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0.28309800000000002</v>
      </c>
      <c r="L1522">
        <v>0.72767099999999996</v>
      </c>
      <c r="M1522">
        <v>0</v>
      </c>
      <c r="N1522" t="s">
        <v>43</v>
      </c>
    </row>
    <row r="1523" spans="1:14" x14ac:dyDescent="0.25">
      <c r="A1523" t="s">
        <v>180</v>
      </c>
      <c r="B1523">
        <v>14841.7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0.28312999999999999</v>
      </c>
      <c r="L1523">
        <v>0.72705200000000003</v>
      </c>
      <c r="M1523">
        <v>0</v>
      </c>
      <c r="N1523" t="s">
        <v>43</v>
      </c>
    </row>
    <row r="1524" spans="1:14" x14ac:dyDescent="0.25">
      <c r="A1524" t="s">
        <v>180</v>
      </c>
      <c r="B1524">
        <v>14958.3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0.28315000000000001</v>
      </c>
      <c r="L1524">
        <v>0.72786300000000004</v>
      </c>
      <c r="M1524">
        <v>0</v>
      </c>
      <c r="N1524" t="s">
        <v>43</v>
      </c>
    </row>
    <row r="1525" spans="1:14" x14ac:dyDescent="0.25">
      <c r="A1525" t="s">
        <v>180</v>
      </c>
      <c r="B1525">
        <v>14976.6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0.28361900000000001</v>
      </c>
      <c r="L1525">
        <v>0.72773200000000005</v>
      </c>
      <c r="M1525">
        <v>0</v>
      </c>
      <c r="N1525" t="s">
        <v>43</v>
      </c>
    </row>
    <row r="1526" spans="1:14" x14ac:dyDescent="0.25">
      <c r="A1526" t="s">
        <v>180</v>
      </c>
      <c r="B1526">
        <v>15014.2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0.28330699999999998</v>
      </c>
      <c r="L1526">
        <v>0.71807399999999999</v>
      </c>
      <c r="M1526">
        <v>0</v>
      </c>
      <c r="N1526" t="s">
        <v>43</v>
      </c>
    </row>
    <row r="1527" spans="1:14" x14ac:dyDescent="0.25">
      <c r="A1527" t="s">
        <v>180</v>
      </c>
      <c r="B1527">
        <v>14964.5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0.28308</v>
      </c>
      <c r="L1527">
        <v>0.71765000000000001</v>
      </c>
      <c r="M1527">
        <v>0</v>
      </c>
      <c r="N1527" t="s">
        <v>43</v>
      </c>
    </row>
    <row r="1528" spans="1:14" x14ac:dyDescent="0.25">
      <c r="A1528" t="s">
        <v>180</v>
      </c>
      <c r="B1528">
        <v>15009.3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0.28705900000000001</v>
      </c>
      <c r="L1528">
        <v>0.71013899999999996</v>
      </c>
      <c r="M1528">
        <v>0</v>
      </c>
      <c r="N1528" t="s">
        <v>43</v>
      </c>
    </row>
    <row r="1529" spans="1:14" x14ac:dyDescent="0.25">
      <c r="A1529" t="s">
        <v>180</v>
      </c>
      <c r="B1529">
        <v>15009.7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0.283078</v>
      </c>
      <c r="L1529">
        <v>0.72766900000000001</v>
      </c>
      <c r="M1529">
        <v>0</v>
      </c>
      <c r="N1529" t="s">
        <v>43</v>
      </c>
    </row>
    <row r="1530" spans="1:14" x14ac:dyDescent="0.25">
      <c r="A1530" t="s">
        <v>180</v>
      </c>
      <c r="B1530">
        <v>15002.1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0.26095000000000002</v>
      </c>
      <c r="L1530">
        <v>0.72056299999999995</v>
      </c>
      <c r="M1530">
        <v>0</v>
      </c>
      <c r="N1530" t="s">
        <v>43</v>
      </c>
    </row>
    <row r="1531" spans="1:14" x14ac:dyDescent="0.25">
      <c r="A1531" t="s">
        <v>180</v>
      </c>
      <c r="B1531">
        <v>14974.2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0.28325699999999998</v>
      </c>
      <c r="L1531">
        <v>0.72785200000000005</v>
      </c>
      <c r="M1531">
        <v>0</v>
      </c>
      <c r="N1531" t="s">
        <v>43</v>
      </c>
    </row>
    <row r="1532" spans="1:14" x14ac:dyDescent="0.25">
      <c r="A1532" t="s">
        <v>180</v>
      </c>
      <c r="B1532">
        <v>14962.2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0.283078</v>
      </c>
      <c r="L1532">
        <v>0.72788900000000001</v>
      </c>
      <c r="M1532">
        <v>0</v>
      </c>
      <c r="N1532" t="s">
        <v>43</v>
      </c>
    </row>
    <row r="1533" spans="1:14" x14ac:dyDescent="0.25">
      <c r="A1533" t="s">
        <v>180</v>
      </c>
      <c r="B1533">
        <v>14809.8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0.28345799999999999</v>
      </c>
      <c r="L1533">
        <v>0.70653200000000005</v>
      </c>
      <c r="M1533">
        <v>0</v>
      </c>
      <c r="N1533" t="s">
        <v>43</v>
      </c>
    </row>
    <row r="1534" spans="1:14" x14ac:dyDescent="0.25">
      <c r="A1534" t="s">
        <v>180</v>
      </c>
      <c r="B1534">
        <v>14814.9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0.28309099999999998</v>
      </c>
      <c r="L1534">
        <v>0.725441</v>
      </c>
      <c r="M1534">
        <v>0</v>
      </c>
      <c r="N1534" t="s">
        <v>43</v>
      </c>
    </row>
    <row r="1535" spans="1:14" x14ac:dyDescent="0.25">
      <c r="A1535" t="s">
        <v>180</v>
      </c>
      <c r="B1535">
        <v>14801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0.28308100000000003</v>
      </c>
      <c r="L1535">
        <v>0.72540300000000002</v>
      </c>
      <c r="M1535">
        <v>0</v>
      </c>
      <c r="N1535" t="s">
        <v>43</v>
      </c>
    </row>
    <row r="1536" spans="1:14" x14ac:dyDescent="0.25">
      <c r="A1536" t="s">
        <v>180</v>
      </c>
      <c r="B1536">
        <v>14903.4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0.283078</v>
      </c>
      <c r="L1536">
        <v>0.72771399999999997</v>
      </c>
      <c r="M1536">
        <v>0</v>
      </c>
      <c r="N1536" t="s">
        <v>43</v>
      </c>
    </row>
    <row r="1537" spans="1:14" x14ac:dyDescent="0.25">
      <c r="A1537" t="s">
        <v>180</v>
      </c>
      <c r="B1537">
        <v>14814.5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0.28307900000000003</v>
      </c>
      <c r="L1537">
        <v>0.71748100000000004</v>
      </c>
      <c r="M1537">
        <v>0</v>
      </c>
      <c r="N1537" t="s">
        <v>43</v>
      </c>
    </row>
    <row r="1538" spans="1:14" x14ac:dyDescent="0.25">
      <c r="A1538" t="s">
        <v>180</v>
      </c>
      <c r="B1538">
        <v>14824.2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0.28323199999999998</v>
      </c>
      <c r="L1538">
        <v>0.72692900000000005</v>
      </c>
      <c r="M1538">
        <v>0</v>
      </c>
      <c r="N1538" t="s">
        <v>43</v>
      </c>
    </row>
    <row r="1539" spans="1:14" x14ac:dyDescent="0.25">
      <c r="A1539" t="s">
        <v>180</v>
      </c>
      <c r="B1539">
        <v>14840.2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0.283165</v>
      </c>
      <c r="L1539">
        <v>0.71895600000000004</v>
      </c>
      <c r="M1539">
        <v>0</v>
      </c>
      <c r="N1539" t="s">
        <v>43</v>
      </c>
    </row>
    <row r="1540" spans="1:14" x14ac:dyDescent="0.25">
      <c r="A1540" t="s">
        <v>180</v>
      </c>
      <c r="B1540">
        <v>14988.8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0.28309099999999998</v>
      </c>
      <c r="L1540">
        <v>0.72764300000000004</v>
      </c>
      <c r="M1540">
        <v>0</v>
      </c>
      <c r="N1540" t="s">
        <v>43</v>
      </c>
    </row>
    <row r="1541" spans="1:14" x14ac:dyDescent="0.25">
      <c r="A1541" t="s">
        <v>180</v>
      </c>
      <c r="B1541">
        <v>14963.8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0.28311999999999998</v>
      </c>
      <c r="L1541">
        <v>0.70653200000000005</v>
      </c>
      <c r="M1541">
        <v>0</v>
      </c>
      <c r="N1541" t="s">
        <v>43</v>
      </c>
    </row>
    <row r="1542" spans="1:14" x14ac:dyDescent="0.25">
      <c r="A1542" t="s">
        <v>180</v>
      </c>
      <c r="B1542">
        <v>15006.5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0.28353299999999998</v>
      </c>
      <c r="L1542">
        <v>0.72749600000000003</v>
      </c>
      <c r="M1542">
        <v>0</v>
      </c>
      <c r="N1542" t="s">
        <v>43</v>
      </c>
    </row>
    <row r="1543" spans="1:14" x14ac:dyDescent="0.25">
      <c r="A1543" t="s">
        <v>180</v>
      </c>
      <c r="B1543">
        <v>14969.8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0.28330499999999997</v>
      </c>
      <c r="L1543">
        <v>0.71232200000000001</v>
      </c>
      <c r="M1543">
        <v>0</v>
      </c>
      <c r="N1543" t="s">
        <v>43</v>
      </c>
    </row>
    <row r="1544" spans="1:14" x14ac:dyDescent="0.25">
      <c r="A1544" t="s">
        <v>180</v>
      </c>
      <c r="B1544">
        <v>14985.7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0.28324700000000003</v>
      </c>
      <c r="L1544">
        <v>0.72214800000000001</v>
      </c>
      <c r="M1544">
        <v>0</v>
      </c>
      <c r="N1544" t="s">
        <v>43</v>
      </c>
    </row>
    <row r="1545" spans="1:14" x14ac:dyDescent="0.25">
      <c r="A1545" t="s">
        <v>180</v>
      </c>
      <c r="B1545">
        <v>15028.9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0.27246599999999999</v>
      </c>
      <c r="L1545">
        <v>0.72788900000000001</v>
      </c>
      <c r="M1545">
        <v>0</v>
      </c>
      <c r="N1545" t="s">
        <v>43</v>
      </c>
    </row>
    <row r="1546" spans="1:14" x14ac:dyDescent="0.25">
      <c r="A1546" t="s">
        <v>180</v>
      </c>
      <c r="B1546">
        <v>14979.8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0.28308</v>
      </c>
      <c r="L1546">
        <v>0.726661</v>
      </c>
      <c r="M1546">
        <v>0</v>
      </c>
      <c r="N1546" t="s">
        <v>43</v>
      </c>
    </row>
    <row r="1547" spans="1:14" x14ac:dyDescent="0.25">
      <c r="A1547" t="s">
        <v>180</v>
      </c>
      <c r="B1547">
        <v>14967.9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0.283248</v>
      </c>
      <c r="L1547">
        <v>0.71970199999999995</v>
      </c>
      <c r="M1547">
        <v>0</v>
      </c>
      <c r="N1547" t="s">
        <v>43</v>
      </c>
    </row>
    <row r="1548" spans="1:14" x14ac:dyDescent="0.25">
      <c r="A1548" t="s">
        <v>180</v>
      </c>
      <c r="B1548">
        <v>14989.6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0.283725</v>
      </c>
      <c r="L1548">
        <v>0.72724699999999998</v>
      </c>
      <c r="M1548">
        <v>0</v>
      </c>
      <c r="N1548" t="s">
        <v>43</v>
      </c>
    </row>
    <row r="1549" spans="1:14" x14ac:dyDescent="0.25">
      <c r="A1549" t="s">
        <v>180</v>
      </c>
      <c r="B1549">
        <v>14863.1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0.28324500000000002</v>
      </c>
      <c r="L1549">
        <v>0.70653100000000002</v>
      </c>
      <c r="M1549">
        <v>0</v>
      </c>
      <c r="N1549" t="s">
        <v>43</v>
      </c>
    </row>
    <row r="1550" spans="1:14" x14ac:dyDescent="0.25">
      <c r="A1550" t="s">
        <v>180</v>
      </c>
      <c r="B1550">
        <v>14849.8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0.28314600000000001</v>
      </c>
      <c r="L1550">
        <v>0.720661</v>
      </c>
      <c r="M1550">
        <v>0</v>
      </c>
      <c r="N1550" t="s">
        <v>43</v>
      </c>
    </row>
    <row r="1551" spans="1:14" x14ac:dyDescent="0.25">
      <c r="A1551" t="s">
        <v>180</v>
      </c>
      <c r="B1551">
        <v>14810.8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0.27402900000000002</v>
      </c>
      <c r="L1551">
        <v>0.72071399999999997</v>
      </c>
      <c r="M1551">
        <v>0</v>
      </c>
      <c r="N1551" t="s">
        <v>43</v>
      </c>
    </row>
    <row r="1552" spans="1:14" x14ac:dyDescent="0.25">
      <c r="A1552" t="s">
        <v>180</v>
      </c>
      <c r="B1552">
        <v>14899.4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0.26492399999999999</v>
      </c>
      <c r="L1552">
        <v>0.72342099999999998</v>
      </c>
      <c r="M1552">
        <v>0</v>
      </c>
      <c r="N1552" t="s">
        <v>43</v>
      </c>
    </row>
    <row r="1553" spans="1:25" x14ac:dyDescent="0.25">
      <c r="A1553" t="s">
        <v>180</v>
      </c>
      <c r="B1553">
        <v>14805.6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0.28307900000000003</v>
      </c>
      <c r="L1553">
        <v>0.72049099999999999</v>
      </c>
      <c r="M1553">
        <v>0</v>
      </c>
      <c r="N1553" t="s">
        <v>43</v>
      </c>
    </row>
    <row r="1554" spans="1:25" x14ac:dyDescent="0.25">
      <c r="A1554" t="s">
        <v>180</v>
      </c>
      <c r="B1554">
        <v>14786.6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0.28513500000000003</v>
      </c>
      <c r="L1554">
        <v>0.71038699999999999</v>
      </c>
      <c r="M1554">
        <v>0</v>
      </c>
      <c r="N1554" t="s">
        <v>43</v>
      </c>
    </row>
    <row r="1555" spans="1:25" x14ac:dyDescent="0.25">
      <c r="A1555" t="s">
        <v>180</v>
      </c>
      <c r="B1555">
        <v>14812.7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0.28315000000000001</v>
      </c>
      <c r="L1555">
        <v>0.72789899999999996</v>
      </c>
      <c r="M1555">
        <v>0</v>
      </c>
      <c r="N1555" t="s">
        <v>43</v>
      </c>
    </row>
    <row r="1556" spans="1:25" x14ac:dyDescent="0.25">
      <c r="A1556" t="s">
        <v>180</v>
      </c>
      <c r="B1556">
        <v>14918.2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0.28330699999999998</v>
      </c>
      <c r="L1556">
        <v>0.717117</v>
      </c>
      <c r="M1556">
        <v>0</v>
      </c>
      <c r="N1556" t="s">
        <v>43</v>
      </c>
    </row>
    <row r="1557" spans="1:25" x14ac:dyDescent="0.25">
      <c r="A1557" t="s">
        <v>180</v>
      </c>
      <c r="B1557">
        <v>14985.3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0.28310400000000002</v>
      </c>
      <c r="L1557">
        <v>0.70652999999999999</v>
      </c>
      <c r="M1557">
        <v>0</v>
      </c>
      <c r="N1557" t="s">
        <v>43</v>
      </c>
    </row>
    <row r="1558" spans="1:25" x14ac:dyDescent="0.25">
      <c r="A1558" t="s">
        <v>180</v>
      </c>
      <c r="B1558">
        <v>15001.3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0.28356599999999998</v>
      </c>
      <c r="L1558">
        <v>0.72743199999999997</v>
      </c>
      <c r="M1558">
        <v>0</v>
      </c>
      <c r="N1558" t="s">
        <v>43</v>
      </c>
    </row>
    <row r="1559" spans="1:25" x14ac:dyDescent="0.25">
      <c r="A1559" t="s">
        <v>180</v>
      </c>
      <c r="B1559">
        <v>14956.6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0.28320299999999998</v>
      </c>
      <c r="L1559">
        <v>0.72587999999999997</v>
      </c>
      <c r="M1559">
        <v>0</v>
      </c>
      <c r="N1559" t="s">
        <v>43</v>
      </c>
    </row>
    <row r="1560" spans="1:25" x14ac:dyDescent="0.25">
      <c r="A1560" t="s">
        <v>180</v>
      </c>
      <c r="B1560">
        <v>15087.2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0.283331</v>
      </c>
      <c r="L1560">
        <v>0.727827</v>
      </c>
      <c r="M1560">
        <v>0</v>
      </c>
      <c r="N1560" t="s">
        <v>43</v>
      </c>
    </row>
    <row r="1561" spans="1:25" x14ac:dyDescent="0.25">
      <c r="A1561" t="s">
        <v>180</v>
      </c>
      <c r="B1561">
        <v>14995.2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0.28313700000000003</v>
      </c>
      <c r="L1561">
        <v>0.72770299999999999</v>
      </c>
      <c r="M1561">
        <v>0</v>
      </c>
      <c r="N1561" t="s">
        <v>43</v>
      </c>
    </row>
    <row r="1562" spans="1:25" x14ac:dyDescent="0.25">
      <c r="A1562" t="s">
        <v>180</v>
      </c>
      <c r="B1562">
        <v>14982.2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0.28312100000000001</v>
      </c>
      <c r="L1562">
        <v>0.72762000000000004</v>
      </c>
      <c r="M1562">
        <v>0</v>
      </c>
      <c r="N1562" t="s">
        <v>43</v>
      </c>
    </row>
    <row r="1563" spans="1:25" x14ac:dyDescent="0.25">
      <c r="A1563" t="s">
        <v>180</v>
      </c>
      <c r="B1563">
        <v>14982.3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0.283082</v>
      </c>
      <c r="L1563">
        <v>0.71830899999999998</v>
      </c>
      <c r="M1563">
        <v>0</v>
      </c>
      <c r="N1563" t="s">
        <v>43</v>
      </c>
    </row>
    <row r="1564" spans="1:25" x14ac:dyDescent="0.25">
      <c r="A1564" t="s">
        <v>180</v>
      </c>
      <c r="B1564">
        <v>14995.6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0.28312399999999999</v>
      </c>
      <c r="L1564">
        <v>0.72480900000000004</v>
      </c>
      <c r="M1564">
        <v>0</v>
      </c>
      <c r="N1564" t="s">
        <v>43</v>
      </c>
    </row>
    <row r="1565" spans="1:25" x14ac:dyDescent="0.25">
      <c r="A1565" t="s">
        <v>180</v>
      </c>
      <c r="B1565">
        <v>14862.7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0.26116499999999998</v>
      </c>
      <c r="L1565">
        <v>0.72775500000000004</v>
      </c>
      <c r="M1565">
        <v>0</v>
      </c>
      <c r="N1565" t="s">
        <v>43</v>
      </c>
    </row>
    <row r="1566" spans="1:25" x14ac:dyDescent="0.25">
      <c r="A1566" t="s">
        <v>180</v>
      </c>
      <c r="B1566">
        <v>14832.6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0.283078</v>
      </c>
      <c r="L1566">
        <v>0.72759799999999997</v>
      </c>
      <c r="M1566">
        <v>0</v>
      </c>
      <c r="N1566" t="s">
        <v>43</v>
      </c>
    </row>
    <row r="1567" spans="1:25" x14ac:dyDescent="0.25">
      <c r="A1567" t="s">
        <v>180</v>
      </c>
      <c r="B1567">
        <v>14792.5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0.283082</v>
      </c>
      <c r="L1567">
        <v>0.72647700000000004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14898.3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0.28307900000000003</v>
      </c>
      <c r="L1568">
        <v>0.72589499999999996</v>
      </c>
      <c r="M1568">
        <v>0</v>
      </c>
      <c r="N1568" t="s">
        <v>43</v>
      </c>
      <c r="R1568">
        <f>AVERAGE(B1519:B1568)</f>
        <v>14917.865999999996</v>
      </c>
      <c r="S1568">
        <f>AVERAGE(C1519:C1568)</f>
        <v>0</v>
      </c>
      <c r="U1568">
        <f>_xlfn.VAR.P(B1519:B1568)</f>
        <v>6702.4854439999981</v>
      </c>
      <c r="V1568">
        <f>_xlfn.VAR.P(C1519:C1568)</f>
        <v>0</v>
      </c>
      <c r="X1568">
        <f>1.96*SQRT(U1568)/50</f>
        <v>3.2092533762026574</v>
      </c>
      <c r="Y1568">
        <f>1.96*SQRT(V1568)/50</f>
        <v>0</v>
      </c>
    </row>
    <row r="1569" spans="1:13" x14ac:dyDescent="0.25">
      <c r="A1569" t="s">
        <v>181</v>
      </c>
      <c r="B1569">
        <v>745997.86459999997</v>
      </c>
      <c r="C1569" t="s">
        <v>37</v>
      </c>
    </row>
    <row r="1570" spans="1:13" x14ac:dyDescent="0.25">
      <c r="A1570" t="s">
        <v>182</v>
      </c>
      <c r="B1570">
        <v>14011.2</v>
      </c>
      <c r="C1570">
        <v>13998.4</v>
      </c>
      <c r="D1570">
        <v>13998.1</v>
      </c>
      <c r="E1570">
        <v>13972</v>
      </c>
      <c r="F1570">
        <v>1088.9100000000001</v>
      </c>
      <c r="G1570">
        <v>0</v>
      </c>
      <c r="H1570">
        <v>513.23099999999999</v>
      </c>
      <c r="I1570">
        <v>0</v>
      </c>
      <c r="J1570">
        <v>0.28308</v>
      </c>
      <c r="K1570">
        <v>0.725684</v>
      </c>
      <c r="L1570">
        <v>0</v>
      </c>
      <c r="M1570" t="s">
        <v>43</v>
      </c>
    </row>
    <row r="1571" spans="1:13" x14ac:dyDescent="0.25">
      <c r="A1571" t="s">
        <v>182</v>
      </c>
      <c r="B1571">
        <v>14008.1</v>
      </c>
      <c r="C1571">
        <v>13995.4</v>
      </c>
      <c r="D1571">
        <v>13995.1</v>
      </c>
      <c r="E1571">
        <v>13968.8</v>
      </c>
      <c r="F1571">
        <v>1094.1199999999999</v>
      </c>
      <c r="G1571">
        <v>0</v>
      </c>
      <c r="H1571">
        <v>513.70799999999997</v>
      </c>
      <c r="I1571">
        <v>0</v>
      </c>
      <c r="J1571">
        <v>0.28308</v>
      </c>
      <c r="K1571">
        <v>0.72747600000000001</v>
      </c>
      <c r="L1571">
        <v>0</v>
      </c>
      <c r="M1571" t="s">
        <v>43</v>
      </c>
    </row>
    <row r="1572" spans="1:13" x14ac:dyDescent="0.25">
      <c r="A1572" t="s">
        <v>182</v>
      </c>
      <c r="B1572">
        <v>14008.6</v>
      </c>
      <c r="C1572">
        <v>13995.8</v>
      </c>
      <c r="D1572">
        <v>13995.6</v>
      </c>
      <c r="E1572">
        <v>13969.8</v>
      </c>
      <c r="F1572">
        <v>1102.5999999999999</v>
      </c>
      <c r="G1572">
        <v>0</v>
      </c>
      <c r="H1572">
        <v>512.60299999999995</v>
      </c>
      <c r="I1572">
        <v>0</v>
      </c>
      <c r="J1572">
        <v>0.26384200000000002</v>
      </c>
      <c r="K1572">
        <v>0.72694700000000001</v>
      </c>
      <c r="L1572">
        <v>0</v>
      </c>
      <c r="M1572" t="s">
        <v>43</v>
      </c>
    </row>
    <row r="1573" spans="1:13" x14ac:dyDescent="0.25">
      <c r="A1573" t="s">
        <v>182</v>
      </c>
      <c r="B1573">
        <v>14012.3</v>
      </c>
      <c r="C1573">
        <v>13999.2</v>
      </c>
      <c r="D1573">
        <v>13998.9</v>
      </c>
      <c r="E1573">
        <v>13972.8</v>
      </c>
      <c r="F1573">
        <v>1083.17</v>
      </c>
      <c r="G1573">
        <v>0</v>
      </c>
      <c r="H1573">
        <v>514.54100000000005</v>
      </c>
      <c r="I1573">
        <v>0</v>
      </c>
      <c r="J1573">
        <v>0.283086</v>
      </c>
      <c r="K1573">
        <v>0.70653200000000005</v>
      </c>
      <c r="L1573">
        <v>0</v>
      </c>
      <c r="M1573" t="s">
        <v>43</v>
      </c>
    </row>
    <row r="1574" spans="1:13" x14ac:dyDescent="0.25">
      <c r="A1574" t="s">
        <v>182</v>
      </c>
      <c r="B1574">
        <v>14234.3</v>
      </c>
      <c r="C1574">
        <v>14221.6</v>
      </c>
      <c r="D1574">
        <v>14221.3</v>
      </c>
      <c r="E1574">
        <v>14193</v>
      </c>
      <c r="F1574">
        <v>1150.6500000000001</v>
      </c>
      <c r="G1574">
        <v>0</v>
      </c>
      <c r="H1574">
        <v>520.28499999999997</v>
      </c>
      <c r="I1574">
        <v>0</v>
      </c>
      <c r="J1574">
        <v>0.28318599999999999</v>
      </c>
      <c r="K1574">
        <v>0.71749600000000002</v>
      </c>
      <c r="L1574">
        <v>0</v>
      </c>
      <c r="M1574" t="s">
        <v>43</v>
      </c>
    </row>
    <row r="1575" spans="1:13" x14ac:dyDescent="0.25">
      <c r="A1575" t="s">
        <v>182</v>
      </c>
      <c r="B1575">
        <v>14156.9</v>
      </c>
      <c r="C1575">
        <v>14143.8</v>
      </c>
      <c r="D1575">
        <v>14143.5</v>
      </c>
      <c r="E1575">
        <v>14115.7</v>
      </c>
      <c r="F1575">
        <v>1129.49</v>
      </c>
      <c r="G1575">
        <v>0</v>
      </c>
      <c r="H1575">
        <v>517.947</v>
      </c>
      <c r="I1575">
        <v>0</v>
      </c>
      <c r="J1575">
        <v>0.28308899999999998</v>
      </c>
      <c r="K1575">
        <v>0.72687100000000004</v>
      </c>
      <c r="L1575">
        <v>0</v>
      </c>
      <c r="M1575" t="s">
        <v>43</v>
      </c>
    </row>
    <row r="1576" spans="1:13" x14ac:dyDescent="0.25">
      <c r="A1576" t="s">
        <v>182</v>
      </c>
      <c r="B1576">
        <v>14149.6</v>
      </c>
      <c r="C1576">
        <v>14136.6</v>
      </c>
      <c r="D1576">
        <v>14136.2</v>
      </c>
      <c r="E1576">
        <v>14108.2</v>
      </c>
      <c r="F1576">
        <v>1133.2</v>
      </c>
      <c r="G1576">
        <v>0</v>
      </c>
      <c r="H1576">
        <v>518.88300000000004</v>
      </c>
      <c r="I1576">
        <v>0</v>
      </c>
      <c r="J1576">
        <v>0.28309099999999998</v>
      </c>
      <c r="K1576">
        <v>0.71932700000000005</v>
      </c>
      <c r="L1576">
        <v>0</v>
      </c>
      <c r="M1576" t="s">
        <v>43</v>
      </c>
    </row>
    <row r="1577" spans="1:13" x14ac:dyDescent="0.25">
      <c r="A1577" t="s">
        <v>182</v>
      </c>
      <c r="B1577">
        <v>14126.6</v>
      </c>
      <c r="C1577">
        <v>14114.3</v>
      </c>
      <c r="D1577">
        <v>14113.9</v>
      </c>
      <c r="E1577">
        <v>14086.1</v>
      </c>
      <c r="F1577">
        <v>1118.99</v>
      </c>
      <c r="G1577">
        <v>0</v>
      </c>
      <c r="H1577">
        <v>516.97699999999998</v>
      </c>
      <c r="I1577">
        <v>0</v>
      </c>
      <c r="J1577">
        <v>0.283078</v>
      </c>
      <c r="K1577">
        <v>0.72773100000000002</v>
      </c>
      <c r="L1577">
        <v>0</v>
      </c>
      <c r="M1577" t="s">
        <v>43</v>
      </c>
    </row>
    <row r="1578" spans="1:13" x14ac:dyDescent="0.25">
      <c r="A1578" t="s">
        <v>182</v>
      </c>
      <c r="B1578">
        <v>14199.3</v>
      </c>
      <c r="C1578">
        <v>14186.6</v>
      </c>
      <c r="D1578">
        <v>14186.3</v>
      </c>
      <c r="E1578">
        <v>14158.1</v>
      </c>
      <c r="F1578">
        <v>1151.1500000000001</v>
      </c>
      <c r="G1578">
        <v>0</v>
      </c>
      <c r="H1578">
        <v>521.29200000000003</v>
      </c>
      <c r="I1578">
        <v>0</v>
      </c>
      <c r="J1578">
        <v>0.28321299999999999</v>
      </c>
      <c r="K1578">
        <v>0.72772400000000004</v>
      </c>
      <c r="L1578">
        <v>0</v>
      </c>
      <c r="M1578" t="s">
        <v>43</v>
      </c>
    </row>
    <row r="1579" spans="1:13" x14ac:dyDescent="0.25">
      <c r="A1579" t="s">
        <v>182</v>
      </c>
      <c r="B1579">
        <v>14172.6</v>
      </c>
      <c r="C1579">
        <v>14160</v>
      </c>
      <c r="D1579">
        <v>14159.7</v>
      </c>
      <c r="E1579">
        <v>14131</v>
      </c>
      <c r="F1579">
        <v>1135.5</v>
      </c>
      <c r="G1579">
        <v>0</v>
      </c>
      <c r="H1579">
        <v>520.04100000000005</v>
      </c>
      <c r="I1579">
        <v>0</v>
      </c>
      <c r="J1579">
        <v>0.26232699999999998</v>
      </c>
      <c r="K1579">
        <v>0.72663900000000003</v>
      </c>
      <c r="L1579">
        <v>0</v>
      </c>
      <c r="M1579" t="s">
        <v>43</v>
      </c>
    </row>
    <row r="1580" spans="1:13" x14ac:dyDescent="0.25">
      <c r="A1580" t="s">
        <v>182</v>
      </c>
      <c r="B1580">
        <v>14183.5</v>
      </c>
      <c r="C1580">
        <v>14170.8</v>
      </c>
      <c r="D1580">
        <v>14170.5</v>
      </c>
      <c r="E1580">
        <v>14142</v>
      </c>
      <c r="F1580">
        <v>1146</v>
      </c>
      <c r="G1580">
        <v>0</v>
      </c>
      <c r="H1580">
        <v>517.86699999999996</v>
      </c>
      <c r="I1580">
        <v>0</v>
      </c>
      <c r="J1580">
        <v>0.28323999999999999</v>
      </c>
      <c r="K1580">
        <v>0.72083799999999998</v>
      </c>
      <c r="L1580">
        <v>0</v>
      </c>
      <c r="M1580" t="s">
        <v>43</v>
      </c>
    </row>
    <row r="1581" spans="1:13" x14ac:dyDescent="0.25">
      <c r="A1581" t="s">
        <v>182</v>
      </c>
      <c r="B1581">
        <v>14184.6</v>
      </c>
      <c r="C1581">
        <v>14172.2</v>
      </c>
      <c r="D1581">
        <v>14171.8</v>
      </c>
      <c r="E1581">
        <v>14143.4</v>
      </c>
      <c r="F1581">
        <v>1138.6500000000001</v>
      </c>
      <c r="G1581">
        <v>0</v>
      </c>
      <c r="H1581">
        <v>522.35199999999998</v>
      </c>
      <c r="I1581">
        <v>0</v>
      </c>
      <c r="J1581">
        <v>0.26214599999999999</v>
      </c>
      <c r="K1581">
        <v>0.70653200000000005</v>
      </c>
      <c r="L1581">
        <v>0</v>
      </c>
      <c r="M1581" t="s">
        <v>43</v>
      </c>
    </row>
    <row r="1582" spans="1:13" x14ac:dyDescent="0.25">
      <c r="A1582" t="s">
        <v>182</v>
      </c>
      <c r="B1582">
        <v>14136.8</v>
      </c>
      <c r="C1582">
        <v>14124.5</v>
      </c>
      <c r="D1582">
        <v>14124.2</v>
      </c>
      <c r="E1582">
        <v>14096.9</v>
      </c>
      <c r="F1582">
        <v>1135.68</v>
      </c>
      <c r="G1582">
        <v>0</v>
      </c>
      <c r="H1582">
        <v>516.26499999999999</v>
      </c>
      <c r="I1582">
        <v>0</v>
      </c>
      <c r="J1582">
        <v>0.28342299999999998</v>
      </c>
      <c r="K1582">
        <v>0.72721199999999997</v>
      </c>
      <c r="L1582">
        <v>0</v>
      </c>
      <c r="M1582" t="s">
        <v>43</v>
      </c>
    </row>
    <row r="1583" spans="1:13" x14ac:dyDescent="0.25">
      <c r="A1583" t="s">
        <v>182</v>
      </c>
      <c r="B1583">
        <v>14002.4</v>
      </c>
      <c r="C1583">
        <v>13990</v>
      </c>
      <c r="D1583">
        <v>13989.7</v>
      </c>
      <c r="E1583">
        <v>13963.9</v>
      </c>
      <c r="F1583">
        <v>1092.6300000000001</v>
      </c>
      <c r="G1583">
        <v>0</v>
      </c>
      <c r="H1583">
        <v>512.15499999999997</v>
      </c>
      <c r="I1583">
        <v>0</v>
      </c>
      <c r="J1583">
        <v>0.283082</v>
      </c>
      <c r="K1583">
        <v>0.72186399999999995</v>
      </c>
      <c r="L1583">
        <v>0</v>
      </c>
      <c r="M1583" t="s">
        <v>43</v>
      </c>
    </row>
    <row r="1584" spans="1:13" x14ac:dyDescent="0.25">
      <c r="A1584" t="s">
        <v>182</v>
      </c>
      <c r="B1584">
        <v>14002.9</v>
      </c>
      <c r="C1584">
        <v>13990.1</v>
      </c>
      <c r="D1584">
        <v>13989.9</v>
      </c>
      <c r="E1584">
        <v>13963.6</v>
      </c>
      <c r="F1584">
        <v>1112.83</v>
      </c>
      <c r="G1584">
        <v>0</v>
      </c>
      <c r="H1584">
        <v>512.43499999999995</v>
      </c>
      <c r="I1584">
        <v>0</v>
      </c>
      <c r="J1584">
        <v>0.283113</v>
      </c>
      <c r="K1584">
        <v>0.70653200000000005</v>
      </c>
      <c r="L1584">
        <v>0</v>
      </c>
      <c r="M1584" t="s">
        <v>43</v>
      </c>
    </row>
    <row r="1585" spans="1:13" x14ac:dyDescent="0.25">
      <c r="A1585" t="s">
        <v>182</v>
      </c>
      <c r="B1585">
        <v>13970.3</v>
      </c>
      <c r="C1585">
        <v>13958.1</v>
      </c>
      <c r="D1585">
        <v>13957.9</v>
      </c>
      <c r="E1585">
        <v>13932.2</v>
      </c>
      <c r="F1585">
        <v>1086.47</v>
      </c>
      <c r="G1585">
        <v>0</v>
      </c>
      <c r="H1585">
        <v>513.40499999999997</v>
      </c>
      <c r="I1585">
        <v>0</v>
      </c>
      <c r="J1585">
        <v>0.28312199999999998</v>
      </c>
      <c r="K1585">
        <v>0.72501400000000005</v>
      </c>
      <c r="L1585">
        <v>0</v>
      </c>
      <c r="M1585" t="s">
        <v>43</v>
      </c>
    </row>
    <row r="1586" spans="1:13" x14ac:dyDescent="0.25">
      <c r="A1586" t="s">
        <v>182</v>
      </c>
      <c r="B1586">
        <v>14016.5</v>
      </c>
      <c r="C1586">
        <v>14003.9</v>
      </c>
      <c r="D1586">
        <v>14003.6</v>
      </c>
      <c r="E1586">
        <v>13977.5</v>
      </c>
      <c r="F1586">
        <v>1108.24</v>
      </c>
      <c r="G1586">
        <v>0</v>
      </c>
      <c r="H1586">
        <v>513.96600000000001</v>
      </c>
      <c r="I1586">
        <v>0</v>
      </c>
      <c r="J1586">
        <v>0.28314699999999998</v>
      </c>
      <c r="K1586">
        <v>0.72432600000000003</v>
      </c>
      <c r="L1586">
        <v>0</v>
      </c>
      <c r="M1586" t="s">
        <v>43</v>
      </c>
    </row>
    <row r="1587" spans="1:13" x14ac:dyDescent="0.25">
      <c r="A1587" t="s">
        <v>182</v>
      </c>
      <c r="B1587">
        <v>14101.1</v>
      </c>
      <c r="C1587">
        <v>14087.8</v>
      </c>
      <c r="D1587">
        <v>14087.5</v>
      </c>
      <c r="E1587">
        <v>14060.8</v>
      </c>
      <c r="F1587">
        <v>1093.45</v>
      </c>
      <c r="G1587">
        <v>0</v>
      </c>
      <c r="H1587">
        <v>516.95899999999995</v>
      </c>
      <c r="I1587">
        <v>0</v>
      </c>
      <c r="J1587">
        <v>0.28308100000000003</v>
      </c>
      <c r="K1587">
        <v>0.72789199999999998</v>
      </c>
      <c r="L1587">
        <v>0</v>
      </c>
      <c r="M1587" t="s">
        <v>43</v>
      </c>
    </row>
    <row r="1588" spans="1:13" x14ac:dyDescent="0.25">
      <c r="A1588" t="s">
        <v>182</v>
      </c>
      <c r="B1588">
        <v>14017.6</v>
      </c>
      <c r="C1588">
        <v>14005.4</v>
      </c>
      <c r="D1588">
        <v>14005.1</v>
      </c>
      <c r="E1588">
        <v>13978.7</v>
      </c>
      <c r="F1588">
        <v>1107.48</v>
      </c>
      <c r="G1588">
        <v>0</v>
      </c>
      <c r="H1588">
        <v>513.96299999999997</v>
      </c>
      <c r="I1588">
        <v>0</v>
      </c>
      <c r="J1588">
        <v>0.283111</v>
      </c>
      <c r="K1588">
        <v>0.72751999999999994</v>
      </c>
      <c r="L1588">
        <v>0</v>
      </c>
      <c r="M1588" t="s">
        <v>43</v>
      </c>
    </row>
    <row r="1589" spans="1:13" x14ac:dyDescent="0.25">
      <c r="A1589" t="s">
        <v>182</v>
      </c>
      <c r="B1589">
        <v>13983</v>
      </c>
      <c r="C1589">
        <v>13970</v>
      </c>
      <c r="D1589">
        <v>13969.7</v>
      </c>
      <c r="E1589">
        <v>13943.5</v>
      </c>
      <c r="F1589">
        <v>1084.2</v>
      </c>
      <c r="G1589">
        <v>0</v>
      </c>
      <c r="H1589">
        <v>512.98099999999999</v>
      </c>
      <c r="I1589">
        <v>0</v>
      </c>
      <c r="J1589">
        <v>0.28316799999999998</v>
      </c>
      <c r="K1589">
        <v>0.70652700000000002</v>
      </c>
      <c r="L1589">
        <v>0</v>
      </c>
      <c r="M1589" t="s">
        <v>43</v>
      </c>
    </row>
    <row r="1590" spans="1:13" x14ac:dyDescent="0.25">
      <c r="A1590" t="s">
        <v>182</v>
      </c>
      <c r="B1590">
        <v>14033.6</v>
      </c>
      <c r="C1590">
        <v>14020.6</v>
      </c>
      <c r="D1590">
        <v>14020.3</v>
      </c>
      <c r="E1590">
        <v>13993.9</v>
      </c>
      <c r="F1590">
        <v>1111.97</v>
      </c>
      <c r="G1590">
        <v>0</v>
      </c>
      <c r="H1590">
        <v>515.35400000000004</v>
      </c>
      <c r="I1590">
        <v>0</v>
      </c>
      <c r="J1590">
        <v>0.28311599999999998</v>
      </c>
      <c r="K1590">
        <v>0.71759799999999996</v>
      </c>
      <c r="L1590">
        <v>0</v>
      </c>
      <c r="M1590" t="s">
        <v>43</v>
      </c>
    </row>
    <row r="1591" spans="1:13" x14ac:dyDescent="0.25">
      <c r="A1591" t="s">
        <v>182</v>
      </c>
      <c r="B1591">
        <v>14190.4</v>
      </c>
      <c r="C1591">
        <v>14177.6</v>
      </c>
      <c r="D1591">
        <v>14177.2</v>
      </c>
      <c r="E1591">
        <v>14149.1</v>
      </c>
      <c r="F1591">
        <v>1134.53</v>
      </c>
      <c r="G1591">
        <v>0</v>
      </c>
      <c r="H1591">
        <v>518.69399999999996</v>
      </c>
      <c r="I1591">
        <v>0</v>
      </c>
      <c r="J1591">
        <v>0.28310800000000003</v>
      </c>
      <c r="K1591">
        <v>0.70649200000000001</v>
      </c>
      <c r="L1591">
        <v>0</v>
      </c>
      <c r="M1591" t="s">
        <v>43</v>
      </c>
    </row>
    <row r="1592" spans="1:13" x14ac:dyDescent="0.25">
      <c r="A1592" t="s">
        <v>182</v>
      </c>
      <c r="B1592">
        <v>14162.8</v>
      </c>
      <c r="C1592">
        <v>14149.8</v>
      </c>
      <c r="D1592">
        <v>14149.4</v>
      </c>
      <c r="E1592">
        <v>14121.3</v>
      </c>
      <c r="F1592">
        <v>1147.3399999999999</v>
      </c>
      <c r="G1592">
        <v>0</v>
      </c>
      <c r="H1592">
        <v>518.08699999999999</v>
      </c>
      <c r="I1592">
        <v>0</v>
      </c>
      <c r="J1592">
        <v>0.28308299999999997</v>
      </c>
      <c r="K1592">
        <v>0.72777599999999998</v>
      </c>
      <c r="L1592">
        <v>0</v>
      </c>
      <c r="M1592" t="s">
        <v>43</v>
      </c>
    </row>
    <row r="1593" spans="1:13" x14ac:dyDescent="0.25">
      <c r="A1593" t="s">
        <v>182</v>
      </c>
      <c r="B1593">
        <v>14150.8</v>
      </c>
      <c r="C1593">
        <v>14137.7</v>
      </c>
      <c r="D1593">
        <v>14137.4</v>
      </c>
      <c r="E1593">
        <v>14109</v>
      </c>
      <c r="F1593">
        <v>1135.82</v>
      </c>
      <c r="G1593">
        <v>0</v>
      </c>
      <c r="H1593">
        <v>518.08299999999997</v>
      </c>
      <c r="I1593">
        <v>0</v>
      </c>
      <c r="J1593">
        <v>0.28310099999999999</v>
      </c>
      <c r="K1593">
        <v>0.72789599999999999</v>
      </c>
      <c r="L1593">
        <v>0</v>
      </c>
      <c r="M1593" t="s">
        <v>43</v>
      </c>
    </row>
    <row r="1594" spans="1:13" x14ac:dyDescent="0.25">
      <c r="A1594" t="s">
        <v>182</v>
      </c>
      <c r="B1594">
        <v>14173.2</v>
      </c>
      <c r="C1594">
        <v>14160.5</v>
      </c>
      <c r="D1594">
        <v>14160.1</v>
      </c>
      <c r="E1594">
        <v>14131.9</v>
      </c>
      <c r="F1594">
        <v>1145.56</v>
      </c>
      <c r="G1594">
        <v>0</v>
      </c>
      <c r="H1594">
        <v>516.93700000000001</v>
      </c>
      <c r="I1594">
        <v>0</v>
      </c>
      <c r="J1594">
        <v>0.28324300000000002</v>
      </c>
      <c r="K1594">
        <v>0.72765500000000005</v>
      </c>
      <c r="L1594">
        <v>0</v>
      </c>
      <c r="M1594" t="s">
        <v>43</v>
      </c>
    </row>
    <row r="1595" spans="1:13" x14ac:dyDescent="0.25">
      <c r="A1595" t="s">
        <v>182</v>
      </c>
      <c r="B1595">
        <v>14195.3</v>
      </c>
      <c r="C1595">
        <v>14182.1</v>
      </c>
      <c r="D1595">
        <v>14181.8</v>
      </c>
      <c r="E1595">
        <v>14153.7</v>
      </c>
      <c r="F1595">
        <v>1129.2</v>
      </c>
      <c r="G1595">
        <v>0</v>
      </c>
      <c r="H1595">
        <v>519.22400000000005</v>
      </c>
      <c r="I1595">
        <v>0</v>
      </c>
      <c r="J1595">
        <v>0.28315400000000002</v>
      </c>
      <c r="K1595">
        <v>0.70653200000000005</v>
      </c>
      <c r="L1595">
        <v>0</v>
      </c>
      <c r="M1595" t="s">
        <v>43</v>
      </c>
    </row>
    <row r="1596" spans="1:13" x14ac:dyDescent="0.25">
      <c r="A1596" t="s">
        <v>182</v>
      </c>
      <c r="B1596">
        <v>14185.1</v>
      </c>
      <c r="C1596">
        <v>14172.5</v>
      </c>
      <c r="D1596">
        <v>14172.1</v>
      </c>
      <c r="E1596">
        <v>14143.8</v>
      </c>
      <c r="F1596">
        <v>1155.98</v>
      </c>
      <c r="G1596">
        <v>0</v>
      </c>
      <c r="H1596">
        <v>516.75099999999998</v>
      </c>
      <c r="I1596">
        <v>0</v>
      </c>
      <c r="J1596">
        <v>0.283078</v>
      </c>
      <c r="K1596">
        <v>0.71231699999999998</v>
      </c>
      <c r="L1596">
        <v>0</v>
      </c>
      <c r="M1596" t="s">
        <v>43</v>
      </c>
    </row>
    <row r="1597" spans="1:13" x14ac:dyDescent="0.25">
      <c r="A1597" t="s">
        <v>182</v>
      </c>
      <c r="B1597">
        <v>14168.2</v>
      </c>
      <c r="C1597">
        <v>14156.1</v>
      </c>
      <c r="D1597">
        <v>14155.7</v>
      </c>
      <c r="E1597">
        <v>14127.6</v>
      </c>
      <c r="F1597">
        <v>1134.4000000000001</v>
      </c>
      <c r="G1597">
        <v>0</v>
      </c>
      <c r="H1597">
        <v>519.47400000000005</v>
      </c>
      <c r="I1597">
        <v>0</v>
      </c>
      <c r="J1597">
        <v>0.28307900000000003</v>
      </c>
      <c r="K1597">
        <v>0.70653200000000005</v>
      </c>
      <c r="L1597">
        <v>0</v>
      </c>
      <c r="M1597" t="s">
        <v>43</v>
      </c>
    </row>
    <row r="1598" spans="1:13" x14ac:dyDescent="0.25">
      <c r="A1598" t="s">
        <v>182</v>
      </c>
      <c r="B1598">
        <v>14183.7</v>
      </c>
      <c r="C1598">
        <v>14171.4</v>
      </c>
      <c r="D1598">
        <v>14171</v>
      </c>
      <c r="E1598">
        <v>14142.1</v>
      </c>
      <c r="F1598">
        <v>1155.45</v>
      </c>
      <c r="G1598">
        <v>0</v>
      </c>
      <c r="H1598">
        <v>515.89200000000005</v>
      </c>
      <c r="I1598">
        <v>0</v>
      </c>
      <c r="J1598">
        <v>0.283109</v>
      </c>
      <c r="K1598">
        <v>0.70653200000000005</v>
      </c>
      <c r="L1598">
        <v>0</v>
      </c>
      <c r="M1598" t="s">
        <v>43</v>
      </c>
    </row>
    <row r="1599" spans="1:13" x14ac:dyDescent="0.25">
      <c r="A1599" t="s">
        <v>182</v>
      </c>
      <c r="B1599">
        <v>14113.5</v>
      </c>
      <c r="C1599">
        <v>14100.9</v>
      </c>
      <c r="D1599">
        <v>14100.5</v>
      </c>
      <c r="E1599">
        <v>14073.2</v>
      </c>
      <c r="F1599">
        <v>1111.56</v>
      </c>
      <c r="G1599">
        <v>0</v>
      </c>
      <c r="H1599">
        <v>516.37</v>
      </c>
      <c r="I1599">
        <v>0</v>
      </c>
      <c r="J1599">
        <v>0.283078</v>
      </c>
      <c r="K1599">
        <v>0.72716800000000004</v>
      </c>
      <c r="L1599">
        <v>0</v>
      </c>
      <c r="M1599" t="s">
        <v>43</v>
      </c>
    </row>
    <row r="1600" spans="1:13" x14ac:dyDescent="0.25">
      <c r="A1600" t="s">
        <v>182</v>
      </c>
      <c r="B1600">
        <v>14014.1</v>
      </c>
      <c r="C1600">
        <v>14001.2</v>
      </c>
      <c r="D1600">
        <v>14000.9</v>
      </c>
      <c r="E1600">
        <v>13974.9</v>
      </c>
      <c r="F1600">
        <v>1103.83</v>
      </c>
      <c r="G1600">
        <v>0</v>
      </c>
      <c r="H1600">
        <v>511.17500000000001</v>
      </c>
      <c r="I1600">
        <v>0</v>
      </c>
      <c r="J1600">
        <v>0.28320899999999999</v>
      </c>
      <c r="K1600">
        <v>0.71977800000000003</v>
      </c>
      <c r="L1600">
        <v>0</v>
      </c>
      <c r="M1600" t="s">
        <v>43</v>
      </c>
    </row>
    <row r="1601" spans="1:13" x14ac:dyDescent="0.25">
      <c r="A1601" t="s">
        <v>182</v>
      </c>
      <c r="B1601">
        <v>13998.4</v>
      </c>
      <c r="C1601">
        <v>13985.7</v>
      </c>
      <c r="D1601">
        <v>13985.5</v>
      </c>
      <c r="E1601">
        <v>13959.3</v>
      </c>
      <c r="F1601">
        <v>1096.78</v>
      </c>
      <c r="G1601">
        <v>0</v>
      </c>
      <c r="H1601">
        <v>512.44000000000005</v>
      </c>
      <c r="I1601">
        <v>0</v>
      </c>
      <c r="J1601">
        <v>0.28312799999999999</v>
      </c>
      <c r="K1601">
        <v>0.72120600000000001</v>
      </c>
      <c r="L1601">
        <v>0</v>
      </c>
      <c r="M1601" t="s">
        <v>43</v>
      </c>
    </row>
    <row r="1602" spans="1:13" x14ac:dyDescent="0.25">
      <c r="A1602" t="s">
        <v>182</v>
      </c>
      <c r="B1602">
        <v>13978.1</v>
      </c>
      <c r="C1602">
        <v>13965.2</v>
      </c>
      <c r="D1602">
        <v>13965</v>
      </c>
      <c r="E1602">
        <v>13939.4</v>
      </c>
      <c r="F1602">
        <v>1114.6600000000001</v>
      </c>
      <c r="G1602">
        <v>0</v>
      </c>
      <c r="H1602">
        <v>513.23099999999999</v>
      </c>
      <c r="I1602">
        <v>0</v>
      </c>
      <c r="J1602">
        <v>0.283277</v>
      </c>
      <c r="K1602">
        <v>0.72788900000000001</v>
      </c>
      <c r="L1602">
        <v>0</v>
      </c>
      <c r="M1602" t="s">
        <v>43</v>
      </c>
    </row>
    <row r="1603" spans="1:13" x14ac:dyDescent="0.25">
      <c r="A1603" t="s">
        <v>182</v>
      </c>
      <c r="B1603">
        <v>14036.5</v>
      </c>
      <c r="C1603">
        <v>14023.8</v>
      </c>
      <c r="D1603">
        <v>14023.6</v>
      </c>
      <c r="E1603">
        <v>13997.3</v>
      </c>
      <c r="F1603">
        <v>1095.78</v>
      </c>
      <c r="G1603">
        <v>0</v>
      </c>
      <c r="H1603">
        <v>513.51599999999996</v>
      </c>
      <c r="I1603">
        <v>0</v>
      </c>
      <c r="J1603">
        <v>0.28319</v>
      </c>
      <c r="K1603">
        <v>0.72609299999999999</v>
      </c>
      <c r="L1603">
        <v>0</v>
      </c>
      <c r="M1603" t="s">
        <v>43</v>
      </c>
    </row>
    <row r="1604" spans="1:13" x14ac:dyDescent="0.25">
      <c r="A1604" t="s">
        <v>182</v>
      </c>
      <c r="B1604">
        <v>14064.5</v>
      </c>
      <c r="C1604">
        <v>14050.4</v>
      </c>
      <c r="D1604">
        <v>14050.1</v>
      </c>
      <c r="E1604">
        <v>14023.6</v>
      </c>
      <c r="F1604">
        <v>1112.2</v>
      </c>
      <c r="G1604">
        <v>0</v>
      </c>
      <c r="H1604">
        <v>514.43899999999996</v>
      </c>
      <c r="I1604">
        <v>0</v>
      </c>
      <c r="J1604">
        <v>0.2833</v>
      </c>
      <c r="K1604">
        <v>0.71228199999999997</v>
      </c>
      <c r="L1604">
        <v>0</v>
      </c>
      <c r="M1604" t="s">
        <v>43</v>
      </c>
    </row>
    <row r="1605" spans="1:13" x14ac:dyDescent="0.25">
      <c r="A1605" t="s">
        <v>182</v>
      </c>
      <c r="B1605">
        <v>14022.4</v>
      </c>
      <c r="C1605">
        <v>14009.8</v>
      </c>
      <c r="D1605">
        <v>14009.6</v>
      </c>
      <c r="E1605">
        <v>13983.5</v>
      </c>
      <c r="F1605">
        <v>1077.24</v>
      </c>
      <c r="G1605">
        <v>0</v>
      </c>
      <c r="H1605">
        <v>513.20399999999995</v>
      </c>
      <c r="I1605">
        <v>0</v>
      </c>
      <c r="J1605">
        <v>0.28321800000000003</v>
      </c>
      <c r="K1605">
        <v>0.71090900000000001</v>
      </c>
      <c r="L1605">
        <v>0</v>
      </c>
      <c r="M1605" t="s">
        <v>43</v>
      </c>
    </row>
    <row r="1606" spans="1:13" x14ac:dyDescent="0.25">
      <c r="A1606" t="s">
        <v>182</v>
      </c>
      <c r="B1606">
        <v>14097.2</v>
      </c>
      <c r="C1606">
        <v>14084.1</v>
      </c>
      <c r="D1606">
        <v>14083.8</v>
      </c>
      <c r="E1606">
        <v>14057.1</v>
      </c>
      <c r="F1606">
        <v>1103.92</v>
      </c>
      <c r="G1606">
        <v>0</v>
      </c>
      <c r="H1606">
        <v>513.75400000000002</v>
      </c>
      <c r="I1606">
        <v>0</v>
      </c>
      <c r="J1606">
        <v>0.26212800000000003</v>
      </c>
      <c r="K1606">
        <v>0.70652999999999999</v>
      </c>
      <c r="L1606">
        <v>0</v>
      </c>
      <c r="M1606" t="s">
        <v>43</v>
      </c>
    </row>
    <row r="1607" spans="1:13" x14ac:dyDescent="0.25">
      <c r="A1607" t="s">
        <v>182</v>
      </c>
      <c r="B1607">
        <v>14006.8</v>
      </c>
      <c r="C1607">
        <v>13993.7</v>
      </c>
      <c r="D1607">
        <v>13993.5</v>
      </c>
      <c r="E1607">
        <v>13966.6</v>
      </c>
      <c r="F1607">
        <v>1092.04</v>
      </c>
      <c r="G1607">
        <v>0</v>
      </c>
      <c r="H1607">
        <v>513.18499999999995</v>
      </c>
      <c r="I1607">
        <v>0</v>
      </c>
      <c r="J1607">
        <v>0.28317700000000001</v>
      </c>
      <c r="K1607">
        <v>0.72652399999999995</v>
      </c>
      <c r="L1607">
        <v>0</v>
      </c>
      <c r="M1607" t="s">
        <v>43</v>
      </c>
    </row>
    <row r="1608" spans="1:13" x14ac:dyDescent="0.25">
      <c r="A1608" t="s">
        <v>182</v>
      </c>
      <c r="B1608">
        <v>14208.1</v>
      </c>
      <c r="C1608">
        <v>14196</v>
      </c>
      <c r="D1608">
        <v>14195.7</v>
      </c>
      <c r="E1608">
        <v>14166.9</v>
      </c>
      <c r="F1608">
        <v>1155.99</v>
      </c>
      <c r="G1608">
        <v>0</v>
      </c>
      <c r="H1608">
        <v>518.83900000000006</v>
      </c>
      <c r="I1608">
        <v>0</v>
      </c>
      <c r="J1608">
        <v>0.28307900000000003</v>
      </c>
      <c r="K1608">
        <v>0.72741999999999996</v>
      </c>
      <c r="L1608">
        <v>0</v>
      </c>
      <c r="M1608" t="s">
        <v>43</v>
      </c>
    </row>
    <row r="1609" spans="1:13" x14ac:dyDescent="0.25">
      <c r="A1609" t="s">
        <v>182</v>
      </c>
      <c r="B1609">
        <v>14140.1</v>
      </c>
      <c r="C1609">
        <v>14127.6</v>
      </c>
      <c r="D1609">
        <v>14127.3</v>
      </c>
      <c r="E1609">
        <v>14099.4</v>
      </c>
      <c r="F1609">
        <v>1136.6600000000001</v>
      </c>
      <c r="G1609">
        <v>0</v>
      </c>
      <c r="H1609">
        <v>518.22199999999998</v>
      </c>
      <c r="I1609">
        <v>0</v>
      </c>
      <c r="J1609">
        <v>0.28314899999999998</v>
      </c>
      <c r="K1609">
        <v>0.72789499999999996</v>
      </c>
      <c r="L1609">
        <v>0</v>
      </c>
      <c r="M1609" t="s">
        <v>43</v>
      </c>
    </row>
    <row r="1610" spans="1:13" x14ac:dyDescent="0.25">
      <c r="A1610" t="s">
        <v>182</v>
      </c>
      <c r="B1610">
        <v>14156.3</v>
      </c>
      <c r="C1610">
        <v>14143.2</v>
      </c>
      <c r="D1610">
        <v>14142.9</v>
      </c>
      <c r="E1610">
        <v>14114.4</v>
      </c>
      <c r="F1610">
        <v>1155.1099999999999</v>
      </c>
      <c r="G1610">
        <v>0</v>
      </c>
      <c r="H1610">
        <v>518.59100000000001</v>
      </c>
      <c r="I1610">
        <v>0</v>
      </c>
      <c r="J1610">
        <v>0.28337699999999999</v>
      </c>
      <c r="K1610">
        <v>0.70652499999999996</v>
      </c>
      <c r="L1610">
        <v>0</v>
      </c>
      <c r="M1610" t="s">
        <v>43</v>
      </c>
    </row>
    <row r="1611" spans="1:13" x14ac:dyDescent="0.25">
      <c r="A1611" t="s">
        <v>182</v>
      </c>
      <c r="B1611">
        <v>14140.4</v>
      </c>
      <c r="C1611">
        <v>14128.2</v>
      </c>
      <c r="D1611">
        <v>14127.9</v>
      </c>
      <c r="E1611">
        <v>14099.5</v>
      </c>
      <c r="F1611">
        <v>1130.69</v>
      </c>
      <c r="G1611">
        <v>0</v>
      </c>
      <c r="H1611">
        <v>516.69000000000005</v>
      </c>
      <c r="I1611">
        <v>0</v>
      </c>
      <c r="J1611">
        <v>0.26111699999999999</v>
      </c>
      <c r="K1611">
        <v>0.72749900000000001</v>
      </c>
      <c r="L1611">
        <v>0</v>
      </c>
      <c r="M1611" t="s">
        <v>43</v>
      </c>
    </row>
    <row r="1612" spans="1:13" x14ac:dyDescent="0.25">
      <c r="A1612" t="s">
        <v>182</v>
      </c>
      <c r="B1612">
        <v>14229.8</v>
      </c>
      <c r="C1612">
        <v>14217.2</v>
      </c>
      <c r="D1612">
        <v>14216.8</v>
      </c>
      <c r="E1612">
        <v>14187.9</v>
      </c>
      <c r="F1612">
        <v>1148.58</v>
      </c>
      <c r="G1612">
        <v>0</v>
      </c>
      <c r="H1612">
        <v>519.779</v>
      </c>
      <c r="I1612">
        <v>0</v>
      </c>
      <c r="J1612">
        <v>0.283528</v>
      </c>
      <c r="K1612">
        <v>0.70652599999999999</v>
      </c>
      <c r="L1612">
        <v>0</v>
      </c>
      <c r="M1612" t="s">
        <v>43</v>
      </c>
    </row>
    <row r="1613" spans="1:13" x14ac:dyDescent="0.25">
      <c r="A1613" t="s">
        <v>182</v>
      </c>
      <c r="B1613">
        <v>14161.3</v>
      </c>
      <c r="C1613">
        <v>14148.2</v>
      </c>
      <c r="D1613">
        <v>14147.9</v>
      </c>
      <c r="E1613">
        <v>14119.9</v>
      </c>
      <c r="F1613">
        <v>1129.06</v>
      </c>
      <c r="G1613">
        <v>0</v>
      </c>
      <c r="H1613">
        <v>520.87699999999995</v>
      </c>
      <c r="I1613">
        <v>0</v>
      </c>
      <c r="J1613">
        <v>0.245947</v>
      </c>
      <c r="K1613">
        <v>0.72783100000000001</v>
      </c>
      <c r="L1613">
        <v>0</v>
      </c>
      <c r="M1613" t="s">
        <v>43</v>
      </c>
    </row>
    <row r="1614" spans="1:13" x14ac:dyDescent="0.25">
      <c r="A1614" t="s">
        <v>182</v>
      </c>
      <c r="B1614">
        <v>14163.1</v>
      </c>
      <c r="C1614">
        <v>14150.7</v>
      </c>
      <c r="D1614">
        <v>14150.3</v>
      </c>
      <c r="E1614">
        <v>14122.2</v>
      </c>
      <c r="F1614">
        <v>1139.77</v>
      </c>
      <c r="G1614">
        <v>0</v>
      </c>
      <c r="H1614">
        <v>516.77700000000004</v>
      </c>
      <c r="I1614">
        <v>0</v>
      </c>
      <c r="J1614">
        <v>0.28425600000000001</v>
      </c>
      <c r="K1614">
        <v>0.71426699999999999</v>
      </c>
      <c r="L1614">
        <v>0</v>
      </c>
      <c r="M1614" t="s">
        <v>43</v>
      </c>
    </row>
    <row r="1615" spans="1:13" x14ac:dyDescent="0.25">
      <c r="A1615" t="s">
        <v>182</v>
      </c>
      <c r="B1615">
        <v>14148.6</v>
      </c>
      <c r="C1615">
        <v>14135.6</v>
      </c>
      <c r="D1615">
        <v>14135.3</v>
      </c>
      <c r="E1615">
        <v>14107.5</v>
      </c>
      <c r="F1615">
        <v>1114.22</v>
      </c>
      <c r="G1615">
        <v>0</v>
      </c>
      <c r="H1615">
        <v>518.07799999999997</v>
      </c>
      <c r="I1615">
        <v>0</v>
      </c>
      <c r="J1615">
        <v>0.283078</v>
      </c>
      <c r="K1615">
        <v>0.71186099999999997</v>
      </c>
      <c r="L1615">
        <v>0</v>
      </c>
      <c r="M1615" t="s">
        <v>43</v>
      </c>
    </row>
    <row r="1616" spans="1:13" x14ac:dyDescent="0.25">
      <c r="A1616" t="s">
        <v>182</v>
      </c>
      <c r="B1616">
        <v>14118.1</v>
      </c>
      <c r="C1616">
        <v>14105.7</v>
      </c>
      <c r="D1616">
        <v>14105.4</v>
      </c>
      <c r="E1616">
        <v>14078.3</v>
      </c>
      <c r="F1616">
        <v>1124.6199999999999</v>
      </c>
      <c r="G1616">
        <v>0</v>
      </c>
      <c r="H1616">
        <v>516.35400000000004</v>
      </c>
      <c r="I1616">
        <v>0</v>
      </c>
      <c r="J1616">
        <v>0.28309400000000001</v>
      </c>
      <c r="K1616">
        <v>0.72127699999999995</v>
      </c>
      <c r="L1616">
        <v>0</v>
      </c>
      <c r="M1616" t="s">
        <v>43</v>
      </c>
    </row>
    <row r="1617" spans="1:25" x14ac:dyDescent="0.25">
      <c r="A1617" t="s">
        <v>182</v>
      </c>
      <c r="B1617">
        <v>14000.9</v>
      </c>
      <c r="C1617">
        <v>13987.7</v>
      </c>
      <c r="D1617">
        <v>13987.4</v>
      </c>
      <c r="E1617">
        <v>13961.2</v>
      </c>
      <c r="F1617">
        <v>1096.98</v>
      </c>
      <c r="G1617">
        <v>0</v>
      </c>
      <c r="H1617">
        <v>512.56700000000001</v>
      </c>
      <c r="I1617">
        <v>0</v>
      </c>
      <c r="J1617">
        <v>0.283113</v>
      </c>
      <c r="K1617">
        <v>0.70879400000000004</v>
      </c>
      <c r="L1617">
        <v>0</v>
      </c>
      <c r="M1617" t="s">
        <v>43</v>
      </c>
    </row>
    <row r="1618" spans="1:25" x14ac:dyDescent="0.25">
      <c r="A1618" t="s">
        <v>182</v>
      </c>
      <c r="B1618">
        <v>13989.1</v>
      </c>
      <c r="C1618">
        <v>13976.1</v>
      </c>
      <c r="D1618">
        <v>13975.9</v>
      </c>
      <c r="E1618">
        <v>13950.2</v>
      </c>
      <c r="F1618">
        <v>1102.72</v>
      </c>
      <c r="G1618">
        <v>0</v>
      </c>
      <c r="H1618">
        <v>513.08100000000002</v>
      </c>
      <c r="I1618">
        <v>0</v>
      </c>
      <c r="J1618">
        <v>0.27762500000000001</v>
      </c>
      <c r="K1618">
        <v>0.72448400000000002</v>
      </c>
      <c r="L1618">
        <v>0</v>
      </c>
      <c r="M1618" t="s">
        <v>43</v>
      </c>
    </row>
    <row r="1619" spans="1:25" x14ac:dyDescent="0.25">
      <c r="A1619" t="s">
        <v>182</v>
      </c>
      <c r="B1619">
        <v>13989.1</v>
      </c>
      <c r="C1619">
        <v>13976.6</v>
      </c>
      <c r="D1619">
        <v>13976.3</v>
      </c>
      <c r="E1619">
        <v>13950.4</v>
      </c>
      <c r="F1619">
        <v>1092.5</v>
      </c>
      <c r="G1619">
        <v>0</v>
      </c>
      <c r="H1619">
        <v>512.30799999999999</v>
      </c>
      <c r="I1619">
        <v>0</v>
      </c>
      <c r="J1619">
        <v>0.283503</v>
      </c>
      <c r="K1619">
        <v>0.72359899999999999</v>
      </c>
      <c r="L1619">
        <v>0</v>
      </c>
      <c r="M1619" t="s">
        <v>43</v>
      </c>
    </row>
    <row r="1620" spans="1:25" x14ac:dyDescent="0.25">
      <c r="A1620" t="s">
        <v>182</v>
      </c>
      <c r="B1620">
        <v>14087.7</v>
      </c>
      <c r="C1620">
        <v>14075</v>
      </c>
      <c r="D1620">
        <v>14074.7</v>
      </c>
      <c r="E1620">
        <v>14048</v>
      </c>
      <c r="F1620">
        <v>1126.49</v>
      </c>
      <c r="G1620">
        <v>0</v>
      </c>
      <c r="H1620">
        <v>515.471</v>
      </c>
      <c r="I1620">
        <v>0</v>
      </c>
      <c r="J1620">
        <v>0.27057500000000001</v>
      </c>
      <c r="K1620">
        <v>0.71846600000000005</v>
      </c>
      <c r="L1620">
        <v>0</v>
      </c>
      <c r="M1620" t="s">
        <v>43</v>
      </c>
    </row>
    <row r="1621" spans="1:25" x14ac:dyDescent="0.25">
      <c r="A1621" t="s">
        <v>182</v>
      </c>
      <c r="B1621">
        <v>14098.9</v>
      </c>
      <c r="C1621">
        <v>14086.6</v>
      </c>
      <c r="D1621">
        <v>14086.3</v>
      </c>
      <c r="E1621">
        <v>14059</v>
      </c>
      <c r="F1621">
        <v>1132.25</v>
      </c>
      <c r="G1621">
        <v>0</v>
      </c>
      <c r="H1621">
        <v>517.44299999999998</v>
      </c>
      <c r="I1621">
        <v>0</v>
      </c>
      <c r="J1621">
        <v>0.28309099999999998</v>
      </c>
      <c r="K1621">
        <v>0.70652499999999996</v>
      </c>
      <c r="L1621">
        <v>0</v>
      </c>
      <c r="M1621" t="s">
        <v>43</v>
      </c>
    </row>
    <row r="1622" spans="1:25" x14ac:dyDescent="0.25">
      <c r="A1622" t="s">
        <v>182</v>
      </c>
      <c r="B1622">
        <v>14047.6</v>
      </c>
      <c r="C1622">
        <v>14034.8</v>
      </c>
      <c r="D1622">
        <v>14034.5</v>
      </c>
      <c r="E1622">
        <v>14008.3</v>
      </c>
      <c r="F1622">
        <v>1106.3499999999999</v>
      </c>
      <c r="G1622">
        <v>0</v>
      </c>
      <c r="H1622">
        <v>514.85799999999995</v>
      </c>
      <c r="I1622">
        <v>0</v>
      </c>
      <c r="J1622">
        <v>0.283078</v>
      </c>
      <c r="K1622">
        <v>0.727885</v>
      </c>
      <c r="L1622">
        <v>0</v>
      </c>
      <c r="M1622" t="s">
        <v>43</v>
      </c>
    </row>
    <row r="1623" spans="1:25" x14ac:dyDescent="0.25">
      <c r="A1623" t="s">
        <v>182</v>
      </c>
      <c r="B1623">
        <v>13998.3</v>
      </c>
      <c r="C1623">
        <v>13985.3</v>
      </c>
      <c r="D1623">
        <v>13985</v>
      </c>
      <c r="E1623">
        <v>13958.9</v>
      </c>
      <c r="F1623">
        <v>1087.03</v>
      </c>
      <c r="G1623">
        <v>0</v>
      </c>
      <c r="H1623">
        <v>513.85699999999997</v>
      </c>
      <c r="I1623">
        <v>0</v>
      </c>
      <c r="J1623">
        <v>0.28317100000000001</v>
      </c>
      <c r="K1623">
        <v>0.72112100000000001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14041.7</v>
      </c>
      <c r="C1624">
        <v>14028.7</v>
      </c>
      <c r="D1624">
        <v>14028.4</v>
      </c>
      <c r="E1624">
        <v>14001.7</v>
      </c>
      <c r="F1624">
        <v>1117.3699999999999</v>
      </c>
      <c r="G1624">
        <v>0</v>
      </c>
      <c r="H1624">
        <v>514.48699999999997</v>
      </c>
      <c r="I1624">
        <v>0</v>
      </c>
      <c r="J1624">
        <v>0.28312199999999998</v>
      </c>
      <c r="K1624">
        <v>0.70652800000000004</v>
      </c>
      <c r="L1624">
        <v>0</v>
      </c>
      <c r="M1624" t="s">
        <v>43</v>
      </c>
      <c r="R1624">
        <f>AVERAGE(B1575:B1624)</f>
        <v>14097.947999999999</v>
      </c>
      <c r="S1624">
        <f>AVERAGE(C1575:C1624)</f>
        <v>14085.207999999995</v>
      </c>
      <c r="U1624">
        <f>_xlfn.VAR.P(B1575:B1624)</f>
        <v>6033.3092960000013</v>
      </c>
      <c r="V1624">
        <f>_xlfn.VAR.P(C1575:C1624)</f>
        <v>6042.6199360000001</v>
      </c>
      <c r="X1624">
        <f>1.96*SQRT(U1624)/50</f>
        <v>3.0448356928749774</v>
      </c>
      <c r="Y1624">
        <f>1.96*SQRT(V1624)/50</f>
        <v>3.0471841917506466</v>
      </c>
    </row>
    <row r="1625" spans="1:25" x14ac:dyDescent="0.25">
      <c r="A1625" t="s">
        <v>183</v>
      </c>
      <c r="B1625">
        <v>705011.03249999997</v>
      </c>
      <c r="C1625" t="s">
        <v>37</v>
      </c>
    </row>
    <row r="1626" spans="1:25" x14ac:dyDescent="0.25">
      <c r="A1626" t="s">
        <v>184</v>
      </c>
      <c r="B1626">
        <v>15004.7</v>
      </c>
      <c r="C1626">
        <v>14932.3</v>
      </c>
      <c r="D1626">
        <v>14931.9</v>
      </c>
      <c r="E1626">
        <v>14905.1</v>
      </c>
      <c r="F1626">
        <v>1137.3699999999999</v>
      </c>
      <c r="G1626">
        <v>1255.25</v>
      </c>
      <c r="H1626">
        <v>522.15700000000004</v>
      </c>
      <c r="I1626">
        <v>324.47800000000001</v>
      </c>
      <c r="J1626">
        <v>381.08499999999998</v>
      </c>
      <c r="K1626">
        <v>12492.9</v>
      </c>
      <c r="L1626">
        <v>0.28322999999999998</v>
      </c>
      <c r="M1626">
        <v>0.72768900000000003</v>
      </c>
      <c r="N1626">
        <v>0</v>
      </c>
      <c r="O1626" t="s">
        <v>43</v>
      </c>
    </row>
    <row r="1627" spans="1:25" x14ac:dyDescent="0.25">
      <c r="A1627" t="s">
        <v>184</v>
      </c>
      <c r="B1627">
        <v>14957.9</v>
      </c>
      <c r="C1627">
        <v>14879.5</v>
      </c>
      <c r="D1627">
        <v>14879.2</v>
      </c>
      <c r="E1627">
        <v>14852.8</v>
      </c>
      <c r="F1627">
        <v>1142.5899999999999</v>
      </c>
      <c r="G1627">
        <v>1247.76</v>
      </c>
      <c r="H1627">
        <v>522.25800000000004</v>
      </c>
      <c r="I1627">
        <v>320.68900000000002</v>
      </c>
      <c r="J1627">
        <v>377.7</v>
      </c>
      <c r="K1627">
        <v>12443.5</v>
      </c>
      <c r="L1627">
        <v>0.28308</v>
      </c>
      <c r="M1627">
        <v>0.72787800000000002</v>
      </c>
      <c r="N1627">
        <v>0</v>
      </c>
      <c r="O1627" t="s">
        <v>43</v>
      </c>
    </row>
    <row r="1628" spans="1:25" x14ac:dyDescent="0.25">
      <c r="A1628" t="s">
        <v>184</v>
      </c>
      <c r="B1628">
        <v>14939</v>
      </c>
      <c r="C1628">
        <v>14865.4</v>
      </c>
      <c r="D1628">
        <v>14865.1</v>
      </c>
      <c r="E1628">
        <v>14838.6</v>
      </c>
      <c r="F1628">
        <v>1132.04</v>
      </c>
      <c r="G1628">
        <v>1243.8</v>
      </c>
      <c r="H1628">
        <v>519.755</v>
      </c>
      <c r="I1628">
        <v>320.24599999999998</v>
      </c>
      <c r="J1628">
        <v>376.678</v>
      </c>
      <c r="K1628">
        <v>12443.7</v>
      </c>
      <c r="L1628">
        <v>0.283078</v>
      </c>
      <c r="M1628">
        <v>0.72767099999999996</v>
      </c>
      <c r="N1628">
        <v>0</v>
      </c>
      <c r="O1628" t="s">
        <v>43</v>
      </c>
    </row>
    <row r="1629" spans="1:25" x14ac:dyDescent="0.25">
      <c r="A1629" t="s">
        <v>184</v>
      </c>
      <c r="B1629">
        <v>14958.3</v>
      </c>
      <c r="C1629">
        <v>14881.5</v>
      </c>
      <c r="D1629">
        <v>14881.2</v>
      </c>
      <c r="E1629">
        <v>14854.4</v>
      </c>
      <c r="F1629">
        <v>1136.46</v>
      </c>
      <c r="G1629">
        <v>1247.0899999999999</v>
      </c>
      <c r="H1629">
        <v>521.00800000000004</v>
      </c>
      <c r="I1629">
        <v>321.59899999999999</v>
      </c>
      <c r="J1629">
        <v>377.32600000000002</v>
      </c>
      <c r="K1629">
        <v>12451.8</v>
      </c>
      <c r="L1629">
        <v>0.283078</v>
      </c>
      <c r="M1629">
        <v>0.70653200000000005</v>
      </c>
      <c r="N1629">
        <v>0</v>
      </c>
      <c r="O1629" t="s">
        <v>43</v>
      </c>
    </row>
    <row r="1630" spans="1:25" x14ac:dyDescent="0.25">
      <c r="A1630" t="s">
        <v>184</v>
      </c>
      <c r="B1630">
        <v>15032</v>
      </c>
      <c r="C1630">
        <v>14953</v>
      </c>
      <c r="D1630">
        <v>14952.7</v>
      </c>
      <c r="E1630">
        <v>14925.7</v>
      </c>
      <c r="F1630">
        <v>1149.04</v>
      </c>
      <c r="G1630">
        <v>1249.95</v>
      </c>
      <c r="H1630">
        <v>521.85400000000004</v>
      </c>
      <c r="I1630">
        <v>322.41399999999999</v>
      </c>
      <c r="J1630">
        <v>378.16399999999999</v>
      </c>
      <c r="K1630">
        <v>12507.7</v>
      </c>
      <c r="L1630">
        <v>0.26169799999999999</v>
      </c>
      <c r="M1630">
        <v>0.72687000000000002</v>
      </c>
      <c r="N1630">
        <v>0</v>
      </c>
      <c r="O1630" t="s">
        <v>43</v>
      </c>
    </row>
    <row r="1631" spans="1:25" x14ac:dyDescent="0.25">
      <c r="A1631" t="s">
        <v>184</v>
      </c>
      <c r="B1631">
        <v>15046.1</v>
      </c>
      <c r="C1631">
        <v>14971.7</v>
      </c>
      <c r="D1631">
        <v>14971.3</v>
      </c>
      <c r="E1631">
        <v>14944.2</v>
      </c>
      <c r="F1631">
        <v>1181.47</v>
      </c>
      <c r="G1631">
        <v>1249.74</v>
      </c>
      <c r="H1631">
        <v>521.11599999999999</v>
      </c>
      <c r="I1631">
        <v>321.00400000000002</v>
      </c>
      <c r="J1631">
        <v>380.63600000000002</v>
      </c>
      <c r="K1631">
        <v>12493.6</v>
      </c>
      <c r="L1631">
        <v>0.283279</v>
      </c>
      <c r="M1631">
        <v>0.71911499999999995</v>
      </c>
      <c r="N1631">
        <v>0</v>
      </c>
      <c r="O1631" t="s">
        <v>43</v>
      </c>
    </row>
    <row r="1632" spans="1:25" x14ac:dyDescent="0.25">
      <c r="A1632" t="s">
        <v>184</v>
      </c>
      <c r="B1632">
        <v>14941.7</v>
      </c>
      <c r="C1632">
        <v>14866.8</v>
      </c>
      <c r="D1632">
        <v>14866.5</v>
      </c>
      <c r="E1632">
        <v>14840</v>
      </c>
      <c r="F1632">
        <v>1114.94</v>
      </c>
      <c r="G1632">
        <v>1245.0999999999999</v>
      </c>
      <c r="H1632">
        <v>518.70500000000004</v>
      </c>
      <c r="I1632">
        <v>321.45499999999998</v>
      </c>
      <c r="J1632">
        <v>377.38600000000002</v>
      </c>
      <c r="K1632">
        <v>12460.8</v>
      </c>
      <c r="L1632">
        <v>0.28312399999999999</v>
      </c>
      <c r="M1632">
        <v>0.72765199999999997</v>
      </c>
      <c r="N1632">
        <v>0</v>
      </c>
      <c r="O1632" t="s">
        <v>43</v>
      </c>
    </row>
    <row r="1633" spans="1:15" x14ac:dyDescent="0.25">
      <c r="A1633" t="s">
        <v>184</v>
      </c>
      <c r="B1633">
        <v>14976.8</v>
      </c>
      <c r="C1633">
        <v>14905.5</v>
      </c>
      <c r="D1633">
        <v>14905.2</v>
      </c>
      <c r="E1633">
        <v>14879</v>
      </c>
      <c r="F1633">
        <v>1137.1099999999999</v>
      </c>
      <c r="G1633">
        <v>1254.54</v>
      </c>
      <c r="H1633">
        <v>521.81100000000004</v>
      </c>
      <c r="I1633">
        <v>324.767</v>
      </c>
      <c r="J1633">
        <v>380.072</v>
      </c>
      <c r="K1633">
        <v>12468.4</v>
      </c>
      <c r="L1633">
        <v>0.283134</v>
      </c>
      <c r="M1633">
        <v>0.72789800000000004</v>
      </c>
      <c r="N1633">
        <v>0</v>
      </c>
      <c r="O1633" t="s">
        <v>43</v>
      </c>
    </row>
    <row r="1634" spans="1:15" x14ac:dyDescent="0.25">
      <c r="A1634" t="s">
        <v>184</v>
      </c>
      <c r="B1634">
        <v>14881.3</v>
      </c>
      <c r="C1634">
        <v>14809.5</v>
      </c>
      <c r="D1634">
        <v>14809.2</v>
      </c>
      <c r="E1634">
        <v>14783.3</v>
      </c>
      <c r="F1634">
        <v>1116.1500000000001</v>
      </c>
      <c r="G1634">
        <v>1240.53</v>
      </c>
      <c r="H1634">
        <v>517.529</v>
      </c>
      <c r="I1634">
        <v>320.82499999999999</v>
      </c>
      <c r="J1634">
        <v>374.88400000000001</v>
      </c>
      <c r="K1634">
        <v>12408</v>
      </c>
      <c r="L1634">
        <v>0.28312799999999999</v>
      </c>
      <c r="M1634">
        <v>0.70653200000000005</v>
      </c>
      <c r="N1634">
        <v>0</v>
      </c>
      <c r="O1634" t="s">
        <v>43</v>
      </c>
    </row>
    <row r="1635" spans="1:15" x14ac:dyDescent="0.25">
      <c r="A1635" t="s">
        <v>184</v>
      </c>
      <c r="B1635">
        <v>14801.9</v>
      </c>
      <c r="C1635">
        <v>14729.1</v>
      </c>
      <c r="D1635">
        <v>14728.8</v>
      </c>
      <c r="E1635">
        <v>14703.9</v>
      </c>
      <c r="F1635">
        <v>1096.96</v>
      </c>
      <c r="G1635">
        <v>1235.99</v>
      </c>
      <c r="H1635">
        <v>514.58299999999997</v>
      </c>
      <c r="I1635">
        <v>320.29599999999999</v>
      </c>
      <c r="J1635">
        <v>374.02199999999999</v>
      </c>
      <c r="K1635">
        <v>12352.4</v>
      </c>
      <c r="L1635">
        <v>0.28312599999999999</v>
      </c>
      <c r="M1635">
        <v>0.72475000000000001</v>
      </c>
      <c r="N1635">
        <v>0</v>
      </c>
      <c r="O1635" t="s">
        <v>43</v>
      </c>
    </row>
    <row r="1636" spans="1:15" x14ac:dyDescent="0.25">
      <c r="A1636" t="s">
        <v>184</v>
      </c>
      <c r="B1636">
        <v>14864.2</v>
      </c>
      <c r="C1636">
        <v>14789.3</v>
      </c>
      <c r="D1636">
        <v>14789</v>
      </c>
      <c r="E1636">
        <v>14763.8</v>
      </c>
      <c r="F1636">
        <v>1097.43</v>
      </c>
      <c r="G1636">
        <v>1253.81</v>
      </c>
      <c r="H1636">
        <v>516.54200000000003</v>
      </c>
      <c r="I1636">
        <v>328.29500000000002</v>
      </c>
      <c r="J1636">
        <v>382.42500000000001</v>
      </c>
      <c r="K1636">
        <v>12394.3</v>
      </c>
      <c r="L1636">
        <v>0.28308</v>
      </c>
      <c r="M1636">
        <v>0.725082</v>
      </c>
      <c r="N1636">
        <v>0</v>
      </c>
      <c r="O1636" t="s">
        <v>43</v>
      </c>
    </row>
    <row r="1637" spans="1:15" x14ac:dyDescent="0.25">
      <c r="A1637" t="s">
        <v>184</v>
      </c>
      <c r="B1637">
        <v>14924.5</v>
      </c>
      <c r="C1637">
        <v>14849.1</v>
      </c>
      <c r="D1637">
        <v>14848.8</v>
      </c>
      <c r="E1637">
        <v>14823.5</v>
      </c>
      <c r="F1637">
        <v>1106.8</v>
      </c>
      <c r="G1637">
        <v>1267.81</v>
      </c>
      <c r="H1637">
        <v>514.93399999999997</v>
      </c>
      <c r="I1637">
        <v>336.45699999999999</v>
      </c>
      <c r="J1637">
        <v>389.346</v>
      </c>
      <c r="K1637">
        <v>12429.8</v>
      </c>
      <c r="L1637">
        <v>0.283082</v>
      </c>
      <c r="M1637">
        <v>0.70653200000000005</v>
      </c>
      <c r="N1637">
        <v>0</v>
      </c>
      <c r="O1637" t="s">
        <v>43</v>
      </c>
    </row>
    <row r="1638" spans="1:15" x14ac:dyDescent="0.25">
      <c r="A1638" t="s">
        <v>184</v>
      </c>
      <c r="B1638">
        <v>14844.1</v>
      </c>
      <c r="C1638">
        <v>14773.2</v>
      </c>
      <c r="D1638">
        <v>14772.9</v>
      </c>
      <c r="E1638">
        <v>14747.7</v>
      </c>
      <c r="F1638">
        <v>1100.43</v>
      </c>
      <c r="G1638">
        <v>1239.32</v>
      </c>
      <c r="H1638">
        <v>518.08100000000002</v>
      </c>
      <c r="I1638">
        <v>319.46199999999999</v>
      </c>
      <c r="J1638">
        <v>374.75400000000002</v>
      </c>
      <c r="K1638">
        <v>12389.1</v>
      </c>
      <c r="L1638">
        <v>0.28312500000000002</v>
      </c>
      <c r="M1638">
        <v>0.72789899999999996</v>
      </c>
      <c r="N1638">
        <v>0</v>
      </c>
      <c r="O1638" t="s">
        <v>43</v>
      </c>
    </row>
    <row r="1639" spans="1:15" x14ac:dyDescent="0.25">
      <c r="A1639" t="s">
        <v>184</v>
      </c>
      <c r="B1639">
        <v>14828.1</v>
      </c>
      <c r="C1639">
        <v>14756.8</v>
      </c>
      <c r="D1639">
        <v>14756.5</v>
      </c>
      <c r="E1639">
        <v>14731</v>
      </c>
      <c r="F1639">
        <v>1092.97</v>
      </c>
      <c r="G1639">
        <v>1233.4100000000001</v>
      </c>
      <c r="H1639">
        <v>516.90200000000004</v>
      </c>
      <c r="I1639">
        <v>317.10199999999998</v>
      </c>
      <c r="J1639">
        <v>372.58199999999999</v>
      </c>
      <c r="K1639">
        <v>12385.5</v>
      </c>
      <c r="L1639">
        <v>0.28309299999999998</v>
      </c>
      <c r="M1639">
        <v>0.72619299999999998</v>
      </c>
      <c r="N1639">
        <v>0</v>
      </c>
      <c r="O1639" t="s">
        <v>43</v>
      </c>
    </row>
    <row r="1640" spans="1:15" x14ac:dyDescent="0.25">
      <c r="A1640" t="s">
        <v>184</v>
      </c>
      <c r="B1640">
        <v>14829.1</v>
      </c>
      <c r="C1640">
        <v>14751.7</v>
      </c>
      <c r="D1640">
        <v>14751.4</v>
      </c>
      <c r="E1640">
        <v>14726.3</v>
      </c>
      <c r="F1640">
        <v>1108.2</v>
      </c>
      <c r="G1640">
        <v>1242.7</v>
      </c>
      <c r="H1640">
        <v>518.625</v>
      </c>
      <c r="I1640">
        <v>321.33300000000003</v>
      </c>
      <c r="J1640">
        <v>375.84199999999998</v>
      </c>
      <c r="K1640">
        <v>12356.8</v>
      </c>
      <c r="L1640">
        <v>0.28360600000000002</v>
      </c>
      <c r="M1640">
        <v>0.72640499999999997</v>
      </c>
      <c r="N1640">
        <v>0</v>
      </c>
      <c r="O1640" t="s">
        <v>43</v>
      </c>
    </row>
    <row r="1641" spans="1:15" x14ac:dyDescent="0.25">
      <c r="A1641" t="s">
        <v>184</v>
      </c>
      <c r="B1641">
        <v>14815.1</v>
      </c>
      <c r="C1641">
        <v>14743.1</v>
      </c>
      <c r="D1641">
        <v>14742.8</v>
      </c>
      <c r="E1641">
        <v>14718</v>
      </c>
      <c r="F1641">
        <v>1118.71</v>
      </c>
      <c r="G1641">
        <v>1229.17</v>
      </c>
      <c r="H1641">
        <v>513.99900000000002</v>
      </c>
      <c r="I1641">
        <v>317.67700000000002</v>
      </c>
      <c r="J1641">
        <v>370.63799999999998</v>
      </c>
      <c r="K1641">
        <v>12351.6</v>
      </c>
      <c r="L1641">
        <v>0.283111</v>
      </c>
      <c r="M1641">
        <v>0.70653100000000002</v>
      </c>
      <c r="N1641">
        <v>0</v>
      </c>
      <c r="O1641" t="s">
        <v>43</v>
      </c>
    </row>
    <row r="1642" spans="1:15" x14ac:dyDescent="0.25">
      <c r="A1642" t="s">
        <v>184</v>
      </c>
      <c r="B1642">
        <v>15009.1</v>
      </c>
      <c r="C1642">
        <v>14936.1</v>
      </c>
      <c r="D1642">
        <v>14935.7</v>
      </c>
      <c r="E1642">
        <v>14908.6</v>
      </c>
      <c r="F1642">
        <v>1139.1199999999999</v>
      </c>
      <c r="G1642">
        <v>1257.81</v>
      </c>
      <c r="H1642">
        <v>525.42600000000004</v>
      </c>
      <c r="I1642">
        <v>324.32100000000003</v>
      </c>
      <c r="J1642">
        <v>380.84300000000002</v>
      </c>
      <c r="K1642">
        <v>12492.3</v>
      </c>
      <c r="L1642">
        <v>0.28345199999999998</v>
      </c>
      <c r="M1642">
        <v>0.72689700000000002</v>
      </c>
      <c r="N1642">
        <v>0</v>
      </c>
      <c r="O1642" t="s">
        <v>43</v>
      </c>
    </row>
    <row r="1643" spans="1:15" x14ac:dyDescent="0.25">
      <c r="A1643" t="s">
        <v>184</v>
      </c>
      <c r="B1643">
        <v>14940.4</v>
      </c>
      <c r="C1643">
        <v>14867.7</v>
      </c>
      <c r="D1643">
        <v>14867.3</v>
      </c>
      <c r="E1643">
        <v>14840.1</v>
      </c>
      <c r="F1643">
        <v>1128.44</v>
      </c>
      <c r="G1643">
        <v>1249.49</v>
      </c>
      <c r="H1643">
        <v>520.928</v>
      </c>
      <c r="I1643">
        <v>323.14600000000002</v>
      </c>
      <c r="J1643">
        <v>378.39499999999998</v>
      </c>
      <c r="K1643">
        <v>12443</v>
      </c>
      <c r="L1643">
        <v>0.283107</v>
      </c>
      <c r="M1643">
        <v>0.72787100000000005</v>
      </c>
      <c r="N1643">
        <v>0</v>
      </c>
      <c r="O1643" t="s">
        <v>43</v>
      </c>
    </row>
    <row r="1644" spans="1:15" x14ac:dyDescent="0.25">
      <c r="A1644" t="s">
        <v>184</v>
      </c>
      <c r="B1644">
        <v>14969.9</v>
      </c>
      <c r="C1644">
        <v>14898.4</v>
      </c>
      <c r="D1644">
        <v>14898.1</v>
      </c>
      <c r="E1644">
        <v>14871.3</v>
      </c>
      <c r="F1644">
        <v>1163.44</v>
      </c>
      <c r="G1644">
        <v>1250.6199999999999</v>
      </c>
      <c r="H1644">
        <v>521.38900000000001</v>
      </c>
      <c r="I1644">
        <v>324.447</v>
      </c>
      <c r="J1644">
        <v>377.76499999999999</v>
      </c>
      <c r="K1644">
        <v>12438.3</v>
      </c>
      <c r="L1644">
        <v>0.28309800000000002</v>
      </c>
      <c r="M1644">
        <v>0.71367899999999995</v>
      </c>
      <c r="N1644">
        <v>0</v>
      </c>
      <c r="O1644" t="s">
        <v>43</v>
      </c>
    </row>
    <row r="1645" spans="1:15" x14ac:dyDescent="0.25">
      <c r="A1645" t="s">
        <v>184</v>
      </c>
      <c r="B1645">
        <v>14970.8</v>
      </c>
      <c r="C1645">
        <v>14895</v>
      </c>
      <c r="D1645">
        <v>14894.6</v>
      </c>
      <c r="E1645">
        <v>14867.8</v>
      </c>
      <c r="F1645">
        <v>1143.5999999999999</v>
      </c>
      <c r="G1645">
        <v>1250.6400000000001</v>
      </c>
      <c r="H1645">
        <v>519.83799999999997</v>
      </c>
      <c r="I1645">
        <v>324.584</v>
      </c>
      <c r="J1645">
        <v>379.267</v>
      </c>
      <c r="K1645">
        <v>12454.3</v>
      </c>
      <c r="L1645">
        <v>0.28309299999999998</v>
      </c>
      <c r="M1645">
        <v>0.726796</v>
      </c>
      <c r="N1645">
        <v>0</v>
      </c>
      <c r="O1645" t="s">
        <v>43</v>
      </c>
    </row>
    <row r="1646" spans="1:15" x14ac:dyDescent="0.25">
      <c r="A1646" t="s">
        <v>184</v>
      </c>
      <c r="B1646">
        <v>15030.9</v>
      </c>
      <c r="C1646">
        <v>14955.1</v>
      </c>
      <c r="D1646">
        <v>14954.5</v>
      </c>
      <c r="E1646">
        <v>14927.3</v>
      </c>
      <c r="F1646">
        <v>1147.25</v>
      </c>
      <c r="G1646">
        <v>1256.24</v>
      </c>
      <c r="H1646">
        <v>522.51199999999994</v>
      </c>
      <c r="I1646">
        <v>323.59199999999998</v>
      </c>
      <c r="J1646">
        <v>382.64499999999998</v>
      </c>
      <c r="K1646">
        <v>12504.5</v>
      </c>
      <c r="L1646">
        <v>0.28310999999999997</v>
      </c>
      <c r="M1646">
        <v>0.72788699999999995</v>
      </c>
      <c r="N1646">
        <v>0</v>
      </c>
      <c r="O1646" t="s">
        <v>43</v>
      </c>
    </row>
    <row r="1647" spans="1:15" x14ac:dyDescent="0.25">
      <c r="A1647" t="s">
        <v>184</v>
      </c>
      <c r="B1647">
        <v>15016.7</v>
      </c>
      <c r="C1647">
        <v>14940.6</v>
      </c>
      <c r="D1647">
        <v>14940.3</v>
      </c>
      <c r="E1647">
        <v>14913.7</v>
      </c>
      <c r="F1647">
        <v>1163.9000000000001</v>
      </c>
      <c r="G1647">
        <v>1249.29</v>
      </c>
      <c r="H1647">
        <v>522.46100000000001</v>
      </c>
      <c r="I1647">
        <v>321.55200000000002</v>
      </c>
      <c r="J1647">
        <v>378.209</v>
      </c>
      <c r="K1647">
        <v>12481.1</v>
      </c>
      <c r="L1647">
        <v>0.283078</v>
      </c>
      <c r="M1647">
        <v>0.72721499999999994</v>
      </c>
      <c r="N1647">
        <v>0</v>
      </c>
      <c r="O1647" t="s">
        <v>43</v>
      </c>
    </row>
    <row r="1648" spans="1:15" x14ac:dyDescent="0.25">
      <c r="A1648" t="s">
        <v>184</v>
      </c>
      <c r="B1648">
        <v>14966.7</v>
      </c>
      <c r="C1648">
        <v>14891.3</v>
      </c>
      <c r="D1648">
        <v>14890.9</v>
      </c>
      <c r="E1648">
        <v>14864.6</v>
      </c>
      <c r="F1648">
        <v>1126.73</v>
      </c>
      <c r="G1648">
        <v>1251.27</v>
      </c>
      <c r="H1648">
        <v>521.08399999999995</v>
      </c>
      <c r="I1648">
        <v>324.11700000000002</v>
      </c>
      <c r="J1648">
        <v>378.81799999999998</v>
      </c>
      <c r="K1648">
        <v>12467.8</v>
      </c>
      <c r="L1648">
        <v>0.283078</v>
      </c>
      <c r="M1648">
        <v>0.71422099999999999</v>
      </c>
      <c r="N1648">
        <v>0</v>
      </c>
      <c r="O1648" t="s">
        <v>43</v>
      </c>
    </row>
    <row r="1649" spans="1:15" x14ac:dyDescent="0.25">
      <c r="A1649" t="s">
        <v>184</v>
      </c>
      <c r="B1649">
        <v>14958.9</v>
      </c>
      <c r="C1649">
        <v>14884.2</v>
      </c>
      <c r="D1649">
        <v>14883.8</v>
      </c>
      <c r="E1649">
        <v>14856.7</v>
      </c>
      <c r="F1649">
        <v>1124.22</v>
      </c>
      <c r="G1649">
        <v>1251.77</v>
      </c>
      <c r="H1649">
        <v>524.09900000000005</v>
      </c>
      <c r="I1649">
        <v>322.274</v>
      </c>
      <c r="J1649">
        <v>378.22899999999998</v>
      </c>
      <c r="K1649">
        <v>12461.6</v>
      </c>
      <c r="L1649">
        <v>0.28308100000000003</v>
      </c>
      <c r="M1649">
        <v>0.70705799999999996</v>
      </c>
      <c r="N1649">
        <v>0</v>
      </c>
      <c r="O1649" t="s">
        <v>43</v>
      </c>
    </row>
    <row r="1650" spans="1:15" x14ac:dyDescent="0.25">
      <c r="A1650" t="s">
        <v>184</v>
      </c>
      <c r="B1650">
        <v>14898</v>
      </c>
      <c r="C1650">
        <v>14823.3</v>
      </c>
      <c r="D1650">
        <v>14823.1</v>
      </c>
      <c r="E1650">
        <v>14797.2</v>
      </c>
      <c r="F1650">
        <v>1134.29</v>
      </c>
      <c r="G1650">
        <v>1242.0999999999999</v>
      </c>
      <c r="H1650">
        <v>518.077</v>
      </c>
      <c r="I1650">
        <v>321.02999999999997</v>
      </c>
      <c r="J1650">
        <v>375.47</v>
      </c>
      <c r="K1650">
        <v>12401.5</v>
      </c>
      <c r="L1650">
        <v>0.28324300000000002</v>
      </c>
      <c r="M1650">
        <v>0.72727200000000003</v>
      </c>
      <c r="N1650">
        <v>0</v>
      </c>
      <c r="O1650" t="s">
        <v>43</v>
      </c>
    </row>
    <row r="1651" spans="1:15" x14ac:dyDescent="0.25">
      <c r="A1651" t="s">
        <v>184</v>
      </c>
      <c r="B1651">
        <v>14764.6</v>
      </c>
      <c r="C1651">
        <v>14690.2</v>
      </c>
      <c r="D1651">
        <v>14689.9</v>
      </c>
      <c r="E1651">
        <v>14664.9</v>
      </c>
      <c r="F1651">
        <v>1088.57</v>
      </c>
      <c r="G1651">
        <v>1230.33</v>
      </c>
      <c r="H1651">
        <v>514.774</v>
      </c>
      <c r="I1651">
        <v>317.93400000000003</v>
      </c>
      <c r="J1651">
        <v>370.66199999999998</v>
      </c>
      <c r="K1651">
        <v>12327.7</v>
      </c>
      <c r="L1651">
        <v>0.28322700000000001</v>
      </c>
      <c r="M1651">
        <v>0.71752400000000005</v>
      </c>
      <c r="N1651">
        <v>0</v>
      </c>
      <c r="O1651" t="s">
        <v>43</v>
      </c>
    </row>
    <row r="1652" spans="1:15" x14ac:dyDescent="0.25">
      <c r="A1652" t="s">
        <v>184</v>
      </c>
      <c r="B1652">
        <v>14792.2</v>
      </c>
      <c r="C1652">
        <v>14719.6</v>
      </c>
      <c r="D1652">
        <v>14719.4</v>
      </c>
      <c r="E1652">
        <v>14693.8</v>
      </c>
      <c r="F1652">
        <v>1101.44</v>
      </c>
      <c r="G1652">
        <v>1234.93</v>
      </c>
      <c r="H1652">
        <v>517.82100000000003</v>
      </c>
      <c r="I1652">
        <v>317.69900000000001</v>
      </c>
      <c r="J1652">
        <v>372.334</v>
      </c>
      <c r="K1652">
        <v>12338.4</v>
      </c>
      <c r="L1652">
        <v>0.28310800000000003</v>
      </c>
      <c r="M1652">
        <v>0.72418800000000005</v>
      </c>
      <c r="N1652">
        <v>0</v>
      </c>
      <c r="O1652" t="s">
        <v>43</v>
      </c>
    </row>
    <row r="1653" spans="1:15" x14ac:dyDescent="0.25">
      <c r="A1653" t="s">
        <v>184</v>
      </c>
      <c r="B1653">
        <v>14789.6</v>
      </c>
      <c r="C1653">
        <v>14713.1</v>
      </c>
      <c r="D1653">
        <v>14712.8</v>
      </c>
      <c r="E1653">
        <v>14687.7</v>
      </c>
      <c r="F1653">
        <v>1107.33</v>
      </c>
      <c r="G1653">
        <v>1232.94</v>
      </c>
      <c r="H1653">
        <v>516.68200000000002</v>
      </c>
      <c r="I1653">
        <v>317.86599999999999</v>
      </c>
      <c r="J1653">
        <v>371.41</v>
      </c>
      <c r="K1653">
        <v>12328.6</v>
      </c>
      <c r="L1653">
        <v>0.28314600000000001</v>
      </c>
      <c r="M1653">
        <v>0.70918800000000004</v>
      </c>
      <c r="N1653">
        <v>0</v>
      </c>
      <c r="O1653" t="s">
        <v>43</v>
      </c>
    </row>
    <row r="1654" spans="1:15" x14ac:dyDescent="0.25">
      <c r="A1654" t="s">
        <v>184</v>
      </c>
      <c r="B1654">
        <v>14894.6</v>
      </c>
      <c r="C1654">
        <v>14821.9</v>
      </c>
      <c r="D1654">
        <v>14821.6</v>
      </c>
      <c r="E1654">
        <v>14795.7</v>
      </c>
      <c r="F1654">
        <v>1126.57</v>
      </c>
      <c r="G1654">
        <v>1242.21</v>
      </c>
      <c r="H1654">
        <v>518.63400000000001</v>
      </c>
      <c r="I1654">
        <v>320.267</v>
      </c>
      <c r="J1654">
        <v>376.13499999999999</v>
      </c>
      <c r="K1654">
        <v>12408.2</v>
      </c>
      <c r="L1654">
        <v>0.28308699999999998</v>
      </c>
      <c r="M1654">
        <v>0.70639799999999997</v>
      </c>
      <c r="N1654">
        <v>0</v>
      </c>
      <c r="O1654" t="s">
        <v>43</v>
      </c>
    </row>
    <row r="1655" spans="1:15" x14ac:dyDescent="0.25">
      <c r="A1655" t="s">
        <v>184</v>
      </c>
      <c r="B1655">
        <v>14840.8</v>
      </c>
      <c r="C1655">
        <v>14767.1</v>
      </c>
      <c r="D1655">
        <v>14766.9</v>
      </c>
      <c r="E1655">
        <v>14741.7</v>
      </c>
      <c r="F1655">
        <v>1090.31</v>
      </c>
      <c r="G1655">
        <v>1243.57</v>
      </c>
      <c r="H1655">
        <v>517.75900000000001</v>
      </c>
      <c r="I1655">
        <v>322.35399999999998</v>
      </c>
      <c r="J1655">
        <v>376.39100000000002</v>
      </c>
      <c r="K1655">
        <v>12389.3</v>
      </c>
      <c r="L1655">
        <v>0.28327200000000002</v>
      </c>
      <c r="M1655">
        <v>0.71742700000000004</v>
      </c>
      <c r="N1655">
        <v>0</v>
      </c>
      <c r="O1655" t="s">
        <v>43</v>
      </c>
    </row>
    <row r="1656" spans="1:15" x14ac:dyDescent="0.25">
      <c r="A1656" t="s">
        <v>184</v>
      </c>
      <c r="B1656">
        <v>14782.8</v>
      </c>
      <c r="C1656">
        <v>14711.3</v>
      </c>
      <c r="D1656">
        <v>14711</v>
      </c>
      <c r="E1656">
        <v>14686</v>
      </c>
      <c r="F1656">
        <v>1098.67</v>
      </c>
      <c r="G1656">
        <v>1232.3399999999999</v>
      </c>
      <c r="H1656">
        <v>515.75699999999995</v>
      </c>
      <c r="I1656">
        <v>318.58600000000001</v>
      </c>
      <c r="J1656">
        <v>371.017</v>
      </c>
      <c r="K1656">
        <v>12336.6</v>
      </c>
      <c r="L1656">
        <v>0.28365000000000001</v>
      </c>
      <c r="M1656">
        <v>0.72587900000000005</v>
      </c>
      <c r="N1656">
        <v>0</v>
      </c>
      <c r="O1656" t="s">
        <v>43</v>
      </c>
    </row>
    <row r="1657" spans="1:15" x14ac:dyDescent="0.25">
      <c r="A1657" t="s">
        <v>184</v>
      </c>
      <c r="B1657">
        <v>14872.7</v>
      </c>
      <c r="C1657">
        <v>14801.1</v>
      </c>
      <c r="D1657">
        <v>14800.8</v>
      </c>
      <c r="E1657">
        <v>14774.9</v>
      </c>
      <c r="F1657">
        <v>1154.0999999999999</v>
      </c>
      <c r="G1657">
        <v>1235.28</v>
      </c>
      <c r="H1657">
        <v>517.65700000000004</v>
      </c>
      <c r="I1657">
        <v>318.30500000000001</v>
      </c>
      <c r="J1657">
        <v>372.16199999999998</v>
      </c>
      <c r="K1657">
        <v>12366.9</v>
      </c>
      <c r="L1657">
        <v>0.283078</v>
      </c>
      <c r="M1657">
        <v>0.72785599999999995</v>
      </c>
      <c r="N1657">
        <v>0</v>
      </c>
      <c r="O1657" t="s">
        <v>43</v>
      </c>
    </row>
    <row r="1658" spans="1:15" x14ac:dyDescent="0.25">
      <c r="A1658" t="s">
        <v>184</v>
      </c>
      <c r="B1658">
        <v>14997.9</v>
      </c>
      <c r="C1658">
        <v>14925.7</v>
      </c>
      <c r="D1658">
        <v>14925.4</v>
      </c>
      <c r="E1658">
        <v>14898.7</v>
      </c>
      <c r="F1658">
        <v>1132.94</v>
      </c>
      <c r="G1658">
        <v>1254.06</v>
      </c>
      <c r="H1658">
        <v>522.32399999999996</v>
      </c>
      <c r="I1658">
        <v>324.31299999999999</v>
      </c>
      <c r="J1658">
        <v>380.04899999999998</v>
      </c>
      <c r="K1658">
        <v>12492.5</v>
      </c>
      <c r="L1658">
        <v>0.28483799999999998</v>
      </c>
      <c r="M1658">
        <v>0.72598099999999999</v>
      </c>
      <c r="N1658">
        <v>0</v>
      </c>
      <c r="O1658" t="s">
        <v>43</v>
      </c>
    </row>
    <row r="1659" spans="1:15" x14ac:dyDescent="0.25">
      <c r="A1659" t="s">
        <v>184</v>
      </c>
      <c r="B1659">
        <v>14938.1</v>
      </c>
      <c r="C1659">
        <v>14861</v>
      </c>
      <c r="D1659">
        <v>14860.7</v>
      </c>
      <c r="E1659">
        <v>14832.2</v>
      </c>
      <c r="F1659">
        <v>1126.26</v>
      </c>
      <c r="G1659">
        <v>1245.07</v>
      </c>
      <c r="H1659">
        <v>520.12300000000005</v>
      </c>
      <c r="I1659">
        <v>321.779</v>
      </c>
      <c r="J1659">
        <v>376.12299999999999</v>
      </c>
      <c r="K1659">
        <v>12441.8</v>
      </c>
      <c r="L1659">
        <v>0.283078</v>
      </c>
      <c r="M1659">
        <v>0.71533599999999997</v>
      </c>
      <c r="N1659">
        <v>0</v>
      </c>
      <c r="O1659" t="s">
        <v>43</v>
      </c>
    </row>
    <row r="1660" spans="1:15" x14ac:dyDescent="0.25">
      <c r="A1660" t="s">
        <v>184</v>
      </c>
      <c r="B1660">
        <v>14988.6</v>
      </c>
      <c r="C1660">
        <v>14917.4</v>
      </c>
      <c r="D1660">
        <v>14917.1</v>
      </c>
      <c r="E1660">
        <v>14890.3</v>
      </c>
      <c r="F1660">
        <v>1158.0899999999999</v>
      </c>
      <c r="G1660">
        <v>1255.05</v>
      </c>
      <c r="H1660">
        <v>521.63300000000004</v>
      </c>
      <c r="I1660">
        <v>323.88099999999997</v>
      </c>
      <c r="J1660">
        <v>382.37099999999998</v>
      </c>
      <c r="K1660">
        <v>12457.9</v>
      </c>
      <c r="L1660">
        <v>0.28315299999999999</v>
      </c>
      <c r="M1660">
        <v>0.72511899999999996</v>
      </c>
      <c r="N1660">
        <v>0</v>
      </c>
      <c r="O1660" t="s">
        <v>43</v>
      </c>
    </row>
    <row r="1661" spans="1:15" x14ac:dyDescent="0.25">
      <c r="A1661" t="s">
        <v>184</v>
      </c>
      <c r="B1661">
        <v>14955.4</v>
      </c>
      <c r="C1661">
        <v>14879.5</v>
      </c>
      <c r="D1661">
        <v>14879.2</v>
      </c>
      <c r="E1661">
        <v>14852.3</v>
      </c>
      <c r="F1661">
        <v>1141.44</v>
      </c>
      <c r="G1661">
        <v>1246.08</v>
      </c>
      <c r="H1661">
        <v>520.24800000000005</v>
      </c>
      <c r="I1661">
        <v>321.24599999999998</v>
      </c>
      <c r="J1661">
        <v>377.68400000000003</v>
      </c>
      <c r="K1661">
        <v>12445.9</v>
      </c>
      <c r="L1661">
        <v>0.283111</v>
      </c>
      <c r="M1661">
        <v>0.7278</v>
      </c>
      <c r="N1661">
        <v>0</v>
      </c>
      <c r="O1661" t="s">
        <v>43</v>
      </c>
    </row>
    <row r="1662" spans="1:15" x14ac:dyDescent="0.25">
      <c r="A1662" t="s">
        <v>184</v>
      </c>
      <c r="B1662">
        <v>15029.7</v>
      </c>
      <c r="C1662">
        <v>14954.7</v>
      </c>
      <c r="D1662">
        <v>14954.3</v>
      </c>
      <c r="E1662">
        <v>14927.5</v>
      </c>
      <c r="F1662">
        <v>1147.4000000000001</v>
      </c>
      <c r="G1662">
        <v>1258.3800000000001</v>
      </c>
      <c r="H1662">
        <v>524.51</v>
      </c>
      <c r="I1662">
        <v>325.488</v>
      </c>
      <c r="J1662">
        <v>381.23599999999999</v>
      </c>
      <c r="K1662">
        <v>12501.8</v>
      </c>
      <c r="L1662">
        <v>0.28313100000000002</v>
      </c>
      <c r="M1662">
        <v>0.71279800000000004</v>
      </c>
      <c r="N1662">
        <v>0</v>
      </c>
      <c r="O1662" t="s">
        <v>43</v>
      </c>
    </row>
    <row r="1663" spans="1:15" x14ac:dyDescent="0.25">
      <c r="A1663" t="s">
        <v>184</v>
      </c>
      <c r="B1663">
        <v>15007.1</v>
      </c>
      <c r="C1663">
        <v>14931.5</v>
      </c>
      <c r="D1663">
        <v>14931.1</v>
      </c>
      <c r="E1663">
        <v>14904</v>
      </c>
      <c r="F1663">
        <v>1166.08</v>
      </c>
      <c r="G1663">
        <v>1251.94</v>
      </c>
      <c r="H1663">
        <v>521.05899999999997</v>
      </c>
      <c r="I1663">
        <v>324.61500000000001</v>
      </c>
      <c r="J1663">
        <v>379.18900000000002</v>
      </c>
      <c r="K1663">
        <v>12467.1</v>
      </c>
      <c r="L1663">
        <v>0.28309499999999999</v>
      </c>
      <c r="M1663">
        <v>0.72768100000000002</v>
      </c>
      <c r="N1663">
        <v>0</v>
      </c>
      <c r="O1663" t="s">
        <v>43</v>
      </c>
    </row>
    <row r="1664" spans="1:15" x14ac:dyDescent="0.25">
      <c r="A1664" t="s">
        <v>184</v>
      </c>
      <c r="B1664">
        <v>14963.8</v>
      </c>
      <c r="C1664">
        <v>14892.8</v>
      </c>
      <c r="D1664">
        <v>14892.5</v>
      </c>
      <c r="E1664">
        <v>14865.5</v>
      </c>
      <c r="F1664">
        <v>1120</v>
      </c>
      <c r="G1664">
        <v>1244.46</v>
      </c>
      <c r="H1664">
        <v>519.26099999999997</v>
      </c>
      <c r="I1664">
        <v>321.25099999999998</v>
      </c>
      <c r="J1664">
        <v>376.65300000000002</v>
      </c>
      <c r="K1664">
        <v>12481.8</v>
      </c>
      <c r="L1664">
        <v>0.28321200000000002</v>
      </c>
      <c r="M1664">
        <v>0.70809999999999995</v>
      </c>
      <c r="N1664">
        <v>0</v>
      </c>
      <c r="O1664" t="s">
        <v>43</v>
      </c>
    </row>
    <row r="1665" spans="1:25" x14ac:dyDescent="0.25">
      <c r="A1665" t="s">
        <v>184</v>
      </c>
      <c r="B1665">
        <v>14947.3</v>
      </c>
      <c r="C1665">
        <v>14871.6</v>
      </c>
      <c r="D1665">
        <v>14871.2</v>
      </c>
      <c r="E1665">
        <v>14844.8</v>
      </c>
      <c r="F1665">
        <v>1117.48</v>
      </c>
      <c r="G1665">
        <v>1249.6300000000001</v>
      </c>
      <c r="H1665">
        <v>521.98099999999999</v>
      </c>
      <c r="I1665">
        <v>322.76</v>
      </c>
      <c r="J1665">
        <v>377.69600000000003</v>
      </c>
      <c r="K1665">
        <v>12458.4</v>
      </c>
      <c r="L1665">
        <v>0.26603900000000003</v>
      </c>
      <c r="M1665">
        <v>0.70991800000000005</v>
      </c>
      <c r="N1665">
        <v>0</v>
      </c>
      <c r="O1665" t="s">
        <v>43</v>
      </c>
    </row>
    <row r="1666" spans="1:25" x14ac:dyDescent="0.25">
      <c r="A1666" t="s">
        <v>184</v>
      </c>
      <c r="B1666">
        <v>14910.7</v>
      </c>
      <c r="C1666">
        <v>14834.9</v>
      </c>
      <c r="D1666">
        <v>14834.6</v>
      </c>
      <c r="E1666">
        <v>14808.5</v>
      </c>
      <c r="F1666">
        <v>1131.1099999999999</v>
      </c>
      <c r="G1666">
        <v>1245.46</v>
      </c>
      <c r="H1666">
        <v>519.22500000000002</v>
      </c>
      <c r="I1666">
        <v>321.721</v>
      </c>
      <c r="J1666">
        <v>376.78199999999998</v>
      </c>
      <c r="K1666">
        <v>12412.7</v>
      </c>
      <c r="L1666">
        <v>0.28359400000000001</v>
      </c>
      <c r="M1666">
        <v>0.72670299999999999</v>
      </c>
      <c r="N1666">
        <v>0</v>
      </c>
      <c r="O1666" t="s">
        <v>43</v>
      </c>
    </row>
    <row r="1667" spans="1:25" x14ac:dyDescent="0.25">
      <c r="A1667" t="s">
        <v>184</v>
      </c>
      <c r="B1667">
        <v>14817.2</v>
      </c>
      <c r="C1667">
        <v>14743.7</v>
      </c>
      <c r="D1667">
        <v>14743.5</v>
      </c>
      <c r="E1667">
        <v>14718.6</v>
      </c>
      <c r="F1667">
        <v>1069.18</v>
      </c>
      <c r="G1667">
        <v>1253.68</v>
      </c>
      <c r="H1667">
        <v>514.13199999999995</v>
      </c>
      <c r="I1667">
        <v>328.99</v>
      </c>
      <c r="J1667">
        <v>383.62700000000001</v>
      </c>
      <c r="K1667">
        <v>12377.8</v>
      </c>
      <c r="L1667">
        <v>0.283499</v>
      </c>
      <c r="M1667">
        <v>0.70653200000000005</v>
      </c>
      <c r="N1667">
        <v>0</v>
      </c>
      <c r="O1667" t="s">
        <v>43</v>
      </c>
    </row>
    <row r="1668" spans="1:25" x14ac:dyDescent="0.25">
      <c r="A1668" t="s">
        <v>184</v>
      </c>
      <c r="B1668">
        <v>14937</v>
      </c>
      <c r="C1668">
        <v>14864.7</v>
      </c>
      <c r="D1668">
        <v>14864.5</v>
      </c>
      <c r="E1668">
        <v>14839.2</v>
      </c>
      <c r="F1668">
        <v>1067.8900000000001</v>
      </c>
      <c r="G1668">
        <v>1289.55</v>
      </c>
      <c r="H1668">
        <v>513.51700000000005</v>
      </c>
      <c r="I1668">
        <v>348.68799999999999</v>
      </c>
      <c r="J1668">
        <v>400.476</v>
      </c>
      <c r="K1668">
        <v>12462.6</v>
      </c>
      <c r="L1668">
        <v>0.28311199999999997</v>
      </c>
      <c r="M1668">
        <v>0.72775400000000001</v>
      </c>
      <c r="N1668">
        <v>0</v>
      </c>
      <c r="O1668" t="s">
        <v>43</v>
      </c>
    </row>
    <row r="1669" spans="1:25" x14ac:dyDescent="0.25">
      <c r="A1669" t="s">
        <v>184</v>
      </c>
      <c r="B1669">
        <v>14858</v>
      </c>
      <c r="C1669">
        <v>14787.7</v>
      </c>
      <c r="D1669">
        <v>14787.5</v>
      </c>
      <c r="E1669">
        <v>14762.2</v>
      </c>
      <c r="F1669">
        <v>1102.49</v>
      </c>
      <c r="G1669">
        <v>1251.8599999999999</v>
      </c>
      <c r="H1669">
        <v>515.18700000000001</v>
      </c>
      <c r="I1669">
        <v>328.63400000000001</v>
      </c>
      <c r="J1669">
        <v>381.149</v>
      </c>
      <c r="K1669">
        <v>12389.4</v>
      </c>
      <c r="L1669">
        <v>0.28317300000000001</v>
      </c>
      <c r="M1669">
        <v>0.70653100000000002</v>
      </c>
      <c r="N1669">
        <v>0</v>
      </c>
      <c r="O1669" t="s">
        <v>43</v>
      </c>
    </row>
    <row r="1670" spans="1:25" x14ac:dyDescent="0.25">
      <c r="A1670" t="s">
        <v>184</v>
      </c>
      <c r="B1670">
        <v>14878.7</v>
      </c>
      <c r="C1670">
        <v>14804.2</v>
      </c>
      <c r="D1670">
        <v>14804</v>
      </c>
      <c r="E1670">
        <v>14778.4</v>
      </c>
      <c r="F1670">
        <v>1125.8599999999999</v>
      </c>
      <c r="G1670">
        <v>1238.43</v>
      </c>
      <c r="H1670">
        <v>517.077</v>
      </c>
      <c r="I1670">
        <v>319.54599999999999</v>
      </c>
      <c r="J1670">
        <v>374.35</v>
      </c>
      <c r="K1670">
        <v>12395.7</v>
      </c>
      <c r="L1670">
        <v>0.28307900000000003</v>
      </c>
      <c r="M1670">
        <v>0.72784199999999999</v>
      </c>
      <c r="N1670">
        <v>0</v>
      </c>
      <c r="O1670" t="s">
        <v>43</v>
      </c>
    </row>
    <row r="1671" spans="1:25" x14ac:dyDescent="0.25">
      <c r="A1671" t="s">
        <v>184</v>
      </c>
      <c r="B1671">
        <v>14805.3</v>
      </c>
      <c r="C1671">
        <v>14734.6</v>
      </c>
      <c r="D1671">
        <v>14734.3</v>
      </c>
      <c r="E1671">
        <v>14708.8</v>
      </c>
      <c r="F1671">
        <v>1092.33</v>
      </c>
      <c r="G1671">
        <v>1234.31</v>
      </c>
      <c r="H1671">
        <v>516.23299999999995</v>
      </c>
      <c r="I1671">
        <v>318.483</v>
      </c>
      <c r="J1671">
        <v>372.72399999999999</v>
      </c>
      <c r="K1671">
        <v>12363.7</v>
      </c>
      <c r="L1671">
        <v>0.26577200000000001</v>
      </c>
      <c r="M1671">
        <v>0.72675699999999999</v>
      </c>
      <c r="N1671">
        <v>0</v>
      </c>
      <c r="O1671" t="s">
        <v>43</v>
      </c>
    </row>
    <row r="1672" spans="1:25" x14ac:dyDescent="0.25">
      <c r="A1672" t="s">
        <v>184</v>
      </c>
      <c r="B1672">
        <v>14836.1</v>
      </c>
      <c r="C1672">
        <v>14763.6</v>
      </c>
      <c r="D1672">
        <v>14763.3</v>
      </c>
      <c r="E1672">
        <v>14737.9</v>
      </c>
      <c r="F1672">
        <v>1106.4000000000001</v>
      </c>
      <c r="G1672">
        <v>1246.43</v>
      </c>
      <c r="H1672">
        <v>516.53700000000003</v>
      </c>
      <c r="I1672">
        <v>324.82900000000001</v>
      </c>
      <c r="J1672">
        <v>378.35899999999998</v>
      </c>
      <c r="K1672">
        <v>12366.3</v>
      </c>
      <c r="L1672">
        <v>0.28311199999999997</v>
      </c>
      <c r="M1672">
        <v>0.72780999999999996</v>
      </c>
      <c r="N1672">
        <v>0</v>
      </c>
      <c r="O1672" t="s">
        <v>43</v>
      </c>
    </row>
    <row r="1673" spans="1:25" x14ac:dyDescent="0.25">
      <c r="A1673" t="s">
        <v>184</v>
      </c>
      <c r="B1673">
        <v>14817.3</v>
      </c>
      <c r="C1673">
        <v>14746.1</v>
      </c>
      <c r="D1673">
        <v>14745.8</v>
      </c>
      <c r="E1673">
        <v>14720.6</v>
      </c>
      <c r="F1673">
        <v>1129.54</v>
      </c>
      <c r="G1673">
        <v>1232.43</v>
      </c>
      <c r="H1673">
        <v>515.59100000000001</v>
      </c>
      <c r="I1673">
        <v>317.5</v>
      </c>
      <c r="J1673">
        <v>372.45299999999997</v>
      </c>
      <c r="K1673">
        <v>12340.2</v>
      </c>
      <c r="L1673">
        <v>0.28313100000000002</v>
      </c>
      <c r="M1673">
        <v>0.72370400000000001</v>
      </c>
      <c r="N1673">
        <v>0</v>
      </c>
      <c r="O1673" t="s">
        <v>43</v>
      </c>
    </row>
    <row r="1674" spans="1:25" x14ac:dyDescent="0.25">
      <c r="A1674" t="s">
        <v>184</v>
      </c>
      <c r="B1674">
        <v>14952.5</v>
      </c>
      <c r="C1674">
        <v>14880.7</v>
      </c>
      <c r="D1674">
        <v>14880.4</v>
      </c>
      <c r="E1674">
        <v>14853.9</v>
      </c>
      <c r="F1674">
        <v>1122.3900000000001</v>
      </c>
      <c r="G1674">
        <v>1249.27</v>
      </c>
      <c r="H1674">
        <v>521.91999999999996</v>
      </c>
      <c r="I1674">
        <v>322.69200000000001</v>
      </c>
      <c r="J1674">
        <v>377.40199999999999</v>
      </c>
      <c r="K1674">
        <v>12462.8</v>
      </c>
      <c r="L1674">
        <v>0.283078</v>
      </c>
      <c r="M1674">
        <v>0.72770100000000004</v>
      </c>
      <c r="N1674">
        <v>0</v>
      </c>
      <c r="O1674" t="s">
        <v>43</v>
      </c>
    </row>
    <row r="1675" spans="1:25" x14ac:dyDescent="0.25">
      <c r="A1675" t="s">
        <v>184</v>
      </c>
      <c r="B1675">
        <v>14950.6</v>
      </c>
      <c r="C1675">
        <v>14874.9</v>
      </c>
      <c r="D1675">
        <v>14874.6</v>
      </c>
      <c r="E1675">
        <v>14847.7</v>
      </c>
      <c r="F1675">
        <v>1130.29</v>
      </c>
      <c r="G1675">
        <v>1249.49</v>
      </c>
      <c r="H1675">
        <v>522.42899999999997</v>
      </c>
      <c r="I1675">
        <v>322.01499999999999</v>
      </c>
      <c r="J1675">
        <v>377.91199999999998</v>
      </c>
      <c r="K1675">
        <v>12449</v>
      </c>
      <c r="L1675">
        <v>0.283086</v>
      </c>
      <c r="M1675">
        <v>0.71897699999999998</v>
      </c>
      <c r="N1675">
        <v>0</v>
      </c>
      <c r="O1675" t="s">
        <v>43</v>
      </c>
    </row>
    <row r="1676" spans="1:25" x14ac:dyDescent="0.25">
      <c r="A1676" t="s">
        <v>184</v>
      </c>
      <c r="B1676">
        <v>14976</v>
      </c>
      <c r="C1676">
        <v>14901.9</v>
      </c>
      <c r="D1676">
        <v>14901.6</v>
      </c>
      <c r="E1676">
        <v>14874.2</v>
      </c>
      <c r="F1676">
        <v>1165.1099999999999</v>
      </c>
      <c r="G1676">
        <v>1246.6099999999999</v>
      </c>
      <c r="H1676">
        <v>520.72199999999998</v>
      </c>
      <c r="I1676">
        <v>322.49599999999998</v>
      </c>
      <c r="J1676">
        <v>376.48399999999998</v>
      </c>
      <c r="K1676">
        <v>12442.9</v>
      </c>
      <c r="L1676">
        <v>0.28314699999999998</v>
      </c>
      <c r="M1676">
        <v>0.72207500000000002</v>
      </c>
      <c r="N1676">
        <v>0</v>
      </c>
      <c r="O1676" t="s">
        <v>43</v>
      </c>
    </row>
    <row r="1677" spans="1:25" x14ac:dyDescent="0.25">
      <c r="A1677" t="s">
        <v>184</v>
      </c>
      <c r="B1677">
        <v>14959.7</v>
      </c>
      <c r="C1677">
        <v>14886.4</v>
      </c>
      <c r="D1677">
        <v>14886</v>
      </c>
      <c r="E1677">
        <v>14859.2</v>
      </c>
      <c r="F1677">
        <v>1140.74</v>
      </c>
      <c r="G1677">
        <v>1249.74</v>
      </c>
      <c r="H1677">
        <v>521.27700000000004</v>
      </c>
      <c r="I1677">
        <v>323.34300000000002</v>
      </c>
      <c r="J1677">
        <v>377.649</v>
      </c>
      <c r="K1677">
        <v>12449.5</v>
      </c>
      <c r="L1677">
        <v>0.28458</v>
      </c>
      <c r="M1677">
        <v>0.72768200000000005</v>
      </c>
      <c r="N1677">
        <v>0</v>
      </c>
      <c r="O1677" t="s">
        <v>43</v>
      </c>
    </row>
    <row r="1678" spans="1:25" x14ac:dyDescent="0.25">
      <c r="A1678" t="s">
        <v>184</v>
      </c>
      <c r="B1678">
        <v>15019.1</v>
      </c>
      <c r="C1678">
        <v>14942.7</v>
      </c>
      <c r="D1678">
        <v>14942.4</v>
      </c>
      <c r="E1678">
        <v>14915.5</v>
      </c>
      <c r="F1678">
        <v>1143.1099999999999</v>
      </c>
      <c r="G1678">
        <v>1251.78</v>
      </c>
      <c r="H1678">
        <v>523.44100000000003</v>
      </c>
      <c r="I1678">
        <v>322.149</v>
      </c>
      <c r="J1678">
        <v>378.762</v>
      </c>
      <c r="K1678">
        <v>12500.8</v>
      </c>
      <c r="L1678">
        <v>0.28314800000000001</v>
      </c>
      <c r="M1678">
        <v>0.72789599999999999</v>
      </c>
      <c r="N1678">
        <v>0</v>
      </c>
      <c r="O1678" t="s">
        <v>43</v>
      </c>
    </row>
    <row r="1679" spans="1:25" x14ac:dyDescent="0.25">
      <c r="A1679" t="s">
        <v>184</v>
      </c>
      <c r="B1679">
        <v>15003.2</v>
      </c>
      <c r="C1679">
        <v>14928.5</v>
      </c>
      <c r="D1679">
        <v>14928.1</v>
      </c>
      <c r="E1679">
        <v>14901.2</v>
      </c>
      <c r="F1679">
        <v>1170.4100000000001</v>
      </c>
      <c r="G1679">
        <v>1248.75</v>
      </c>
      <c r="H1679">
        <v>521.64599999999996</v>
      </c>
      <c r="I1679">
        <v>323.25900000000001</v>
      </c>
      <c r="J1679">
        <v>376.65800000000002</v>
      </c>
      <c r="K1679">
        <v>12462.9</v>
      </c>
      <c r="L1679">
        <v>0.28308699999999998</v>
      </c>
      <c r="M1679">
        <v>0.72150199999999998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14949.5</v>
      </c>
      <c r="C1680">
        <v>14878.5</v>
      </c>
      <c r="D1680">
        <v>14878.2</v>
      </c>
      <c r="E1680">
        <v>14851.6</v>
      </c>
      <c r="F1680">
        <v>1123.72</v>
      </c>
      <c r="G1680">
        <v>1249.3499999999999</v>
      </c>
      <c r="H1680">
        <v>521.13699999999994</v>
      </c>
      <c r="I1680">
        <v>322.89</v>
      </c>
      <c r="J1680">
        <v>377.87900000000002</v>
      </c>
      <c r="K1680">
        <v>12459.3</v>
      </c>
      <c r="L1680">
        <v>0.28309499999999999</v>
      </c>
      <c r="M1680">
        <v>0.70653200000000005</v>
      </c>
      <c r="N1680">
        <v>0</v>
      </c>
      <c r="O1680" t="s">
        <v>43</v>
      </c>
      <c r="R1680">
        <f>AVERAGE(B1631:B1680)</f>
        <v>14915.007999999996</v>
      </c>
      <c r="S1680">
        <f>AVERAGE(C1631:C1680)</f>
        <v>14841.381999999994</v>
      </c>
      <c r="U1680">
        <f>_xlfn.VAR.P(B1631:B1680)</f>
        <v>6026.3251360000049</v>
      </c>
      <c r="V1680">
        <f>_xlfn.VAR.P(C1631:C1680)</f>
        <v>5944.0550759999978</v>
      </c>
      <c r="X1680">
        <f>1.96*SQRT(U1680)/50</f>
        <v>3.0430728313635624</v>
      </c>
      <c r="Y1680">
        <f>1.96*SQRT(V1680)/50</f>
        <v>3.0222297715403168</v>
      </c>
    </row>
    <row r="1681" spans="1:14" x14ac:dyDescent="0.25">
      <c r="A1681" t="s">
        <v>185</v>
      </c>
      <c r="B1681">
        <v>745909.1385</v>
      </c>
      <c r="C1681" t="s">
        <v>37</v>
      </c>
    </row>
    <row r="1682" spans="1:14" x14ac:dyDescent="0.25">
      <c r="A1682" t="s">
        <v>186</v>
      </c>
      <c r="B1682">
        <v>14979.5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0.260743</v>
      </c>
      <c r="L1682">
        <v>0.72777800000000004</v>
      </c>
      <c r="M1682">
        <v>0</v>
      </c>
      <c r="N1682" t="s">
        <v>43</v>
      </c>
    </row>
    <row r="1683" spans="1:14" x14ac:dyDescent="0.25">
      <c r="A1683" t="s">
        <v>186</v>
      </c>
      <c r="B1683">
        <v>14923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0.28308100000000003</v>
      </c>
      <c r="L1683">
        <v>0.72639699999999996</v>
      </c>
      <c r="M1683">
        <v>0</v>
      </c>
      <c r="N1683" t="s">
        <v>43</v>
      </c>
    </row>
    <row r="1684" spans="1:14" x14ac:dyDescent="0.25">
      <c r="A1684" t="s">
        <v>186</v>
      </c>
      <c r="B1684">
        <v>14842.7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0.28358699999999998</v>
      </c>
      <c r="L1684">
        <v>0.72725200000000001</v>
      </c>
      <c r="M1684">
        <v>0</v>
      </c>
      <c r="N1684" t="s">
        <v>43</v>
      </c>
    </row>
    <row r="1685" spans="1:14" x14ac:dyDescent="0.25">
      <c r="A1685" t="s">
        <v>186</v>
      </c>
      <c r="B1685">
        <v>14825.2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0.28307900000000003</v>
      </c>
      <c r="L1685">
        <v>0.72750800000000004</v>
      </c>
      <c r="M1685">
        <v>0</v>
      </c>
      <c r="N1685" t="s">
        <v>43</v>
      </c>
    </row>
    <row r="1686" spans="1:14" x14ac:dyDescent="0.25">
      <c r="A1686" t="s">
        <v>186</v>
      </c>
      <c r="B1686">
        <v>14869.3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0.28386699999999998</v>
      </c>
      <c r="L1686">
        <v>0.70653200000000005</v>
      </c>
      <c r="M1686">
        <v>0</v>
      </c>
      <c r="N1686" t="s">
        <v>43</v>
      </c>
    </row>
    <row r="1687" spans="1:14" x14ac:dyDescent="0.25">
      <c r="A1687" t="s">
        <v>186</v>
      </c>
      <c r="B1687">
        <v>15042.4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0.27448899999999998</v>
      </c>
      <c r="L1687">
        <v>0.72783399999999998</v>
      </c>
      <c r="M1687">
        <v>0</v>
      </c>
      <c r="N1687" t="s">
        <v>43</v>
      </c>
    </row>
    <row r="1688" spans="1:14" x14ac:dyDescent="0.25">
      <c r="A1688" t="s">
        <v>186</v>
      </c>
      <c r="B1688">
        <v>14796.6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0.28309800000000002</v>
      </c>
      <c r="L1688">
        <v>0.72783200000000003</v>
      </c>
      <c r="M1688">
        <v>0</v>
      </c>
      <c r="N1688" t="s">
        <v>43</v>
      </c>
    </row>
    <row r="1689" spans="1:14" x14ac:dyDescent="0.25">
      <c r="A1689" t="s">
        <v>186</v>
      </c>
      <c r="B1689">
        <v>14822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0.283082</v>
      </c>
      <c r="L1689">
        <v>0.72739900000000002</v>
      </c>
      <c r="M1689">
        <v>0</v>
      </c>
      <c r="N1689" t="s">
        <v>43</v>
      </c>
    </row>
    <row r="1690" spans="1:14" x14ac:dyDescent="0.25">
      <c r="A1690" t="s">
        <v>186</v>
      </c>
      <c r="B1690">
        <v>14825.1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0.28313899999999997</v>
      </c>
      <c r="L1690">
        <v>0.72788799999999998</v>
      </c>
      <c r="M1690">
        <v>0</v>
      </c>
      <c r="N1690" t="s">
        <v>43</v>
      </c>
    </row>
    <row r="1691" spans="1:14" x14ac:dyDescent="0.25">
      <c r="A1691" t="s">
        <v>186</v>
      </c>
      <c r="B1691">
        <v>14965.1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0.28315000000000001</v>
      </c>
      <c r="L1691">
        <v>0.71187</v>
      </c>
      <c r="M1691">
        <v>0</v>
      </c>
      <c r="N1691" t="s">
        <v>43</v>
      </c>
    </row>
    <row r="1692" spans="1:14" x14ac:dyDescent="0.25">
      <c r="A1692" t="s">
        <v>186</v>
      </c>
      <c r="B1692">
        <v>15029.8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0.28276800000000002</v>
      </c>
      <c r="L1692">
        <v>0.72599400000000003</v>
      </c>
      <c r="M1692">
        <v>0</v>
      </c>
      <c r="N1692" t="s">
        <v>43</v>
      </c>
    </row>
    <row r="1693" spans="1:14" x14ac:dyDescent="0.25">
      <c r="A1693" t="s">
        <v>186</v>
      </c>
      <c r="B1693">
        <v>14993.3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0.283306</v>
      </c>
      <c r="L1693">
        <v>0.70652800000000004</v>
      </c>
      <c r="M1693">
        <v>0</v>
      </c>
      <c r="N1693" t="s">
        <v>43</v>
      </c>
    </row>
    <row r="1694" spans="1:14" x14ac:dyDescent="0.25">
      <c r="A1694" t="s">
        <v>186</v>
      </c>
      <c r="B1694">
        <v>14976.4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0.28351500000000002</v>
      </c>
      <c r="L1694">
        <v>0.72626500000000005</v>
      </c>
      <c r="M1694">
        <v>0</v>
      </c>
      <c r="N1694" t="s">
        <v>43</v>
      </c>
    </row>
    <row r="1695" spans="1:14" x14ac:dyDescent="0.25">
      <c r="A1695" t="s">
        <v>186</v>
      </c>
      <c r="B1695">
        <v>15046.6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0.28360600000000002</v>
      </c>
      <c r="L1695">
        <v>0.70653200000000005</v>
      </c>
      <c r="M1695">
        <v>0</v>
      </c>
      <c r="N1695" t="s">
        <v>43</v>
      </c>
    </row>
    <row r="1696" spans="1:14" x14ac:dyDescent="0.25">
      <c r="A1696" t="s">
        <v>186</v>
      </c>
      <c r="B1696">
        <v>14987.8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0.28315499999999999</v>
      </c>
      <c r="L1696">
        <v>0.70652199999999998</v>
      </c>
      <c r="M1696">
        <v>0</v>
      </c>
      <c r="N1696" t="s">
        <v>43</v>
      </c>
    </row>
    <row r="1697" spans="1:14" x14ac:dyDescent="0.25">
      <c r="A1697" t="s">
        <v>186</v>
      </c>
      <c r="B1697">
        <v>14957.6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0.28319499999999997</v>
      </c>
      <c r="L1697">
        <v>0.72692599999999996</v>
      </c>
      <c r="M1697">
        <v>0</v>
      </c>
      <c r="N1697" t="s">
        <v>43</v>
      </c>
    </row>
    <row r="1698" spans="1:14" x14ac:dyDescent="0.25">
      <c r="A1698" t="s">
        <v>186</v>
      </c>
      <c r="B1698">
        <v>14987.5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0.28310600000000002</v>
      </c>
      <c r="L1698">
        <v>0.72731900000000005</v>
      </c>
      <c r="M1698">
        <v>0</v>
      </c>
      <c r="N1698" t="s">
        <v>43</v>
      </c>
    </row>
    <row r="1699" spans="1:14" x14ac:dyDescent="0.25">
      <c r="A1699" t="s">
        <v>186</v>
      </c>
      <c r="B1699">
        <v>14940.8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0.28309000000000001</v>
      </c>
      <c r="L1699">
        <v>0.71645899999999996</v>
      </c>
      <c r="M1699">
        <v>0</v>
      </c>
      <c r="N1699" t="s">
        <v>43</v>
      </c>
    </row>
    <row r="1700" spans="1:14" x14ac:dyDescent="0.25">
      <c r="A1700" t="s">
        <v>186</v>
      </c>
      <c r="B1700">
        <v>14828.3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0.28312900000000002</v>
      </c>
      <c r="L1700">
        <v>0.71340000000000003</v>
      </c>
      <c r="M1700">
        <v>0</v>
      </c>
      <c r="N1700" t="s">
        <v>43</v>
      </c>
    </row>
    <row r="1701" spans="1:14" x14ac:dyDescent="0.25">
      <c r="A1701" t="s">
        <v>186</v>
      </c>
      <c r="B1701">
        <v>14815.4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0.260766</v>
      </c>
      <c r="L1701">
        <v>0.72422600000000004</v>
      </c>
      <c r="M1701">
        <v>0</v>
      </c>
      <c r="N1701" t="s">
        <v>43</v>
      </c>
    </row>
    <row r="1702" spans="1:14" x14ac:dyDescent="0.25">
      <c r="A1702" t="s">
        <v>186</v>
      </c>
      <c r="B1702">
        <v>14825.8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0.28308699999999998</v>
      </c>
      <c r="L1702">
        <v>0.71928700000000001</v>
      </c>
      <c r="M1702">
        <v>0</v>
      </c>
      <c r="N1702" t="s">
        <v>43</v>
      </c>
    </row>
    <row r="1703" spans="1:14" x14ac:dyDescent="0.25">
      <c r="A1703" t="s">
        <v>186</v>
      </c>
      <c r="B1703">
        <v>14852.7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0.26122800000000002</v>
      </c>
      <c r="L1703">
        <v>0.72601199999999999</v>
      </c>
      <c r="M1703">
        <v>0</v>
      </c>
      <c r="N1703" t="s">
        <v>43</v>
      </c>
    </row>
    <row r="1704" spans="1:14" x14ac:dyDescent="0.25">
      <c r="A1704" t="s">
        <v>186</v>
      </c>
      <c r="B1704">
        <v>14797.9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0.28308100000000003</v>
      </c>
      <c r="L1704">
        <v>0.72144299999999995</v>
      </c>
      <c r="M1704">
        <v>0</v>
      </c>
      <c r="N1704" t="s">
        <v>43</v>
      </c>
    </row>
    <row r="1705" spans="1:14" x14ac:dyDescent="0.25">
      <c r="A1705" t="s">
        <v>186</v>
      </c>
      <c r="B1705">
        <v>14851.5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0.28309400000000001</v>
      </c>
      <c r="L1705">
        <v>0.72585999999999995</v>
      </c>
      <c r="M1705">
        <v>0</v>
      </c>
      <c r="N1705" t="s">
        <v>43</v>
      </c>
    </row>
    <row r="1706" spans="1:14" x14ac:dyDescent="0.25">
      <c r="A1706" t="s">
        <v>186</v>
      </c>
      <c r="B1706">
        <v>14796.4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0.28067300000000001</v>
      </c>
      <c r="L1706">
        <v>0.722719</v>
      </c>
      <c r="M1706">
        <v>0</v>
      </c>
      <c r="N1706" t="s">
        <v>43</v>
      </c>
    </row>
    <row r="1707" spans="1:14" x14ac:dyDescent="0.25">
      <c r="A1707" t="s">
        <v>186</v>
      </c>
      <c r="B1707">
        <v>14945.6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0.28311599999999998</v>
      </c>
      <c r="L1707">
        <v>0.72651600000000005</v>
      </c>
      <c r="M1707">
        <v>0</v>
      </c>
      <c r="N1707" t="s">
        <v>43</v>
      </c>
    </row>
    <row r="1708" spans="1:14" x14ac:dyDescent="0.25">
      <c r="A1708" t="s">
        <v>186</v>
      </c>
      <c r="B1708">
        <v>15033.2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0.28308</v>
      </c>
      <c r="L1708">
        <v>0.72776300000000005</v>
      </c>
      <c r="M1708">
        <v>0</v>
      </c>
      <c r="N1708" t="s">
        <v>43</v>
      </c>
    </row>
    <row r="1709" spans="1:14" x14ac:dyDescent="0.25">
      <c r="A1709" t="s">
        <v>186</v>
      </c>
      <c r="B1709">
        <v>14962.8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0.27036500000000002</v>
      </c>
      <c r="L1709">
        <v>0.71404500000000004</v>
      </c>
      <c r="M1709">
        <v>0</v>
      </c>
      <c r="N1709" t="s">
        <v>43</v>
      </c>
    </row>
    <row r="1710" spans="1:14" x14ac:dyDescent="0.25">
      <c r="A1710" t="s">
        <v>186</v>
      </c>
      <c r="B1710">
        <v>14944.9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0.26561200000000001</v>
      </c>
      <c r="L1710">
        <v>0.72746299999999997</v>
      </c>
      <c r="M1710">
        <v>0</v>
      </c>
      <c r="N1710" t="s">
        <v>43</v>
      </c>
    </row>
    <row r="1711" spans="1:14" x14ac:dyDescent="0.25">
      <c r="A1711" t="s">
        <v>186</v>
      </c>
      <c r="B1711">
        <v>15045.7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0.283082</v>
      </c>
      <c r="L1711">
        <v>0.72314800000000001</v>
      </c>
      <c r="M1711">
        <v>0</v>
      </c>
      <c r="N1711" t="s">
        <v>43</v>
      </c>
    </row>
    <row r="1712" spans="1:14" x14ac:dyDescent="0.25">
      <c r="A1712" t="s">
        <v>186</v>
      </c>
      <c r="B1712">
        <v>14991.4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0.28316599999999997</v>
      </c>
      <c r="L1712">
        <v>0.72683799999999998</v>
      </c>
      <c r="M1712">
        <v>0</v>
      </c>
      <c r="N1712" t="s">
        <v>43</v>
      </c>
    </row>
    <row r="1713" spans="1:14" x14ac:dyDescent="0.25">
      <c r="A1713" t="s">
        <v>186</v>
      </c>
      <c r="B1713">
        <v>14992.7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0.283134</v>
      </c>
      <c r="L1713">
        <v>0.72780100000000003</v>
      </c>
      <c r="M1713">
        <v>0</v>
      </c>
      <c r="N1713" t="s">
        <v>43</v>
      </c>
    </row>
    <row r="1714" spans="1:14" x14ac:dyDescent="0.25">
      <c r="A1714" t="s">
        <v>186</v>
      </c>
      <c r="B1714">
        <v>15000.3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0.28311399999999998</v>
      </c>
      <c r="L1714">
        <v>0.70652999999999999</v>
      </c>
      <c r="M1714">
        <v>0</v>
      </c>
      <c r="N1714" t="s">
        <v>43</v>
      </c>
    </row>
    <row r="1715" spans="1:14" x14ac:dyDescent="0.25">
      <c r="A1715" t="s">
        <v>186</v>
      </c>
      <c r="B1715">
        <v>14978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0.26224999999999998</v>
      </c>
      <c r="L1715">
        <v>0.726433</v>
      </c>
      <c r="M1715">
        <v>0</v>
      </c>
      <c r="N1715" t="s">
        <v>43</v>
      </c>
    </row>
    <row r="1716" spans="1:14" x14ac:dyDescent="0.25">
      <c r="A1716" t="s">
        <v>186</v>
      </c>
      <c r="B1716">
        <v>14823.3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0.26265899999999998</v>
      </c>
      <c r="L1716">
        <v>0.72784899999999997</v>
      </c>
      <c r="M1716">
        <v>0</v>
      </c>
      <c r="N1716" t="s">
        <v>43</v>
      </c>
    </row>
    <row r="1717" spans="1:14" x14ac:dyDescent="0.25">
      <c r="A1717" t="s">
        <v>186</v>
      </c>
      <c r="B1717">
        <v>14772.3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0.28315699999999999</v>
      </c>
      <c r="L1717">
        <v>0.72745099999999996</v>
      </c>
      <c r="M1717">
        <v>0</v>
      </c>
      <c r="N1717" t="s">
        <v>43</v>
      </c>
    </row>
    <row r="1718" spans="1:14" x14ac:dyDescent="0.25">
      <c r="A1718" t="s">
        <v>186</v>
      </c>
      <c r="B1718">
        <v>14805.3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0.28630100000000003</v>
      </c>
      <c r="L1718">
        <v>0.727603</v>
      </c>
      <c r="M1718">
        <v>0</v>
      </c>
      <c r="N1718" t="s">
        <v>43</v>
      </c>
    </row>
    <row r="1719" spans="1:14" x14ac:dyDescent="0.25">
      <c r="A1719" t="s">
        <v>186</v>
      </c>
      <c r="B1719">
        <v>14835.8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0.28368500000000002</v>
      </c>
      <c r="L1719">
        <v>0.70920700000000003</v>
      </c>
      <c r="M1719">
        <v>0</v>
      </c>
      <c r="N1719" t="s">
        <v>43</v>
      </c>
    </row>
    <row r="1720" spans="1:14" x14ac:dyDescent="0.25">
      <c r="A1720" t="s">
        <v>186</v>
      </c>
      <c r="B1720">
        <v>14820.3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0.279362</v>
      </c>
      <c r="L1720">
        <v>0.727634</v>
      </c>
      <c r="M1720">
        <v>0</v>
      </c>
      <c r="N1720" t="s">
        <v>43</v>
      </c>
    </row>
    <row r="1721" spans="1:14" x14ac:dyDescent="0.25">
      <c r="A1721" t="s">
        <v>186</v>
      </c>
      <c r="B1721">
        <v>14812.9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0.28308899999999998</v>
      </c>
      <c r="L1721">
        <v>0.72723199999999999</v>
      </c>
      <c r="M1721">
        <v>0</v>
      </c>
      <c r="N1721" t="s">
        <v>43</v>
      </c>
    </row>
    <row r="1722" spans="1:14" x14ac:dyDescent="0.25">
      <c r="A1722" t="s">
        <v>186</v>
      </c>
      <c r="B1722">
        <v>14806.1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0.28333700000000001</v>
      </c>
      <c r="L1722">
        <v>0.72775599999999996</v>
      </c>
      <c r="M1722">
        <v>0</v>
      </c>
      <c r="N1722" t="s">
        <v>43</v>
      </c>
    </row>
    <row r="1723" spans="1:14" x14ac:dyDescent="0.25">
      <c r="A1723" t="s">
        <v>186</v>
      </c>
      <c r="B1723">
        <v>14926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0.283078</v>
      </c>
      <c r="L1723">
        <v>0.72789899999999996</v>
      </c>
      <c r="M1723">
        <v>0</v>
      </c>
      <c r="N1723" t="s">
        <v>43</v>
      </c>
    </row>
    <row r="1724" spans="1:14" x14ac:dyDescent="0.25">
      <c r="A1724" t="s">
        <v>186</v>
      </c>
      <c r="B1724">
        <v>15024.7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0.28311999999999998</v>
      </c>
      <c r="L1724">
        <v>0.71950499999999995</v>
      </c>
      <c r="M1724">
        <v>0</v>
      </c>
      <c r="N1724" t="s">
        <v>43</v>
      </c>
    </row>
    <row r="1725" spans="1:14" x14ac:dyDescent="0.25">
      <c r="A1725" t="s">
        <v>186</v>
      </c>
      <c r="B1725">
        <v>14987.5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0.28309099999999998</v>
      </c>
      <c r="L1725">
        <v>0.72787800000000002</v>
      </c>
      <c r="M1725">
        <v>0</v>
      </c>
      <c r="N1725" t="s">
        <v>43</v>
      </c>
    </row>
    <row r="1726" spans="1:14" x14ac:dyDescent="0.25">
      <c r="A1726" t="s">
        <v>186</v>
      </c>
      <c r="B1726">
        <v>14975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0.283163</v>
      </c>
      <c r="L1726">
        <v>0.71065500000000004</v>
      </c>
      <c r="M1726">
        <v>0</v>
      </c>
      <c r="N1726" t="s">
        <v>43</v>
      </c>
    </row>
    <row r="1727" spans="1:14" x14ac:dyDescent="0.25">
      <c r="A1727" t="s">
        <v>186</v>
      </c>
      <c r="B1727">
        <v>15042.7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0.283086</v>
      </c>
      <c r="L1727">
        <v>0.72181200000000001</v>
      </c>
      <c r="M1727">
        <v>0</v>
      </c>
      <c r="N1727" t="s">
        <v>43</v>
      </c>
    </row>
    <row r="1728" spans="1:14" x14ac:dyDescent="0.25">
      <c r="A1728" t="s">
        <v>186</v>
      </c>
      <c r="B1728">
        <v>15003.6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0.28329199999999999</v>
      </c>
      <c r="L1728">
        <v>0.727325</v>
      </c>
      <c r="M1728">
        <v>0</v>
      </c>
      <c r="N1728" t="s">
        <v>43</v>
      </c>
    </row>
    <row r="1729" spans="1:25" x14ac:dyDescent="0.25">
      <c r="A1729" t="s">
        <v>186</v>
      </c>
      <c r="B1729">
        <v>14979.9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0.28309600000000001</v>
      </c>
      <c r="L1729">
        <v>0.71557800000000005</v>
      </c>
      <c r="M1729">
        <v>0</v>
      </c>
      <c r="N1729" t="s">
        <v>43</v>
      </c>
    </row>
    <row r="1730" spans="1:25" x14ac:dyDescent="0.25">
      <c r="A1730" t="s">
        <v>186</v>
      </c>
      <c r="B1730">
        <v>15023.7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0.26473099999999999</v>
      </c>
      <c r="L1730">
        <v>0.70652400000000004</v>
      </c>
      <c r="M1730">
        <v>0</v>
      </c>
      <c r="N1730" t="s">
        <v>43</v>
      </c>
    </row>
    <row r="1731" spans="1:25" x14ac:dyDescent="0.25">
      <c r="A1731" t="s">
        <v>186</v>
      </c>
      <c r="B1731">
        <v>14966.9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0.28315299999999999</v>
      </c>
      <c r="L1731">
        <v>0.72235099999999997</v>
      </c>
      <c r="M1731">
        <v>0</v>
      </c>
      <c r="N1731" t="s">
        <v>43</v>
      </c>
    </row>
    <row r="1732" spans="1:25" x14ac:dyDescent="0.25">
      <c r="A1732" t="s">
        <v>186</v>
      </c>
      <c r="B1732">
        <v>14796.1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0.283113</v>
      </c>
      <c r="L1732">
        <v>0.71859399999999996</v>
      </c>
      <c r="M1732">
        <v>0</v>
      </c>
      <c r="N1732" t="s">
        <v>43</v>
      </c>
    </row>
    <row r="1733" spans="1:25" x14ac:dyDescent="0.25">
      <c r="A1733" t="s">
        <v>186</v>
      </c>
      <c r="B1733">
        <v>14842.8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0.283078</v>
      </c>
      <c r="L1733">
        <v>0.72322399999999998</v>
      </c>
      <c r="M1733">
        <v>0</v>
      </c>
      <c r="N1733" t="s">
        <v>43</v>
      </c>
    </row>
    <row r="1734" spans="1:25" x14ac:dyDescent="0.25">
      <c r="A1734" t="s">
        <v>186</v>
      </c>
      <c r="B1734">
        <v>14845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0.28308</v>
      </c>
      <c r="L1734">
        <v>0.72788799999999998</v>
      </c>
      <c r="M1734">
        <v>0</v>
      </c>
      <c r="N1734" t="s">
        <v>43</v>
      </c>
    </row>
    <row r="1735" spans="1:25" x14ac:dyDescent="0.25">
      <c r="A1735" t="s">
        <v>186</v>
      </c>
      <c r="B1735">
        <v>14893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0.28309299999999998</v>
      </c>
      <c r="L1735">
        <v>0.72481200000000001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14827.1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0.283078</v>
      </c>
      <c r="L1736">
        <v>0.72398600000000002</v>
      </c>
      <c r="M1736">
        <v>0</v>
      </c>
      <c r="N1736" t="s">
        <v>43</v>
      </c>
      <c r="R1736">
        <f>AVERAGE(B1687:B1736)</f>
        <v>14916.871999999998</v>
      </c>
      <c r="S1736">
        <f>AVERAGE(C1687:C1736)</f>
        <v>0</v>
      </c>
      <c r="U1736">
        <f>_xlfn.VAR.P(B1687:B1736)</f>
        <v>7936.0984160000235</v>
      </c>
      <c r="V1736">
        <f>_xlfn.VAR.P(C1687:C1736)</f>
        <v>0</v>
      </c>
      <c r="X1736">
        <f>1.96*SQRT(U1736)/50</f>
        <v>3.4921234614432342</v>
      </c>
      <c r="Y1736">
        <f>1.96*SQRT(V1736)/50</f>
        <v>0</v>
      </c>
    </row>
    <row r="1737" spans="1:25" x14ac:dyDescent="0.25">
      <c r="A1737" t="s">
        <v>187</v>
      </c>
      <c r="B1737">
        <v>745950.89520000003</v>
      </c>
      <c r="C1737" t="s">
        <v>37</v>
      </c>
    </row>
    <row r="1738" spans="1:25" x14ac:dyDescent="0.25">
      <c r="A1738" t="s">
        <v>188</v>
      </c>
      <c r="B1738">
        <v>14047.5</v>
      </c>
      <c r="C1738">
        <v>14035.2</v>
      </c>
      <c r="D1738">
        <v>14034.9</v>
      </c>
      <c r="E1738">
        <v>14009.6</v>
      </c>
      <c r="F1738">
        <v>1085.2</v>
      </c>
      <c r="G1738">
        <v>0</v>
      </c>
      <c r="H1738">
        <v>513.10900000000004</v>
      </c>
      <c r="I1738">
        <v>0</v>
      </c>
      <c r="J1738">
        <v>0.283522</v>
      </c>
      <c r="K1738">
        <v>0.72659399999999996</v>
      </c>
      <c r="L1738">
        <v>0</v>
      </c>
      <c r="M1738" t="s">
        <v>43</v>
      </c>
    </row>
    <row r="1739" spans="1:25" x14ac:dyDescent="0.25">
      <c r="A1739" t="s">
        <v>188</v>
      </c>
      <c r="B1739">
        <v>13981.4</v>
      </c>
      <c r="C1739">
        <v>13968.4</v>
      </c>
      <c r="D1739">
        <v>13968.1</v>
      </c>
      <c r="E1739">
        <v>13943</v>
      </c>
      <c r="F1739">
        <v>1089.9100000000001</v>
      </c>
      <c r="G1739">
        <v>0</v>
      </c>
      <c r="H1739">
        <v>513.25699999999995</v>
      </c>
      <c r="I1739">
        <v>0</v>
      </c>
      <c r="J1739">
        <v>0.28309400000000001</v>
      </c>
      <c r="K1739">
        <v>0.72637099999999999</v>
      </c>
      <c r="L1739">
        <v>0</v>
      </c>
      <c r="M1739" t="s">
        <v>43</v>
      </c>
    </row>
    <row r="1740" spans="1:25" x14ac:dyDescent="0.25">
      <c r="A1740" t="s">
        <v>188</v>
      </c>
      <c r="B1740">
        <v>14053.8</v>
      </c>
      <c r="C1740">
        <v>14040.8</v>
      </c>
      <c r="D1740">
        <v>14040.5</v>
      </c>
      <c r="E1740">
        <v>14014.9</v>
      </c>
      <c r="F1740">
        <v>1109.72</v>
      </c>
      <c r="G1740">
        <v>0</v>
      </c>
      <c r="H1740">
        <v>514.54100000000005</v>
      </c>
      <c r="I1740">
        <v>0</v>
      </c>
      <c r="J1740">
        <v>0.283163</v>
      </c>
      <c r="K1740">
        <v>0.72723499999999996</v>
      </c>
      <c r="L1740">
        <v>0</v>
      </c>
      <c r="M1740" t="s">
        <v>43</v>
      </c>
    </row>
    <row r="1741" spans="1:25" x14ac:dyDescent="0.25">
      <c r="A1741" t="s">
        <v>188</v>
      </c>
      <c r="B1741">
        <v>14163.5</v>
      </c>
      <c r="C1741">
        <v>14151</v>
      </c>
      <c r="D1741">
        <v>14150.6</v>
      </c>
      <c r="E1741">
        <v>14124</v>
      </c>
      <c r="F1741">
        <v>1126.1500000000001</v>
      </c>
      <c r="G1741">
        <v>0</v>
      </c>
      <c r="H1741">
        <v>520.17600000000004</v>
      </c>
      <c r="I1741">
        <v>0</v>
      </c>
      <c r="J1741">
        <v>0.28322199999999997</v>
      </c>
      <c r="K1741">
        <v>0.72766399999999998</v>
      </c>
      <c r="L1741">
        <v>0</v>
      </c>
      <c r="M1741" t="s">
        <v>43</v>
      </c>
    </row>
    <row r="1742" spans="1:25" x14ac:dyDescent="0.25">
      <c r="A1742" t="s">
        <v>188</v>
      </c>
      <c r="B1742">
        <v>14136.6</v>
      </c>
      <c r="C1742">
        <v>14124.5</v>
      </c>
      <c r="D1742">
        <v>14124.1</v>
      </c>
      <c r="E1742">
        <v>14096.9</v>
      </c>
      <c r="F1742">
        <v>1134.47</v>
      </c>
      <c r="G1742">
        <v>0</v>
      </c>
      <c r="H1742">
        <v>520.91399999999999</v>
      </c>
      <c r="I1742">
        <v>0</v>
      </c>
      <c r="J1742">
        <v>0.26457599999999998</v>
      </c>
      <c r="K1742">
        <v>0.72330300000000003</v>
      </c>
      <c r="L1742">
        <v>0</v>
      </c>
      <c r="M1742" t="s">
        <v>43</v>
      </c>
    </row>
    <row r="1743" spans="1:25" x14ac:dyDescent="0.25">
      <c r="A1743" t="s">
        <v>188</v>
      </c>
      <c r="B1743">
        <v>14135.4</v>
      </c>
      <c r="C1743">
        <v>14122.8</v>
      </c>
      <c r="D1743">
        <v>14122.5</v>
      </c>
      <c r="E1743">
        <v>14095.7</v>
      </c>
      <c r="F1743">
        <v>1129.1099999999999</v>
      </c>
      <c r="G1743">
        <v>0</v>
      </c>
      <c r="H1743">
        <v>517.68700000000001</v>
      </c>
      <c r="I1743">
        <v>0</v>
      </c>
      <c r="J1743">
        <v>0.283078</v>
      </c>
      <c r="K1743">
        <v>0.72779300000000002</v>
      </c>
      <c r="L1743">
        <v>0</v>
      </c>
      <c r="M1743" t="s">
        <v>43</v>
      </c>
    </row>
    <row r="1744" spans="1:25" x14ac:dyDescent="0.25">
      <c r="A1744" t="s">
        <v>188</v>
      </c>
      <c r="B1744">
        <v>14137.6</v>
      </c>
      <c r="C1744">
        <v>14124.9</v>
      </c>
      <c r="D1744">
        <v>14124.6</v>
      </c>
      <c r="E1744">
        <v>14097.9</v>
      </c>
      <c r="F1744">
        <v>1138.48</v>
      </c>
      <c r="G1744">
        <v>0</v>
      </c>
      <c r="H1744">
        <v>516.39700000000005</v>
      </c>
      <c r="I1744">
        <v>0</v>
      </c>
      <c r="J1744">
        <v>0.28309699999999999</v>
      </c>
      <c r="K1744">
        <v>0.70653200000000005</v>
      </c>
      <c r="L1744">
        <v>0</v>
      </c>
      <c r="M1744" t="s">
        <v>43</v>
      </c>
    </row>
    <row r="1745" spans="1:13" x14ac:dyDescent="0.25">
      <c r="A1745" t="s">
        <v>188</v>
      </c>
      <c r="B1745">
        <v>14199.7</v>
      </c>
      <c r="C1745">
        <v>14187.4</v>
      </c>
      <c r="D1745">
        <v>14187.1</v>
      </c>
      <c r="E1745">
        <v>14159.7</v>
      </c>
      <c r="F1745">
        <v>1130.44</v>
      </c>
      <c r="G1745">
        <v>0</v>
      </c>
      <c r="H1745">
        <v>522.21199999999999</v>
      </c>
      <c r="I1745">
        <v>0</v>
      </c>
      <c r="J1745">
        <v>0.26832299999999998</v>
      </c>
      <c r="K1745">
        <v>0.70652999999999999</v>
      </c>
      <c r="L1745">
        <v>0</v>
      </c>
      <c r="M1745" t="s">
        <v>43</v>
      </c>
    </row>
    <row r="1746" spans="1:13" x14ac:dyDescent="0.25">
      <c r="A1746" t="s">
        <v>188</v>
      </c>
      <c r="B1746">
        <v>14157.9</v>
      </c>
      <c r="C1746">
        <v>14144</v>
      </c>
      <c r="D1746">
        <v>14143.7</v>
      </c>
      <c r="E1746">
        <v>14117</v>
      </c>
      <c r="F1746">
        <v>1136.31</v>
      </c>
      <c r="G1746">
        <v>0</v>
      </c>
      <c r="H1746">
        <v>517.6</v>
      </c>
      <c r="I1746">
        <v>0</v>
      </c>
      <c r="J1746">
        <v>0.28311500000000001</v>
      </c>
      <c r="K1746">
        <v>0.72765199999999997</v>
      </c>
      <c r="L1746">
        <v>0</v>
      </c>
      <c r="M1746" t="s">
        <v>43</v>
      </c>
    </row>
    <row r="1747" spans="1:13" x14ac:dyDescent="0.25">
      <c r="A1747" t="s">
        <v>188</v>
      </c>
      <c r="B1747">
        <v>14115.4</v>
      </c>
      <c r="C1747">
        <v>14102.8</v>
      </c>
      <c r="D1747">
        <v>14102.5</v>
      </c>
      <c r="E1747">
        <v>14075.7</v>
      </c>
      <c r="F1747">
        <v>1113.42</v>
      </c>
      <c r="G1747">
        <v>0</v>
      </c>
      <c r="H1747">
        <v>515.61900000000003</v>
      </c>
      <c r="I1747">
        <v>0</v>
      </c>
      <c r="J1747">
        <v>0.28338799999999997</v>
      </c>
      <c r="K1747">
        <v>0.72316999999999998</v>
      </c>
      <c r="L1747">
        <v>0</v>
      </c>
      <c r="M1747" t="s">
        <v>43</v>
      </c>
    </row>
    <row r="1748" spans="1:13" x14ac:dyDescent="0.25">
      <c r="A1748" t="s">
        <v>188</v>
      </c>
      <c r="B1748">
        <v>14128</v>
      </c>
      <c r="C1748">
        <v>14115.4</v>
      </c>
      <c r="D1748">
        <v>14115</v>
      </c>
      <c r="E1748">
        <v>14088.4</v>
      </c>
      <c r="F1748">
        <v>1121.26</v>
      </c>
      <c r="G1748">
        <v>0</v>
      </c>
      <c r="H1748">
        <v>518.14499999999998</v>
      </c>
      <c r="I1748">
        <v>0</v>
      </c>
      <c r="J1748">
        <v>0.28311900000000001</v>
      </c>
      <c r="K1748">
        <v>0.726688</v>
      </c>
      <c r="L1748">
        <v>0</v>
      </c>
      <c r="M1748" t="s">
        <v>43</v>
      </c>
    </row>
    <row r="1749" spans="1:13" x14ac:dyDescent="0.25">
      <c r="A1749" t="s">
        <v>188</v>
      </c>
      <c r="B1749">
        <v>14079</v>
      </c>
      <c r="C1749">
        <v>14066.3</v>
      </c>
      <c r="D1749">
        <v>14066</v>
      </c>
      <c r="E1749">
        <v>14040.1</v>
      </c>
      <c r="F1749">
        <v>1106.83</v>
      </c>
      <c r="G1749">
        <v>0</v>
      </c>
      <c r="H1749">
        <v>516.649</v>
      </c>
      <c r="I1749">
        <v>0</v>
      </c>
      <c r="J1749">
        <v>0.28312399999999999</v>
      </c>
      <c r="K1749">
        <v>0.72590699999999997</v>
      </c>
      <c r="L1749">
        <v>0</v>
      </c>
      <c r="M1749" t="s">
        <v>43</v>
      </c>
    </row>
    <row r="1750" spans="1:13" x14ac:dyDescent="0.25">
      <c r="A1750" t="s">
        <v>188</v>
      </c>
      <c r="B1750">
        <v>14035.8</v>
      </c>
      <c r="C1750">
        <v>14022.7</v>
      </c>
      <c r="D1750">
        <v>14022.5</v>
      </c>
      <c r="E1750">
        <v>13997.4</v>
      </c>
      <c r="F1750">
        <v>1128.78</v>
      </c>
      <c r="G1750">
        <v>0</v>
      </c>
      <c r="H1750">
        <v>513.298</v>
      </c>
      <c r="I1750">
        <v>0</v>
      </c>
      <c r="J1750">
        <v>0.28321600000000002</v>
      </c>
      <c r="K1750">
        <v>0.70652599999999999</v>
      </c>
      <c r="L1750">
        <v>0</v>
      </c>
      <c r="M1750" t="s">
        <v>43</v>
      </c>
    </row>
    <row r="1751" spans="1:13" x14ac:dyDescent="0.25">
      <c r="A1751" t="s">
        <v>188</v>
      </c>
      <c r="B1751">
        <v>13992.1</v>
      </c>
      <c r="C1751">
        <v>13979.6</v>
      </c>
      <c r="D1751">
        <v>13979.4</v>
      </c>
      <c r="E1751">
        <v>13954</v>
      </c>
      <c r="F1751">
        <v>1103.44</v>
      </c>
      <c r="G1751">
        <v>0</v>
      </c>
      <c r="H1751">
        <v>513.73299999999995</v>
      </c>
      <c r="I1751">
        <v>0</v>
      </c>
      <c r="J1751">
        <v>0.28101799999999999</v>
      </c>
      <c r="K1751">
        <v>0.70653200000000005</v>
      </c>
      <c r="L1751">
        <v>0</v>
      </c>
      <c r="M1751" t="s">
        <v>43</v>
      </c>
    </row>
    <row r="1752" spans="1:13" x14ac:dyDescent="0.25">
      <c r="A1752" t="s">
        <v>188</v>
      </c>
      <c r="B1752">
        <v>14042.1</v>
      </c>
      <c r="C1752">
        <v>14029.4</v>
      </c>
      <c r="D1752">
        <v>14029.2</v>
      </c>
      <c r="E1752">
        <v>14003.7</v>
      </c>
      <c r="F1752">
        <v>1135.56</v>
      </c>
      <c r="G1752">
        <v>0</v>
      </c>
      <c r="H1752">
        <v>514.12699999999995</v>
      </c>
      <c r="I1752">
        <v>0</v>
      </c>
      <c r="J1752">
        <v>0.28307900000000003</v>
      </c>
      <c r="K1752">
        <v>0.72505299999999995</v>
      </c>
      <c r="L1752">
        <v>0</v>
      </c>
      <c r="M1752" t="s">
        <v>43</v>
      </c>
    </row>
    <row r="1753" spans="1:13" x14ac:dyDescent="0.25">
      <c r="A1753" t="s">
        <v>188</v>
      </c>
      <c r="B1753">
        <v>14047.5</v>
      </c>
      <c r="C1753">
        <v>14034.4</v>
      </c>
      <c r="D1753">
        <v>14034.1</v>
      </c>
      <c r="E1753">
        <v>14008.2</v>
      </c>
      <c r="F1753">
        <v>1103</v>
      </c>
      <c r="G1753">
        <v>0</v>
      </c>
      <c r="H1753">
        <v>515.07399999999996</v>
      </c>
      <c r="I1753">
        <v>0</v>
      </c>
      <c r="J1753">
        <v>0.28309099999999998</v>
      </c>
      <c r="K1753">
        <v>0.72038500000000005</v>
      </c>
      <c r="L1753">
        <v>0</v>
      </c>
      <c r="M1753" t="s">
        <v>43</v>
      </c>
    </row>
    <row r="1754" spans="1:13" x14ac:dyDescent="0.25">
      <c r="A1754" t="s">
        <v>188</v>
      </c>
      <c r="B1754">
        <v>14079.3</v>
      </c>
      <c r="C1754">
        <v>14066.1</v>
      </c>
      <c r="D1754">
        <v>14065.9</v>
      </c>
      <c r="E1754">
        <v>14040.4</v>
      </c>
      <c r="F1754">
        <v>1118.94</v>
      </c>
      <c r="G1754">
        <v>0</v>
      </c>
      <c r="H1754">
        <v>514.63300000000004</v>
      </c>
      <c r="I1754">
        <v>0</v>
      </c>
      <c r="J1754">
        <v>0.27486500000000003</v>
      </c>
      <c r="K1754">
        <v>0.72763299999999997</v>
      </c>
      <c r="L1754">
        <v>0</v>
      </c>
      <c r="M1754" t="s">
        <v>43</v>
      </c>
    </row>
    <row r="1755" spans="1:13" x14ac:dyDescent="0.25">
      <c r="A1755" t="s">
        <v>188</v>
      </c>
      <c r="B1755">
        <v>14075.7</v>
      </c>
      <c r="C1755">
        <v>14063</v>
      </c>
      <c r="D1755">
        <v>14062.7</v>
      </c>
      <c r="E1755">
        <v>14037.5</v>
      </c>
      <c r="F1755">
        <v>1082.3399999999999</v>
      </c>
      <c r="G1755">
        <v>0</v>
      </c>
      <c r="H1755">
        <v>513.976</v>
      </c>
      <c r="I1755">
        <v>0</v>
      </c>
      <c r="J1755">
        <v>0.28312999999999999</v>
      </c>
      <c r="K1755">
        <v>0.72657099999999997</v>
      </c>
      <c r="L1755">
        <v>0</v>
      </c>
      <c r="M1755" t="s">
        <v>43</v>
      </c>
    </row>
    <row r="1756" spans="1:13" x14ac:dyDescent="0.25">
      <c r="A1756" t="s">
        <v>188</v>
      </c>
      <c r="B1756">
        <v>14034.1</v>
      </c>
      <c r="C1756">
        <v>14021.5</v>
      </c>
      <c r="D1756">
        <v>14021.3</v>
      </c>
      <c r="E1756">
        <v>13995.9</v>
      </c>
      <c r="F1756">
        <v>1117.71</v>
      </c>
      <c r="G1756">
        <v>0</v>
      </c>
      <c r="H1756">
        <v>512.97299999999996</v>
      </c>
      <c r="I1756">
        <v>0</v>
      </c>
      <c r="J1756">
        <v>0.283078</v>
      </c>
      <c r="K1756">
        <v>0.712314</v>
      </c>
      <c r="L1756">
        <v>0</v>
      </c>
      <c r="M1756" t="s">
        <v>43</v>
      </c>
    </row>
    <row r="1757" spans="1:13" x14ac:dyDescent="0.25">
      <c r="A1757" t="s">
        <v>188</v>
      </c>
      <c r="B1757">
        <v>14026</v>
      </c>
      <c r="C1757">
        <v>14012.9</v>
      </c>
      <c r="D1757">
        <v>14012.6</v>
      </c>
      <c r="E1757">
        <v>13987.3</v>
      </c>
      <c r="F1757">
        <v>1098.42</v>
      </c>
      <c r="G1757">
        <v>0</v>
      </c>
      <c r="H1757">
        <v>514.40499999999997</v>
      </c>
      <c r="I1757">
        <v>0</v>
      </c>
      <c r="J1757">
        <v>0.283078</v>
      </c>
      <c r="K1757">
        <v>0.71928499999999995</v>
      </c>
      <c r="L1757">
        <v>0</v>
      </c>
      <c r="M1757" t="s">
        <v>43</v>
      </c>
    </row>
    <row r="1758" spans="1:13" x14ac:dyDescent="0.25">
      <c r="A1758" t="s">
        <v>188</v>
      </c>
      <c r="B1758">
        <v>14241.9</v>
      </c>
      <c r="C1758">
        <v>14229.3</v>
      </c>
      <c r="D1758">
        <v>14229</v>
      </c>
      <c r="E1758">
        <v>14202.2</v>
      </c>
      <c r="F1758">
        <v>1172.56</v>
      </c>
      <c r="G1758">
        <v>0</v>
      </c>
      <c r="H1758">
        <v>521.86400000000003</v>
      </c>
      <c r="I1758">
        <v>0</v>
      </c>
      <c r="J1758">
        <v>0.28308</v>
      </c>
      <c r="K1758">
        <v>0.70653100000000002</v>
      </c>
      <c r="L1758">
        <v>0</v>
      </c>
      <c r="M1758" t="s">
        <v>43</v>
      </c>
    </row>
    <row r="1759" spans="1:13" x14ac:dyDescent="0.25">
      <c r="A1759" t="s">
        <v>188</v>
      </c>
      <c r="B1759">
        <v>14133.5</v>
      </c>
      <c r="C1759">
        <v>14120.6</v>
      </c>
      <c r="D1759">
        <v>14120.3</v>
      </c>
      <c r="E1759">
        <v>14093.8</v>
      </c>
      <c r="F1759">
        <v>1133.8699999999999</v>
      </c>
      <c r="G1759">
        <v>0</v>
      </c>
      <c r="H1759">
        <v>517.07299999999998</v>
      </c>
      <c r="I1759">
        <v>0</v>
      </c>
      <c r="J1759">
        <v>0.28308</v>
      </c>
      <c r="K1759">
        <v>0.71913899999999997</v>
      </c>
      <c r="L1759">
        <v>0</v>
      </c>
      <c r="M1759" t="s">
        <v>43</v>
      </c>
    </row>
    <row r="1760" spans="1:13" x14ac:dyDescent="0.25">
      <c r="A1760" t="s">
        <v>188</v>
      </c>
      <c r="B1760">
        <v>14185.7</v>
      </c>
      <c r="C1760">
        <v>14173</v>
      </c>
      <c r="D1760">
        <v>14172.3</v>
      </c>
      <c r="E1760">
        <v>14145.6</v>
      </c>
      <c r="F1760">
        <v>1170.69</v>
      </c>
      <c r="G1760">
        <v>0</v>
      </c>
      <c r="H1760">
        <v>521.96299999999997</v>
      </c>
      <c r="I1760">
        <v>0</v>
      </c>
      <c r="J1760">
        <v>0.26089899999999999</v>
      </c>
      <c r="K1760">
        <v>0.72728300000000001</v>
      </c>
      <c r="L1760">
        <v>0</v>
      </c>
      <c r="M1760" t="s">
        <v>43</v>
      </c>
    </row>
    <row r="1761" spans="1:13" x14ac:dyDescent="0.25">
      <c r="A1761" t="s">
        <v>188</v>
      </c>
      <c r="B1761">
        <v>14135.3</v>
      </c>
      <c r="C1761">
        <v>14122.8</v>
      </c>
      <c r="D1761">
        <v>14122.5</v>
      </c>
      <c r="E1761">
        <v>14094.2</v>
      </c>
      <c r="F1761">
        <v>1138.5999999999999</v>
      </c>
      <c r="G1761">
        <v>0</v>
      </c>
      <c r="H1761">
        <v>518.43600000000004</v>
      </c>
      <c r="I1761">
        <v>0</v>
      </c>
      <c r="J1761">
        <v>0.28331899999999999</v>
      </c>
      <c r="K1761">
        <v>0.72089499999999995</v>
      </c>
      <c r="L1761">
        <v>0</v>
      </c>
      <c r="M1761" t="s">
        <v>43</v>
      </c>
    </row>
    <row r="1762" spans="1:13" x14ac:dyDescent="0.25">
      <c r="A1762" t="s">
        <v>188</v>
      </c>
      <c r="B1762">
        <v>14219.1</v>
      </c>
      <c r="C1762">
        <v>14206.6</v>
      </c>
      <c r="D1762">
        <v>14206.3</v>
      </c>
      <c r="E1762">
        <v>14177.8</v>
      </c>
      <c r="F1762">
        <v>1173.3</v>
      </c>
      <c r="G1762">
        <v>0</v>
      </c>
      <c r="H1762">
        <v>520.87</v>
      </c>
      <c r="I1762">
        <v>0</v>
      </c>
      <c r="J1762">
        <v>0.28313700000000003</v>
      </c>
      <c r="K1762">
        <v>0.72617799999999999</v>
      </c>
      <c r="L1762">
        <v>0</v>
      </c>
      <c r="M1762" t="s">
        <v>43</v>
      </c>
    </row>
    <row r="1763" spans="1:13" x14ac:dyDescent="0.25">
      <c r="A1763" t="s">
        <v>188</v>
      </c>
      <c r="B1763">
        <v>14155.4</v>
      </c>
      <c r="C1763">
        <v>14142.9</v>
      </c>
      <c r="D1763">
        <v>14142.6</v>
      </c>
      <c r="E1763">
        <v>14115.6</v>
      </c>
      <c r="F1763">
        <v>1137.6099999999999</v>
      </c>
      <c r="G1763">
        <v>0</v>
      </c>
      <c r="H1763">
        <v>520.75699999999995</v>
      </c>
      <c r="I1763">
        <v>0</v>
      </c>
      <c r="J1763">
        <v>0.283717</v>
      </c>
      <c r="K1763">
        <v>0.70645500000000006</v>
      </c>
      <c r="L1763">
        <v>0</v>
      </c>
      <c r="M1763" t="s">
        <v>43</v>
      </c>
    </row>
    <row r="1764" spans="1:13" x14ac:dyDescent="0.25">
      <c r="A1764" t="s">
        <v>188</v>
      </c>
      <c r="B1764">
        <v>14171.2</v>
      </c>
      <c r="C1764">
        <v>14158.7</v>
      </c>
      <c r="D1764">
        <v>14158.4</v>
      </c>
      <c r="E1764">
        <v>14131.9</v>
      </c>
      <c r="F1764">
        <v>1157.94</v>
      </c>
      <c r="G1764">
        <v>0</v>
      </c>
      <c r="H1764">
        <v>515.91499999999996</v>
      </c>
      <c r="I1764">
        <v>0</v>
      </c>
      <c r="J1764">
        <v>0.260793</v>
      </c>
      <c r="K1764">
        <v>0.70931299999999997</v>
      </c>
      <c r="L1764">
        <v>0</v>
      </c>
      <c r="M1764" t="s">
        <v>43</v>
      </c>
    </row>
    <row r="1765" spans="1:13" x14ac:dyDescent="0.25">
      <c r="A1765" t="s">
        <v>188</v>
      </c>
      <c r="B1765">
        <v>14136.3</v>
      </c>
      <c r="C1765">
        <v>14123.9</v>
      </c>
      <c r="D1765">
        <v>14123.6</v>
      </c>
      <c r="E1765">
        <v>14097.3</v>
      </c>
      <c r="F1765">
        <v>1112.07</v>
      </c>
      <c r="G1765">
        <v>0</v>
      </c>
      <c r="H1765">
        <v>514.96799999999996</v>
      </c>
      <c r="I1765">
        <v>0</v>
      </c>
      <c r="J1765">
        <v>0.28308</v>
      </c>
      <c r="K1765">
        <v>0.72266600000000003</v>
      </c>
      <c r="L1765">
        <v>0</v>
      </c>
      <c r="M1765" t="s">
        <v>43</v>
      </c>
    </row>
    <row r="1766" spans="1:13" x14ac:dyDescent="0.25">
      <c r="A1766" t="s">
        <v>188</v>
      </c>
      <c r="B1766">
        <v>14154.3</v>
      </c>
      <c r="C1766">
        <v>14142.2</v>
      </c>
      <c r="D1766">
        <v>14141.9</v>
      </c>
      <c r="E1766">
        <v>14116.4</v>
      </c>
      <c r="F1766">
        <v>1140.93</v>
      </c>
      <c r="G1766">
        <v>0</v>
      </c>
      <c r="H1766">
        <v>516.48800000000006</v>
      </c>
      <c r="I1766">
        <v>0</v>
      </c>
      <c r="J1766">
        <v>0.283078</v>
      </c>
      <c r="K1766">
        <v>0.71577599999999997</v>
      </c>
      <c r="L1766">
        <v>0</v>
      </c>
      <c r="M1766" t="s">
        <v>43</v>
      </c>
    </row>
    <row r="1767" spans="1:13" x14ac:dyDescent="0.25">
      <c r="A1767" t="s">
        <v>188</v>
      </c>
      <c r="B1767">
        <v>14015.3</v>
      </c>
      <c r="C1767">
        <v>14002.3</v>
      </c>
      <c r="D1767">
        <v>14002</v>
      </c>
      <c r="E1767">
        <v>13976.8</v>
      </c>
      <c r="F1767">
        <v>1091.25</v>
      </c>
      <c r="G1767">
        <v>0</v>
      </c>
      <c r="H1767">
        <v>514.61199999999997</v>
      </c>
      <c r="I1767">
        <v>0</v>
      </c>
      <c r="J1767">
        <v>0.283086</v>
      </c>
      <c r="K1767">
        <v>0.70966200000000002</v>
      </c>
      <c r="L1767">
        <v>0</v>
      </c>
      <c r="M1767" t="s">
        <v>43</v>
      </c>
    </row>
    <row r="1768" spans="1:13" x14ac:dyDescent="0.25">
      <c r="A1768" t="s">
        <v>188</v>
      </c>
      <c r="B1768">
        <v>14017</v>
      </c>
      <c r="C1768">
        <v>14003.9</v>
      </c>
      <c r="D1768">
        <v>14003.7</v>
      </c>
      <c r="E1768">
        <v>13978.6</v>
      </c>
      <c r="F1768">
        <v>1128.83</v>
      </c>
      <c r="G1768">
        <v>0</v>
      </c>
      <c r="H1768">
        <v>512.846</v>
      </c>
      <c r="I1768">
        <v>0</v>
      </c>
      <c r="J1768">
        <v>0.28309499999999999</v>
      </c>
      <c r="K1768">
        <v>0.72764200000000001</v>
      </c>
      <c r="L1768">
        <v>0</v>
      </c>
      <c r="M1768" t="s">
        <v>43</v>
      </c>
    </row>
    <row r="1769" spans="1:13" x14ac:dyDescent="0.25">
      <c r="A1769" t="s">
        <v>188</v>
      </c>
      <c r="B1769">
        <v>14016.5</v>
      </c>
      <c r="C1769">
        <v>14004.3</v>
      </c>
      <c r="D1769">
        <v>14004</v>
      </c>
      <c r="E1769">
        <v>13978.6</v>
      </c>
      <c r="F1769">
        <v>1096.1300000000001</v>
      </c>
      <c r="G1769">
        <v>0</v>
      </c>
      <c r="H1769">
        <v>514.06500000000005</v>
      </c>
      <c r="I1769">
        <v>0</v>
      </c>
      <c r="J1769">
        <v>0.28308899999999998</v>
      </c>
      <c r="K1769">
        <v>0.72410099999999999</v>
      </c>
      <c r="L1769">
        <v>0</v>
      </c>
      <c r="M1769" t="s">
        <v>43</v>
      </c>
    </row>
    <row r="1770" spans="1:13" x14ac:dyDescent="0.25">
      <c r="A1770" t="s">
        <v>188</v>
      </c>
      <c r="B1770">
        <v>14070.8</v>
      </c>
      <c r="C1770">
        <v>14058.3</v>
      </c>
      <c r="D1770">
        <v>14058</v>
      </c>
      <c r="E1770">
        <v>14032.3</v>
      </c>
      <c r="F1770">
        <v>1144.55</v>
      </c>
      <c r="G1770">
        <v>0</v>
      </c>
      <c r="H1770">
        <v>514.68799999999999</v>
      </c>
      <c r="I1770">
        <v>0</v>
      </c>
      <c r="J1770">
        <v>0.26304300000000003</v>
      </c>
      <c r="K1770">
        <v>0.72738199999999997</v>
      </c>
      <c r="L1770">
        <v>0</v>
      </c>
      <c r="M1770" t="s">
        <v>43</v>
      </c>
    </row>
    <row r="1771" spans="1:13" x14ac:dyDescent="0.25">
      <c r="A1771" t="s">
        <v>188</v>
      </c>
      <c r="B1771">
        <v>14027.8</v>
      </c>
      <c r="C1771">
        <v>14015.3</v>
      </c>
      <c r="D1771">
        <v>14015</v>
      </c>
      <c r="E1771">
        <v>13989.4</v>
      </c>
      <c r="F1771">
        <v>1096.33</v>
      </c>
      <c r="G1771">
        <v>0</v>
      </c>
      <c r="H1771">
        <v>513.69000000000005</v>
      </c>
      <c r="I1771">
        <v>0</v>
      </c>
      <c r="J1771">
        <v>0.283082</v>
      </c>
      <c r="K1771">
        <v>0.72770299999999999</v>
      </c>
      <c r="L1771">
        <v>0</v>
      </c>
      <c r="M1771" t="s">
        <v>43</v>
      </c>
    </row>
    <row r="1772" spans="1:13" x14ac:dyDescent="0.25">
      <c r="A1772" t="s">
        <v>188</v>
      </c>
      <c r="B1772">
        <v>14018.8</v>
      </c>
      <c r="C1772">
        <v>14006.4</v>
      </c>
      <c r="D1772">
        <v>14006.1</v>
      </c>
      <c r="E1772">
        <v>13981.4</v>
      </c>
      <c r="F1772">
        <v>1113.54</v>
      </c>
      <c r="G1772">
        <v>0</v>
      </c>
      <c r="H1772">
        <v>512.08900000000006</v>
      </c>
      <c r="I1772">
        <v>0</v>
      </c>
      <c r="J1772">
        <v>0.28308100000000003</v>
      </c>
      <c r="K1772">
        <v>0.72688799999999998</v>
      </c>
      <c r="L1772">
        <v>0</v>
      </c>
      <c r="M1772" t="s">
        <v>43</v>
      </c>
    </row>
    <row r="1773" spans="1:13" x14ac:dyDescent="0.25">
      <c r="A1773" t="s">
        <v>188</v>
      </c>
      <c r="B1773">
        <v>13962.7</v>
      </c>
      <c r="C1773">
        <v>13950.2</v>
      </c>
      <c r="D1773">
        <v>13950</v>
      </c>
      <c r="E1773">
        <v>13925.4</v>
      </c>
      <c r="F1773">
        <v>1076.54</v>
      </c>
      <c r="G1773">
        <v>0</v>
      </c>
      <c r="H1773">
        <v>511.07600000000002</v>
      </c>
      <c r="I1773">
        <v>0</v>
      </c>
      <c r="J1773">
        <v>0.28333000000000003</v>
      </c>
      <c r="K1773">
        <v>0.72569499999999998</v>
      </c>
      <c r="L1773">
        <v>0</v>
      </c>
      <c r="M1773" t="s">
        <v>43</v>
      </c>
    </row>
    <row r="1774" spans="1:13" x14ac:dyDescent="0.25">
      <c r="A1774" t="s">
        <v>188</v>
      </c>
      <c r="B1774">
        <v>14046.3</v>
      </c>
      <c r="C1774">
        <v>14033.6</v>
      </c>
      <c r="D1774">
        <v>14033.4</v>
      </c>
      <c r="E1774">
        <v>14008</v>
      </c>
      <c r="F1774">
        <v>1125.43</v>
      </c>
      <c r="G1774">
        <v>0</v>
      </c>
      <c r="H1774">
        <v>513.27499999999998</v>
      </c>
      <c r="I1774">
        <v>0</v>
      </c>
      <c r="J1774">
        <v>0.28313300000000002</v>
      </c>
      <c r="K1774">
        <v>0.72695600000000005</v>
      </c>
      <c r="L1774">
        <v>0</v>
      </c>
      <c r="M1774" t="s">
        <v>43</v>
      </c>
    </row>
    <row r="1775" spans="1:13" x14ac:dyDescent="0.25">
      <c r="A1775" t="s">
        <v>188</v>
      </c>
      <c r="B1775">
        <v>14192.2</v>
      </c>
      <c r="C1775">
        <v>14178.1</v>
      </c>
      <c r="D1775">
        <v>14177.8</v>
      </c>
      <c r="E1775">
        <v>14150.6</v>
      </c>
      <c r="F1775">
        <v>1143.46</v>
      </c>
      <c r="G1775">
        <v>0</v>
      </c>
      <c r="H1775">
        <v>518.80600000000004</v>
      </c>
      <c r="I1775">
        <v>0</v>
      </c>
      <c r="J1775">
        <v>0.28313199999999999</v>
      </c>
      <c r="K1775">
        <v>0.72713700000000003</v>
      </c>
      <c r="L1775">
        <v>0</v>
      </c>
      <c r="M1775" t="s">
        <v>43</v>
      </c>
    </row>
    <row r="1776" spans="1:13" x14ac:dyDescent="0.25">
      <c r="A1776" t="s">
        <v>188</v>
      </c>
      <c r="B1776">
        <v>14171.3</v>
      </c>
      <c r="C1776">
        <v>14158.5</v>
      </c>
      <c r="D1776">
        <v>14158.2</v>
      </c>
      <c r="E1776">
        <v>14131.5</v>
      </c>
      <c r="F1776">
        <v>1166.03</v>
      </c>
      <c r="G1776">
        <v>0</v>
      </c>
      <c r="H1776">
        <v>518</v>
      </c>
      <c r="I1776">
        <v>0</v>
      </c>
      <c r="J1776">
        <v>0.28309899999999999</v>
      </c>
      <c r="K1776">
        <v>0.71817299999999995</v>
      </c>
      <c r="L1776">
        <v>0</v>
      </c>
      <c r="M1776" t="s">
        <v>43</v>
      </c>
    </row>
    <row r="1777" spans="1:25" x14ac:dyDescent="0.25">
      <c r="A1777" t="s">
        <v>188</v>
      </c>
      <c r="B1777">
        <v>14154</v>
      </c>
      <c r="C1777">
        <v>14141.3</v>
      </c>
      <c r="D1777">
        <v>14140.9</v>
      </c>
      <c r="E1777">
        <v>14112.7</v>
      </c>
      <c r="F1777">
        <v>1135.54</v>
      </c>
      <c r="G1777">
        <v>0</v>
      </c>
      <c r="H1777">
        <v>517.673</v>
      </c>
      <c r="I1777">
        <v>0</v>
      </c>
      <c r="J1777">
        <v>0.28308899999999998</v>
      </c>
      <c r="K1777">
        <v>0.72650099999999995</v>
      </c>
      <c r="L1777">
        <v>0</v>
      </c>
      <c r="M1777" t="s">
        <v>43</v>
      </c>
    </row>
    <row r="1778" spans="1:25" x14ac:dyDescent="0.25">
      <c r="A1778" t="s">
        <v>188</v>
      </c>
      <c r="B1778">
        <v>14172.3</v>
      </c>
      <c r="C1778">
        <v>14159.6</v>
      </c>
      <c r="D1778">
        <v>14159.2</v>
      </c>
      <c r="E1778">
        <v>14132</v>
      </c>
      <c r="F1778">
        <v>1173.8800000000001</v>
      </c>
      <c r="G1778">
        <v>0</v>
      </c>
      <c r="H1778">
        <v>520.23500000000001</v>
      </c>
      <c r="I1778">
        <v>0</v>
      </c>
      <c r="J1778">
        <v>0.28316000000000002</v>
      </c>
      <c r="K1778">
        <v>0.72073900000000002</v>
      </c>
      <c r="L1778">
        <v>0</v>
      </c>
      <c r="M1778" t="s">
        <v>43</v>
      </c>
    </row>
    <row r="1779" spans="1:25" x14ac:dyDescent="0.25">
      <c r="A1779" t="s">
        <v>188</v>
      </c>
      <c r="B1779">
        <v>14217.8</v>
      </c>
      <c r="C1779">
        <v>14204.8</v>
      </c>
      <c r="D1779">
        <v>14204.3</v>
      </c>
      <c r="E1779">
        <v>14177.1</v>
      </c>
      <c r="F1779">
        <v>1139.31</v>
      </c>
      <c r="G1779">
        <v>0</v>
      </c>
      <c r="H1779">
        <v>521.46699999999998</v>
      </c>
      <c r="I1779">
        <v>0</v>
      </c>
      <c r="J1779">
        <v>0.28308800000000001</v>
      </c>
      <c r="K1779">
        <v>0.72648100000000004</v>
      </c>
      <c r="L1779">
        <v>0</v>
      </c>
      <c r="M1779" t="s">
        <v>43</v>
      </c>
    </row>
    <row r="1780" spans="1:25" x14ac:dyDescent="0.25">
      <c r="A1780" t="s">
        <v>188</v>
      </c>
      <c r="B1780">
        <v>14190.9</v>
      </c>
      <c r="C1780">
        <v>14178.4</v>
      </c>
      <c r="D1780">
        <v>14178</v>
      </c>
      <c r="E1780">
        <v>14150.8</v>
      </c>
      <c r="F1780">
        <v>1175.1500000000001</v>
      </c>
      <c r="G1780">
        <v>0</v>
      </c>
      <c r="H1780">
        <v>516.71900000000005</v>
      </c>
      <c r="I1780">
        <v>0</v>
      </c>
      <c r="J1780">
        <v>0.283078</v>
      </c>
      <c r="K1780">
        <v>0.70653200000000005</v>
      </c>
      <c r="L1780">
        <v>0</v>
      </c>
      <c r="M1780" t="s">
        <v>43</v>
      </c>
    </row>
    <row r="1781" spans="1:25" x14ac:dyDescent="0.25">
      <c r="A1781" t="s">
        <v>188</v>
      </c>
      <c r="B1781">
        <v>14138.7</v>
      </c>
      <c r="C1781">
        <v>14125.2</v>
      </c>
      <c r="D1781">
        <v>14124.9</v>
      </c>
      <c r="E1781">
        <v>14098.6</v>
      </c>
      <c r="F1781">
        <v>1119.93</v>
      </c>
      <c r="G1781">
        <v>0</v>
      </c>
      <c r="H1781">
        <v>517.63400000000001</v>
      </c>
      <c r="I1781">
        <v>0</v>
      </c>
      <c r="J1781">
        <v>0.28308499999999998</v>
      </c>
      <c r="K1781">
        <v>0.72756699999999996</v>
      </c>
      <c r="L1781">
        <v>0</v>
      </c>
      <c r="M1781" t="s">
        <v>43</v>
      </c>
    </row>
    <row r="1782" spans="1:25" x14ac:dyDescent="0.25">
      <c r="A1782" t="s">
        <v>188</v>
      </c>
      <c r="B1782">
        <v>14168.6</v>
      </c>
      <c r="C1782">
        <v>14156.1</v>
      </c>
      <c r="D1782">
        <v>14155.8</v>
      </c>
      <c r="E1782">
        <v>14128.9</v>
      </c>
      <c r="F1782">
        <v>1154.6099999999999</v>
      </c>
      <c r="G1782">
        <v>0</v>
      </c>
      <c r="H1782">
        <v>516.39499999999998</v>
      </c>
      <c r="I1782">
        <v>0</v>
      </c>
      <c r="J1782">
        <v>0.283528</v>
      </c>
      <c r="K1782">
        <v>0.70652800000000004</v>
      </c>
      <c r="L1782">
        <v>0</v>
      </c>
      <c r="M1782" t="s">
        <v>43</v>
      </c>
    </row>
    <row r="1783" spans="1:25" x14ac:dyDescent="0.25">
      <c r="A1783" t="s">
        <v>188</v>
      </c>
      <c r="B1783">
        <v>14121.8</v>
      </c>
      <c r="C1783">
        <v>14108.8</v>
      </c>
      <c r="D1783">
        <v>14108.5</v>
      </c>
      <c r="E1783">
        <v>14082</v>
      </c>
      <c r="F1783">
        <v>1122.31</v>
      </c>
      <c r="G1783">
        <v>0</v>
      </c>
      <c r="H1783">
        <v>518.34100000000001</v>
      </c>
      <c r="I1783">
        <v>0</v>
      </c>
      <c r="J1783">
        <v>0.27455800000000002</v>
      </c>
      <c r="K1783">
        <v>0.727773</v>
      </c>
      <c r="L1783">
        <v>0</v>
      </c>
      <c r="M1783" t="s">
        <v>43</v>
      </c>
    </row>
    <row r="1784" spans="1:25" x14ac:dyDescent="0.25">
      <c r="A1784" t="s">
        <v>188</v>
      </c>
      <c r="B1784">
        <v>14035.5</v>
      </c>
      <c r="C1784">
        <v>14022.9</v>
      </c>
      <c r="D1784">
        <v>14022.7</v>
      </c>
      <c r="E1784">
        <v>13997.6</v>
      </c>
      <c r="F1784">
        <v>1124.48</v>
      </c>
      <c r="G1784">
        <v>0</v>
      </c>
      <c r="H1784">
        <v>511.911</v>
      </c>
      <c r="I1784">
        <v>0</v>
      </c>
      <c r="J1784">
        <v>0.28660000000000002</v>
      </c>
      <c r="K1784">
        <v>0.72487500000000005</v>
      </c>
      <c r="L1784">
        <v>0</v>
      </c>
      <c r="M1784" t="s">
        <v>43</v>
      </c>
    </row>
    <row r="1785" spans="1:25" x14ac:dyDescent="0.25">
      <c r="A1785" t="s">
        <v>188</v>
      </c>
      <c r="B1785">
        <v>14009</v>
      </c>
      <c r="C1785">
        <v>13995.7</v>
      </c>
      <c r="D1785">
        <v>13995.5</v>
      </c>
      <c r="E1785">
        <v>13970.3</v>
      </c>
      <c r="F1785">
        <v>1090.3800000000001</v>
      </c>
      <c r="G1785">
        <v>0</v>
      </c>
      <c r="H1785">
        <v>513.39099999999996</v>
      </c>
      <c r="I1785">
        <v>0</v>
      </c>
      <c r="J1785">
        <v>0.28314</v>
      </c>
      <c r="K1785">
        <v>0.73507400000000001</v>
      </c>
      <c r="L1785">
        <v>0</v>
      </c>
      <c r="M1785" t="s">
        <v>43</v>
      </c>
    </row>
    <row r="1786" spans="1:25" x14ac:dyDescent="0.25">
      <c r="A1786" t="s">
        <v>188</v>
      </c>
      <c r="B1786">
        <v>14043.5</v>
      </c>
      <c r="C1786">
        <v>14030.8</v>
      </c>
      <c r="D1786">
        <v>14030.5</v>
      </c>
      <c r="E1786">
        <v>14005.2</v>
      </c>
      <c r="F1786">
        <v>1137.32</v>
      </c>
      <c r="G1786">
        <v>0</v>
      </c>
      <c r="H1786">
        <v>513.50199999999995</v>
      </c>
      <c r="I1786">
        <v>0</v>
      </c>
      <c r="J1786">
        <v>0.283078</v>
      </c>
      <c r="K1786">
        <v>0.72494499999999995</v>
      </c>
      <c r="L1786">
        <v>0</v>
      </c>
      <c r="M1786" t="s">
        <v>43</v>
      </c>
    </row>
    <row r="1787" spans="1:25" x14ac:dyDescent="0.25">
      <c r="A1787" t="s">
        <v>188</v>
      </c>
      <c r="B1787">
        <v>14067.1</v>
      </c>
      <c r="C1787">
        <v>14053.9</v>
      </c>
      <c r="D1787">
        <v>14053.7</v>
      </c>
      <c r="E1787">
        <v>14027.9</v>
      </c>
      <c r="F1787">
        <v>1111.22</v>
      </c>
      <c r="G1787">
        <v>0</v>
      </c>
      <c r="H1787">
        <v>514.577</v>
      </c>
      <c r="I1787">
        <v>0</v>
      </c>
      <c r="J1787">
        <v>0.283078</v>
      </c>
      <c r="K1787">
        <v>0.72080999999999995</v>
      </c>
      <c r="L1787">
        <v>0</v>
      </c>
      <c r="M1787" t="s">
        <v>43</v>
      </c>
    </row>
    <row r="1788" spans="1:25" x14ac:dyDescent="0.25">
      <c r="A1788" t="s">
        <v>188</v>
      </c>
      <c r="B1788">
        <v>14033</v>
      </c>
      <c r="C1788">
        <v>14020.1</v>
      </c>
      <c r="D1788">
        <v>14019.9</v>
      </c>
      <c r="E1788">
        <v>13994.4</v>
      </c>
      <c r="F1788">
        <v>1131.6500000000001</v>
      </c>
      <c r="G1788">
        <v>0</v>
      </c>
      <c r="H1788">
        <v>513.37599999999998</v>
      </c>
      <c r="I1788">
        <v>0</v>
      </c>
      <c r="J1788">
        <v>0.283192</v>
      </c>
      <c r="K1788">
        <v>0.72482899999999995</v>
      </c>
      <c r="L1788">
        <v>0</v>
      </c>
      <c r="M1788" t="s">
        <v>43</v>
      </c>
    </row>
    <row r="1789" spans="1:25" x14ac:dyDescent="0.25">
      <c r="A1789" t="s">
        <v>188</v>
      </c>
      <c r="B1789">
        <v>13997</v>
      </c>
      <c r="C1789">
        <v>13983.9</v>
      </c>
      <c r="D1789">
        <v>13983.7</v>
      </c>
      <c r="E1789">
        <v>13958.6</v>
      </c>
      <c r="F1789">
        <v>1095.75</v>
      </c>
      <c r="G1789">
        <v>0</v>
      </c>
      <c r="H1789">
        <v>513.10900000000004</v>
      </c>
      <c r="I1789">
        <v>0</v>
      </c>
      <c r="J1789">
        <v>0.283163</v>
      </c>
      <c r="K1789">
        <v>0.712534</v>
      </c>
      <c r="L1789">
        <v>0</v>
      </c>
      <c r="M1789" t="s">
        <v>43</v>
      </c>
    </row>
    <row r="1790" spans="1:25" x14ac:dyDescent="0.25">
      <c r="A1790" t="s">
        <v>188</v>
      </c>
      <c r="B1790">
        <v>14010.5</v>
      </c>
      <c r="C1790">
        <v>13997.4</v>
      </c>
      <c r="D1790">
        <v>13997.2</v>
      </c>
      <c r="E1790">
        <v>13972.2</v>
      </c>
      <c r="F1790">
        <v>1123.26</v>
      </c>
      <c r="G1790">
        <v>0</v>
      </c>
      <c r="H1790">
        <v>512.53200000000004</v>
      </c>
      <c r="I1790">
        <v>0</v>
      </c>
      <c r="J1790">
        <v>0.283078</v>
      </c>
      <c r="K1790">
        <v>0.720557</v>
      </c>
      <c r="L1790">
        <v>0</v>
      </c>
      <c r="M1790" t="s">
        <v>43</v>
      </c>
    </row>
    <row r="1791" spans="1:25" x14ac:dyDescent="0.25">
      <c r="A1791" t="s">
        <v>188</v>
      </c>
      <c r="B1791">
        <v>14047.5</v>
      </c>
      <c r="C1791">
        <v>14035</v>
      </c>
      <c r="D1791">
        <v>14034.8</v>
      </c>
      <c r="E1791">
        <v>14008.8</v>
      </c>
      <c r="F1791">
        <v>1108.55</v>
      </c>
      <c r="G1791">
        <v>0</v>
      </c>
      <c r="H1791">
        <v>515.37199999999996</v>
      </c>
      <c r="I1791">
        <v>0</v>
      </c>
      <c r="J1791">
        <v>0.28309099999999998</v>
      </c>
      <c r="K1791">
        <v>0.72542399999999996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14238.9</v>
      </c>
      <c r="C1792">
        <v>14226.6</v>
      </c>
      <c r="D1792">
        <v>14226.2</v>
      </c>
      <c r="E1792">
        <v>14199.2</v>
      </c>
      <c r="F1792">
        <v>1175.93</v>
      </c>
      <c r="G1792">
        <v>0</v>
      </c>
      <c r="H1792">
        <v>520.05799999999999</v>
      </c>
      <c r="I1792">
        <v>0</v>
      </c>
      <c r="J1792">
        <v>0.28309099999999998</v>
      </c>
      <c r="K1792">
        <v>0.72305900000000001</v>
      </c>
      <c r="L1792">
        <v>0</v>
      </c>
      <c r="M1792" t="s">
        <v>43</v>
      </c>
      <c r="R1792">
        <f>AVERAGE(B1743:B1792)</f>
        <v>14100.061999999998</v>
      </c>
      <c r="S1792">
        <f>AVERAGE(C1743:C1792)</f>
        <v>14087.291999999999</v>
      </c>
      <c r="U1792">
        <f>_xlfn.VAR.P(B1743:B1792)</f>
        <v>5488.3827559999991</v>
      </c>
      <c r="V1792">
        <f>_xlfn.VAR.P(C1743:C1792)</f>
        <v>5493.0059360000041</v>
      </c>
      <c r="X1792">
        <f>1.96*SQRT(U1792)/50</f>
        <v>2.9040779049777297</v>
      </c>
      <c r="Y1792">
        <f>1.96*SQRT(V1792)/50</f>
        <v>2.9053007833088547</v>
      </c>
    </row>
    <row r="1793" spans="1:9" x14ac:dyDescent="0.25">
      <c r="A1793" t="s">
        <v>189</v>
      </c>
      <c r="B1793">
        <v>705121.46470000001</v>
      </c>
      <c r="C1793" t="s">
        <v>37</v>
      </c>
    </row>
    <row r="1794" spans="1:9" x14ac:dyDescent="0.25">
      <c r="A1794" t="s">
        <v>190</v>
      </c>
      <c r="B1794">
        <v>8285.4</v>
      </c>
      <c r="C1794">
        <v>8101.47</v>
      </c>
      <c r="D1794">
        <v>8041.16</v>
      </c>
      <c r="E1794">
        <v>8016.41</v>
      </c>
      <c r="F1794">
        <v>1358.44</v>
      </c>
      <c r="G1794">
        <v>0.28308299999999997</v>
      </c>
      <c r="H1794">
        <v>0.72152899999999998</v>
      </c>
      <c r="I1794">
        <v>0</v>
      </c>
    </row>
    <row r="1795" spans="1:9" x14ac:dyDescent="0.25">
      <c r="A1795" t="s">
        <v>190</v>
      </c>
      <c r="B1795">
        <v>7918.66</v>
      </c>
      <c r="C1795">
        <v>7898.58</v>
      </c>
      <c r="D1795">
        <v>7853.42</v>
      </c>
      <c r="E1795">
        <v>7828.72</v>
      </c>
      <c r="F1795">
        <v>1224.9000000000001</v>
      </c>
      <c r="G1795">
        <v>0.262768</v>
      </c>
      <c r="H1795">
        <v>0.71936500000000003</v>
      </c>
      <c r="I1795">
        <v>0</v>
      </c>
    </row>
    <row r="1796" spans="1:9" x14ac:dyDescent="0.25">
      <c r="A1796" t="s">
        <v>190</v>
      </c>
      <c r="B1796">
        <v>7902.99</v>
      </c>
      <c r="C1796">
        <v>7882.66</v>
      </c>
      <c r="D1796">
        <v>7841.21</v>
      </c>
      <c r="E1796">
        <v>7815.18</v>
      </c>
      <c r="F1796">
        <v>1224.96</v>
      </c>
      <c r="G1796">
        <v>0.21177499999999999</v>
      </c>
      <c r="H1796">
        <v>0.72773200000000005</v>
      </c>
      <c r="I1796">
        <v>0</v>
      </c>
    </row>
    <row r="1797" spans="1:9" x14ac:dyDescent="0.25">
      <c r="A1797" t="s">
        <v>190</v>
      </c>
      <c r="B1797">
        <v>7930.82</v>
      </c>
      <c r="C1797">
        <v>7910.99</v>
      </c>
      <c r="D1797">
        <v>7863.83</v>
      </c>
      <c r="E1797">
        <v>7839.14</v>
      </c>
      <c r="F1797">
        <v>1234.5999999999999</v>
      </c>
      <c r="G1797">
        <v>0.26953700000000003</v>
      </c>
      <c r="H1797">
        <v>0.72198300000000004</v>
      </c>
      <c r="I1797">
        <v>0</v>
      </c>
    </row>
    <row r="1798" spans="1:9" x14ac:dyDescent="0.25">
      <c r="A1798" t="s">
        <v>190</v>
      </c>
      <c r="B1798">
        <v>7929.98</v>
      </c>
      <c r="C1798">
        <v>7910.01</v>
      </c>
      <c r="D1798">
        <v>7861.95</v>
      </c>
      <c r="E1798">
        <v>7835.1</v>
      </c>
      <c r="F1798">
        <v>1236.55</v>
      </c>
      <c r="G1798">
        <v>0.283082</v>
      </c>
      <c r="H1798">
        <v>0.723661</v>
      </c>
      <c r="I1798">
        <v>0</v>
      </c>
    </row>
    <row r="1799" spans="1:9" x14ac:dyDescent="0.25">
      <c r="A1799" t="s">
        <v>190</v>
      </c>
      <c r="B1799">
        <v>7941.94</v>
      </c>
      <c r="C1799">
        <v>7922.31</v>
      </c>
      <c r="D1799">
        <v>7873.22</v>
      </c>
      <c r="E1799">
        <v>7848.43</v>
      </c>
      <c r="F1799">
        <v>1231.58</v>
      </c>
      <c r="G1799">
        <v>0.28309899999999999</v>
      </c>
      <c r="H1799">
        <v>0.72787800000000002</v>
      </c>
      <c r="I1799">
        <v>0</v>
      </c>
    </row>
    <row r="1800" spans="1:9" x14ac:dyDescent="0.25">
      <c r="A1800" t="s">
        <v>190</v>
      </c>
      <c r="B1800">
        <v>7906.73</v>
      </c>
      <c r="C1800">
        <v>7886.64</v>
      </c>
      <c r="D1800">
        <v>7842.97</v>
      </c>
      <c r="E1800">
        <v>7814.93</v>
      </c>
      <c r="F1800">
        <v>1217.5999999999999</v>
      </c>
      <c r="G1800">
        <v>0.28319899999999998</v>
      </c>
      <c r="H1800">
        <v>0.71202200000000004</v>
      </c>
      <c r="I1800">
        <v>0</v>
      </c>
    </row>
    <row r="1801" spans="1:9" x14ac:dyDescent="0.25">
      <c r="A1801" t="s">
        <v>190</v>
      </c>
      <c r="B1801">
        <v>7924.22</v>
      </c>
      <c r="C1801">
        <v>7903.41</v>
      </c>
      <c r="D1801">
        <v>7855.5</v>
      </c>
      <c r="E1801">
        <v>7829.06</v>
      </c>
      <c r="F1801">
        <v>1229.4000000000001</v>
      </c>
      <c r="G1801">
        <v>0.28308299999999997</v>
      </c>
      <c r="H1801">
        <v>0.72417200000000004</v>
      </c>
      <c r="I1801">
        <v>0</v>
      </c>
    </row>
    <row r="1802" spans="1:9" x14ac:dyDescent="0.25">
      <c r="A1802" t="s">
        <v>190</v>
      </c>
      <c r="B1802">
        <v>7911.46</v>
      </c>
      <c r="C1802">
        <v>7891.38</v>
      </c>
      <c r="D1802">
        <v>7845.29</v>
      </c>
      <c r="E1802">
        <v>7818.25</v>
      </c>
      <c r="F1802">
        <v>1221.71</v>
      </c>
      <c r="G1802">
        <v>0.26250400000000002</v>
      </c>
      <c r="H1802">
        <v>0.72517500000000001</v>
      </c>
      <c r="I1802">
        <v>0</v>
      </c>
    </row>
    <row r="1803" spans="1:9" x14ac:dyDescent="0.25">
      <c r="A1803" t="s">
        <v>190</v>
      </c>
      <c r="B1803">
        <v>7908.73</v>
      </c>
      <c r="C1803">
        <v>7888.9</v>
      </c>
      <c r="D1803">
        <v>7844.25</v>
      </c>
      <c r="E1803">
        <v>7817.71</v>
      </c>
      <c r="F1803">
        <v>1223.0999999999999</v>
      </c>
      <c r="G1803">
        <v>0.28314699999999998</v>
      </c>
      <c r="H1803">
        <v>0.72785200000000005</v>
      </c>
      <c r="I1803">
        <v>0</v>
      </c>
    </row>
    <row r="1804" spans="1:9" x14ac:dyDescent="0.25">
      <c r="A1804" t="s">
        <v>190</v>
      </c>
      <c r="B1804">
        <v>7912.63</v>
      </c>
      <c r="C1804">
        <v>7892.2</v>
      </c>
      <c r="D1804">
        <v>7849.26</v>
      </c>
      <c r="E1804">
        <v>7822.64</v>
      </c>
      <c r="F1804">
        <v>1224.94</v>
      </c>
      <c r="G1804">
        <v>0.28319800000000001</v>
      </c>
      <c r="H1804">
        <v>0.70649300000000004</v>
      </c>
      <c r="I1804">
        <v>0</v>
      </c>
    </row>
    <row r="1805" spans="1:9" x14ac:dyDescent="0.25">
      <c r="A1805" t="s">
        <v>190</v>
      </c>
      <c r="B1805">
        <v>7894.58</v>
      </c>
      <c r="C1805">
        <v>7875.41</v>
      </c>
      <c r="D1805">
        <v>7832.21</v>
      </c>
      <c r="E1805">
        <v>7806.98</v>
      </c>
      <c r="F1805">
        <v>1204.58</v>
      </c>
      <c r="G1805">
        <v>0.283827</v>
      </c>
      <c r="H1805">
        <v>0.72358299999999998</v>
      </c>
      <c r="I1805">
        <v>0</v>
      </c>
    </row>
    <row r="1806" spans="1:9" x14ac:dyDescent="0.25">
      <c r="A1806" t="s">
        <v>190</v>
      </c>
      <c r="B1806">
        <v>7916.41</v>
      </c>
      <c r="C1806">
        <v>7896.02</v>
      </c>
      <c r="D1806">
        <v>7854.6</v>
      </c>
      <c r="E1806">
        <v>7828.39</v>
      </c>
      <c r="F1806">
        <v>1227.7</v>
      </c>
      <c r="G1806">
        <v>0.28321600000000002</v>
      </c>
      <c r="H1806">
        <v>0.715893</v>
      </c>
      <c r="I1806">
        <v>0</v>
      </c>
    </row>
    <row r="1807" spans="1:9" x14ac:dyDescent="0.25">
      <c r="A1807" t="s">
        <v>190</v>
      </c>
      <c r="B1807">
        <v>7924.21</v>
      </c>
      <c r="C1807">
        <v>7904.6</v>
      </c>
      <c r="D1807">
        <v>7863.51</v>
      </c>
      <c r="E1807">
        <v>7836.27</v>
      </c>
      <c r="F1807">
        <v>1242.3499999999999</v>
      </c>
      <c r="G1807">
        <v>0.263511</v>
      </c>
      <c r="H1807">
        <v>0.72316400000000003</v>
      </c>
      <c r="I1807">
        <v>0</v>
      </c>
    </row>
    <row r="1808" spans="1:9" x14ac:dyDescent="0.25">
      <c r="A1808" t="s">
        <v>190</v>
      </c>
      <c r="B1808">
        <v>7876.93</v>
      </c>
      <c r="C1808">
        <v>7857.29</v>
      </c>
      <c r="D1808">
        <v>7816.18</v>
      </c>
      <c r="E1808">
        <v>7790.91</v>
      </c>
      <c r="F1808">
        <v>1205.2</v>
      </c>
      <c r="G1808">
        <v>0.28312999999999999</v>
      </c>
      <c r="H1808">
        <v>0.72738700000000001</v>
      </c>
      <c r="I1808">
        <v>0</v>
      </c>
    </row>
    <row r="1809" spans="1:9" x14ac:dyDescent="0.25">
      <c r="A1809" t="s">
        <v>190</v>
      </c>
      <c r="B1809">
        <v>7897.13</v>
      </c>
      <c r="C1809">
        <v>7877.1</v>
      </c>
      <c r="D1809">
        <v>7833.88</v>
      </c>
      <c r="E1809">
        <v>7807.3</v>
      </c>
      <c r="F1809">
        <v>1216.97</v>
      </c>
      <c r="G1809">
        <v>0.28314400000000001</v>
      </c>
      <c r="H1809">
        <v>0.72717600000000004</v>
      </c>
      <c r="I1809">
        <v>0</v>
      </c>
    </row>
    <row r="1810" spans="1:9" x14ac:dyDescent="0.25">
      <c r="A1810" t="s">
        <v>190</v>
      </c>
      <c r="B1810">
        <v>7915.52</v>
      </c>
      <c r="C1810">
        <v>7895.47</v>
      </c>
      <c r="D1810">
        <v>7851.82</v>
      </c>
      <c r="E1810">
        <v>7825.68</v>
      </c>
      <c r="F1810">
        <v>1232.1600000000001</v>
      </c>
      <c r="G1810">
        <v>0.26610600000000001</v>
      </c>
      <c r="H1810">
        <v>0.72747799999999996</v>
      </c>
      <c r="I1810">
        <v>0</v>
      </c>
    </row>
    <row r="1811" spans="1:9" x14ac:dyDescent="0.25">
      <c r="A1811" t="s">
        <v>190</v>
      </c>
      <c r="B1811">
        <v>7912</v>
      </c>
      <c r="C1811">
        <v>7892.41</v>
      </c>
      <c r="D1811">
        <v>7848.77</v>
      </c>
      <c r="E1811">
        <v>7822.17</v>
      </c>
      <c r="F1811">
        <v>1226.93</v>
      </c>
      <c r="G1811">
        <v>0.283078</v>
      </c>
      <c r="H1811">
        <v>0.72776099999999999</v>
      </c>
      <c r="I1811">
        <v>0</v>
      </c>
    </row>
    <row r="1812" spans="1:9" x14ac:dyDescent="0.25">
      <c r="A1812" t="s">
        <v>190</v>
      </c>
      <c r="B1812">
        <v>7914.4</v>
      </c>
      <c r="C1812">
        <v>7893.46</v>
      </c>
      <c r="D1812">
        <v>7847.23</v>
      </c>
      <c r="E1812">
        <v>7820.19</v>
      </c>
      <c r="F1812">
        <v>1223.75</v>
      </c>
      <c r="G1812">
        <v>0.26951399999999998</v>
      </c>
      <c r="H1812">
        <v>0.72475500000000004</v>
      </c>
      <c r="I1812">
        <v>0</v>
      </c>
    </row>
    <row r="1813" spans="1:9" x14ac:dyDescent="0.25">
      <c r="A1813" t="s">
        <v>190</v>
      </c>
      <c r="B1813">
        <v>7927.15</v>
      </c>
      <c r="C1813">
        <v>7907.46</v>
      </c>
      <c r="D1813">
        <v>7861.2</v>
      </c>
      <c r="E1813">
        <v>7834.25</v>
      </c>
      <c r="F1813">
        <v>1230.48</v>
      </c>
      <c r="G1813">
        <v>0.283472</v>
      </c>
      <c r="H1813">
        <v>0.72326100000000004</v>
      </c>
      <c r="I1813">
        <v>0</v>
      </c>
    </row>
    <row r="1814" spans="1:9" x14ac:dyDescent="0.25">
      <c r="A1814" t="s">
        <v>190</v>
      </c>
      <c r="B1814">
        <v>7916.41</v>
      </c>
      <c r="C1814">
        <v>7897.13</v>
      </c>
      <c r="D1814">
        <v>7852.71</v>
      </c>
      <c r="E1814">
        <v>7825.11</v>
      </c>
      <c r="F1814">
        <v>1239.96</v>
      </c>
      <c r="G1814">
        <v>0.283142</v>
      </c>
      <c r="H1814">
        <v>0.72394199999999997</v>
      </c>
      <c r="I1814">
        <v>0</v>
      </c>
    </row>
    <row r="1815" spans="1:9" x14ac:dyDescent="0.25">
      <c r="A1815" t="s">
        <v>190</v>
      </c>
      <c r="B1815">
        <v>7913.53</v>
      </c>
      <c r="C1815">
        <v>7892.85</v>
      </c>
      <c r="D1815">
        <v>7846.52</v>
      </c>
      <c r="E1815">
        <v>7819.28</v>
      </c>
      <c r="F1815">
        <v>1224.76</v>
      </c>
      <c r="G1815">
        <v>0.27263799999999999</v>
      </c>
      <c r="H1815">
        <v>0.71643299999999999</v>
      </c>
      <c r="I1815">
        <v>0</v>
      </c>
    </row>
    <row r="1816" spans="1:9" x14ac:dyDescent="0.25">
      <c r="A1816" t="s">
        <v>190</v>
      </c>
      <c r="B1816">
        <v>7905.58</v>
      </c>
      <c r="C1816">
        <v>7885.79</v>
      </c>
      <c r="D1816">
        <v>7839.86</v>
      </c>
      <c r="E1816">
        <v>7812.07</v>
      </c>
      <c r="F1816">
        <v>1212.46</v>
      </c>
      <c r="G1816">
        <v>0.28314699999999998</v>
      </c>
      <c r="H1816">
        <v>0.70653200000000005</v>
      </c>
      <c r="I1816">
        <v>0</v>
      </c>
    </row>
    <row r="1817" spans="1:9" x14ac:dyDescent="0.25">
      <c r="A1817" t="s">
        <v>190</v>
      </c>
      <c r="B1817">
        <v>7919.11</v>
      </c>
      <c r="C1817">
        <v>7899</v>
      </c>
      <c r="D1817">
        <v>7852.38</v>
      </c>
      <c r="E1817">
        <v>7824.83</v>
      </c>
      <c r="F1817">
        <v>1223.97</v>
      </c>
      <c r="G1817">
        <v>0.28308</v>
      </c>
      <c r="H1817">
        <v>0.706488</v>
      </c>
      <c r="I1817">
        <v>0</v>
      </c>
    </row>
    <row r="1818" spans="1:9" x14ac:dyDescent="0.25">
      <c r="A1818" t="s">
        <v>190</v>
      </c>
      <c r="B1818">
        <v>7927.86</v>
      </c>
      <c r="C1818">
        <v>7907.28</v>
      </c>
      <c r="D1818">
        <v>7858.82</v>
      </c>
      <c r="E1818">
        <v>7831.8</v>
      </c>
      <c r="F1818">
        <v>1231.48</v>
      </c>
      <c r="G1818">
        <v>0.283078</v>
      </c>
      <c r="H1818">
        <v>0.72763</v>
      </c>
      <c r="I1818">
        <v>0</v>
      </c>
    </row>
    <row r="1819" spans="1:9" x14ac:dyDescent="0.25">
      <c r="A1819" t="s">
        <v>190</v>
      </c>
      <c r="B1819">
        <v>7928.97</v>
      </c>
      <c r="C1819">
        <v>7908.85</v>
      </c>
      <c r="D1819">
        <v>7862.65</v>
      </c>
      <c r="E1819">
        <v>7835.67</v>
      </c>
      <c r="F1819">
        <v>1235.0899999999999</v>
      </c>
      <c r="G1819">
        <v>0.28349200000000002</v>
      </c>
      <c r="H1819">
        <v>0.72678600000000004</v>
      </c>
      <c r="I1819">
        <v>0</v>
      </c>
    </row>
    <row r="1820" spans="1:9" x14ac:dyDescent="0.25">
      <c r="A1820" t="s">
        <v>190</v>
      </c>
      <c r="B1820">
        <v>7894.01</v>
      </c>
      <c r="C1820">
        <v>7874.18</v>
      </c>
      <c r="D1820">
        <v>7831.69</v>
      </c>
      <c r="E1820">
        <v>7805.73</v>
      </c>
      <c r="F1820">
        <v>1215.01</v>
      </c>
      <c r="G1820">
        <v>0.283078</v>
      </c>
      <c r="H1820">
        <v>0.72648900000000005</v>
      </c>
      <c r="I1820">
        <v>0</v>
      </c>
    </row>
    <row r="1821" spans="1:9" x14ac:dyDescent="0.25">
      <c r="A1821" t="s">
        <v>190</v>
      </c>
      <c r="B1821">
        <v>7893.46</v>
      </c>
      <c r="C1821">
        <v>7873.86</v>
      </c>
      <c r="D1821">
        <v>7827.48</v>
      </c>
      <c r="E1821">
        <v>7802.39</v>
      </c>
      <c r="F1821">
        <v>1213.1099999999999</v>
      </c>
      <c r="G1821">
        <v>0.28313700000000003</v>
      </c>
      <c r="H1821">
        <v>0.72349600000000003</v>
      </c>
      <c r="I1821">
        <v>0</v>
      </c>
    </row>
    <row r="1822" spans="1:9" x14ac:dyDescent="0.25">
      <c r="A1822" t="s">
        <v>190</v>
      </c>
      <c r="B1822">
        <v>7894.51</v>
      </c>
      <c r="C1822">
        <v>7874.94</v>
      </c>
      <c r="D1822">
        <v>7831.94</v>
      </c>
      <c r="E1822">
        <v>7805.79</v>
      </c>
      <c r="F1822">
        <v>1214.6199999999999</v>
      </c>
      <c r="G1822">
        <v>0.28318399999999999</v>
      </c>
      <c r="H1822">
        <v>0.72704000000000002</v>
      </c>
      <c r="I1822">
        <v>0</v>
      </c>
    </row>
    <row r="1823" spans="1:9" x14ac:dyDescent="0.25">
      <c r="A1823" t="s">
        <v>190</v>
      </c>
      <c r="B1823">
        <v>7903.64</v>
      </c>
      <c r="C1823">
        <v>7883.51</v>
      </c>
      <c r="D1823">
        <v>7839.1</v>
      </c>
      <c r="E1823">
        <v>7813.54</v>
      </c>
      <c r="F1823">
        <v>1218.18</v>
      </c>
      <c r="G1823">
        <v>0.283273</v>
      </c>
      <c r="H1823">
        <v>0.71909000000000001</v>
      </c>
      <c r="I1823">
        <v>0</v>
      </c>
    </row>
    <row r="1824" spans="1:9" x14ac:dyDescent="0.25">
      <c r="A1824" t="s">
        <v>190</v>
      </c>
      <c r="B1824">
        <v>7888.3</v>
      </c>
      <c r="C1824">
        <v>7868.25</v>
      </c>
      <c r="D1824">
        <v>7824.97</v>
      </c>
      <c r="E1824">
        <v>7799.75</v>
      </c>
      <c r="F1824">
        <v>1209.3699999999999</v>
      </c>
      <c r="G1824">
        <v>0.28315000000000001</v>
      </c>
      <c r="H1824">
        <v>0.72641800000000001</v>
      </c>
      <c r="I1824">
        <v>0</v>
      </c>
    </row>
    <row r="1825" spans="1:9" x14ac:dyDescent="0.25">
      <c r="A1825" t="s">
        <v>190</v>
      </c>
      <c r="B1825">
        <v>7898.18</v>
      </c>
      <c r="C1825">
        <v>7878.81</v>
      </c>
      <c r="D1825">
        <v>7838.35</v>
      </c>
      <c r="E1825">
        <v>7813.04</v>
      </c>
      <c r="F1825">
        <v>1222.8900000000001</v>
      </c>
      <c r="G1825">
        <v>0.283107</v>
      </c>
      <c r="H1825">
        <v>0.70652700000000002</v>
      </c>
      <c r="I1825">
        <v>0</v>
      </c>
    </row>
    <row r="1826" spans="1:9" x14ac:dyDescent="0.25">
      <c r="A1826" t="s">
        <v>190</v>
      </c>
      <c r="B1826">
        <v>7895.34</v>
      </c>
      <c r="C1826">
        <v>7875.21</v>
      </c>
      <c r="D1826">
        <v>7833.36</v>
      </c>
      <c r="E1826">
        <v>7808.36</v>
      </c>
      <c r="F1826">
        <v>1220.06</v>
      </c>
      <c r="G1826">
        <v>0.28314899999999998</v>
      </c>
      <c r="H1826">
        <v>0.72653199999999996</v>
      </c>
      <c r="I1826">
        <v>0</v>
      </c>
    </row>
    <row r="1827" spans="1:9" x14ac:dyDescent="0.25">
      <c r="A1827" t="s">
        <v>190</v>
      </c>
      <c r="B1827">
        <v>7889.6</v>
      </c>
      <c r="C1827">
        <v>7870.23</v>
      </c>
      <c r="D1827">
        <v>7826.01</v>
      </c>
      <c r="E1827">
        <v>7802.17</v>
      </c>
      <c r="F1827">
        <v>1207.5</v>
      </c>
      <c r="G1827">
        <v>0.28319299999999997</v>
      </c>
      <c r="H1827">
        <v>0.71909999999999996</v>
      </c>
      <c r="I1827">
        <v>0</v>
      </c>
    </row>
    <row r="1828" spans="1:9" x14ac:dyDescent="0.25">
      <c r="A1828" t="s">
        <v>190</v>
      </c>
      <c r="B1828">
        <v>7950.05</v>
      </c>
      <c r="C1828">
        <v>7929.75</v>
      </c>
      <c r="D1828">
        <v>7881.41</v>
      </c>
      <c r="E1828">
        <v>7854.4</v>
      </c>
      <c r="F1828">
        <v>1246.95</v>
      </c>
      <c r="G1828">
        <v>0.28309499999999999</v>
      </c>
      <c r="H1828">
        <v>0.72416199999999997</v>
      </c>
      <c r="I1828">
        <v>0</v>
      </c>
    </row>
    <row r="1829" spans="1:9" x14ac:dyDescent="0.25">
      <c r="A1829" t="s">
        <v>190</v>
      </c>
      <c r="B1829">
        <v>7894.21</v>
      </c>
      <c r="C1829">
        <v>7874.09</v>
      </c>
      <c r="D1829">
        <v>7831.89</v>
      </c>
      <c r="E1829">
        <v>7805.47</v>
      </c>
      <c r="F1829">
        <v>1218.33</v>
      </c>
      <c r="G1829">
        <v>0.28040300000000001</v>
      </c>
      <c r="H1829">
        <v>0.72754700000000005</v>
      </c>
      <c r="I1829">
        <v>0</v>
      </c>
    </row>
    <row r="1830" spans="1:9" x14ac:dyDescent="0.25">
      <c r="A1830" t="s">
        <v>190</v>
      </c>
      <c r="B1830">
        <v>7929.95</v>
      </c>
      <c r="C1830">
        <v>7909.83</v>
      </c>
      <c r="D1830">
        <v>7865.82</v>
      </c>
      <c r="E1830">
        <v>7840.77</v>
      </c>
      <c r="F1830">
        <v>1227.9000000000001</v>
      </c>
      <c r="G1830">
        <v>0.28320699999999999</v>
      </c>
      <c r="H1830">
        <v>0.72762000000000004</v>
      </c>
      <c r="I1830">
        <v>0</v>
      </c>
    </row>
    <row r="1831" spans="1:9" x14ac:dyDescent="0.25">
      <c r="A1831" t="s">
        <v>190</v>
      </c>
      <c r="B1831">
        <v>7885.02</v>
      </c>
      <c r="C1831">
        <v>7865.1</v>
      </c>
      <c r="D1831">
        <v>7818.51</v>
      </c>
      <c r="E1831">
        <v>7792.63</v>
      </c>
      <c r="F1831">
        <v>1188.18</v>
      </c>
      <c r="G1831">
        <v>0.283078</v>
      </c>
      <c r="H1831">
        <v>0.70972500000000005</v>
      </c>
      <c r="I1831">
        <v>0</v>
      </c>
    </row>
    <row r="1832" spans="1:9" x14ac:dyDescent="0.25">
      <c r="A1832" t="s">
        <v>190</v>
      </c>
      <c r="B1832">
        <v>7893.65</v>
      </c>
      <c r="C1832">
        <v>7874.42</v>
      </c>
      <c r="D1832">
        <v>7827.27</v>
      </c>
      <c r="E1832">
        <v>7802.16</v>
      </c>
      <c r="F1832">
        <v>1195.92</v>
      </c>
      <c r="G1832">
        <v>0.28309400000000001</v>
      </c>
      <c r="H1832">
        <v>0.716951</v>
      </c>
      <c r="I1832">
        <v>0</v>
      </c>
    </row>
    <row r="1833" spans="1:9" x14ac:dyDescent="0.25">
      <c r="A1833" t="s">
        <v>190</v>
      </c>
      <c r="B1833">
        <v>7869.58</v>
      </c>
      <c r="C1833">
        <v>7848.97</v>
      </c>
      <c r="D1833">
        <v>7804.07</v>
      </c>
      <c r="E1833">
        <v>7781.47</v>
      </c>
      <c r="F1833">
        <v>1187.26</v>
      </c>
      <c r="G1833">
        <v>0.28307900000000003</v>
      </c>
      <c r="H1833">
        <v>0.70652899999999996</v>
      </c>
      <c r="I1833">
        <v>0</v>
      </c>
    </row>
    <row r="1834" spans="1:9" x14ac:dyDescent="0.25">
      <c r="A1834" t="s">
        <v>190</v>
      </c>
      <c r="B1834">
        <v>7872.33</v>
      </c>
      <c r="C1834">
        <v>7853.46</v>
      </c>
      <c r="D1834">
        <v>7811.11</v>
      </c>
      <c r="E1834">
        <v>7786.59</v>
      </c>
      <c r="F1834">
        <v>1189.82</v>
      </c>
      <c r="G1834">
        <v>0.283078</v>
      </c>
      <c r="H1834">
        <v>0.70653200000000005</v>
      </c>
      <c r="I1834">
        <v>0</v>
      </c>
    </row>
    <row r="1835" spans="1:9" x14ac:dyDescent="0.25">
      <c r="A1835" t="s">
        <v>190</v>
      </c>
      <c r="B1835">
        <v>7863.02</v>
      </c>
      <c r="C1835">
        <v>7843.25</v>
      </c>
      <c r="D1835">
        <v>7800.09</v>
      </c>
      <c r="E1835">
        <v>7775.32</v>
      </c>
      <c r="F1835">
        <v>1187.68</v>
      </c>
      <c r="G1835">
        <v>0.28317599999999998</v>
      </c>
      <c r="H1835">
        <v>0.70653200000000005</v>
      </c>
      <c r="I1835">
        <v>0</v>
      </c>
    </row>
    <row r="1836" spans="1:9" x14ac:dyDescent="0.25">
      <c r="A1836" t="s">
        <v>190</v>
      </c>
      <c r="B1836">
        <v>7865.76</v>
      </c>
      <c r="C1836">
        <v>7846.02</v>
      </c>
      <c r="D1836">
        <v>7804.92</v>
      </c>
      <c r="E1836">
        <v>7779.06</v>
      </c>
      <c r="F1836">
        <v>1188.28</v>
      </c>
      <c r="G1836">
        <v>0.28389700000000001</v>
      </c>
      <c r="H1836">
        <v>0.72109900000000005</v>
      </c>
      <c r="I1836">
        <v>0</v>
      </c>
    </row>
    <row r="1837" spans="1:9" x14ac:dyDescent="0.25">
      <c r="A1837" t="s">
        <v>190</v>
      </c>
      <c r="B1837">
        <v>7855.1</v>
      </c>
      <c r="C1837">
        <v>7835.89</v>
      </c>
      <c r="D1837">
        <v>7792.98</v>
      </c>
      <c r="E1837">
        <v>7768.54</v>
      </c>
      <c r="F1837">
        <v>1182.5</v>
      </c>
      <c r="G1837">
        <v>0.28307900000000003</v>
      </c>
      <c r="H1837">
        <v>0.71243100000000004</v>
      </c>
      <c r="I1837">
        <v>0</v>
      </c>
    </row>
    <row r="1838" spans="1:9" x14ac:dyDescent="0.25">
      <c r="A1838" t="s">
        <v>190</v>
      </c>
      <c r="B1838">
        <v>7880.76</v>
      </c>
      <c r="C1838">
        <v>7861.26</v>
      </c>
      <c r="D1838">
        <v>7817.15</v>
      </c>
      <c r="E1838">
        <v>7791.04</v>
      </c>
      <c r="F1838">
        <v>1188.6099999999999</v>
      </c>
      <c r="G1838">
        <v>0.283078</v>
      </c>
      <c r="H1838">
        <v>0.71633899999999995</v>
      </c>
      <c r="I1838">
        <v>0</v>
      </c>
    </row>
    <row r="1839" spans="1:9" x14ac:dyDescent="0.25">
      <c r="A1839" t="s">
        <v>190</v>
      </c>
      <c r="B1839">
        <v>7861.8</v>
      </c>
      <c r="C1839">
        <v>7842.72</v>
      </c>
      <c r="D1839">
        <v>7798.94</v>
      </c>
      <c r="E1839">
        <v>7775.16</v>
      </c>
      <c r="F1839">
        <v>1184.46</v>
      </c>
      <c r="G1839">
        <v>0.28308699999999998</v>
      </c>
      <c r="H1839">
        <v>0.724661</v>
      </c>
      <c r="I1839">
        <v>0</v>
      </c>
    </row>
    <row r="1840" spans="1:9" x14ac:dyDescent="0.25">
      <c r="A1840" t="s">
        <v>190</v>
      </c>
      <c r="B1840">
        <v>7866.23</v>
      </c>
      <c r="C1840">
        <v>7846.43</v>
      </c>
      <c r="D1840">
        <v>7804.75</v>
      </c>
      <c r="E1840">
        <v>7777.02</v>
      </c>
      <c r="F1840">
        <v>1182.75</v>
      </c>
      <c r="G1840">
        <v>0.283084</v>
      </c>
      <c r="H1840">
        <v>0.70652899999999996</v>
      </c>
      <c r="I1840">
        <v>0</v>
      </c>
    </row>
    <row r="1841" spans="1:25" x14ac:dyDescent="0.25">
      <c r="A1841" t="s">
        <v>190</v>
      </c>
      <c r="B1841">
        <v>7868.27</v>
      </c>
      <c r="C1841">
        <v>7848.16</v>
      </c>
      <c r="D1841">
        <v>7804.41</v>
      </c>
      <c r="E1841">
        <v>7778</v>
      </c>
      <c r="F1841">
        <v>1179.8800000000001</v>
      </c>
      <c r="G1841">
        <v>0.276611</v>
      </c>
      <c r="H1841">
        <v>0.72769099999999998</v>
      </c>
      <c r="I1841">
        <v>0</v>
      </c>
    </row>
    <row r="1842" spans="1:25" x14ac:dyDescent="0.25">
      <c r="A1842" t="s">
        <v>190</v>
      </c>
      <c r="B1842">
        <v>7871.35</v>
      </c>
      <c r="C1842">
        <v>7851.86</v>
      </c>
      <c r="D1842">
        <v>7808.08</v>
      </c>
      <c r="E1842">
        <v>7783.77</v>
      </c>
      <c r="F1842">
        <v>1188.01</v>
      </c>
      <c r="G1842">
        <v>0.28320200000000001</v>
      </c>
      <c r="H1842">
        <v>0.72786899999999999</v>
      </c>
      <c r="I1842">
        <v>0</v>
      </c>
    </row>
    <row r="1843" spans="1:25" x14ac:dyDescent="0.25">
      <c r="A1843" t="s">
        <v>190</v>
      </c>
      <c r="B1843">
        <v>7861.72</v>
      </c>
      <c r="C1843">
        <v>7842.34</v>
      </c>
      <c r="D1843">
        <v>7803.3</v>
      </c>
      <c r="E1843">
        <v>7778.82</v>
      </c>
      <c r="F1843">
        <v>1192.08</v>
      </c>
      <c r="G1843">
        <v>0.28321200000000002</v>
      </c>
      <c r="H1843">
        <v>0.74847799999999998</v>
      </c>
      <c r="I1843">
        <v>0</v>
      </c>
    </row>
    <row r="1844" spans="1:25" x14ac:dyDescent="0.25">
      <c r="A1844" t="s">
        <v>190</v>
      </c>
      <c r="B1844">
        <v>7862.35</v>
      </c>
      <c r="C1844">
        <v>7843.84</v>
      </c>
      <c r="D1844">
        <v>7802.36</v>
      </c>
      <c r="E1844">
        <v>7776.47</v>
      </c>
      <c r="F1844">
        <v>1189.81</v>
      </c>
      <c r="G1844">
        <v>0.28309400000000001</v>
      </c>
      <c r="H1844">
        <v>0.70653200000000005</v>
      </c>
      <c r="I1844">
        <v>0</v>
      </c>
    </row>
    <row r="1845" spans="1:25" x14ac:dyDescent="0.25">
      <c r="A1845" t="s">
        <v>190</v>
      </c>
      <c r="B1845">
        <v>7910.65</v>
      </c>
      <c r="C1845">
        <v>7890.88</v>
      </c>
      <c r="D1845">
        <v>7839.23</v>
      </c>
      <c r="E1845">
        <v>7813.8</v>
      </c>
      <c r="F1845">
        <v>1193.75</v>
      </c>
      <c r="G1845">
        <v>0.28323500000000001</v>
      </c>
      <c r="H1845">
        <v>0.72060100000000005</v>
      </c>
      <c r="I1845">
        <v>0</v>
      </c>
    </row>
    <row r="1846" spans="1:25" x14ac:dyDescent="0.25">
      <c r="A1846" t="s">
        <v>190</v>
      </c>
      <c r="B1846">
        <v>7862.79</v>
      </c>
      <c r="C1846">
        <v>7843.7</v>
      </c>
      <c r="D1846">
        <v>7801.38</v>
      </c>
      <c r="E1846">
        <v>7776.49</v>
      </c>
      <c r="F1846">
        <v>1186.92</v>
      </c>
      <c r="G1846">
        <v>0.28308299999999997</v>
      </c>
      <c r="H1846">
        <v>0.72723199999999999</v>
      </c>
      <c r="I1846">
        <v>0</v>
      </c>
    </row>
    <row r="1847" spans="1:25" x14ac:dyDescent="0.25">
      <c r="A1847" t="s">
        <v>190</v>
      </c>
      <c r="B1847">
        <v>7872.86</v>
      </c>
      <c r="C1847">
        <v>7853.56</v>
      </c>
      <c r="D1847">
        <v>7809.47</v>
      </c>
      <c r="E1847">
        <v>7783.24</v>
      </c>
      <c r="F1847">
        <v>1188.9000000000001</v>
      </c>
      <c r="G1847">
        <v>0.283078</v>
      </c>
      <c r="H1847">
        <v>0.70652999999999999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7865.53</v>
      </c>
      <c r="C1848">
        <v>7844.88</v>
      </c>
      <c r="D1848">
        <v>7802.22</v>
      </c>
      <c r="E1848">
        <v>7776.98</v>
      </c>
      <c r="F1848">
        <v>1188.8900000000001</v>
      </c>
      <c r="G1848">
        <v>0.28311799999999998</v>
      </c>
      <c r="H1848">
        <v>0.70871799999999996</v>
      </c>
      <c r="I1848">
        <v>0</v>
      </c>
      <c r="R1848">
        <f>AVERAGE(B1799:B1848)</f>
        <v>7896.3103999999994</v>
      </c>
      <c r="S1848">
        <f>AVERAGE(C1799:C1848)</f>
        <v>7876.4872000000005</v>
      </c>
      <c r="U1848">
        <f>_xlfn.VAR.P(B1799:B1848)</f>
        <v>574.76737583999534</v>
      </c>
      <c r="V1848">
        <f>_xlfn.VAR.P(C1799:C1848)</f>
        <v>563.88827215999936</v>
      </c>
      <c r="X1848">
        <f>1.96*SQRT(U1848)/50</f>
        <v>0.93979281781186774</v>
      </c>
      <c r="Y1848">
        <f>1.96*SQRT(V1848)/50</f>
        <v>0.93085620507785261</v>
      </c>
    </row>
    <row r="1849" spans="1:25" x14ac:dyDescent="0.25">
      <c r="A1849" t="s">
        <v>190</v>
      </c>
      <c r="B1849">
        <v>394898.38400000002</v>
      </c>
      <c r="C1849" t="s">
        <v>37</v>
      </c>
    </row>
    <row r="1850" spans="1:25" x14ac:dyDescent="0.25">
      <c r="A1850" t="s">
        <v>191</v>
      </c>
      <c r="B1850">
        <v>7873.21</v>
      </c>
      <c r="C1850">
        <v>0</v>
      </c>
      <c r="D1850">
        <v>0</v>
      </c>
      <c r="E1850">
        <v>0</v>
      </c>
      <c r="F1850">
        <v>0</v>
      </c>
      <c r="G1850">
        <v>0.26920100000000002</v>
      </c>
      <c r="H1850">
        <v>0.72603099999999998</v>
      </c>
      <c r="I1850">
        <v>0</v>
      </c>
    </row>
    <row r="1851" spans="1:25" x14ac:dyDescent="0.25">
      <c r="A1851" t="s">
        <v>191</v>
      </c>
      <c r="B1851">
        <v>7857.06</v>
      </c>
      <c r="C1851">
        <v>0</v>
      </c>
      <c r="D1851">
        <v>0</v>
      </c>
      <c r="E1851">
        <v>0</v>
      </c>
      <c r="F1851">
        <v>0</v>
      </c>
      <c r="G1851">
        <v>0.28307900000000003</v>
      </c>
      <c r="H1851">
        <v>0.727827</v>
      </c>
      <c r="I1851">
        <v>0</v>
      </c>
    </row>
    <row r="1852" spans="1:25" x14ac:dyDescent="0.25">
      <c r="A1852" t="s">
        <v>191</v>
      </c>
      <c r="B1852">
        <v>7852.67</v>
      </c>
      <c r="C1852">
        <v>0</v>
      </c>
      <c r="D1852">
        <v>0</v>
      </c>
      <c r="E1852">
        <v>0</v>
      </c>
      <c r="F1852">
        <v>0</v>
      </c>
      <c r="G1852">
        <v>0.264399</v>
      </c>
      <c r="H1852">
        <v>0.72606999999999999</v>
      </c>
      <c r="I1852">
        <v>0</v>
      </c>
    </row>
    <row r="1853" spans="1:25" x14ac:dyDescent="0.25">
      <c r="A1853" t="s">
        <v>191</v>
      </c>
      <c r="B1853">
        <v>7832.8</v>
      </c>
      <c r="C1853">
        <v>0</v>
      </c>
      <c r="D1853">
        <v>0</v>
      </c>
      <c r="E1853">
        <v>0</v>
      </c>
      <c r="F1853">
        <v>0</v>
      </c>
      <c r="G1853">
        <v>0.28309400000000001</v>
      </c>
      <c r="H1853">
        <v>0.72422500000000001</v>
      </c>
      <c r="I1853">
        <v>0</v>
      </c>
    </row>
    <row r="1854" spans="1:25" x14ac:dyDescent="0.25">
      <c r="A1854" t="s">
        <v>191</v>
      </c>
      <c r="B1854">
        <v>7869.59</v>
      </c>
      <c r="C1854">
        <v>0</v>
      </c>
      <c r="D1854">
        <v>0</v>
      </c>
      <c r="E1854">
        <v>0</v>
      </c>
      <c r="F1854">
        <v>0</v>
      </c>
      <c r="G1854">
        <v>0.28317399999999998</v>
      </c>
      <c r="H1854">
        <v>0.72604400000000002</v>
      </c>
      <c r="I1854">
        <v>0</v>
      </c>
    </row>
    <row r="1855" spans="1:25" x14ac:dyDescent="0.25">
      <c r="A1855" t="s">
        <v>191</v>
      </c>
      <c r="B1855">
        <v>7835.14</v>
      </c>
      <c r="C1855">
        <v>0</v>
      </c>
      <c r="D1855">
        <v>0</v>
      </c>
      <c r="E1855">
        <v>0</v>
      </c>
      <c r="F1855">
        <v>0</v>
      </c>
      <c r="G1855">
        <v>0.282387</v>
      </c>
      <c r="H1855">
        <v>0.72772099999999995</v>
      </c>
      <c r="I1855">
        <v>0</v>
      </c>
    </row>
    <row r="1856" spans="1:25" x14ac:dyDescent="0.25">
      <c r="A1856" t="s">
        <v>191</v>
      </c>
      <c r="B1856">
        <v>7841.01</v>
      </c>
      <c r="C1856">
        <v>0</v>
      </c>
      <c r="D1856">
        <v>0</v>
      </c>
      <c r="E1856">
        <v>0</v>
      </c>
      <c r="F1856">
        <v>0</v>
      </c>
      <c r="G1856">
        <v>0.27986100000000003</v>
      </c>
      <c r="H1856">
        <v>0.74155300000000002</v>
      </c>
      <c r="I1856">
        <v>0</v>
      </c>
    </row>
    <row r="1857" spans="1:9" x14ac:dyDescent="0.25">
      <c r="A1857" t="s">
        <v>191</v>
      </c>
      <c r="B1857">
        <v>7843.58</v>
      </c>
      <c r="C1857">
        <v>0</v>
      </c>
      <c r="D1857">
        <v>0</v>
      </c>
      <c r="E1857">
        <v>0</v>
      </c>
      <c r="F1857">
        <v>0</v>
      </c>
      <c r="G1857">
        <v>0.283223</v>
      </c>
      <c r="H1857">
        <v>0.70653100000000002</v>
      </c>
      <c r="I1857">
        <v>0</v>
      </c>
    </row>
    <row r="1858" spans="1:9" x14ac:dyDescent="0.25">
      <c r="A1858" t="s">
        <v>191</v>
      </c>
      <c r="B1858">
        <v>7824.2</v>
      </c>
      <c r="C1858">
        <v>0</v>
      </c>
      <c r="D1858">
        <v>0</v>
      </c>
      <c r="E1858">
        <v>0</v>
      </c>
      <c r="F1858">
        <v>0</v>
      </c>
      <c r="G1858">
        <v>0.263378</v>
      </c>
      <c r="H1858">
        <v>0.72386099999999998</v>
      </c>
      <c r="I1858">
        <v>0</v>
      </c>
    </row>
    <row r="1859" spans="1:9" x14ac:dyDescent="0.25">
      <c r="A1859" t="s">
        <v>191</v>
      </c>
      <c r="B1859">
        <v>7871.83</v>
      </c>
      <c r="C1859">
        <v>0</v>
      </c>
      <c r="D1859">
        <v>0</v>
      </c>
      <c r="E1859">
        <v>0</v>
      </c>
      <c r="F1859">
        <v>0</v>
      </c>
      <c r="G1859">
        <v>0.26063999999999998</v>
      </c>
      <c r="H1859">
        <v>0.72376300000000005</v>
      </c>
      <c r="I1859">
        <v>0</v>
      </c>
    </row>
    <row r="1860" spans="1:9" x14ac:dyDescent="0.25">
      <c r="A1860" t="s">
        <v>191</v>
      </c>
      <c r="B1860">
        <v>7870.24</v>
      </c>
      <c r="C1860">
        <v>0</v>
      </c>
      <c r="D1860">
        <v>0</v>
      </c>
      <c r="E1860">
        <v>0</v>
      </c>
      <c r="F1860">
        <v>0</v>
      </c>
      <c r="G1860">
        <v>0.283109</v>
      </c>
      <c r="H1860">
        <v>0.72458599999999995</v>
      </c>
      <c r="I1860">
        <v>0</v>
      </c>
    </row>
    <row r="1861" spans="1:9" x14ac:dyDescent="0.25">
      <c r="A1861" t="s">
        <v>191</v>
      </c>
      <c r="B1861">
        <v>7877.65</v>
      </c>
      <c r="C1861">
        <v>0</v>
      </c>
      <c r="D1861">
        <v>0</v>
      </c>
      <c r="E1861">
        <v>0</v>
      </c>
      <c r="F1861">
        <v>0</v>
      </c>
      <c r="G1861">
        <v>0.26297999999999999</v>
      </c>
      <c r="H1861">
        <v>0.70652999999999999</v>
      </c>
      <c r="I1861">
        <v>0</v>
      </c>
    </row>
    <row r="1862" spans="1:9" x14ac:dyDescent="0.25">
      <c r="A1862" t="s">
        <v>191</v>
      </c>
      <c r="B1862">
        <v>7869.14</v>
      </c>
      <c r="C1862">
        <v>0</v>
      </c>
      <c r="D1862">
        <v>0</v>
      </c>
      <c r="E1862">
        <v>0</v>
      </c>
      <c r="F1862">
        <v>0</v>
      </c>
      <c r="G1862">
        <v>0.28311700000000001</v>
      </c>
      <c r="H1862">
        <v>0.72558</v>
      </c>
      <c r="I1862">
        <v>0</v>
      </c>
    </row>
    <row r="1863" spans="1:9" x14ac:dyDescent="0.25">
      <c r="A1863" t="s">
        <v>191</v>
      </c>
      <c r="B1863">
        <v>7865.73</v>
      </c>
      <c r="C1863">
        <v>0</v>
      </c>
      <c r="D1863">
        <v>0</v>
      </c>
      <c r="E1863">
        <v>0</v>
      </c>
      <c r="F1863">
        <v>0</v>
      </c>
      <c r="G1863">
        <v>0.28332600000000002</v>
      </c>
      <c r="H1863">
        <v>0.70651900000000001</v>
      </c>
      <c r="I1863">
        <v>0</v>
      </c>
    </row>
    <row r="1864" spans="1:9" x14ac:dyDescent="0.25">
      <c r="A1864" t="s">
        <v>191</v>
      </c>
      <c r="B1864">
        <v>7873.01</v>
      </c>
      <c r="C1864">
        <v>0</v>
      </c>
      <c r="D1864">
        <v>0</v>
      </c>
      <c r="E1864">
        <v>0</v>
      </c>
      <c r="F1864">
        <v>0</v>
      </c>
      <c r="G1864">
        <v>0.28324199999999999</v>
      </c>
      <c r="H1864">
        <v>0.72615499999999999</v>
      </c>
      <c r="I1864">
        <v>0</v>
      </c>
    </row>
    <row r="1865" spans="1:9" x14ac:dyDescent="0.25">
      <c r="A1865" t="s">
        <v>191</v>
      </c>
      <c r="B1865">
        <v>7884.03</v>
      </c>
      <c r="C1865">
        <v>0</v>
      </c>
      <c r="D1865">
        <v>0</v>
      </c>
      <c r="E1865">
        <v>0</v>
      </c>
      <c r="F1865">
        <v>0</v>
      </c>
      <c r="G1865">
        <v>0.28344399999999997</v>
      </c>
      <c r="H1865">
        <v>0.72750700000000001</v>
      </c>
      <c r="I1865">
        <v>0</v>
      </c>
    </row>
    <row r="1866" spans="1:9" x14ac:dyDescent="0.25">
      <c r="A1866" t="s">
        <v>191</v>
      </c>
      <c r="B1866">
        <v>7865.59</v>
      </c>
      <c r="C1866">
        <v>0</v>
      </c>
      <c r="D1866">
        <v>0</v>
      </c>
      <c r="E1866">
        <v>0</v>
      </c>
      <c r="F1866">
        <v>0</v>
      </c>
      <c r="G1866">
        <v>0.28308299999999997</v>
      </c>
      <c r="H1866">
        <v>0.72397599999999995</v>
      </c>
      <c r="I1866">
        <v>0</v>
      </c>
    </row>
    <row r="1867" spans="1:9" x14ac:dyDescent="0.25">
      <c r="A1867" t="s">
        <v>191</v>
      </c>
      <c r="B1867">
        <v>7877.81</v>
      </c>
      <c r="C1867">
        <v>0</v>
      </c>
      <c r="D1867">
        <v>0</v>
      </c>
      <c r="E1867">
        <v>0</v>
      </c>
      <c r="F1867">
        <v>0</v>
      </c>
      <c r="G1867">
        <v>0.26354499999999997</v>
      </c>
      <c r="H1867">
        <v>0.72750599999999999</v>
      </c>
      <c r="I1867">
        <v>0</v>
      </c>
    </row>
    <row r="1868" spans="1:9" x14ac:dyDescent="0.25">
      <c r="A1868" t="s">
        <v>191</v>
      </c>
      <c r="B1868">
        <v>7853.98</v>
      </c>
      <c r="C1868">
        <v>0</v>
      </c>
      <c r="D1868">
        <v>0</v>
      </c>
      <c r="E1868">
        <v>0</v>
      </c>
      <c r="F1868">
        <v>0</v>
      </c>
      <c r="G1868">
        <v>0.28317199999999998</v>
      </c>
      <c r="H1868">
        <v>0.72775500000000004</v>
      </c>
      <c r="I1868">
        <v>0</v>
      </c>
    </row>
    <row r="1869" spans="1:9" x14ac:dyDescent="0.25">
      <c r="A1869" t="s">
        <v>191</v>
      </c>
      <c r="B1869">
        <v>7852.73</v>
      </c>
      <c r="C1869">
        <v>0</v>
      </c>
      <c r="D1869">
        <v>0</v>
      </c>
      <c r="E1869">
        <v>0</v>
      </c>
      <c r="F1869">
        <v>0</v>
      </c>
      <c r="G1869">
        <v>0.283111</v>
      </c>
      <c r="H1869">
        <v>0.70652400000000004</v>
      </c>
      <c r="I1869">
        <v>0</v>
      </c>
    </row>
    <row r="1870" spans="1:9" x14ac:dyDescent="0.25">
      <c r="A1870" t="s">
        <v>191</v>
      </c>
      <c r="B1870">
        <v>7862.41</v>
      </c>
      <c r="C1870">
        <v>0</v>
      </c>
      <c r="D1870">
        <v>0</v>
      </c>
      <c r="E1870">
        <v>0</v>
      </c>
      <c r="F1870">
        <v>0</v>
      </c>
      <c r="G1870">
        <v>0.28308100000000003</v>
      </c>
      <c r="H1870">
        <v>0.72568999999999995</v>
      </c>
      <c r="I1870">
        <v>0</v>
      </c>
    </row>
    <row r="1871" spans="1:9" x14ac:dyDescent="0.25">
      <c r="A1871" t="s">
        <v>191</v>
      </c>
      <c r="B1871">
        <v>7863.83</v>
      </c>
      <c r="C1871">
        <v>0</v>
      </c>
      <c r="D1871">
        <v>0</v>
      </c>
      <c r="E1871">
        <v>0</v>
      </c>
      <c r="F1871">
        <v>0</v>
      </c>
      <c r="G1871">
        <v>0.283499</v>
      </c>
      <c r="H1871">
        <v>0.71667400000000003</v>
      </c>
      <c r="I1871">
        <v>0</v>
      </c>
    </row>
    <row r="1872" spans="1:9" x14ac:dyDescent="0.25">
      <c r="A1872" t="s">
        <v>191</v>
      </c>
      <c r="B1872">
        <v>7868.62</v>
      </c>
      <c r="C1872">
        <v>0</v>
      </c>
      <c r="D1872">
        <v>0</v>
      </c>
      <c r="E1872">
        <v>0</v>
      </c>
      <c r="F1872">
        <v>0</v>
      </c>
      <c r="G1872">
        <v>0.28309299999999998</v>
      </c>
      <c r="H1872">
        <v>0.72752899999999998</v>
      </c>
      <c r="I1872">
        <v>0</v>
      </c>
    </row>
    <row r="1873" spans="1:9" x14ac:dyDescent="0.25">
      <c r="A1873" t="s">
        <v>191</v>
      </c>
      <c r="B1873">
        <v>7866.2</v>
      </c>
      <c r="C1873">
        <v>0</v>
      </c>
      <c r="D1873">
        <v>0</v>
      </c>
      <c r="E1873">
        <v>0</v>
      </c>
      <c r="F1873">
        <v>0</v>
      </c>
      <c r="G1873">
        <v>0.28307900000000003</v>
      </c>
      <c r="H1873">
        <v>0.70856200000000003</v>
      </c>
      <c r="I1873">
        <v>0</v>
      </c>
    </row>
    <row r="1874" spans="1:9" x14ac:dyDescent="0.25">
      <c r="A1874" t="s">
        <v>191</v>
      </c>
      <c r="B1874">
        <v>7870.76</v>
      </c>
      <c r="C1874">
        <v>0</v>
      </c>
      <c r="D1874">
        <v>0</v>
      </c>
      <c r="E1874">
        <v>0</v>
      </c>
      <c r="F1874">
        <v>0</v>
      </c>
      <c r="G1874">
        <v>0.283078</v>
      </c>
      <c r="H1874">
        <v>0.72729100000000002</v>
      </c>
      <c r="I1874">
        <v>0</v>
      </c>
    </row>
    <row r="1875" spans="1:9" x14ac:dyDescent="0.25">
      <c r="A1875" t="s">
        <v>191</v>
      </c>
      <c r="B1875">
        <v>7865.01</v>
      </c>
      <c r="C1875">
        <v>0</v>
      </c>
      <c r="D1875">
        <v>0</v>
      </c>
      <c r="E1875">
        <v>0</v>
      </c>
      <c r="F1875">
        <v>0</v>
      </c>
      <c r="G1875">
        <v>0.26649099999999998</v>
      </c>
      <c r="H1875">
        <v>0.70652899999999996</v>
      </c>
      <c r="I1875">
        <v>0</v>
      </c>
    </row>
    <row r="1876" spans="1:9" x14ac:dyDescent="0.25">
      <c r="A1876" t="s">
        <v>191</v>
      </c>
      <c r="B1876">
        <v>7865.68</v>
      </c>
      <c r="C1876">
        <v>0</v>
      </c>
      <c r="D1876">
        <v>0</v>
      </c>
      <c r="E1876">
        <v>0</v>
      </c>
      <c r="F1876">
        <v>0</v>
      </c>
      <c r="G1876">
        <v>0.26058599999999998</v>
      </c>
      <c r="H1876">
        <v>0.72290699999999997</v>
      </c>
      <c r="I1876">
        <v>0</v>
      </c>
    </row>
    <row r="1877" spans="1:9" x14ac:dyDescent="0.25">
      <c r="A1877" t="s">
        <v>191</v>
      </c>
      <c r="B1877">
        <v>7866.11</v>
      </c>
      <c r="C1877">
        <v>0</v>
      </c>
      <c r="D1877">
        <v>0</v>
      </c>
      <c r="E1877">
        <v>0</v>
      </c>
      <c r="F1877">
        <v>0</v>
      </c>
      <c r="G1877">
        <v>0.28313300000000002</v>
      </c>
      <c r="H1877">
        <v>0.72182999999999997</v>
      </c>
      <c r="I1877">
        <v>0</v>
      </c>
    </row>
    <row r="1878" spans="1:9" x14ac:dyDescent="0.25">
      <c r="A1878" t="s">
        <v>191</v>
      </c>
      <c r="B1878">
        <v>7857.18</v>
      </c>
      <c r="C1878">
        <v>0</v>
      </c>
      <c r="D1878">
        <v>0</v>
      </c>
      <c r="E1878">
        <v>0</v>
      </c>
      <c r="F1878">
        <v>0</v>
      </c>
      <c r="G1878">
        <v>0.283078</v>
      </c>
      <c r="H1878">
        <v>0.72143000000000002</v>
      </c>
      <c r="I1878">
        <v>0</v>
      </c>
    </row>
    <row r="1879" spans="1:9" x14ac:dyDescent="0.25">
      <c r="A1879" t="s">
        <v>191</v>
      </c>
      <c r="B1879">
        <v>7865.95</v>
      </c>
      <c r="C1879">
        <v>0</v>
      </c>
      <c r="D1879">
        <v>0</v>
      </c>
      <c r="E1879">
        <v>0</v>
      </c>
      <c r="F1879">
        <v>0</v>
      </c>
      <c r="G1879">
        <v>0.283078</v>
      </c>
      <c r="H1879">
        <v>0.72016000000000002</v>
      </c>
      <c r="I1879">
        <v>0</v>
      </c>
    </row>
    <row r="1880" spans="1:9" x14ac:dyDescent="0.25">
      <c r="A1880" t="s">
        <v>191</v>
      </c>
      <c r="B1880">
        <v>7854.03</v>
      </c>
      <c r="C1880">
        <v>0</v>
      </c>
      <c r="D1880">
        <v>0</v>
      </c>
      <c r="E1880">
        <v>0</v>
      </c>
      <c r="F1880">
        <v>0</v>
      </c>
      <c r="G1880">
        <v>0.28312599999999999</v>
      </c>
      <c r="H1880">
        <v>0.72739699999999996</v>
      </c>
      <c r="I1880">
        <v>0</v>
      </c>
    </row>
    <row r="1881" spans="1:9" x14ac:dyDescent="0.25">
      <c r="A1881" t="s">
        <v>191</v>
      </c>
      <c r="B1881">
        <v>7861.46</v>
      </c>
      <c r="C1881">
        <v>0</v>
      </c>
      <c r="D1881">
        <v>0</v>
      </c>
      <c r="E1881">
        <v>0</v>
      </c>
      <c r="F1881">
        <v>0</v>
      </c>
      <c r="G1881">
        <v>0.26400499999999999</v>
      </c>
      <c r="H1881">
        <v>0.71524900000000002</v>
      </c>
      <c r="I1881">
        <v>0</v>
      </c>
    </row>
    <row r="1882" spans="1:9" x14ac:dyDescent="0.25">
      <c r="A1882" t="s">
        <v>191</v>
      </c>
      <c r="B1882">
        <v>7844.82</v>
      </c>
      <c r="C1882">
        <v>0</v>
      </c>
      <c r="D1882">
        <v>0</v>
      </c>
      <c r="E1882">
        <v>0</v>
      </c>
      <c r="F1882">
        <v>0</v>
      </c>
      <c r="G1882">
        <v>0.283078</v>
      </c>
      <c r="H1882">
        <v>0.72712399999999999</v>
      </c>
      <c r="I1882">
        <v>0</v>
      </c>
    </row>
    <row r="1883" spans="1:9" x14ac:dyDescent="0.25">
      <c r="A1883" t="s">
        <v>191</v>
      </c>
      <c r="B1883">
        <v>7845.3</v>
      </c>
      <c r="C1883">
        <v>0</v>
      </c>
      <c r="D1883">
        <v>0</v>
      </c>
      <c r="E1883">
        <v>0</v>
      </c>
      <c r="F1883">
        <v>0</v>
      </c>
      <c r="G1883">
        <v>0.27374999999999999</v>
      </c>
      <c r="H1883">
        <v>0.71217399999999997</v>
      </c>
      <c r="I1883">
        <v>0</v>
      </c>
    </row>
    <row r="1884" spans="1:9" x14ac:dyDescent="0.25">
      <c r="A1884" t="s">
        <v>191</v>
      </c>
      <c r="B1884">
        <v>7865.69</v>
      </c>
      <c r="C1884">
        <v>0</v>
      </c>
      <c r="D1884">
        <v>0</v>
      </c>
      <c r="E1884">
        <v>0</v>
      </c>
      <c r="F1884">
        <v>0</v>
      </c>
      <c r="G1884">
        <v>0.26083499999999998</v>
      </c>
      <c r="H1884">
        <v>0.72401199999999999</v>
      </c>
      <c r="I1884">
        <v>0</v>
      </c>
    </row>
    <row r="1885" spans="1:9" x14ac:dyDescent="0.25">
      <c r="A1885" t="s">
        <v>191</v>
      </c>
      <c r="B1885">
        <v>7850.88</v>
      </c>
      <c r="C1885">
        <v>0</v>
      </c>
      <c r="D1885">
        <v>0</v>
      </c>
      <c r="E1885">
        <v>0</v>
      </c>
      <c r="F1885">
        <v>0</v>
      </c>
      <c r="G1885">
        <v>0.28307900000000003</v>
      </c>
      <c r="H1885">
        <v>0.71720399999999995</v>
      </c>
      <c r="I1885">
        <v>0</v>
      </c>
    </row>
    <row r="1886" spans="1:9" x14ac:dyDescent="0.25">
      <c r="A1886" t="s">
        <v>191</v>
      </c>
      <c r="B1886">
        <v>7852.69</v>
      </c>
      <c r="C1886">
        <v>0</v>
      </c>
      <c r="D1886">
        <v>0</v>
      </c>
      <c r="E1886">
        <v>0</v>
      </c>
      <c r="F1886">
        <v>0</v>
      </c>
      <c r="G1886">
        <v>0.28307900000000003</v>
      </c>
      <c r="H1886">
        <v>0.72475100000000003</v>
      </c>
      <c r="I1886">
        <v>0</v>
      </c>
    </row>
    <row r="1887" spans="1:9" x14ac:dyDescent="0.25">
      <c r="A1887" t="s">
        <v>191</v>
      </c>
      <c r="B1887">
        <v>7866.74</v>
      </c>
      <c r="C1887">
        <v>0</v>
      </c>
      <c r="D1887">
        <v>0</v>
      </c>
      <c r="E1887">
        <v>0</v>
      </c>
      <c r="F1887">
        <v>0</v>
      </c>
      <c r="G1887">
        <v>0.28308100000000003</v>
      </c>
      <c r="H1887">
        <v>0.71899599999999997</v>
      </c>
      <c r="I1887">
        <v>0</v>
      </c>
    </row>
    <row r="1888" spans="1:9" x14ac:dyDescent="0.25">
      <c r="A1888" t="s">
        <v>191</v>
      </c>
      <c r="B1888">
        <v>7859.2</v>
      </c>
      <c r="C1888">
        <v>0</v>
      </c>
      <c r="D1888">
        <v>0</v>
      </c>
      <c r="E1888">
        <v>0</v>
      </c>
      <c r="F1888">
        <v>0</v>
      </c>
      <c r="G1888">
        <v>0.26054100000000002</v>
      </c>
      <c r="H1888">
        <v>0.72789899999999996</v>
      </c>
      <c r="I1888">
        <v>0</v>
      </c>
    </row>
    <row r="1889" spans="1:25" x14ac:dyDescent="0.25">
      <c r="A1889" t="s">
        <v>191</v>
      </c>
      <c r="B1889">
        <v>7868.13</v>
      </c>
      <c r="C1889">
        <v>0</v>
      </c>
      <c r="D1889">
        <v>0</v>
      </c>
      <c r="E1889">
        <v>0</v>
      </c>
      <c r="F1889">
        <v>0</v>
      </c>
      <c r="G1889">
        <v>0.283078</v>
      </c>
      <c r="H1889">
        <v>0.71972400000000003</v>
      </c>
      <c r="I1889">
        <v>0</v>
      </c>
    </row>
    <row r="1890" spans="1:25" x14ac:dyDescent="0.25">
      <c r="A1890" t="s">
        <v>191</v>
      </c>
      <c r="B1890">
        <v>7893.36</v>
      </c>
      <c r="C1890">
        <v>0</v>
      </c>
      <c r="D1890">
        <v>0</v>
      </c>
      <c r="E1890">
        <v>0</v>
      </c>
      <c r="F1890">
        <v>0</v>
      </c>
      <c r="G1890">
        <v>0.28312999999999999</v>
      </c>
      <c r="H1890">
        <v>0.72250400000000004</v>
      </c>
      <c r="I1890">
        <v>0</v>
      </c>
    </row>
    <row r="1891" spans="1:25" x14ac:dyDescent="0.25">
      <c r="A1891" t="s">
        <v>191</v>
      </c>
      <c r="B1891">
        <v>7883.73</v>
      </c>
      <c r="C1891">
        <v>0</v>
      </c>
      <c r="D1891">
        <v>0</v>
      </c>
      <c r="E1891">
        <v>0</v>
      </c>
      <c r="F1891">
        <v>0</v>
      </c>
      <c r="G1891">
        <v>0.28308100000000003</v>
      </c>
      <c r="H1891">
        <v>0.71662499999999996</v>
      </c>
      <c r="I1891">
        <v>0</v>
      </c>
    </row>
    <row r="1892" spans="1:25" x14ac:dyDescent="0.25">
      <c r="A1892" t="s">
        <v>191</v>
      </c>
      <c r="B1892">
        <v>7859.13</v>
      </c>
      <c r="C1892">
        <v>0</v>
      </c>
      <c r="D1892">
        <v>0</v>
      </c>
      <c r="E1892">
        <v>0</v>
      </c>
      <c r="F1892">
        <v>0</v>
      </c>
      <c r="G1892">
        <v>0.28312599999999999</v>
      </c>
      <c r="H1892">
        <v>0.72302299999999997</v>
      </c>
      <c r="I1892">
        <v>0</v>
      </c>
    </row>
    <row r="1893" spans="1:25" x14ac:dyDescent="0.25">
      <c r="A1893" t="s">
        <v>191</v>
      </c>
      <c r="B1893">
        <v>7873.11</v>
      </c>
      <c r="C1893">
        <v>0</v>
      </c>
      <c r="D1893">
        <v>0</v>
      </c>
      <c r="E1893">
        <v>0</v>
      </c>
      <c r="F1893">
        <v>0</v>
      </c>
      <c r="G1893">
        <v>0.28309899999999999</v>
      </c>
      <c r="H1893">
        <v>0.72776799999999997</v>
      </c>
      <c r="I1893">
        <v>0</v>
      </c>
    </row>
    <row r="1894" spans="1:25" x14ac:dyDescent="0.25">
      <c r="A1894" t="s">
        <v>191</v>
      </c>
      <c r="B1894">
        <v>7870</v>
      </c>
      <c r="C1894">
        <v>0</v>
      </c>
      <c r="D1894">
        <v>0</v>
      </c>
      <c r="E1894">
        <v>0</v>
      </c>
      <c r="F1894">
        <v>0</v>
      </c>
      <c r="G1894">
        <v>0.28311199999999997</v>
      </c>
      <c r="H1894">
        <v>0.72543800000000003</v>
      </c>
      <c r="I1894">
        <v>0</v>
      </c>
    </row>
    <row r="1895" spans="1:25" x14ac:dyDescent="0.25">
      <c r="A1895" t="s">
        <v>191</v>
      </c>
      <c r="B1895">
        <v>7846.74</v>
      </c>
      <c r="C1895">
        <v>0</v>
      </c>
      <c r="D1895">
        <v>0</v>
      </c>
      <c r="E1895">
        <v>0</v>
      </c>
      <c r="F1895">
        <v>0</v>
      </c>
      <c r="G1895">
        <v>0.28317100000000001</v>
      </c>
      <c r="H1895">
        <v>0.72692199999999996</v>
      </c>
      <c r="I1895">
        <v>0</v>
      </c>
    </row>
    <row r="1896" spans="1:25" x14ac:dyDescent="0.25">
      <c r="A1896" t="s">
        <v>191</v>
      </c>
      <c r="B1896">
        <v>7867.25</v>
      </c>
      <c r="C1896">
        <v>0</v>
      </c>
      <c r="D1896">
        <v>0</v>
      </c>
      <c r="E1896">
        <v>0</v>
      </c>
      <c r="F1896">
        <v>0</v>
      </c>
      <c r="G1896">
        <v>0.283078</v>
      </c>
      <c r="H1896">
        <v>0.70653200000000005</v>
      </c>
      <c r="I1896">
        <v>0</v>
      </c>
    </row>
    <row r="1897" spans="1:25" x14ac:dyDescent="0.25">
      <c r="A1897" t="s">
        <v>191</v>
      </c>
      <c r="B1897">
        <v>7888.56</v>
      </c>
      <c r="C1897">
        <v>0</v>
      </c>
      <c r="D1897">
        <v>0</v>
      </c>
      <c r="E1897">
        <v>0</v>
      </c>
      <c r="F1897">
        <v>0</v>
      </c>
      <c r="G1897">
        <v>0.283078</v>
      </c>
      <c r="H1897">
        <v>0.72322200000000003</v>
      </c>
      <c r="I1897">
        <v>0</v>
      </c>
    </row>
    <row r="1898" spans="1:25" x14ac:dyDescent="0.25">
      <c r="A1898" t="s">
        <v>191</v>
      </c>
      <c r="B1898">
        <v>7849.37</v>
      </c>
      <c r="C1898">
        <v>0</v>
      </c>
      <c r="D1898">
        <v>0</v>
      </c>
      <c r="E1898">
        <v>0</v>
      </c>
      <c r="F1898">
        <v>0</v>
      </c>
      <c r="G1898">
        <v>0.28310600000000002</v>
      </c>
      <c r="H1898">
        <v>0.72738999999999998</v>
      </c>
      <c r="I1898">
        <v>0</v>
      </c>
    </row>
    <row r="1899" spans="1:25" x14ac:dyDescent="0.25">
      <c r="A1899" t="s">
        <v>191</v>
      </c>
      <c r="B1899">
        <v>7855.65</v>
      </c>
      <c r="C1899">
        <v>0</v>
      </c>
      <c r="D1899">
        <v>0</v>
      </c>
      <c r="E1899">
        <v>0</v>
      </c>
      <c r="F1899">
        <v>0</v>
      </c>
      <c r="G1899">
        <v>0.28315200000000001</v>
      </c>
      <c r="H1899">
        <v>0.71523599999999998</v>
      </c>
      <c r="I1899">
        <v>0</v>
      </c>
    </row>
    <row r="1900" spans="1:25" x14ac:dyDescent="0.25">
      <c r="A1900" t="s">
        <v>191</v>
      </c>
      <c r="B1900">
        <v>7850.76</v>
      </c>
      <c r="C1900">
        <v>0</v>
      </c>
      <c r="D1900">
        <v>0</v>
      </c>
      <c r="E1900">
        <v>0</v>
      </c>
      <c r="F1900">
        <v>0</v>
      </c>
      <c r="G1900">
        <v>0.28327200000000002</v>
      </c>
      <c r="H1900">
        <v>0.72782199999999997</v>
      </c>
      <c r="I1900">
        <v>0</v>
      </c>
    </row>
    <row r="1901" spans="1:25" x14ac:dyDescent="0.25">
      <c r="A1901" t="s">
        <v>191</v>
      </c>
      <c r="B1901">
        <v>7861.95</v>
      </c>
      <c r="C1901">
        <v>0</v>
      </c>
      <c r="D1901">
        <v>0</v>
      </c>
      <c r="E1901">
        <v>0</v>
      </c>
      <c r="F1901">
        <v>0</v>
      </c>
      <c r="G1901">
        <v>0.28320499999999998</v>
      </c>
      <c r="H1901">
        <v>0.72675800000000002</v>
      </c>
      <c r="I1901">
        <v>0</v>
      </c>
    </row>
    <row r="1902" spans="1:25" x14ac:dyDescent="0.25">
      <c r="A1902" t="s">
        <v>191</v>
      </c>
      <c r="B1902">
        <v>7880.71</v>
      </c>
      <c r="C1902">
        <v>0</v>
      </c>
      <c r="D1902">
        <v>0</v>
      </c>
      <c r="E1902">
        <v>0</v>
      </c>
      <c r="F1902">
        <v>0</v>
      </c>
      <c r="G1902">
        <v>0.28313700000000003</v>
      </c>
      <c r="H1902">
        <v>0.72659799999999997</v>
      </c>
      <c r="I1902">
        <v>0</v>
      </c>
    </row>
    <row r="1903" spans="1:25" x14ac:dyDescent="0.25">
      <c r="A1903" t="s">
        <v>191</v>
      </c>
      <c r="B1903">
        <v>7848.11</v>
      </c>
      <c r="C1903">
        <v>0</v>
      </c>
      <c r="D1903">
        <v>0</v>
      </c>
      <c r="E1903">
        <v>0</v>
      </c>
      <c r="F1903">
        <v>0</v>
      </c>
      <c r="G1903">
        <v>0.283078</v>
      </c>
      <c r="H1903">
        <v>0.72507100000000002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>
        <v>7864.34</v>
      </c>
      <c r="C1904">
        <v>0</v>
      </c>
      <c r="D1904">
        <v>0</v>
      </c>
      <c r="E1904">
        <v>0</v>
      </c>
      <c r="F1904">
        <v>0</v>
      </c>
      <c r="G1904">
        <v>0.26184600000000002</v>
      </c>
      <c r="H1904">
        <v>0.70653200000000005</v>
      </c>
      <c r="I1904">
        <v>0</v>
      </c>
      <c r="R1904">
        <f>AVERAGE(B1855:B1904)</f>
        <v>7862.3825999999999</v>
      </c>
      <c r="S1904">
        <f>AVERAGE(C1855:C1904)</f>
        <v>0</v>
      </c>
      <c r="U1904">
        <f>_xlfn.VAR.P(B1855:B1904)</f>
        <v>181.16795924000002</v>
      </c>
      <c r="V1904">
        <f>_xlfn.VAR.P(C1855:C1904)</f>
        <v>0</v>
      </c>
      <c r="X1904">
        <f>1.96*SQRT(U1904)/50</f>
        <v>0.52762669842091348</v>
      </c>
      <c r="Y1904">
        <f>1.96*SQRT(V1904)/50</f>
        <v>0</v>
      </c>
    </row>
    <row r="1905" spans="1:9" x14ac:dyDescent="0.25">
      <c r="A1905" t="s">
        <v>191</v>
      </c>
      <c r="B1905">
        <v>393186.7536</v>
      </c>
      <c r="C1905" t="s">
        <v>37</v>
      </c>
    </row>
    <row r="1906" spans="1:9" x14ac:dyDescent="0.25">
      <c r="A1906" t="s">
        <v>192</v>
      </c>
      <c r="B1906">
        <v>6428.41</v>
      </c>
      <c r="C1906">
        <v>6413.23</v>
      </c>
      <c r="D1906">
        <v>6367.84</v>
      </c>
      <c r="E1906">
        <v>6341.99</v>
      </c>
      <c r="F1906">
        <v>1182.78</v>
      </c>
      <c r="G1906">
        <v>0.28308100000000003</v>
      </c>
      <c r="H1906">
        <v>0.72598300000000004</v>
      </c>
      <c r="I1906">
        <v>0</v>
      </c>
    </row>
    <row r="1907" spans="1:9" x14ac:dyDescent="0.25">
      <c r="A1907" t="s">
        <v>192</v>
      </c>
      <c r="B1907">
        <v>6468.73</v>
      </c>
      <c r="C1907">
        <v>6455.41</v>
      </c>
      <c r="D1907">
        <v>6405.05</v>
      </c>
      <c r="E1907">
        <v>6381.11</v>
      </c>
      <c r="F1907">
        <v>1201.02</v>
      </c>
      <c r="G1907">
        <v>0.283078</v>
      </c>
      <c r="H1907">
        <v>0.72789800000000004</v>
      </c>
      <c r="I1907">
        <v>0</v>
      </c>
    </row>
    <row r="1908" spans="1:9" x14ac:dyDescent="0.25">
      <c r="A1908" t="s">
        <v>192</v>
      </c>
      <c r="B1908">
        <v>6436.66</v>
      </c>
      <c r="C1908">
        <v>6422.77</v>
      </c>
      <c r="D1908">
        <v>6380.71</v>
      </c>
      <c r="E1908">
        <v>6356.09</v>
      </c>
      <c r="F1908">
        <v>1204.49</v>
      </c>
      <c r="G1908">
        <v>0.283078</v>
      </c>
      <c r="H1908">
        <v>0.70652999999999999</v>
      </c>
      <c r="I1908">
        <v>0</v>
      </c>
    </row>
    <row r="1909" spans="1:9" x14ac:dyDescent="0.25">
      <c r="A1909" t="s">
        <v>192</v>
      </c>
      <c r="B1909">
        <v>6434.58</v>
      </c>
      <c r="C1909">
        <v>6420.88</v>
      </c>
      <c r="D1909">
        <v>6377.58</v>
      </c>
      <c r="E1909">
        <v>6353.35</v>
      </c>
      <c r="F1909">
        <v>1203.3900000000001</v>
      </c>
      <c r="G1909">
        <v>0.28309600000000001</v>
      </c>
      <c r="H1909">
        <v>0.706507</v>
      </c>
      <c r="I1909">
        <v>0</v>
      </c>
    </row>
    <row r="1910" spans="1:9" x14ac:dyDescent="0.25">
      <c r="A1910" t="s">
        <v>192</v>
      </c>
      <c r="B1910">
        <v>6414.03</v>
      </c>
      <c r="C1910">
        <v>6400.46</v>
      </c>
      <c r="D1910">
        <v>6358.1</v>
      </c>
      <c r="E1910">
        <v>6334.77</v>
      </c>
      <c r="F1910">
        <v>1187.48</v>
      </c>
      <c r="G1910">
        <v>0.28395199999999998</v>
      </c>
      <c r="H1910">
        <v>0.72729699999999997</v>
      </c>
      <c r="I1910">
        <v>0</v>
      </c>
    </row>
    <row r="1911" spans="1:9" x14ac:dyDescent="0.25">
      <c r="A1911" t="s">
        <v>192</v>
      </c>
      <c r="B1911">
        <v>6437.49</v>
      </c>
      <c r="C1911">
        <v>6424.29</v>
      </c>
      <c r="D1911">
        <v>6378.67</v>
      </c>
      <c r="E1911">
        <v>6353.95</v>
      </c>
      <c r="F1911">
        <v>1192.1199999999999</v>
      </c>
      <c r="G1911">
        <v>0.283499</v>
      </c>
      <c r="H1911">
        <v>0.72500200000000004</v>
      </c>
      <c r="I1911">
        <v>0</v>
      </c>
    </row>
    <row r="1912" spans="1:9" x14ac:dyDescent="0.25">
      <c r="A1912" t="s">
        <v>192</v>
      </c>
      <c r="B1912">
        <v>6439.18</v>
      </c>
      <c r="C1912">
        <v>6425.08</v>
      </c>
      <c r="D1912">
        <v>6377.73</v>
      </c>
      <c r="E1912">
        <v>6352.24</v>
      </c>
      <c r="F1912">
        <v>1192.5899999999999</v>
      </c>
      <c r="G1912">
        <v>0.28338099999999999</v>
      </c>
      <c r="H1912">
        <v>0.71652400000000005</v>
      </c>
      <c r="I1912">
        <v>0</v>
      </c>
    </row>
    <row r="1913" spans="1:9" x14ac:dyDescent="0.25">
      <c r="A1913" t="s">
        <v>192</v>
      </c>
      <c r="B1913">
        <v>6426.1</v>
      </c>
      <c r="C1913">
        <v>6412.29</v>
      </c>
      <c r="D1913">
        <v>6369.92</v>
      </c>
      <c r="E1913">
        <v>6345.21</v>
      </c>
      <c r="F1913">
        <v>1195.8699999999999</v>
      </c>
      <c r="G1913">
        <v>0.28315200000000001</v>
      </c>
      <c r="H1913">
        <v>0.70653200000000005</v>
      </c>
      <c r="I1913">
        <v>0</v>
      </c>
    </row>
    <row r="1914" spans="1:9" x14ac:dyDescent="0.25">
      <c r="A1914" t="s">
        <v>192</v>
      </c>
      <c r="B1914">
        <v>6424.71</v>
      </c>
      <c r="C1914">
        <v>6408.3</v>
      </c>
      <c r="D1914">
        <v>6367.4</v>
      </c>
      <c r="E1914">
        <v>6345.22</v>
      </c>
      <c r="F1914">
        <v>1188.95</v>
      </c>
      <c r="G1914">
        <v>0.28453699999999998</v>
      </c>
      <c r="H1914">
        <v>0.72622100000000001</v>
      </c>
      <c r="I1914">
        <v>0</v>
      </c>
    </row>
    <row r="1915" spans="1:9" x14ac:dyDescent="0.25">
      <c r="A1915" t="s">
        <v>192</v>
      </c>
      <c r="B1915">
        <v>6396.29</v>
      </c>
      <c r="C1915">
        <v>6381.82</v>
      </c>
      <c r="D1915">
        <v>6340.28</v>
      </c>
      <c r="E1915">
        <v>6321.38</v>
      </c>
      <c r="F1915">
        <v>1171.93</v>
      </c>
      <c r="G1915">
        <v>0.28309099999999998</v>
      </c>
      <c r="H1915">
        <v>0.70653200000000005</v>
      </c>
      <c r="I1915">
        <v>0</v>
      </c>
    </row>
    <row r="1916" spans="1:9" x14ac:dyDescent="0.25">
      <c r="A1916" t="s">
        <v>192</v>
      </c>
      <c r="B1916">
        <v>6396.25</v>
      </c>
      <c r="C1916">
        <v>6382.36</v>
      </c>
      <c r="D1916">
        <v>6342.5</v>
      </c>
      <c r="E1916">
        <v>6323.55</v>
      </c>
      <c r="F1916">
        <v>1175.22</v>
      </c>
      <c r="G1916">
        <v>0.283196</v>
      </c>
      <c r="H1916">
        <v>0.70653200000000005</v>
      </c>
      <c r="I1916">
        <v>0</v>
      </c>
    </row>
    <row r="1917" spans="1:9" x14ac:dyDescent="0.25">
      <c r="A1917" t="s">
        <v>192</v>
      </c>
      <c r="B1917">
        <v>6400.26</v>
      </c>
      <c r="C1917">
        <v>6386.08</v>
      </c>
      <c r="D1917">
        <v>6346.83</v>
      </c>
      <c r="E1917">
        <v>6328.15</v>
      </c>
      <c r="F1917">
        <v>1166.82</v>
      </c>
      <c r="G1917">
        <v>0.28309299999999998</v>
      </c>
      <c r="H1917">
        <v>0.72789700000000002</v>
      </c>
      <c r="I1917">
        <v>0</v>
      </c>
    </row>
    <row r="1918" spans="1:9" x14ac:dyDescent="0.25">
      <c r="A1918" t="s">
        <v>192</v>
      </c>
      <c r="B1918">
        <v>6401.38</v>
      </c>
      <c r="C1918">
        <v>6387.97</v>
      </c>
      <c r="D1918">
        <v>6348.07</v>
      </c>
      <c r="E1918">
        <v>6329.43</v>
      </c>
      <c r="F1918">
        <v>1175.81</v>
      </c>
      <c r="G1918">
        <v>0.26223800000000003</v>
      </c>
      <c r="H1918">
        <v>0.72767499999999996</v>
      </c>
      <c r="I1918">
        <v>0</v>
      </c>
    </row>
    <row r="1919" spans="1:9" x14ac:dyDescent="0.25">
      <c r="A1919" t="s">
        <v>192</v>
      </c>
      <c r="B1919">
        <v>6398.87</v>
      </c>
      <c r="C1919">
        <v>6384.39</v>
      </c>
      <c r="D1919">
        <v>6345.97</v>
      </c>
      <c r="E1919">
        <v>6328.04</v>
      </c>
      <c r="F1919">
        <v>1175.1600000000001</v>
      </c>
      <c r="G1919">
        <v>0.28312399999999999</v>
      </c>
      <c r="H1919">
        <v>0.70652199999999998</v>
      </c>
      <c r="I1919">
        <v>0</v>
      </c>
    </row>
    <row r="1920" spans="1:9" x14ac:dyDescent="0.25">
      <c r="A1920" t="s">
        <v>192</v>
      </c>
      <c r="B1920">
        <v>6414.99</v>
      </c>
      <c r="C1920">
        <v>6400.38</v>
      </c>
      <c r="D1920">
        <v>6361.91</v>
      </c>
      <c r="E1920">
        <v>6341.16</v>
      </c>
      <c r="F1920">
        <v>1188.44</v>
      </c>
      <c r="G1920">
        <v>0.28309200000000001</v>
      </c>
      <c r="H1920">
        <v>0.71186000000000005</v>
      </c>
      <c r="I1920">
        <v>0</v>
      </c>
    </row>
    <row r="1921" spans="1:9" x14ac:dyDescent="0.25">
      <c r="A1921" t="s">
        <v>192</v>
      </c>
      <c r="B1921">
        <v>6401.6</v>
      </c>
      <c r="C1921">
        <v>6387.02</v>
      </c>
      <c r="D1921">
        <v>6347.7</v>
      </c>
      <c r="E1921">
        <v>6329.65</v>
      </c>
      <c r="F1921">
        <v>1177.8599999999999</v>
      </c>
      <c r="G1921">
        <v>0.28340100000000001</v>
      </c>
      <c r="H1921">
        <v>0.72769200000000001</v>
      </c>
      <c r="I1921">
        <v>0</v>
      </c>
    </row>
    <row r="1922" spans="1:9" x14ac:dyDescent="0.25">
      <c r="A1922" t="s">
        <v>192</v>
      </c>
      <c r="B1922">
        <v>6409.19</v>
      </c>
      <c r="C1922">
        <v>6394.73</v>
      </c>
      <c r="D1922">
        <v>6354.56</v>
      </c>
      <c r="E1922">
        <v>6335.73</v>
      </c>
      <c r="F1922">
        <v>1180.8399999999999</v>
      </c>
      <c r="G1922">
        <v>0.27934500000000001</v>
      </c>
      <c r="H1922">
        <v>0.72532799999999997</v>
      </c>
      <c r="I1922">
        <v>0</v>
      </c>
    </row>
    <row r="1923" spans="1:9" x14ac:dyDescent="0.25">
      <c r="A1923" t="s">
        <v>192</v>
      </c>
      <c r="B1923">
        <v>6411.4</v>
      </c>
      <c r="C1923">
        <v>6397.33</v>
      </c>
      <c r="D1923">
        <v>6359.53</v>
      </c>
      <c r="E1923">
        <v>6339.27</v>
      </c>
      <c r="F1923">
        <v>1185.6300000000001</v>
      </c>
      <c r="G1923">
        <v>0.28309400000000001</v>
      </c>
      <c r="H1923">
        <v>0.70657999999999999</v>
      </c>
      <c r="I1923">
        <v>0</v>
      </c>
    </row>
    <row r="1924" spans="1:9" x14ac:dyDescent="0.25">
      <c r="A1924" t="s">
        <v>192</v>
      </c>
      <c r="B1924">
        <v>6458.09</v>
      </c>
      <c r="C1924">
        <v>6443.45</v>
      </c>
      <c r="D1924">
        <v>6395.65</v>
      </c>
      <c r="E1924">
        <v>6371.63</v>
      </c>
      <c r="F1924">
        <v>1205.57</v>
      </c>
      <c r="G1924">
        <v>0.28316799999999998</v>
      </c>
      <c r="H1924">
        <v>0.72784300000000002</v>
      </c>
      <c r="I1924">
        <v>0</v>
      </c>
    </row>
    <row r="1925" spans="1:9" x14ac:dyDescent="0.25">
      <c r="A1925" t="s">
        <v>192</v>
      </c>
      <c r="B1925">
        <v>6446.93</v>
      </c>
      <c r="C1925">
        <v>6431.96</v>
      </c>
      <c r="D1925">
        <v>6387.1</v>
      </c>
      <c r="E1925">
        <v>6362.63</v>
      </c>
      <c r="F1925">
        <v>1202.76</v>
      </c>
      <c r="G1925">
        <v>0.28362700000000002</v>
      </c>
      <c r="H1925">
        <v>0.70652499999999996</v>
      </c>
      <c r="I1925">
        <v>0</v>
      </c>
    </row>
    <row r="1926" spans="1:9" x14ac:dyDescent="0.25">
      <c r="A1926" t="s">
        <v>192</v>
      </c>
      <c r="B1926">
        <v>6449.54</v>
      </c>
      <c r="C1926">
        <v>6435.94</v>
      </c>
      <c r="D1926">
        <v>6389.97</v>
      </c>
      <c r="E1926">
        <v>6366.6</v>
      </c>
      <c r="F1926">
        <v>1206.1300000000001</v>
      </c>
      <c r="G1926">
        <v>0.28318300000000002</v>
      </c>
      <c r="H1926">
        <v>0.72765599999999997</v>
      </c>
      <c r="I1926">
        <v>0</v>
      </c>
    </row>
    <row r="1927" spans="1:9" x14ac:dyDescent="0.25">
      <c r="A1927" t="s">
        <v>192</v>
      </c>
      <c r="B1927">
        <v>6426.95</v>
      </c>
      <c r="C1927">
        <v>6413.58</v>
      </c>
      <c r="D1927">
        <v>6371.05</v>
      </c>
      <c r="E1927">
        <v>6347.77</v>
      </c>
      <c r="F1927">
        <v>1192.8699999999999</v>
      </c>
      <c r="G1927">
        <v>0.28310800000000003</v>
      </c>
      <c r="H1927">
        <v>0.72376600000000002</v>
      </c>
      <c r="I1927">
        <v>0</v>
      </c>
    </row>
    <row r="1928" spans="1:9" x14ac:dyDescent="0.25">
      <c r="A1928" t="s">
        <v>192</v>
      </c>
      <c r="B1928">
        <v>6436.4</v>
      </c>
      <c r="C1928">
        <v>6421.81</v>
      </c>
      <c r="D1928">
        <v>6373.41</v>
      </c>
      <c r="E1928">
        <v>6350.84</v>
      </c>
      <c r="F1928">
        <v>1190.8399999999999</v>
      </c>
      <c r="G1928">
        <v>0.283142</v>
      </c>
      <c r="H1928">
        <v>0.72142399999999995</v>
      </c>
      <c r="I1928">
        <v>0</v>
      </c>
    </row>
    <row r="1929" spans="1:9" x14ac:dyDescent="0.25">
      <c r="A1929" t="s">
        <v>192</v>
      </c>
      <c r="B1929">
        <v>6421.97</v>
      </c>
      <c r="C1929">
        <v>6408.68</v>
      </c>
      <c r="D1929">
        <v>6361.9</v>
      </c>
      <c r="E1929">
        <v>6338.85</v>
      </c>
      <c r="F1929">
        <v>1179.29</v>
      </c>
      <c r="G1929">
        <v>0.28308499999999998</v>
      </c>
      <c r="H1929">
        <v>0.72036699999999998</v>
      </c>
      <c r="I1929">
        <v>0</v>
      </c>
    </row>
    <row r="1930" spans="1:9" x14ac:dyDescent="0.25">
      <c r="A1930" t="s">
        <v>192</v>
      </c>
      <c r="B1930">
        <v>6424.25</v>
      </c>
      <c r="C1930">
        <v>6408.56</v>
      </c>
      <c r="D1930">
        <v>6362.96</v>
      </c>
      <c r="E1930">
        <v>6338.95</v>
      </c>
      <c r="F1930">
        <v>1178.71</v>
      </c>
      <c r="G1930">
        <v>0.28314600000000001</v>
      </c>
      <c r="H1930">
        <v>0.71374400000000005</v>
      </c>
      <c r="I1930">
        <v>0</v>
      </c>
    </row>
    <row r="1931" spans="1:9" x14ac:dyDescent="0.25">
      <c r="A1931" t="s">
        <v>192</v>
      </c>
      <c r="B1931">
        <v>6424.49</v>
      </c>
      <c r="C1931">
        <v>6410.01</v>
      </c>
      <c r="D1931">
        <v>6362.82</v>
      </c>
      <c r="E1931">
        <v>6342.02</v>
      </c>
      <c r="F1931">
        <v>1181.95</v>
      </c>
      <c r="G1931">
        <v>0.28327000000000002</v>
      </c>
      <c r="H1931">
        <v>0.70652899999999996</v>
      </c>
      <c r="I1931">
        <v>0</v>
      </c>
    </row>
    <row r="1932" spans="1:9" x14ac:dyDescent="0.25">
      <c r="A1932" t="s">
        <v>192</v>
      </c>
      <c r="B1932">
        <v>6415.61</v>
      </c>
      <c r="C1932">
        <v>6401.62</v>
      </c>
      <c r="D1932">
        <v>6355.77</v>
      </c>
      <c r="E1932">
        <v>6333.88</v>
      </c>
      <c r="F1932">
        <v>1176.77</v>
      </c>
      <c r="G1932">
        <v>0.28308699999999998</v>
      </c>
      <c r="H1932">
        <v>0.72207900000000003</v>
      </c>
      <c r="I1932">
        <v>0</v>
      </c>
    </row>
    <row r="1933" spans="1:9" x14ac:dyDescent="0.25">
      <c r="A1933" t="s">
        <v>192</v>
      </c>
      <c r="B1933">
        <v>6403.76</v>
      </c>
      <c r="C1933">
        <v>6388.96</v>
      </c>
      <c r="D1933">
        <v>6345.39</v>
      </c>
      <c r="E1933">
        <v>6322.57</v>
      </c>
      <c r="F1933">
        <v>1169.3900000000001</v>
      </c>
      <c r="G1933">
        <v>0.28309400000000001</v>
      </c>
      <c r="H1933">
        <v>0.72744200000000003</v>
      </c>
      <c r="I1933">
        <v>0</v>
      </c>
    </row>
    <row r="1934" spans="1:9" x14ac:dyDescent="0.25">
      <c r="A1934" t="s">
        <v>192</v>
      </c>
      <c r="B1934">
        <v>6380.83</v>
      </c>
      <c r="C1934">
        <v>6367.42</v>
      </c>
      <c r="D1934">
        <v>6323.54</v>
      </c>
      <c r="E1934">
        <v>6301.95</v>
      </c>
      <c r="F1934">
        <v>1158.04</v>
      </c>
      <c r="G1934">
        <v>0.283078</v>
      </c>
      <c r="H1934">
        <v>0.72703799999999996</v>
      </c>
      <c r="I1934">
        <v>0</v>
      </c>
    </row>
    <row r="1935" spans="1:9" x14ac:dyDescent="0.25">
      <c r="A1935" t="s">
        <v>192</v>
      </c>
      <c r="B1935">
        <v>6376.48</v>
      </c>
      <c r="C1935">
        <v>6362.98</v>
      </c>
      <c r="D1935">
        <v>6319.81</v>
      </c>
      <c r="E1935">
        <v>6299.28</v>
      </c>
      <c r="F1935">
        <v>1155.8399999999999</v>
      </c>
      <c r="G1935">
        <v>0.28317599999999998</v>
      </c>
      <c r="H1935">
        <v>0.71568500000000002</v>
      </c>
      <c r="I1935">
        <v>0</v>
      </c>
    </row>
    <row r="1936" spans="1:9" x14ac:dyDescent="0.25">
      <c r="A1936" t="s">
        <v>192</v>
      </c>
      <c r="B1936">
        <v>6375.23</v>
      </c>
      <c r="C1936">
        <v>6361.41</v>
      </c>
      <c r="D1936">
        <v>6320.22</v>
      </c>
      <c r="E1936">
        <v>6300.09</v>
      </c>
      <c r="F1936">
        <v>1156.48</v>
      </c>
      <c r="G1936">
        <v>0.28308299999999997</v>
      </c>
      <c r="H1936">
        <v>0.72595600000000005</v>
      </c>
      <c r="I1936">
        <v>0</v>
      </c>
    </row>
    <row r="1937" spans="1:9" x14ac:dyDescent="0.25">
      <c r="A1937" t="s">
        <v>192</v>
      </c>
      <c r="B1937">
        <v>6388.1</v>
      </c>
      <c r="C1937">
        <v>6373.37</v>
      </c>
      <c r="D1937">
        <v>6328.48</v>
      </c>
      <c r="E1937">
        <v>6308.16</v>
      </c>
      <c r="F1937">
        <v>1160.5</v>
      </c>
      <c r="G1937">
        <v>0.28353099999999998</v>
      </c>
      <c r="H1937">
        <v>0.70653200000000005</v>
      </c>
      <c r="I1937">
        <v>0</v>
      </c>
    </row>
    <row r="1938" spans="1:9" x14ac:dyDescent="0.25">
      <c r="A1938" t="s">
        <v>192</v>
      </c>
      <c r="B1938">
        <v>6379.2</v>
      </c>
      <c r="C1938">
        <v>6365.17</v>
      </c>
      <c r="D1938">
        <v>6323.05</v>
      </c>
      <c r="E1938">
        <v>6302.73</v>
      </c>
      <c r="F1938">
        <v>1153.6400000000001</v>
      </c>
      <c r="G1938">
        <v>0.28390900000000002</v>
      </c>
      <c r="H1938">
        <v>0.72789800000000004</v>
      </c>
      <c r="I1938">
        <v>0</v>
      </c>
    </row>
    <row r="1939" spans="1:9" x14ac:dyDescent="0.25">
      <c r="A1939" t="s">
        <v>192</v>
      </c>
      <c r="B1939">
        <v>6385.02</v>
      </c>
      <c r="C1939">
        <v>6371.61</v>
      </c>
      <c r="D1939">
        <v>6326.05</v>
      </c>
      <c r="E1939">
        <v>6307.29</v>
      </c>
      <c r="F1939">
        <v>1158.99</v>
      </c>
      <c r="G1939">
        <v>0.28307900000000003</v>
      </c>
      <c r="H1939">
        <v>0.71854600000000002</v>
      </c>
      <c r="I1939">
        <v>0</v>
      </c>
    </row>
    <row r="1940" spans="1:9" x14ac:dyDescent="0.25">
      <c r="A1940" t="s">
        <v>192</v>
      </c>
      <c r="B1940">
        <v>6390.31</v>
      </c>
      <c r="C1940">
        <v>6376.57</v>
      </c>
      <c r="D1940">
        <v>6337.14</v>
      </c>
      <c r="E1940">
        <v>6314.88</v>
      </c>
      <c r="F1940">
        <v>1155.3699999999999</v>
      </c>
      <c r="G1940">
        <v>0.28307900000000003</v>
      </c>
      <c r="H1940">
        <v>0.72641199999999995</v>
      </c>
      <c r="I1940">
        <v>0</v>
      </c>
    </row>
    <row r="1941" spans="1:9" x14ac:dyDescent="0.25">
      <c r="A1941" t="s">
        <v>192</v>
      </c>
      <c r="B1941">
        <v>6377.93</v>
      </c>
      <c r="C1941">
        <v>6364.34</v>
      </c>
      <c r="D1941">
        <v>6323.18</v>
      </c>
      <c r="E1941">
        <v>6301.92</v>
      </c>
      <c r="F1941">
        <v>1155.3800000000001</v>
      </c>
      <c r="G1941">
        <v>0.26126899999999997</v>
      </c>
      <c r="H1941">
        <v>0.724796</v>
      </c>
      <c r="I1941">
        <v>0</v>
      </c>
    </row>
    <row r="1942" spans="1:9" x14ac:dyDescent="0.25">
      <c r="A1942" t="s">
        <v>192</v>
      </c>
      <c r="B1942">
        <v>6378.55</v>
      </c>
      <c r="C1942">
        <v>6364.73</v>
      </c>
      <c r="D1942">
        <v>6322.5</v>
      </c>
      <c r="E1942">
        <v>6301.75</v>
      </c>
      <c r="F1942">
        <v>1154.6500000000001</v>
      </c>
      <c r="G1942">
        <v>0.28343499999999999</v>
      </c>
      <c r="H1942">
        <v>0.72507299999999997</v>
      </c>
      <c r="I1942">
        <v>0</v>
      </c>
    </row>
    <row r="1943" spans="1:9" x14ac:dyDescent="0.25">
      <c r="A1943" t="s">
        <v>192</v>
      </c>
      <c r="B1943">
        <v>6400.98</v>
      </c>
      <c r="C1943">
        <v>6386.64</v>
      </c>
      <c r="D1943">
        <v>6341.4</v>
      </c>
      <c r="E1943">
        <v>6318.06</v>
      </c>
      <c r="F1943">
        <v>1168.45</v>
      </c>
      <c r="G1943">
        <v>0.283078</v>
      </c>
      <c r="H1943">
        <v>0.70652999999999999</v>
      </c>
      <c r="I1943">
        <v>0</v>
      </c>
    </row>
    <row r="1944" spans="1:9" x14ac:dyDescent="0.25">
      <c r="A1944" t="s">
        <v>192</v>
      </c>
      <c r="B1944">
        <v>6405.96</v>
      </c>
      <c r="C1944">
        <v>6391.95</v>
      </c>
      <c r="D1944">
        <v>6348.96</v>
      </c>
      <c r="E1944">
        <v>6323.84</v>
      </c>
      <c r="F1944">
        <v>1174.97</v>
      </c>
      <c r="G1944">
        <v>0.28307900000000003</v>
      </c>
      <c r="H1944">
        <v>0.70686499999999997</v>
      </c>
      <c r="I1944">
        <v>0</v>
      </c>
    </row>
    <row r="1945" spans="1:9" x14ac:dyDescent="0.25">
      <c r="A1945" t="s">
        <v>192</v>
      </c>
      <c r="B1945">
        <v>6409.08</v>
      </c>
      <c r="C1945">
        <v>6395.16</v>
      </c>
      <c r="D1945">
        <v>6349.51</v>
      </c>
      <c r="E1945">
        <v>6324.93</v>
      </c>
      <c r="F1945">
        <v>1177.4000000000001</v>
      </c>
      <c r="G1945">
        <v>0.283165</v>
      </c>
      <c r="H1945">
        <v>0.72767999999999999</v>
      </c>
      <c r="I1945">
        <v>0</v>
      </c>
    </row>
    <row r="1946" spans="1:9" x14ac:dyDescent="0.25">
      <c r="A1946" t="s">
        <v>192</v>
      </c>
      <c r="B1946">
        <v>6408.03</v>
      </c>
      <c r="C1946">
        <v>6393.58</v>
      </c>
      <c r="D1946">
        <v>6349.06</v>
      </c>
      <c r="E1946">
        <v>6325.24</v>
      </c>
      <c r="F1946">
        <v>1176.8900000000001</v>
      </c>
      <c r="G1946">
        <v>0.275893</v>
      </c>
      <c r="H1946">
        <v>0.71375699999999997</v>
      </c>
      <c r="I1946">
        <v>0</v>
      </c>
    </row>
    <row r="1947" spans="1:9" x14ac:dyDescent="0.25">
      <c r="A1947" t="s">
        <v>192</v>
      </c>
      <c r="B1947">
        <v>6416.14</v>
      </c>
      <c r="C1947">
        <v>6401.39</v>
      </c>
      <c r="D1947">
        <v>6359.49</v>
      </c>
      <c r="E1947">
        <v>6335.43</v>
      </c>
      <c r="F1947">
        <v>1188.7</v>
      </c>
      <c r="G1947">
        <v>0.28308</v>
      </c>
      <c r="H1947">
        <v>0.727688</v>
      </c>
      <c r="I1947">
        <v>0</v>
      </c>
    </row>
    <row r="1948" spans="1:9" x14ac:dyDescent="0.25">
      <c r="A1948" t="s">
        <v>192</v>
      </c>
      <c r="B1948">
        <v>6425.7</v>
      </c>
      <c r="C1948">
        <v>6411.34</v>
      </c>
      <c r="D1948">
        <v>6371.09</v>
      </c>
      <c r="E1948">
        <v>6344.64</v>
      </c>
      <c r="F1948">
        <v>1192.6400000000001</v>
      </c>
      <c r="G1948">
        <v>0.28308800000000001</v>
      </c>
      <c r="H1948">
        <v>0.725163</v>
      </c>
      <c r="I1948">
        <v>0</v>
      </c>
    </row>
    <row r="1949" spans="1:9" x14ac:dyDescent="0.25">
      <c r="A1949" t="s">
        <v>192</v>
      </c>
      <c r="B1949">
        <v>6436.04</v>
      </c>
      <c r="C1949">
        <v>6421.74</v>
      </c>
      <c r="D1949">
        <v>6377.18</v>
      </c>
      <c r="E1949">
        <v>6351.93</v>
      </c>
      <c r="F1949">
        <v>1198.6300000000001</v>
      </c>
      <c r="G1949">
        <v>0.28309000000000001</v>
      </c>
      <c r="H1949">
        <v>0.72569099999999997</v>
      </c>
      <c r="I1949">
        <v>0</v>
      </c>
    </row>
    <row r="1950" spans="1:9" x14ac:dyDescent="0.25">
      <c r="A1950" t="s">
        <v>192</v>
      </c>
      <c r="B1950">
        <v>6415.15</v>
      </c>
      <c r="C1950">
        <v>6400.75</v>
      </c>
      <c r="D1950">
        <v>6358.57</v>
      </c>
      <c r="E1950">
        <v>6332.39</v>
      </c>
      <c r="F1950">
        <v>1183</v>
      </c>
      <c r="G1950">
        <v>0.28335700000000003</v>
      </c>
      <c r="H1950">
        <v>0.72768999999999995</v>
      </c>
      <c r="I1950">
        <v>0</v>
      </c>
    </row>
    <row r="1951" spans="1:9" x14ac:dyDescent="0.25">
      <c r="A1951" t="s">
        <v>192</v>
      </c>
      <c r="B1951">
        <v>6409.45</v>
      </c>
      <c r="C1951">
        <v>6395.79</v>
      </c>
      <c r="D1951">
        <v>6352.56</v>
      </c>
      <c r="E1951">
        <v>6328.09</v>
      </c>
      <c r="F1951">
        <v>1178.76</v>
      </c>
      <c r="G1951">
        <v>0.28314600000000001</v>
      </c>
      <c r="H1951">
        <v>0.72787400000000002</v>
      </c>
      <c r="I1951">
        <v>0</v>
      </c>
    </row>
    <row r="1952" spans="1:9" x14ac:dyDescent="0.25">
      <c r="A1952" t="s">
        <v>192</v>
      </c>
      <c r="B1952">
        <v>6406.35</v>
      </c>
      <c r="C1952">
        <v>6392.57</v>
      </c>
      <c r="D1952">
        <v>6350.23</v>
      </c>
      <c r="E1952">
        <v>6328.37</v>
      </c>
      <c r="F1952">
        <v>1176.6500000000001</v>
      </c>
      <c r="G1952">
        <v>0.28311999999999998</v>
      </c>
      <c r="H1952">
        <v>0.72354099999999999</v>
      </c>
      <c r="I1952">
        <v>0</v>
      </c>
    </row>
    <row r="1953" spans="1:25" x14ac:dyDescent="0.25">
      <c r="A1953" t="s">
        <v>192</v>
      </c>
      <c r="B1953">
        <v>6420.46</v>
      </c>
      <c r="C1953">
        <v>6405.78</v>
      </c>
      <c r="D1953">
        <v>6367.67</v>
      </c>
      <c r="E1953">
        <v>6344.8</v>
      </c>
      <c r="F1953">
        <v>1190.71</v>
      </c>
      <c r="G1953">
        <v>0.28310800000000003</v>
      </c>
      <c r="H1953">
        <v>0.72786200000000001</v>
      </c>
      <c r="I1953">
        <v>0</v>
      </c>
    </row>
    <row r="1954" spans="1:25" x14ac:dyDescent="0.25">
      <c r="A1954" t="s">
        <v>192</v>
      </c>
      <c r="B1954">
        <v>6361.74</v>
      </c>
      <c r="C1954">
        <v>6348.14</v>
      </c>
      <c r="D1954">
        <v>6309.6</v>
      </c>
      <c r="E1954">
        <v>6290.25</v>
      </c>
      <c r="F1954">
        <v>1141.7</v>
      </c>
      <c r="G1954">
        <v>0.28309299999999998</v>
      </c>
      <c r="H1954">
        <v>0.72156500000000001</v>
      </c>
      <c r="I1954">
        <v>0</v>
      </c>
    </row>
    <row r="1955" spans="1:25" x14ac:dyDescent="0.25">
      <c r="A1955" t="s">
        <v>192</v>
      </c>
      <c r="B1955">
        <v>6365.29</v>
      </c>
      <c r="C1955">
        <v>6351.5</v>
      </c>
      <c r="D1955">
        <v>6311.84</v>
      </c>
      <c r="E1955">
        <v>6292.57</v>
      </c>
      <c r="F1955">
        <v>1143.83</v>
      </c>
      <c r="G1955">
        <v>0.28309400000000001</v>
      </c>
      <c r="H1955">
        <v>0.727877</v>
      </c>
      <c r="I1955">
        <v>0</v>
      </c>
    </row>
    <row r="1956" spans="1:25" x14ac:dyDescent="0.25">
      <c r="A1956" t="s">
        <v>192</v>
      </c>
      <c r="B1956">
        <v>6355.16</v>
      </c>
      <c r="C1956">
        <v>6340.7</v>
      </c>
      <c r="D1956">
        <v>6302.33</v>
      </c>
      <c r="E1956">
        <v>6282.06</v>
      </c>
      <c r="F1956">
        <v>1135.82</v>
      </c>
      <c r="G1956">
        <v>0.28319899999999998</v>
      </c>
      <c r="H1956">
        <v>0.70805600000000002</v>
      </c>
      <c r="I1956">
        <v>0</v>
      </c>
    </row>
    <row r="1957" spans="1:25" x14ac:dyDescent="0.25">
      <c r="A1957" t="s">
        <v>192</v>
      </c>
      <c r="B1957">
        <v>6361.33</v>
      </c>
      <c r="C1957">
        <v>6347.41</v>
      </c>
      <c r="D1957">
        <v>6309.19</v>
      </c>
      <c r="E1957">
        <v>6288.46</v>
      </c>
      <c r="F1957">
        <v>1144.21</v>
      </c>
      <c r="G1957">
        <v>0.283078</v>
      </c>
      <c r="H1957">
        <v>0.72710399999999997</v>
      </c>
      <c r="I1957">
        <v>0</v>
      </c>
    </row>
    <row r="1958" spans="1:25" x14ac:dyDescent="0.25">
      <c r="A1958" t="s">
        <v>192</v>
      </c>
      <c r="B1958">
        <v>6394.84</v>
      </c>
      <c r="C1958">
        <v>6380.57</v>
      </c>
      <c r="D1958">
        <v>6340.31</v>
      </c>
      <c r="E1958">
        <v>6317.81</v>
      </c>
      <c r="F1958">
        <v>1165.05</v>
      </c>
      <c r="G1958">
        <v>0.283078</v>
      </c>
      <c r="H1958">
        <v>0.727877</v>
      </c>
      <c r="I1958">
        <v>0</v>
      </c>
    </row>
    <row r="1959" spans="1:25" x14ac:dyDescent="0.25">
      <c r="A1959" t="s">
        <v>192</v>
      </c>
      <c r="B1959">
        <v>6407.67</v>
      </c>
      <c r="C1959">
        <v>6392.97</v>
      </c>
      <c r="D1959">
        <v>6353.62</v>
      </c>
      <c r="E1959">
        <v>6332.48</v>
      </c>
      <c r="F1959">
        <v>1183.44</v>
      </c>
      <c r="G1959">
        <v>0.28308800000000001</v>
      </c>
      <c r="H1959">
        <v>0.71292199999999994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192</v>
      </c>
      <c r="B1960">
        <v>6373.82</v>
      </c>
      <c r="C1960">
        <v>6360.08</v>
      </c>
      <c r="D1960">
        <v>6323.05</v>
      </c>
      <c r="E1960">
        <v>6304.25</v>
      </c>
      <c r="F1960">
        <v>1154.8499999999999</v>
      </c>
      <c r="G1960">
        <v>0.26821099999999998</v>
      </c>
      <c r="H1960">
        <v>0.726078</v>
      </c>
      <c r="I1960">
        <v>0</v>
      </c>
      <c r="R1960">
        <f>AVERAGE(B1911:B1960)</f>
        <v>6405.4107999999997</v>
      </c>
      <c r="S1960">
        <f>AVERAGE(C1911:C1960)</f>
        <v>6391.2454000000016</v>
      </c>
      <c r="U1960">
        <f>_xlfn.VAR.P(B1911:B1960)</f>
        <v>575.04799136000099</v>
      </c>
      <c r="V1960">
        <f>_xlfn.VAR.P(C1911:C1960)</f>
        <v>566.90058484000144</v>
      </c>
      <c r="X1960">
        <f>1.96*SQRT(U1960)/50</f>
        <v>0.94002220476084064</v>
      </c>
      <c r="Y1960">
        <f>1.96*SQRT(V1960)/50</f>
        <v>0.9333392280883408</v>
      </c>
    </row>
    <row r="1961" spans="1:25" x14ac:dyDescent="0.25">
      <c r="A1961" t="s">
        <v>193</v>
      </c>
      <c r="B1961">
        <v>320367.58730000001</v>
      </c>
      <c r="C1961" t="s">
        <v>37</v>
      </c>
    </row>
    <row r="1962" spans="1:25" x14ac:dyDescent="0.25">
      <c r="A1962" t="s">
        <v>197</v>
      </c>
      <c r="B1962">
        <v>24.8596</v>
      </c>
      <c r="C1962">
        <v>7.1679999999999999E-3</v>
      </c>
      <c r="D1962">
        <v>0</v>
      </c>
      <c r="E1962">
        <v>0</v>
      </c>
      <c r="F1962">
        <v>0</v>
      </c>
      <c r="G1962">
        <v>32767</v>
      </c>
      <c r="H1962">
        <v>-32767</v>
      </c>
      <c r="I1962">
        <v>0</v>
      </c>
    </row>
    <row r="1963" spans="1:25" x14ac:dyDescent="0.25">
      <c r="A1963" t="s">
        <v>197</v>
      </c>
      <c r="B1963">
        <v>23.708300000000001</v>
      </c>
      <c r="C1963">
        <v>2.9696E-2</v>
      </c>
      <c r="D1963">
        <v>0</v>
      </c>
      <c r="E1963">
        <v>0</v>
      </c>
      <c r="F1963">
        <v>0</v>
      </c>
      <c r="G1963">
        <v>32767</v>
      </c>
      <c r="H1963">
        <v>-32767</v>
      </c>
      <c r="I1963">
        <v>0</v>
      </c>
    </row>
    <row r="1964" spans="1:25" x14ac:dyDescent="0.25">
      <c r="A1964" t="s">
        <v>197</v>
      </c>
      <c r="B1964">
        <v>20.967199999999998</v>
      </c>
      <c r="C1964">
        <v>5.2480000000000001E-3</v>
      </c>
      <c r="D1964">
        <v>0</v>
      </c>
      <c r="E1964">
        <v>0</v>
      </c>
      <c r="F1964">
        <v>0</v>
      </c>
      <c r="G1964">
        <v>32767</v>
      </c>
      <c r="H1964">
        <v>-32767</v>
      </c>
      <c r="I1964">
        <v>0</v>
      </c>
    </row>
    <row r="1965" spans="1:25" x14ac:dyDescent="0.25">
      <c r="A1965" t="s">
        <v>197</v>
      </c>
      <c r="B1965">
        <v>20.828700000000001</v>
      </c>
      <c r="C1965">
        <v>4.0959999999999998E-3</v>
      </c>
      <c r="D1965">
        <v>0</v>
      </c>
      <c r="E1965">
        <v>0</v>
      </c>
      <c r="F1965">
        <v>0</v>
      </c>
      <c r="G1965">
        <v>32767</v>
      </c>
      <c r="H1965">
        <v>-32767</v>
      </c>
      <c r="I1965">
        <v>0</v>
      </c>
    </row>
    <row r="1966" spans="1:25" x14ac:dyDescent="0.25">
      <c r="A1966" t="s">
        <v>197</v>
      </c>
      <c r="B1966">
        <v>21.182099999999998</v>
      </c>
      <c r="C1966">
        <v>5.1200000000000004E-3</v>
      </c>
      <c r="D1966">
        <v>0</v>
      </c>
      <c r="E1966">
        <v>0</v>
      </c>
      <c r="F1966">
        <v>0</v>
      </c>
      <c r="G1966">
        <v>32767</v>
      </c>
      <c r="H1966">
        <v>-32767</v>
      </c>
      <c r="I1966">
        <v>0</v>
      </c>
    </row>
    <row r="1967" spans="1:25" x14ac:dyDescent="0.25">
      <c r="A1967" t="s">
        <v>197</v>
      </c>
      <c r="B1967">
        <v>23.0318</v>
      </c>
      <c r="C1967">
        <v>2.256E-2</v>
      </c>
      <c r="D1967">
        <v>0</v>
      </c>
      <c r="E1967">
        <v>0</v>
      </c>
      <c r="F1967">
        <v>0</v>
      </c>
      <c r="G1967">
        <v>32767</v>
      </c>
      <c r="H1967">
        <v>-32767</v>
      </c>
      <c r="I1967">
        <v>0</v>
      </c>
    </row>
    <row r="1968" spans="1:25" x14ac:dyDescent="0.25">
      <c r="A1968" t="s">
        <v>197</v>
      </c>
      <c r="B1968">
        <v>23.439299999999999</v>
      </c>
      <c r="C1968">
        <v>6.1440000000000002E-3</v>
      </c>
      <c r="D1968">
        <v>0</v>
      </c>
      <c r="E1968">
        <v>0</v>
      </c>
      <c r="F1968">
        <v>0</v>
      </c>
      <c r="G1968">
        <v>32767</v>
      </c>
      <c r="H1968">
        <v>-32767</v>
      </c>
      <c r="I1968">
        <v>0</v>
      </c>
    </row>
    <row r="1969" spans="1:9" x14ac:dyDescent="0.25">
      <c r="A1969" t="s">
        <v>197</v>
      </c>
      <c r="B1969">
        <v>28.2272</v>
      </c>
      <c r="C1969">
        <v>2.4576000000000001E-2</v>
      </c>
      <c r="D1969">
        <v>0</v>
      </c>
      <c r="E1969">
        <v>0</v>
      </c>
      <c r="F1969">
        <v>0</v>
      </c>
      <c r="G1969">
        <v>32767</v>
      </c>
      <c r="H1969">
        <v>-32767</v>
      </c>
      <c r="I1969">
        <v>0</v>
      </c>
    </row>
    <row r="1970" spans="1:9" x14ac:dyDescent="0.25">
      <c r="A1970" t="s">
        <v>197</v>
      </c>
      <c r="B1970">
        <v>27.6815</v>
      </c>
      <c r="C1970">
        <v>7.9360000000000003E-3</v>
      </c>
      <c r="D1970">
        <v>0</v>
      </c>
      <c r="E1970">
        <v>0</v>
      </c>
      <c r="F1970">
        <v>0</v>
      </c>
      <c r="G1970">
        <v>32767</v>
      </c>
      <c r="H1970">
        <v>-32767</v>
      </c>
      <c r="I1970">
        <v>0</v>
      </c>
    </row>
    <row r="1971" spans="1:9" x14ac:dyDescent="0.25">
      <c r="A1971" t="s">
        <v>197</v>
      </c>
      <c r="B1971">
        <v>26.8353</v>
      </c>
      <c r="C1971">
        <v>2.6752000000000001E-2</v>
      </c>
      <c r="D1971">
        <v>0</v>
      </c>
      <c r="E1971">
        <v>0</v>
      </c>
      <c r="F1971">
        <v>0</v>
      </c>
      <c r="G1971">
        <v>32767</v>
      </c>
      <c r="H1971">
        <v>-32767</v>
      </c>
      <c r="I1971">
        <v>0</v>
      </c>
    </row>
    <row r="1972" spans="1:9" x14ac:dyDescent="0.25">
      <c r="A1972" t="s">
        <v>197</v>
      </c>
      <c r="B1972">
        <v>22.778700000000001</v>
      </c>
      <c r="C1972">
        <v>5.1200000000000004E-3</v>
      </c>
      <c r="D1972">
        <v>0</v>
      </c>
      <c r="E1972">
        <v>0</v>
      </c>
      <c r="F1972">
        <v>0</v>
      </c>
      <c r="G1972">
        <v>32767</v>
      </c>
      <c r="H1972">
        <v>-32767</v>
      </c>
      <c r="I1972">
        <v>0</v>
      </c>
    </row>
    <row r="1973" spans="1:9" x14ac:dyDescent="0.25">
      <c r="A1973" t="s">
        <v>197</v>
      </c>
      <c r="B1973">
        <v>24.160699999999999</v>
      </c>
      <c r="C1973">
        <v>5.3759999999999997E-3</v>
      </c>
      <c r="D1973">
        <v>0</v>
      </c>
      <c r="E1973">
        <v>0</v>
      </c>
      <c r="F1973">
        <v>0</v>
      </c>
      <c r="G1973">
        <v>32767</v>
      </c>
      <c r="H1973">
        <v>-32767</v>
      </c>
      <c r="I1973">
        <v>0</v>
      </c>
    </row>
    <row r="1974" spans="1:9" x14ac:dyDescent="0.25">
      <c r="A1974" t="s">
        <v>197</v>
      </c>
      <c r="B1974">
        <v>22.728000000000002</v>
      </c>
      <c r="C1974">
        <v>3.1744000000000001E-2</v>
      </c>
      <c r="D1974">
        <v>0</v>
      </c>
      <c r="E1974">
        <v>0</v>
      </c>
      <c r="F1974">
        <v>0</v>
      </c>
      <c r="G1974">
        <v>32767</v>
      </c>
      <c r="H1974">
        <v>-32767</v>
      </c>
      <c r="I1974">
        <v>0</v>
      </c>
    </row>
    <row r="1975" spans="1:9" x14ac:dyDescent="0.25">
      <c r="A1975" t="s">
        <v>197</v>
      </c>
      <c r="B1975">
        <v>23.7241</v>
      </c>
      <c r="C1975">
        <v>6.1440000000000002E-3</v>
      </c>
      <c r="D1975">
        <v>0</v>
      </c>
      <c r="E1975">
        <v>0</v>
      </c>
      <c r="F1975">
        <v>0</v>
      </c>
      <c r="G1975">
        <v>32767</v>
      </c>
      <c r="H1975">
        <v>-32767</v>
      </c>
      <c r="I1975">
        <v>0</v>
      </c>
    </row>
    <row r="1976" spans="1:9" x14ac:dyDescent="0.25">
      <c r="A1976" t="s">
        <v>197</v>
      </c>
      <c r="B1976">
        <v>22.401199999999999</v>
      </c>
      <c r="C1976">
        <v>6.1440000000000002E-3</v>
      </c>
      <c r="D1976">
        <v>0</v>
      </c>
      <c r="E1976">
        <v>0</v>
      </c>
      <c r="F1976">
        <v>0</v>
      </c>
      <c r="G1976">
        <v>32767</v>
      </c>
      <c r="H1976">
        <v>-32767</v>
      </c>
      <c r="I1976">
        <v>0</v>
      </c>
    </row>
    <row r="1977" spans="1:9" x14ac:dyDescent="0.25">
      <c r="A1977" t="s">
        <v>197</v>
      </c>
      <c r="B1977">
        <v>20.9298</v>
      </c>
      <c r="C1977">
        <v>6.1440000000000002E-3</v>
      </c>
      <c r="D1977">
        <v>0</v>
      </c>
      <c r="E1977">
        <v>0</v>
      </c>
      <c r="F1977">
        <v>0</v>
      </c>
      <c r="G1977">
        <v>32767</v>
      </c>
      <c r="H1977">
        <v>-32767</v>
      </c>
      <c r="I1977">
        <v>0</v>
      </c>
    </row>
    <row r="1978" spans="1:9" x14ac:dyDescent="0.25">
      <c r="A1978" t="s">
        <v>197</v>
      </c>
      <c r="B1978">
        <v>25.717400000000001</v>
      </c>
      <c r="C1978">
        <v>5.1200000000000004E-3</v>
      </c>
      <c r="D1978">
        <v>0</v>
      </c>
      <c r="E1978">
        <v>0</v>
      </c>
      <c r="F1978">
        <v>0</v>
      </c>
      <c r="G1978">
        <v>32767</v>
      </c>
      <c r="H1978">
        <v>-32767</v>
      </c>
      <c r="I1978">
        <v>0</v>
      </c>
    </row>
    <row r="1979" spans="1:9" x14ac:dyDescent="0.25">
      <c r="A1979" t="s">
        <v>197</v>
      </c>
      <c r="B1979">
        <v>23.449200000000001</v>
      </c>
      <c r="C1979">
        <v>9.2160000000000002E-3</v>
      </c>
      <c r="D1979">
        <v>0</v>
      </c>
      <c r="E1979">
        <v>0</v>
      </c>
      <c r="F1979">
        <v>0</v>
      </c>
      <c r="G1979">
        <v>32767</v>
      </c>
      <c r="H1979">
        <v>-32767</v>
      </c>
      <c r="I1979">
        <v>0</v>
      </c>
    </row>
    <row r="1980" spans="1:9" x14ac:dyDescent="0.25">
      <c r="A1980" t="s">
        <v>197</v>
      </c>
      <c r="B1980">
        <v>25.079899999999999</v>
      </c>
      <c r="C1980">
        <v>5.2480000000000001E-3</v>
      </c>
      <c r="D1980">
        <v>0</v>
      </c>
      <c r="E1980">
        <v>0</v>
      </c>
      <c r="F1980">
        <v>0</v>
      </c>
      <c r="G1980">
        <v>32767</v>
      </c>
      <c r="H1980">
        <v>-32767</v>
      </c>
      <c r="I1980">
        <v>0</v>
      </c>
    </row>
    <row r="1981" spans="1:9" x14ac:dyDescent="0.25">
      <c r="A1981" t="s">
        <v>197</v>
      </c>
      <c r="B1981">
        <v>21.303999999999998</v>
      </c>
      <c r="C1981">
        <v>6.1440000000000002E-3</v>
      </c>
      <c r="D1981">
        <v>0</v>
      </c>
      <c r="E1981">
        <v>0</v>
      </c>
      <c r="F1981">
        <v>0</v>
      </c>
      <c r="G1981">
        <v>32767</v>
      </c>
      <c r="H1981">
        <v>-32767</v>
      </c>
      <c r="I1981">
        <v>0</v>
      </c>
    </row>
    <row r="1982" spans="1:9" x14ac:dyDescent="0.25">
      <c r="A1982" t="s">
        <v>197</v>
      </c>
      <c r="B1982">
        <v>21.328800000000001</v>
      </c>
      <c r="C1982">
        <v>9.2160000000000002E-3</v>
      </c>
      <c r="D1982">
        <v>0</v>
      </c>
      <c r="E1982">
        <v>0</v>
      </c>
      <c r="F1982">
        <v>0</v>
      </c>
      <c r="G1982">
        <v>32767</v>
      </c>
      <c r="H1982">
        <v>-32767</v>
      </c>
      <c r="I1982">
        <v>0</v>
      </c>
    </row>
    <row r="1983" spans="1:9" x14ac:dyDescent="0.25">
      <c r="A1983" t="s">
        <v>197</v>
      </c>
      <c r="B1983">
        <v>21.552600000000002</v>
      </c>
      <c r="C1983">
        <v>2.9696E-2</v>
      </c>
      <c r="D1983">
        <v>0</v>
      </c>
      <c r="E1983">
        <v>0</v>
      </c>
      <c r="F1983">
        <v>0</v>
      </c>
      <c r="G1983">
        <v>32767</v>
      </c>
      <c r="H1983">
        <v>-32767</v>
      </c>
      <c r="I1983">
        <v>0</v>
      </c>
    </row>
    <row r="1984" spans="1:9" x14ac:dyDescent="0.25">
      <c r="A1984" t="s">
        <v>197</v>
      </c>
      <c r="B1984">
        <v>20.1052</v>
      </c>
      <c r="C1984">
        <v>6.1440000000000002E-3</v>
      </c>
      <c r="D1984">
        <v>0</v>
      </c>
      <c r="E1984">
        <v>0</v>
      </c>
      <c r="F1984">
        <v>0</v>
      </c>
      <c r="G1984">
        <v>32767</v>
      </c>
      <c r="H1984">
        <v>-32767</v>
      </c>
      <c r="I1984">
        <v>0</v>
      </c>
    </row>
    <row r="1985" spans="1:9" x14ac:dyDescent="0.25">
      <c r="A1985" t="s">
        <v>197</v>
      </c>
      <c r="B1985">
        <v>21.664100000000001</v>
      </c>
      <c r="C1985">
        <v>6.1440000000000002E-3</v>
      </c>
      <c r="D1985">
        <v>0</v>
      </c>
      <c r="E1985">
        <v>0</v>
      </c>
      <c r="F1985">
        <v>0</v>
      </c>
      <c r="G1985">
        <v>32767</v>
      </c>
      <c r="H1985">
        <v>-32767</v>
      </c>
      <c r="I1985">
        <v>0</v>
      </c>
    </row>
    <row r="1986" spans="1:9" x14ac:dyDescent="0.25">
      <c r="A1986" t="s">
        <v>197</v>
      </c>
      <c r="B1986">
        <v>21.3108</v>
      </c>
      <c r="C1986">
        <v>2.6623999999999998E-2</v>
      </c>
      <c r="D1986">
        <v>0</v>
      </c>
      <c r="E1986">
        <v>0</v>
      </c>
      <c r="F1986">
        <v>0</v>
      </c>
      <c r="G1986">
        <v>32767</v>
      </c>
      <c r="H1986">
        <v>-32767</v>
      </c>
      <c r="I1986">
        <v>0</v>
      </c>
    </row>
    <row r="1987" spans="1:9" x14ac:dyDescent="0.25">
      <c r="A1987" t="s">
        <v>197</v>
      </c>
      <c r="B1987">
        <v>20.6508</v>
      </c>
      <c r="C1987">
        <v>5.1200000000000004E-3</v>
      </c>
      <c r="D1987">
        <v>0</v>
      </c>
      <c r="E1987">
        <v>0</v>
      </c>
      <c r="F1987">
        <v>0</v>
      </c>
      <c r="G1987">
        <v>32767</v>
      </c>
      <c r="H1987">
        <v>-32767</v>
      </c>
      <c r="I1987">
        <v>0</v>
      </c>
    </row>
    <row r="1988" spans="1:9" x14ac:dyDescent="0.25">
      <c r="A1988" t="s">
        <v>197</v>
      </c>
      <c r="B1988">
        <v>21.662299999999998</v>
      </c>
      <c r="C1988">
        <v>1.024E-3</v>
      </c>
      <c r="D1988">
        <v>0</v>
      </c>
      <c r="E1988">
        <v>0</v>
      </c>
      <c r="F1988">
        <v>0</v>
      </c>
      <c r="G1988">
        <v>32767</v>
      </c>
      <c r="H1988">
        <v>-32767</v>
      </c>
      <c r="I1988">
        <v>0</v>
      </c>
    </row>
    <row r="1989" spans="1:9" x14ac:dyDescent="0.25">
      <c r="A1989" t="s">
        <v>197</v>
      </c>
      <c r="B1989">
        <v>20.702000000000002</v>
      </c>
      <c r="C1989">
        <v>5.9839999999999997E-3</v>
      </c>
      <c r="D1989">
        <v>0</v>
      </c>
      <c r="E1989">
        <v>0</v>
      </c>
      <c r="F1989">
        <v>0</v>
      </c>
      <c r="G1989">
        <v>32767</v>
      </c>
      <c r="H1989">
        <v>-32767</v>
      </c>
      <c r="I1989">
        <v>0</v>
      </c>
    </row>
    <row r="1990" spans="1:9" x14ac:dyDescent="0.25">
      <c r="A1990" t="s">
        <v>197</v>
      </c>
      <c r="B1990">
        <v>20.552199999999999</v>
      </c>
      <c r="C1990">
        <v>5.3759999999999997E-3</v>
      </c>
      <c r="D1990">
        <v>0</v>
      </c>
      <c r="E1990">
        <v>0</v>
      </c>
      <c r="F1990">
        <v>0</v>
      </c>
      <c r="G1990">
        <v>32767</v>
      </c>
      <c r="H1990">
        <v>-32767</v>
      </c>
      <c r="I1990">
        <v>0</v>
      </c>
    </row>
    <row r="1991" spans="1:9" x14ac:dyDescent="0.25">
      <c r="A1991" t="s">
        <v>197</v>
      </c>
      <c r="B1991">
        <v>21.4361</v>
      </c>
      <c r="C1991">
        <v>1.8432E-2</v>
      </c>
      <c r="D1991">
        <v>0</v>
      </c>
      <c r="E1991">
        <v>0</v>
      </c>
      <c r="F1991">
        <v>0</v>
      </c>
      <c r="G1991">
        <v>32767</v>
      </c>
      <c r="H1991">
        <v>-32767</v>
      </c>
      <c r="I1991">
        <v>0</v>
      </c>
    </row>
    <row r="1992" spans="1:9" x14ac:dyDescent="0.25">
      <c r="A1992" t="s">
        <v>197</v>
      </c>
      <c r="B1992">
        <v>20.941099999999999</v>
      </c>
      <c r="C1992">
        <v>6.1440000000000002E-3</v>
      </c>
      <c r="D1992">
        <v>0</v>
      </c>
      <c r="E1992">
        <v>0</v>
      </c>
      <c r="F1992">
        <v>0</v>
      </c>
      <c r="G1992">
        <v>32767</v>
      </c>
      <c r="H1992">
        <v>-32767</v>
      </c>
      <c r="I1992">
        <v>0</v>
      </c>
    </row>
    <row r="1993" spans="1:9" x14ac:dyDescent="0.25">
      <c r="A1993" t="s">
        <v>197</v>
      </c>
      <c r="B1993">
        <v>21.785</v>
      </c>
      <c r="C1993">
        <v>5.1840000000000002E-3</v>
      </c>
      <c r="D1993">
        <v>0</v>
      </c>
      <c r="E1993">
        <v>0</v>
      </c>
      <c r="F1993">
        <v>0</v>
      </c>
      <c r="G1993">
        <v>32767</v>
      </c>
      <c r="H1993">
        <v>-32767</v>
      </c>
      <c r="I1993">
        <v>0</v>
      </c>
    </row>
    <row r="1994" spans="1:9" x14ac:dyDescent="0.25">
      <c r="A1994" t="s">
        <v>197</v>
      </c>
      <c r="B1994">
        <v>22.877199999999998</v>
      </c>
      <c r="C1994">
        <v>6.1440000000000002E-3</v>
      </c>
      <c r="D1994">
        <v>0</v>
      </c>
      <c r="E1994">
        <v>0</v>
      </c>
      <c r="F1994">
        <v>0</v>
      </c>
      <c r="G1994">
        <v>32767</v>
      </c>
      <c r="H1994">
        <v>-32767</v>
      </c>
      <c r="I1994">
        <v>0</v>
      </c>
    </row>
    <row r="1995" spans="1:9" x14ac:dyDescent="0.25">
      <c r="A1995" t="s">
        <v>197</v>
      </c>
      <c r="B1995">
        <v>20.534300000000002</v>
      </c>
      <c r="C1995">
        <v>6.496E-3</v>
      </c>
      <c r="D1995">
        <v>0</v>
      </c>
      <c r="E1995">
        <v>0</v>
      </c>
      <c r="F1995">
        <v>0</v>
      </c>
      <c r="G1995">
        <v>32767</v>
      </c>
      <c r="H1995">
        <v>-32767</v>
      </c>
      <c r="I1995">
        <v>0</v>
      </c>
    </row>
    <row r="1996" spans="1:9" x14ac:dyDescent="0.25">
      <c r="A1996" t="s">
        <v>197</v>
      </c>
      <c r="B1996">
        <v>21.624700000000001</v>
      </c>
      <c r="C1996">
        <v>5.9839999999999997E-3</v>
      </c>
      <c r="D1996">
        <v>0</v>
      </c>
      <c r="E1996">
        <v>0</v>
      </c>
      <c r="F1996">
        <v>0</v>
      </c>
      <c r="G1996">
        <v>32767</v>
      </c>
      <c r="H1996">
        <v>-32767</v>
      </c>
      <c r="I1996">
        <v>0</v>
      </c>
    </row>
    <row r="1997" spans="1:9" x14ac:dyDescent="0.25">
      <c r="A1997" t="s">
        <v>197</v>
      </c>
      <c r="B1997">
        <v>20.893999999999998</v>
      </c>
      <c r="C1997">
        <v>6.1440000000000002E-3</v>
      </c>
      <c r="D1997">
        <v>0</v>
      </c>
      <c r="E1997">
        <v>0</v>
      </c>
      <c r="F1997">
        <v>0</v>
      </c>
      <c r="G1997">
        <v>32767</v>
      </c>
      <c r="H1997">
        <v>-32767</v>
      </c>
      <c r="I1997">
        <v>0</v>
      </c>
    </row>
    <row r="1998" spans="1:9" x14ac:dyDescent="0.25">
      <c r="A1998" t="s">
        <v>197</v>
      </c>
      <c r="B1998">
        <v>21.313600000000001</v>
      </c>
      <c r="C1998">
        <v>4.0959999999999998E-3</v>
      </c>
      <c r="D1998">
        <v>0</v>
      </c>
      <c r="E1998">
        <v>0</v>
      </c>
      <c r="F1998">
        <v>0</v>
      </c>
      <c r="G1998">
        <v>32767</v>
      </c>
      <c r="H1998">
        <v>-32767</v>
      </c>
      <c r="I1998">
        <v>0</v>
      </c>
    </row>
    <row r="1999" spans="1:9" x14ac:dyDescent="0.25">
      <c r="A1999" t="s">
        <v>197</v>
      </c>
      <c r="B1999">
        <v>20.1374</v>
      </c>
      <c r="C1999">
        <v>2.0479999999999999E-3</v>
      </c>
      <c r="D1999">
        <v>0</v>
      </c>
      <c r="E1999">
        <v>0</v>
      </c>
      <c r="F1999">
        <v>0</v>
      </c>
      <c r="G1999">
        <v>32767</v>
      </c>
      <c r="H1999">
        <v>-32767</v>
      </c>
      <c r="I1999">
        <v>0</v>
      </c>
    </row>
    <row r="2000" spans="1:9" x14ac:dyDescent="0.25">
      <c r="A2000" t="s">
        <v>197</v>
      </c>
      <c r="B2000">
        <v>20.407800000000002</v>
      </c>
      <c r="C2000">
        <v>4.4159999999999998E-3</v>
      </c>
      <c r="D2000">
        <v>0</v>
      </c>
      <c r="E2000">
        <v>0</v>
      </c>
      <c r="F2000">
        <v>0</v>
      </c>
      <c r="G2000">
        <v>32767</v>
      </c>
      <c r="H2000">
        <v>-32767</v>
      </c>
      <c r="I2000">
        <v>0</v>
      </c>
    </row>
    <row r="2001" spans="1:25" x14ac:dyDescent="0.25">
      <c r="A2001" t="s">
        <v>197</v>
      </c>
      <c r="B2001">
        <v>20.2179</v>
      </c>
      <c r="C2001">
        <v>1.024E-3</v>
      </c>
      <c r="D2001">
        <v>0</v>
      </c>
      <c r="E2001">
        <v>0</v>
      </c>
      <c r="F2001">
        <v>0</v>
      </c>
      <c r="G2001">
        <v>32767</v>
      </c>
      <c r="H2001">
        <v>-32767</v>
      </c>
      <c r="I2001">
        <v>0</v>
      </c>
    </row>
    <row r="2002" spans="1:25" x14ac:dyDescent="0.25">
      <c r="A2002" t="s">
        <v>197</v>
      </c>
      <c r="B2002">
        <v>20.894400000000001</v>
      </c>
      <c r="C2002">
        <v>4.3200000000000001E-3</v>
      </c>
      <c r="D2002">
        <v>0</v>
      </c>
      <c r="E2002">
        <v>0</v>
      </c>
      <c r="F2002">
        <v>0</v>
      </c>
      <c r="G2002">
        <v>32767</v>
      </c>
      <c r="H2002">
        <v>-32767</v>
      </c>
      <c r="I2002">
        <v>0</v>
      </c>
    </row>
    <row r="2003" spans="1:25" x14ac:dyDescent="0.25">
      <c r="A2003" t="s">
        <v>197</v>
      </c>
      <c r="B2003">
        <v>20.402000000000001</v>
      </c>
      <c r="C2003">
        <v>2.4448000000000001E-2</v>
      </c>
      <c r="D2003">
        <v>0</v>
      </c>
      <c r="E2003">
        <v>0</v>
      </c>
      <c r="F2003">
        <v>0</v>
      </c>
      <c r="G2003">
        <v>32767</v>
      </c>
      <c r="H2003">
        <v>-32767</v>
      </c>
      <c r="I2003">
        <v>0</v>
      </c>
    </row>
    <row r="2004" spans="1:25" x14ac:dyDescent="0.25">
      <c r="A2004" t="s">
        <v>197</v>
      </c>
      <c r="B2004">
        <v>20.4377</v>
      </c>
      <c r="C2004">
        <v>2.0479999999999999E-3</v>
      </c>
      <c r="D2004">
        <v>0</v>
      </c>
      <c r="E2004">
        <v>0</v>
      </c>
      <c r="F2004">
        <v>0</v>
      </c>
      <c r="G2004">
        <v>32767</v>
      </c>
      <c r="H2004">
        <v>-32767</v>
      </c>
      <c r="I2004">
        <v>0</v>
      </c>
    </row>
    <row r="2005" spans="1:25" x14ac:dyDescent="0.25">
      <c r="A2005" t="s">
        <v>197</v>
      </c>
      <c r="B2005">
        <v>21.062200000000001</v>
      </c>
      <c r="C2005">
        <v>6.1440000000000002E-3</v>
      </c>
      <c r="D2005">
        <v>0</v>
      </c>
      <c r="E2005">
        <v>0</v>
      </c>
      <c r="F2005">
        <v>0</v>
      </c>
      <c r="G2005">
        <v>32767</v>
      </c>
      <c r="H2005">
        <v>-32767</v>
      </c>
      <c r="I2005">
        <v>0</v>
      </c>
    </row>
    <row r="2006" spans="1:25" x14ac:dyDescent="0.25">
      <c r="A2006" t="s">
        <v>197</v>
      </c>
      <c r="B2006">
        <v>20.6525</v>
      </c>
      <c r="C2006">
        <v>6.0480000000000004E-3</v>
      </c>
      <c r="D2006">
        <v>0</v>
      </c>
      <c r="E2006">
        <v>0</v>
      </c>
      <c r="F2006">
        <v>0</v>
      </c>
      <c r="G2006">
        <v>32767</v>
      </c>
      <c r="H2006">
        <v>-32767</v>
      </c>
      <c r="I2006">
        <v>0</v>
      </c>
    </row>
    <row r="2007" spans="1:25" x14ac:dyDescent="0.25">
      <c r="A2007" t="s">
        <v>197</v>
      </c>
      <c r="B2007">
        <v>20.721800000000002</v>
      </c>
      <c r="C2007">
        <v>2.0479999999999999E-3</v>
      </c>
      <c r="D2007">
        <v>0</v>
      </c>
      <c r="E2007">
        <v>0</v>
      </c>
      <c r="F2007">
        <v>0</v>
      </c>
      <c r="G2007">
        <v>32767</v>
      </c>
      <c r="H2007">
        <v>-32767</v>
      </c>
      <c r="I2007">
        <v>0</v>
      </c>
    </row>
    <row r="2008" spans="1:25" x14ac:dyDescent="0.25">
      <c r="A2008" t="s">
        <v>197</v>
      </c>
      <c r="B2008">
        <v>20.888500000000001</v>
      </c>
      <c r="C2008">
        <v>5.1200000000000004E-3</v>
      </c>
      <c r="D2008">
        <v>0</v>
      </c>
      <c r="E2008">
        <v>0</v>
      </c>
      <c r="F2008">
        <v>0</v>
      </c>
      <c r="G2008">
        <v>32767</v>
      </c>
      <c r="H2008">
        <v>-32767</v>
      </c>
      <c r="I2008">
        <v>0</v>
      </c>
    </row>
    <row r="2009" spans="1:25" x14ac:dyDescent="0.25">
      <c r="A2009" t="s">
        <v>197</v>
      </c>
      <c r="B2009">
        <v>20.303799999999999</v>
      </c>
      <c r="C2009">
        <v>3.0720000000000001E-3</v>
      </c>
      <c r="D2009">
        <v>0</v>
      </c>
      <c r="E2009">
        <v>0</v>
      </c>
      <c r="F2009">
        <v>0</v>
      </c>
      <c r="G2009">
        <v>32767</v>
      </c>
      <c r="H2009">
        <v>-32767</v>
      </c>
      <c r="I2009">
        <v>0</v>
      </c>
    </row>
    <row r="2010" spans="1:25" x14ac:dyDescent="0.25">
      <c r="A2010" t="s">
        <v>197</v>
      </c>
      <c r="B2010">
        <v>20.682200000000002</v>
      </c>
      <c r="C2010">
        <v>1.8592000000000001E-2</v>
      </c>
      <c r="D2010">
        <v>0</v>
      </c>
      <c r="E2010">
        <v>0</v>
      </c>
      <c r="F2010">
        <v>0</v>
      </c>
      <c r="G2010">
        <v>32767</v>
      </c>
      <c r="H2010">
        <v>-32767</v>
      </c>
      <c r="I2010">
        <v>0</v>
      </c>
    </row>
    <row r="2011" spans="1:25" x14ac:dyDescent="0.25">
      <c r="A2011" t="s">
        <v>197</v>
      </c>
      <c r="B2011">
        <v>21.478000000000002</v>
      </c>
      <c r="C2011">
        <v>5.1200000000000004E-3</v>
      </c>
      <c r="D2011">
        <v>0</v>
      </c>
      <c r="E2011">
        <v>0</v>
      </c>
      <c r="F2011">
        <v>0</v>
      </c>
      <c r="G2011">
        <v>32767</v>
      </c>
      <c r="H2011">
        <v>-32767</v>
      </c>
      <c r="I2011">
        <v>0</v>
      </c>
    </row>
    <row r="2012" spans="1:25" x14ac:dyDescent="0.25">
      <c r="A2012" t="s">
        <v>197</v>
      </c>
      <c r="B2012">
        <v>19.933499999999999</v>
      </c>
      <c r="C2012">
        <v>5.1200000000000004E-3</v>
      </c>
      <c r="D2012">
        <v>0</v>
      </c>
      <c r="E2012">
        <v>0</v>
      </c>
      <c r="F2012">
        <v>0</v>
      </c>
      <c r="G2012">
        <v>32767</v>
      </c>
      <c r="H2012">
        <v>-32767</v>
      </c>
      <c r="I2012">
        <v>0</v>
      </c>
    </row>
    <row r="2013" spans="1:25" x14ac:dyDescent="0.25">
      <c r="A2013" t="s">
        <v>197</v>
      </c>
      <c r="B2013">
        <v>20.6433</v>
      </c>
      <c r="C2013">
        <v>3.0720000000000001E-3</v>
      </c>
      <c r="D2013">
        <v>0</v>
      </c>
      <c r="E2013">
        <v>0</v>
      </c>
      <c r="F2013">
        <v>0</v>
      </c>
      <c r="G2013">
        <v>32767</v>
      </c>
      <c r="H2013">
        <v>-32767</v>
      </c>
      <c r="I2013">
        <v>0</v>
      </c>
    </row>
    <row r="2014" spans="1:25" x14ac:dyDescent="0.25">
      <c r="A2014" t="s">
        <v>197</v>
      </c>
      <c r="B2014">
        <v>20.808199999999999</v>
      </c>
      <c r="C2014">
        <v>3.2959999999999999E-3</v>
      </c>
      <c r="D2014">
        <v>0</v>
      </c>
      <c r="E2014">
        <v>0</v>
      </c>
      <c r="F2014">
        <v>0</v>
      </c>
      <c r="G2014">
        <v>32767</v>
      </c>
      <c r="H2014">
        <v>-32767</v>
      </c>
      <c r="I2014">
        <v>0</v>
      </c>
    </row>
    <row r="2015" spans="1:25" x14ac:dyDescent="0.25">
      <c r="A2015" t="s">
        <v>197</v>
      </c>
      <c r="B2015">
        <v>21.629200000000001</v>
      </c>
      <c r="C2015">
        <v>4.0959999999999998E-3</v>
      </c>
      <c r="D2015">
        <v>0</v>
      </c>
      <c r="E2015">
        <v>0</v>
      </c>
      <c r="F2015">
        <v>0</v>
      </c>
      <c r="G2015">
        <v>32767</v>
      </c>
      <c r="H2015">
        <v>-32767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197</v>
      </c>
      <c r="B2016">
        <v>21.248699999999999</v>
      </c>
      <c r="C2016">
        <v>3.0720000000000001E-3</v>
      </c>
      <c r="D2016">
        <v>0</v>
      </c>
      <c r="E2016">
        <v>0</v>
      </c>
      <c r="F2016">
        <v>0</v>
      </c>
      <c r="G2016">
        <v>32767</v>
      </c>
      <c r="H2016">
        <v>-32767</v>
      </c>
      <c r="I2016">
        <v>0</v>
      </c>
      <c r="R2016">
        <f>AVERAGE(B1967:B2016)</f>
        <v>21.899439999999998</v>
      </c>
      <c r="S2016">
        <f>AVERAGE(C1967:C2016)</f>
        <v>8.6284800000000026E-3</v>
      </c>
      <c r="U2016">
        <f>_xlfn.VAR.P(B1967:B2016)</f>
        <v>3.6780992319999983</v>
      </c>
      <c r="V2016">
        <f>_xlfn.VAR.P(C1967:C2016)</f>
        <v>6.3622052249600041E-5</v>
      </c>
      <c r="X2016">
        <f>1.96*SQRT(U2016)/50</f>
        <v>7.5179215238392036E-2</v>
      </c>
      <c r="Y2016">
        <f>1.96*SQRT(V2016)/50</f>
        <v>3.1267265689347603E-4</v>
      </c>
    </row>
    <row r="2017" spans="1:22" x14ac:dyDescent="0.25">
      <c r="A2017" t="s">
        <v>198</v>
      </c>
      <c r="B2017">
        <v>1193.4585999999999</v>
      </c>
      <c r="C2017" t="s">
        <v>37</v>
      </c>
      <c r="U2017" t="s">
        <v>82</v>
      </c>
    </row>
    <row r="2018" spans="1:22" x14ac:dyDescent="0.25">
      <c r="A2018" t="s">
        <v>199</v>
      </c>
      <c r="B2018">
        <v>645412</v>
      </c>
      <c r="C2018">
        <v>645389</v>
      </c>
      <c r="D2018">
        <v>0</v>
      </c>
      <c r="E2018">
        <v>0</v>
      </c>
      <c r="F2018">
        <v>0</v>
      </c>
      <c r="G2018">
        <v>0.28334199999999998</v>
      </c>
      <c r="H2018">
        <v>0.72687800000000002</v>
      </c>
      <c r="I2018">
        <v>0</v>
      </c>
      <c r="U2018">
        <f>_xlfn.STDEV.P(B1967:B2016)</f>
        <v>1.9178371234283682</v>
      </c>
      <c r="V2018">
        <f>_xlfn.STDEV.P(C1967:C2016)</f>
        <v>7.9763432880988784E-3</v>
      </c>
    </row>
    <row r="2019" spans="1:22" x14ac:dyDescent="0.25">
      <c r="A2019" t="s">
        <v>199</v>
      </c>
      <c r="B2019">
        <v>643527</v>
      </c>
      <c r="C2019">
        <v>643506</v>
      </c>
      <c r="D2019">
        <v>0</v>
      </c>
      <c r="E2019">
        <v>0</v>
      </c>
      <c r="F2019">
        <v>0</v>
      </c>
      <c r="G2019">
        <v>0.28309600000000001</v>
      </c>
      <c r="H2019">
        <v>0.72777199999999997</v>
      </c>
      <c r="I2019">
        <v>0</v>
      </c>
    </row>
    <row r="2020" spans="1:22" x14ac:dyDescent="0.25">
      <c r="A2020" t="s">
        <v>199</v>
      </c>
      <c r="B2020">
        <v>648107</v>
      </c>
      <c r="C2020">
        <v>648086</v>
      </c>
      <c r="D2020">
        <v>0</v>
      </c>
      <c r="E2020">
        <v>0</v>
      </c>
      <c r="F2020">
        <v>0</v>
      </c>
      <c r="G2020">
        <v>0.28421400000000002</v>
      </c>
      <c r="H2020">
        <v>0.70636600000000005</v>
      </c>
      <c r="I2020">
        <v>0</v>
      </c>
    </row>
    <row r="2021" spans="1:22" x14ac:dyDescent="0.25">
      <c r="A2021" t="s">
        <v>199</v>
      </c>
      <c r="B2021">
        <v>646626</v>
      </c>
      <c r="C2021">
        <v>646604</v>
      </c>
      <c r="D2021">
        <v>0</v>
      </c>
      <c r="E2021">
        <v>0</v>
      </c>
      <c r="F2021">
        <v>0</v>
      </c>
      <c r="G2021">
        <v>0.28350900000000001</v>
      </c>
      <c r="H2021">
        <v>0.71459300000000003</v>
      </c>
      <c r="I2021">
        <v>0</v>
      </c>
    </row>
    <row r="2022" spans="1:22" x14ac:dyDescent="0.25">
      <c r="A2022" t="s">
        <v>199</v>
      </c>
      <c r="B2022">
        <v>648540</v>
      </c>
      <c r="C2022">
        <v>648519</v>
      </c>
      <c r="D2022">
        <v>0</v>
      </c>
      <c r="E2022">
        <v>0</v>
      </c>
      <c r="F2022">
        <v>0</v>
      </c>
      <c r="G2022">
        <v>0.28310299999999999</v>
      </c>
      <c r="H2022">
        <v>0.72711199999999998</v>
      </c>
      <c r="I2022">
        <v>0</v>
      </c>
    </row>
    <row r="2023" spans="1:22" x14ac:dyDescent="0.25">
      <c r="A2023" t="s">
        <v>199</v>
      </c>
      <c r="B2023">
        <v>646010</v>
      </c>
      <c r="C2023">
        <v>645991</v>
      </c>
      <c r="D2023">
        <v>0</v>
      </c>
      <c r="E2023">
        <v>0</v>
      </c>
      <c r="F2023">
        <v>0</v>
      </c>
      <c r="G2023">
        <v>0.28367300000000001</v>
      </c>
      <c r="H2023">
        <v>0.72322600000000004</v>
      </c>
      <c r="I2023">
        <v>0</v>
      </c>
    </row>
    <row r="2024" spans="1:22" x14ac:dyDescent="0.25">
      <c r="A2024" t="s">
        <v>199</v>
      </c>
      <c r="B2024">
        <v>648108</v>
      </c>
      <c r="C2024">
        <v>648086</v>
      </c>
      <c r="D2024">
        <v>0</v>
      </c>
      <c r="E2024">
        <v>0</v>
      </c>
      <c r="F2024">
        <v>0</v>
      </c>
      <c r="G2024">
        <v>0.28362999999999999</v>
      </c>
      <c r="H2024">
        <v>0.72508899999999998</v>
      </c>
      <c r="I2024">
        <v>0</v>
      </c>
    </row>
    <row r="2025" spans="1:22" x14ac:dyDescent="0.25">
      <c r="A2025" t="s">
        <v>199</v>
      </c>
      <c r="B2025">
        <v>647856</v>
      </c>
      <c r="C2025">
        <v>647834</v>
      </c>
      <c r="D2025">
        <v>0</v>
      </c>
      <c r="E2025">
        <v>0</v>
      </c>
      <c r="F2025">
        <v>0</v>
      </c>
      <c r="G2025">
        <v>0.28337299999999999</v>
      </c>
      <c r="H2025">
        <v>0.71438299999999999</v>
      </c>
      <c r="I2025">
        <v>0</v>
      </c>
    </row>
    <row r="2026" spans="1:22" x14ac:dyDescent="0.25">
      <c r="A2026" t="s">
        <v>199</v>
      </c>
      <c r="B2026">
        <v>648255</v>
      </c>
      <c r="C2026">
        <v>648237</v>
      </c>
      <c r="D2026">
        <v>0</v>
      </c>
      <c r="E2026">
        <v>0</v>
      </c>
      <c r="F2026">
        <v>0</v>
      </c>
      <c r="G2026">
        <v>0.28319899999999998</v>
      </c>
      <c r="H2026">
        <v>0.71432799999999996</v>
      </c>
      <c r="I2026">
        <v>0</v>
      </c>
    </row>
    <row r="2027" spans="1:22" x14ac:dyDescent="0.25">
      <c r="A2027" t="s">
        <v>199</v>
      </c>
      <c r="B2027">
        <v>645977</v>
      </c>
      <c r="C2027">
        <v>645957</v>
      </c>
      <c r="D2027">
        <v>0</v>
      </c>
      <c r="E2027">
        <v>0</v>
      </c>
      <c r="F2027">
        <v>0</v>
      </c>
      <c r="G2027">
        <v>0.283078</v>
      </c>
      <c r="H2027">
        <v>0.72087599999999996</v>
      </c>
      <c r="I2027">
        <v>0</v>
      </c>
    </row>
    <row r="2028" spans="1:22" x14ac:dyDescent="0.25">
      <c r="A2028" t="s">
        <v>199</v>
      </c>
      <c r="B2028">
        <v>648512</v>
      </c>
      <c r="C2028">
        <v>648491</v>
      </c>
      <c r="D2028">
        <v>0</v>
      </c>
      <c r="E2028">
        <v>0</v>
      </c>
      <c r="F2028">
        <v>0</v>
      </c>
      <c r="G2028">
        <v>0.28311999999999998</v>
      </c>
      <c r="H2028">
        <v>0.71385200000000004</v>
      </c>
      <c r="I2028">
        <v>0</v>
      </c>
    </row>
    <row r="2029" spans="1:22" x14ac:dyDescent="0.25">
      <c r="A2029" t="s">
        <v>199</v>
      </c>
      <c r="B2029">
        <v>646908</v>
      </c>
      <c r="C2029">
        <v>646887</v>
      </c>
      <c r="D2029">
        <v>0</v>
      </c>
      <c r="E2029">
        <v>0</v>
      </c>
      <c r="F2029">
        <v>0</v>
      </c>
      <c r="G2029">
        <v>0.28321400000000002</v>
      </c>
      <c r="H2029">
        <v>0.71443199999999996</v>
      </c>
      <c r="I2029">
        <v>0</v>
      </c>
    </row>
    <row r="2030" spans="1:22" x14ac:dyDescent="0.25">
      <c r="A2030" t="s">
        <v>199</v>
      </c>
      <c r="B2030">
        <v>648211</v>
      </c>
      <c r="C2030">
        <v>648192</v>
      </c>
      <c r="D2030">
        <v>0</v>
      </c>
      <c r="E2030">
        <v>0</v>
      </c>
      <c r="F2030">
        <v>0</v>
      </c>
      <c r="G2030">
        <v>0.28319899999999998</v>
      </c>
      <c r="H2030">
        <v>0.71722699999999995</v>
      </c>
      <c r="I2030">
        <v>0</v>
      </c>
    </row>
    <row r="2031" spans="1:22" x14ac:dyDescent="0.25">
      <c r="A2031" t="s">
        <v>199</v>
      </c>
      <c r="B2031">
        <v>646156</v>
      </c>
      <c r="C2031">
        <v>646136</v>
      </c>
      <c r="D2031">
        <v>0</v>
      </c>
      <c r="E2031">
        <v>0</v>
      </c>
      <c r="F2031">
        <v>0</v>
      </c>
      <c r="G2031">
        <v>0.28332099999999999</v>
      </c>
      <c r="H2031">
        <v>0.70649499999999998</v>
      </c>
      <c r="I2031">
        <v>0</v>
      </c>
    </row>
    <row r="2032" spans="1:22" x14ac:dyDescent="0.25">
      <c r="A2032" t="s">
        <v>199</v>
      </c>
      <c r="B2032">
        <v>648122</v>
      </c>
      <c r="C2032">
        <v>648101</v>
      </c>
      <c r="D2032">
        <v>0</v>
      </c>
      <c r="E2032">
        <v>0</v>
      </c>
      <c r="F2032">
        <v>0</v>
      </c>
      <c r="G2032">
        <v>0.28348099999999998</v>
      </c>
      <c r="H2032">
        <v>0.72680699999999998</v>
      </c>
      <c r="I2032">
        <v>0</v>
      </c>
    </row>
    <row r="2033" spans="1:9" x14ac:dyDescent="0.25">
      <c r="A2033" t="s">
        <v>199</v>
      </c>
      <c r="B2033">
        <v>647987</v>
      </c>
      <c r="C2033">
        <v>647964</v>
      </c>
      <c r="D2033">
        <v>0</v>
      </c>
      <c r="E2033">
        <v>0</v>
      </c>
      <c r="F2033">
        <v>0</v>
      </c>
      <c r="G2033">
        <v>0.28311700000000001</v>
      </c>
      <c r="H2033">
        <v>0.72209400000000001</v>
      </c>
      <c r="I2033">
        <v>0</v>
      </c>
    </row>
    <row r="2034" spans="1:9" x14ac:dyDescent="0.25">
      <c r="A2034" t="s">
        <v>199</v>
      </c>
      <c r="B2034">
        <v>648414</v>
      </c>
      <c r="C2034">
        <v>648395</v>
      </c>
      <c r="D2034">
        <v>0</v>
      </c>
      <c r="E2034">
        <v>0</v>
      </c>
      <c r="F2034">
        <v>0</v>
      </c>
      <c r="G2034">
        <v>0.28320099999999998</v>
      </c>
      <c r="H2034">
        <v>0.71432799999999996</v>
      </c>
      <c r="I2034">
        <v>0</v>
      </c>
    </row>
    <row r="2035" spans="1:9" x14ac:dyDescent="0.25">
      <c r="A2035" t="s">
        <v>199</v>
      </c>
      <c r="B2035">
        <v>646154</v>
      </c>
      <c r="C2035">
        <v>646133</v>
      </c>
      <c r="D2035">
        <v>0</v>
      </c>
      <c r="E2035">
        <v>0</v>
      </c>
      <c r="F2035">
        <v>0</v>
      </c>
      <c r="G2035">
        <v>0.28315000000000001</v>
      </c>
      <c r="H2035">
        <v>0.71465999999999996</v>
      </c>
      <c r="I2035">
        <v>0</v>
      </c>
    </row>
    <row r="2036" spans="1:9" x14ac:dyDescent="0.25">
      <c r="A2036" t="s">
        <v>199</v>
      </c>
      <c r="B2036">
        <v>648497</v>
      </c>
      <c r="C2036">
        <v>648476</v>
      </c>
      <c r="D2036">
        <v>0</v>
      </c>
      <c r="E2036">
        <v>0</v>
      </c>
      <c r="F2036">
        <v>0</v>
      </c>
      <c r="G2036">
        <v>0.283086</v>
      </c>
      <c r="H2036">
        <v>0.70652300000000001</v>
      </c>
      <c r="I2036">
        <v>0</v>
      </c>
    </row>
    <row r="2037" spans="1:9" x14ac:dyDescent="0.25">
      <c r="A2037" t="s">
        <v>199</v>
      </c>
      <c r="B2037">
        <v>646384</v>
      </c>
      <c r="C2037">
        <v>646365</v>
      </c>
      <c r="D2037">
        <v>0</v>
      </c>
      <c r="E2037">
        <v>0</v>
      </c>
      <c r="F2037">
        <v>0</v>
      </c>
      <c r="G2037">
        <v>0.28311900000000001</v>
      </c>
      <c r="H2037">
        <v>0.71438299999999999</v>
      </c>
      <c r="I2037">
        <v>0</v>
      </c>
    </row>
    <row r="2038" spans="1:9" x14ac:dyDescent="0.25">
      <c r="A2038" t="s">
        <v>199</v>
      </c>
      <c r="B2038">
        <v>648439</v>
      </c>
      <c r="C2038">
        <v>648417</v>
      </c>
      <c r="D2038">
        <v>0</v>
      </c>
      <c r="E2038">
        <v>0</v>
      </c>
      <c r="F2038">
        <v>0</v>
      </c>
      <c r="G2038">
        <v>0.283225</v>
      </c>
      <c r="H2038">
        <v>0.71982400000000002</v>
      </c>
      <c r="I2038">
        <v>0</v>
      </c>
    </row>
    <row r="2039" spans="1:9" x14ac:dyDescent="0.25">
      <c r="A2039" t="s">
        <v>199</v>
      </c>
      <c r="B2039">
        <v>646082</v>
      </c>
      <c r="C2039">
        <v>646059</v>
      </c>
      <c r="D2039">
        <v>0</v>
      </c>
      <c r="E2039">
        <v>0</v>
      </c>
      <c r="F2039">
        <v>0</v>
      </c>
      <c r="G2039">
        <v>0.28361500000000001</v>
      </c>
      <c r="H2039">
        <v>0.70651900000000001</v>
      </c>
      <c r="I2039">
        <v>0</v>
      </c>
    </row>
    <row r="2040" spans="1:9" x14ac:dyDescent="0.25">
      <c r="A2040" t="s">
        <v>199</v>
      </c>
      <c r="B2040">
        <v>648440</v>
      </c>
      <c r="C2040">
        <v>648418</v>
      </c>
      <c r="D2040">
        <v>0</v>
      </c>
      <c r="E2040">
        <v>0</v>
      </c>
      <c r="F2040">
        <v>0</v>
      </c>
      <c r="G2040">
        <v>0.28342800000000001</v>
      </c>
      <c r="H2040">
        <v>0.72428999999999999</v>
      </c>
      <c r="I2040">
        <v>0</v>
      </c>
    </row>
    <row r="2041" spans="1:9" x14ac:dyDescent="0.25">
      <c r="A2041" t="s">
        <v>199</v>
      </c>
      <c r="B2041">
        <v>647894</v>
      </c>
      <c r="C2041">
        <v>647875</v>
      </c>
      <c r="D2041">
        <v>0</v>
      </c>
      <c r="E2041">
        <v>0</v>
      </c>
      <c r="F2041">
        <v>0</v>
      </c>
      <c r="G2041">
        <v>0.28311500000000001</v>
      </c>
      <c r="H2041">
        <v>0.72627699999999995</v>
      </c>
      <c r="I2041">
        <v>0</v>
      </c>
    </row>
    <row r="2042" spans="1:9" x14ac:dyDescent="0.25">
      <c r="A2042" t="s">
        <v>199</v>
      </c>
      <c r="B2042">
        <v>648190</v>
      </c>
      <c r="C2042">
        <v>648167</v>
      </c>
      <c r="D2042">
        <v>0</v>
      </c>
      <c r="E2042">
        <v>0</v>
      </c>
      <c r="F2042">
        <v>0</v>
      </c>
      <c r="G2042">
        <v>0.28354000000000001</v>
      </c>
      <c r="H2042">
        <v>0.72530799999999995</v>
      </c>
      <c r="I2042">
        <v>0</v>
      </c>
    </row>
    <row r="2043" spans="1:9" x14ac:dyDescent="0.25">
      <c r="A2043" t="s">
        <v>199</v>
      </c>
      <c r="B2043">
        <v>645570</v>
      </c>
      <c r="C2043">
        <v>645548</v>
      </c>
      <c r="D2043">
        <v>0</v>
      </c>
      <c r="E2043">
        <v>0</v>
      </c>
      <c r="F2043">
        <v>0</v>
      </c>
      <c r="G2043">
        <v>0.28313199999999999</v>
      </c>
      <c r="H2043">
        <v>0.71463200000000004</v>
      </c>
      <c r="I2043">
        <v>0</v>
      </c>
    </row>
    <row r="2044" spans="1:9" x14ac:dyDescent="0.25">
      <c r="A2044" t="s">
        <v>199</v>
      </c>
      <c r="B2044">
        <v>648074</v>
      </c>
      <c r="C2044">
        <v>648055</v>
      </c>
      <c r="D2044">
        <v>0</v>
      </c>
      <c r="E2044">
        <v>0</v>
      </c>
      <c r="F2044">
        <v>0</v>
      </c>
      <c r="G2044">
        <v>0.28367700000000001</v>
      </c>
      <c r="H2044">
        <v>0.71369499999999997</v>
      </c>
      <c r="I2044">
        <v>0</v>
      </c>
    </row>
    <row r="2045" spans="1:9" x14ac:dyDescent="0.25">
      <c r="A2045" t="s">
        <v>199</v>
      </c>
      <c r="B2045">
        <v>646514</v>
      </c>
      <c r="C2045">
        <v>646492</v>
      </c>
      <c r="D2045">
        <v>0</v>
      </c>
      <c r="E2045">
        <v>0</v>
      </c>
      <c r="F2045">
        <v>0</v>
      </c>
      <c r="G2045">
        <v>0.28309200000000001</v>
      </c>
      <c r="H2045">
        <v>0.71750800000000003</v>
      </c>
      <c r="I2045">
        <v>0</v>
      </c>
    </row>
    <row r="2046" spans="1:9" x14ac:dyDescent="0.25">
      <c r="A2046" t="s">
        <v>199</v>
      </c>
      <c r="B2046">
        <v>648204</v>
      </c>
      <c r="C2046">
        <v>648182</v>
      </c>
      <c r="D2046">
        <v>0</v>
      </c>
      <c r="E2046">
        <v>0</v>
      </c>
      <c r="F2046">
        <v>0</v>
      </c>
      <c r="G2046">
        <v>0.283445</v>
      </c>
      <c r="H2046">
        <v>0.71386799999999995</v>
      </c>
      <c r="I2046">
        <v>0</v>
      </c>
    </row>
    <row r="2047" spans="1:9" x14ac:dyDescent="0.25">
      <c r="A2047" t="s">
        <v>199</v>
      </c>
      <c r="B2047">
        <v>646196</v>
      </c>
      <c r="C2047">
        <v>646175</v>
      </c>
      <c r="D2047">
        <v>0</v>
      </c>
      <c r="E2047">
        <v>0</v>
      </c>
      <c r="F2047">
        <v>0</v>
      </c>
      <c r="G2047">
        <v>0.283306</v>
      </c>
      <c r="H2047">
        <v>0.71750700000000001</v>
      </c>
      <c r="I2047">
        <v>0</v>
      </c>
    </row>
    <row r="2048" spans="1:9" x14ac:dyDescent="0.25">
      <c r="A2048" t="s">
        <v>199</v>
      </c>
      <c r="B2048">
        <v>648055</v>
      </c>
      <c r="C2048">
        <v>648036</v>
      </c>
      <c r="D2048">
        <v>0</v>
      </c>
      <c r="E2048">
        <v>0</v>
      </c>
      <c r="F2048">
        <v>0</v>
      </c>
      <c r="G2048">
        <v>0.28396700000000002</v>
      </c>
      <c r="H2048">
        <v>0.71385200000000004</v>
      </c>
      <c r="I2048">
        <v>0</v>
      </c>
    </row>
    <row r="2049" spans="1:9" x14ac:dyDescent="0.25">
      <c r="A2049" t="s">
        <v>199</v>
      </c>
      <c r="B2049">
        <v>648031</v>
      </c>
      <c r="C2049">
        <v>648009</v>
      </c>
      <c r="D2049">
        <v>0</v>
      </c>
      <c r="E2049">
        <v>0</v>
      </c>
      <c r="F2049">
        <v>0</v>
      </c>
      <c r="G2049">
        <v>0.28329900000000002</v>
      </c>
      <c r="H2049">
        <v>0.71436900000000003</v>
      </c>
      <c r="I2049">
        <v>0</v>
      </c>
    </row>
    <row r="2050" spans="1:9" x14ac:dyDescent="0.25">
      <c r="A2050" t="s">
        <v>199</v>
      </c>
      <c r="B2050">
        <v>648520</v>
      </c>
      <c r="C2050">
        <v>648498</v>
      </c>
      <c r="D2050">
        <v>0</v>
      </c>
      <c r="E2050">
        <v>0</v>
      </c>
      <c r="F2050">
        <v>0</v>
      </c>
      <c r="G2050">
        <v>0.28371099999999999</v>
      </c>
      <c r="H2050">
        <v>0.71887999999999996</v>
      </c>
      <c r="I2050">
        <v>0</v>
      </c>
    </row>
    <row r="2051" spans="1:9" x14ac:dyDescent="0.25">
      <c r="A2051" t="s">
        <v>199</v>
      </c>
      <c r="B2051">
        <v>645850</v>
      </c>
      <c r="C2051">
        <v>645832</v>
      </c>
      <c r="D2051">
        <v>0</v>
      </c>
      <c r="E2051">
        <v>0</v>
      </c>
      <c r="F2051">
        <v>0</v>
      </c>
      <c r="G2051">
        <v>0.28315800000000002</v>
      </c>
      <c r="H2051">
        <v>0.723356</v>
      </c>
      <c r="I2051">
        <v>0</v>
      </c>
    </row>
    <row r="2052" spans="1:9" x14ac:dyDescent="0.25">
      <c r="A2052" t="s">
        <v>199</v>
      </c>
      <c r="B2052">
        <v>648094</v>
      </c>
      <c r="C2052">
        <v>648073</v>
      </c>
      <c r="D2052">
        <v>0</v>
      </c>
      <c r="E2052">
        <v>0</v>
      </c>
      <c r="F2052">
        <v>0</v>
      </c>
      <c r="G2052">
        <v>0.28364400000000001</v>
      </c>
      <c r="H2052">
        <v>0.70651900000000001</v>
      </c>
      <c r="I2052">
        <v>0</v>
      </c>
    </row>
    <row r="2053" spans="1:9" x14ac:dyDescent="0.25">
      <c r="A2053" t="s">
        <v>199</v>
      </c>
      <c r="B2053">
        <v>646720</v>
      </c>
      <c r="C2053">
        <v>646697</v>
      </c>
      <c r="D2053">
        <v>0</v>
      </c>
      <c r="E2053">
        <v>0</v>
      </c>
      <c r="F2053">
        <v>0</v>
      </c>
      <c r="G2053">
        <v>0.28354000000000001</v>
      </c>
      <c r="H2053">
        <v>0.71432899999999999</v>
      </c>
      <c r="I2053">
        <v>0</v>
      </c>
    </row>
    <row r="2054" spans="1:9" x14ac:dyDescent="0.25">
      <c r="A2054" t="s">
        <v>199</v>
      </c>
      <c r="B2054">
        <v>648219</v>
      </c>
      <c r="C2054">
        <v>648197</v>
      </c>
      <c r="D2054">
        <v>0</v>
      </c>
      <c r="E2054">
        <v>0</v>
      </c>
      <c r="F2054">
        <v>0</v>
      </c>
      <c r="G2054">
        <v>0.28353699999999998</v>
      </c>
      <c r="H2054">
        <v>0.71382400000000001</v>
      </c>
      <c r="I2054">
        <v>0</v>
      </c>
    </row>
    <row r="2055" spans="1:9" x14ac:dyDescent="0.25">
      <c r="A2055" t="s">
        <v>199</v>
      </c>
      <c r="B2055">
        <v>646160</v>
      </c>
      <c r="C2055">
        <v>646141</v>
      </c>
      <c r="D2055">
        <v>0</v>
      </c>
      <c r="E2055">
        <v>0</v>
      </c>
      <c r="F2055">
        <v>0</v>
      </c>
      <c r="G2055">
        <v>0.28312599999999999</v>
      </c>
      <c r="H2055">
        <v>0.71748100000000004</v>
      </c>
      <c r="I2055">
        <v>0</v>
      </c>
    </row>
    <row r="2056" spans="1:9" x14ac:dyDescent="0.25">
      <c r="A2056" t="s">
        <v>199</v>
      </c>
      <c r="B2056">
        <v>648281</v>
      </c>
      <c r="C2056">
        <v>648259</v>
      </c>
      <c r="D2056">
        <v>0</v>
      </c>
      <c r="E2056">
        <v>0</v>
      </c>
      <c r="F2056">
        <v>0</v>
      </c>
      <c r="G2056">
        <v>0.28345199999999998</v>
      </c>
      <c r="H2056">
        <v>0.72389599999999998</v>
      </c>
      <c r="I2056">
        <v>0</v>
      </c>
    </row>
    <row r="2057" spans="1:9" x14ac:dyDescent="0.25">
      <c r="A2057" t="s">
        <v>199</v>
      </c>
      <c r="B2057">
        <v>647998</v>
      </c>
      <c r="C2057">
        <v>647977</v>
      </c>
      <c r="D2057">
        <v>0</v>
      </c>
      <c r="E2057">
        <v>0</v>
      </c>
      <c r="F2057">
        <v>0</v>
      </c>
      <c r="G2057">
        <v>0.28365099999999999</v>
      </c>
      <c r="H2057">
        <v>0.72046600000000005</v>
      </c>
      <c r="I2057">
        <v>0</v>
      </c>
    </row>
    <row r="2058" spans="1:9" x14ac:dyDescent="0.25">
      <c r="A2058" t="s">
        <v>199</v>
      </c>
      <c r="B2058">
        <v>648760</v>
      </c>
      <c r="C2058">
        <v>648741</v>
      </c>
      <c r="D2058">
        <v>0</v>
      </c>
      <c r="E2058">
        <v>0</v>
      </c>
      <c r="F2058">
        <v>0</v>
      </c>
      <c r="G2058">
        <v>0.28313199999999999</v>
      </c>
      <c r="H2058">
        <v>0.722387</v>
      </c>
      <c r="I2058">
        <v>0</v>
      </c>
    </row>
    <row r="2059" spans="1:9" x14ac:dyDescent="0.25">
      <c r="A2059" t="s">
        <v>199</v>
      </c>
      <c r="B2059">
        <v>646027</v>
      </c>
      <c r="C2059">
        <v>646005</v>
      </c>
      <c r="D2059">
        <v>0</v>
      </c>
      <c r="E2059">
        <v>0</v>
      </c>
      <c r="F2059">
        <v>0</v>
      </c>
      <c r="G2059">
        <v>0.283078</v>
      </c>
      <c r="H2059">
        <v>0.72681899999999999</v>
      </c>
      <c r="I2059">
        <v>0</v>
      </c>
    </row>
    <row r="2060" spans="1:9" x14ac:dyDescent="0.25">
      <c r="A2060" t="s">
        <v>199</v>
      </c>
      <c r="B2060">
        <v>648532</v>
      </c>
      <c r="C2060">
        <v>648512</v>
      </c>
      <c r="D2060">
        <v>0</v>
      </c>
      <c r="E2060">
        <v>0</v>
      </c>
      <c r="F2060">
        <v>0</v>
      </c>
      <c r="G2060">
        <v>0.28408099999999997</v>
      </c>
      <c r="H2060">
        <v>0.70646600000000004</v>
      </c>
      <c r="I2060">
        <v>0</v>
      </c>
    </row>
    <row r="2061" spans="1:9" x14ac:dyDescent="0.25">
      <c r="A2061" t="s">
        <v>199</v>
      </c>
      <c r="B2061">
        <v>645807</v>
      </c>
      <c r="C2061">
        <v>645787</v>
      </c>
      <c r="D2061">
        <v>0</v>
      </c>
      <c r="E2061">
        <v>0</v>
      </c>
      <c r="F2061">
        <v>0</v>
      </c>
      <c r="G2061">
        <v>0.28310400000000002</v>
      </c>
      <c r="H2061">
        <v>0.72633800000000004</v>
      </c>
      <c r="I2061">
        <v>0</v>
      </c>
    </row>
    <row r="2062" spans="1:9" x14ac:dyDescent="0.25">
      <c r="A2062" t="s">
        <v>199</v>
      </c>
      <c r="B2062">
        <v>646336</v>
      </c>
      <c r="C2062">
        <v>646308</v>
      </c>
      <c r="D2062">
        <v>0</v>
      </c>
      <c r="E2062">
        <v>0</v>
      </c>
      <c r="F2062">
        <v>0</v>
      </c>
      <c r="G2062">
        <v>0.28309299999999998</v>
      </c>
      <c r="H2062">
        <v>0.72087400000000001</v>
      </c>
      <c r="I2062">
        <v>0</v>
      </c>
    </row>
    <row r="2063" spans="1:9" x14ac:dyDescent="0.25">
      <c r="A2063" t="s">
        <v>199</v>
      </c>
      <c r="B2063">
        <v>643995</v>
      </c>
      <c r="C2063">
        <v>643958</v>
      </c>
      <c r="D2063">
        <v>0</v>
      </c>
      <c r="E2063">
        <v>0</v>
      </c>
      <c r="F2063">
        <v>0</v>
      </c>
      <c r="G2063">
        <v>0.28375499999999998</v>
      </c>
      <c r="H2063">
        <v>0.71436900000000003</v>
      </c>
      <c r="I2063">
        <v>0</v>
      </c>
    </row>
    <row r="2064" spans="1:9" x14ac:dyDescent="0.25">
      <c r="A2064" t="s">
        <v>199</v>
      </c>
      <c r="B2064">
        <v>646426</v>
      </c>
      <c r="C2064">
        <v>646407</v>
      </c>
      <c r="D2064">
        <v>0</v>
      </c>
      <c r="E2064">
        <v>0</v>
      </c>
      <c r="F2064">
        <v>0</v>
      </c>
      <c r="G2064">
        <v>0.28308</v>
      </c>
      <c r="H2064">
        <v>0.70653100000000002</v>
      </c>
      <c r="I2064">
        <v>0</v>
      </c>
    </row>
    <row r="2065" spans="1:25" x14ac:dyDescent="0.25">
      <c r="A2065" t="s">
        <v>199</v>
      </c>
      <c r="B2065">
        <v>645690</v>
      </c>
      <c r="C2065">
        <v>645668</v>
      </c>
      <c r="D2065">
        <v>0</v>
      </c>
      <c r="E2065">
        <v>0</v>
      </c>
      <c r="F2065">
        <v>0</v>
      </c>
      <c r="G2065">
        <v>0.28321099999999999</v>
      </c>
      <c r="H2065">
        <v>0.72694700000000001</v>
      </c>
      <c r="I2065">
        <v>0</v>
      </c>
    </row>
    <row r="2066" spans="1:25" x14ac:dyDescent="0.25">
      <c r="A2066" t="s">
        <v>199</v>
      </c>
      <c r="B2066">
        <v>646320</v>
      </c>
      <c r="C2066">
        <v>646301</v>
      </c>
      <c r="D2066">
        <v>0</v>
      </c>
      <c r="E2066">
        <v>0</v>
      </c>
      <c r="F2066">
        <v>0</v>
      </c>
      <c r="G2066">
        <v>0.283113</v>
      </c>
      <c r="H2066">
        <v>0.72561799999999999</v>
      </c>
      <c r="I2066">
        <v>0</v>
      </c>
    </row>
    <row r="2067" spans="1:25" x14ac:dyDescent="0.25">
      <c r="A2067" t="s">
        <v>199</v>
      </c>
      <c r="B2067">
        <v>644032</v>
      </c>
      <c r="C2067">
        <v>644011</v>
      </c>
      <c r="D2067">
        <v>0</v>
      </c>
      <c r="E2067">
        <v>0</v>
      </c>
      <c r="F2067">
        <v>0</v>
      </c>
      <c r="G2067">
        <v>0.28370600000000001</v>
      </c>
      <c r="H2067">
        <v>0.72688900000000001</v>
      </c>
      <c r="I2067">
        <v>0</v>
      </c>
    </row>
    <row r="2068" spans="1:25" x14ac:dyDescent="0.25">
      <c r="A2068" t="s">
        <v>199</v>
      </c>
      <c r="B2068">
        <v>646048</v>
      </c>
      <c r="C2068">
        <v>646027</v>
      </c>
      <c r="D2068">
        <v>0</v>
      </c>
      <c r="E2068">
        <v>0</v>
      </c>
      <c r="F2068">
        <v>0</v>
      </c>
      <c r="G2068">
        <v>0.28311399999999998</v>
      </c>
      <c r="H2068">
        <v>0.70653200000000005</v>
      </c>
      <c r="I2068">
        <v>0</v>
      </c>
    </row>
    <row r="2069" spans="1:25" x14ac:dyDescent="0.25">
      <c r="A2069" t="s">
        <v>199</v>
      </c>
      <c r="B2069">
        <v>644700</v>
      </c>
      <c r="C2069">
        <v>644680</v>
      </c>
      <c r="D2069">
        <v>0</v>
      </c>
      <c r="E2069">
        <v>0</v>
      </c>
      <c r="F2069">
        <v>0</v>
      </c>
      <c r="G2069">
        <v>0.28396300000000002</v>
      </c>
      <c r="H2069">
        <v>0.71726299999999998</v>
      </c>
      <c r="I2069">
        <v>0</v>
      </c>
    </row>
    <row r="2070" spans="1:25" x14ac:dyDescent="0.25">
      <c r="A2070" t="s">
        <v>199</v>
      </c>
      <c r="B2070">
        <v>645901</v>
      </c>
      <c r="C2070">
        <v>645880</v>
      </c>
      <c r="D2070">
        <v>0</v>
      </c>
      <c r="E2070">
        <v>0</v>
      </c>
      <c r="F2070">
        <v>0</v>
      </c>
      <c r="G2070">
        <v>0.28321600000000002</v>
      </c>
      <c r="H2070">
        <v>0.71411999999999998</v>
      </c>
      <c r="I2070">
        <v>0</v>
      </c>
    </row>
    <row r="2071" spans="1:25" x14ac:dyDescent="0.25">
      <c r="A2071" t="s">
        <v>199</v>
      </c>
      <c r="B2071">
        <v>644305</v>
      </c>
      <c r="C2071">
        <v>644284</v>
      </c>
      <c r="D2071">
        <v>0</v>
      </c>
      <c r="E2071">
        <v>0</v>
      </c>
      <c r="F2071">
        <v>0</v>
      </c>
      <c r="G2071">
        <v>0.28375499999999998</v>
      </c>
      <c r="H2071">
        <v>0.72738199999999997</v>
      </c>
      <c r="I2071">
        <v>0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199</v>
      </c>
      <c r="B2072">
        <v>646187</v>
      </c>
      <c r="C2072">
        <v>646168</v>
      </c>
      <c r="D2072">
        <v>0</v>
      </c>
      <c r="E2072">
        <v>0</v>
      </c>
      <c r="F2072">
        <v>0</v>
      </c>
      <c r="G2072">
        <v>0.28310299999999999</v>
      </c>
      <c r="H2072">
        <v>0.71432799999999996</v>
      </c>
      <c r="I2072">
        <v>0</v>
      </c>
      <c r="R2072">
        <f>AVERAGE(B2023:B2072)</f>
        <v>647002.96</v>
      </c>
      <c r="S2072">
        <f>AVERAGE(C2023:C2072)</f>
        <v>646981.78</v>
      </c>
      <c r="U2072">
        <f>_xlfn.VAR.P(B2023:B2072)</f>
        <v>1723599.3183999998</v>
      </c>
      <c r="V2072">
        <f>_xlfn.VAR.P(C2023:C2072)</f>
        <v>1725454.3716</v>
      </c>
      <c r="X2072">
        <f>1.96*SQRT(U2072)/50</f>
        <v>51.464081227844488</v>
      </c>
      <c r="Y2072">
        <f>1.96*SQRT(V2072)/50</f>
        <v>51.491768328301021</v>
      </c>
    </row>
    <row r="2073" spans="1:25" x14ac:dyDescent="0.25">
      <c r="A2073" t="s">
        <v>200</v>
      </c>
      <c r="B2073">
        <v>32349990.390500002</v>
      </c>
      <c r="C2073" t="s">
        <v>37</v>
      </c>
    </row>
    <row r="2074" spans="1:25" x14ac:dyDescent="0.25">
      <c r="A2074" t="s">
        <v>201</v>
      </c>
      <c r="B2074">
        <v>34104.800000000003</v>
      </c>
      <c r="C2074">
        <v>34083.300000000003</v>
      </c>
      <c r="D2074">
        <v>0</v>
      </c>
      <c r="E2074">
        <v>0</v>
      </c>
      <c r="F2074">
        <v>0</v>
      </c>
      <c r="G2074">
        <v>0.283078</v>
      </c>
      <c r="H2074">
        <v>0.72415799999999997</v>
      </c>
      <c r="I2074">
        <v>0</v>
      </c>
    </row>
    <row r="2075" spans="1:25" x14ac:dyDescent="0.25">
      <c r="A2075" t="s">
        <v>201</v>
      </c>
      <c r="B2075">
        <v>34052.699999999997</v>
      </c>
      <c r="C2075">
        <v>34034.400000000001</v>
      </c>
      <c r="D2075">
        <v>0</v>
      </c>
      <c r="E2075">
        <v>0</v>
      </c>
      <c r="F2075">
        <v>0</v>
      </c>
      <c r="G2075">
        <v>0.28307900000000003</v>
      </c>
      <c r="H2075">
        <v>0.71836500000000003</v>
      </c>
      <c r="I2075">
        <v>0</v>
      </c>
    </row>
    <row r="2076" spans="1:25" x14ac:dyDescent="0.25">
      <c r="A2076" t="s">
        <v>201</v>
      </c>
      <c r="B2076">
        <v>34013.9</v>
      </c>
      <c r="C2076">
        <v>33995.199999999997</v>
      </c>
      <c r="D2076">
        <v>0</v>
      </c>
      <c r="E2076">
        <v>0</v>
      </c>
      <c r="F2076">
        <v>0</v>
      </c>
      <c r="G2076">
        <v>0.28307900000000003</v>
      </c>
      <c r="H2076">
        <v>0.72789199999999998</v>
      </c>
      <c r="I2076">
        <v>0</v>
      </c>
    </row>
    <row r="2077" spans="1:25" x14ac:dyDescent="0.25">
      <c r="A2077" t="s">
        <v>201</v>
      </c>
      <c r="B2077">
        <v>34055.1</v>
      </c>
      <c r="C2077">
        <v>34036.800000000003</v>
      </c>
      <c r="D2077">
        <v>0</v>
      </c>
      <c r="E2077">
        <v>0</v>
      </c>
      <c r="F2077">
        <v>0</v>
      </c>
      <c r="G2077">
        <v>0.283078</v>
      </c>
      <c r="H2077">
        <v>0.70652300000000001</v>
      </c>
      <c r="I2077">
        <v>0</v>
      </c>
    </row>
    <row r="2078" spans="1:25" x14ac:dyDescent="0.25">
      <c r="A2078" t="s">
        <v>201</v>
      </c>
      <c r="B2078">
        <v>34052.199999999997</v>
      </c>
      <c r="C2078">
        <v>34033.800000000003</v>
      </c>
      <c r="D2078">
        <v>0</v>
      </c>
      <c r="E2078">
        <v>0</v>
      </c>
      <c r="F2078">
        <v>0</v>
      </c>
      <c r="G2078">
        <v>0.283078</v>
      </c>
      <c r="H2078">
        <v>0.727885</v>
      </c>
      <c r="I2078">
        <v>0</v>
      </c>
    </row>
    <row r="2079" spans="1:25" x14ac:dyDescent="0.25">
      <c r="A2079" t="s">
        <v>201</v>
      </c>
      <c r="B2079">
        <v>34055.599999999999</v>
      </c>
      <c r="C2079">
        <v>34037.199999999997</v>
      </c>
      <c r="D2079">
        <v>0</v>
      </c>
      <c r="E2079">
        <v>0</v>
      </c>
      <c r="F2079">
        <v>0</v>
      </c>
      <c r="G2079">
        <v>0.28307900000000003</v>
      </c>
      <c r="H2079">
        <v>0.70653200000000005</v>
      </c>
      <c r="I2079">
        <v>0</v>
      </c>
    </row>
    <row r="2080" spans="1:25" x14ac:dyDescent="0.25">
      <c r="A2080" t="s">
        <v>201</v>
      </c>
      <c r="B2080">
        <v>34055.599999999999</v>
      </c>
      <c r="C2080">
        <v>34037.699999999997</v>
      </c>
      <c r="D2080">
        <v>0</v>
      </c>
      <c r="E2080">
        <v>0</v>
      </c>
      <c r="F2080">
        <v>0</v>
      </c>
      <c r="G2080">
        <v>0.28307900000000003</v>
      </c>
      <c r="H2080">
        <v>0.71916100000000005</v>
      </c>
      <c r="I2080">
        <v>0</v>
      </c>
    </row>
    <row r="2081" spans="1:9" x14ac:dyDescent="0.25">
      <c r="A2081" t="s">
        <v>201</v>
      </c>
      <c r="B2081">
        <v>34056.300000000003</v>
      </c>
      <c r="C2081">
        <v>34037.800000000003</v>
      </c>
      <c r="D2081">
        <v>0</v>
      </c>
      <c r="E2081">
        <v>0</v>
      </c>
      <c r="F2081">
        <v>0</v>
      </c>
      <c r="G2081">
        <v>0.283078</v>
      </c>
      <c r="H2081">
        <v>0.719584</v>
      </c>
      <c r="I2081">
        <v>0</v>
      </c>
    </row>
    <row r="2082" spans="1:9" x14ac:dyDescent="0.25">
      <c r="A2082" t="s">
        <v>201</v>
      </c>
      <c r="B2082">
        <v>34075.199999999997</v>
      </c>
      <c r="C2082">
        <v>34056.199999999997</v>
      </c>
      <c r="D2082">
        <v>0</v>
      </c>
      <c r="E2082">
        <v>0</v>
      </c>
      <c r="F2082">
        <v>0</v>
      </c>
      <c r="G2082">
        <v>0.28308100000000003</v>
      </c>
      <c r="H2082">
        <v>0.70652800000000004</v>
      </c>
      <c r="I2082">
        <v>0</v>
      </c>
    </row>
    <row r="2083" spans="1:9" x14ac:dyDescent="0.25">
      <c r="A2083" t="s">
        <v>201</v>
      </c>
      <c r="B2083">
        <v>34073.4</v>
      </c>
      <c r="C2083">
        <v>34054.199999999997</v>
      </c>
      <c r="D2083">
        <v>0</v>
      </c>
      <c r="E2083">
        <v>0</v>
      </c>
      <c r="F2083">
        <v>0</v>
      </c>
      <c r="G2083">
        <v>0.283078</v>
      </c>
      <c r="H2083">
        <v>0.71947399999999995</v>
      </c>
      <c r="I2083">
        <v>0</v>
      </c>
    </row>
    <row r="2084" spans="1:9" x14ac:dyDescent="0.25">
      <c r="A2084" t="s">
        <v>201</v>
      </c>
      <c r="B2084">
        <v>34017.5</v>
      </c>
      <c r="C2084">
        <v>33999</v>
      </c>
      <c r="D2084">
        <v>0</v>
      </c>
      <c r="E2084">
        <v>0</v>
      </c>
      <c r="F2084">
        <v>0</v>
      </c>
      <c r="G2084">
        <v>0.28307900000000003</v>
      </c>
      <c r="H2084">
        <v>0.70653200000000005</v>
      </c>
      <c r="I2084">
        <v>0</v>
      </c>
    </row>
    <row r="2085" spans="1:9" x14ac:dyDescent="0.25">
      <c r="A2085" t="s">
        <v>201</v>
      </c>
      <c r="B2085">
        <v>34019.1</v>
      </c>
      <c r="C2085">
        <v>34000.199999999997</v>
      </c>
      <c r="D2085">
        <v>0</v>
      </c>
      <c r="E2085">
        <v>0</v>
      </c>
      <c r="F2085">
        <v>0</v>
      </c>
      <c r="G2085">
        <v>0.283078</v>
      </c>
      <c r="H2085">
        <v>0.70653200000000005</v>
      </c>
      <c r="I2085">
        <v>0</v>
      </c>
    </row>
    <row r="2086" spans="1:9" x14ac:dyDescent="0.25">
      <c r="A2086" t="s">
        <v>201</v>
      </c>
      <c r="B2086">
        <v>34015.800000000003</v>
      </c>
      <c r="C2086">
        <v>33997.5</v>
      </c>
      <c r="D2086">
        <v>0</v>
      </c>
      <c r="E2086">
        <v>0</v>
      </c>
      <c r="F2086">
        <v>0</v>
      </c>
      <c r="G2086">
        <v>0.28307900000000003</v>
      </c>
      <c r="H2086">
        <v>0.70777100000000004</v>
      </c>
      <c r="I2086">
        <v>0</v>
      </c>
    </row>
    <row r="2087" spans="1:9" x14ac:dyDescent="0.25">
      <c r="A2087" t="s">
        <v>201</v>
      </c>
      <c r="B2087">
        <v>34074.699999999997</v>
      </c>
      <c r="C2087">
        <v>34056.5</v>
      </c>
      <c r="D2087">
        <v>0</v>
      </c>
      <c r="E2087">
        <v>0</v>
      </c>
      <c r="F2087">
        <v>0</v>
      </c>
      <c r="G2087">
        <v>0.28308299999999997</v>
      </c>
      <c r="H2087">
        <v>0.72691899999999998</v>
      </c>
      <c r="I2087">
        <v>0</v>
      </c>
    </row>
    <row r="2088" spans="1:9" x14ac:dyDescent="0.25">
      <c r="A2088" t="s">
        <v>201</v>
      </c>
      <c r="B2088">
        <v>34017</v>
      </c>
      <c r="C2088">
        <v>33998.1</v>
      </c>
      <c r="D2088">
        <v>0</v>
      </c>
      <c r="E2088">
        <v>0</v>
      </c>
      <c r="F2088">
        <v>0</v>
      </c>
      <c r="G2088">
        <v>0.283078</v>
      </c>
      <c r="H2088">
        <v>0.70653200000000005</v>
      </c>
      <c r="I2088">
        <v>0</v>
      </c>
    </row>
    <row r="2089" spans="1:9" x14ac:dyDescent="0.25">
      <c r="A2089" t="s">
        <v>201</v>
      </c>
      <c r="B2089">
        <v>34012.1</v>
      </c>
      <c r="C2089">
        <v>33993.5</v>
      </c>
      <c r="D2089">
        <v>0</v>
      </c>
      <c r="E2089">
        <v>0</v>
      </c>
      <c r="F2089">
        <v>0</v>
      </c>
      <c r="G2089">
        <v>0.283078</v>
      </c>
      <c r="H2089">
        <v>0.70653200000000005</v>
      </c>
      <c r="I2089">
        <v>0</v>
      </c>
    </row>
    <row r="2090" spans="1:9" x14ac:dyDescent="0.25">
      <c r="A2090" t="s">
        <v>201</v>
      </c>
      <c r="B2090">
        <v>34013.699999999997</v>
      </c>
      <c r="C2090">
        <v>33994.6</v>
      </c>
      <c r="D2090">
        <v>0</v>
      </c>
      <c r="E2090">
        <v>0</v>
      </c>
      <c r="F2090">
        <v>0</v>
      </c>
      <c r="G2090">
        <v>0.28309000000000001</v>
      </c>
      <c r="H2090">
        <v>0.72675000000000001</v>
      </c>
      <c r="I2090">
        <v>0</v>
      </c>
    </row>
    <row r="2091" spans="1:9" x14ac:dyDescent="0.25">
      <c r="A2091" t="s">
        <v>201</v>
      </c>
      <c r="B2091">
        <v>34015.800000000003</v>
      </c>
      <c r="C2091">
        <v>33996.400000000001</v>
      </c>
      <c r="D2091">
        <v>0</v>
      </c>
      <c r="E2091">
        <v>0</v>
      </c>
      <c r="F2091">
        <v>0</v>
      </c>
      <c r="G2091">
        <v>0.28307900000000003</v>
      </c>
      <c r="H2091">
        <v>0.723889</v>
      </c>
      <c r="I2091">
        <v>0</v>
      </c>
    </row>
    <row r="2092" spans="1:9" x14ac:dyDescent="0.25">
      <c r="A2092" t="s">
        <v>201</v>
      </c>
      <c r="B2092">
        <v>34017.300000000003</v>
      </c>
      <c r="C2092">
        <v>33998.800000000003</v>
      </c>
      <c r="D2092">
        <v>0</v>
      </c>
      <c r="E2092">
        <v>0</v>
      </c>
      <c r="F2092">
        <v>0</v>
      </c>
      <c r="G2092">
        <v>0.283078</v>
      </c>
      <c r="H2092">
        <v>0.72786600000000001</v>
      </c>
      <c r="I2092">
        <v>0</v>
      </c>
    </row>
    <row r="2093" spans="1:9" x14ac:dyDescent="0.25">
      <c r="A2093" t="s">
        <v>201</v>
      </c>
      <c r="B2093">
        <v>34052.400000000001</v>
      </c>
      <c r="C2093">
        <v>34033.800000000003</v>
      </c>
      <c r="D2093">
        <v>0</v>
      </c>
      <c r="E2093">
        <v>0</v>
      </c>
      <c r="F2093">
        <v>0</v>
      </c>
      <c r="G2093">
        <v>0.28308299999999997</v>
      </c>
      <c r="H2093">
        <v>0.72509100000000004</v>
      </c>
      <c r="I2093">
        <v>0</v>
      </c>
    </row>
    <row r="2094" spans="1:9" x14ac:dyDescent="0.25">
      <c r="A2094" t="s">
        <v>201</v>
      </c>
      <c r="B2094">
        <v>34067.5</v>
      </c>
      <c r="C2094">
        <v>34048.699999999997</v>
      </c>
      <c r="D2094">
        <v>0</v>
      </c>
      <c r="E2094">
        <v>0</v>
      </c>
      <c r="F2094">
        <v>0</v>
      </c>
      <c r="G2094">
        <v>0.28309000000000001</v>
      </c>
      <c r="H2094">
        <v>0.72786600000000001</v>
      </c>
      <c r="I2094">
        <v>0</v>
      </c>
    </row>
    <row r="2095" spans="1:9" x14ac:dyDescent="0.25">
      <c r="A2095" t="s">
        <v>201</v>
      </c>
      <c r="B2095">
        <v>34073.9</v>
      </c>
      <c r="C2095">
        <v>34055.599999999999</v>
      </c>
      <c r="D2095">
        <v>0</v>
      </c>
      <c r="E2095">
        <v>0</v>
      </c>
      <c r="F2095">
        <v>0</v>
      </c>
      <c r="G2095">
        <v>0.28308899999999998</v>
      </c>
      <c r="H2095">
        <v>0.72789599999999999</v>
      </c>
      <c r="I2095">
        <v>0</v>
      </c>
    </row>
    <row r="2096" spans="1:9" x14ac:dyDescent="0.25">
      <c r="A2096" t="s">
        <v>201</v>
      </c>
      <c r="B2096">
        <v>34016.699999999997</v>
      </c>
      <c r="C2096">
        <v>33998.1</v>
      </c>
      <c r="D2096">
        <v>0</v>
      </c>
      <c r="E2096">
        <v>0</v>
      </c>
      <c r="F2096">
        <v>0</v>
      </c>
      <c r="G2096">
        <v>0.283078</v>
      </c>
      <c r="H2096">
        <v>0.71353200000000006</v>
      </c>
      <c r="I2096">
        <v>0</v>
      </c>
    </row>
    <row r="2097" spans="1:9" x14ac:dyDescent="0.25">
      <c r="A2097" t="s">
        <v>201</v>
      </c>
      <c r="B2097">
        <v>34070</v>
      </c>
      <c r="C2097">
        <v>34051</v>
      </c>
      <c r="D2097">
        <v>0</v>
      </c>
      <c r="E2097">
        <v>0</v>
      </c>
      <c r="F2097">
        <v>0</v>
      </c>
      <c r="G2097">
        <v>0.283084</v>
      </c>
      <c r="H2097">
        <v>0.70911299999999999</v>
      </c>
      <c r="I2097">
        <v>0</v>
      </c>
    </row>
    <row r="2098" spans="1:9" x14ac:dyDescent="0.25">
      <c r="A2098" t="s">
        <v>201</v>
      </c>
      <c r="B2098">
        <v>34049.4</v>
      </c>
      <c r="C2098">
        <v>34031.300000000003</v>
      </c>
      <c r="D2098">
        <v>0</v>
      </c>
      <c r="E2098">
        <v>0</v>
      </c>
      <c r="F2098">
        <v>0</v>
      </c>
      <c r="G2098">
        <v>0.28308</v>
      </c>
      <c r="H2098">
        <v>0.72339799999999999</v>
      </c>
      <c r="I2098">
        <v>0</v>
      </c>
    </row>
    <row r="2099" spans="1:9" x14ac:dyDescent="0.25">
      <c r="A2099" t="s">
        <v>201</v>
      </c>
      <c r="B2099">
        <v>34012.400000000001</v>
      </c>
      <c r="C2099">
        <v>33993.300000000003</v>
      </c>
      <c r="D2099">
        <v>0</v>
      </c>
      <c r="E2099">
        <v>0</v>
      </c>
      <c r="F2099">
        <v>0</v>
      </c>
      <c r="G2099">
        <v>0.283078</v>
      </c>
      <c r="H2099">
        <v>0.70887100000000003</v>
      </c>
      <c r="I2099">
        <v>0</v>
      </c>
    </row>
    <row r="2100" spans="1:9" x14ac:dyDescent="0.25">
      <c r="A2100" t="s">
        <v>201</v>
      </c>
      <c r="B2100">
        <v>34052</v>
      </c>
      <c r="C2100">
        <v>34033.5</v>
      </c>
      <c r="D2100">
        <v>0</v>
      </c>
      <c r="E2100">
        <v>0</v>
      </c>
      <c r="F2100">
        <v>0</v>
      </c>
      <c r="G2100">
        <v>0.28307900000000003</v>
      </c>
      <c r="H2100">
        <v>0.71969300000000003</v>
      </c>
      <c r="I2100">
        <v>0</v>
      </c>
    </row>
    <row r="2101" spans="1:9" x14ac:dyDescent="0.25">
      <c r="A2101" t="s">
        <v>201</v>
      </c>
      <c r="B2101">
        <v>34072.6</v>
      </c>
      <c r="C2101">
        <v>34051.1</v>
      </c>
      <c r="D2101">
        <v>0</v>
      </c>
      <c r="E2101">
        <v>0</v>
      </c>
      <c r="F2101">
        <v>0</v>
      </c>
      <c r="G2101">
        <v>0.28310099999999999</v>
      </c>
      <c r="H2101">
        <v>0.71062000000000003</v>
      </c>
      <c r="I2101">
        <v>0</v>
      </c>
    </row>
    <row r="2102" spans="1:9" x14ac:dyDescent="0.25">
      <c r="A2102" t="s">
        <v>201</v>
      </c>
      <c r="B2102">
        <v>34070.6</v>
      </c>
      <c r="C2102">
        <v>34051.9</v>
      </c>
      <c r="D2102">
        <v>0</v>
      </c>
      <c r="E2102">
        <v>0</v>
      </c>
      <c r="F2102">
        <v>0</v>
      </c>
      <c r="G2102">
        <v>0.283078</v>
      </c>
      <c r="H2102">
        <v>0.708596</v>
      </c>
      <c r="I2102">
        <v>0</v>
      </c>
    </row>
    <row r="2103" spans="1:9" x14ac:dyDescent="0.25">
      <c r="A2103" t="s">
        <v>201</v>
      </c>
      <c r="B2103">
        <v>34048.9</v>
      </c>
      <c r="C2103">
        <v>34030.1</v>
      </c>
      <c r="D2103">
        <v>0</v>
      </c>
      <c r="E2103">
        <v>0</v>
      </c>
      <c r="F2103">
        <v>0</v>
      </c>
      <c r="G2103">
        <v>0.283078</v>
      </c>
      <c r="H2103">
        <v>0.714947</v>
      </c>
      <c r="I2103">
        <v>0</v>
      </c>
    </row>
    <row r="2104" spans="1:9" x14ac:dyDescent="0.25">
      <c r="A2104" t="s">
        <v>201</v>
      </c>
      <c r="B2104">
        <v>34009.4</v>
      </c>
      <c r="C2104">
        <v>33991</v>
      </c>
      <c r="D2104">
        <v>0</v>
      </c>
      <c r="E2104">
        <v>0</v>
      </c>
      <c r="F2104">
        <v>0</v>
      </c>
      <c r="G2104">
        <v>0.28307900000000003</v>
      </c>
      <c r="H2104">
        <v>0.713611</v>
      </c>
      <c r="I2104">
        <v>0</v>
      </c>
    </row>
    <row r="2105" spans="1:9" x14ac:dyDescent="0.25">
      <c r="A2105" t="s">
        <v>201</v>
      </c>
      <c r="B2105">
        <v>34006.6</v>
      </c>
      <c r="C2105">
        <v>33987.800000000003</v>
      </c>
      <c r="D2105">
        <v>0</v>
      </c>
      <c r="E2105">
        <v>0</v>
      </c>
      <c r="F2105">
        <v>0</v>
      </c>
      <c r="G2105">
        <v>0.283078</v>
      </c>
      <c r="H2105">
        <v>0.72728899999999996</v>
      </c>
      <c r="I2105">
        <v>0</v>
      </c>
    </row>
    <row r="2106" spans="1:9" x14ac:dyDescent="0.25">
      <c r="A2106" t="s">
        <v>201</v>
      </c>
      <c r="B2106">
        <v>34034.199999999997</v>
      </c>
      <c r="C2106">
        <v>34014.699999999997</v>
      </c>
      <c r="D2106">
        <v>0</v>
      </c>
      <c r="E2106">
        <v>0</v>
      </c>
      <c r="F2106">
        <v>0</v>
      </c>
      <c r="G2106">
        <v>0.28307900000000003</v>
      </c>
      <c r="H2106">
        <v>0.72672400000000004</v>
      </c>
      <c r="I2106">
        <v>0</v>
      </c>
    </row>
    <row r="2107" spans="1:9" x14ac:dyDescent="0.25">
      <c r="A2107" t="s">
        <v>201</v>
      </c>
      <c r="B2107">
        <v>34044.6</v>
      </c>
      <c r="C2107">
        <v>34025.4</v>
      </c>
      <c r="D2107">
        <v>0</v>
      </c>
      <c r="E2107">
        <v>0</v>
      </c>
      <c r="F2107">
        <v>0</v>
      </c>
      <c r="G2107">
        <v>0.28307900000000003</v>
      </c>
      <c r="H2107">
        <v>0.72775900000000004</v>
      </c>
      <c r="I2107">
        <v>0</v>
      </c>
    </row>
    <row r="2108" spans="1:9" x14ac:dyDescent="0.25">
      <c r="A2108" t="s">
        <v>201</v>
      </c>
      <c r="B2108">
        <v>34047.9</v>
      </c>
      <c r="C2108">
        <v>34029.1</v>
      </c>
      <c r="D2108">
        <v>0</v>
      </c>
      <c r="E2108">
        <v>0</v>
      </c>
      <c r="F2108">
        <v>0</v>
      </c>
      <c r="G2108">
        <v>0.283078</v>
      </c>
      <c r="H2108">
        <v>0.72155999999999998</v>
      </c>
      <c r="I2108">
        <v>0</v>
      </c>
    </row>
    <row r="2109" spans="1:9" x14ac:dyDescent="0.25">
      <c r="A2109" t="s">
        <v>201</v>
      </c>
      <c r="B2109">
        <v>34045.300000000003</v>
      </c>
      <c r="C2109">
        <v>34026.9</v>
      </c>
      <c r="D2109">
        <v>0</v>
      </c>
      <c r="E2109">
        <v>0</v>
      </c>
      <c r="F2109">
        <v>0</v>
      </c>
      <c r="G2109">
        <v>0.28307900000000003</v>
      </c>
      <c r="H2109">
        <v>0.72387400000000002</v>
      </c>
      <c r="I2109">
        <v>0</v>
      </c>
    </row>
    <row r="2110" spans="1:9" x14ac:dyDescent="0.25">
      <c r="A2110" t="s">
        <v>201</v>
      </c>
      <c r="B2110">
        <v>34016.1</v>
      </c>
      <c r="C2110">
        <v>33997.4</v>
      </c>
      <c r="D2110">
        <v>0</v>
      </c>
      <c r="E2110">
        <v>0</v>
      </c>
      <c r="F2110">
        <v>0</v>
      </c>
      <c r="G2110">
        <v>0.283078</v>
      </c>
      <c r="H2110">
        <v>0.71929500000000002</v>
      </c>
      <c r="I2110">
        <v>0</v>
      </c>
    </row>
    <row r="2111" spans="1:9" x14ac:dyDescent="0.25">
      <c r="A2111" t="s">
        <v>201</v>
      </c>
      <c r="B2111">
        <v>34053.800000000003</v>
      </c>
      <c r="C2111">
        <v>34035</v>
      </c>
      <c r="D2111">
        <v>0</v>
      </c>
      <c r="E2111">
        <v>0</v>
      </c>
      <c r="F2111">
        <v>0</v>
      </c>
      <c r="G2111">
        <v>0.283078</v>
      </c>
      <c r="H2111">
        <v>0.72766399999999998</v>
      </c>
      <c r="I2111">
        <v>0</v>
      </c>
    </row>
    <row r="2112" spans="1:9" x14ac:dyDescent="0.25">
      <c r="A2112" t="s">
        <v>201</v>
      </c>
      <c r="B2112">
        <v>34066.9</v>
      </c>
      <c r="C2112">
        <v>34048.5</v>
      </c>
      <c r="D2112">
        <v>0</v>
      </c>
      <c r="E2112">
        <v>0</v>
      </c>
      <c r="F2112">
        <v>0</v>
      </c>
      <c r="G2112">
        <v>0.283078</v>
      </c>
      <c r="H2112">
        <v>0.71845899999999996</v>
      </c>
      <c r="I2112">
        <v>0</v>
      </c>
    </row>
    <row r="2113" spans="1:25" x14ac:dyDescent="0.25">
      <c r="A2113" t="s">
        <v>201</v>
      </c>
      <c r="B2113">
        <v>34015.800000000003</v>
      </c>
      <c r="C2113">
        <v>33997.1</v>
      </c>
      <c r="D2113">
        <v>0</v>
      </c>
      <c r="E2113">
        <v>0</v>
      </c>
      <c r="F2113">
        <v>0</v>
      </c>
      <c r="G2113">
        <v>0.28307900000000003</v>
      </c>
      <c r="H2113">
        <v>0.726406</v>
      </c>
      <c r="I2113">
        <v>0</v>
      </c>
    </row>
    <row r="2114" spans="1:25" x14ac:dyDescent="0.25">
      <c r="A2114" t="s">
        <v>201</v>
      </c>
      <c r="B2114">
        <v>34075.699999999997</v>
      </c>
      <c r="C2114">
        <v>34056.300000000003</v>
      </c>
      <c r="D2114">
        <v>0</v>
      </c>
      <c r="E2114">
        <v>0</v>
      </c>
      <c r="F2114">
        <v>0</v>
      </c>
      <c r="G2114">
        <v>0.283078</v>
      </c>
      <c r="H2114">
        <v>0.70653200000000005</v>
      </c>
      <c r="I2114">
        <v>0</v>
      </c>
    </row>
    <row r="2115" spans="1:25" x14ac:dyDescent="0.25">
      <c r="A2115" t="s">
        <v>201</v>
      </c>
      <c r="B2115">
        <v>34009.300000000003</v>
      </c>
      <c r="C2115">
        <v>33990.6</v>
      </c>
      <c r="D2115">
        <v>0</v>
      </c>
      <c r="E2115">
        <v>0</v>
      </c>
      <c r="F2115">
        <v>0</v>
      </c>
      <c r="G2115">
        <v>0.28308100000000003</v>
      </c>
      <c r="H2115">
        <v>0.72628400000000004</v>
      </c>
      <c r="I2115">
        <v>0</v>
      </c>
    </row>
    <row r="2116" spans="1:25" x14ac:dyDescent="0.25">
      <c r="A2116" t="s">
        <v>201</v>
      </c>
      <c r="B2116">
        <v>34011.300000000003</v>
      </c>
      <c r="C2116">
        <v>33992.9</v>
      </c>
      <c r="D2116">
        <v>0</v>
      </c>
      <c r="E2116">
        <v>0</v>
      </c>
      <c r="F2116">
        <v>0</v>
      </c>
      <c r="G2116">
        <v>0.283078</v>
      </c>
      <c r="H2116">
        <v>0.71464700000000003</v>
      </c>
      <c r="I2116">
        <v>0</v>
      </c>
    </row>
    <row r="2117" spans="1:25" x14ac:dyDescent="0.25">
      <c r="A2117" t="s">
        <v>201</v>
      </c>
      <c r="B2117">
        <v>34007.599999999999</v>
      </c>
      <c r="C2117">
        <v>33989.300000000003</v>
      </c>
      <c r="D2117">
        <v>0</v>
      </c>
      <c r="E2117">
        <v>0</v>
      </c>
      <c r="F2117">
        <v>0</v>
      </c>
      <c r="G2117">
        <v>0.28308</v>
      </c>
      <c r="H2117">
        <v>0.70651900000000001</v>
      </c>
      <c r="I2117">
        <v>0</v>
      </c>
    </row>
    <row r="2118" spans="1:25" x14ac:dyDescent="0.25">
      <c r="A2118" t="s">
        <v>201</v>
      </c>
      <c r="B2118">
        <v>34039.1</v>
      </c>
      <c r="C2118">
        <v>34020.1</v>
      </c>
      <c r="D2118">
        <v>0</v>
      </c>
      <c r="E2118">
        <v>0</v>
      </c>
      <c r="F2118">
        <v>0</v>
      </c>
      <c r="G2118">
        <v>0.283078</v>
      </c>
      <c r="H2118">
        <v>0.72662000000000004</v>
      </c>
      <c r="I2118">
        <v>0</v>
      </c>
    </row>
    <row r="2119" spans="1:25" x14ac:dyDescent="0.25">
      <c r="A2119" t="s">
        <v>201</v>
      </c>
      <c r="B2119">
        <v>34052.400000000001</v>
      </c>
      <c r="C2119">
        <v>34033.599999999999</v>
      </c>
      <c r="D2119">
        <v>0</v>
      </c>
      <c r="E2119">
        <v>0</v>
      </c>
      <c r="F2119">
        <v>0</v>
      </c>
      <c r="G2119">
        <v>0.28307900000000003</v>
      </c>
      <c r="H2119">
        <v>0.713341</v>
      </c>
      <c r="I2119">
        <v>0</v>
      </c>
    </row>
    <row r="2120" spans="1:25" x14ac:dyDescent="0.25">
      <c r="A2120" t="s">
        <v>201</v>
      </c>
      <c r="B2120">
        <v>34015.300000000003</v>
      </c>
      <c r="C2120">
        <v>33996.199999999997</v>
      </c>
      <c r="D2120">
        <v>0</v>
      </c>
      <c r="E2120">
        <v>0</v>
      </c>
      <c r="F2120">
        <v>0</v>
      </c>
      <c r="G2120">
        <v>0.283078</v>
      </c>
      <c r="H2120">
        <v>0.70774899999999996</v>
      </c>
      <c r="I2120">
        <v>0</v>
      </c>
    </row>
    <row r="2121" spans="1:25" x14ac:dyDescent="0.25">
      <c r="A2121" t="s">
        <v>201</v>
      </c>
      <c r="B2121">
        <v>34014</v>
      </c>
      <c r="C2121">
        <v>33995.300000000003</v>
      </c>
      <c r="D2121">
        <v>0</v>
      </c>
      <c r="E2121">
        <v>0</v>
      </c>
      <c r="F2121">
        <v>0</v>
      </c>
      <c r="G2121">
        <v>0.28307900000000003</v>
      </c>
      <c r="H2121">
        <v>0.70653100000000002</v>
      </c>
      <c r="I2121">
        <v>0</v>
      </c>
    </row>
    <row r="2122" spans="1:25" x14ac:dyDescent="0.25">
      <c r="A2122" t="s">
        <v>201</v>
      </c>
      <c r="B2122">
        <v>34053.800000000003</v>
      </c>
      <c r="C2122">
        <v>34035.199999999997</v>
      </c>
      <c r="D2122">
        <v>0</v>
      </c>
      <c r="E2122">
        <v>0</v>
      </c>
      <c r="F2122">
        <v>0</v>
      </c>
      <c r="G2122">
        <v>0.28307900000000003</v>
      </c>
      <c r="H2122">
        <v>0.70652599999999999</v>
      </c>
      <c r="I2122">
        <v>0</v>
      </c>
    </row>
    <row r="2123" spans="1:25" x14ac:dyDescent="0.25">
      <c r="A2123" t="s">
        <v>201</v>
      </c>
      <c r="B2123">
        <v>34051.800000000003</v>
      </c>
      <c r="C2123">
        <v>34033.599999999999</v>
      </c>
      <c r="D2123">
        <v>0</v>
      </c>
      <c r="E2123">
        <v>0</v>
      </c>
      <c r="F2123">
        <v>0</v>
      </c>
      <c r="G2123">
        <v>0.283078</v>
      </c>
      <c r="H2123">
        <v>0.71203499999999997</v>
      </c>
      <c r="I2123">
        <v>0</v>
      </c>
    </row>
    <row r="2124" spans="1:25" x14ac:dyDescent="0.25">
      <c r="A2124" t="s">
        <v>201</v>
      </c>
      <c r="B2124">
        <v>34019.300000000003</v>
      </c>
      <c r="C2124">
        <v>34001</v>
      </c>
      <c r="D2124">
        <v>0</v>
      </c>
      <c r="E2124">
        <v>0</v>
      </c>
      <c r="F2124">
        <v>0</v>
      </c>
      <c r="G2124">
        <v>0.28307900000000003</v>
      </c>
      <c r="H2124">
        <v>0.72353400000000001</v>
      </c>
      <c r="I2124">
        <v>0</v>
      </c>
    </row>
    <row r="2125" spans="1:25" x14ac:dyDescent="0.25">
      <c r="A2125" t="s">
        <v>201</v>
      </c>
      <c r="B2125">
        <v>34074.199999999997</v>
      </c>
      <c r="C2125">
        <v>34055.199999999997</v>
      </c>
      <c r="D2125">
        <v>0</v>
      </c>
      <c r="E2125">
        <v>0</v>
      </c>
      <c r="F2125">
        <v>0</v>
      </c>
      <c r="G2125">
        <v>0.283078</v>
      </c>
      <c r="H2125">
        <v>0.71894400000000003</v>
      </c>
      <c r="I2125">
        <v>0</v>
      </c>
    </row>
    <row r="2126" spans="1:25" x14ac:dyDescent="0.25">
      <c r="A2126" t="s">
        <v>201</v>
      </c>
      <c r="B2126">
        <v>34073.599999999999</v>
      </c>
      <c r="C2126">
        <v>34055.4</v>
      </c>
      <c r="D2126">
        <v>0</v>
      </c>
      <c r="E2126">
        <v>0</v>
      </c>
      <c r="F2126">
        <v>0</v>
      </c>
      <c r="G2126">
        <v>0.283082</v>
      </c>
      <c r="H2126">
        <v>0.72786600000000001</v>
      </c>
      <c r="I2126">
        <v>0</v>
      </c>
    </row>
    <row r="2127" spans="1:25" x14ac:dyDescent="0.25">
      <c r="A2127" t="s">
        <v>201</v>
      </c>
      <c r="B2127">
        <v>34060</v>
      </c>
      <c r="C2127">
        <v>34037.699999999997</v>
      </c>
      <c r="D2127">
        <v>0</v>
      </c>
      <c r="E2127">
        <v>0</v>
      </c>
      <c r="F2127">
        <v>0</v>
      </c>
      <c r="G2127">
        <v>0.28307900000000003</v>
      </c>
      <c r="H2127">
        <v>0.723078</v>
      </c>
      <c r="I2127">
        <v>0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201</v>
      </c>
      <c r="B2128">
        <v>34044.1</v>
      </c>
      <c r="C2128">
        <v>34025.599999999999</v>
      </c>
      <c r="D2128">
        <v>0</v>
      </c>
      <c r="E2128">
        <v>0</v>
      </c>
      <c r="F2128">
        <v>0</v>
      </c>
      <c r="G2128">
        <v>0.283078</v>
      </c>
      <c r="H2128">
        <v>0.72665800000000003</v>
      </c>
      <c r="I2128">
        <v>0</v>
      </c>
      <c r="R2128">
        <f>AVERAGE(B2079:B2128)</f>
        <v>34040.952000000012</v>
      </c>
      <c r="S2128">
        <f>AVERAGE(C2079:C2128)</f>
        <v>34022.140000000007</v>
      </c>
      <c r="U2128">
        <f>_xlfn.VAR.P(B2079:B2128)</f>
        <v>574.83729599997912</v>
      </c>
      <c r="V2128">
        <f>_xlfn.VAR.P(C2079:C2128)</f>
        <v>569.72039999997742</v>
      </c>
      <c r="X2128">
        <f>1.96*SQRT(U2128)/50</f>
        <v>0.93984997873352527</v>
      </c>
      <c r="Y2128">
        <f>1.96*SQRT(V2128)/50</f>
        <v>0.93565760588794733</v>
      </c>
    </row>
    <row r="2129" spans="1:11" x14ac:dyDescent="0.25">
      <c r="A2129" t="s">
        <v>202</v>
      </c>
      <c r="B2129">
        <v>1702109.3925000001</v>
      </c>
      <c r="C2129" t="s">
        <v>37</v>
      </c>
    </row>
    <row r="2130" spans="1:11" x14ac:dyDescent="0.25">
      <c r="A2130" t="s">
        <v>203</v>
      </c>
      <c r="B2130">
        <v>22.168099999999999</v>
      </c>
      <c r="C2130">
        <v>4.0959999999999998E-3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32767</v>
      </c>
      <c r="J2130">
        <v>-32767</v>
      </c>
      <c r="K2130">
        <v>-292201</v>
      </c>
    </row>
    <row r="2131" spans="1:11" x14ac:dyDescent="0.25">
      <c r="A2131" t="s">
        <v>203</v>
      </c>
      <c r="B2131">
        <v>21.637</v>
      </c>
      <c r="C2131">
        <v>3.1679999999999998E-3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32767</v>
      </c>
      <c r="J2131">
        <v>-32767</v>
      </c>
      <c r="K2131">
        <v>-292201</v>
      </c>
    </row>
    <row r="2132" spans="1:11" x14ac:dyDescent="0.25">
      <c r="A2132" t="s">
        <v>203</v>
      </c>
      <c r="B2132">
        <v>21.9115</v>
      </c>
      <c r="C2132">
        <v>2.0479999999999999E-3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32767</v>
      </c>
      <c r="J2132">
        <v>-32767</v>
      </c>
      <c r="K2132">
        <v>-292201</v>
      </c>
    </row>
    <row r="2133" spans="1:11" x14ac:dyDescent="0.25">
      <c r="A2133" t="s">
        <v>203</v>
      </c>
      <c r="B2133">
        <v>21.575199999999999</v>
      </c>
      <c r="C2133">
        <v>2.0479999999999999E-3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32767</v>
      </c>
      <c r="J2133">
        <v>-32767</v>
      </c>
      <c r="K2133">
        <v>-292201</v>
      </c>
    </row>
    <row r="2134" spans="1:11" x14ac:dyDescent="0.25">
      <c r="A2134" t="s">
        <v>203</v>
      </c>
      <c r="B2134">
        <v>22.073899999999998</v>
      </c>
      <c r="C2134">
        <v>3.0720000000000001E-3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32767</v>
      </c>
      <c r="J2134">
        <v>-32767</v>
      </c>
      <c r="K2134">
        <v>-292201</v>
      </c>
    </row>
    <row r="2135" spans="1:11" x14ac:dyDescent="0.25">
      <c r="A2135" t="s">
        <v>203</v>
      </c>
      <c r="B2135">
        <v>21.519600000000001</v>
      </c>
      <c r="C2135">
        <v>1.024E-3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32767</v>
      </c>
      <c r="J2135">
        <v>-32767</v>
      </c>
      <c r="K2135">
        <v>-292201</v>
      </c>
    </row>
    <row r="2136" spans="1:11" x14ac:dyDescent="0.25">
      <c r="A2136" t="s">
        <v>203</v>
      </c>
      <c r="B2136">
        <v>22.811900000000001</v>
      </c>
      <c r="C2136">
        <v>2.0479999999999999E-3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32767</v>
      </c>
      <c r="J2136">
        <v>-32767</v>
      </c>
      <c r="K2136">
        <v>-292201</v>
      </c>
    </row>
    <row r="2137" spans="1:11" x14ac:dyDescent="0.25">
      <c r="A2137" t="s">
        <v>203</v>
      </c>
      <c r="B2137">
        <v>21.628599999999999</v>
      </c>
      <c r="C2137">
        <v>1.024E-3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32767</v>
      </c>
      <c r="J2137">
        <v>-32767</v>
      </c>
      <c r="K2137">
        <v>-292201</v>
      </c>
    </row>
    <row r="2138" spans="1:11" x14ac:dyDescent="0.25">
      <c r="A2138" t="s">
        <v>203</v>
      </c>
      <c r="B2138">
        <v>22.0655</v>
      </c>
      <c r="C2138">
        <v>2.0479999999999999E-3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32767</v>
      </c>
      <c r="J2138">
        <v>-32767</v>
      </c>
      <c r="K2138">
        <v>-292201</v>
      </c>
    </row>
    <row r="2139" spans="1:11" x14ac:dyDescent="0.25">
      <c r="A2139" t="s">
        <v>203</v>
      </c>
      <c r="B2139">
        <v>22.186</v>
      </c>
      <c r="C2139">
        <v>2.0479999999999999E-3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32767</v>
      </c>
      <c r="J2139">
        <v>-32767</v>
      </c>
      <c r="K2139">
        <v>-292201</v>
      </c>
    </row>
    <row r="2140" spans="1:11" x14ac:dyDescent="0.25">
      <c r="A2140" t="s">
        <v>203</v>
      </c>
      <c r="B2140">
        <v>21.781300000000002</v>
      </c>
      <c r="C2140">
        <v>3.9039999999999999E-3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32767</v>
      </c>
      <c r="J2140">
        <v>-32767</v>
      </c>
      <c r="K2140">
        <v>-292201</v>
      </c>
    </row>
    <row r="2141" spans="1:11" x14ac:dyDescent="0.25">
      <c r="A2141" t="s">
        <v>203</v>
      </c>
      <c r="B2141">
        <v>21.847799999999999</v>
      </c>
      <c r="C2141">
        <v>2.0479999999999999E-3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32767</v>
      </c>
      <c r="J2141">
        <v>-32767</v>
      </c>
      <c r="K2141">
        <v>-292201</v>
      </c>
    </row>
    <row r="2142" spans="1:11" x14ac:dyDescent="0.25">
      <c r="A2142" t="s">
        <v>203</v>
      </c>
      <c r="B2142">
        <v>21.9863</v>
      </c>
      <c r="C2142">
        <v>2.0479999999999999E-3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32767</v>
      </c>
      <c r="J2142">
        <v>-32767</v>
      </c>
      <c r="K2142">
        <v>-292201</v>
      </c>
    </row>
    <row r="2143" spans="1:11" x14ac:dyDescent="0.25">
      <c r="A2143" t="s">
        <v>203</v>
      </c>
      <c r="B2143">
        <v>21.787299999999998</v>
      </c>
      <c r="C2143">
        <v>4.0959999999999998E-3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32767</v>
      </c>
      <c r="J2143">
        <v>-32767</v>
      </c>
      <c r="K2143">
        <v>-292201</v>
      </c>
    </row>
    <row r="2144" spans="1:11" x14ac:dyDescent="0.25">
      <c r="A2144" t="s">
        <v>203</v>
      </c>
      <c r="B2144">
        <v>21.676500000000001</v>
      </c>
      <c r="C2144">
        <v>5.1200000000000004E-3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32767</v>
      </c>
      <c r="J2144">
        <v>-32767</v>
      </c>
      <c r="K2144">
        <v>-292201</v>
      </c>
    </row>
    <row r="2145" spans="1:11" x14ac:dyDescent="0.25">
      <c r="A2145" t="s">
        <v>203</v>
      </c>
      <c r="B2145">
        <v>21.992100000000001</v>
      </c>
      <c r="C2145">
        <v>2.2399999999999998E-3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32767</v>
      </c>
      <c r="J2145">
        <v>-32767</v>
      </c>
      <c r="K2145">
        <v>-292201</v>
      </c>
    </row>
    <row r="2146" spans="1:11" x14ac:dyDescent="0.25">
      <c r="A2146" t="s">
        <v>203</v>
      </c>
      <c r="B2146">
        <v>22.394300000000001</v>
      </c>
      <c r="C2146">
        <v>2.0479999999999999E-3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32767</v>
      </c>
      <c r="J2146">
        <v>-32767</v>
      </c>
      <c r="K2146">
        <v>-292201</v>
      </c>
    </row>
    <row r="2147" spans="1:11" x14ac:dyDescent="0.25">
      <c r="A2147" t="s">
        <v>203</v>
      </c>
      <c r="B2147">
        <v>21.435700000000001</v>
      </c>
      <c r="C2147">
        <v>5.1200000000000004E-3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32767</v>
      </c>
      <c r="J2147">
        <v>-32767</v>
      </c>
      <c r="K2147">
        <v>-292201</v>
      </c>
    </row>
    <row r="2148" spans="1:11" x14ac:dyDescent="0.25">
      <c r="A2148" t="s">
        <v>203</v>
      </c>
      <c r="B2148">
        <v>22.060700000000001</v>
      </c>
      <c r="C2148">
        <v>2.0479999999999999E-3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32767</v>
      </c>
      <c r="J2148">
        <v>-32767</v>
      </c>
      <c r="K2148">
        <v>-292201</v>
      </c>
    </row>
    <row r="2149" spans="1:11" x14ac:dyDescent="0.25">
      <c r="A2149" t="s">
        <v>203</v>
      </c>
      <c r="B2149">
        <v>21.501000000000001</v>
      </c>
      <c r="C2149">
        <v>4.0959999999999998E-3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32767</v>
      </c>
      <c r="J2149">
        <v>-32767</v>
      </c>
      <c r="K2149">
        <v>-292201</v>
      </c>
    </row>
    <row r="2150" spans="1:11" x14ac:dyDescent="0.25">
      <c r="A2150" t="s">
        <v>203</v>
      </c>
      <c r="B2150">
        <v>21.757899999999999</v>
      </c>
      <c r="C2150">
        <v>2.1120000000000002E-3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32767</v>
      </c>
      <c r="J2150">
        <v>-32767</v>
      </c>
      <c r="K2150">
        <v>-292201</v>
      </c>
    </row>
    <row r="2151" spans="1:11" x14ac:dyDescent="0.25">
      <c r="A2151" t="s">
        <v>203</v>
      </c>
      <c r="B2151">
        <v>21.195399999999999</v>
      </c>
      <c r="C2151">
        <v>2.0479999999999999E-3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32767</v>
      </c>
      <c r="J2151">
        <v>-32767</v>
      </c>
      <c r="K2151">
        <v>-292201</v>
      </c>
    </row>
    <row r="2152" spans="1:11" x14ac:dyDescent="0.25">
      <c r="A2152" t="s">
        <v>203</v>
      </c>
      <c r="B2152">
        <v>21.569099999999999</v>
      </c>
      <c r="C2152">
        <v>5.3759999999999997E-3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32767</v>
      </c>
      <c r="J2152">
        <v>-32767</v>
      </c>
      <c r="K2152">
        <v>-292201</v>
      </c>
    </row>
    <row r="2153" spans="1:11" x14ac:dyDescent="0.25">
      <c r="A2153" t="s">
        <v>203</v>
      </c>
      <c r="B2153">
        <v>22.090599999999998</v>
      </c>
      <c r="C2153">
        <v>1.024E-3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32767</v>
      </c>
      <c r="J2153">
        <v>-32767</v>
      </c>
      <c r="K2153">
        <v>-292201</v>
      </c>
    </row>
    <row r="2154" spans="1:11" x14ac:dyDescent="0.25">
      <c r="A2154" t="s">
        <v>203</v>
      </c>
      <c r="B2154">
        <v>22.495000000000001</v>
      </c>
      <c r="C2154">
        <v>2.0479999999999999E-3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32767</v>
      </c>
      <c r="J2154">
        <v>-32767</v>
      </c>
      <c r="K2154">
        <v>-292201</v>
      </c>
    </row>
    <row r="2155" spans="1:11" x14ac:dyDescent="0.25">
      <c r="A2155" t="s">
        <v>203</v>
      </c>
      <c r="B2155">
        <v>20.866299999999999</v>
      </c>
      <c r="C2155">
        <v>4.8320000000000004E-3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32767</v>
      </c>
      <c r="J2155">
        <v>-32767</v>
      </c>
      <c r="K2155">
        <v>-292201</v>
      </c>
    </row>
    <row r="2156" spans="1:11" x14ac:dyDescent="0.25">
      <c r="A2156" t="s">
        <v>203</v>
      </c>
      <c r="B2156">
        <v>22.085599999999999</v>
      </c>
      <c r="C2156">
        <v>2.0479999999999999E-3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32767</v>
      </c>
      <c r="J2156">
        <v>-32767</v>
      </c>
      <c r="K2156">
        <v>-292201</v>
      </c>
    </row>
    <row r="2157" spans="1:11" x14ac:dyDescent="0.25">
      <c r="A2157" t="s">
        <v>203</v>
      </c>
      <c r="B2157">
        <v>21.739599999999999</v>
      </c>
      <c r="C2157">
        <v>3.1359999999999999E-3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32767</v>
      </c>
      <c r="J2157">
        <v>-32767</v>
      </c>
      <c r="K2157">
        <v>-292201</v>
      </c>
    </row>
    <row r="2158" spans="1:11" x14ac:dyDescent="0.25">
      <c r="A2158" t="s">
        <v>203</v>
      </c>
      <c r="B2158">
        <v>21.6846</v>
      </c>
      <c r="C2158">
        <v>2.0479999999999999E-3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32767</v>
      </c>
      <c r="J2158">
        <v>-32767</v>
      </c>
      <c r="K2158">
        <v>-292201</v>
      </c>
    </row>
    <row r="2159" spans="1:11" x14ac:dyDescent="0.25">
      <c r="A2159" t="s">
        <v>203</v>
      </c>
      <c r="B2159">
        <v>22.7118</v>
      </c>
      <c r="C2159">
        <v>4.0959999999999998E-3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32767</v>
      </c>
      <c r="J2159">
        <v>-32767</v>
      </c>
      <c r="K2159">
        <v>-292201</v>
      </c>
    </row>
    <row r="2160" spans="1:11" x14ac:dyDescent="0.25">
      <c r="A2160" t="s">
        <v>203</v>
      </c>
      <c r="B2160">
        <v>21.992999999999999</v>
      </c>
      <c r="C2160">
        <v>2.0479999999999999E-3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32767</v>
      </c>
      <c r="J2160">
        <v>-32767</v>
      </c>
      <c r="K2160">
        <v>-292201</v>
      </c>
    </row>
    <row r="2161" spans="1:11" x14ac:dyDescent="0.25">
      <c r="A2161" t="s">
        <v>203</v>
      </c>
      <c r="B2161">
        <v>21.3262</v>
      </c>
      <c r="C2161">
        <v>1.024E-3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32767</v>
      </c>
      <c r="J2161">
        <v>-32767</v>
      </c>
      <c r="K2161">
        <v>-292201</v>
      </c>
    </row>
    <row r="2162" spans="1:11" x14ac:dyDescent="0.25">
      <c r="A2162" t="s">
        <v>203</v>
      </c>
      <c r="B2162">
        <v>22.0867</v>
      </c>
      <c r="C2162">
        <v>3.0720000000000001E-3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32767</v>
      </c>
      <c r="J2162">
        <v>-32767</v>
      </c>
      <c r="K2162">
        <v>-292201</v>
      </c>
    </row>
    <row r="2163" spans="1:11" x14ac:dyDescent="0.25">
      <c r="A2163" t="s">
        <v>203</v>
      </c>
      <c r="B2163">
        <v>22.336500000000001</v>
      </c>
      <c r="C2163">
        <v>9.2160000000000002E-3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32767</v>
      </c>
      <c r="J2163">
        <v>-32767</v>
      </c>
      <c r="K2163">
        <v>-292201</v>
      </c>
    </row>
    <row r="2164" spans="1:11" x14ac:dyDescent="0.25">
      <c r="A2164" t="s">
        <v>203</v>
      </c>
      <c r="B2164">
        <v>21.741099999999999</v>
      </c>
      <c r="C2164">
        <v>5.7920000000000003E-3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32767</v>
      </c>
      <c r="J2164">
        <v>-32767</v>
      </c>
      <c r="K2164">
        <v>-292201</v>
      </c>
    </row>
    <row r="2165" spans="1:11" x14ac:dyDescent="0.25">
      <c r="A2165" t="s">
        <v>203</v>
      </c>
      <c r="B2165">
        <v>21.8841</v>
      </c>
      <c r="C2165">
        <v>2.0479999999999999E-3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32767</v>
      </c>
      <c r="J2165">
        <v>-32767</v>
      </c>
      <c r="K2165">
        <v>-292201</v>
      </c>
    </row>
    <row r="2166" spans="1:11" x14ac:dyDescent="0.25">
      <c r="A2166" t="s">
        <v>203</v>
      </c>
      <c r="B2166">
        <v>22.440200000000001</v>
      </c>
      <c r="C2166">
        <v>5.0239999999999998E-3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32767</v>
      </c>
      <c r="J2166">
        <v>-32767</v>
      </c>
      <c r="K2166">
        <v>-292201</v>
      </c>
    </row>
    <row r="2167" spans="1:11" x14ac:dyDescent="0.25">
      <c r="A2167" t="s">
        <v>203</v>
      </c>
      <c r="B2167">
        <v>21.546800000000001</v>
      </c>
      <c r="C2167">
        <v>2.0479999999999999E-3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32767</v>
      </c>
      <c r="J2167">
        <v>-32767</v>
      </c>
      <c r="K2167">
        <v>-292201</v>
      </c>
    </row>
    <row r="2168" spans="1:11" x14ac:dyDescent="0.25">
      <c r="A2168" t="s">
        <v>203</v>
      </c>
      <c r="B2168">
        <v>21.8886</v>
      </c>
      <c r="C2168">
        <v>3.0720000000000001E-3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32767</v>
      </c>
      <c r="J2168">
        <v>-32767</v>
      </c>
      <c r="K2168">
        <v>-292201</v>
      </c>
    </row>
    <row r="2169" spans="1:11" x14ac:dyDescent="0.25">
      <c r="A2169" t="s">
        <v>203</v>
      </c>
      <c r="B2169">
        <v>21.5684</v>
      </c>
      <c r="C2169">
        <v>4.0959999999999998E-3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32767</v>
      </c>
      <c r="J2169">
        <v>-32767</v>
      </c>
      <c r="K2169">
        <v>-292201</v>
      </c>
    </row>
    <row r="2170" spans="1:11" x14ac:dyDescent="0.25">
      <c r="A2170" t="s">
        <v>203</v>
      </c>
      <c r="B2170">
        <v>22.232800000000001</v>
      </c>
      <c r="C2170">
        <v>2.0479999999999999E-3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32767</v>
      </c>
      <c r="J2170">
        <v>-32767</v>
      </c>
      <c r="K2170">
        <v>-292201</v>
      </c>
    </row>
    <row r="2171" spans="1:11" x14ac:dyDescent="0.25">
      <c r="A2171" t="s">
        <v>203</v>
      </c>
      <c r="B2171">
        <v>22.025400000000001</v>
      </c>
      <c r="C2171">
        <v>3.0720000000000001E-3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32767</v>
      </c>
      <c r="J2171">
        <v>-32767</v>
      </c>
      <c r="K2171">
        <v>-292201</v>
      </c>
    </row>
    <row r="2172" spans="1:11" x14ac:dyDescent="0.25">
      <c r="A2172" t="s">
        <v>203</v>
      </c>
      <c r="B2172">
        <v>21.985800000000001</v>
      </c>
      <c r="C2172">
        <v>3.0720000000000001E-3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32767</v>
      </c>
      <c r="J2172">
        <v>-32767</v>
      </c>
      <c r="K2172">
        <v>-292201</v>
      </c>
    </row>
    <row r="2173" spans="1:11" x14ac:dyDescent="0.25">
      <c r="A2173" t="s">
        <v>203</v>
      </c>
      <c r="B2173">
        <v>22.455300000000001</v>
      </c>
      <c r="C2173">
        <v>4.1599999999999996E-3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32767</v>
      </c>
      <c r="J2173">
        <v>-32767</v>
      </c>
      <c r="K2173">
        <v>-292201</v>
      </c>
    </row>
    <row r="2174" spans="1:11" x14ac:dyDescent="0.25">
      <c r="A2174" t="s">
        <v>203</v>
      </c>
      <c r="B2174">
        <v>22.153199999999998</v>
      </c>
      <c r="C2174">
        <v>2.0479999999999999E-3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32767</v>
      </c>
      <c r="J2174">
        <v>-32767</v>
      </c>
      <c r="K2174">
        <v>-292201</v>
      </c>
    </row>
    <row r="2175" spans="1:11" x14ac:dyDescent="0.25">
      <c r="A2175" t="s">
        <v>203</v>
      </c>
      <c r="B2175">
        <v>22.267900000000001</v>
      </c>
      <c r="C2175">
        <v>2.1120000000000002E-3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32767</v>
      </c>
      <c r="J2175">
        <v>-32767</v>
      </c>
      <c r="K2175">
        <v>-292201</v>
      </c>
    </row>
    <row r="2176" spans="1:11" x14ac:dyDescent="0.25">
      <c r="A2176" t="s">
        <v>203</v>
      </c>
      <c r="B2176">
        <v>21.4726</v>
      </c>
      <c r="C2176">
        <v>3.1359999999999999E-3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32767</v>
      </c>
      <c r="J2176">
        <v>-32767</v>
      </c>
      <c r="K2176">
        <v>-292201</v>
      </c>
    </row>
    <row r="2177" spans="1:25" x14ac:dyDescent="0.25">
      <c r="A2177" t="s">
        <v>203</v>
      </c>
      <c r="B2177">
        <v>21.882300000000001</v>
      </c>
      <c r="C2177">
        <v>2.2079999999999999E-3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32767</v>
      </c>
      <c r="J2177">
        <v>-32767</v>
      </c>
      <c r="K2177">
        <v>-292201</v>
      </c>
    </row>
    <row r="2178" spans="1:25" x14ac:dyDescent="0.25">
      <c r="A2178" t="s">
        <v>203</v>
      </c>
      <c r="B2178">
        <v>21.421600000000002</v>
      </c>
      <c r="C2178">
        <v>3.0720000000000001E-3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32767</v>
      </c>
      <c r="J2178">
        <v>-32767</v>
      </c>
      <c r="K2178">
        <v>-292201</v>
      </c>
    </row>
    <row r="2179" spans="1:25" x14ac:dyDescent="0.25">
      <c r="A2179" t="s">
        <v>203</v>
      </c>
      <c r="B2179">
        <v>21.839500000000001</v>
      </c>
      <c r="C2179">
        <v>4.2560000000000002E-3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32767</v>
      </c>
      <c r="J2179">
        <v>-32767</v>
      </c>
      <c r="K2179">
        <v>-292201</v>
      </c>
    </row>
    <row r="2180" spans="1:25" x14ac:dyDescent="0.25">
      <c r="A2180" t="s">
        <v>203</v>
      </c>
      <c r="B2180">
        <v>21.5825</v>
      </c>
      <c r="C2180">
        <v>3.0720000000000001E-3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32767</v>
      </c>
      <c r="J2180">
        <v>-32767</v>
      </c>
      <c r="K2180">
        <v>-292201</v>
      </c>
    </row>
    <row r="2181" spans="1:25" x14ac:dyDescent="0.25">
      <c r="A2181" t="s">
        <v>203</v>
      </c>
      <c r="B2181">
        <v>21.884699999999999</v>
      </c>
      <c r="C2181">
        <v>5.1200000000000004E-3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32767</v>
      </c>
      <c r="J2181">
        <v>-32767</v>
      </c>
      <c r="K2181">
        <v>-292201</v>
      </c>
    </row>
    <row r="2182" spans="1:25" x14ac:dyDescent="0.25">
      <c r="A2182" t="s">
        <v>203</v>
      </c>
      <c r="B2182">
        <v>21.668299999999999</v>
      </c>
      <c r="C2182">
        <v>4.0959999999999998E-3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32767</v>
      </c>
      <c r="J2182">
        <v>-32767</v>
      </c>
      <c r="K2182">
        <v>-292201</v>
      </c>
    </row>
    <row r="2183" spans="1:25" x14ac:dyDescent="0.25">
      <c r="A2183" t="s">
        <v>203</v>
      </c>
      <c r="B2183">
        <v>21.613499999999998</v>
      </c>
      <c r="C2183">
        <v>3.1359999999999999E-3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32767</v>
      </c>
      <c r="J2183">
        <v>-32767</v>
      </c>
      <c r="K2183">
        <v>-292201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203</v>
      </c>
      <c r="B2184">
        <v>21.338699999999999</v>
      </c>
      <c r="C2184">
        <v>1.7408E-2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32767</v>
      </c>
      <c r="J2184">
        <v>-32767</v>
      </c>
      <c r="K2184">
        <v>-292201</v>
      </c>
      <c r="R2184">
        <f>AVERAGE(B2135:B2184)</f>
        <v>21.870124000000001</v>
      </c>
      <c r="S2184">
        <f>AVERAGE(C2135:C2184)</f>
        <v>3.3836799999999996E-3</v>
      </c>
      <c r="U2184">
        <f>_xlfn.VAR.P(B2135:B2184)</f>
        <v>0.14859840022400025</v>
      </c>
      <c r="V2184">
        <f>_xlfn.VAR.P(C2135:C2184)</f>
        <v>6.3195877376000063E-6</v>
      </c>
      <c r="X2184">
        <f>1.96*SQRT(U2184)/50</f>
        <v>1.5110997509106E-2</v>
      </c>
      <c r="Y2184">
        <f>1.96*SQRT(V2184)/50</f>
        <v>9.854405766511583E-5</v>
      </c>
    </row>
    <row r="2185" spans="1:25" x14ac:dyDescent="0.25">
      <c r="A2185" t="s">
        <v>203</v>
      </c>
      <c r="B2185">
        <v>1184.0523000000001</v>
      </c>
      <c r="C2185" t="s">
        <v>37</v>
      </c>
    </row>
    <row r="2186" spans="1:25" x14ac:dyDescent="0.25">
      <c r="A2186" t="s">
        <v>204</v>
      </c>
      <c r="B2186">
        <v>7742.7</v>
      </c>
      <c r="C2186">
        <v>7720.58</v>
      </c>
      <c r="D2186">
        <v>7641.63</v>
      </c>
      <c r="E2186">
        <v>7575.74</v>
      </c>
      <c r="F2186">
        <v>1331.87</v>
      </c>
      <c r="G2186">
        <v>0.28334700000000002</v>
      </c>
      <c r="H2186">
        <v>0.72627600000000003</v>
      </c>
      <c r="I2186">
        <v>-392718554</v>
      </c>
    </row>
    <row r="2187" spans="1:25" x14ac:dyDescent="0.25">
      <c r="A2187" t="s">
        <v>204</v>
      </c>
      <c r="B2187">
        <v>7744.07</v>
      </c>
      <c r="C2187">
        <v>7722.96</v>
      </c>
      <c r="D2187">
        <v>7641.06</v>
      </c>
      <c r="E2187">
        <v>7575.24</v>
      </c>
      <c r="F2187">
        <v>1331.98</v>
      </c>
      <c r="G2187">
        <v>0.28319899999999998</v>
      </c>
      <c r="H2187">
        <v>0.72788200000000003</v>
      </c>
      <c r="I2187">
        <v>-392718554</v>
      </c>
    </row>
    <row r="2188" spans="1:25" x14ac:dyDescent="0.25">
      <c r="A2188" t="s">
        <v>204</v>
      </c>
      <c r="B2188">
        <v>7748.97</v>
      </c>
      <c r="C2188">
        <v>7727.4</v>
      </c>
      <c r="D2188">
        <v>7642.68</v>
      </c>
      <c r="E2188">
        <v>7576.01</v>
      </c>
      <c r="F2188">
        <v>1331.95</v>
      </c>
      <c r="G2188">
        <v>0.283084</v>
      </c>
      <c r="H2188">
        <v>0.72675400000000001</v>
      </c>
      <c r="I2188">
        <v>-392718554</v>
      </c>
    </row>
    <row r="2189" spans="1:25" x14ac:dyDescent="0.25">
      <c r="A2189" t="s">
        <v>204</v>
      </c>
      <c r="B2189">
        <v>7746.6</v>
      </c>
      <c r="C2189">
        <v>7724.44</v>
      </c>
      <c r="D2189">
        <v>7641.45</v>
      </c>
      <c r="E2189">
        <v>7575.24</v>
      </c>
      <c r="F2189">
        <v>1331.89</v>
      </c>
      <c r="G2189">
        <v>0.28315499999999999</v>
      </c>
      <c r="H2189">
        <v>0.72589499999999996</v>
      </c>
      <c r="I2189">
        <v>-392718554</v>
      </c>
    </row>
    <row r="2190" spans="1:25" x14ac:dyDescent="0.25">
      <c r="A2190" t="s">
        <v>204</v>
      </c>
      <c r="B2190">
        <v>7744.98</v>
      </c>
      <c r="C2190">
        <v>7723.22</v>
      </c>
      <c r="D2190">
        <v>7642.24</v>
      </c>
      <c r="E2190">
        <v>7575.92</v>
      </c>
      <c r="F2190">
        <v>1331.93</v>
      </c>
      <c r="G2190">
        <v>0.28311500000000001</v>
      </c>
      <c r="H2190">
        <v>0.70788600000000002</v>
      </c>
      <c r="I2190">
        <v>-392718554</v>
      </c>
    </row>
    <row r="2191" spans="1:25" x14ac:dyDescent="0.25">
      <c r="A2191" t="s">
        <v>204</v>
      </c>
      <c r="B2191">
        <v>7747.57</v>
      </c>
      <c r="C2191">
        <v>7725.5</v>
      </c>
      <c r="D2191">
        <v>7642.93</v>
      </c>
      <c r="E2191">
        <v>7576.33</v>
      </c>
      <c r="F2191">
        <v>1332.02</v>
      </c>
      <c r="G2191">
        <v>0.283078</v>
      </c>
      <c r="H2191">
        <v>0.727877</v>
      </c>
      <c r="I2191">
        <v>-392718554</v>
      </c>
    </row>
    <row r="2192" spans="1:25" x14ac:dyDescent="0.25">
      <c r="A2192" t="s">
        <v>204</v>
      </c>
      <c r="B2192">
        <v>7747.97</v>
      </c>
      <c r="C2192">
        <v>7725.41</v>
      </c>
      <c r="D2192">
        <v>7642.52</v>
      </c>
      <c r="E2192">
        <v>7575.94</v>
      </c>
      <c r="F2192">
        <v>1331.93</v>
      </c>
      <c r="G2192">
        <v>0.28322900000000001</v>
      </c>
      <c r="H2192">
        <v>0.72174700000000003</v>
      </c>
      <c r="I2192">
        <v>-392718554</v>
      </c>
    </row>
    <row r="2193" spans="1:9" x14ac:dyDescent="0.25">
      <c r="A2193" t="s">
        <v>204</v>
      </c>
      <c r="B2193">
        <v>7745.09</v>
      </c>
      <c r="C2193">
        <v>7722.6</v>
      </c>
      <c r="D2193">
        <v>7641.81</v>
      </c>
      <c r="E2193">
        <v>7575.46</v>
      </c>
      <c r="F2193">
        <v>1331.9</v>
      </c>
      <c r="G2193">
        <v>0.28308</v>
      </c>
      <c r="H2193">
        <v>0.72644600000000004</v>
      </c>
      <c r="I2193">
        <v>-392718554</v>
      </c>
    </row>
    <row r="2194" spans="1:9" x14ac:dyDescent="0.25">
      <c r="A2194" t="s">
        <v>204</v>
      </c>
      <c r="B2194">
        <v>7745.34</v>
      </c>
      <c r="C2194">
        <v>7723.43</v>
      </c>
      <c r="D2194">
        <v>7641.59</v>
      </c>
      <c r="E2194">
        <v>7574.94</v>
      </c>
      <c r="F2194">
        <v>1331.85</v>
      </c>
      <c r="G2194">
        <v>0.28310000000000002</v>
      </c>
      <c r="H2194">
        <v>0.72533099999999995</v>
      </c>
      <c r="I2194">
        <v>-392718554</v>
      </c>
    </row>
    <row r="2195" spans="1:9" x14ac:dyDescent="0.25">
      <c r="A2195" t="s">
        <v>204</v>
      </c>
      <c r="B2195">
        <v>7742.11</v>
      </c>
      <c r="C2195">
        <v>7721.23</v>
      </c>
      <c r="D2195">
        <v>7641.38</v>
      </c>
      <c r="E2195">
        <v>7575.48</v>
      </c>
      <c r="F2195">
        <v>1332.03</v>
      </c>
      <c r="G2195">
        <v>0.28311799999999998</v>
      </c>
      <c r="H2195">
        <v>0.710225</v>
      </c>
      <c r="I2195">
        <v>-392718554</v>
      </c>
    </row>
    <row r="2196" spans="1:9" x14ac:dyDescent="0.25">
      <c r="A2196" t="s">
        <v>204</v>
      </c>
      <c r="B2196">
        <v>7746.75</v>
      </c>
      <c r="C2196">
        <v>7725.77</v>
      </c>
      <c r="D2196">
        <v>7642.89</v>
      </c>
      <c r="E2196">
        <v>7575.74</v>
      </c>
      <c r="F2196">
        <v>1332.03</v>
      </c>
      <c r="G2196">
        <v>0.28318199999999999</v>
      </c>
      <c r="H2196">
        <v>0.72946</v>
      </c>
      <c r="I2196">
        <v>-392718554</v>
      </c>
    </row>
    <row r="2197" spans="1:9" x14ac:dyDescent="0.25">
      <c r="A2197" t="s">
        <v>204</v>
      </c>
      <c r="B2197">
        <v>7749.11</v>
      </c>
      <c r="C2197">
        <v>7726.94</v>
      </c>
      <c r="D2197">
        <v>7643.09</v>
      </c>
      <c r="E2197">
        <v>7575.44</v>
      </c>
      <c r="F2197">
        <v>1331.85</v>
      </c>
      <c r="G2197">
        <v>0.28404600000000002</v>
      </c>
      <c r="H2197">
        <v>0.72770299999999999</v>
      </c>
      <c r="I2197">
        <v>-392718554</v>
      </c>
    </row>
    <row r="2198" spans="1:9" x14ac:dyDescent="0.25">
      <c r="A2198" t="s">
        <v>204</v>
      </c>
      <c r="B2198">
        <v>7750.91</v>
      </c>
      <c r="C2198">
        <v>7729.95</v>
      </c>
      <c r="D2198">
        <v>7642.96</v>
      </c>
      <c r="E2198">
        <v>7575.15</v>
      </c>
      <c r="F2198">
        <v>1331.9</v>
      </c>
      <c r="G2198">
        <v>0.28315899999999999</v>
      </c>
      <c r="H2198">
        <v>0.72766299999999995</v>
      </c>
      <c r="I2198">
        <v>-392718554</v>
      </c>
    </row>
    <row r="2199" spans="1:9" x14ac:dyDescent="0.25">
      <c r="A2199" t="s">
        <v>204</v>
      </c>
      <c r="B2199">
        <v>7750.23</v>
      </c>
      <c r="C2199">
        <v>7728.8</v>
      </c>
      <c r="D2199">
        <v>7644.26</v>
      </c>
      <c r="E2199">
        <v>7575.65</v>
      </c>
      <c r="F2199">
        <v>1332.13</v>
      </c>
      <c r="G2199">
        <v>0.26478099999999999</v>
      </c>
      <c r="H2199">
        <v>0.72779700000000003</v>
      </c>
      <c r="I2199">
        <v>-392718554</v>
      </c>
    </row>
    <row r="2200" spans="1:9" x14ac:dyDescent="0.25">
      <c r="A2200" t="s">
        <v>204</v>
      </c>
      <c r="B2200">
        <v>7747</v>
      </c>
      <c r="C2200">
        <v>7724.6</v>
      </c>
      <c r="D2200">
        <v>7644.13</v>
      </c>
      <c r="E2200">
        <v>7576.24</v>
      </c>
      <c r="F2200">
        <v>1331.91</v>
      </c>
      <c r="G2200">
        <v>0.28312700000000002</v>
      </c>
      <c r="H2200">
        <v>0.72769300000000003</v>
      </c>
      <c r="I2200">
        <v>-392718554</v>
      </c>
    </row>
    <row r="2201" spans="1:9" x14ac:dyDescent="0.25">
      <c r="A2201" t="s">
        <v>204</v>
      </c>
      <c r="B2201">
        <v>7753.59</v>
      </c>
      <c r="C2201">
        <v>7731.36</v>
      </c>
      <c r="D2201">
        <v>7647.75</v>
      </c>
      <c r="E2201">
        <v>7575.61</v>
      </c>
      <c r="F2201">
        <v>1332.05</v>
      </c>
      <c r="G2201">
        <v>0.28312599999999999</v>
      </c>
      <c r="H2201">
        <v>0.70653200000000005</v>
      </c>
      <c r="I2201">
        <v>-392718554</v>
      </c>
    </row>
    <row r="2202" spans="1:9" x14ac:dyDescent="0.25">
      <c r="A2202" t="s">
        <v>204</v>
      </c>
      <c r="B2202">
        <v>7754.87</v>
      </c>
      <c r="C2202">
        <v>7732.7</v>
      </c>
      <c r="D2202">
        <v>7647.39</v>
      </c>
      <c r="E2202">
        <v>7576.38</v>
      </c>
      <c r="F2202">
        <v>1332.26</v>
      </c>
      <c r="G2202">
        <v>0.283134</v>
      </c>
      <c r="H2202">
        <v>0.724916</v>
      </c>
      <c r="I2202">
        <v>-392718554</v>
      </c>
    </row>
    <row r="2203" spans="1:9" x14ac:dyDescent="0.25">
      <c r="A2203" t="s">
        <v>204</v>
      </c>
      <c r="B2203">
        <v>7753.17</v>
      </c>
      <c r="C2203">
        <v>7731.78</v>
      </c>
      <c r="D2203">
        <v>7647.48</v>
      </c>
      <c r="E2203">
        <v>7576.38</v>
      </c>
      <c r="F2203">
        <v>1331.85</v>
      </c>
      <c r="G2203">
        <v>0.283078</v>
      </c>
      <c r="H2203">
        <v>0.72777899999999995</v>
      </c>
      <c r="I2203">
        <v>-392718554</v>
      </c>
    </row>
    <row r="2204" spans="1:9" x14ac:dyDescent="0.25">
      <c r="A2204" t="s">
        <v>204</v>
      </c>
      <c r="B2204">
        <v>7754.17</v>
      </c>
      <c r="C2204">
        <v>7731.87</v>
      </c>
      <c r="D2204">
        <v>7647.48</v>
      </c>
      <c r="E2204">
        <v>7576.09</v>
      </c>
      <c r="F2204">
        <v>1332.12</v>
      </c>
      <c r="G2204">
        <v>0.28310299999999999</v>
      </c>
      <c r="H2204">
        <v>0.72784599999999999</v>
      </c>
      <c r="I2204">
        <v>-392718554</v>
      </c>
    </row>
    <row r="2205" spans="1:9" x14ac:dyDescent="0.25">
      <c r="A2205" t="s">
        <v>204</v>
      </c>
      <c r="B2205">
        <v>7751.92</v>
      </c>
      <c r="C2205">
        <v>7730.15</v>
      </c>
      <c r="D2205">
        <v>7646.91</v>
      </c>
      <c r="E2205">
        <v>7575.61</v>
      </c>
      <c r="F2205">
        <v>1332.11</v>
      </c>
      <c r="G2205">
        <v>0.28310099999999999</v>
      </c>
      <c r="H2205">
        <v>0.72482800000000003</v>
      </c>
      <c r="I2205">
        <v>-392718554</v>
      </c>
    </row>
    <row r="2206" spans="1:9" x14ac:dyDescent="0.25">
      <c r="A2206" t="s">
        <v>204</v>
      </c>
      <c r="B2206">
        <v>7754.68</v>
      </c>
      <c r="C2206">
        <v>7732.64</v>
      </c>
      <c r="D2206">
        <v>7646.99</v>
      </c>
      <c r="E2206">
        <v>7575.02</v>
      </c>
      <c r="F2206">
        <v>1331.99</v>
      </c>
      <c r="G2206">
        <v>0.283084</v>
      </c>
      <c r="H2206">
        <v>0.72685299999999997</v>
      </c>
      <c r="I2206">
        <v>-392718554</v>
      </c>
    </row>
    <row r="2207" spans="1:9" x14ac:dyDescent="0.25">
      <c r="A2207" t="s">
        <v>204</v>
      </c>
      <c r="B2207">
        <v>7754.9</v>
      </c>
      <c r="C2207">
        <v>7732.85</v>
      </c>
      <c r="D2207">
        <v>7643.71</v>
      </c>
      <c r="E2207">
        <v>7575.23</v>
      </c>
      <c r="F2207">
        <v>1332.13</v>
      </c>
      <c r="G2207">
        <v>0.28311399999999998</v>
      </c>
      <c r="H2207">
        <v>0.72754700000000005</v>
      </c>
      <c r="I2207">
        <v>-392718554</v>
      </c>
    </row>
    <row r="2208" spans="1:9" x14ac:dyDescent="0.25">
      <c r="A2208" t="s">
        <v>204</v>
      </c>
      <c r="B2208">
        <v>7755.63</v>
      </c>
      <c r="C2208">
        <v>7733.97</v>
      </c>
      <c r="D2208">
        <v>7645.89</v>
      </c>
      <c r="E2208">
        <v>7575.31</v>
      </c>
      <c r="F2208">
        <v>1332.14</v>
      </c>
      <c r="G2208">
        <v>0.283142</v>
      </c>
      <c r="H2208">
        <v>0.72755000000000003</v>
      </c>
      <c r="I2208">
        <v>-392718554</v>
      </c>
    </row>
    <row r="2209" spans="1:9" x14ac:dyDescent="0.25">
      <c r="A2209" t="s">
        <v>204</v>
      </c>
      <c r="B2209">
        <v>7754.44</v>
      </c>
      <c r="C2209">
        <v>7733.01</v>
      </c>
      <c r="D2209">
        <v>7648.44</v>
      </c>
      <c r="E2209">
        <v>7574.9</v>
      </c>
      <c r="F2209">
        <v>1332</v>
      </c>
      <c r="G2209">
        <v>0.28311599999999998</v>
      </c>
      <c r="H2209">
        <v>0.72552799999999995</v>
      </c>
      <c r="I2209">
        <v>-392718554</v>
      </c>
    </row>
    <row r="2210" spans="1:9" x14ac:dyDescent="0.25">
      <c r="A2210" t="s">
        <v>204</v>
      </c>
      <c r="B2210">
        <v>7753.07</v>
      </c>
      <c r="C2210">
        <v>7731.48</v>
      </c>
      <c r="D2210">
        <v>7646.91</v>
      </c>
      <c r="E2210">
        <v>7574.51</v>
      </c>
      <c r="F2210">
        <v>1331.92</v>
      </c>
      <c r="G2210">
        <v>0.283078</v>
      </c>
      <c r="H2210">
        <v>0.72565800000000003</v>
      </c>
      <c r="I2210">
        <v>-392718554</v>
      </c>
    </row>
    <row r="2211" spans="1:9" x14ac:dyDescent="0.25">
      <c r="A2211" t="s">
        <v>204</v>
      </c>
      <c r="B2211">
        <v>7749.1</v>
      </c>
      <c r="C2211">
        <v>7727.17</v>
      </c>
      <c r="D2211">
        <v>7642.71</v>
      </c>
      <c r="E2211">
        <v>7575.42</v>
      </c>
      <c r="F2211">
        <v>1332.04</v>
      </c>
      <c r="G2211">
        <v>0.28323300000000001</v>
      </c>
      <c r="H2211">
        <v>0.70653200000000005</v>
      </c>
      <c r="I2211">
        <v>-392718554</v>
      </c>
    </row>
    <row r="2212" spans="1:9" x14ac:dyDescent="0.25">
      <c r="A2212" t="s">
        <v>204</v>
      </c>
      <c r="B2212">
        <v>7750.92</v>
      </c>
      <c r="C2212">
        <v>7729.76</v>
      </c>
      <c r="D2212">
        <v>7649.06</v>
      </c>
      <c r="E2212">
        <v>7575.57</v>
      </c>
      <c r="F2212">
        <v>1331.89</v>
      </c>
      <c r="G2212">
        <v>0.28363899999999997</v>
      </c>
      <c r="H2212">
        <v>0.70653100000000002</v>
      </c>
      <c r="I2212">
        <v>-392718554</v>
      </c>
    </row>
    <row r="2213" spans="1:9" x14ac:dyDescent="0.25">
      <c r="A2213" t="s">
        <v>204</v>
      </c>
      <c r="B2213">
        <v>7754.62</v>
      </c>
      <c r="C2213">
        <v>7733.35</v>
      </c>
      <c r="D2213">
        <v>7648.85</v>
      </c>
      <c r="E2213">
        <v>7575.86</v>
      </c>
      <c r="F2213">
        <v>1332.05</v>
      </c>
      <c r="G2213">
        <v>0.28308100000000003</v>
      </c>
      <c r="H2213">
        <v>0.70653200000000005</v>
      </c>
      <c r="I2213">
        <v>-392718554</v>
      </c>
    </row>
    <row r="2214" spans="1:9" x14ac:dyDescent="0.25">
      <c r="A2214" t="s">
        <v>204</v>
      </c>
      <c r="B2214">
        <v>7751.93</v>
      </c>
      <c r="C2214">
        <v>7730.64</v>
      </c>
      <c r="D2214">
        <v>7649.49</v>
      </c>
      <c r="E2214">
        <v>7575.5</v>
      </c>
      <c r="F2214">
        <v>1332.01</v>
      </c>
      <c r="G2214">
        <v>0.283082</v>
      </c>
      <c r="H2214">
        <v>0.71250999999999998</v>
      </c>
      <c r="I2214">
        <v>-392718554</v>
      </c>
    </row>
    <row r="2215" spans="1:9" x14ac:dyDescent="0.25">
      <c r="A2215" t="s">
        <v>204</v>
      </c>
      <c r="B2215">
        <v>7746.69</v>
      </c>
      <c r="C2215">
        <v>7724.76</v>
      </c>
      <c r="D2215">
        <v>7647.6</v>
      </c>
      <c r="E2215">
        <v>7575.76</v>
      </c>
      <c r="F2215">
        <v>1331.86</v>
      </c>
      <c r="G2215">
        <v>0.28314600000000001</v>
      </c>
      <c r="H2215">
        <v>0.72760800000000003</v>
      </c>
      <c r="I2215">
        <v>-392718554</v>
      </c>
    </row>
    <row r="2216" spans="1:9" x14ac:dyDescent="0.25">
      <c r="A2216" t="s">
        <v>204</v>
      </c>
      <c r="B2216">
        <v>7750.58</v>
      </c>
      <c r="C2216">
        <v>7728.67</v>
      </c>
      <c r="D2216">
        <v>7645.06</v>
      </c>
      <c r="E2216">
        <v>7575.99</v>
      </c>
      <c r="F2216">
        <v>1331.96</v>
      </c>
      <c r="G2216">
        <v>0.28551799999999999</v>
      </c>
      <c r="H2216">
        <v>0.72735899999999998</v>
      </c>
      <c r="I2216">
        <v>-392718554</v>
      </c>
    </row>
    <row r="2217" spans="1:9" x14ac:dyDescent="0.25">
      <c r="A2217" t="s">
        <v>204</v>
      </c>
      <c r="B2217">
        <v>7755.86</v>
      </c>
      <c r="C2217">
        <v>7733.98</v>
      </c>
      <c r="D2217">
        <v>7644.08</v>
      </c>
      <c r="E2217">
        <v>7576.35</v>
      </c>
      <c r="F2217">
        <v>1332.11</v>
      </c>
      <c r="G2217">
        <v>0.283078</v>
      </c>
      <c r="H2217">
        <v>0.72648699999999999</v>
      </c>
      <c r="I2217">
        <v>-392718554</v>
      </c>
    </row>
    <row r="2218" spans="1:9" x14ac:dyDescent="0.25">
      <c r="A2218" t="s">
        <v>204</v>
      </c>
      <c r="B2218">
        <v>7746.6</v>
      </c>
      <c r="C2218">
        <v>7724.9</v>
      </c>
      <c r="D2218">
        <v>7641.75</v>
      </c>
      <c r="E2218">
        <v>7575.36</v>
      </c>
      <c r="F2218">
        <v>1331.92</v>
      </c>
      <c r="G2218">
        <v>0.28392600000000001</v>
      </c>
      <c r="H2218">
        <v>0.72747399999999995</v>
      </c>
      <c r="I2218">
        <v>-392718554</v>
      </c>
    </row>
    <row r="2219" spans="1:9" x14ac:dyDescent="0.25">
      <c r="A2219" t="s">
        <v>204</v>
      </c>
      <c r="B2219">
        <v>7743.23</v>
      </c>
      <c r="C2219">
        <v>7721.6</v>
      </c>
      <c r="D2219">
        <v>7642.17</v>
      </c>
      <c r="E2219">
        <v>7576.13</v>
      </c>
      <c r="F2219">
        <v>1332.16</v>
      </c>
      <c r="G2219">
        <v>0.26148900000000003</v>
      </c>
      <c r="H2219">
        <v>0.70653200000000005</v>
      </c>
      <c r="I2219">
        <v>-392718554</v>
      </c>
    </row>
    <row r="2220" spans="1:9" x14ac:dyDescent="0.25">
      <c r="A2220" t="s">
        <v>204</v>
      </c>
      <c r="B2220">
        <v>7751.07</v>
      </c>
      <c r="C2220">
        <v>7729.82</v>
      </c>
      <c r="D2220">
        <v>7643.63</v>
      </c>
      <c r="E2220">
        <v>7576.65</v>
      </c>
      <c r="F2220">
        <v>1332.23</v>
      </c>
      <c r="G2220">
        <v>0.28257500000000002</v>
      </c>
      <c r="H2220">
        <v>0.727796</v>
      </c>
      <c r="I2220">
        <v>-392718554</v>
      </c>
    </row>
    <row r="2221" spans="1:9" x14ac:dyDescent="0.25">
      <c r="A2221" t="s">
        <v>204</v>
      </c>
      <c r="B2221">
        <v>7753.09</v>
      </c>
      <c r="C2221">
        <v>7730.75</v>
      </c>
      <c r="D2221">
        <v>7643.07</v>
      </c>
      <c r="E2221">
        <v>7576</v>
      </c>
      <c r="F2221">
        <v>1332.03</v>
      </c>
      <c r="G2221">
        <v>0.28333199999999997</v>
      </c>
      <c r="H2221">
        <v>0.72679899999999997</v>
      </c>
      <c r="I2221">
        <v>-392718554</v>
      </c>
    </row>
    <row r="2222" spans="1:9" x14ac:dyDescent="0.25">
      <c r="A2222" t="s">
        <v>204</v>
      </c>
      <c r="B2222">
        <v>7746.43</v>
      </c>
      <c r="C2222">
        <v>7724.32</v>
      </c>
      <c r="D2222">
        <v>7642.16</v>
      </c>
      <c r="E2222">
        <v>7575.84</v>
      </c>
      <c r="F2222">
        <v>1332.16</v>
      </c>
      <c r="G2222">
        <v>0.283194</v>
      </c>
      <c r="H2222">
        <v>0.70688499999999999</v>
      </c>
      <c r="I2222">
        <v>-392718554</v>
      </c>
    </row>
    <row r="2223" spans="1:9" x14ac:dyDescent="0.25">
      <c r="A2223" t="s">
        <v>204</v>
      </c>
      <c r="B2223">
        <v>7752.03</v>
      </c>
      <c r="C2223">
        <v>7730.3</v>
      </c>
      <c r="D2223">
        <v>7644.6</v>
      </c>
      <c r="E2223">
        <v>7577.76</v>
      </c>
      <c r="F2223">
        <v>1331.93</v>
      </c>
      <c r="G2223">
        <v>0.28315600000000002</v>
      </c>
      <c r="H2223">
        <v>0.723943</v>
      </c>
      <c r="I2223">
        <v>-392718554</v>
      </c>
    </row>
    <row r="2224" spans="1:9" x14ac:dyDescent="0.25">
      <c r="A2224" t="s">
        <v>204</v>
      </c>
      <c r="B2224">
        <v>7748.15</v>
      </c>
      <c r="C2224">
        <v>7726.91</v>
      </c>
      <c r="D2224">
        <v>7641.94</v>
      </c>
      <c r="E2224">
        <v>7575.23</v>
      </c>
      <c r="F2224">
        <v>1331.89</v>
      </c>
      <c r="G2224">
        <v>0.28338999999999998</v>
      </c>
      <c r="H2224">
        <v>0.71804000000000001</v>
      </c>
      <c r="I2224">
        <v>-392718554</v>
      </c>
    </row>
    <row r="2225" spans="1:25" x14ac:dyDescent="0.25">
      <c r="A2225" t="s">
        <v>204</v>
      </c>
      <c r="B2225">
        <v>7751.24</v>
      </c>
      <c r="C2225">
        <v>7729.63</v>
      </c>
      <c r="D2225">
        <v>7642.85</v>
      </c>
      <c r="E2225">
        <v>7575.01</v>
      </c>
      <c r="F2225">
        <v>1331.8</v>
      </c>
      <c r="G2225">
        <v>0.28335199999999999</v>
      </c>
      <c r="H2225">
        <v>0.72449399999999997</v>
      </c>
      <c r="I2225">
        <v>-392718554</v>
      </c>
    </row>
    <row r="2226" spans="1:25" x14ac:dyDescent="0.25">
      <c r="A2226" t="s">
        <v>204</v>
      </c>
      <c r="B2226">
        <v>7745.74</v>
      </c>
      <c r="C2226">
        <v>7723.61</v>
      </c>
      <c r="D2226">
        <v>7641.5</v>
      </c>
      <c r="E2226">
        <v>7574.83</v>
      </c>
      <c r="F2226">
        <v>1331.83</v>
      </c>
      <c r="G2226">
        <v>0.28337000000000001</v>
      </c>
      <c r="H2226">
        <v>0.72746699999999997</v>
      </c>
      <c r="I2226">
        <v>-392718554</v>
      </c>
    </row>
    <row r="2227" spans="1:25" x14ac:dyDescent="0.25">
      <c r="A2227" t="s">
        <v>204</v>
      </c>
      <c r="B2227">
        <v>7756.23</v>
      </c>
      <c r="C2227">
        <v>7733.6</v>
      </c>
      <c r="D2227">
        <v>7643.23</v>
      </c>
      <c r="E2227">
        <v>7575.3</v>
      </c>
      <c r="F2227">
        <v>1331.86</v>
      </c>
      <c r="G2227">
        <v>0.28309299999999998</v>
      </c>
      <c r="H2227">
        <v>0.72662899999999997</v>
      </c>
      <c r="I2227">
        <v>-392718554</v>
      </c>
    </row>
    <row r="2228" spans="1:25" x14ac:dyDescent="0.25">
      <c r="A2228" t="s">
        <v>204</v>
      </c>
      <c r="B2228">
        <v>7746.1</v>
      </c>
      <c r="C2228">
        <v>7724.19</v>
      </c>
      <c r="D2228">
        <v>7642.09</v>
      </c>
      <c r="E2228">
        <v>7575.66</v>
      </c>
      <c r="F2228">
        <v>1332</v>
      </c>
      <c r="G2228">
        <v>0.28310200000000002</v>
      </c>
      <c r="H2228">
        <v>0.72156500000000001</v>
      </c>
      <c r="I2228">
        <v>-392718554</v>
      </c>
    </row>
    <row r="2229" spans="1:25" x14ac:dyDescent="0.25">
      <c r="A2229" t="s">
        <v>204</v>
      </c>
      <c r="B2229">
        <v>7743.95</v>
      </c>
      <c r="C2229">
        <v>7722.26</v>
      </c>
      <c r="D2229">
        <v>7642.59</v>
      </c>
      <c r="E2229">
        <v>7576.01</v>
      </c>
      <c r="F2229">
        <v>1332.21</v>
      </c>
      <c r="G2229">
        <v>0.28337200000000001</v>
      </c>
      <c r="H2229">
        <v>0.72744600000000004</v>
      </c>
      <c r="I2229">
        <v>-392718554</v>
      </c>
    </row>
    <row r="2230" spans="1:25" x14ac:dyDescent="0.25">
      <c r="A2230" t="s">
        <v>204</v>
      </c>
      <c r="B2230">
        <v>7742.3</v>
      </c>
      <c r="C2230">
        <v>7721.02</v>
      </c>
      <c r="D2230">
        <v>7642.32</v>
      </c>
      <c r="E2230">
        <v>7575.88</v>
      </c>
      <c r="F2230">
        <v>1332.16</v>
      </c>
      <c r="G2230">
        <v>0.28308</v>
      </c>
      <c r="H2230">
        <v>0.73367400000000005</v>
      </c>
      <c r="I2230">
        <v>-392718554</v>
      </c>
    </row>
    <row r="2231" spans="1:25" x14ac:dyDescent="0.25">
      <c r="A2231" t="s">
        <v>204</v>
      </c>
      <c r="B2231">
        <v>7748.21</v>
      </c>
      <c r="C2231">
        <v>7726.2</v>
      </c>
      <c r="D2231">
        <v>7643.08</v>
      </c>
      <c r="E2231">
        <v>7575.54</v>
      </c>
      <c r="F2231">
        <v>1332.01</v>
      </c>
      <c r="G2231">
        <v>0.26120500000000002</v>
      </c>
      <c r="H2231">
        <v>0.72663199999999994</v>
      </c>
      <c r="I2231">
        <v>-392718554</v>
      </c>
    </row>
    <row r="2232" spans="1:25" x14ac:dyDescent="0.25">
      <c r="A2232" t="s">
        <v>204</v>
      </c>
      <c r="B2232">
        <v>7752.35</v>
      </c>
      <c r="C2232">
        <v>7730.45</v>
      </c>
      <c r="D2232">
        <v>7648.06</v>
      </c>
      <c r="E2232">
        <v>7575.35</v>
      </c>
      <c r="F2232">
        <v>1332.07</v>
      </c>
      <c r="G2232">
        <v>0.283196</v>
      </c>
      <c r="H2232">
        <v>0.72784800000000005</v>
      </c>
      <c r="I2232">
        <v>-392718554</v>
      </c>
    </row>
    <row r="2233" spans="1:25" x14ac:dyDescent="0.25">
      <c r="A2233" t="s">
        <v>204</v>
      </c>
      <c r="B2233">
        <v>7751.15</v>
      </c>
      <c r="C2233">
        <v>7729.12</v>
      </c>
      <c r="D2233">
        <v>7647.19</v>
      </c>
      <c r="E2233">
        <v>7575.67</v>
      </c>
      <c r="F2233">
        <v>1332.02</v>
      </c>
      <c r="G2233">
        <v>0.26473400000000002</v>
      </c>
      <c r="H2233">
        <v>0.72718000000000005</v>
      </c>
      <c r="I2233">
        <v>-392718554</v>
      </c>
    </row>
    <row r="2234" spans="1:25" x14ac:dyDescent="0.25">
      <c r="A2234" t="s">
        <v>204</v>
      </c>
      <c r="B2234">
        <v>7754.4</v>
      </c>
      <c r="C2234">
        <v>7731.92</v>
      </c>
      <c r="D2234">
        <v>7646.38</v>
      </c>
      <c r="E2234">
        <v>7575.5</v>
      </c>
      <c r="F2234">
        <v>1331.96</v>
      </c>
      <c r="G2234">
        <v>0.283219</v>
      </c>
      <c r="H2234">
        <v>0.72467099999999995</v>
      </c>
      <c r="I2234">
        <v>-392718554</v>
      </c>
    </row>
    <row r="2235" spans="1:25" x14ac:dyDescent="0.25">
      <c r="A2235" t="s">
        <v>204</v>
      </c>
      <c r="B2235">
        <v>7750.02</v>
      </c>
      <c r="C2235">
        <v>7728.14</v>
      </c>
      <c r="D2235">
        <v>7647.7</v>
      </c>
      <c r="E2235">
        <v>7575.75</v>
      </c>
      <c r="F2235">
        <v>1331.87</v>
      </c>
      <c r="G2235">
        <v>0.28308699999999998</v>
      </c>
      <c r="H2235">
        <v>0.72778600000000004</v>
      </c>
      <c r="I2235">
        <v>-392718554</v>
      </c>
    </row>
    <row r="2236" spans="1:25" x14ac:dyDescent="0.25">
      <c r="A2236" t="s">
        <v>204</v>
      </c>
      <c r="B2236">
        <v>7755.81</v>
      </c>
      <c r="C2236">
        <v>7734.55</v>
      </c>
      <c r="D2236">
        <v>7647.09</v>
      </c>
      <c r="E2236">
        <v>7575.58</v>
      </c>
      <c r="F2236">
        <v>1332.05</v>
      </c>
      <c r="G2236">
        <v>0.28317300000000001</v>
      </c>
      <c r="H2236">
        <v>0.70653100000000002</v>
      </c>
      <c r="I2236">
        <v>-392718554</v>
      </c>
    </row>
    <row r="2237" spans="1:25" x14ac:dyDescent="0.25">
      <c r="A2237" t="s">
        <v>204</v>
      </c>
      <c r="B2237">
        <v>7753.43</v>
      </c>
      <c r="C2237">
        <v>7732.36</v>
      </c>
      <c r="D2237">
        <v>7647.21</v>
      </c>
      <c r="E2237">
        <v>7575.78</v>
      </c>
      <c r="F2237">
        <v>1332.03</v>
      </c>
      <c r="G2237">
        <v>0.28328100000000001</v>
      </c>
      <c r="H2237">
        <v>0.72153299999999998</v>
      </c>
      <c r="I2237">
        <v>-392718554</v>
      </c>
    </row>
    <row r="2238" spans="1:25" x14ac:dyDescent="0.25">
      <c r="A2238" t="s">
        <v>204</v>
      </c>
      <c r="B2238">
        <v>7756.98</v>
      </c>
      <c r="C2238">
        <v>7734.81</v>
      </c>
      <c r="D2238">
        <v>7644.7</v>
      </c>
      <c r="E2238">
        <v>7575.94</v>
      </c>
      <c r="F2238">
        <v>1332.13</v>
      </c>
      <c r="G2238">
        <v>0.28342499999999998</v>
      </c>
      <c r="H2238">
        <v>0.72681200000000001</v>
      </c>
      <c r="I2238">
        <v>-392718554</v>
      </c>
    </row>
    <row r="2239" spans="1:25" x14ac:dyDescent="0.25">
      <c r="A2239" t="s">
        <v>204</v>
      </c>
      <c r="B2239">
        <v>7752.27</v>
      </c>
      <c r="C2239">
        <v>7729.93</v>
      </c>
      <c r="D2239">
        <v>7643.65</v>
      </c>
      <c r="E2239">
        <v>7575.26</v>
      </c>
      <c r="F2239">
        <v>1331.87</v>
      </c>
      <c r="G2239">
        <v>0.283246</v>
      </c>
      <c r="H2239">
        <v>0.70653200000000005</v>
      </c>
      <c r="I2239">
        <v>-392718554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204</v>
      </c>
      <c r="B2240">
        <v>7750.67</v>
      </c>
      <c r="C2240">
        <v>7729.25</v>
      </c>
      <c r="D2240">
        <v>7649.64</v>
      </c>
      <c r="E2240">
        <v>7576.04</v>
      </c>
      <c r="F2240">
        <v>1332.02</v>
      </c>
      <c r="G2240">
        <v>0.28308100000000003</v>
      </c>
      <c r="H2240">
        <v>0.72575900000000004</v>
      </c>
      <c r="I2240">
        <v>-392718554</v>
      </c>
      <c r="R2240">
        <f>AVERAGE(B2191:B2240)</f>
        <v>7750.4733999999999</v>
      </c>
      <c r="S2240">
        <f>AVERAGE(C2191:C2240)</f>
        <v>7728.6802000000016</v>
      </c>
      <c r="U2240">
        <f>_xlfn.VAR.P(B2191:B2240)</f>
        <v>15.243882439999872</v>
      </c>
      <c r="V2240">
        <f>_xlfn.VAR.P(C2191:C2240)</f>
        <v>14.989093960000053</v>
      </c>
      <c r="X2240">
        <f>1.96*SQRT(U2240)/50</f>
        <v>0.15305018625470995</v>
      </c>
      <c r="Y2240">
        <f>1.96*SQRT(V2240)/50</f>
        <v>0.15176574495812445</v>
      </c>
    </row>
    <row r="2241" spans="1:9" x14ac:dyDescent="0.25">
      <c r="A2241" t="s">
        <v>205</v>
      </c>
      <c r="B2241">
        <v>387620.45409999997</v>
      </c>
      <c r="C2241" t="s">
        <v>37</v>
      </c>
    </row>
    <row r="2242" spans="1:9" x14ac:dyDescent="0.25">
      <c r="A2242" t="s">
        <v>206</v>
      </c>
      <c r="B2242">
        <v>6801.39</v>
      </c>
      <c r="C2242">
        <v>6779.55</v>
      </c>
      <c r="D2242">
        <v>6707.18</v>
      </c>
      <c r="E2242">
        <v>6671.79</v>
      </c>
      <c r="F2242">
        <v>454.666</v>
      </c>
      <c r="G2242">
        <v>0.26576100000000002</v>
      </c>
      <c r="H2242">
        <v>0.72388300000000005</v>
      </c>
      <c r="I2242">
        <v>-392718554</v>
      </c>
    </row>
    <row r="2243" spans="1:9" x14ac:dyDescent="0.25">
      <c r="A2243" t="s">
        <v>206</v>
      </c>
      <c r="B2243">
        <v>6799.64</v>
      </c>
      <c r="C2243">
        <v>6777.55</v>
      </c>
      <c r="D2243">
        <v>6707.07</v>
      </c>
      <c r="E2243">
        <v>6671.15</v>
      </c>
      <c r="F2243">
        <v>454.464</v>
      </c>
      <c r="G2243">
        <v>0.27051799999999998</v>
      </c>
      <c r="H2243">
        <v>0.72718000000000005</v>
      </c>
      <c r="I2243">
        <v>-392718554</v>
      </c>
    </row>
    <row r="2244" spans="1:9" x14ac:dyDescent="0.25">
      <c r="A2244" t="s">
        <v>206</v>
      </c>
      <c r="B2244">
        <v>6803.93</v>
      </c>
      <c r="C2244">
        <v>6782.71</v>
      </c>
      <c r="D2244">
        <v>6709.33</v>
      </c>
      <c r="E2244">
        <v>6670.75</v>
      </c>
      <c r="F2244">
        <v>454.47500000000002</v>
      </c>
      <c r="G2244">
        <v>0.28318900000000002</v>
      </c>
      <c r="H2244">
        <v>0.72568699999999997</v>
      </c>
      <c r="I2244">
        <v>-392718554</v>
      </c>
    </row>
    <row r="2245" spans="1:9" x14ac:dyDescent="0.25">
      <c r="A2245" t="s">
        <v>206</v>
      </c>
      <c r="B2245">
        <v>6802.2</v>
      </c>
      <c r="C2245">
        <v>6780.48</v>
      </c>
      <c r="D2245">
        <v>6706.55</v>
      </c>
      <c r="E2245">
        <v>6671.41</v>
      </c>
      <c r="F2245">
        <v>454.51</v>
      </c>
      <c r="G2245">
        <v>0.283078</v>
      </c>
      <c r="H2245">
        <v>0.721638</v>
      </c>
      <c r="I2245">
        <v>-392718554</v>
      </c>
    </row>
    <row r="2246" spans="1:9" x14ac:dyDescent="0.25">
      <c r="A2246" t="s">
        <v>206</v>
      </c>
      <c r="B2246">
        <v>6802.3</v>
      </c>
      <c r="C2246">
        <v>6779.87</v>
      </c>
      <c r="D2246">
        <v>6706.68</v>
      </c>
      <c r="E2246">
        <v>6671.07</v>
      </c>
      <c r="F2246">
        <v>454.43099999999998</v>
      </c>
      <c r="G2246">
        <v>0.28320000000000001</v>
      </c>
      <c r="H2246">
        <v>0.71556600000000004</v>
      </c>
      <c r="I2246">
        <v>-392718554</v>
      </c>
    </row>
    <row r="2247" spans="1:9" x14ac:dyDescent="0.25">
      <c r="A2247" t="s">
        <v>206</v>
      </c>
      <c r="B2247">
        <v>6802.96</v>
      </c>
      <c r="C2247">
        <v>6781.07</v>
      </c>
      <c r="D2247">
        <v>6702.04</v>
      </c>
      <c r="E2247">
        <v>6671.75</v>
      </c>
      <c r="F2247">
        <v>454.47</v>
      </c>
      <c r="G2247">
        <v>0.26489600000000002</v>
      </c>
      <c r="H2247">
        <v>0.72609199999999996</v>
      </c>
      <c r="I2247">
        <v>-392718554</v>
      </c>
    </row>
    <row r="2248" spans="1:9" x14ac:dyDescent="0.25">
      <c r="A2248" t="s">
        <v>206</v>
      </c>
      <c r="B2248">
        <v>6809.31</v>
      </c>
      <c r="C2248">
        <v>6787.58</v>
      </c>
      <c r="D2248">
        <v>6703.12</v>
      </c>
      <c r="E2248">
        <v>6671.62</v>
      </c>
      <c r="F2248">
        <v>454.43900000000002</v>
      </c>
      <c r="G2248">
        <v>0.26840599999999998</v>
      </c>
      <c r="H2248">
        <v>0.71261399999999997</v>
      </c>
      <c r="I2248">
        <v>-392718554</v>
      </c>
    </row>
    <row r="2249" spans="1:9" x14ac:dyDescent="0.25">
      <c r="A2249" t="s">
        <v>206</v>
      </c>
      <c r="B2249">
        <v>6800.9</v>
      </c>
      <c r="C2249">
        <v>6780.12</v>
      </c>
      <c r="D2249">
        <v>6703.23</v>
      </c>
      <c r="E2249">
        <v>6671.59</v>
      </c>
      <c r="F2249">
        <v>454.40199999999999</v>
      </c>
      <c r="G2249">
        <v>0.283609</v>
      </c>
      <c r="H2249">
        <v>0.71955400000000003</v>
      </c>
      <c r="I2249">
        <v>-392718554</v>
      </c>
    </row>
    <row r="2250" spans="1:9" x14ac:dyDescent="0.25">
      <c r="A2250" t="s">
        <v>206</v>
      </c>
      <c r="B2250">
        <v>6797.19</v>
      </c>
      <c r="C2250">
        <v>6775.11</v>
      </c>
      <c r="D2250">
        <v>6700.21</v>
      </c>
      <c r="E2250">
        <v>6671.08</v>
      </c>
      <c r="F2250">
        <v>454.40899999999999</v>
      </c>
      <c r="G2250">
        <v>0.28335900000000003</v>
      </c>
      <c r="H2250">
        <v>0.72184700000000002</v>
      </c>
      <c r="I2250">
        <v>-392718554</v>
      </c>
    </row>
    <row r="2251" spans="1:9" x14ac:dyDescent="0.25">
      <c r="A2251" t="s">
        <v>206</v>
      </c>
      <c r="B2251">
        <v>6801.14</v>
      </c>
      <c r="C2251">
        <v>6778.94</v>
      </c>
      <c r="D2251">
        <v>6701.82</v>
      </c>
      <c r="E2251">
        <v>6671.44</v>
      </c>
      <c r="F2251">
        <v>454.392</v>
      </c>
      <c r="G2251">
        <v>0.28312900000000002</v>
      </c>
      <c r="H2251">
        <v>0.70653200000000005</v>
      </c>
      <c r="I2251">
        <v>-392718554</v>
      </c>
    </row>
    <row r="2252" spans="1:9" x14ac:dyDescent="0.25">
      <c r="A2252" t="s">
        <v>206</v>
      </c>
      <c r="B2252">
        <v>6797.76</v>
      </c>
      <c r="C2252">
        <v>6776.06</v>
      </c>
      <c r="D2252">
        <v>6700.55</v>
      </c>
      <c r="E2252">
        <v>6670.52</v>
      </c>
      <c r="F2252">
        <v>454.29199999999997</v>
      </c>
      <c r="G2252">
        <v>0.28308299999999997</v>
      </c>
      <c r="H2252">
        <v>0.72438199999999997</v>
      </c>
      <c r="I2252">
        <v>-392718554</v>
      </c>
    </row>
    <row r="2253" spans="1:9" x14ac:dyDescent="0.25">
      <c r="A2253" t="s">
        <v>206</v>
      </c>
      <c r="B2253">
        <v>6795.68</v>
      </c>
      <c r="C2253">
        <v>6774.05</v>
      </c>
      <c r="D2253">
        <v>6700.57</v>
      </c>
      <c r="E2253">
        <v>6671.26</v>
      </c>
      <c r="F2253">
        <v>454.404</v>
      </c>
      <c r="G2253">
        <v>0.28334700000000002</v>
      </c>
      <c r="H2253">
        <v>0.72030000000000005</v>
      </c>
      <c r="I2253">
        <v>-392718554</v>
      </c>
    </row>
    <row r="2254" spans="1:9" x14ac:dyDescent="0.25">
      <c r="A2254" t="s">
        <v>206</v>
      </c>
      <c r="B2254">
        <v>6794.14</v>
      </c>
      <c r="C2254">
        <v>6771.93</v>
      </c>
      <c r="D2254">
        <v>6700.12</v>
      </c>
      <c r="E2254">
        <v>6671.03</v>
      </c>
      <c r="F2254">
        <v>454.32499999999999</v>
      </c>
      <c r="G2254">
        <v>0.28321299999999999</v>
      </c>
      <c r="H2254">
        <v>0.70653200000000005</v>
      </c>
      <c r="I2254">
        <v>-392718554</v>
      </c>
    </row>
    <row r="2255" spans="1:9" x14ac:dyDescent="0.25">
      <c r="A2255" t="s">
        <v>206</v>
      </c>
      <c r="B2255">
        <v>6799.85</v>
      </c>
      <c r="C2255">
        <v>6777.54</v>
      </c>
      <c r="D2255">
        <v>6701.37</v>
      </c>
      <c r="E2255">
        <v>6671.31</v>
      </c>
      <c r="F2255">
        <v>454.24200000000002</v>
      </c>
      <c r="G2255">
        <v>0.283078</v>
      </c>
      <c r="H2255">
        <v>0.71676200000000001</v>
      </c>
      <c r="I2255">
        <v>-392718554</v>
      </c>
    </row>
    <row r="2256" spans="1:9" x14ac:dyDescent="0.25">
      <c r="A2256" t="s">
        <v>206</v>
      </c>
      <c r="B2256">
        <v>6794.32</v>
      </c>
      <c r="C2256">
        <v>6772.91</v>
      </c>
      <c r="D2256">
        <v>6700.03</v>
      </c>
      <c r="E2256">
        <v>6670.86</v>
      </c>
      <c r="F2256">
        <v>454.35899999999998</v>
      </c>
      <c r="G2256">
        <v>0.28329799999999999</v>
      </c>
      <c r="H2256">
        <v>0.70652599999999999</v>
      </c>
      <c r="I2256">
        <v>-392718554</v>
      </c>
    </row>
    <row r="2257" spans="1:9" x14ac:dyDescent="0.25">
      <c r="A2257" t="s">
        <v>206</v>
      </c>
      <c r="B2257">
        <v>6802.15</v>
      </c>
      <c r="C2257">
        <v>6780.04</v>
      </c>
      <c r="D2257">
        <v>6702.01</v>
      </c>
      <c r="E2257">
        <v>6671.5</v>
      </c>
      <c r="F2257">
        <v>454.46699999999998</v>
      </c>
      <c r="G2257">
        <v>0.28312399999999999</v>
      </c>
      <c r="H2257">
        <v>0.72554600000000002</v>
      </c>
      <c r="I2257">
        <v>-392718554</v>
      </c>
    </row>
    <row r="2258" spans="1:9" x14ac:dyDescent="0.25">
      <c r="A2258" t="s">
        <v>206</v>
      </c>
      <c r="B2258">
        <v>6798.62</v>
      </c>
      <c r="C2258">
        <v>6777.16</v>
      </c>
      <c r="D2258">
        <v>6701.66</v>
      </c>
      <c r="E2258">
        <v>6671.13</v>
      </c>
      <c r="F2258">
        <v>454.34399999999999</v>
      </c>
      <c r="G2258">
        <v>0.28329900000000002</v>
      </c>
      <c r="H2258">
        <v>0.72760199999999997</v>
      </c>
      <c r="I2258">
        <v>-392718554</v>
      </c>
    </row>
    <row r="2259" spans="1:9" x14ac:dyDescent="0.25">
      <c r="A2259" t="s">
        <v>206</v>
      </c>
      <c r="B2259">
        <v>6798.65</v>
      </c>
      <c r="C2259">
        <v>6776.35</v>
      </c>
      <c r="D2259">
        <v>6701.6</v>
      </c>
      <c r="E2259">
        <v>6671.31</v>
      </c>
      <c r="F2259">
        <v>454.47199999999998</v>
      </c>
      <c r="G2259">
        <v>0.26855899999999999</v>
      </c>
      <c r="H2259">
        <v>0.72778900000000002</v>
      </c>
      <c r="I2259">
        <v>-392718554</v>
      </c>
    </row>
    <row r="2260" spans="1:9" x14ac:dyDescent="0.25">
      <c r="A2260" t="s">
        <v>206</v>
      </c>
      <c r="B2260">
        <v>6803.98</v>
      </c>
      <c r="C2260">
        <v>6781.66</v>
      </c>
      <c r="D2260">
        <v>6701.95</v>
      </c>
      <c r="E2260">
        <v>6671.01</v>
      </c>
      <c r="F2260">
        <v>454.40699999999998</v>
      </c>
      <c r="G2260">
        <v>0.28307900000000003</v>
      </c>
      <c r="H2260">
        <v>0.72014199999999995</v>
      </c>
      <c r="I2260">
        <v>-392718554</v>
      </c>
    </row>
    <row r="2261" spans="1:9" x14ac:dyDescent="0.25">
      <c r="A2261" t="s">
        <v>206</v>
      </c>
      <c r="B2261">
        <v>6800.25</v>
      </c>
      <c r="C2261">
        <v>6778.34</v>
      </c>
      <c r="D2261">
        <v>6701.04</v>
      </c>
      <c r="E2261">
        <v>6671.14</v>
      </c>
      <c r="F2261">
        <v>454.43099999999998</v>
      </c>
      <c r="G2261">
        <v>0.28318300000000002</v>
      </c>
      <c r="H2261">
        <v>0.70653200000000005</v>
      </c>
      <c r="I2261">
        <v>-392718554</v>
      </c>
    </row>
    <row r="2262" spans="1:9" x14ac:dyDescent="0.25">
      <c r="A2262" t="s">
        <v>206</v>
      </c>
      <c r="B2262">
        <v>6800.78</v>
      </c>
      <c r="C2262">
        <v>6778.72</v>
      </c>
      <c r="D2262">
        <v>6702.18</v>
      </c>
      <c r="E2262">
        <v>6671.24</v>
      </c>
      <c r="F2262">
        <v>454.46199999999999</v>
      </c>
      <c r="G2262">
        <v>0.28309400000000001</v>
      </c>
      <c r="H2262">
        <v>0.72068500000000002</v>
      </c>
      <c r="I2262">
        <v>-392718554</v>
      </c>
    </row>
    <row r="2263" spans="1:9" x14ac:dyDescent="0.25">
      <c r="A2263" t="s">
        <v>206</v>
      </c>
      <c r="B2263">
        <v>6802.99</v>
      </c>
      <c r="C2263">
        <v>6781.72</v>
      </c>
      <c r="D2263">
        <v>6703.17</v>
      </c>
      <c r="E2263">
        <v>6671.86</v>
      </c>
      <c r="F2263">
        <v>454.38600000000002</v>
      </c>
      <c r="G2263">
        <v>0.26186100000000001</v>
      </c>
      <c r="H2263">
        <v>0.70651900000000001</v>
      </c>
      <c r="I2263">
        <v>-392718554</v>
      </c>
    </row>
    <row r="2264" spans="1:9" x14ac:dyDescent="0.25">
      <c r="A2264" t="s">
        <v>206</v>
      </c>
      <c r="B2264">
        <v>6802.98</v>
      </c>
      <c r="C2264">
        <v>6781.13</v>
      </c>
      <c r="D2264">
        <v>6703.26</v>
      </c>
      <c r="E2264">
        <v>6671.89</v>
      </c>
      <c r="F2264">
        <v>454.45</v>
      </c>
      <c r="G2264">
        <v>0.28327400000000003</v>
      </c>
      <c r="H2264">
        <v>0.72704999999999997</v>
      </c>
      <c r="I2264">
        <v>-392718554</v>
      </c>
    </row>
    <row r="2265" spans="1:9" x14ac:dyDescent="0.25">
      <c r="A2265" t="s">
        <v>206</v>
      </c>
      <c r="B2265">
        <v>6803.56</v>
      </c>
      <c r="C2265">
        <v>6781.85</v>
      </c>
      <c r="D2265">
        <v>6702.96</v>
      </c>
      <c r="E2265">
        <v>6671.48</v>
      </c>
      <c r="F2265">
        <v>454.43099999999998</v>
      </c>
      <c r="G2265">
        <v>0.283078</v>
      </c>
      <c r="H2265">
        <v>0.72783699999999996</v>
      </c>
      <c r="I2265">
        <v>-392718554</v>
      </c>
    </row>
    <row r="2266" spans="1:9" x14ac:dyDescent="0.25">
      <c r="A2266" t="s">
        <v>206</v>
      </c>
      <c r="B2266">
        <v>6804.02</v>
      </c>
      <c r="C2266">
        <v>6781.5</v>
      </c>
      <c r="D2266">
        <v>6702.82</v>
      </c>
      <c r="E2266">
        <v>6671.32</v>
      </c>
      <c r="F2266">
        <v>454.33</v>
      </c>
      <c r="G2266">
        <v>0.283084</v>
      </c>
      <c r="H2266">
        <v>0.72770699999999999</v>
      </c>
      <c r="I2266">
        <v>-392718554</v>
      </c>
    </row>
    <row r="2267" spans="1:9" x14ac:dyDescent="0.25">
      <c r="A2267" t="s">
        <v>206</v>
      </c>
      <c r="B2267">
        <v>6804.36</v>
      </c>
      <c r="C2267">
        <v>6782.11</v>
      </c>
      <c r="D2267">
        <v>6706.86</v>
      </c>
      <c r="E2267">
        <v>6671.64</v>
      </c>
      <c r="F2267">
        <v>454.43099999999998</v>
      </c>
      <c r="G2267">
        <v>0.28309699999999999</v>
      </c>
      <c r="H2267">
        <v>0.71597500000000003</v>
      </c>
      <c r="I2267">
        <v>-392718554</v>
      </c>
    </row>
    <row r="2268" spans="1:9" x14ac:dyDescent="0.25">
      <c r="A2268" t="s">
        <v>206</v>
      </c>
      <c r="B2268">
        <v>6804.29</v>
      </c>
      <c r="C2268">
        <v>6781.69</v>
      </c>
      <c r="D2268">
        <v>6705.58</v>
      </c>
      <c r="E2268">
        <v>6671.24</v>
      </c>
      <c r="F2268">
        <v>454.43</v>
      </c>
      <c r="G2268">
        <v>0.27572099999999999</v>
      </c>
      <c r="H2268">
        <v>0.72774000000000005</v>
      </c>
      <c r="I2268">
        <v>-392718554</v>
      </c>
    </row>
    <row r="2269" spans="1:9" x14ac:dyDescent="0.25">
      <c r="A2269" t="s">
        <v>206</v>
      </c>
      <c r="B2269">
        <v>6807.54</v>
      </c>
      <c r="C2269">
        <v>6785.45</v>
      </c>
      <c r="D2269">
        <v>6706.14</v>
      </c>
      <c r="E2269">
        <v>6671.32</v>
      </c>
      <c r="F2269">
        <v>454.38099999999997</v>
      </c>
      <c r="G2269">
        <v>0.28315899999999999</v>
      </c>
      <c r="H2269">
        <v>0.72788299999999995</v>
      </c>
      <c r="I2269">
        <v>-392718554</v>
      </c>
    </row>
    <row r="2270" spans="1:9" x14ac:dyDescent="0.25">
      <c r="A2270" t="s">
        <v>206</v>
      </c>
      <c r="B2270">
        <v>6807.46</v>
      </c>
      <c r="C2270">
        <v>6786.09</v>
      </c>
      <c r="D2270">
        <v>6703.41</v>
      </c>
      <c r="E2270">
        <v>6671.34</v>
      </c>
      <c r="F2270">
        <v>454.35</v>
      </c>
      <c r="G2270">
        <v>0.26293499999999997</v>
      </c>
      <c r="H2270">
        <v>0.72631800000000002</v>
      </c>
      <c r="I2270">
        <v>-392718554</v>
      </c>
    </row>
    <row r="2271" spans="1:9" x14ac:dyDescent="0.25">
      <c r="A2271" t="s">
        <v>206</v>
      </c>
      <c r="B2271">
        <v>6813.32</v>
      </c>
      <c r="C2271">
        <v>6791.16</v>
      </c>
      <c r="D2271">
        <v>6704.7</v>
      </c>
      <c r="E2271">
        <v>6671.38</v>
      </c>
      <c r="F2271">
        <v>454.23599999999999</v>
      </c>
      <c r="G2271">
        <v>0.28312300000000001</v>
      </c>
      <c r="H2271">
        <v>0.72509699999999999</v>
      </c>
      <c r="I2271">
        <v>-392718554</v>
      </c>
    </row>
    <row r="2272" spans="1:9" x14ac:dyDescent="0.25">
      <c r="A2272" t="s">
        <v>206</v>
      </c>
      <c r="B2272">
        <v>6806.82</v>
      </c>
      <c r="C2272">
        <v>6784.76</v>
      </c>
      <c r="D2272">
        <v>6706.52</v>
      </c>
      <c r="E2272">
        <v>6670.97</v>
      </c>
      <c r="F2272">
        <v>454.36500000000001</v>
      </c>
      <c r="G2272">
        <v>0.28318100000000002</v>
      </c>
      <c r="H2272">
        <v>0.71192800000000001</v>
      </c>
      <c r="I2272">
        <v>-392718554</v>
      </c>
    </row>
    <row r="2273" spans="1:9" x14ac:dyDescent="0.25">
      <c r="A2273" t="s">
        <v>206</v>
      </c>
      <c r="B2273">
        <v>6810.25</v>
      </c>
      <c r="C2273">
        <v>6787.78</v>
      </c>
      <c r="D2273">
        <v>6704.11</v>
      </c>
      <c r="E2273">
        <v>6671.5</v>
      </c>
      <c r="F2273">
        <v>454.44299999999998</v>
      </c>
      <c r="G2273">
        <v>0.283078</v>
      </c>
      <c r="H2273">
        <v>0.70852300000000001</v>
      </c>
      <c r="I2273">
        <v>-392718554</v>
      </c>
    </row>
    <row r="2274" spans="1:9" x14ac:dyDescent="0.25">
      <c r="A2274" t="s">
        <v>206</v>
      </c>
      <c r="B2274">
        <v>6811.38</v>
      </c>
      <c r="C2274">
        <v>6789.3</v>
      </c>
      <c r="D2274">
        <v>6703.77</v>
      </c>
      <c r="E2274">
        <v>6671.56</v>
      </c>
      <c r="F2274">
        <v>454.47399999999999</v>
      </c>
      <c r="G2274">
        <v>0.26977800000000002</v>
      </c>
      <c r="H2274">
        <v>0.72681300000000004</v>
      </c>
      <c r="I2274">
        <v>-392718554</v>
      </c>
    </row>
    <row r="2275" spans="1:9" x14ac:dyDescent="0.25">
      <c r="A2275" t="s">
        <v>206</v>
      </c>
      <c r="B2275">
        <v>6805.34</v>
      </c>
      <c r="C2275">
        <v>6782.75</v>
      </c>
      <c r="D2275">
        <v>6702.61</v>
      </c>
      <c r="E2275">
        <v>6670.76</v>
      </c>
      <c r="F2275">
        <v>454.279</v>
      </c>
      <c r="G2275">
        <v>0.28318399999999999</v>
      </c>
      <c r="H2275">
        <v>0.70653200000000005</v>
      </c>
      <c r="I2275">
        <v>-392718554</v>
      </c>
    </row>
    <row r="2276" spans="1:9" x14ac:dyDescent="0.25">
      <c r="A2276" t="s">
        <v>206</v>
      </c>
      <c r="B2276">
        <v>6805.06</v>
      </c>
      <c r="C2276">
        <v>6782.38</v>
      </c>
      <c r="D2276">
        <v>6706.64</v>
      </c>
      <c r="E2276">
        <v>6670.91</v>
      </c>
      <c r="F2276">
        <v>454.35899999999998</v>
      </c>
      <c r="G2276">
        <v>0.283443</v>
      </c>
      <c r="H2276">
        <v>0.72781399999999996</v>
      </c>
      <c r="I2276">
        <v>-392718554</v>
      </c>
    </row>
    <row r="2277" spans="1:9" x14ac:dyDescent="0.25">
      <c r="A2277" t="s">
        <v>206</v>
      </c>
      <c r="B2277">
        <v>6798.8</v>
      </c>
      <c r="C2277">
        <v>6776.98</v>
      </c>
      <c r="D2277">
        <v>6705.72</v>
      </c>
      <c r="E2277">
        <v>6670.88</v>
      </c>
      <c r="F2277">
        <v>454.57900000000001</v>
      </c>
      <c r="G2277">
        <v>0.28308699999999998</v>
      </c>
      <c r="H2277">
        <v>0.72648199999999996</v>
      </c>
      <c r="I2277">
        <v>-392718554</v>
      </c>
    </row>
    <row r="2278" spans="1:9" x14ac:dyDescent="0.25">
      <c r="A2278" t="s">
        <v>206</v>
      </c>
      <c r="B2278">
        <v>6798.87</v>
      </c>
      <c r="C2278">
        <v>6777.25</v>
      </c>
      <c r="D2278">
        <v>6706.01</v>
      </c>
      <c r="E2278">
        <v>6670.76</v>
      </c>
      <c r="F2278">
        <v>454.358</v>
      </c>
      <c r="G2278">
        <v>0.28311700000000001</v>
      </c>
      <c r="H2278">
        <v>0.72772300000000001</v>
      </c>
      <c r="I2278">
        <v>-392718554</v>
      </c>
    </row>
    <row r="2279" spans="1:9" x14ac:dyDescent="0.25">
      <c r="A2279" t="s">
        <v>206</v>
      </c>
      <c r="B2279">
        <v>6801.27</v>
      </c>
      <c r="C2279">
        <v>6778.77</v>
      </c>
      <c r="D2279">
        <v>6701.4</v>
      </c>
      <c r="E2279">
        <v>6671.56</v>
      </c>
      <c r="F2279">
        <v>454.423</v>
      </c>
      <c r="G2279">
        <v>0.28310600000000002</v>
      </c>
      <c r="H2279">
        <v>0.72639200000000004</v>
      </c>
      <c r="I2279">
        <v>-392718554</v>
      </c>
    </row>
    <row r="2280" spans="1:9" x14ac:dyDescent="0.25">
      <c r="A2280" t="s">
        <v>206</v>
      </c>
      <c r="B2280">
        <v>6804.85</v>
      </c>
      <c r="C2280">
        <v>6782.18</v>
      </c>
      <c r="D2280">
        <v>6707.06</v>
      </c>
      <c r="E2280">
        <v>6671.57</v>
      </c>
      <c r="F2280">
        <v>454.46699999999998</v>
      </c>
      <c r="G2280">
        <v>0.28311799999999998</v>
      </c>
      <c r="H2280">
        <v>0.72711400000000004</v>
      </c>
      <c r="I2280">
        <v>-392718554</v>
      </c>
    </row>
    <row r="2281" spans="1:9" x14ac:dyDescent="0.25">
      <c r="A2281" t="s">
        <v>206</v>
      </c>
      <c r="B2281">
        <v>6801.07</v>
      </c>
      <c r="C2281">
        <v>6779.26</v>
      </c>
      <c r="D2281">
        <v>6706.9</v>
      </c>
      <c r="E2281">
        <v>6671.53</v>
      </c>
      <c r="F2281">
        <v>454.50299999999999</v>
      </c>
      <c r="G2281">
        <v>0.28309400000000001</v>
      </c>
      <c r="H2281">
        <v>0.71377199999999996</v>
      </c>
      <c r="I2281">
        <v>-392718554</v>
      </c>
    </row>
    <row r="2282" spans="1:9" x14ac:dyDescent="0.25">
      <c r="A2282" t="s">
        <v>206</v>
      </c>
      <c r="B2282">
        <v>6801.93</v>
      </c>
      <c r="C2282">
        <v>6779.88</v>
      </c>
      <c r="D2282">
        <v>6707.08</v>
      </c>
      <c r="E2282">
        <v>6671.39</v>
      </c>
      <c r="F2282">
        <v>454.44400000000002</v>
      </c>
      <c r="G2282">
        <v>0.28308100000000003</v>
      </c>
      <c r="H2282">
        <v>0.72732300000000005</v>
      </c>
      <c r="I2282">
        <v>-392718554</v>
      </c>
    </row>
    <row r="2283" spans="1:9" x14ac:dyDescent="0.25">
      <c r="A2283" t="s">
        <v>206</v>
      </c>
      <c r="B2283">
        <v>6801.67</v>
      </c>
      <c r="C2283">
        <v>6779.51</v>
      </c>
      <c r="D2283">
        <v>6706</v>
      </c>
      <c r="E2283">
        <v>6670.96</v>
      </c>
      <c r="F2283">
        <v>454.46699999999998</v>
      </c>
      <c r="G2283">
        <v>0.28309699999999999</v>
      </c>
      <c r="H2283">
        <v>0.71977199999999997</v>
      </c>
      <c r="I2283">
        <v>-392718554</v>
      </c>
    </row>
    <row r="2284" spans="1:9" x14ac:dyDescent="0.25">
      <c r="A2284" t="s">
        <v>206</v>
      </c>
      <c r="B2284">
        <v>6798.71</v>
      </c>
      <c r="C2284">
        <v>6776.37</v>
      </c>
      <c r="D2284">
        <v>6703.24</v>
      </c>
      <c r="E2284">
        <v>6670.63</v>
      </c>
      <c r="F2284">
        <v>454.50799999999998</v>
      </c>
      <c r="G2284">
        <v>0.28309600000000001</v>
      </c>
      <c r="H2284">
        <v>0.72784400000000005</v>
      </c>
      <c r="I2284">
        <v>-392718554</v>
      </c>
    </row>
    <row r="2285" spans="1:9" x14ac:dyDescent="0.25">
      <c r="A2285" t="s">
        <v>206</v>
      </c>
      <c r="B2285">
        <v>6797.64</v>
      </c>
      <c r="C2285">
        <v>6775.92</v>
      </c>
      <c r="D2285">
        <v>6701.15</v>
      </c>
      <c r="E2285">
        <v>6670.92</v>
      </c>
      <c r="F2285">
        <v>454.52800000000002</v>
      </c>
      <c r="G2285">
        <v>0.28308299999999997</v>
      </c>
      <c r="H2285">
        <v>0.72759300000000005</v>
      </c>
      <c r="I2285">
        <v>-392718554</v>
      </c>
    </row>
    <row r="2286" spans="1:9" x14ac:dyDescent="0.25">
      <c r="A2286" t="s">
        <v>206</v>
      </c>
      <c r="B2286">
        <v>6796.6</v>
      </c>
      <c r="C2286">
        <v>6774.96</v>
      </c>
      <c r="D2286">
        <v>6700.72</v>
      </c>
      <c r="E2286">
        <v>6670.92</v>
      </c>
      <c r="F2286">
        <v>454.43299999999999</v>
      </c>
      <c r="G2286">
        <v>0.28311900000000001</v>
      </c>
      <c r="H2286">
        <v>0.72198200000000001</v>
      </c>
      <c r="I2286">
        <v>-392718554</v>
      </c>
    </row>
    <row r="2287" spans="1:9" x14ac:dyDescent="0.25">
      <c r="A2287" t="s">
        <v>206</v>
      </c>
      <c r="B2287">
        <v>6793.69</v>
      </c>
      <c r="C2287">
        <v>6772.16</v>
      </c>
      <c r="D2287">
        <v>6700.04</v>
      </c>
      <c r="E2287">
        <v>6671.24</v>
      </c>
      <c r="F2287">
        <v>454.37299999999999</v>
      </c>
      <c r="G2287">
        <v>0.28309600000000001</v>
      </c>
      <c r="H2287">
        <v>0.71959099999999998</v>
      </c>
      <c r="I2287">
        <v>-392718554</v>
      </c>
    </row>
    <row r="2288" spans="1:9" x14ac:dyDescent="0.25">
      <c r="A2288" t="s">
        <v>206</v>
      </c>
      <c r="B2288">
        <v>6800.31</v>
      </c>
      <c r="C2288">
        <v>6778.44</v>
      </c>
      <c r="D2288">
        <v>6701.6</v>
      </c>
      <c r="E2288">
        <v>6671.46</v>
      </c>
      <c r="F2288">
        <v>454.35300000000001</v>
      </c>
      <c r="G2288">
        <v>0.283416</v>
      </c>
      <c r="H2288">
        <v>0.72697699999999998</v>
      </c>
      <c r="I2288">
        <v>-392718554</v>
      </c>
    </row>
    <row r="2289" spans="1:25" x14ac:dyDescent="0.25">
      <c r="A2289" t="s">
        <v>206</v>
      </c>
      <c r="B2289">
        <v>6799.27</v>
      </c>
      <c r="C2289">
        <v>6776.83</v>
      </c>
      <c r="D2289">
        <v>6700.96</v>
      </c>
      <c r="E2289">
        <v>6671.02</v>
      </c>
      <c r="F2289">
        <v>454.44499999999999</v>
      </c>
      <c r="G2289">
        <v>0.28308899999999998</v>
      </c>
      <c r="H2289">
        <v>0.70652899999999996</v>
      </c>
      <c r="I2289">
        <v>-392718554</v>
      </c>
    </row>
    <row r="2290" spans="1:25" x14ac:dyDescent="0.25">
      <c r="A2290" t="s">
        <v>206</v>
      </c>
      <c r="B2290">
        <v>6803.09</v>
      </c>
      <c r="C2290">
        <v>6780.41</v>
      </c>
      <c r="D2290">
        <v>6701.7</v>
      </c>
      <c r="E2290">
        <v>6671.47</v>
      </c>
      <c r="F2290">
        <v>454.45</v>
      </c>
      <c r="G2290">
        <v>0.28157700000000002</v>
      </c>
      <c r="H2290">
        <v>0.70652999999999999</v>
      </c>
      <c r="I2290">
        <v>-392718554</v>
      </c>
    </row>
    <row r="2291" spans="1:25" x14ac:dyDescent="0.25">
      <c r="A2291" t="s">
        <v>206</v>
      </c>
      <c r="B2291">
        <v>6797.17</v>
      </c>
      <c r="C2291">
        <v>6775.59</v>
      </c>
      <c r="D2291">
        <v>6701.86</v>
      </c>
      <c r="E2291">
        <v>6672.34</v>
      </c>
      <c r="F2291">
        <v>454.42500000000001</v>
      </c>
      <c r="G2291">
        <v>0.28344000000000003</v>
      </c>
      <c r="H2291">
        <v>0.71955000000000002</v>
      </c>
      <c r="I2291">
        <v>-392718554</v>
      </c>
    </row>
    <row r="2292" spans="1:25" x14ac:dyDescent="0.25">
      <c r="A2292" t="s">
        <v>206</v>
      </c>
      <c r="B2292">
        <v>6797.97</v>
      </c>
      <c r="C2292">
        <v>6776.73</v>
      </c>
      <c r="D2292">
        <v>6702.26</v>
      </c>
      <c r="E2292">
        <v>6671.78</v>
      </c>
      <c r="F2292">
        <v>454.51299999999998</v>
      </c>
      <c r="G2292">
        <v>0.28312100000000001</v>
      </c>
      <c r="H2292">
        <v>0.70652899999999996</v>
      </c>
      <c r="I2292">
        <v>-392718554</v>
      </c>
    </row>
    <row r="2293" spans="1:25" x14ac:dyDescent="0.25">
      <c r="A2293" t="s">
        <v>206</v>
      </c>
      <c r="B2293">
        <v>6800.93</v>
      </c>
      <c r="C2293">
        <v>6779.5</v>
      </c>
      <c r="D2293">
        <v>6702.68</v>
      </c>
      <c r="E2293">
        <v>6672.1</v>
      </c>
      <c r="F2293">
        <v>454.49599999999998</v>
      </c>
      <c r="G2293">
        <v>0.28309600000000001</v>
      </c>
      <c r="H2293">
        <v>0.72780100000000003</v>
      </c>
      <c r="I2293">
        <v>-392718554</v>
      </c>
    </row>
    <row r="2294" spans="1:25" x14ac:dyDescent="0.25">
      <c r="A2294" t="s">
        <v>206</v>
      </c>
      <c r="B2294">
        <v>6798.32</v>
      </c>
      <c r="C2294">
        <v>6776.25</v>
      </c>
      <c r="D2294">
        <v>6701.21</v>
      </c>
      <c r="E2294">
        <v>6671.04</v>
      </c>
      <c r="F2294">
        <v>454.351</v>
      </c>
      <c r="G2294">
        <v>0.28308</v>
      </c>
      <c r="H2294">
        <v>0.72775400000000001</v>
      </c>
      <c r="I2294">
        <v>-392718554</v>
      </c>
    </row>
    <row r="2295" spans="1:25" x14ac:dyDescent="0.25">
      <c r="A2295" t="s">
        <v>206</v>
      </c>
      <c r="B2295">
        <v>6804.56</v>
      </c>
      <c r="C2295">
        <v>6782.46</v>
      </c>
      <c r="D2295">
        <v>6702.05</v>
      </c>
      <c r="E2295">
        <v>6671.12</v>
      </c>
      <c r="F2295">
        <v>454.53899999999999</v>
      </c>
      <c r="G2295">
        <v>0.285383</v>
      </c>
      <c r="H2295">
        <v>0.72437499999999999</v>
      </c>
      <c r="I2295">
        <v>-392718554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206</v>
      </c>
      <c r="B2296">
        <v>6814.56</v>
      </c>
      <c r="C2296">
        <v>6792.43</v>
      </c>
      <c r="D2296">
        <v>6704.06</v>
      </c>
      <c r="E2296">
        <v>6671.17</v>
      </c>
      <c r="F2296">
        <v>454.43799999999999</v>
      </c>
      <c r="G2296">
        <v>0.283078</v>
      </c>
      <c r="H2296">
        <v>0.72709100000000004</v>
      </c>
      <c r="I2296">
        <v>-392718554</v>
      </c>
      <c r="R2296">
        <f>AVERAGE(B2247:B2296)</f>
        <v>6801.9665999999988</v>
      </c>
      <c r="S2296">
        <f>AVERAGE(C2247:C2296)</f>
        <v>6779.9826000000012</v>
      </c>
      <c r="U2296">
        <f>_xlfn.VAR.P(B2247:B2296)</f>
        <v>21.786546440000176</v>
      </c>
      <c r="V2296">
        <f>_xlfn.VAR.P(C2247:C2296)</f>
        <v>20.682055240000082</v>
      </c>
      <c r="X2296">
        <f>1.96*SQRT(U2296)/50</f>
        <v>0.18297015800824426</v>
      </c>
      <c r="Y2296">
        <f>1.96*SQRT(V2296)/50</f>
        <v>0.17827190851054947</v>
      </c>
    </row>
    <row r="2297" spans="1:25" x14ac:dyDescent="0.25">
      <c r="A2297" t="s">
        <v>207</v>
      </c>
      <c r="B2297">
        <v>340201.8444</v>
      </c>
      <c r="C2297" t="s">
        <v>37</v>
      </c>
    </row>
    <row r="2298" spans="1:25" x14ac:dyDescent="0.25">
      <c r="A2298" t="s">
        <v>208</v>
      </c>
      <c r="B2298">
        <v>7895.38</v>
      </c>
      <c r="C2298">
        <v>7872.58</v>
      </c>
      <c r="D2298">
        <v>7835.11</v>
      </c>
      <c r="E2298">
        <v>7821.32</v>
      </c>
      <c r="F2298">
        <v>1337.16</v>
      </c>
      <c r="G2298">
        <v>0.28323300000000001</v>
      </c>
      <c r="H2298">
        <v>0.72607999999999995</v>
      </c>
      <c r="I2298">
        <v>-392718554</v>
      </c>
    </row>
    <row r="2299" spans="1:25" x14ac:dyDescent="0.25">
      <c r="A2299" t="s">
        <v>208</v>
      </c>
      <c r="B2299">
        <v>7922.78</v>
      </c>
      <c r="C2299">
        <v>7892.11</v>
      </c>
      <c r="D2299">
        <v>7851.92</v>
      </c>
      <c r="E2299">
        <v>7837.49</v>
      </c>
      <c r="F2299">
        <v>1347.14</v>
      </c>
      <c r="G2299">
        <v>0.28344599999999998</v>
      </c>
      <c r="H2299">
        <v>0.72278399999999998</v>
      </c>
      <c r="I2299">
        <v>-392718554</v>
      </c>
    </row>
    <row r="2300" spans="1:25" x14ac:dyDescent="0.25">
      <c r="A2300" t="s">
        <v>208</v>
      </c>
      <c r="B2300">
        <v>7875.19</v>
      </c>
      <c r="C2300">
        <v>7854.46</v>
      </c>
      <c r="D2300">
        <v>7823.32</v>
      </c>
      <c r="E2300">
        <v>7805.69</v>
      </c>
      <c r="F2300">
        <v>1328.11</v>
      </c>
      <c r="G2300">
        <v>0.260606</v>
      </c>
      <c r="H2300">
        <v>0.72566200000000003</v>
      </c>
      <c r="I2300">
        <v>-392718554</v>
      </c>
    </row>
    <row r="2301" spans="1:25" x14ac:dyDescent="0.25">
      <c r="A2301" t="s">
        <v>208</v>
      </c>
      <c r="B2301">
        <v>7886.12</v>
      </c>
      <c r="C2301">
        <v>7864.44</v>
      </c>
      <c r="D2301">
        <v>7828.75</v>
      </c>
      <c r="E2301">
        <v>7812.68</v>
      </c>
      <c r="F2301">
        <v>1333.1</v>
      </c>
      <c r="G2301">
        <v>0.28313500000000003</v>
      </c>
      <c r="H2301">
        <v>0.70653200000000005</v>
      </c>
      <c r="I2301">
        <v>-392718554</v>
      </c>
    </row>
    <row r="2302" spans="1:25" x14ac:dyDescent="0.25">
      <c r="A2302" t="s">
        <v>208</v>
      </c>
      <c r="B2302">
        <v>7925.82</v>
      </c>
      <c r="C2302">
        <v>7904.11</v>
      </c>
      <c r="D2302">
        <v>7862.24</v>
      </c>
      <c r="E2302">
        <v>7843.57</v>
      </c>
      <c r="F2302">
        <v>1346.48</v>
      </c>
      <c r="G2302">
        <v>0.283078</v>
      </c>
      <c r="H2302">
        <v>0.70739600000000002</v>
      </c>
      <c r="I2302">
        <v>-392718554</v>
      </c>
    </row>
    <row r="2303" spans="1:25" x14ac:dyDescent="0.25">
      <c r="A2303" t="s">
        <v>208</v>
      </c>
      <c r="B2303">
        <v>7931.35</v>
      </c>
      <c r="C2303">
        <v>7903.95</v>
      </c>
      <c r="D2303">
        <v>7859.45</v>
      </c>
      <c r="E2303">
        <v>7838.26</v>
      </c>
      <c r="F2303">
        <v>1342.07</v>
      </c>
      <c r="G2303">
        <v>0.283078</v>
      </c>
      <c r="H2303">
        <v>0.71965800000000002</v>
      </c>
      <c r="I2303">
        <v>-392718554</v>
      </c>
    </row>
    <row r="2304" spans="1:25" x14ac:dyDescent="0.25">
      <c r="A2304" t="s">
        <v>208</v>
      </c>
      <c r="B2304">
        <v>7921.3</v>
      </c>
      <c r="C2304">
        <v>7898.86</v>
      </c>
      <c r="D2304">
        <v>7854.84</v>
      </c>
      <c r="E2304">
        <v>7832.7</v>
      </c>
      <c r="F2304">
        <v>1337.18</v>
      </c>
      <c r="G2304">
        <v>0.28480499999999997</v>
      </c>
      <c r="H2304">
        <v>0.70651900000000001</v>
      </c>
      <c r="I2304">
        <v>-392718554</v>
      </c>
    </row>
    <row r="2305" spans="1:9" x14ac:dyDescent="0.25">
      <c r="A2305" t="s">
        <v>208</v>
      </c>
      <c r="B2305">
        <v>7937.14</v>
      </c>
      <c r="C2305">
        <v>7915.23</v>
      </c>
      <c r="D2305">
        <v>7868.5</v>
      </c>
      <c r="E2305">
        <v>7847.77</v>
      </c>
      <c r="F2305">
        <v>1349.08</v>
      </c>
      <c r="G2305">
        <v>0.28311399999999998</v>
      </c>
      <c r="H2305">
        <v>0.719777</v>
      </c>
      <c r="I2305">
        <v>-392718554</v>
      </c>
    </row>
    <row r="2306" spans="1:9" x14ac:dyDescent="0.25">
      <c r="A2306" t="s">
        <v>208</v>
      </c>
      <c r="B2306">
        <v>7923.08</v>
      </c>
      <c r="C2306">
        <v>7901.37</v>
      </c>
      <c r="D2306">
        <v>7855.22</v>
      </c>
      <c r="E2306">
        <v>7834.56</v>
      </c>
      <c r="F2306">
        <v>1336.37</v>
      </c>
      <c r="G2306">
        <v>0.28308800000000001</v>
      </c>
      <c r="H2306">
        <v>0.72447499999999998</v>
      </c>
      <c r="I2306">
        <v>-392718554</v>
      </c>
    </row>
    <row r="2307" spans="1:9" x14ac:dyDescent="0.25">
      <c r="A2307" t="s">
        <v>208</v>
      </c>
      <c r="B2307">
        <v>7907.63</v>
      </c>
      <c r="C2307">
        <v>7886</v>
      </c>
      <c r="D2307">
        <v>7850.74</v>
      </c>
      <c r="E2307">
        <v>7834.09</v>
      </c>
      <c r="F2307">
        <v>1338.99</v>
      </c>
      <c r="G2307">
        <v>0.283391</v>
      </c>
      <c r="H2307">
        <v>0.71697999999999995</v>
      </c>
      <c r="I2307">
        <v>-392718554</v>
      </c>
    </row>
    <row r="2308" spans="1:9" x14ac:dyDescent="0.25">
      <c r="A2308" t="s">
        <v>208</v>
      </c>
      <c r="B2308">
        <v>7940.15</v>
      </c>
      <c r="C2308">
        <v>7918.9</v>
      </c>
      <c r="D2308">
        <v>7870.53</v>
      </c>
      <c r="E2308">
        <v>7851.28</v>
      </c>
      <c r="F2308">
        <v>1351.76</v>
      </c>
      <c r="G2308">
        <v>0.28308800000000001</v>
      </c>
      <c r="H2308">
        <v>0.72166799999999998</v>
      </c>
      <c r="I2308">
        <v>-392718554</v>
      </c>
    </row>
    <row r="2309" spans="1:9" x14ac:dyDescent="0.25">
      <c r="A2309" t="s">
        <v>208</v>
      </c>
      <c r="B2309">
        <v>7937.6</v>
      </c>
      <c r="C2309">
        <v>7915.91</v>
      </c>
      <c r="D2309">
        <v>7869.71</v>
      </c>
      <c r="E2309">
        <v>7851.92</v>
      </c>
      <c r="F2309">
        <v>1353.06</v>
      </c>
      <c r="G2309">
        <v>0.266123</v>
      </c>
      <c r="H2309">
        <v>0.72595399999999999</v>
      </c>
      <c r="I2309">
        <v>-392718554</v>
      </c>
    </row>
    <row r="2310" spans="1:9" x14ac:dyDescent="0.25">
      <c r="A2310" t="s">
        <v>208</v>
      </c>
      <c r="B2310">
        <v>7934.61</v>
      </c>
      <c r="C2310">
        <v>7912.59</v>
      </c>
      <c r="D2310">
        <v>7864.49</v>
      </c>
      <c r="E2310">
        <v>7841.48</v>
      </c>
      <c r="F2310">
        <v>1340.51</v>
      </c>
      <c r="G2310">
        <v>0.28315899999999999</v>
      </c>
      <c r="H2310">
        <v>0.72780900000000004</v>
      </c>
      <c r="I2310">
        <v>-392718554</v>
      </c>
    </row>
    <row r="2311" spans="1:9" x14ac:dyDescent="0.25">
      <c r="A2311" t="s">
        <v>208</v>
      </c>
      <c r="B2311">
        <v>7887.72</v>
      </c>
      <c r="C2311">
        <v>7865.4</v>
      </c>
      <c r="D2311">
        <v>7834.8</v>
      </c>
      <c r="E2311">
        <v>7819.33</v>
      </c>
      <c r="F2311">
        <v>1340.21</v>
      </c>
      <c r="G2311">
        <v>0.283105</v>
      </c>
      <c r="H2311">
        <v>0.72577899999999995</v>
      </c>
      <c r="I2311">
        <v>-392718554</v>
      </c>
    </row>
    <row r="2312" spans="1:9" x14ac:dyDescent="0.25">
      <c r="A2312" t="s">
        <v>208</v>
      </c>
      <c r="B2312">
        <v>7891.39</v>
      </c>
      <c r="C2312">
        <v>7868.64</v>
      </c>
      <c r="D2312">
        <v>7836.71</v>
      </c>
      <c r="E2312">
        <v>7821.19</v>
      </c>
      <c r="F2312">
        <v>1338.95</v>
      </c>
      <c r="G2312">
        <v>0.28319800000000001</v>
      </c>
      <c r="H2312">
        <v>0.71823000000000004</v>
      </c>
      <c r="I2312">
        <v>-392718554</v>
      </c>
    </row>
    <row r="2313" spans="1:9" x14ac:dyDescent="0.25">
      <c r="A2313" t="s">
        <v>208</v>
      </c>
      <c r="B2313">
        <v>7923.18</v>
      </c>
      <c r="C2313">
        <v>7901.57</v>
      </c>
      <c r="D2313">
        <v>7853.88</v>
      </c>
      <c r="E2313">
        <v>7830.96</v>
      </c>
      <c r="F2313">
        <v>1334.89</v>
      </c>
      <c r="G2313">
        <v>0.28309899999999999</v>
      </c>
      <c r="H2313">
        <v>0.71714500000000003</v>
      </c>
      <c r="I2313">
        <v>-392718554</v>
      </c>
    </row>
    <row r="2314" spans="1:9" x14ac:dyDescent="0.25">
      <c r="A2314" t="s">
        <v>208</v>
      </c>
      <c r="B2314">
        <v>7915.63</v>
      </c>
      <c r="C2314">
        <v>7894.42</v>
      </c>
      <c r="D2314">
        <v>7849.55</v>
      </c>
      <c r="E2314">
        <v>7825.91</v>
      </c>
      <c r="F2314">
        <v>1333.96</v>
      </c>
      <c r="G2314">
        <v>0.28311399999999998</v>
      </c>
      <c r="H2314">
        <v>0.72541199999999995</v>
      </c>
      <c r="I2314">
        <v>-392718554</v>
      </c>
    </row>
    <row r="2315" spans="1:9" x14ac:dyDescent="0.25">
      <c r="A2315" t="s">
        <v>208</v>
      </c>
      <c r="B2315">
        <v>7913.74</v>
      </c>
      <c r="C2315">
        <v>7892.06</v>
      </c>
      <c r="D2315">
        <v>7845.17</v>
      </c>
      <c r="E2315">
        <v>7823.03</v>
      </c>
      <c r="F2315">
        <v>1330.89</v>
      </c>
      <c r="G2315">
        <v>0.28308499999999998</v>
      </c>
      <c r="H2315">
        <v>0.72789899999999996</v>
      </c>
      <c r="I2315">
        <v>-392718554</v>
      </c>
    </row>
    <row r="2316" spans="1:9" x14ac:dyDescent="0.25">
      <c r="A2316" t="s">
        <v>208</v>
      </c>
      <c r="B2316">
        <v>7915.79</v>
      </c>
      <c r="C2316">
        <v>7894.23</v>
      </c>
      <c r="D2316">
        <v>7851.66</v>
      </c>
      <c r="E2316">
        <v>7828.68</v>
      </c>
      <c r="F2316">
        <v>1337.61</v>
      </c>
      <c r="G2316">
        <v>0.28313100000000002</v>
      </c>
      <c r="H2316">
        <v>0.72572099999999995</v>
      </c>
      <c r="I2316">
        <v>-392718554</v>
      </c>
    </row>
    <row r="2317" spans="1:9" x14ac:dyDescent="0.25">
      <c r="A2317" t="s">
        <v>208</v>
      </c>
      <c r="B2317">
        <v>7916.64</v>
      </c>
      <c r="C2317">
        <v>7895</v>
      </c>
      <c r="D2317">
        <v>7853.05</v>
      </c>
      <c r="E2317">
        <v>7835.75</v>
      </c>
      <c r="F2317">
        <v>1345.43</v>
      </c>
      <c r="G2317">
        <v>0.28310000000000002</v>
      </c>
      <c r="H2317">
        <v>0.72391000000000005</v>
      </c>
      <c r="I2317">
        <v>-392718554</v>
      </c>
    </row>
    <row r="2318" spans="1:9" x14ac:dyDescent="0.25">
      <c r="A2318" t="s">
        <v>208</v>
      </c>
      <c r="B2318">
        <v>7871.82</v>
      </c>
      <c r="C2318">
        <v>7849.56</v>
      </c>
      <c r="D2318">
        <v>7819.95</v>
      </c>
      <c r="E2318">
        <v>7803.54</v>
      </c>
      <c r="F2318">
        <v>1328.48</v>
      </c>
      <c r="G2318">
        <v>0.28354400000000002</v>
      </c>
      <c r="H2318">
        <v>0.72657300000000002</v>
      </c>
      <c r="I2318">
        <v>-392718554</v>
      </c>
    </row>
    <row r="2319" spans="1:9" x14ac:dyDescent="0.25">
      <c r="A2319" t="s">
        <v>208</v>
      </c>
      <c r="B2319">
        <v>7876.72</v>
      </c>
      <c r="C2319">
        <v>7855.26</v>
      </c>
      <c r="D2319">
        <v>7822.73</v>
      </c>
      <c r="E2319">
        <v>7804.61</v>
      </c>
      <c r="F2319">
        <v>1326.25</v>
      </c>
      <c r="G2319">
        <v>0.28309699999999999</v>
      </c>
      <c r="H2319">
        <v>0.72784899999999997</v>
      </c>
      <c r="I2319">
        <v>-392718554</v>
      </c>
    </row>
    <row r="2320" spans="1:9" x14ac:dyDescent="0.25">
      <c r="A2320" t="s">
        <v>208</v>
      </c>
      <c r="B2320">
        <v>7879.3</v>
      </c>
      <c r="C2320">
        <v>7856.85</v>
      </c>
      <c r="D2320">
        <v>7823.74</v>
      </c>
      <c r="E2320">
        <v>7807.5</v>
      </c>
      <c r="F2320">
        <v>1329.39</v>
      </c>
      <c r="G2320">
        <v>0.273308</v>
      </c>
      <c r="H2320">
        <v>0.71443500000000004</v>
      </c>
      <c r="I2320">
        <v>-392718554</v>
      </c>
    </row>
    <row r="2321" spans="1:9" x14ac:dyDescent="0.25">
      <c r="A2321" t="s">
        <v>208</v>
      </c>
      <c r="B2321">
        <v>7870.01</v>
      </c>
      <c r="C2321">
        <v>7848.39</v>
      </c>
      <c r="D2321">
        <v>7816.17</v>
      </c>
      <c r="E2321">
        <v>7800.73</v>
      </c>
      <c r="F2321">
        <v>1326.23</v>
      </c>
      <c r="G2321">
        <v>0.28315000000000001</v>
      </c>
      <c r="H2321">
        <v>0.72757400000000005</v>
      </c>
      <c r="I2321">
        <v>-392718554</v>
      </c>
    </row>
    <row r="2322" spans="1:9" x14ac:dyDescent="0.25">
      <c r="A2322" t="s">
        <v>208</v>
      </c>
      <c r="B2322">
        <v>7880.82</v>
      </c>
      <c r="C2322">
        <v>7859.61</v>
      </c>
      <c r="D2322">
        <v>7827.22</v>
      </c>
      <c r="E2322">
        <v>7810.37</v>
      </c>
      <c r="F2322">
        <v>1333.96</v>
      </c>
      <c r="G2322">
        <v>0.283111</v>
      </c>
      <c r="H2322">
        <v>0.72720499999999999</v>
      </c>
      <c r="I2322">
        <v>-392718554</v>
      </c>
    </row>
    <row r="2323" spans="1:9" x14ac:dyDescent="0.25">
      <c r="A2323" t="s">
        <v>208</v>
      </c>
      <c r="B2323">
        <v>7880.42</v>
      </c>
      <c r="C2323">
        <v>7858.77</v>
      </c>
      <c r="D2323">
        <v>7827.39</v>
      </c>
      <c r="E2323">
        <v>7808.76</v>
      </c>
      <c r="F2323">
        <v>1329.47</v>
      </c>
      <c r="G2323">
        <v>0.28317500000000001</v>
      </c>
      <c r="H2323">
        <v>0.72605900000000001</v>
      </c>
      <c r="I2323">
        <v>-392718554</v>
      </c>
    </row>
    <row r="2324" spans="1:9" x14ac:dyDescent="0.25">
      <c r="A2324" t="s">
        <v>208</v>
      </c>
      <c r="B2324">
        <v>7887.66</v>
      </c>
      <c r="C2324">
        <v>7865.81</v>
      </c>
      <c r="D2324">
        <v>7833.03</v>
      </c>
      <c r="E2324">
        <v>7817.61</v>
      </c>
      <c r="F2324">
        <v>1338.26</v>
      </c>
      <c r="G2324">
        <v>0.28322199999999997</v>
      </c>
      <c r="H2324">
        <v>0.72186799999999995</v>
      </c>
      <c r="I2324">
        <v>-392718554</v>
      </c>
    </row>
    <row r="2325" spans="1:9" x14ac:dyDescent="0.25">
      <c r="A2325" t="s">
        <v>208</v>
      </c>
      <c r="B2325">
        <v>7891.25</v>
      </c>
      <c r="C2325">
        <v>7869.35</v>
      </c>
      <c r="D2325">
        <v>7833.16</v>
      </c>
      <c r="E2325">
        <v>7816.52</v>
      </c>
      <c r="F2325">
        <v>1337.1</v>
      </c>
      <c r="G2325">
        <v>0.28316599999999997</v>
      </c>
      <c r="H2325">
        <v>0.70653200000000005</v>
      </c>
      <c r="I2325">
        <v>-392718554</v>
      </c>
    </row>
    <row r="2326" spans="1:9" x14ac:dyDescent="0.25">
      <c r="A2326" t="s">
        <v>208</v>
      </c>
      <c r="B2326">
        <v>7905.42</v>
      </c>
      <c r="C2326">
        <v>7884.18</v>
      </c>
      <c r="D2326">
        <v>7844.92</v>
      </c>
      <c r="E2326">
        <v>7827.61</v>
      </c>
      <c r="F2326">
        <v>1343.56</v>
      </c>
      <c r="G2326">
        <v>0.28336600000000001</v>
      </c>
      <c r="H2326">
        <v>0.72424999999999995</v>
      </c>
      <c r="I2326">
        <v>-392718554</v>
      </c>
    </row>
    <row r="2327" spans="1:9" x14ac:dyDescent="0.25">
      <c r="A2327" t="s">
        <v>208</v>
      </c>
      <c r="B2327">
        <v>7881.83</v>
      </c>
      <c r="C2327">
        <v>7860.09</v>
      </c>
      <c r="D2327">
        <v>7825.53</v>
      </c>
      <c r="E2327">
        <v>7810.82</v>
      </c>
      <c r="F2327">
        <v>1332.54</v>
      </c>
      <c r="G2327">
        <v>0.28314800000000001</v>
      </c>
      <c r="H2327">
        <v>0.72116000000000002</v>
      </c>
      <c r="I2327">
        <v>-392718554</v>
      </c>
    </row>
    <row r="2328" spans="1:9" x14ac:dyDescent="0.25">
      <c r="A2328" t="s">
        <v>208</v>
      </c>
      <c r="B2328">
        <v>7882.99</v>
      </c>
      <c r="C2328">
        <v>7861.93</v>
      </c>
      <c r="D2328">
        <v>7827.6</v>
      </c>
      <c r="E2328">
        <v>7813.4</v>
      </c>
      <c r="F2328">
        <v>1332.42</v>
      </c>
      <c r="G2328">
        <v>0.27023399999999997</v>
      </c>
      <c r="H2328">
        <v>0.72789899999999996</v>
      </c>
      <c r="I2328">
        <v>-392718554</v>
      </c>
    </row>
    <row r="2329" spans="1:9" x14ac:dyDescent="0.25">
      <c r="A2329" t="s">
        <v>208</v>
      </c>
      <c r="B2329">
        <v>7884.47</v>
      </c>
      <c r="C2329">
        <v>7862.89</v>
      </c>
      <c r="D2329">
        <v>7826.43</v>
      </c>
      <c r="E2329">
        <v>7811.01</v>
      </c>
      <c r="F2329">
        <v>1331.24</v>
      </c>
      <c r="G2329">
        <v>0.28308100000000003</v>
      </c>
      <c r="H2329">
        <v>0.72789899999999996</v>
      </c>
      <c r="I2329">
        <v>-392718554</v>
      </c>
    </row>
    <row r="2330" spans="1:9" x14ac:dyDescent="0.25">
      <c r="A2330" t="s">
        <v>208</v>
      </c>
      <c r="B2330">
        <v>7880.91</v>
      </c>
      <c r="C2330">
        <v>7858.5</v>
      </c>
      <c r="D2330">
        <v>7825.17</v>
      </c>
      <c r="E2330">
        <v>7809.99</v>
      </c>
      <c r="F2330">
        <v>1330.91</v>
      </c>
      <c r="G2330">
        <v>0.28309000000000001</v>
      </c>
      <c r="H2330">
        <v>0.72789099999999995</v>
      </c>
      <c r="I2330">
        <v>-392718554</v>
      </c>
    </row>
    <row r="2331" spans="1:9" x14ac:dyDescent="0.25">
      <c r="A2331" t="s">
        <v>208</v>
      </c>
      <c r="B2331">
        <v>7867.29</v>
      </c>
      <c r="C2331">
        <v>7845</v>
      </c>
      <c r="D2331">
        <v>7812.43</v>
      </c>
      <c r="E2331">
        <v>7799.76</v>
      </c>
      <c r="F2331">
        <v>1327.34</v>
      </c>
      <c r="G2331">
        <v>0.28308</v>
      </c>
      <c r="H2331">
        <v>0.71923700000000002</v>
      </c>
      <c r="I2331">
        <v>-392718554</v>
      </c>
    </row>
    <row r="2332" spans="1:9" x14ac:dyDescent="0.25">
      <c r="A2332" t="s">
        <v>208</v>
      </c>
      <c r="B2332">
        <v>7905.1</v>
      </c>
      <c r="C2332">
        <v>7882.03</v>
      </c>
      <c r="D2332">
        <v>7841.4</v>
      </c>
      <c r="E2332">
        <v>7827.09</v>
      </c>
      <c r="F2332">
        <v>1338.73</v>
      </c>
      <c r="G2332">
        <v>0.283109</v>
      </c>
      <c r="H2332">
        <v>0.70653200000000005</v>
      </c>
      <c r="I2332">
        <v>-392718554</v>
      </c>
    </row>
    <row r="2333" spans="1:9" x14ac:dyDescent="0.25">
      <c r="A2333" t="s">
        <v>208</v>
      </c>
      <c r="B2333">
        <v>7925.12</v>
      </c>
      <c r="C2333">
        <v>7903.41</v>
      </c>
      <c r="D2333">
        <v>7856.66</v>
      </c>
      <c r="E2333">
        <v>7838.58</v>
      </c>
      <c r="F2333">
        <v>1341.47</v>
      </c>
      <c r="G2333">
        <v>0.27468500000000001</v>
      </c>
      <c r="H2333">
        <v>0.72787999999999997</v>
      </c>
      <c r="I2333">
        <v>-392718554</v>
      </c>
    </row>
    <row r="2334" spans="1:9" x14ac:dyDescent="0.25">
      <c r="A2334" t="s">
        <v>208</v>
      </c>
      <c r="B2334">
        <v>7924.7</v>
      </c>
      <c r="C2334">
        <v>7903.83</v>
      </c>
      <c r="D2334">
        <v>7857.08</v>
      </c>
      <c r="E2334">
        <v>7840.2</v>
      </c>
      <c r="F2334">
        <v>1345.05</v>
      </c>
      <c r="G2334">
        <v>0.28308800000000001</v>
      </c>
      <c r="H2334">
        <v>0.749529</v>
      </c>
      <c r="I2334">
        <v>-392718554</v>
      </c>
    </row>
    <row r="2335" spans="1:9" x14ac:dyDescent="0.25">
      <c r="A2335" t="s">
        <v>208</v>
      </c>
      <c r="B2335">
        <v>7918.37</v>
      </c>
      <c r="C2335">
        <v>7896.66</v>
      </c>
      <c r="D2335">
        <v>7850.48</v>
      </c>
      <c r="E2335">
        <v>7829.55</v>
      </c>
      <c r="F2335">
        <v>1332.75</v>
      </c>
      <c r="G2335">
        <v>0.28331899999999999</v>
      </c>
      <c r="H2335">
        <v>0.72659899999999999</v>
      </c>
      <c r="I2335">
        <v>-392718554</v>
      </c>
    </row>
    <row r="2336" spans="1:9" x14ac:dyDescent="0.25">
      <c r="A2336" t="s">
        <v>208</v>
      </c>
      <c r="B2336">
        <v>7913.12</v>
      </c>
      <c r="C2336">
        <v>7891.17</v>
      </c>
      <c r="D2336">
        <v>7854.39</v>
      </c>
      <c r="E2336">
        <v>7839.1</v>
      </c>
      <c r="F2336">
        <v>1347.17</v>
      </c>
      <c r="G2336">
        <v>0.26810899999999999</v>
      </c>
      <c r="H2336">
        <v>0.72413899999999998</v>
      </c>
      <c r="I2336">
        <v>-392718554</v>
      </c>
    </row>
    <row r="2337" spans="1:25" x14ac:dyDescent="0.25">
      <c r="A2337" t="s">
        <v>208</v>
      </c>
      <c r="B2337">
        <v>7943.36</v>
      </c>
      <c r="C2337">
        <v>7920.65</v>
      </c>
      <c r="D2337">
        <v>7869.82</v>
      </c>
      <c r="E2337">
        <v>7849.86</v>
      </c>
      <c r="F2337">
        <v>1347.75</v>
      </c>
      <c r="G2337">
        <v>0.28307900000000003</v>
      </c>
      <c r="H2337">
        <v>0.72479400000000005</v>
      </c>
      <c r="I2337">
        <v>-392718554</v>
      </c>
    </row>
    <row r="2338" spans="1:25" x14ac:dyDescent="0.25">
      <c r="A2338" t="s">
        <v>208</v>
      </c>
      <c r="B2338">
        <v>7911.54</v>
      </c>
      <c r="C2338">
        <v>7889.1</v>
      </c>
      <c r="D2338">
        <v>7846.83</v>
      </c>
      <c r="E2338">
        <v>7825.7</v>
      </c>
      <c r="F2338">
        <v>1335.02</v>
      </c>
      <c r="G2338">
        <v>0.28319899999999998</v>
      </c>
      <c r="H2338">
        <v>0.72690500000000002</v>
      </c>
      <c r="I2338">
        <v>-392718554</v>
      </c>
    </row>
    <row r="2339" spans="1:25" x14ac:dyDescent="0.25">
      <c r="A2339" t="s">
        <v>208</v>
      </c>
      <c r="B2339">
        <v>7905.17</v>
      </c>
      <c r="C2339">
        <v>7882.66</v>
      </c>
      <c r="D2339">
        <v>7848</v>
      </c>
      <c r="E2339">
        <v>7830.08</v>
      </c>
      <c r="F2339">
        <v>1340.04</v>
      </c>
      <c r="G2339">
        <v>0.283331</v>
      </c>
      <c r="H2339">
        <v>0.72695399999999999</v>
      </c>
      <c r="I2339">
        <v>-392718554</v>
      </c>
    </row>
    <row r="2340" spans="1:25" x14ac:dyDescent="0.25">
      <c r="A2340" t="s">
        <v>208</v>
      </c>
      <c r="B2340">
        <v>7933.29</v>
      </c>
      <c r="C2340">
        <v>7911.83</v>
      </c>
      <c r="D2340">
        <v>7861.81</v>
      </c>
      <c r="E2340">
        <v>7841.83</v>
      </c>
      <c r="F2340">
        <v>1345.75</v>
      </c>
      <c r="G2340">
        <v>0.283084</v>
      </c>
      <c r="H2340">
        <v>0.70652599999999999</v>
      </c>
      <c r="I2340">
        <v>-392718554</v>
      </c>
    </row>
    <row r="2341" spans="1:25" x14ac:dyDescent="0.25">
      <c r="A2341" t="s">
        <v>208</v>
      </c>
      <c r="B2341">
        <v>7935.01</v>
      </c>
      <c r="C2341">
        <v>7913.16</v>
      </c>
      <c r="D2341">
        <v>7862.23</v>
      </c>
      <c r="E2341">
        <v>7841.54</v>
      </c>
      <c r="F2341">
        <v>1340.61</v>
      </c>
      <c r="G2341">
        <v>0.28312300000000001</v>
      </c>
      <c r="H2341">
        <v>0.70653100000000002</v>
      </c>
      <c r="I2341">
        <v>-392718554</v>
      </c>
    </row>
    <row r="2342" spans="1:25" x14ac:dyDescent="0.25">
      <c r="A2342" t="s">
        <v>208</v>
      </c>
      <c r="B2342">
        <v>7928.95</v>
      </c>
      <c r="C2342">
        <v>7907.41</v>
      </c>
      <c r="D2342">
        <v>7857.97</v>
      </c>
      <c r="E2342">
        <v>7834.65</v>
      </c>
      <c r="F2342">
        <v>1339.08</v>
      </c>
      <c r="G2342">
        <v>0.28439500000000001</v>
      </c>
      <c r="H2342">
        <v>0.72784899999999997</v>
      </c>
      <c r="I2342">
        <v>-392718554</v>
      </c>
    </row>
    <row r="2343" spans="1:25" x14ac:dyDescent="0.25">
      <c r="A2343" t="s">
        <v>208</v>
      </c>
      <c r="B2343">
        <v>7890.34</v>
      </c>
      <c r="C2343">
        <v>7867.86</v>
      </c>
      <c r="D2343">
        <v>7835.08</v>
      </c>
      <c r="E2343">
        <v>7819.34</v>
      </c>
      <c r="F2343">
        <v>1335.3</v>
      </c>
      <c r="G2343">
        <v>0.26089899999999999</v>
      </c>
      <c r="H2343">
        <v>0.72031900000000004</v>
      </c>
      <c r="I2343">
        <v>-392718554</v>
      </c>
    </row>
    <row r="2344" spans="1:25" x14ac:dyDescent="0.25">
      <c r="A2344" t="s">
        <v>208</v>
      </c>
      <c r="B2344">
        <v>7937.34</v>
      </c>
      <c r="C2344">
        <v>7915.77</v>
      </c>
      <c r="D2344">
        <v>7867.73</v>
      </c>
      <c r="E2344">
        <v>7847.42</v>
      </c>
      <c r="F2344">
        <v>1350.09</v>
      </c>
      <c r="G2344">
        <v>0.28308</v>
      </c>
      <c r="H2344">
        <v>0.75079600000000002</v>
      </c>
      <c r="I2344">
        <v>-392718554</v>
      </c>
    </row>
    <row r="2345" spans="1:25" x14ac:dyDescent="0.25">
      <c r="A2345" t="s">
        <v>208</v>
      </c>
      <c r="B2345">
        <v>7935.11</v>
      </c>
      <c r="C2345">
        <v>7913.52</v>
      </c>
      <c r="D2345">
        <v>7864.28</v>
      </c>
      <c r="E2345">
        <v>7842.89</v>
      </c>
      <c r="F2345">
        <v>1341.84</v>
      </c>
      <c r="G2345">
        <v>0.283306</v>
      </c>
      <c r="H2345">
        <v>0.724109</v>
      </c>
      <c r="I2345">
        <v>-392718554</v>
      </c>
    </row>
    <row r="2346" spans="1:25" x14ac:dyDescent="0.25">
      <c r="A2346" t="s">
        <v>208</v>
      </c>
      <c r="B2346">
        <v>7927.85</v>
      </c>
      <c r="C2346">
        <v>7906.26</v>
      </c>
      <c r="D2346">
        <v>7857.78</v>
      </c>
      <c r="E2346">
        <v>7833.45</v>
      </c>
      <c r="F2346">
        <v>1336.98</v>
      </c>
      <c r="G2346">
        <v>0.28439900000000001</v>
      </c>
      <c r="H2346">
        <v>0.72679000000000005</v>
      </c>
      <c r="I2346">
        <v>-392718554</v>
      </c>
    </row>
    <row r="2347" spans="1:25" x14ac:dyDescent="0.25">
      <c r="A2347" t="s">
        <v>208</v>
      </c>
      <c r="B2347">
        <v>7914.1</v>
      </c>
      <c r="C2347">
        <v>7892.14</v>
      </c>
      <c r="D2347">
        <v>7850.47</v>
      </c>
      <c r="E2347">
        <v>7828</v>
      </c>
      <c r="F2347">
        <v>1336.33</v>
      </c>
      <c r="G2347">
        <v>0.283078</v>
      </c>
      <c r="H2347">
        <v>0.72506800000000005</v>
      </c>
      <c r="I2347">
        <v>-392718554</v>
      </c>
    </row>
    <row r="2348" spans="1:25" x14ac:dyDescent="0.25">
      <c r="A2348" t="s">
        <v>208</v>
      </c>
      <c r="B2348">
        <v>7870</v>
      </c>
      <c r="C2348">
        <v>7847.43</v>
      </c>
      <c r="D2348">
        <v>7816.44</v>
      </c>
      <c r="E2348">
        <v>7800.31</v>
      </c>
      <c r="F2348">
        <v>1329.17</v>
      </c>
      <c r="G2348">
        <v>0.28354699999999999</v>
      </c>
      <c r="H2348">
        <v>0.70816900000000005</v>
      </c>
      <c r="I2348">
        <v>-392718554</v>
      </c>
    </row>
    <row r="2349" spans="1:25" x14ac:dyDescent="0.25">
      <c r="A2349" t="s">
        <v>208</v>
      </c>
      <c r="B2349">
        <v>7879.47</v>
      </c>
      <c r="C2349">
        <v>7856.62</v>
      </c>
      <c r="D2349">
        <v>7827</v>
      </c>
      <c r="E2349">
        <v>7810.51</v>
      </c>
      <c r="F2349">
        <v>1333</v>
      </c>
      <c r="G2349">
        <v>0.28313300000000002</v>
      </c>
      <c r="H2349">
        <v>0.71340899999999996</v>
      </c>
      <c r="I2349">
        <v>-392718554</v>
      </c>
    </row>
    <row r="2350" spans="1:25" x14ac:dyDescent="0.25">
      <c r="A2350" t="s">
        <v>208</v>
      </c>
      <c r="B2350">
        <v>7879.04</v>
      </c>
      <c r="C2350">
        <v>7856.67</v>
      </c>
      <c r="D2350">
        <v>7828.44</v>
      </c>
      <c r="E2350">
        <v>7810.58</v>
      </c>
      <c r="F2350">
        <v>1332.06</v>
      </c>
      <c r="G2350">
        <v>0.28308</v>
      </c>
      <c r="H2350">
        <v>0.72785699999999998</v>
      </c>
      <c r="I2350">
        <v>-392718554</v>
      </c>
    </row>
    <row r="2351" spans="1:25" x14ac:dyDescent="0.25">
      <c r="A2351" t="s">
        <v>208</v>
      </c>
      <c r="B2351">
        <v>7873.25</v>
      </c>
      <c r="C2351">
        <v>7850.88</v>
      </c>
      <c r="D2351">
        <v>7816.4</v>
      </c>
      <c r="E2351">
        <v>7803.01</v>
      </c>
      <c r="F2351">
        <v>1327.74</v>
      </c>
      <c r="G2351">
        <v>0.28314099999999998</v>
      </c>
      <c r="H2351">
        <v>0.72741500000000003</v>
      </c>
      <c r="I2351">
        <v>-392718554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208</v>
      </c>
      <c r="B2352">
        <v>7883.2</v>
      </c>
      <c r="C2352">
        <v>7861.17</v>
      </c>
      <c r="D2352">
        <v>7829.32</v>
      </c>
      <c r="E2352">
        <v>7812.44</v>
      </c>
      <c r="F2352">
        <v>1331.58</v>
      </c>
      <c r="G2352">
        <v>0.28309299999999998</v>
      </c>
      <c r="H2352">
        <v>0.72786600000000001</v>
      </c>
      <c r="I2352">
        <v>-392718554</v>
      </c>
      <c r="R2352">
        <f>AVERAGE(B2303:B2352)</f>
        <v>7905.4257999999982</v>
      </c>
      <c r="S2352">
        <f>AVERAGE(C2303:C2352)</f>
        <v>7883.4109999999982</v>
      </c>
      <c r="U2352">
        <f>_xlfn.VAR.P(B2303:B2352)</f>
        <v>545.81070835999981</v>
      </c>
      <c r="V2352">
        <f>_xlfn.VAR.P(C2303:C2352)</f>
        <v>547.60782099999528</v>
      </c>
      <c r="X2352">
        <f>1.96*SQRT(U2352)/50</f>
        <v>0.91581360925371169</v>
      </c>
      <c r="Y2352">
        <f>1.96*SQRT(V2352)/50</f>
        <v>0.91732005432206309</v>
      </c>
    </row>
    <row r="2353" spans="1:9" x14ac:dyDescent="0.25">
      <c r="A2353" t="s">
        <v>208</v>
      </c>
      <c r="B2353">
        <v>395362.13250000001</v>
      </c>
      <c r="C2353" t="s">
        <v>37</v>
      </c>
    </row>
    <row r="2354" spans="1:9" x14ac:dyDescent="0.25">
      <c r="A2354" t="s">
        <v>209</v>
      </c>
      <c r="B2354">
        <v>21.8657</v>
      </c>
      <c r="C2354">
        <v>9.2160000000000002E-3</v>
      </c>
      <c r="D2354">
        <v>0</v>
      </c>
      <c r="E2354">
        <v>0</v>
      </c>
      <c r="F2354">
        <v>0</v>
      </c>
      <c r="G2354">
        <v>32767</v>
      </c>
      <c r="H2354">
        <v>-32767</v>
      </c>
      <c r="I2354">
        <v>-292201</v>
      </c>
    </row>
    <row r="2355" spans="1:9" x14ac:dyDescent="0.25">
      <c r="A2355" t="s">
        <v>209</v>
      </c>
      <c r="B2355">
        <v>22.2469</v>
      </c>
      <c r="C2355">
        <v>4.3839999999999999E-3</v>
      </c>
      <c r="D2355">
        <v>0</v>
      </c>
      <c r="E2355">
        <v>0</v>
      </c>
      <c r="F2355">
        <v>0</v>
      </c>
      <c r="G2355">
        <v>32767</v>
      </c>
      <c r="H2355">
        <v>-32767</v>
      </c>
      <c r="I2355">
        <v>-292201</v>
      </c>
    </row>
    <row r="2356" spans="1:9" x14ac:dyDescent="0.25">
      <c r="A2356" t="s">
        <v>209</v>
      </c>
      <c r="B2356">
        <v>22.469799999999999</v>
      </c>
      <c r="C2356">
        <v>5.1200000000000004E-3</v>
      </c>
      <c r="D2356">
        <v>0</v>
      </c>
      <c r="E2356">
        <v>0</v>
      </c>
      <c r="F2356">
        <v>0</v>
      </c>
      <c r="G2356">
        <v>32767</v>
      </c>
      <c r="H2356">
        <v>-32767</v>
      </c>
      <c r="I2356">
        <v>-292201</v>
      </c>
    </row>
    <row r="2357" spans="1:9" x14ac:dyDescent="0.25">
      <c r="A2357" t="s">
        <v>209</v>
      </c>
      <c r="B2357">
        <v>22.086200000000002</v>
      </c>
      <c r="C2357">
        <v>2.3679999999999999E-3</v>
      </c>
      <c r="D2357">
        <v>0</v>
      </c>
      <c r="E2357">
        <v>0</v>
      </c>
      <c r="F2357">
        <v>0</v>
      </c>
      <c r="G2357">
        <v>32767</v>
      </c>
      <c r="H2357">
        <v>-32767</v>
      </c>
      <c r="I2357">
        <v>-292201</v>
      </c>
    </row>
    <row r="2358" spans="1:9" x14ac:dyDescent="0.25">
      <c r="A2358" t="s">
        <v>209</v>
      </c>
      <c r="B2358">
        <v>22.058</v>
      </c>
      <c r="C2358">
        <v>1.8527999999999999E-2</v>
      </c>
      <c r="D2358">
        <v>0</v>
      </c>
      <c r="E2358">
        <v>0</v>
      </c>
      <c r="F2358">
        <v>0</v>
      </c>
      <c r="G2358">
        <v>32767</v>
      </c>
      <c r="H2358">
        <v>-32767</v>
      </c>
      <c r="I2358">
        <v>-292201</v>
      </c>
    </row>
    <row r="2359" spans="1:9" x14ac:dyDescent="0.25">
      <c r="A2359" t="s">
        <v>209</v>
      </c>
      <c r="B2359">
        <v>22.238299999999999</v>
      </c>
      <c r="C2359">
        <v>4.0959999999999998E-3</v>
      </c>
      <c r="D2359">
        <v>0</v>
      </c>
      <c r="E2359">
        <v>0</v>
      </c>
      <c r="F2359">
        <v>0</v>
      </c>
      <c r="G2359">
        <v>32767</v>
      </c>
      <c r="H2359">
        <v>-32767</v>
      </c>
      <c r="I2359">
        <v>-292201</v>
      </c>
    </row>
    <row r="2360" spans="1:9" x14ac:dyDescent="0.25">
      <c r="A2360" t="s">
        <v>209</v>
      </c>
      <c r="B2360">
        <v>21.925599999999999</v>
      </c>
      <c r="C2360">
        <v>3.0720000000000001E-3</v>
      </c>
      <c r="D2360">
        <v>0</v>
      </c>
      <c r="E2360">
        <v>0</v>
      </c>
      <c r="F2360">
        <v>0</v>
      </c>
      <c r="G2360">
        <v>32767</v>
      </c>
      <c r="H2360">
        <v>-32767</v>
      </c>
      <c r="I2360">
        <v>-292201</v>
      </c>
    </row>
    <row r="2361" spans="1:9" x14ac:dyDescent="0.25">
      <c r="A2361" t="s">
        <v>209</v>
      </c>
      <c r="B2361">
        <v>22.194700000000001</v>
      </c>
      <c r="C2361">
        <v>4.2240000000000003E-3</v>
      </c>
      <c r="D2361">
        <v>0</v>
      </c>
      <c r="E2361">
        <v>0</v>
      </c>
      <c r="F2361">
        <v>0</v>
      </c>
      <c r="G2361">
        <v>32767</v>
      </c>
      <c r="H2361">
        <v>-32767</v>
      </c>
      <c r="I2361">
        <v>-292201</v>
      </c>
    </row>
    <row r="2362" spans="1:9" x14ac:dyDescent="0.25">
      <c r="A2362" t="s">
        <v>209</v>
      </c>
      <c r="B2362">
        <v>22.613800000000001</v>
      </c>
      <c r="C2362">
        <v>2.0479999999999999E-3</v>
      </c>
      <c r="D2362">
        <v>0</v>
      </c>
      <c r="E2362">
        <v>0</v>
      </c>
      <c r="F2362">
        <v>0</v>
      </c>
      <c r="G2362">
        <v>32767</v>
      </c>
      <c r="H2362">
        <v>-32767</v>
      </c>
      <c r="I2362">
        <v>-292201</v>
      </c>
    </row>
    <row r="2363" spans="1:9" x14ac:dyDescent="0.25">
      <c r="A2363" t="s">
        <v>209</v>
      </c>
      <c r="B2363">
        <v>22.053000000000001</v>
      </c>
      <c r="C2363">
        <v>1.024E-3</v>
      </c>
      <c r="D2363">
        <v>0</v>
      </c>
      <c r="E2363">
        <v>0</v>
      </c>
      <c r="F2363">
        <v>0</v>
      </c>
      <c r="G2363">
        <v>32767</v>
      </c>
      <c r="H2363">
        <v>-32767</v>
      </c>
      <c r="I2363">
        <v>-292201</v>
      </c>
    </row>
    <row r="2364" spans="1:9" x14ac:dyDescent="0.25">
      <c r="A2364" t="s">
        <v>209</v>
      </c>
      <c r="B2364">
        <v>22.095099999999999</v>
      </c>
      <c r="C2364">
        <v>5.1200000000000004E-3</v>
      </c>
      <c r="D2364">
        <v>0</v>
      </c>
      <c r="E2364">
        <v>0</v>
      </c>
      <c r="F2364">
        <v>0</v>
      </c>
      <c r="G2364">
        <v>32767</v>
      </c>
      <c r="H2364">
        <v>-32767</v>
      </c>
      <c r="I2364">
        <v>-292201</v>
      </c>
    </row>
    <row r="2365" spans="1:9" x14ac:dyDescent="0.25">
      <c r="A2365" t="s">
        <v>209</v>
      </c>
      <c r="B2365">
        <v>22.4528</v>
      </c>
      <c r="C2365">
        <v>2.2527999999999999E-2</v>
      </c>
      <c r="D2365">
        <v>0</v>
      </c>
      <c r="E2365">
        <v>0</v>
      </c>
      <c r="F2365">
        <v>0</v>
      </c>
      <c r="G2365">
        <v>32767</v>
      </c>
      <c r="H2365">
        <v>-32767</v>
      </c>
      <c r="I2365">
        <v>-292201</v>
      </c>
    </row>
    <row r="2366" spans="1:9" x14ac:dyDescent="0.25">
      <c r="A2366" t="s">
        <v>209</v>
      </c>
      <c r="B2366">
        <v>22.419799999999999</v>
      </c>
      <c r="C2366">
        <v>4.4479999999999997E-3</v>
      </c>
      <c r="D2366">
        <v>0</v>
      </c>
      <c r="E2366">
        <v>0</v>
      </c>
      <c r="F2366">
        <v>0</v>
      </c>
      <c r="G2366">
        <v>32767</v>
      </c>
      <c r="H2366">
        <v>-32767</v>
      </c>
      <c r="I2366">
        <v>-292201</v>
      </c>
    </row>
    <row r="2367" spans="1:9" x14ac:dyDescent="0.25">
      <c r="A2367" t="s">
        <v>209</v>
      </c>
      <c r="B2367">
        <v>21.9999</v>
      </c>
      <c r="C2367">
        <v>1.024E-3</v>
      </c>
      <c r="D2367">
        <v>0</v>
      </c>
      <c r="E2367">
        <v>0</v>
      </c>
      <c r="F2367">
        <v>0</v>
      </c>
      <c r="G2367">
        <v>32767</v>
      </c>
      <c r="H2367">
        <v>-32767</v>
      </c>
      <c r="I2367">
        <v>-292201</v>
      </c>
    </row>
    <row r="2368" spans="1:9" x14ac:dyDescent="0.25">
      <c r="A2368" t="s">
        <v>209</v>
      </c>
      <c r="B2368">
        <v>22.2638</v>
      </c>
      <c r="C2368">
        <v>5.28E-3</v>
      </c>
      <c r="D2368">
        <v>0</v>
      </c>
      <c r="E2368">
        <v>0</v>
      </c>
      <c r="F2368">
        <v>0</v>
      </c>
      <c r="G2368">
        <v>32767</v>
      </c>
      <c r="H2368">
        <v>-32767</v>
      </c>
      <c r="I2368">
        <v>-292201</v>
      </c>
    </row>
    <row r="2369" spans="1:9" x14ac:dyDescent="0.25">
      <c r="A2369" t="s">
        <v>209</v>
      </c>
      <c r="B2369">
        <v>21.974299999999999</v>
      </c>
      <c r="C2369">
        <v>3.0720000000000001E-3</v>
      </c>
      <c r="D2369">
        <v>0</v>
      </c>
      <c r="E2369">
        <v>0</v>
      </c>
      <c r="F2369">
        <v>0</v>
      </c>
      <c r="G2369">
        <v>32767</v>
      </c>
      <c r="H2369">
        <v>-32767</v>
      </c>
      <c r="I2369">
        <v>-292201</v>
      </c>
    </row>
    <row r="2370" spans="1:9" x14ac:dyDescent="0.25">
      <c r="A2370" t="s">
        <v>209</v>
      </c>
      <c r="B2370">
        <v>21.636900000000001</v>
      </c>
      <c r="C2370">
        <v>3.0720000000000001E-3</v>
      </c>
      <c r="D2370">
        <v>0</v>
      </c>
      <c r="E2370">
        <v>0</v>
      </c>
      <c r="F2370">
        <v>0</v>
      </c>
      <c r="G2370">
        <v>32767</v>
      </c>
      <c r="H2370">
        <v>-32767</v>
      </c>
      <c r="I2370">
        <v>-292201</v>
      </c>
    </row>
    <row r="2371" spans="1:9" x14ac:dyDescent="0.25">
      <c r="A2371" t="s">
        <v>209</v>
      </c>
      <c r="B2371">
        <v>22.4054</v>
      </c>
      <c r="C2371">
        <v>3.0720000000000001E-3</v>
      </c>
      <c r="D2371">
        <v>0</v>
      </c>
      <c r="E2371">
        <v>0</v>
      </c>
      <c r="F2371">
        <v>0</v>
      </c>
      <c r="G2371">
        <v>32767</v>
      </c>
      <c r="H2371">
        <v>-32767</v>
      </c>
      <c r="I2371">
        <v>-292201</v>
      </c>
    </row>
    <row r="2372" spans="1:9" x14ac:dyDescent="0.25">
      <c r="A2372" t="s">
        <v>209</v>
      </c>
      <c r="B2372">
        <v>22.087399999999999</v>
      </c>
      <c r="C2372">
        <v>3.0720000000000001E-3</v>
      </c>
      <c r="D2372">
        <v>0</v>
      </c>
      <c r="E2372">
        <v>0</v>
      </c>
      <c r="F2372">
        <v>0</v>
      </c>
      <c r="G2372">
        <v>32767</v>
      </c>
      <c r="H2372">
        <v>-32767</v>
      </c>
      <c r="I2372">
        <v>-292201</v>
      </c>
    </row>
    <row r="2373" spans="1:9" x14ac:dyDescent="0.25">
      <c r="A2373" t="s">
        <v>209</v>
      </c>
      <c r="B2373">
        <v>21.751200000000001</v>
      </c>
      <c r="C2373">
        <v>2.336E-3</v>
      </c>
      <c r="D2373">
        <v>0</v>
      </c>
      <c r="E2373">
        <v>0</v>
      </c>
      <c r="F2373">
        <v>0</v>
      </c>
      <c r="G2373">
        <v>32767</v>
      </c>
      <c r="H2373">
        <v>-32767</v>
      </c>
      <c r="I2373">
        <v>-292201</v>
      </c>
    </row>
    <row r="2374" spans="1:9" x14ac:dyDescent="0.25">
      <c r="A2374" t="s">
        <v>209</v>
      </c>
      <c r="B2374">
        <v>22.4389</v>
      </c>
      <c r="C2374">
        <v>3.104E-3</v>
      </c>
      <c r="D2374">
        <v>0</v>
      </c>
      <c r="E2374">
        <v>0</v>
      </c>
      <c r="F2374">
        <v>0</v>
      </c>
      <c r="G2374">
        <v>32767</v>
      </c>
      <c r="H2374">
        <v>-32767</v>
      </c>
      <c r="I2374">
        <v>-292201</v>
      </c>
    </row>
    <row r="2375" spans="1:9" x14ac:dyDescent="0.25">
      <c r="A2375" t="s">
        <v>209</v>
      </c>
      <c r="B2375">
        <v>22.236599999999999</v>
      </c>
      <c r="C2375">
        <v>2.3679999999999999E-3</v>
      </c>
      <c r="D2375">
        <v>0</v>
      </c>
      <c r="E2375">
        <v>0</v>
      </c>
      <c r="F2375">
        <v>0</v>
      </c>
      <c r="G2375">
        <v>32767</v>
      </c>
      <c r="H2375">
        <v>-32767</v>
      </c>
      <c r="I2375">
        <v>-292201</v>
      </c>
    </row>
    <row r="2376" spans="1:9" x14ac:dyDescent="0.25">
      <c r="A2376" t="s">
        <v>209</v>
      </c>
      <c r="B2376">
        <v>21.853899999999999</v>
      </c>
      <c r="C2376">
        <v>2.0799999999999998E-3</v>
      </c>
      <c r="D2376">
        <v>0</v>
      </c>
      <c r="E2376">
        <v>0</v>
      </c>
      <c r="F2376">
        <v>0</v>
      </c>
      <c r="G2376">
        <v>32767</v>
      </c>
      <c r="H2376">
        <v>-32767</v>
      </c>
      <c r="I2376">
        <v>-292201</v>
      </c>
    </row>
    <row r="2377" spans="1:9" x14ac:dyDescent="0.25">
      <c r="A2377" t="s">
        <v>209</v>
      </c>
      <c r="B2377">
        <v>21.761099999999999</v>
      </c>
      <c r="C2377">
        <v>2.2079999999999999E-3</v>
      </c>
      <c r="D2377">
        <v>0</v>
      </c>
      <c r="E2377">
        <v>0</v>
      </c>
      <c r="F2377">
        <v>0</v>
      </c>
      <c r="G2377">
        <v>32767</v>
      </c>
      <c r="H2377">
        <v>-32767</v>
      </c>
      <c r="I2377">
        <v>-292201</v>
      </c>
    </row>
    <row r="2378" spans="1:9" x14ac:dyDescent="0.25">
      <c r="A2378" t="s">
        <v>209</v>
      </c>
      <c r="B2378">
        <v>22.1907</v>
      </c>
      <c r="C2378">
        <v>3.0720000000000001E-3</v>
      </c>
      <c r="D2378">
        <v>0</v>
      </c>
      <c r="E2378">
        <v>0</v>
      </c>
      <c r="F2378">
        <v>0</v>
      </c>
      <c r="G2378">
        <v>32767</v>
      </c>
      <c r="H2378">
        <v>-32767</v>
      </c>
      <c r="I2378">
        <v>-292201</v>
      </c>
    </row>
    <row r="2379" spans="1:9" x14ac:dyDescent="0.25">
      <c r="A2379" t="s">
        <v>209</v>
      </c>
      <c r="B2379">
        <v>22.453600000000002</v>
      </c>
      <c r="C2379">
        <v>3.0720000000000001E-3</v>
      </c>
      <c r="D2379">
        <v>0</v>
      </c>
      <c r="E2379">
        <v>0</v>
      </c>
      <c r="F2379">
        <v>0</v>
      </c>
      <c r="G2379">
        <v>32767</v>
      </c>
      <c r="H2379">
        <v>-32767</v>
      </c>
      <c r="I2379">
        <v>-292201</v>
      </c>
    </row>
    <row r="2380" spans="1:9" x14ac:dyDescent="0.25">
      <c r="A2380" t="s">
        <v>209</v>
      </c>
      <c r="B2380">
        <v>22.1187</v>
      </c>
      <c r="C2380">
        <v>3.0720000000000001E-3</v>
      </c>
      <c r="D2380">
        <v>0</v>
      </c>
      <c r="E2380">
        <v>0</v>
      </c>
      <c r="F2380">
        <v>0</v>
      </c>
      <c r="G2380">
        <v>32767</v>
      </c>
      <c r="H2380">
        <v>-32767</v>
      </c>
      <c r="I2380">
        <v>-292201</v>
      </c>
    </row>
    <row r="2381" spans="1:9" x14ac:dyDescent="0.25">
      <c r="A2381" t="s">
        <v>209</v>
      </c>
      <c r="B2381">
        <v>21.885100000000001</v>
      </c>
      <c r="C2381">
        <v>3.0720000000000001E-3</v>
      </c>
      <c r="D2381">
        <v>0</v>
      </c>
      <c r="E2381">
        <v>0</v>
      </c>
      <c r="F2381">
        <v>0</v>
      </c>
      <c r="G2381">
        <v>32767</v>
      </c>
      <c r="H2381">
        <v>-32767</v>
      </c>
      <c r="I2381">
        <v>-292201</v>
      </c>
    </row>
    <row r="2382" spans="1:9" x14ac:dyDescent="0.25">
      <c r="A2382" t="s">
        <v>209</v>
      </c>
      <c r="B2382">
        <v>22.369399999999999</v>
      </c>
      <c r="C2382">
        <v>2.4767999999999998E-2</v>
      </c>
      <c r="D2382">
        <v>0</v>
      </c>
      <c r="E2382">
        <v>0</v>
      </c>
      <c r="F2382">
        <v>0</v>
      </c>
      <c r="G2382">
        <v>32767</v>
      </c>
      <c r="H2382">
        <v>-32767</v>
      </c>
      <c r="I2382">
        <v>-292201</v>
      </c>
    </row>
    <row r="2383" spans="1:9" x14ac:dyDescent="0.25">
      <c r="A2383" t="s">
        <v>209</v>
      </c>
      <c r="B2383">
        <v>22.389800000000001</v>
      </c>
      <c r="C2383">
        <v>1.024E-3</v>
      </c>
      <c r="D2383">
        <v>0</v>
      </c>
      <c r="E2383">
        <v>0</v>
      </c>
      <c r="F2383">
        <v>0</v>
      </c>
      <c r="G2383">
        <v>32767</v>
      </c>
      <c r="H2383">
        <v>-32767</v>
      </c>
      <c r="I2383">
        <v>-292201</v>
      </c>
    </row>
    <row r="2384" spans="1:9" x14ac:dyDescent="0.25">
      <c r="A2384" t="s">
        <v>209</v>
      </c>
      <c r="B2384">
        <v>22.375299999999999</v>
      </c>
      <c r="C2384">
        <v>2.5312000000000001E-2</v>
      </c>
      <c r="D2384">
        <v>0</v>
      </c>
      <c r="E2384">
        <v>0</v>
      </c>
      <c r="F2384">
        <v>0</v>
      </c>
      <c r="G2384">
        <v>32767</v>
      </c>
      <c r="H2384">
        <v>-32767</v>
      </c>
      <c r="I2384">
        <v>-292201</v>
      </c>
    </row>
    <row r="2385" spans="1:9" x14ac:dyDescent="0.25">
      <c r="A2385" t="s">
        <v>209</v>
      </c>
      <c r="B2385">
        <v>22.0152</v>
      </c>
      <c r="C2385">
        <v>2.1120000000000002E-3</v>
      </c>
      <c r="D2385">
        <v>0</v>
      </c>
      <c r="E2385">
        <v>0</v>
      </c>
      <c r="F2385">
        <v>0</v>
      </c>
      <c r="G2385">
        <v>32767</v>
      </c>
      <c r="H2385">
        <v>-32767</v>
      </c>
      <c r="I2385">
        <v>-292201</v>
      </c>
    </row>
    <row r="2386" spans="1:9" x14ac:dyDescent="0.25">
      <c r="A2386" t="s">
        <v>209</v>
      </c>
      <c r="B2386">
        <v>21.7239</v>
      </c>
      <c r="C2386">
        <v>4.1279999999999997E-3</v>
      </c>
      <c r="D2386">
        <v>0</v>
      </c>
      <c r="E2386">
        <v>0</v>
      </c>
      <c r="F2386">
        <v>0</v>
      </c>
      <c r="G2386">
        <v>32767</v>
      </c>
      <c r="H2386">
        <v>-32767</v>
      </c>
      <c r="I2386">
        <v>-292201</v>
      </c>
    </row>
    <row r="2387" spans="1:9" x14ac:dyDescent="0.25">
      <c r="A2387" t="s">
        <v>209</v>
      </c>
      <c r="B2387">
        <v>22.249199999999998</v>
      </c>
      <c r="C2387">
        <v>2.0479999999999999E-3</v>
      </c>
      <c r="D2387">
        <v>0</v>
      </c>
      <c r="E2387">
        <v>0</v>
      </c>
      <c r="F2387">
        <v>0</v>
      </c>
      <c r="G2387">
        <v>32767</v>
      </c>
      <c r="H2387">
        <v>-32767</v>
      </c>
      <c r="I2387">
        <v>-292201</v>
      </c>
    </row>
    <row r="2388" spans="1:9" x14ac:dyDescent="0.25">
      <c r="A2388" t="s">
        <v>209</v>
      </c>
      <c r="B2388">
        <v>22.620100000000001</v>
      </c>
      <c r="C2388">
        <v>2.0479999999999999E-3</v>
      </c>
      <c r="D2388">
        <v>0</v>
      </c>
      <c r="E2388">
        <v>0</v>
      </c>
      <c r="F2388">
        <v>0</v>
      </c>
      <c r="G2388">
        <v>32767</v>
      </c>
      <c r="H2388">
        <v>-32767</v>
      </c>
      <c r="I2388">
        <v>-292201</v>
      </c>
    </row>
    <row r="2389" spans="1:9" x14ac:dyDescent="0.25">
      <c r="A2389" t="s">
        <v>209</v>
      </c>
      <c r="B2389">
        <v>27.616</v>
      </c>
      <c r="C2389">
        <v>1.7472000000000001E-2</v>
      </c>
      <c r="D2389">
        <v>0</v>
      </c>
      <c r="E2389">
        <v>0</v>
      </c>
      <c r="F2389">
        <v>0</v>
      </c>
      <c r="G2389">
        <v>32767</v>
      </c>
      <c r="H2389">
        <v>-32767</v>
      </c>
      <c r="I2389">
        <v>-292201</v>
      </c>
    </row>
    <row r="2390" spans="1:9" x14ac:dyDescent="0.25">
      <c r="A2390" t="s">
        <v>209</v>
      </c>
      <c r="B2390">
        <v>21.510100000000001</v>
      </c>
      <c r="C2390">
        <v>2.0479999999999999E-3</v>
      </c>
      <c r="D2390">
        <v>0</v>
      </c>
      <c r="E2390">
        <v>0</v>
      </c>
      <c r="F2390">
        <v>0</v>
      </c>
      <c r="G2390">
        <v>32767</v>
      </c>
      <c r="H2390">
        <v>-32767</v>
      </c>
      <c r="I2390">
        <v>-292201</v>
      </c>
    </row>
    <row r="2391" spans="1:9" x14ac:dyDescent="0.25">
      <c r="A2391" t="s">
        <v>209</v>
      </c>
      <c r="B2391">
        <v>22.440799999999999</v>
      </c>
      <c r="C2391">
        <v>3.4559999999999999E-3</v>
      </c>
      <c r="D2391">
        <v>0</v>
      </c>
      <c r="E2391">
        <v>0</v>
      </c>
      <c r="F2391">
        <v>0</v>
      </c>
      <c r="G2391">
        <v>32767</v>
      </c>
      <c r="H2391">
        <v>-32767</v>
      </c>
      <c r="I2391">
        <v>-292201</v>
      </c>
    </row>
    <row r="2392" spans="1:9" x14ac:dyDescent="0.25">
      <c r="A2392" t="s">
        <v>209</v>
      </c>
      <c r="B2392">
        <v>22.209900000000001</v>
      </c>
      <c r="C2392">
        <v>4.3200000000000001E-3</v>
      </c>
      <c r="D2392">
        <v>0</v>
      </c>
      <c r="E2392">
        <v>0</v>
      </c>
      <c r="F2392">
        <v>0</v>
      </c>
      <c r="G2392">
        <v>32767</v>
      </c>
      <c r="H2392">
        <v>-32767</v>
      </c>
      <c r="I2392">
        <v>-292201</v>
      </c>
    </row>
    <row r="2393" spans="1:9" x14ac:dyDescent="0.25">
      <c r="A2393" t="s">
        <v>209</v>
      </c>
      <c r="B2393">
        <v>22.464700000000001</v>
      </c>
      <c r="C2393">
        <v>3.0720000000000001E-3</v>
      </c>
      <c r="D2393">
        <v>0</v>
      </c>
      <c r="E2393">
        <v>0</v>
      </c>
      <c r="F2393">
        <v>0</v>
      </c>
      <c r="G2393">
        <v>32767</v>
      </c>
      <c r="H2393">
        <v>-32767</v>
      </c>
      <c r="I2393">
        <v>-292201</v>
      </c>
    </row>
    <row r="2394" spans="1:9" x14ac:dyDescent="0.25">
      <c r="A2394" t="s">
        <v>209</v>
      </c>
      <c r="B2394">
        <v>22.716000000000001</v>
      </c>
      <c r="C2394">
        <v>4.0959999999999998E-3</v>
      </c>
      <c r="D2394">
        <v>0</v>
      </c>
      <c r="E2394">
        <v>0</v>
      </c>
      <c r="F2394">
        <v>0</v>
      </c>
      <c r="G2394">
        <v>32767</v>
      </c>
      <c r="H2394">
        <v>-32767</v>
      </c>
      <c r="I2394">
        <v>-292201</v>
      </c>
    </row>
    <row r="2395" spans="1:9" x14ac:dyDescent="0.25">
      <c r="A2395" t="s">
        <v>209</v>
      </c>
      <c r="B2395">
        <v>22.476299999999998</v>
      </c>
      <c r="C2395">
        <v>1.7663999999999999E-2</v>
      </c>
      <c r="D2395">
        <v>0</v>
      </c>
      <c r="E2395">
        <v>0</v>
      </c>
      <c r="F2395">
        <v>0</v>
      </c>
      <c r="G2395">
        <v>32767</v>
      </c>
      <c r="H2395">
        <v>-32767</v>
      </c>
      <c r="I2395">
        <v>-292201</v>
      </c>
    </row>
    <row r="2396" spans="1:9" x14ac:dyDescent="0.25">
      <c r="A2396" t="s">
        <v>209</v>
      </c>
      <c r="B2396">
        <v>23.087299999999999</v>
      </c>
      <c r="C2396">
        <v>4.0959999999999998E-3</v>
      </c>
      <c r="D2396">
        <v>0</v>
      </c>
      <c r="E2396">
        <v>0</v>
      </c>
      <c r="F2396">
        <v>0</v>
      </c>
      <c r="G2396">
        <v>32767</v>
      </c>
      <c r="H2396">
        <v>-32767</v>
      </c>
      <c r="I2396">
        <v>-292201</v>
      </c>
    </row>
    <row r="2397" spans="1:9" x14ac:dyDescent="0.25">
      <c r="A2397" t="s">
        <v>209</v>
      </c>
      <c r="B2397">
        <v>22.477799999999998</v>
      </c>
      <c r="C2397">
        <v>1.8527999999999999E-2</v>
      </c>
      <c r="D2397">
        <v>0</v>
      </c>
      <c r="E2397">
        <v>0</v>
      </c>
      <c r="F2397">
        <v>0</v>
      </c>
      <c r="G2397">
        <v>32767</v>
      </c>
      <c r="H2397">
        <v>-32767</v>
      </c>
      <c r="I2397">
        <v>-292201</v>
      </c>
    </row>
    <row r="2398" spans="1:9" x14ac:dyDescent="0.25">
      <c r="A2398" t="s">
        <v>209</v>
      </c>
      <c r="B2398">
        <v>22.321899999999999</v>
      </c>
      <c r="C2398">
        <v>2.3552E-2</v>
      </c>
      <c r="D2398">
        <v>0</v>
      </c>
      <c r="E2398">
        <v>0</v>
      </c>
      <c r="F2398">
        <v>0</v>
      </c>
      <c r="G2398">
        <v>32767</v>
      </c>
      <c r="H2398">
        <v>-32767</v>
      </c>
      <c r="I2398">
        <v>-292201</v>
      </c>
    </row>
    <row r="2399" spans="1:9" x14ac:dyDescent="0.25">
      <c r="A2399" t="s">
        <v>209</v>
      </c>
      <c r="B2399">
        <v>22.1097</v>
      </c>
      <c r="C2399">
        <v>3.0720000000000001E-3</v>
      </c>
      <c r="D2399">
        <v>0</v>
      </c>
      <c r="E2399">
        <v>0</v>
      </c>
      <c r="F2399">
        <v>0</v>
      </c>
      <c r="G2399">
        <v>32767</v>
      </c>
      <c r="H2399">
        <v>-32767</v>
      </c>
      <c r="I2399">
        <v>-292201</v>
      </c>
    </row>
    <row r="2400" spans="1:9" x14ac:dyDescent="0.25">
      <c r="A2400" t="s">
        <v>209</v>
      </c>
      <c r="B2400">
        <v>22.341000000000001</v>
      </c>
      <c r="C2400">
        <v>3.4559999999999999E-3</v>
      </c>
      <c r="D2400">
        <v>0</v>
      </c>
      <c r="E2400">
        <v>0</v>
      </c>
      <c r="F2400">
        <v>0</v>
      </c>
      <c r="G2400">
        <v>32767</v>
      </c>
      <c r="H2400">
        <v>-32767</v>
      </c>
      <c r="I2400">
        <v>-292201</v>
      </c>
    </row>
    <row r="2401" spans="1:25" x14ac:dyDescent="0.25">
      <c r="A2401" t="s">
        <v>209</v>
      </c>
      <c r="B2401">
        <v>22.630099999999999</v>
      </c>
      <c r="C2401">
        <v>3.0720000000000001E-3</v>
      </c>
      <c r="D2401">
        <v>0</v>
      </c>
      <c r="E2401">
        <v>0</v>
      </c>
      <c r="F2401">
        <v>0</v>
      </c>
      <c r="G2401">
        <v>32767</v>
      </c>
      <c r="H2401">
        <v>-32767</v>
      </c>
      <c r="I2401">
        <v>-292201</v>
      </c>
    </row>
    <row r="2402" spans="1:25" x14ac:dyDescent="0.25">
      <c r="A2402" t="s">
        <v>209</v>
      </c>
      <c r="B2402">
        <v>22.0731</v>
      </c>
      <c r="C2402">
        <v>3.0720000000000001E-3</v>
      </c>
      <c r="D2402">
        <v>0</v>
      </c>
      <c r="E2402">
        <v>0</v>
      </c>
      <c r="F2402">
        <v>0</v>
      </c>
      <c r="G2402">
        <v>32767</v>
      </c>
      <c r="H2402">
        <v>-32767</v>
      </c>
      <c r="I2402">
        <v>-292201</v>
      </c>
    </row>
    <row r="2403" spans="1:25" x14ac:dyDescent="0.25">
      <c r="A2403" t="s">
        <v>209</v>
      </c>
      <c r="B2403">
        <v>21.8201</v>
      </c>
      <c r="C2403">
        <v>4.2240000000000003E-3</v>
      </c>
      <c r="D2403">
        <v>0</v>
      </c>
      <c r="E2403">
        <v>0</v>
      </c>
      <c r="F2403">
        <v>0</v>
      </c>
      <c r="G2403">
        <v>32767</v>
      </c>
      <c r="H2403">
        <v>-32767</v>
      </c>
      <c r="I2403">
        <v>-292201</v>
      </c>
    </row>
    <row r="2404" spans="1:25" x14ac:dyDescent="0.25">
      <c r="A2404" t="s">
        <v>209</v>
      </c>
      <c r="B2404">
        <v>22.258900000000001</v>
      </c>
      <c r="C2404">
        <v>2.0479999999999999E-3</v>
      </c>
      <c r="D2404">
        <v>0</v>
      </c>
      <c r="E2404">
        <v>0</v>
      </c>
      <c r="F2404">
        <v>0</v>
      </c>
      <c r="G2404">
        <v>32767</v>
      </c>
      <c r="H2404">
        <v>-32767</v>
      </c>
      <c r="I2404">
        <v>-292201</v>
      </c>
    </row>
    <row r="2405" spans="1:25" x14ac:dyDescent="0.25">
      <c r="A2405" t="s">
        <v>209</v>
      </c>
      <c r="B2405">
        <v>21.8352</v>
      </c>
      <c r="C2405">
        <v>3.1359999999999999E-3</v>
      </c>
      <c r="D2405">
        <v>0</v>
      </c>
      <c r="E2405">
        <v>0</v>
      </c>
      <c r="F2405">
        <v>0</v>
      </c>
      <c r="G2405">
        <v>32767</v>
      </c>
      <c r="H2405">
        <v>-32767</v>
      </c>
      <c r="I2405">
        <v>-292201</v>
      </c>
    </row>
    <row r="2406" spans="1:25" x14ac:dyDescent="0.25">
      <c r="A2406" t="s">
        <v>209</v>
      </c>
      <c r="B2406">
        <v>22.033799999999999</v>
      </c>
      <c r="C2406">
        <v>3.0720000000000001E-3</v>
      </c>
      <c r="D2406">
        <v>0</v>
      </c>
      <c r="E2406">
        <v>0</v>
      </c>
      <c r="F2406">
        <v>0</v>
      </c>
      <c r="G2406">
        <v>32767</v>
      </c>
      <c r="H2406">
        <v>-32767</v>
      </c>
      <c r="I2406">
        <v>-292201</v>
      </c>
    </row>
    <row r="2407" spans="1:25" x14ac:dyDescent="0.25">
      <c r="A2407" t="s">
        <v>209</v>
      </c>
      <c r="B2407">
        <v>22.019600000000001</v>
      </c>
      <c r="C2407">
        <v>2.4320000000000001E-3</v>
      </c>
      <c r="D2407">
        <v>0</v>
      </c>
      <c r="E2407">
        <v>0</v>
      </c>
      <c r="F2407">
        <v>0</v>
      </c>
      <c r="G2407">
        <v>32767</v>
      </c>
      <c r="H2407">
        <v>-32767</v>
      </c>
      <c r="I2407">
        <v>-292201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209</v>
      </c>
      <c r="B2408">
        <v>22.3017</v>
      </c>
      <c r="C2408">
        <v>3.0720000000000001E-3</v>
      </c>
      <c r="D2408">
        <v>0</v>
      </c>
      <c r="E2408">
        <v>0</v>
      </c>
      <c r="F2408">
        <v>0</v>
      </c>
      <c r="G2408">
        <v>32767</v>
      </c>
      <c r="H2408">
        <v>-32767</v>
      </c>
      <c r="I2408">
        <v>-292201</v>
      </c>
      <c r="R2408">
        <f>AVERAGE(B2359:B2408)</f>
        <v>22.310749999999999</v>
      </c>
      <c r="S2408">
        <f>AVERAGE(C2359:C2408)</f>
        <v>5.5987199999999989E-3</v>
      </c>
      <c r="U2408">
        <f>_xlfn.VAR.P(B2359:B2408)</f>
        <v>0.66527563649999977</v>
      </c>
      <c r="V2408">
        <f>_xlfn.VAR.P(C2359:C2408)</f>
        <v>4.2898389401599983E-5</v>
      </c>
      <c r="X2408">
        <f>1.96*SQRT(U2408)/50</f>
        <v>3.1973256857432582E-2</v>
      </c>
      <c r="Y2408">
        <f>1.96*SQRT(V2408)/50</f>
        <v>2.5674769928876593E-4</v>
      </c>
    </row>
    <row r="2409" spans="1:25" x14ac:dyDescent="0.25">
      <c r="A2409" t="s">
        <v>209</v>
      </c>
      <c r="B2409">
        <v>1211.0814</v>
      </c>
      <c r="C2409" t="s">
        <v>37</v>
      </c>
    </row>
    <row r="2410" spans="1:25" x14ac:dyDescent="0.25">
      <c r="A2410" t="s">
        <v>210</v>
      </c>
      <c r="B2410">
        <v>7817.46</v>
      </c>
      <c r="C2410">
        <v>7795.09</v>
      </c>
      <c r="D2410">
        <v>7708.58</v>
      </c>
      <c r="E2410">
        <v>6255.11</v>
      </c>
      <c r="F2410">
        <v>0</v>
      </c>
      <c r="G2410">
        <v>0.32133099999999998</v>
      </c>
      <c r="H2410">
        <v>0.67039199999999999</v>
      </c>
      <c r="I2410">
        <v>-392718554</v>
      </c>
    </row>
    <row r="2411" spans="1:25" x14ac:dyDescent="0.25">
      <c r="A2411" t="s">
        <v>210</v>
      </c>
      <c r="B2411">
        <v>7816.7</v>
      </c>
      <c r="C2411">
        <v>7794.61</v>
      </c>
      <c r="D2411">
        <v>7709.5</v>
      </c>
      <c r="E2411">
        <v>6255.64</v>
      </c>
      <c r="F2411">
        <v>0</v>
      </c>
      <c r="G2411">
        <v>0.33738499999999999</v>
      </c>
      <c r="H2411">
        <v>0.67039499999999996</v>
      </c>
      <c r="I2411">
        <v>-392718554</v>
      </c>
    </row>
    <row r="2412" spans="1:25" x14ac:dyDescent="0.25">
      <c r="A2412" t="s">
        <v>210</v>
      </c>
      <c r="B2412">
        <v>7819.72</v>
      </c>
      <c r="C2412">
        <v>7797.93</v>
      </c>
      <c r="D2412">
        <v>7709.77</v>
      </c>
      <c r="E2412">
        <v>6255.41</v>
      </c>
      <c r="F2412">
        <v>0</v>
      </c>
      <c r="G2412">
        <v>0.32133099999999998</v>
      </c>
      <c r="H2412">
        <v>0.67012000000000005</v>
      </c>
      <c r="I2412">
        <v>-392718554</v>
      </c>
    </row>
    <row r="2413" spans="1:25" x14ac:dyDescent="0.25">
      <c r="A2413" t="s">
        <v>210</v>
      </c>
      <c r="B2413">
        <v>7819.03</v>
      </c>
      <c r="C2413">
        <v>7796.12</v>
      </c>
      <c r="D2413">
        <v>7709.2</v>
      </c>
      <c r="E2413">
        <v>6255.23</v>
      </c>
      <c r="F2413">
        <v>0</v>
      </c>
      <c r="G2413">
        <v>0.32153300000000001</v>
      </c>
      <c r="H2413">
        <v>0.670373</v>
      </c>
      <c r="I2413">
        <v>-392718554</v>
      </c>
    </row>
    <row r="2414" spans="1:25" x14ac:dyDescent="0.25">
      <c r="A2414" t="s">
        <v>210</v>
      </c>
      <c r="B2414">
        <v>7814</v>
      </c>
      <c r="C2414">
        <v>7791.15</v>
      </c>
      <c r="D2414">
        <v>7708.45</v>
      </c>
      <c r="E2414">
        <v>6254.87</v>
      </c>
      <c r="F2414">
        <v>0</v>
      </c>
      <c r="G2414">
        <v>0.32265899999999997</v>
      </c>
      <c r="H2414">
        <v>0.67028200000000004</v>
      </c>
      <c r="I2414">
        <v>-392718554</v>
      </c>
    </row>
    <row r="2415" spans="1:25" x14ac:dyDescent="0.25">
      <c r="A2415" t="s">
        <v>210</v>
      </c>
      <c r="B2415">
        <v>7815.68</v>
      </c>
      <c r="C2415">
        <v>7793.63</v>
      </c>
      <c r="D2415">
        <v>7708.59</v>
      </c>
      <c r="E2415">
        <v>6255.34</v>
      </c>
      <c r="F2415">
        <v>0</v>
      </c>
      <c r="G2415">
        <v>0.33738499999999999</v>
      </c>
      <c r="H2415">
        <v>0.670408</v>
      </c>
      <c r="I2415">
        <v>-392718554</v>
      </c>
    </row>
    <row r="2416" spans="1:25" x14ac:dyDescent="0.25">
      <c r="A2416" t="s">
        <v>210</v>
      </c>
      <c r="B2416">
        <v>7817.36</v>
      </c>
      <c r="C2416">
        <v>7794.96</v>
      </c>
      <c r="D2416">
        <v>7709.61</v>
      </c>
      <c r="E2416">
        <v>6254.8</v>
      </c>
      <c r="F2416">
        <v>0</v>
      </c>
      <c r="G2416">
        <v>0.32210499999999997</v>
      </c>
      <c r="H2416">
        <v>0.67021299999999995</v>
      </c>
      <c r="I2416">
        <v>-392718554</v>
      </c>
    </row>
    <row r="2417" spans="1:9" x14ac:dyDescent="0.25">
      <c r="A2417" t="s">
        <v>210</v>
      </c>
      <c r="B2417">
        <v>7823.92</v>
      </c>
      <c r="C2417">
        <v>7802.4</v>
      </c>
      <c r="D2417">
        <v>7709.69</v>
      </c>
      <c r="E2417">
        <v>6254.8</v>
      </c>
      <c r="F2417">
        <v>0</v>
      </c>
      <c r="G2417">
        <v>0.325623</v>
      </c>
      <c r="H2417">
        <v>0.67040900000000003</v>
      </c>
      <c r="I2417">
        <v>-392718554</v>
      </c>
    </row>
    <row r="2418" spans="1:9" x14ac:dyDescent="0.25">
      <c r="A2418" t="s">
        <v>210</v>
      </c>
      <c r="B2418">
        <v>7820.48</v>
      </c>
      <c r="C2418">
        <v>7798.14</v>
      </c>
      <c r="D2418">
        <v>7709.21</v>
      </c>
      <c r="E2418">
        <v>6254.54</v>
      </c>
      <c r="F2418">
        <v>0</v>
      </c>
      <c r="G2418">
        <v>0.33454299999999998</v>
      </c>
      <c r="H2418">
        <v>0.67033799999999999</v>
      </c>
      <c r="I2418">
        <v>-392718554</v>
      </c>
    </row>
    <row r="2419" spans="1:9" x14ac:dyDescent="0.25">
      <c r="A2419" t="s">
        <v>210</v>
      </c>
      <c r="B2419">
        <v>7816.6</v>
      </c>
      <c r="C2419">
        <v>7794</v>
      </c>
      <c r="D2419">
        <v>7709.14</v>
      </c>
      <c r="E2419">
        <v>6254.84</v>
      </c>
      <c r="F2419">
        <v>0</v>
      </c>
      <c r="G2419">
        <v>0.32155299999999998</v>
      </c>
      <c r="H2419">
        <v>0.67040900000000003</v>
      </c>
      <c r="I2419">
        <v>-392718554</v>
      </c>
    </row>
    <row r="2420" spans="1:9" x14ac:dyDescent="0.25">
      <c r="A2420" t="s">
        <v>210</v>
      </c>
      <c r="B2420">
        <v>7827.43</v>
      </c>
      <c r="C2420">
        <v>7804.56</v>
      </c>
      <c r="D2420">
        <v>7710.93</v>
      </c>
      <c r="E2420">
        <v>6255.12</v>
      </c>
      <c r="F2420">
        <v>0</v>
      </c>
      <c r="G2420">
        <v>0.32134400000000002</v>
      </c>
      <c r="H2420">
        <v>0.67040900000000003</v>
      </c>
      <c r="I2420">
        <v>-392718554</v>
      </c>
    </row>
    <row r="2421" spans="1:9" x14ac:dyDescent="0.25">
      <c r="A2421" t="s">
        <v>210</v>
      </c>
      <c r="B2421">
        <v>7822.01</v>
      </c>
      <c r="C2421">
        <v>7798.94</v>
      </c>
      <c r="D2421">
        <v>7713.99</v>
      </c>
      <c r="E2421">
        <v>6255.51</v>
      </c>
      <c r="F2421">
        <v>0</v>
      </c>
      <c r="G2421">
        <v>0.33738499999999999</v>
      </c>
      <c r="H2421">
        <v>0.67033200000000004</v>
      </c>
      <c r="I2421">
        <v>-392718554</v>
      </c>
    </row>
    <row r="2422" spans="1:9" x14ac:dyDescent="0.25">
      <c r="A2422" t="s">
        <v>210</v>
      </c>
      <c r="B2422">
        <v>7818.28</v>
      </c>
      <c r="C2422">
        <v>7796.21</v>
      </c>
      <c r="D2422">
        <v>7712.78</v>
      </c>
      <c r="E2422">
        <v>6255.13</v>
      </c>
      <c r="F2422">
        <v>0</v>
      </c>
      <c r="G2422">
        <v>0.32945000000000002</v>
      </c>
      <c r="H2422">
        <v>0.670408</v>
      </c>
      <c r="I2422">
        <v>-392718554</v>
      </c>
    </row>
    <row r="2423" spans="1:9" x14ac:dyDescent="0.25">
      <c r="A2423" t="s">
        <v>210</v>
      </c>
      <c r="B2423">
        <v>7819.95</v>
      </c>
      <c r="C2423">
        <v>7797.86</v>
      </c>
      <c r="D2423">
        <v>7713.02</v>
      </c>
      <c r="E2423">
        <v>6254.95</v>
      </c>
      <c r="F2423">
        <v>0</v>
      </c>
      <c r="G2423">
        <v>0.33739000000000002</v>
      </c>
      <c r="H2423">
        <v>0.67035</v>
      </c>
      <c r="I2423">
        <v>-392718554</v>
      </c>
    </row>
    <row r="2424" spans="1:9" x14ac:dyDescent="0.25">
      <c r="A2424" t="s">
        <v>210</v>
      </c>
      <c r="B2424">
        <v>7824.67</v>
      </c>
      <c r="C2424">
        <v>7802.02</v>
      </c>
      <c r="D2424">
        <v>7713.81</v>
      </c>
      <c r="E2424">
        <v>6254.14</v>
      </c>
      <c r="F2424">
        <v>0</v>
      </c>
      <c r="G2424">
        <v>0.33738499999999999</v>
      </c>
      <c r="H2424">
        <v>0.66993499999999995</v>
      </c>
      <c r="I2424">
        <v>-392718554</v>
      </c>
    </row>
    <row r="2425" spans="1:9" x14ac:dyDescent="0.25">
      <c r="A2425" t="s">
        <v>210</v>
      </c>
      <c r="B2425">
        <v>7831.07</v>
      </c>
      <c r="C2425">
        <v>7808.23</v>
      </c>
      <c r="D2425">
        <v>7710.83</v>
      </c>
      <c r="E2425">
        <v>6254.67</v>
      </c>
      <c r="F2425">
        <v>0</v>
      </c>
      <c r="G2425">
        <v>0.32468200000000003</v>
      </c>
      <c r="H2425">
        <v>0.670381</v>
      </c>
      <c r="I2425">
        <v>-392718554</v>
      </c>
    </row>
    <row r="2426" spans="1:9" x14ac:dyDescent="0.25">
      <c r="A2426" t="s">
        <v>210</v>
      </c>
      <c r="B2426">
        <v>7826.88</v>
      </c>
      <c r="C2426">
        <v>7804.64</v>
      </c>
      <c r="D2426">
        <v>7712.36</v>
      </c>
      <c r="E2426">
        <v>6255.05</v>
      </c>
      <c r="F2426">
        <v>0</v>
      </c>
      <c r="G2426">
        <v>0.32462400000000002</v>
      </c>
      <c r="H2426">
        <v>0.67040900000000003</v>
      </c>
      <c r="I2426">
        <v>-392718554</v>
      </c>
    </row>
    <row r="2427" spans="1:9" x14ac:dyDescent="0.25">
      <c r="A2427" t="s">
        <v>210</v>
      </c>
      <c r="B2427">
        <v>7821.83</v>
      </c>
      <c r="C2427">
        <v>7799.98</v>
      </c>
      <c r="D2427">
        <v>7712.95</v>
      </c>
      <c r="E2427">
        <v>6255.21</v>
      </c>
      <c r="F2427">
        <v>0</v>
      </c>
      <c r="G2427">
        <v>0.32251099999999999</v>
      </c>
      <c r="H2427">
        <v>0.67040599999999995</v>
      </c>
      <c r="I2427">
        <v>-392718554</v>
      </c>
    </row>
    <row r="2428" spans="1:9" x14ac:dyDescent="0.25">
      <c r="A2428" t="s">
        <v>210</v>
      </c>
      <c r="B2428">
        <v>7820.18</v>
      </c>
      <c r="C2428">
        <v>7798.86</v>
      </c>
      <c r="D2428">
        <v>7715.13</v>
      </c>
      <c r="E2428">
        <v>6255.42</v>
      </c>
      <c r="F2428">
        <v>0</v>
      </c>
      <c r="G2428">
        <v>0.33738499999999999</v>
      </c>
      <c r="H2428">
        <v>0.67039000000000004</v>
      </c>
      <c r="I2428">
        <v>-392718554</v>
      </c>
    </row>
    <row r="2429" spans="1:9" x14ac:dyDescent="0.25">
      <c r="A2429" t="s">
        <v>210</v>
      </c>
      <c r="B2429">
        <v>7825.7</v>
      </c>
      <c r="C2429">
        <v>7802.49</v>
      </c>
      <c r="D2429">
        <v>7717.48</v>
      </c>
      <c r="E2429">
        <v>6256.05</v>
      </c>
      <c r="F2429">
        <v>0</v>
      </c>
      <c r="G2429">
        <v>0.33738699999999999</v>
      </c>
      <c r="H2429">
        <v>0.67039300000000002</v>
      </c>
      <c r="I2429">
        <v>-392718554</v>
      </c>
    </row>
    <row r="2430" spans="1:9" x14ac:dyDescent="0.25">
      <c r="A2430" t="s">
        <v>210</v>
      </c>
      <c r="B2430">
        <v>7817.94</v>
      </c>
      <c r="C2430">
        <v>7795.73</v>
      </c>
      <c r="D2430">
        <v>7715.04</v>
      </c>
      <c r="E2430">
        <v>6255.87</v>
      </c>
      <c r="F2430">
        <v>0</v>
      </c>
      <c r="G2430">
        <v>0.32133</v>
      </c>
      <c r="H2430">
        <v>0.670377</v>
      </c>
      <c r="I2430">
        <v>-392718554</v>
      </c>
    </row>
    <row r="2431" spans="1:9" x14ac:dyDescent="0.25">
      <c r="A2431" t="s">
        <v>210</v>
      </c>
      <c r="B2431">
        <v>7820.02</v>
      </c>
      <c r="C2431">
        <v>7797.07</v>
      </c>
      <c r="D2431">
        <v>7714.81</v>
      </c>
      <c r="E2431">
        <v>6255.51</v>
      </c>
      <c r="F2431">
        <v>0</v>
      </c>
      <c r="G2431">
        <v>0.33738499999999999</v>
      </c>
      <c r="H2431">
        <v>0.67040699999999998</v>
      </c>
      <c r="I2431">
        <v>-392718554</v>
      </c>
    </row>
    <row r="2432" spans="1:9" x14ac:dyDescent="0.25">
      <c r="A2432" t="s">
        <v>210</v>
      </c>
      <c r="B2432">
        <v>7825.04</v>
      </c>
      <c r="C2432">
        <v>7802.17</v>
      </c>
      <c r="D2432">
        <v>7715.24</v>
      </c>
      <c r="E2432">
        <v>6256.07</v>
      </c>
      <c r="F2432">
        <v>0</v>
      </c>
      <c r="G2432">
        <v>0.32136500000000001</v>
      </c>
      <c r="H2432">
        <v>0.67040599999999995</v>
      </c>
      <c r="I2432">
        <v>-392718554</v>
      </c>
    </row>
    <row r="2433" spans="1:9" x14ac:dyDescent="0.25">
      <c r="A2433" t="s">
        <v>210</v>
      </c>
      <c r="B2433">
        <v>7825.03</v>
      </c>
      <c r="C2433">
        <v>7802.87</v>
      </c>
      <c r="D2433">
        <v>7716</v>
      </c>
      <c r="E2433">
        <v>6256.29</v>
      </c>
      <c r="F2433">
        <v>0</v>
      </c>
      <c r="G2433">
        <v>0.32139699999999999</v>
      </c>
      <c r="H2433">
        <v>0.670404</v>
      </c>
      <c r="I2433">
        <v>-392718554</v>
      </c>
    </row>
    <row r="2434" spans="1:9" x14ac:dyDescent="0.25">
      <c r="A2434" t="s">
        <v>210</v>
      </c>
      <c r="B2434">
        <v>7824.45</v>
      </c>
      <c r="C2434">
        <v>7802.37</v>
      </c>
      <c r="D2434">
        <v>7716</v>
      </c>
      <c r="E2434">
        <v>6256.07</v>
      </c>
      <c r="F2434">
        <v>0</v>
      </c>
      <c r="G2434">
        <v>0.33176299999999997</v>
      </c>
      <c r="H2434">
        <v>0.67040900000000003</v>
      </c>
      <c r="I2434">
        <v>-392718554</v>
      </c>
    </row>
    <row r="2435" spans="1:9" x14ac:dyDescent="0.25">
      <c r="A2435" t="s">
        <v>210</v>
      </c>
      <c r="B2435">
        <v>7822.85</v>
      </c>
      <c r="C2435">
        <v>7800.85</v>
      </c>
      <c r="D2435">
        <v>7712.74</v>
      </c>
      <c r="E2435">
        <v>6256.38</v>
      </c>
      <c r="F2435">
        <v>0</v>
      </c>
      <c r="G2435">
        <v>0.32136599999999999</v>
      </c>
      <c r="H2435">
        <v>0.67028900000000002</v>
      </c>
      <c r="I2435">
        <v>-392718554</v>
      </c>
    </row>
    <row r="2436" spans="1:9" x14ac:dyDescent="0.25">
      <c r="A2436" t="s">
        <v>210</v>
      </c>
      <c r="B2436">
        <v>7815.79</v>
      </c>
      <c r="C2436">
        <v>7792.71</v>
      </c>
      <c r="D2436">
        <v>7709.31</v>
      </c>
      <c r="E2436">
        <v>6256.24</v>
      </c>
      <c r="F2436">
        <v>0</v>
      </c>
      <c r="G2436">
        <v>0.33738600000000002</v>
      </c>
      <c r="H2436">
        <v>0.67039400000000005</v>
      </c>
      <c r="I2436">
        <v>-392718554</v>
      </c>
    </row>
    <row r="2437" spans="1:9" x14ac:dyDescent="0.25">
      <c r="A2437" t="s">
        <v>210</v>
      </c>
      <c r="B2437">
        <v>7817.42</v>
      </c>
      <c r="C2437">
        <v>7795.09</v>
      </c>
      <c r="D2437">
        <v>7709.76</v>
      </c>
      <c r="E2437">
        <v>6256.21</v>
      </c>
      <c r="F2437">
        <v>0</v>
      </c>
      <c r="G2437">
        <v>0.32565300000000003</v>
      </c>
      <c r="H2437">
        <v>0.67010000000000003</v>
      </c>
      <c r="I2437">
        <v>-392718554</v>
      </c>
    </row>
    <row r="2438" spans="1:9" x14ac:dyDescent="0.25">
      <c r="A2438" t="s">
        <v>210</v>
      </c>
      <c r="B2438">
        <v>7811.35</v>
      </c>
      <c r="C2438">
        <v>7789.77</v>
      </c>
      <c r="D2438">
        <v>7708.38</v>
      </c>
      <c r="E2438">
        <v>6255.29</v>
      </c>
      <c r="F2438">
        <v>0</v>
      </c>
      <c r="G2438">
        <v>0.32541399999999998</v>
      </c>
      <c r="H2438">
        <v>0.67032400000000003</v>
      </c>
      <c r="I2438">
        <v>-392718554</v>
      </c>
    </row>
    <row r="2439" spans="1:9" x14ac:dyDescent="0.25">
      <c r="A2439" t="s">
        <v>210</v>
      </c>
      <c r="B2439">
        <v>7816.09</v>
      </c>
      <c r="C2439">
        <v>7793.97</v>
      </c>
      <c r="D2439">
        <v>7708.93</v>
      </c>
      <c r="E2439">
        <v>6255.17</v>
      </c>
      <c r="F2439">
        <v>0</v>
      </c>
      <c r="G2439">
        <v>0.33738699999999999</v>
      </c>
      <c r="H2439">
        <v>0.669902</v>
      </c>
      <c r="I2439">
        <v>-392718554</v>
      </c>
    </row>
    <row r="2440" spans="1:9" x14ac:dyDescent="0.25">
      <c r="A2440" t="s">
        <v>210</v>
      </c>
      <c r="B2440">
        <v>7824</v>
      </c>
      <c r="C2440">
        <v>7799.38</v>
      </c>
      <c r="D2440">
        <v>7709.59</v>
      </c>
      <c r="E2440">
        <v>6255.22</v>
      </c>
      <c r="F2440">
        <v>0</v>
      </c>
      <c r="G2440">
        <v>0.33738600000000002</v>
      </c>
      <c r="H2440">
        <v>0.67030400000000001</v>
      </c>
      <c r="I2440">
        <v>-392718554</v>
      </c>
    </row>
    <row r="2441" spans="1:9" x14ac:dyDescent="0.25">
      <c r="A2441" t="s">
        <v>210</v>
      </c>
      <c r="B2441">
        <v>7813.7</v>
      </c>
      <c r="C2441">
        <v>7792</v>
      </c>
      <c r="D2441">
        <v>7708.85</v>
      </c>
      <c r="E2441">
        <v>6255.4</v>
      </c>
      <c r="F2441">
        <v>0</v>
      </c>
      <c r="G2441">
        <v>0.32166899999999998</v>
      </c>
      <c r="H2441">
        <v>0.67034899999999997</v>
      </c>
      <c r="I2441">
        <v>-392718554</v>
      </c>
    </row>
    <row r="2442" spans="1:9" x14ac:dyDescent="0.25">
      <c r="A2442" t="s">
        <v>210</v>
      </c>
      <c r="B2442">
        <v>7814.11</v>
      </c>
      <c r="C2442">
        <v>7792.59</v>
      </c>
      <c r="D2442">
        <v>7709.27</v>
      </c>
      <c r="E2442">
        <v>6256.11</v>
      </c>
      <c r="F2442">
        <v>0</v>
      </c>
      <c r="G2442">
        <v>0.32282100000000002</v>
      </c>
      <c r="H2442">
        <v>0.67040100000000002</v>
      </c>
      <c r="I2442">
        <v>-392718554</v>
      </c>
    </row>
    <row r="2443" spans="1:9" x14ac:dyDescent="0.25">
      <c r="A2443" t="s">
        <v>210</v>
      </c>
      <c r="B2443">
        <v>7819.18</v>
      </c>
      <c r="C2443">
        <v>7796.69</v>
      </c>
      <c r="D2443">
        <v>7710.46</v>
      </c>
      <c r="E2443">
        <v>6255.96</v>
      </c>
      <c r="F2443">
        <v>0</v>
      </c>
      <c r="G2443">
        <v>0.32223099999999999</v>
      </c>
      <c r="H2443">
        <v>0.67035100000000003</v>
      </c>
      <c r="I2443">
        <v>-392718554</v>
      </c>
    </row>
    <row r="2444" spans="1:9" x14ac:dyDescent="0.25">
      <c r="A2444" t="s">
        <v>210</v>
      </c>
      <c r="B2444">
        <v>7821</v>
      </c>
      <c r="C2444">
        <v>7798.29</v>
      </c>
      <c r="D2444">
        <v>7710.16</v>
      </c>
      <c r="E2444">
        <v>6255.6</v>
      </c>
      <c r="F2444">
        <v>0</v>
      </c>
      <c r="G2444">
        <v>0.332264</v>
      </c>
      <c r="H2444">
        <v>0.670404</v>
      </c>
      <c r="I2444">
        <v>-392718554</v>
      </c>
    </row>
    <row r="2445" spans="1:9" x14ac:dyDescent="0.25">
      <c r="A2445" t="s">
        <v>210</v>
      </c>
      <c r="B2445">
        <v>7816</v>
      </c>
      <c r="C2445">
        <v>7793.88</v>
      </c>
      <c r="D2445">
        <v>7709.45</v>
      </c>
      <c r="E2445">
        <v>6255.99</v>
      </c>
      <c r="F2445">
        <v>0</v>
      </c>
      <c r="G2445">
        <v>0.32316099999999998</v>
      </c>
      <c r="H2445">
        <v>0.66988199999999998</v>
      </c>
      <c r="I2445">
        <v>-392718554</v>
      </c>
    </row>
    <row r="2446" spans="1:9" x14ac:dyDescent="0.25">
      <c r="A2446" t="s">
        <v>210</v>
      </c>
      <c r="B2446">
        <v>7823.25</v>
      </c>
      <c r="C2446">
        <v>7800.77</v>
      </c>
      <c r="D2446">
        <v>7710.39</v>
      </c>
      <c r="E2446">
        <v>6255.51</v>
      </c>
      <c r="F2446">
        <v>0</v>
      </c>
      <c r="G2446">
        <v>0.32749699999999998</v>
      </c>
      <c r="H2446">
        <v>0.670408</v>
      </c>
      <c r="I2446">
        <v>-392718554</v>
      </c>
    </row>
    <row r="2447" spans="1:9" x14ac:dyDescent="0.25">
      <c r="A2447" t="s">
        <v>210</v>
      </c>
      <c r="B2447">
        <v>7817.31</v>
      </c>
      <c r="C2447">
        <v>7794.94</v>
      </c>
      <c r="D2447">
        <v>7709.56</v>
      </c>
      <c r="E2447">
        <v>6255.46</v>
      </c>
      <c r="F2447">
        <v>0</v>
      </c>
      <c r="G2447">
        <v>0.32421800000000001</v>
      </c>
      <c r="H2447">
        <v>0.66988800000000004</v>
      </c>
      <c r="I2447">
        <v>-392718554</v>
      </c>
    </row>
    <row r="2448" spans="1:9" x14ac:dyDescent="0.25">
      <c r="A2448" t="s">
        <v>210</v>
      </c>
      <c r="B2448">
        <v>7818.11</v>
      </c>
      <c r="C2448">
        <v>7795.86</v>
      </c>
      <c r="D2448">
        <v>7709.71</v>
      </c>
      <c r="E2448">
        <v>6255.71</v>
      </c>
      <c r="F2448">
        <v>0</v>
      </c>
      <c r="G2448">
        <v>0.323021</v>
      </c>
      <c r="H2448">
        <v>0.67038699999999996</v>
      </c>
      <c r="I2448">
        <v>-392718554</v>
      </c>
    </row>
    <row r="2449" spans="1:25" x14ac:dyDescent="0.25">
      <c r="A2449" t="s">
        <v>210</v>
      </c>
      <c r="B2449">
        <v>7822.47</v>
      </c>
      <c r="C2449">
        <v>7799.87</v>
      </c>
      <c r="D2449">
        <v>7710.48</v>
      </c>
      <c r="E2449">
        <v>6255.9</v>
      </c>
      <c r="F2449">
        <v>0</v>
      </c>
      <c r="G2449">
        <v>0.33078099999999999</v>
      </c>
      <c r="H2449">
        <v>0.67040599999999995</v>
      </c>
      <c r="I2449">
        <v>-392718554</v>
      </c>
    </row>
    <row r="2450" spans="1:25" x14ac:dyDescent="0.25">
      <c r="A2450" t="s">
        <v>210</v>
      </c>
      <c r="B2450">
        <v>7812.74</v>
      </c>
      <c r="C2450">
        <v>7790.71</v>
      </c>
      <c r="D2450">
        <v>7709.85</v>
      </c>
      <c r="E2450">
        <v>6254.97</v>
      </c>
      <c r="F2450">
        <v>0</v>
      </c>
      <c r="G2450">
        <v>0.33738600000000002</v>
      </c>
      <c r="H2450">
        <v>0.67035800000000001</v>
      </c>
      <c r="I2450">
        <v>-392718554</v>
      </c>
    </row>
    <row r="2451" spans="1:25" x14ac:dyDescent="0.25">
      <c r="A2451" t="s">
        <v>210</v>
      </c>
      <c r="B2451">
        <v>7823.81</v>
      </c>
      <c r="C2451">
        <v>7801.65</v>
      </c>
      <c r="D2451">
        <v>7714.71</v>
      </c>
      <c r="E2451">
        <v>6255.13</v>
      </c>
      <c r="F2451">
        <v>0</v>
      </c>
      <c r="G2451">
        <v>0.32787100000000002</v>
      </c>
      <c r="H2451">
        <v>0.67040900000000003</v>
      </c>
      <c r="I2451">
        <v>-392718554</v>
      </c>
    </row>
    <row r="2452" spans="1:25" x14ac:dyDescent="0.25">
      <c r="A2452" t="s">
        <v>210</v>
      </c>
      <c r="B2452">
        <v>7818.46</v>
      </c>
      <c r="C2452">
        <v>7796.34</v>
      </c>
      <c r="D2452">
        <v>7713.28</v>
      </c>
      <c r="E2452">
        <v>6254.65</v>
      </c>
      <c r="F2452">
        <v>0</v>
      </c>
      <c r="G2452">
        <v>0.33242699999999997</v>
      </c>
      <c r="H2452">
        <v>0.67039199999999999</v>
      </c>
      <c r="I2452">
        <v>-392718554</v>
      </c>
    </row>
    <row r="2453" spans="1:25" x14ac:dyDescent="0.25">
      <c r="A2453" t="s">
        <v>210</v>
      </c>
      <c r="B2453">
        <v>7820.02</v>
      </c>
      <c r="C2453">
        <v>7798.42</v>
      </c>
      <c r="D2453">
        <v>7713.33</v>
      </c>
      <c r="E2453">
        <v>6255.08</v>
      </c>
      <c r="F2453">
        <v>0</v>
      </c>
      <c r="G2453">
        <v>0.32849299999999998</v>
      </c>
      <c r="H2453">
        <v>0.67040599999999995</v>
      </c>
      <c r="I2453">
        <v>-392718554</v>
      </c>
    </row>
    <row r="2454" spans="1:25" x14ac:dyDescent="0.25">
      <c r="A2454" t="s">
        <v>210</v>
      </c>
      <c r="B2454">
        <v>7824.66</v>
      </c>
      <c r="C2454">
        <v>7802.13</v>
      </c>
      <c r="D2454">
        <v>7715.75</v>
      </c>
      <c r="E2454">
        <v>6255.69</v>
      </c>
      <c r="F2454">
        <v>0</v>
      </c>
      <c r="G2454">
        <v>0.3221</v>
      </c>
      <c r="H2454">
        <v>0.67031200000000002</v>
      </c>
      <c r="I2454">
        <v>-392718554</v>
      </c>
    </row>
    <row r="2455" spans="1:25" x14ac:dyDescent="0.25">
      <c r="A2455" t="s">
        <v>210</v>
      </c>
      <c r="B2455">
        <v>7822.22</v>
      </c>
      <c r="C2455">
        <v>7799.66</v>
      </c>
      <c r="D2455">
        <v>7714.22</v>
      </c>
      <c r="E2455">
        <v>6255.37</v>
      </c>
      <c r="F2455">
        <v>0</v>
      </c>
      <c r="G2455">
        <v>0.32260899999999998</v>
      </c>
      <c r="H2455">
        <v>0.67036099999999998</v>
      </c>
      <c r="I2455">
        <v>-392718554</v>
      </c>
    </row>
    <row r="2456" spans="1:25" x14ac:dyDescent="0.25">
      <c r="A2456" t="s">
        <v>210</v>
      </c>
      <c r="B2456">
        <v>7822.44</v>
      </c>
      <c r="C2456">
        <v>7799.93</v>
      </c>
      <c r="D2456">
        <v>7713.37</v>
      </c>
      <c r="E2456">
        <v>6254.72</v>
      </c>
      <c r="F2456">
        <v>0</v>
      </c>
      <c r="G2456">
        <v>0.32137399999999999</v>
      </c>
      <c r="H2456">
        <v>0.67040500000000003</v>
      </c>
      <c r="I2456">
        <v>-392718554</v>
      </c>
    </row>
    <row r="2457" spans="1:25" x14ac:dyDescent="0.25">
      <c r="A2457" t="s">
        <v>210</v>
      </c>
      <c r="B2457">
        <v>7829.19</v>
      </c>
      <c r="C2457">
        <v>7806.51</v>
      </c>
      <c r="D2457">
        <v>7713.53</v>
      </c>
      <c r="E2457">
        <v>6255.56</v>
      </c>
      <c r="F2457">
        <v>0</v>
      </c>
      <c r="G2457">
        <v>0.32444499999999998</v>
      </c>
      <c r="H2457">
        <v>0.67033699999999996</v>
      </c>
      <c r="I2457">
        <v>-392718554</v>
      </c>
    </row>
    <row r="2458" spans="1:25" x14ac:dyDescent="0.25">
      <c r="A2458" t="s">
        <v>210</v>
      </c>
      <c r="B2458">
        <v>7827.33</v>
      </c>
      <c r="C2458">
        <v>7804.52</v>
      </c>
      <c r="D2458">
        <v>7711.24</v>
      </c>
      <c r="E2458">
        <v>6255.92</v>
      </c>
      <c r="F2458">
        <v>0</v>
      </c>
      <c r="G2458">
        <v>0.32201800000000003</v>
      </c>
      <c r="H2458">
        <v>0.67661199999999999</v>
      </c>
      <c r="I2458">
        <v>-392718554</v>
      </c>
    </row>
    <row r="2459" spans="1:25" x14ac:dyDescent="0.25">
      <c r="A2459" t="s">
        <v>210</v>
      </c>
      <c r="B2459">
        <v>7823.36</v>
      </c>
      <c r="C2459">
        <v>7801.43</v>
      </c>
      <c r="D2459">
        <v>7715.18</v>
      </c>
      <c r="E2459">
        <v>6255.87</v>
      </c>
      <c r="F2459">
        <v>0</v>
      </c>
      <c r="G2459">
        <v>0.322438</v>
      </c>
      <c r="H2459">
        <v>0.67033799999999999</v>
      </c>
      <c r="I2459">
        <v>-392718554</v>
      </c>
    </row>
    <row r="2460" spans="1:25" x14ac:dyDescent="0.25">
      <c r="A2460" t="s">
        <v>210</v>
      </c>
      <c r="B2460">
        <v>7820.56</v>
      </c>
      <c r="C2460">
        <v>7797.7</v>
      </c>
      <c r="D2460">
        <v>7715.07</v>
      </c>
      <c r="E2460">
        <v>6255.95</v>
      </c>
      <c r="F2460">
        <v>0</v>
      </c>
      <c r="G2460">
        <v>0.32980599999999999</v>
      </c>
      <c r="H2460">
        <v>0.67022000000000004</v>
      </c>
      <c r="I2460">
        <v>-392718554</v>
      </c>
    </row>
    <row r="2461" spans="1:25" x14ac:dyDescent="0.25">
      <c r="A2461" t="s">
        <v>210</v>
      </c>
      <c r="B2461">
        <v>7817.66</v>
      </c>
      <c r="C2461">
        <v>7794.48</v>
      </c>
      <c r="D2461">
        <v>7715.22</v>
      </c>
      <c r="E2461">
        <v>6255.39</v>
      </c>
      <c r="F2461">
        <v>0</v>
      </c>
      <c r="G2461">
        <v>0.32275300000000001</v>
      </c>
      <c r="H2461">
        <v>0.67040900000000003</v>
      </c>
      <c r="I2461">
        <v>-392718554</v>
      </c>
    </row>
    <row r="2462" spans="1:25" x14ac:dyDescent="0.25">
      <c r="A2462" t="s">
        <v>210</v>
      </c>
      <c r="B2462">
        <v>7816.27</v>
      </c>
      <c r="C2462">
        <v>7794.08</v>
      </c>
      <c r="D2462">
        <v>7714.16</v>
      </c>
      <c r="E2462">
        <v>6254.85</v>
      </c>
      <c r="F2462">
        <v>0</v>
      </c>
      <c r="G2462">
        <v>0.32164900000000002</v>
      </c>
      <c r="H2462">
        <v>0.67039499999999996</v>
      </c>
      <c r="I2462">
        <v>-392718554</v>
      </c>
    </row>
    <row r="2463" spans="1:25" x14ac:dyDescent="0.25">
      <c r="A2463" t="s">
        <v>210</v>
      </c>
      <c r="B2463">
        <v>7821.2</v>
      </c>
      <c r="C2463">
        <v>7798.76</v>
      </c>
      <c r="D2463">
        <v>7714.87</v>
      </c>
      <c r="E2463">
        <v>6255.44</v>
      </c>
      <c r="F2463">
        <v>0</v>
      </c>
      <c r="G2463">
        <v>0.32347100000000001</v>
      </c>
      <c r="H2463">
        <v>0.67040900000000003</v>
      </c>
      <c r="I2463">
        <v>-392718554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210</v>
      </c>
      <c r="B2464">
        <v>7818.94</v>
      </c>
      <c r="C2464">
        <v>7796.45</v>
      </c>
      <c r="D2464">
        <v>7715.51</v>
      </c>
      <c r="E2464">
        <v>6255.26</v>
      </c>
      <c r="F2464">
        <v>0</v>
      </c>
      <c r="G2464">
        <v>0.33738499999999999</v>
      </c>
      <c r="H2464">
        <v>0.67035500000000003</v>
      </c>
      <c r="I2464">
        <v>-392718554</v>
      </c>
      <c r="R2464">
        <f>AVERAGE(B2415:B2464)</f>
        <v>7820.7201999999997</v>
      </c>
      <c r="S2464">
        <f>AVERAGE(C2415:C2464)</f>
        <v>7798.3312000000014</v>
      </c>
      <c r="U2464">
        <f>_xlfn.VAR.P(B2415:B2464)</f>
        <v>18.468841959999715</v>
      </c>
      <c r="V2464">
        <f>_xlfn.VAR.P(C2415:C2464)</f>
        <v>17.027694560000132</v>
      </c>
      <c r="X2464">
        <f>1.96*SQRT(U2464)/50</f>
        <v>0.16846353109624043</v>
      </c>
      <c r="Y2464">
        <f>1.96*SQRT(V2464)/50</f>
        <v>0.16175733853114238</v>
      </c>
    </row>
    <row r="2465" spans="1:9" x14ac:dyDescent="0.25">
      <c r="A2465" t="s">
        <v>211</v>
      </c>
      <c r="B2465">
        <v>391126.37929999997</v>
      </c>
      <c r="C2465" t="s">
        <v>37</v>
      </c>
    </row>
    <row r="2466" spans="1:9" x14ac:dyDescent="0.25">
      <c r="A2466" t="s">
        <v>212</v>
      </c>
      <c r="B2466">
        <v>6806.35</v>
      </c>
      <c r="C2466">
        <v>6781.05</v>
      </c>
      <c r="D2466">
        <v>6700.64</v>
      </c>
      <c r="E2466">
        <v>6215.7</v>
      </c>
      <c r="F2466">
        <v>0</v>
      </c>
      <c r="G2466">
        <v>0.30487599999999998</v>
      </c>
      <c r="H2466">
        <v>0.67038900000000001</v>
      </c>
      <c r="I2466">
        <v>-392718554</v>
      </c>
    </row>
    <row r="2467" spans="1:9" x14ac:dyDescent="0.25">
      <c r="A2467" t="s">
        <v>212</v>
      </c>
      <c r="B2467">
        <v>6797.44</v>
      </c>
      <c r="C2467">
        <v>6775.47</v>
      </c>
      <c r="D2467">
        <v>6697.09</v>
      </c>
      <c r="E2467">
        <v>6215.95</v>
      </c>
      <c r="F2467">
        <v>0</v>
      </c>
      <c r="G2467">
        <v>0.33740199999999998</v>
      </c>
      <c r="H2467">
        <v>0.67028399999999999</v>
      </c>
      <c r="I2467">
        <v>-392718554</v>
      </c>
    </row>
    <row r="2468" spans="1:9" x14ac:dyDescent="0.25">
      <c r="A2468" t="s">
        <v>212</v>
      </c>
      <c r="B2468">
        <v>6797.4</v>
      </c>
      <c r="C2468">
        <v>6775.67</v>
      </c>
      <c r="D2468">
        <v>6696.52</v>
      </c>
      <c r="E2468">
        <v>6215.7</v>
      </c>
      <c r="F2468">
        <v>0</v>
      </c>
      <c r="G2468">
        <v>0.33051399999999997</v>
      </c>
      <c r="H2468">
        <v>0.66988099999999995</v>
      </c>
      <c r="I2468">
        <v>-392718554</v>
      </c>
    </row>
    <row r="2469" spans="1:9" x14ac:dyDescent="0.25">
      <c r="A2469" t="s">
        <v>212</v>
      </c>
      <c r="B2469">
        <v>6793.85</v>
      </c>
      <c r="C2469">
        <v>6772.15</v>
      </c>
      <c r="D2469">
        <v>6693.74</v>
      </c>
      <c r="E2469">
        <v>6214.86</v>
      </c>
      <c r="F2469">
        <v>0</v>
      </c>
      <c r="G2469">
        <v>0.32145899999999999</v>
      </c>
      <c r="H2469">
        <v>0.68730899999999995</v>
      </c>
      <c r="I2469">
        <v>-392718554</v>
      </c>
    </row>
    <row r="2470" spans="1:9" x14ac:dyDescent="0.25">
      <c r="A2470" t="s">
        <v>212</v>
      </c>
      <c r="B2470">
        <v>6793.61</v>
      </c>
      <c r="C2470">
        <v>6771.41</v>
      </c>
      <c r="D2470">
        <v>6693.46</v>
      </c>
      <c r="E2470">
        <v>6214.31</v>
      </c>
      <c r="F2470">
        <v>0</v>
      </c>
      <c r="G2470">
        <v>0.332233</v>
      </c>
      <c r="H2470">
        <v>0.68326100000000001</v>
      </c>
      <c r="I2470">
        <v>-392718554</v>
      </c>
    </row>
    <row r="2471" spans="1:9" x14ac:dyDescent="0.25">
      <c r="A2471" t="s">
        <v>212</v>
      </c>
      <c r="B2471">
        <v>6793.83</v>
      </c>
      <c r="C2471">
        <v>6771.89</v>
      </c>
      <c r="D2471">
        <v>6694.63</v>
      </c>
      <c r="E2471">
        <v>6215</v>
      </c>
      <c r="F2471">
        <v>0</v>
      </c>
      <c r="G2471">
        <v>0.33443000000000001</v>
      </c>
      <c r="H2471">
        <v>0.67040200000000005</v>
      </c>
      <c r="I2471">
        <v>-392718554</v>
      </c>
    </row>
    <row r="2472" spans="1:9" x14ac:dyDescent="0.25">
      <c r="A2472" t="s">
        <v>212</v>
      </c>
      <c r="B2472">
        <v>6794.25</v>
      </c>
      <c r="C2472">
        <v>6773.01</v>
      </c>
      <c r="D2472">
        <v>6695.13</v>
      </c>
      <c r="E2472">
        <v>6216.02</v>
      </c>
      <c r="F2472">
        <v>0</v>
      </c>
      <c r="G2472">
        <v>0.32247199999999998</v>
      </c>
      <c r="H2472">
        <v>0.67037000000000002</v>
      </c>
      <c r="I2472">
        <v>-392718554</v>
      </c>
    </row>
    <row r="2473" spans="1:9" x14ac:dyDescent="0.25">
      <c r="A2473" t="s">
        <v>212</v>
      </c>
      <c r="B2473">
        <v>6793.35</v>
      </c>
      <c r="C2473">
        <v>6771.56</v>
      </c>
      <c r="D2473">
        <v>6694.55</v>
      </c>
      <c r="E2473">
        <v>6215.38</v>
      </c>
      <c r="F2473">
        <v>0</v>
      </c>
      <c r="G2473">
        <v>0.33738800000000002</v>
      </c>
      <c r="H2473">
        <v>0.670381</v>
      </c>
      <c r="I2473">
        <v>-392718554</v>
      </c>
    </row>
    <row r="2474" spans="1:9" x14ac:dyDescent="0.25">
      <c r="A2474" t="s">
        <v>212</v>
      </c>
      <c r="B2474">
        <v>6794.21</v>
      </c>
      <c r="C2474">
        <v>6771.77</v>
      </c>
      <c r="D2474">
        <v>6694.61</v>
      </c>
      <c r="E2474">
        <v>6215.47</v>
      </c>
      <c r="F2474">
        <v>0</v>
      </c>
      <c r="G2474">
        <v>0.32430900000000001</v>
      </c>
      <c r="H2474">
        <v>0.67037500000000005</v>
      </c>
      <c r="I2474">
        <v>-392718554</v>
      </c>
    </row>
    <row r="2475" spans="1:9" x14ac:dyDescent="0.25">
      <c r="A2475" t="s">
        <v>212</v>
      </c>
      <c r="B2475">
        <v>6794.18</v>
      </c>
      <c r="C2475">
        <v>6772.6</v>
      </c>
      <c r="D2475">
        <v>6695.34</v>
      </c>
      <c r="E2475">
        <v>6215.64</v>
      </c>
      <c r="F2475">
        <v>0</v>
      </c>
      <c r="G2475">
        <v>0.32312099999999999</v>
      </c>
      <c r="H2475">
        <v>0.670408</v>
      </c>
      <c r="I2475">
        <v>-392718554</v>
      </c>
    </row>
    <row r="2476" spans="1:9" x14ac:dyDescent="0.25">
      <c r="A2476" t="s">
        <v>212</v>
      </c>
      <c r="B2476">
        <v>6795</v>
      </c>
      <c r="C2476">
        <v>6773.56</v>
      </c>
      <c r="D2476">
        <v>6694.67</v>
      </c>
      <c r="E2476">
        <v>6215.03</v>
      </c>
      <c r="F2476">
        <v>0</v>
      </c>
      <c r="G2476">
        <v>0.33738499999999999</v>
      </c>
      <c r="H2476">
        <v>0.67024399999999995</v>
      </c>
      <c r="I2476">
        <v>-392718554</v>
      </c>
    </row>
    <row r="2477" spans="1:9" x14ac:dyDescent="0.25">
      <c r="A2477" t="s">
        <v>212</v>
      </c>
      <c r="B2477">
        <v>6798</v>
      </c>
      <c r="C2477">
        <v>6775.68</v>
      </c>
      <c r="D2477">
        <v>6695.22</v>
      </c>
      <c r="E2477">
        <v>6215</v>
      </c>
      <c r="F2477">
        <v>0</v>
      </c>
      <c r="G2477">
        <v>0.32354500000000003</v>
      </c>
      <c r="H2477">
        <v>0.67039199999999999</v>
      </c>
      <c r="I2477">
        <v>-392718554</v>
      </c>
    </row>
    <row r="2478" spans="1:9" x14ac:dyDescent="0.25">
      <c r="A2478" t="s">
        <v>212</v>
      </c>
      <c r="B2478">
        <v>6802.69</v>
      </c>
      <c r="C2478">
        <v>6774.4</v>
      </c>
      <c r="D2478">
        <v>6695.5</v>
      </c>
      <c r="E2478">
        <v>6215.01</v>
      </c>
      <c r="F2478">
        <v>0</v>
      </c>
      <c r="G2478">
        <v>0.32187900000000003</v>
      </c>
      <c r="H2478">
        <v>0.67040100000000002</v>
      </c>
      <c r="I2478">
        <v>-392718554</v>
      </c>
    </row>
    <row r="2479" spans="1:9" x14ac:dyDescent="0.25">
      <c r="A2479" t="s">
        <v>212</v>
      </c>
      <c r="B2479">
        <v>6803.41</v>
      </c>
      <c r="C2479">
        <v>6780.8</v>
      </c>
      <c r="D2479">
        <v>6696.98</v>
      </c>
      <c r="E2479">
        <v>6214.89</v>
      </c>
      <c r="F2479">
        <v>0</v>
      </c>
      <c r="G2479">
        <v>0.337395</v>
      </c>
      <c r="H2479">
        <v>0.67040299999999997</v>
      </c>
      <c r="I2479">
        <v>-392718554</v>
      </c>
    </row>
    <row r="2480" spans="1:9" x14ac:dyDescent="0.25">
      <c r="A2480" t="s">
        <v>212</v>
      </c>
      <c r="B2480">
        <v>6799.42</v>
      </c>
      <c r="C2480">
        <v>6776.4</v>
      </c>
      <c r="D2480">
        <v>6695.91</v>
      </c>
      <c r="E2480">
        <v>6215.55</v>
      </c>
      <c r="F2480">
        <v>0</v>
      </c>
      <c r="G2480">
        <v>0.33738499999999999</v>
      </c>
      <c r="H2480">
        <v>0.67029099999999997</v>
      </c>
      <c r="I2480">
        <v>-392718554</v>
      </c>
    </row>
    <row r="2481" spans="1:9" x14ac:dyDescent="0.25">
      <c r="A2481" t="s">
        <v>212</v>
      </c>
      <c r="B2481">
        <v>6800.99</v>
      </c>
      <c r="C2481">
        <v>6778.69</v>
      </c>
      <c r="D2481">
        <v>6696.77</v>
      </c>
      <c r="E2481">
        <v>6215.77</v>
      </c>
      <c r="F2481">
        <v>0</v>
      </c>
      <c r="G2481">
        <v>0.32139499999999999</v>
      </c>
      <c r="H2481">
        <v>0.6704</v>
      </c>
      <c r="I2481">
        <v>-392718554</v>
      </c>
    </row>
    <row r="2482" spans="1:9" x14ac:dyDescent="0.25">
      <c r="A2482" t="s">
        <v>212</v>
      </c>
      <c r="B2482">
        <v>6801.8</v>
      </c>
      <c r="C2482">
        <v>6778.38</v>
      </c>
      <c r="D2482">
        <v>6696.5</v>
      </c>
      <c r="E2482">
        <v>6215.78</v>
      </c>
      <c r="F2482">
        <v>0</v>
      </c>
      <c r="G2482">
        <v>0.321351</v>
      </c>
      <c r="H2482">
        <v>0.67027199999999998</v>
      </c>
      <c r="I2482">
        <v>-392718554</v>
      </c>
    </row>
    <row r="2483" spans="1:9" x14ac:dyDescent="0.25">
      <c r="A2483" t="s">
        <v>212</v>
      </c>
      <c r="B2483">
        <v>6802.91</v>
      </c>
      <c r="C2483">
        <v>6780.13</v>
      </c>
      <c r="D2483">
        <v>6697.8</v>
      </c>
      <c r="E2483">
        <v>6215.6</v>
      </c>
      <c r="F2483">
        <v>0</v>
      </c>
      <c r="G2483">
        <v>0.33180199999999999</v>
      </c>
      <c r="H2483">
        <v>0.67040200000000005</v>
      </c>
      <c r="I2483">
        <v>-392718554</v>
      </c>
    </row>
    <row r="2484" spans="1:9" x14ac:dyDescent="0.25">
      <c r="A2484" t="s">
        <v>212</v>
      </c>
      <c r="B2484">
        <v>6796.04</v>
      </c>
      <c r="C2484">
        <v>6773.94</v>
      </c>
      <c r="D2484">
        <v>6696.16</v>
      </c>
      <c r="E2484">
        <v>6215.79</v>
      </c>
      <c r="F2484">
        <v>0</v>
      </c>
      <c r="G2484">
        <v>0.321328</v>
      </c>
      <c r="H2484">
        <v>0.685643</v>
      </c>
      <c r="I2484">
        <v>-392718554</v>
      </c>
    </row>
    <row r="2485" spans="1:9" x14ac:dyDescent="0.25">
      <c r="A2485" t="s">
        <v>212</v>
      </c>
      <c r="B2485">
        <v>6802.43</v>
      </c>
      <c r="C2485">
        <v>6780.11</v>
      </c>
      <c r="D2485">
        <v>6700.92</v>
      </c>
      <c r="E2485">
        <v>6215.32</v>
      </c>
      <c r="F2485">
        <v>0</v>
      </c>
      <c r="G2485">
        <v>0.334561</v>
      </c>
      <c r="H2485">
        <v>0.6704</v>
      </c>
      <c r="I2485">
        <v>-392718554</v>
      </c>
    </row>
    <row r="2486" spans="1:9" x14ac:dyDescent="0.25">
      <c r="A2486" t="s">
        <v>212</v>
      </c>
      <c r="B2486">
        <v>6804.28</v>
      </c>
      <c r="C2486">
        <v>6782.05</v>
      </c>
      <c r="D2486">
        <v>6701.6</v>
      </c>
      <c r="E2486">
        <v>6215.74</v>
      </c>
      <c r="F2486">
        <v>0</v>
      </c>
      <c r="G2486">
        <v>0.32442199999999999</v>
      </c>
      <c r="H2486">
        <v>0.67038399999999998</v>
      </c>
      <c r="I2486">
        <v>-392718554</v>
      </c>
    </row>
    <row r="2487" spans="1:9" x14ac:dyDescent="0.25">
      <c r="A2487" t="s">
        <v>212</v>
      </c>
      <c r="B2487">
        <v>6804.92</v>
      </c>
      <c r="C2487">
        <v>6782.47</v>
      </c>
      <c r="D2487">
        <v>6701.54</v>
      </c>
      <c r="E2487">
        <v>6215.37</v>
      </c>
      <c r="F2487">
        <v>0</v>
      </c>
      <c r="G2487">
        <v>0.32687699999999997</v>
      </c>
      <c r="H2487">
        <v>0.67013199999999995</v>
      </c>
      <c r="I2487">
        <v>-392718554</v>
      </c>
    </row>
    <row r="2488" spans="1:9" x14ac:dyDescent="0.25">
      <c r="A2488" t="s">
        <v>212</v>
      </c>
      <c r="B2488">
        <v>6802.98</v>
      </c>
      <c r="C2488">
        <v>6780.13</v>
      </c>
      <c r="D2488">
        <v>6702.35</v>
      </c>
      <c r="E2488">
        <v>6216.31</v>
      </c>
      <c r="F2488">
        <v>0</v>
      </c>
      <c r="G2488">
        <v>0.32556000000000002</v>
      </c>
      <c r="H2488">
        <v>0.66974900000000004</v>
      </c>
      <c r="I2488">
        <v>-392718554</v>
      </c>
    </row>
    <row r="2489" spans="1:9" x14ac:dyDescent="0.25">
      <c r="A2489" t="s">
        <v>212</v>
      </c>
      <c r="B2489">
        <v>6809.5</v>
      </c>
      <c r="C2489">
        <v>6786.93</v>
      </c>
      <c r="D2489">
        <v>6703.1</v>
      </c>
      <c r="E2489">
        <v>6216.09</v>
      </c>
      <c r="F2489">
        <v>0</v>
      </c>
      <c r="G2489">
        <v>0.33440599999999998</v>
      </c>
      <c r="H2489">
        <v>0.66992099999999999</v>
      </c>
      <c r="I2489">
        <v>-392718554</v>
      </c>
    </row>
    <row r="2490" spans="1:9" x14ac:dyDescent="0.25">
      <c r="A2490" t="s">
        <v>212</v>
      </c>
      <c r="B2490">
        <v>6810.98</v>
      </c>
      <c r="C2490">
        <v>6788.02</v>
      </c>
      <c r="D2490">
        <v>6698.04</v>
      </c>
      <c r="E2490">
        <v>6215.92</v>
      </c>
      <c r="F2490">
        <v>0</v>
      </c>
      <c r="G2490">
        <v>0.33738600000000002</v>
      </c>
      <c r="H2490">
        <v>0.67038799999999998</v>
      </c>
      <c r="I2490">
        <v>-392718554</v>
      </c>
    </row>
    <row r="2491" spans="1:9" x14ac:dyDescent="0.25">
      <c r="A2491" t="s">
        <v>212</v>
      </c>
      <c r="B2491">
        <v>6813.41</v>
      </c>
      <c r="C2491">
        <v>6790.98</v>
      </c>
      <c r="D2491">
        <v>6700.37</v>
      </c>
      <c r="E2491">
        <v>6216.18</v>
      </c>
      <c r="F2491">
        <v>0</v>
      </c>
      <c r="G2491">
        <v>0.32169399999999998</v>
      </c>
      <c r="H2491">
        <v>0.67040900000000003</v>
      </c>
      <c r="I2491">
        <v>-392718554</v>
      </c>
    </row>
    <row r="2492" spans="1:9" x14ac:dyDescent="0.25">
      <c r="A2492" t="s">
        <v>212</v>
      </c>
      <c r="B2492">
        <v>6806.69</v>
      </c>
      <c r="C2492">
        <v>6784.69</v>
      </c>
      <c r="D2492">
        <v>6701.43</v>
      </c>
      <c r="E2492">
        <v>6216.39</v>
      </c>
      <c r="F2492">
        <v>0</v>
      </c>
      <c r="G2492">
        <v>0.33738499999999999</v>
      </c>
      <c r="H2492">
        <v>0.67040900000000003</v>
      </c>
      <c r="I2492">
        <v>-392718554</v>
      </c>
    </row>
    <row r="2493" spans="1:9" x14ac:dyDescent="0.25">
      <c r="A2493" t="s">
        <v>212</v>
      </c>
      <c r="B2493">
        <v>6809.51</v>
      </c>
      <c r="C2493">
        <v>6786.17</v>
      </c>
      <c r="D2493">
        <v>6698.16</v>
      </c>
      <c r="E2493">
        <v>6215.82</v>
      </c>
      <c r="F2493">
        <v>0</v>
      </c>
      <c r="G2493">
        <v>0.32140400000000002</v>
      </c>
      <c r="H2493">
        <v>0.67040900000000003</v>
      </c>
      <c r="I2493">
        <v>-392718554</v>
      </c>
    </row>
    <row r="2494" spans="1:9" x14ac:dyDescent="0.25">
      <c r="A2494" t="s">
        <v>212</v>
      </c>
      <c r="B2494">
        <v>6803.63</v>
      </c>
      <c r="C2494">
        <v>6781.71</v>
      </c>
      <c r="D2494">
        <v>6701.46</v>
      </c>
      <c r="E2494">
        <v>6215.37</v>
      </c>
      <c r="F2494">
        <v>0</v>
      </c>
      <c r="G2494">
        <v>0.33738699999999999</v>
      </c>
      <c r="H2494">
        <v>0.66980200000000001</v>
      </c>
      <c r="I2494">
        <v>-392718554</v>
      </c>
    </row>
    <row r="2495" spans="1:9" x14ac:dyDescent="0.25">
      <c r="A2495" t="s">
        <v>212</v>
      </c>
      <c r="B2495">
        <v>6807.03</v>
      </c>
      <c r="C2495">
        <v>6784.08</v>
      </c>
      <c r="D2495">
        <v>6701.83</v>
      </c>
      <c r="E2495">
        <v>6215.73</v>
      </c>
      <c r="F2495">
        <v>0</v>
      </c>
      <c r="G2495">
        <v>0.32134299999999999</v>
      </c>
      <c r="H2495">
        <v>0.67033399999999999</v>
      </c>
      <c r="I2495">
        <v>-392718554</v>
      </c>
    </row>
    <row r="2496" spans="1:9" x14ac:dyDescent="0.25">
      <c r="A2496" t="s">
        <v>212</v>
      </c>
      <c r="B2496">
        <v>6803.55</v>
      </c>
      <c r="C2496">
        <v>6780.91</v>
      </c>
      <c r="D2496">
        <v>6696.16</v>
      </c>
      <c r="E2496">
        <v>6215.49</v>
      </c>
      <c r="F2496">
        <v>0</v>
      </c>
      <c r="G2496">
        <v>0.33738499999999999</v>
      </c>
      <c r="H2496">
        <v>0.67039599999999999</v>
      </c>
      <c r="I2496">
        <v>-392718554</v>
      </c>
    </row>
    <row r="2497" spans="1:9" x14ac:dyDescent="0.25">
      <c r="A2497" t="s">
        <v>212</v>
      </c>
      <c r="B2497">
        <v>6805.24</v>
      </c>
      <c r="C2497">
        <v>6782.81</v>
      </c>
      <c r="D2497">
        <v>6701.44</v>
      </c>
      <c r="E2497">
        <v>6215.29</v>
      </c>
      <c r="F2497">
        <v>0</v>
      </c>
      <c r="G2497">
        <v>0.32295499999999999</v>
      </c>
      <c r="H2497">
        <v>0.68063700000000005</v>
      </c>
      <c r="I2497">
        <v>-392718554</v>
      </c>
    </row>
    <row r="2498" spans="1:9" x14ac:dyDescent="0.25">
      <c r="A2498" t="s">
        <v>212</v>
      </c>
      <c r="B2498">
        <v>6802.96</v>
      </c>
      <c r="C2498">
        <v>6780.59</v>
      </c>
      <c r="D2498">
        <v>6696.78</v>
      </c>
      <c r="E2498">
        <v>6216.05</v>
      </c>
      <c r="F2498">
        <v>0</v>
      </c>
      <c r="G2498">
        <v>0.32148100000000002</v>
      </c>
      <c r="H2498">
        <v>0.67040599999999995</v>
      </c>
      <c r="I2498">
        <v>-392718554</v>
      </c>
    </row>
    <row r="2499" spans="1:9" x14ac:dyDescent="0.25">
      <c r="A2499" t="s">
        <v>212</v>
      </c>
      <c r="B2499">
        <v>6803.33</v>
      </c>
      <c r="C2499">
        <v>6781.28</v>
      </c>
      <c r="D2499">
        <v>6701.65</v>
      </c>
      <c r="E2499">
        <v>6215.91</v>
      </c>
      <c r="F2499">
        <v>0</v>
      </c>
      <c r="G2499">
        <v>0.32182699999999997</v>
      </c>
      <c r="H2499">
        <v>0.67930800000000002</v>
      </c>
      <c r="I2499">
        <v>-392718554</v>
      </c>
    </row>
    <row r="2500" spans="1:9" x14ac:dyDescent="0.25">
      <c r="A2500" t="s">
        <v>212</v>
      </c>
      <c r="B2500">
        <v>6800.95</v>
      </c>
      <c r="C2500">
        <v>6778.87</v>
      </c>
      <c r="D2500">
        <v>6700.98</v>
      </c>
      <c r="E2500">
        <v>6216.29</v>
      </c>
      <c r="F2500">
        <v>0</v>
      </c>
      <c r="G2500">
        <v>0.33738499999999999</v>
      </c>
      <c r="H2500">
        <v>0.67031700000000005</v>
      </c>
      <c r="I2500">
        <v>-392718554</v>
      </c>
    </row>
    <row r="2501" spans="1:9" x14ac:dyDescent="0.25">
      <c r="A2501" t="s">
        <v>212</v>
      </c>
      <c r="B2501">
        <v>6804.78</v>
      </c>
      <c r="C2501">
        <v>6782.35</v>
      </c>
      <c r="D2501">
        <v>6701.45</v>
      </c>
      <c r="E2501">
        <v>6216.05</v>
      </c>
      <c r="F2501">
        <v>0</v>
      </c>
      <c r="G2501">
        <v>0.32147999999999999</v>
      </c>
      <c r="H2501">
        <v>0.67037999999999998</v>
      </c>
      <c r="I2501">
        <v>-392718554</v>
      </c>
    </row>
    <row r="2502" spans="1:9" x14ac:dyDescent="0.25">
      <c r="A2502" t="s">
        <v>212</v>
      </c>
      <c r="B2502">
        <v>6799</v>
      </c>
      <c r="C2502">
        <v>6776.02</v>
      </c>
      <c r="D2502">
        <v>6698.02</v>
      </c>
      <c r="E2502">
        <v>6215.4</v>
      </c>
      <c r="F2502">
        <v>0</v>
      </c>
      <c r="G2502">
        <v>0.32749699999999998</v>
      </c>
      <c r="H2502">
        <v>0.67039199999999999</v>
      </c>
      <c r="I2502">
        <v>-392718554</v>
      </c>
    </row>
    <row r="2503" spans="1:9" x14ac:dyDescent="0.25">
      <c r="A2503" t="s">
        <v>212</v>
      </c>
      <c r="B2503">
        <v>6790.98</v>
      </c>
      <c r="C2503">
        <v>6769.46</v>
      </c>
      <c r="D2503">
        <v>6693.98</v>
      </c>
      <c r="E2503">
        <v>6214.88</v>
      </c>
      <c r="F2503">
        <v>0</v>
      </c>
      <c r="G2503">
        <v>0.32271899999999998</v>
      </c>
      <c r="H2503">
        <v>0.67039499999999996</v>
      </c>
      <c r="I2503">
        <v>-392718554</v>
      </c>
    </row>
    <row r="2504" spans="1:9" x14ac:dyDescent="0.25">
      <c r="A2504" t="s">
        <v>212</v>
      </c>
      <c r="B2504">
        <v>6789.63</v>
      </c>
      <c r="C2504">
        <v>6767.68</v>
      </c>
      <c r="D2504">
        <v>6693.52</v>
      </c>
      <c r="E2504">
        <v>6214.88</v>
      </c>
      <c r="F2504">
        <v>0</v>
      </c>
      <c r="G2504">
        <v>0.33738499999999999</v>
      </c>
      <c r="H2504">
        <v>0.67040500000000003</v>
      </c>
      <c r="I2504">
        <v>-392718554</v>
      </c>
    </row>
    <row r="2505" spans="1:9" x14ac:dyDescent="0.25">
      <c r="A2505" t="s">
        <v>212</v>
      </c>
      <c r="B2505">
        <v>6790.68</v>
      </c>
      <c r="C2505">
        <v>6769.01</v>
      </c>
      <c r="D2505">
        <v>6693.77</v>
      </c>
      <c r="E2505">
        <v>6214.64</v>
      </c>
      <c r="F2505">
        <v>0</v>
      </c>
      <c r="G2505">
        <v>0.32177600000000001</v>
      </c>
      <c r="H2505">
        <v>0.67032899999999995</v>
      </c>
      <c r="I2505">
        <v>-392718554</v>
      </c>
    </row>
    <row r="2506" spans="1:9" x14ac:dyDescent="0.25">
      <c r="A2506" t="s">
        <v>212</v>
      </c>
      <c r="B2506">
        <v>6793.69</v>
      </c>
      <c r="C2506">
        <v>6771.72</v>
      </c>
      <c r="D2506">
        <v>6694.7</v>
      </c>
      <c r="E2506">
        <v>6215.51</v>
      </c>
      <c r="F2506">
        <v>0</v>
      </c>
      <c r="G2506">
        <v>0.33738499999999999</v>
      </c>
      <c r="H2506">
        <v>0.67040900000000003</v>
      </c>
      <c r="I2506">
        <v>-392718554</v>
      </c>
    </row>
    <row r="2507" spans="1:9" x14ac:dyDescent="0.25">
      <c r="A2507" t="s">
        <v>212</v>
      </c>
      <c r="B2507">
        <v>6796.19</v>
      </c>
      <c r="C2507">
        <v>6773.95</v>
      </c>
      <c r="D2507">
        <v>6695.75</v>
      </c>
      <c r="E2507">
        <v>6215.8</v>
      </c>
      <c r="F2507">
        <v>0</v>
      </c>
      <c r="G2507">
        <v>0.33738600000000002</v>
      </c>
      <c r="H2507">
        <v>0.67023200000000005</v>
      </c>
      <c r="I2507">
        <v>-392718554</v>
      </c>
    </row>
    <row r="2508" spans="1:9" x14ac:dyDescent="0.25">
      <c r="A2508" t="s">
        <v>212</v>
      </c>
      <c r="B2508">
        <v>6796.76</v>
      </c>
      <c r="C2508">
        <v>6775.04</v>
      </c>
      <c r="D2508">
        <v>6695.9</v>
      </c>
      <c r="E2508">
        <v>6215.95</v>
      </c>
      <c r="F2508">
        <v>0</v>
      </c>
      <c r="G2508">
        <v>0.33738499999999999</v>
      </c>
      <c r="H2508">
        <v>0.67040100000000002</v>
      </c>
      <c r="I2508">
        <v>-392718554</v>
      </c>
    </row>
    <row r="2509" spans="1:9" x14ac:dyDescent="0.25">
      <c r="A2509" t="s">
        <v>212</v>
      </c>
      <c r="B2509">
        <v>6791.77</v>
      </c>
      <c r="C2509">
        <v>6769.63</v>
      </c>
      <c r="D2509">
        <v>6694.49</v>
      </c>
      <c r="E2509">
        <v>6215.67</v>
      </c>
      <c r="F2509">
        <v>0</v>
      </c>
      <c r="G2509">
        <v>0.32140099999999999</v>
      </c>
      <c r="H2509">
        <v>0.67036200000000001</v>
      </c>
      <c r="I2509">
        <v>-392718554</v>
      </c>
    </row>
    <row r="2510" spans="1:9" x14ac:dyDescent="0.25">
      <c r="A2510" t="s">
        <v>212</v>
      </c>
      <c r="B2510">
        <v>6791.96</v>
      </c>
      <c r="C2510">
        <v>6770.28</v>
      </c>
      <c r="D2510">
        <v>6695.47</v>
      </c>
      <c r="E2510">
        <v>6215.97</v>
      </c>
      <c r="F2510">
        <v>0</v>
      </c>
      <c r="G2510">
        <v>0.33738499999999999</v>
      </c>
      <c r="H2510">
        <v>0.67039800000000005</v>
      </c>
      <c r="I2510">
        <v>-392718554</v>
      </c>
    </row>
    <row r="2511" spans="1:9" x14ac:dyDescent="0.25">
      <c r="A2511" t="s">
        <v>212</v>
      </c>
      <c r="B2511">
        <v>6796.99</v>
      </c>
      <c r="C2511">
        <v>6774.67</v>
      </c>
      <c r="D2511">
        <v>6696.18</v>
      </c>
      <c r="E2511">
        <v>6215.98</v>
      </c>
      <c r="F2511">
        <v>0</v>
      </c>
      <c r="G2511">
        <v>0.32133400000000001</v>
      </c>
      <c r="H2511">
        <v>0.67037899999999995</v>
      </c>
      <c r="I2511">
        <v>-392718554</v>
      </c>
    </row>
    <row r="2512" spans="1:9" x14ac:dyDescent="0.25">
      <c r="A2512" t="s">
        <v>212</v>
      </c>
      <c r="B2512">
        <v>6798.02</v>
      </c>
      <c r="C2512">
        <v>6775.92</v>
      </c>
      <c r="D2512">
        <v>6695.18</v>
      </c>
      <c r="E2512">
        <v>6214.69</v>
      </c>
      <c r="F2512">
        <v>0</v>
      </c>
      <c r="G2512">
        <v>0.321328</v>
      </c>
      <c r="H2512">
        <v>0.67039899999999997</v>
      </c>
      <c r="I2512">
        <v>-392718554</v>
      </c>
    </row>
    <row r="2513" spans="1:25" x14ac:dyDescent="0.25">
      <c r="A2513" t="s">
        <v>212</v>
      </c>
      <c r="B2513">
        <v>6795.35</v>
      </c>
      <c r="C2513">
        <v>6772.41</v>
      </c>
      <c r="D2513">
        <v>6695.25</v>
      </c>
      <c r="E2513">
        <v>6215.34</v>
      </c>
      <c r="F2513">
        <v>0</v>
      </c>
      <c r="G2513">
        <v>0.324351</v>
      </c>
      <c r="H2513">
        <v>0.67022099999999996</v>
      </c>
      <c r="I2513">
        <v>-392718554</v>
      </c>
    </row>
    <row r="2514" spans="1:25" x14ac:dyDescent="0.25">
      <c r="A2514" t="s">
        <v>212</v>
      </c>
      <c r="B2514">
        <v>6798.54</v>
      </c>
      <c r="C2514">
        <v>6776.25</v>
      </c>
      <c r="D2514">
        <v>6696.19</v>
      </c>
      <c r="E2514">
        <v>6215.96</v>
      </c>
      <c r="F2514">
        <v>0</v>
      </c>
      <c r="G2514">
        <v>0.32240099999999999</v>
      </c>
      <c r="H2514">
        <v>0.670408</v>
      </c>
      <c r="I2514">
        <v>-392718554</v>
      </c>
    </row>
    <row r="2515" spans="1:25" x14ac:dyDescent="0.25">
      <c r="A2515" t="s">
        <v>212</v>
      </c>
      <c r="B2515">
        <v>6797.29</v>
      </c>
      <c r="C2515">
        <v>6774.65</v>
      </c>
      <c r="D2515">
        <v>6696.24</v>
      </c>
      <c r="E2515">
        <v>6216.19</v>
      </c>
      <c r="F2515">
        <v>0</v>
      </c>
      <c r="G2515">
        <v>0.32180500000000001</v>
      </c>
      <c r="H2515">
        <v>0.670045</v>
      </c>
      <c r="I2515">
        <v>-392718554</v>
      </c>
    </row>
    <row r="2516" spans="1:25" x14ac:dyDescent="0.25">
      <c r="A2516" t="s">
        <v>212</v>
      </c>
      <c r="B2516">
        <v>6794.57</v>
      </c>
      <c r="C2516">
        <v>6771.73</v>
      </c>
      <c r="D2516">
        <v>6695.11</v>
      </c>
      <c r="E2516">
        <v>6215.24</v>
      </c>
      <c r="F2516">
        <v>0</v>
      </c>
      <c r="G2516">
        <v>0.324019</v>
      </c>
      <c r="H2516">
        <v>0.67040900000000003</v>
      </c>
      <c r="I2516">
        <v>-392718554</v>
      </c>
    </row>
    <row r="2517" spans="1:25" x14ac:dyDescent="0.25">
      <c r="A2517" t="s">
        <v>212</v>
      </c>
      <c r="B2517">
        <v>6800.88</v>
      </c>
      <c r="C2517">
        <v>6778.73</v>
      </c>
      <c r="D2517">
        <v>6696.6</v>
      </c>
      <c r="E2517">
        <v>6215.17</v>
      </c>
      <c r="F2517">
        <v>0</v>
      </c>
      <c r="G2517">
        <v>0.32463599999999998</v>
      </c>
      <c r="H2517">
        <v>0.67010599999999998</v>
      </c>
      <c r="I2517">
        <v>-392718554</v>
      </c>
    </row>
    <row r="2518" spans="1:25" x14ac:dyDescent="0.25">
      <c r="A2518" t="s">
        <v>212</v>
      </c>
      <c r="B2518">
        <v>6795.77</v>
      </c>
      <c r="C2518">
        <v>6773.43</v>
      </c>
      <c r="D2518">
        <v>6694.72</v>
      </c>
      <c r="E2518">
        <v>6214.72</v>
      </c>
      <c r="F2518">
        <v>0</v>
      </c>
      <c r="G2518">
        <v>0.32276300000000002</v>
      </c>
      <c r="H2518">
        <v>0.67031799999999997</v>
      </c>
      <c r="I2518">
        <v>-392718554</v>
      </c>
    </row>
    <row r="2519" spans="1:25" x14ac:dyDescent="0.25">
      <c r="A2519" t="s">
        <v>212</v>
      </c>
      <c r="B2519">
        <v>6796.08</v>
      </c>
      <c r="C2519">
        <v>6773.99</v>
      </c>
      <c r="D2519">
        <v>6695.65</v>
      </c>
      <c r="E2519">
        <v>6214.7</v>
      </c>
      <c r="F2519">
        <v>0</v>
      </c>
      <c r="G2519">
        <v>0.32239299999999999</v>
      </c>
      <c r="H2519">
        <v>0.67040200000000005</v>
      </c>
      <c r="I2519">
        <v>-392718554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212</v>
      </c>
      <c r="B2520">
        <v>6803.84</v>
      </c>
      <c r="C2520">
        <v>6782.18</v>
      </c>
      <c r="D2520">
        <v>6699.37</v>
      </c>
      <c r="E2520">
        <v>6214.95</v>
      </c>
      <c r="F2520">
        <v>0</v>
      </c>
      <c r="G2520">
        <v>0.32236599999999999</v>
      </c>
      <c r="H2520">
        <v>0.67020999999999997</v>
      </c>
      <c r="I2520">
        <v>-392718554</v>
      </c>
      <c r="R2520">
        <f>AVERAGE(B2471:B2520)</f>
        <v>6799.6848000000009</v>
      </c>
      <c r="S2520">
        <f>AVERAGE(C2471:C2520)</f>
        <v>6777.2741999999989</v>
      </c>
      <c r="U2520">
        <f>_xlfn.VAR.P(B2471:B2520)</f>
        <v>31.601284959999219</v>
      </c>
      <c r="V2520">
        <f>_xlfn.VAR.P(C2471:C2520)</f>
        <v>29.081680359999787</v>
      </c>
      <c r="X2520">
        <f>1.96*SQRT(U2520)/50</f>
        <v>0.22036287918098454</v>
      </c>
      <c r="Y2520">
        <f>1.96*SQRT(V2520)/50</f>
        <v>0.21139553757917895</v>
      </c>
    </row>
    <row r="2521" spans="1:25" x14ac:dyDescent="0.25">
      <c r="A2521" t="s">
        <v>213</v>
      </c>
      <c r="B2521">
        <v>340080.15039999998</v>
      </c>
      <c r="C2521" t="s">
        <v>37</v>
      </c>
    </row>
    <row r="2522" spans="1:25" x14ac:dyDescent="0.25">
      <c r="A2522" t="s">
        <v>223</v>
      </c>
      <c r="B2522">
        <v>7423.07</v>
      </c>
      <c r="C2522">
        <v>6897.91</v>
      </c>
      <c r="D2522">
        <v>6806.3</v>
      </c>
      <c r="E2522">
        <v>6768.92</v>
      </c>
      <c r="F2522">
        <v>459.69900000000001</v>
      </c>
      <c r="G2522">
        <v>0.265042</v>
      </c>
      <c r="H2522">
        <v>0.70652800000000004</v>
      </c>
      <c r="I2522">
        <v>0</v>
      </c>
    </row>
    <row r="2523" spans="1:25" x14ac:dyDescent="0.25">
      <c r="A2523" t="s">
        <v>223</v>
      </c>
      <c r="B2523">
        <v>6819.54</v>
      </c>
      <c r="C2523">
        <v>6799.67</v>
      </c>
      <c r="D2523">
        <v>6710.44</v>
      </c>
      <c r="E2523">
        <v>6674.44</v>
      </c>
      <c r="F2523">
        <v>453.24</v>
      </c>
      <c r="G2523">
        <v>0.27661000000000002</v>
      </c>
      <c r="H2523">
        <v>0.72744600000000004</v>
      </c>
      <c r="I2523">
        <v>0</v>
      </c>
    </row>
    <row r="2524" spans="1:25" x14ac:dyDescent="0.25">
      <c r="A2524" t="s">
        <v>223</v>
      </c>
      <c r="B2524">
        <v>6816.77</v>
      </c>
      <c r="C2524">
        <v>6797.78</v>
      </c>
      <c r="D2524">
        <v>6709.62</v>
      </c>
      <c r="E2524">
        <v>6674.18</v>
      </c>
      <c r="F2524">
        <v>453.03399999999999</v>
      </c>
      <c r="G2524">
        <v>0.279895</v>
      </c>
      <c r="H2524">
        <v>0.72174199999999999</v>
      </c>
      <c r="I2524">
        <v>0</v>
      </c>
    </row>
    <row r="2525" spans="1:25" x14ac:dyDescent="0.25">
      <c r="A2525" t="s">
        <v>223</v>
      </c>
      <c r="B2525">
        <v>6822.79</v>
      </c>
      <c r="C2525">
        <v>6802.99</v>
      </c>
      <c r="D2525">
        <v>6710.66</v>
      </c>
      <c r="E2525">
        <v>6675.07</v>
      </c>
      <c r="F2525">
        <v>453.16899999999998</v>
      </c>
      <c r="G2525">
        <v>0.26502799999999999</v>
      </c>
      <c r="H2525">
        <v>0.72573299999999996</v>
      </c>
      <c r="I2525">
        <v>0</v>
      </c>
    </row>
    <row r="2526" spans="1:25" x14ac:dyDescent="0.25">
      <c r="A2526" t="s">
        <v>223</v>
      </c>
      <c r="B2526">
        <v>6820.1</v>
      </c>
      <c r="C2526">
        <v>6800.24</v>
      </c>
      <c r="D2526">
        <v>6710.4</v>
      </c>
      <c r="E2526">
        <v>6674.18</v>
      </c>
      <c r="F2526">
        <v>453.09699999999998</v>
      </c>
      <c r="G2526">
        <v>0.28308</v>
      </c>
      <c r="H2526">
        <v>0.70824100000000001</v>
      </c>
      <c r="I2526">
        <v>0</v>
      </c>
    </row>
    <row r="2527" spans="1:25" x14ac:dyDescent="0.25">
      <c r="A2527" t="s">
        <v>223</v>
      </c>
      <c r="B2527">
        <v>6817.5</v>
      </c>
      <c r="C2527">
        <v>6798.02</v>
      </c>
      <c r="D2527">
        <v>6709.32</v>
      </c>
      <c r="E2527">
        <v>6674.38</v>
      </c>
      <c r="F2527">
        <v>453.21100000000001</v>
      </c>
      <c r="G2527">
        <v>0.28584500000000002</v>
      </c>
      <c r="H2527">
        <v>0.72786499999999998</v>
      </c>
      <c r="I2527">
        <v>0</v>
      </c>
    </row>
    <row r="2528" spans="1:25" x14ac:dyDescent="0.25">
      <c r="A2528" t="s">
        <v>223</v>
      </c>
      <c r="B2528">
        <v>6813.24</v>
      </c>
      <c r="C2528">
        <v>6793.26</v>
      </c>
      <c r="D2528">
        <v>6708</v>
      </c>
      <c r="E2528">
        <v>6674.15</v>
      </c>
      <c r="F2528">
        <v>453.14</v>
      </c>
      <c r="G2528">
        <v>0.27307500000000001</v>
      </c>
      <c r="H2528">
        <v>0.72789899999999996</v>
      </c>
      <c r="I2528">
        <v>0</v>
      </c>
    </row>
    <row r="2529" spans="1:9" x14ac:dyDescent="0.25">
      <c r="A2529" t="s">
        <v>223</v>
      </c>
      <c r="B2529">
        <v>6815.1</v>
      </c>
      <c r="C2529">
        <v>6794.98</v>
      </c>
      <c r="D2529">
        <v>6708.12</v>
      </c>
      <c r="E2529">
        <v>6674.31</v>
      </c>
      <c r="F2529">
        <v>453.24900000000002</v>
      </c>
      <c r="G2529">
        <v>0.28310400000000002</v>
      </c>
      <c r="H2529">
        <v>0.71809800000000001</v>
      </c>
      <c r="I2529">
        <v>0</v>
      </c>
    </row>
    <row r="2530" spans="1:9" x14ac:dyDescent="0.25">
      <c r="A2530" t="s">
        <v>223</v>
      </c>
      <c r="B2530">
        <v>6811.8</v>
      </c>
      <c r="C2530">
        <v>6792.01</v>
      </c>
      <c r="D2530">
        <v>6707.45</v>
      </c>
      <c r="E2530">
        <v>6674.1</v>
      </c>
      <c r="F2530">
        <v>453.17200000000003</v>
      </c>
      <c r="G2530">
        <v>0.28328300000000001</v>
      </c>
      <c r="H2530">
        <v>0.70653100000000002</v>
      </c>
      <c r="I2530">
        <v>0</v>
      </c>
    </row>
    <row r="2531" spans="1:9" x14ac:dyDescent="0.25">
      <c r="A2531" t="s">
        <v>223</v>
      </c>
      <c r="B2531">
        <v>6810.7</v>
      </c>
      <c r="C2531">
        <v>6791.55</v>
      </c>
      <c r="D2531">
        <v>6708.2</v>
      </c>
      <c r="E2531">
        <v>6674.03</v>
      </c>
      <c r="F2531">
        <v>453.21600000000001</v>
      </c>
      <c r="G2531">
        <v>0.28314600000000001</v>
      </c>
      <c r="H2531">
        <v>0.724186</v>
      </c>
      <c r="I2531">
        <v>0</v>
      </c>
    </row>
    <row r="2532" spans="1:9" x14ac:dyDescent="0.25">
      <c r="A2532" t="s">
        <v>223</v>
      </c>
      <c r="B2532">
        <v>6829.11</v>
      </c>
      <c r="C2532">
        <v>6808.95</v>
      </c>
      <c r="D2532">
        <v>6721.45</v>
      </c>
      <c r="E2532">
        <v>6687.32</v>
      </c>
      <c r="F2532">
        <v>454.00900000000001</v>
      </c>
      <c r="G2532">
        <v>0.28308</v>
      </c>
      <c r="H2532">
        <v>0.71500399999999997</v>
      </c>
      <c r="I2532">
        <v>0</v>
      </c>
    </row>
    <row r="2533" spans="1:9" x14ac:dyDescent="0.25">
      <c r="A2533" t="s">
        <v>223</v>
      </c>
      <c r="B2533">
        <v>6840.96</v>
      </c>
      <c r="C2533">
        <v>6820.89</v>
      </c>
      <c r="D2533">
        <v>6735.75</v>
      </c>
      <c r="E2533">
        <v>6701.64</v>
      </c>
      <c r="F2533">
        <v>455.2</v>
      </c>
      <c r="G2533">
        <v>0.28309800000000002</v>
      </c>
      <c r="H2533">
        <v>0.72634299999999996</v>
      </c>
      <c r="I2533">
        <v>0</v>
      </c>
    </row>
    <row r="2534" spans="1:9" x14ac:dyDescent="0.25">
      <c r="A2534" t="s">
        <v>223</v>
      </c>
      <c r="B2534">
        <v>6840.03</v>
      </c>
      <c r="C2534">
        <v>6820.75</v>
      </c>
      <c r="D2534">
        <v>6735.32</v>
      </c>
      <c r="E2534">
        <v>6701.59</v>
      </c>
      <c r="F2534">
        <v>454.97800000000001</v>
      </c>
      <c r="G2534">
        <v>0.26577800000000001</v>
      </c>
      <c r="H2534">
        <v>0.71557300000000001</v>
      </c>
      <c r="I2534">
        <v>0</v>
      </c>
    </row>
    <row r="2535" spans="1:9" x14ac:dyDescent="0.25">
      <c r="A2535" t="s">
        <v>223</v>
      </c>
      <c r="B2535">
        <v>6841.75</v>
      </c>
      <c r="C2535">
        <v>6822.03</v>
      </c>
      <c r="D2535">
        <v>6736.44</v>
      </c>
      <c r="E2535">
        <v>6701.79</v>
      </c>
      <c r="F2535">
        <v>455.13499999999999</v>
      </c>
      <c r="G2535">
        <v>0.28313899999999997</v>
      </c>
      <c r="H2535">
        <v>0.72667000000000004</v>
      </c>
      <c r="I2535">
        <v>0</v>
      </c>
    </row>
    <row r="2536" spans="1:9" x14ac:dyDescent="0.25">
      <c r="A2536" t="s">
        <v>223</v>
      </c>
      <c r="B2536">
        <v>6840.2</v>
      </c>
      <c r="C2536">
        <v>6820.37</v>
      </c>
      <c r="D2536">
        <v>6735.61</v>
      </c>
      <c r="E2536">
        <v>6701.64</v>
      </c>
      <c r="F2536">
        <v>455.36200000000002</v>
      </c>
      <c r="G2536">
        <v>0.28308</v>
      </c>
      <c r="H2536">
        <v>0.72358100000000003</v>
      </c>
      <c r="I2536">
        <v>0</v>
      </c>
    </row>
    <row r="2537" spans="1:9" x14ac:dyDescent="0.25">
      <c r="A2537" t="s">
        <v>223</v>
      </c>
      <c r="B2537">
        <v>6842.37</v>
      </c>
      <c r="C2537">
        <v>6823.68</v>
      </c>
      <c r="D2537">
        <v>6736.4</v>
      </c>
      <c r="E2537">
        <v>6701.45</v>
      </c>
      <c r="F2537">
        <v>455.041</v>
      </c>
      <c r="G2537">
        <v>0.28310800000000003</v>
      </c>
      <c r="H2537">
        <v>0.72418700000000003</v>
      </c>
      <c r="I2537">
        <v>0</v>
      </c>
    </row>
    <row r="2538" spans="1:9" x14ac:dyDescent="0.25">
      <c r="A2538" t="s">
        <v>223</v>
      </c>
      <c r="B2538">
        <v>6839.32</v>
      </c>
      <c r="C2538">
        <v>6819.66</v>
      </c>
      <c r="D2538">
        <v>6735.25</v>
      </c>
      <c r="E2538">
        <v>6701.18</v>
      </c>
      <c r="F2538">
        <v>455.04899999999998</v>
      </c>
      <c r="G2538">
        <v>0.28307900000000003</v>
      </c>
      <c r="H2538">
        <v>0.72500699999999996</v>
      </c>
      <c r="I2538">
        <v>0</v>
      </c>
    </row>
    <row r="2539" spans="1:9" x14ac:dyDescent="0.25">
      <c r="A2539" t="s">
        <v>223</v>
      </c>
      <c r="B2539">
        <v>6836.23</v>
      </c>
      <c r="C2539">
        <v>6817.22</v>
      </c>
      <c r="D2539">
        <v>6734</v>
      </c>
      <c r="E2539">
        <v>6701</v>
      </c>
      <c r="F2539">
        <v>455.17700000000002</v>
      </c>
      <c r="G2539">
        <v>0.28308299999999997</v>
      </c>
      <c r="H2539">
        <v>0.72686700000000004</v>
      </c>
      <c r="I2539">
        <v>0</v>
      </c>
    </row>
    <row r="2540" spans="1:9" x14ac:dyDescent="0.25">
      <c r="A2540" t="s">
        <v>223</v>
      </c>
      <c r="B2540">
        <v>6838.84</v>
      </c>
      <c r="C2540">
        <v>6819.82</v>
      </c>
      <c r="D2540">
        <v>6734.33</v>
      </c>
      <c r="E2540">
        <v>6700.76</v>
      </c>
      <c r="F2540">
        <v>455.03899999999999</v>
      </c>
      <c r="G2540">
        <v>0.28323599999999999</v>
      </c>
      <c r="H2540">
        <v>0.72772700000000001</v>
      </c>
      <c r="I2540">
        <v>0</v>
      </c>
    </row>
    <row r="2541" spans="1:9" x14ac:dyDescent="0.25">
      <c r="A2541" t="s">
        <v>223</v>
      </c>
      <c r="B2541">
        <v>6835.56</v>
      </c>
      <c r="C2541">
        <v>6816.92</v>
      </c>
      <c r="D2541">
        <v>6734.42</v>
      </c>
      <c r="E2541">
        <v>6701.01</v>
      </c>
      <c r="F2541">
        <v>454.96600000000001</v>
      </c>
      <c r="G2541">
        <v>0.283163</v>
      </c>
      <c r="H2541">
        <v>0.70652899999999996</v>
      </c>
      <c r="I2541">
        <v>0</v>
      </c>
    </row>
    <row r="2542" spans="1:9" x14ac:dyDescent="0.25">
      <c r="A2542" t="s">
        <v>223</v>
      </c>
      <c r="B2542">
        <v>6843.57</v>
      </c>
      <c r="C2542">
        <v>6824.25</v>
      </c>
      <c r="D2542">
        <v>6736.88</v>
      </c>
      <c r="E2542">
        <v>6701.85</v>
      </c>
      <c r="F2542">
        <v>455.10500000000002</v>
      </c>
      <c r="G2542">
        <v>0.28322999999999998</v>
      </c>
      <c r="H2542">
        <v>0.70653100000000002</v>
      </c>
      <c r="I2542">
        <v>0</v>
      </c>
    </row>
    <row r="2543" spans="1:9" x14ac:dyDescent="0.25">
      <c r="A2543" t="s">
        <v>223</v>
      </c>
      <c r="B2543">
        <v>6844.76</v>
      </c>
      <c r="C2543">
        <v>6825.46</v>
      </c>
      <c r="D2543">
        <v>6737.3</v>
      </c>
      <c r="E2543">
        <v>6701.78</v>
      </c>
      <c r="F2543">
        <v>455.22800000000001</v>
      </c>
      <c r="G2543">
        <v>0.28017500000000001</v>
      </c>
      <c r="H2543">
        <v>0.72772099999999995</v>
      </c>
      <c r="I2543">
        <v>0</v>
      </c>
    </row>
    <row r="2544" spans="1:9" x14ac:dyDescent="0.25">
      <c r="A2544" t="s">
        <v>223</v>
      </c>
      <c r="B2544">
        <v>6845.68</v>
      </c>
      <c r="C2544">
        <v>6824.34</v>
      </c>
      <c r="D2544">
        <v>6736.62</v>
      </c>
      <c r="E2544">
        <v>6701.55</v>
      </c>
      <c r="F2544">
        <v>455.12200000000001</v>
      </c>
      <c r="G2544">
        <v>0.28317799999999999</v>
      </c>
      <c r="H2544">
        <v>0.72333499999999995</v>
      </c>
      <c r="I2544">
        <v>0</v>
      </c>
    </row>
    <row r="2545" spans="1:9" x14ac:dyDescent="0.25">
      <c r="A2545" t="s">
        <v>223</v>
      </c>
      <c r="B2545">
        <v>6848.07</v>
      </c>
      <c r="C2545">
        <v>6827.96</v>
      </c>
      <c r="D2545">
        <v>6737.41</v>
      </c>
      <c r="E2545">
        <v>6701.91</v>
      </c>
      <c r="F2545">
        <v>455.09</v>
      </c>
      <c r="G2545">
        <v>0.28321499999999999</v>
      </c>
      <c r="H2545">
        <v>0.72765299999999999</v>
      </c>
      <c r="I2545">
        <v>0</v>
      </c>
    </row>
    <row r="2546" spans="1:9" x14ac:dyDescent="0.25">
      <c r="A2546" t="s">
        <v>223</v>
      </c>
      <c r="B2546">
        <v>6843.19</v>
      </c>
      <c r="C2546">
        <v>6823.57</v>
      </c>
      <c r="D2546">
        <v>6736.39</v>
      </c>
      <c r="E2546">
        <v>6701.79</v>
      </c>
      <c r="F2546">
        <v>455.00299999999999</v>
      </c>
      <c r="G2546">
        <v>0.28315899999999999</v>
      </c>
      <c r="H2546">
        <v>0.72590900000000003</v>
      </c>
      <c r="I2546">
        <v>0</v>
      </c>
    </row>
    <row r="2547" spans="1:9" x14ac:dyDescent="0.25">
      <c r="A2547" t="s">
        <v>223</v>
      </c>
      <c r="B2547">
        <v>6842.66</v>
      </c>
      <c r="C2547">
        <v>6823.13</v>
      </c>
      <c r="D2547">
        <v>6736.23</v>
      </c>
      <c r="E2547">
        <v>6701.69</v>
      </c>
      <c r="F2547">
        <v>455.10199999999998</v>
      </c>
      <c r="G2547">
        <v>0.283078</v>
      </c>
      <c r="H2547">
        <v>0.70653200000000005</v>
      </c>
      <c r="I2547">
        <v>0</v>
      </c>
    </row>
    <row r="2548" spans="1:9" x14ac:dyDescent="0.25">
      <c r="A2548" t="s">
        <v>223</v>
      </c>
      <c r="B2548">
        <v>6844.37</v>
      </c>
      <c r="C2548">
        <v>6825.46</v>
      </c>
      <c r="D2548">
        <v>6737.32</v>
      </c>
      <c r="E2548">
        <v>6701.46</v>
      </c>
      <c r="F2548">
        <v>455.024</v>
      </c>
      <c r="G2548">
        <v>0.28310400000000002</v>
      </c>
      <c r="H2548">
        <v>0.72763299999999997</v>
      </c>
      <c r="I2548">
        <v>0</v>
      </c>
    </row>
    <row r="2549" spans="1:9" x14ac:dyDescent="0.25">
      <c r="A2549" t="s">
        <v>223</v>
      </c>
      <c r="B2549">
        <v>6840.92</v>
      </c>
      <c r="C2549">
        <v>6821.59</v>
      </c>
      <c r="D2549">
        <v>6735.85</v>
      </c>
      <c r="E2549">
        <v>6701.38</v>
      </c>
      <c r="F2549">
        <v>455.00799999999998</v>
      </c>
      <c r="G2549">
        <v>0.283217</v>
      </c>
      <c r="H2549">
        <v>0.72349799999999997</v>
      </c>
      <c r="I2549">
        <v>0</v>
      </c>
    </row>
    <row r="2550" spans="1:9" x14ac:dyDescent="0.25">
      <c r="A2550" t="s">
        <v>223</v>
      </c>
      <c r="B2550">
        <v>6843.81</v>
      </c>
      <c r="C2550">
        <v>6823.9</v>
      </c>
      <c r="D2550">
        <v>6736.34</v>
      </c>
      <c r="E2550">
        <v>6701.04</v>
      </c>
      <c r="F2550">
        <v>454.95299999999997</v>
      </c>
      <c r="G2550">
        <v>0.28308299999999997</v>
      </c>
      <c r="H2550">
        <v>0.75123300000000004</v>
      </c>
      <c r="I2550">
        <v>0</v>
      </c>
    </row>
    <row r="2551" spans="1:9" x14ac:dyDescent="0.25">
      <c r="A2551" t="s">
        <v>223</v>
      </c>
      <c r="B2551">
        <v>6842.48</v>
      </c>
      <c r="C2551">
        <v>6822.1</v>
      </c>
      <c r="D2551">
        <v>6735.33</v>
      </c>
      <c r="E2551">
        <v>6701.34</v>
      </c>
      <c r="F2551">
        <v>455.09300000000002</v>
      </c>
      <c r="G2551">
        <v>0.283086</v>
      </c>
      <c r="H2551">
        <v>0.72754600000000003</v>
      </c>
      <c r="I2551">
        <v>0</v>
      </c>
    </row>
    <row r="2552" spans="1:9" x14ac:dyDescent="0.25">
      <c r="A2552" t="s">
        <v>223</v>
      </c>
      <c r="B2552">
        <v>6840.04</v>
      </c>
      <c r="C2552">
        <v>6821.84</v>
      </c>
      <c r="D2552">
        <v>6735.91</v>
      </c>
      <c r="E2552">
        <v>6701.67</v>
      </c>
      <c r="F2552">
        <v>455.096</v>
      </c>
      <c r="G2552">
        <v>0.28315899999999999</v>
      </c>
      <c r="H2552">
        <v>0.72316999999999998</v>
      </c>
      <c r="I2552">
        <v>0</v>
      </c>
    </row>
    <row r="2553" spans="1:9" x14ac:dyDescent="0.25">
      <c r="A2553" t="s">
        <v>223</v>
      </c>
      <c r="B2553">
        <v>6842.28</v>
      </c>
      <c r="C2553">
        <v>6822.8</v>
      </c>
      <c r="D2553">
        <v>6734.34</v>
      </c>
      <c r="E2553">
        <v>6700.9</v>
      </c>
      <c r="F2553">
        <v>455.05200000000002</v>
      </c>
      <c r="G2553">
        <v>0.26739099999999999</v>
      </c>
      <c r="H2553">
        <v>0.70652800000000004</v>
      </c>
      <c r="I2553">
        <v>0</v>
      </c>
    </row>
    <row r="2554" spans="1:9" x14ac:dyDescent="0.25">
      <c r="A2554" t="s">
        <v>223</v>
      </c>
      <c r="B2554">
        <v>6843.39</v>
      </c>
      <c r="C2554">
        <v>6823.44</v>
      </c>
      <c r="D2554">
        <v>6734.91</v>
      </c>
      <c r="E2554">
        <v>6701.02</v>
      </c>
      <c r="F2554">
        <v>454.89699999999999</v>
      </c>
      <c r="G2554">
        <v>0.283582</v>
      </c>
      <c r="H2554">
        <v>0.72476099999999999</v>
      </c>
      <c r="I2554">
        <v>0</v>
      </c>
    </row>
    <row r="2555" spans="1:9" x14ac:dyDescent="0.25">
      <c r="A2555" t="s">
        <v>223</v>
      </c>
      <c r="B2555">
        <v>6838.15</v>
      </c>
      <c r="C2555">
        <v>6818.44</v>
      </c>
      <c r="D2555">
        <v>6734.26</v>
      </c>
      <c r="E2555">
        <v>6700.46</v>
      </c>
      <c r="F2555">
        <v>455.029</v>
      </c>
      <c r="G2555">
        <v>0.26835900000000001</v>
      </c>
      <c r="H2555">
        <v>0.72789499999999996</v>
      </c>
      <c r="I2555">
        <v>0</v>
      </c>
    </row>
    <row r="2556" spans="1:9" x14ac:dyDescent="0.25">
      <c r="A2556" t="s">
        <v>223</v>
      </c>
      <c r="B2556">
        <v>6839.54</v>
      </c>
      <c r="C2556">
        <v>6820.05</v>
      </c>
      <c r="D2556">
        <v>6735.33</v>
      </c>
      <c r="E2556">
        <v>6701.5</v>
      </c>
      <c r="F2556">
        <v>455.10500000000002</v>
      </c>
      <c r="G2556">
        <v>0.28310400000000002</v>
      </c>
      <c r="H2556">
        <v>0.71780299999999997</v>
      </c>
      <c r="I2556">
        <v>0</v>
      </c>
    </row>
    <row r="2557" spans="1:9" x14ac:dyDescent="0.25">
      <c r="A2557" t="s">
        <v>223</v>
      </c>
      <c r="B2557">
        <v>6838.97</v>
      </c>
      <c r="C2557">
        <v>6818.36</v>
      </c>
      <c r="D2557">
        <v>6734.97</v>
      </c>
      <c r="E2557">
        <v>6701.12</v>
      </c>
      <c r="F2557">
        <v>455.00099999999998</v>
      </c>
      <c r="G2557">
        <v>0.28310299999999999</v>
      </c>
      <c r="H2557">
        <v>0.72463999999999995</v>
      </c>
      <c r="I2557">
        <v>0</v>
      </c>
    </row>
    <row r="2558" spans="1:9" x14ac:dyDescent="0.25">
      <c r="A2558" t="s">
        <v>223</v>
      </c>
      <c r="B2558">
        <v>6838.58</v>
      </c>
      <c r="C2558">
        <v>6819.37</v>
      </c>
      <c r="D2558">
        <v>6735.45</v>
      </c>
      <c r="E2558">
        <v>6701.6</v>
      </c>
      <c r="F2558">
        <v>455.00400000000002</v>
      </c>
      <c r="G2558">
        <v>0.28312599999999999</v>
      </c>
      <c r="H2558">
        <v>0.72386799999999996</v>
      </c>
      <c r="I2558">
        <v>0</v>
      </c>
    </row>
    <row r="2559" spans="1:9" x14ac:dyDescent="0.25">
      <c r="A2559" t="s">
        <v>223</v>
      </c>
      <c r="B2559">
        <v>6842.79</v>
      </c>
      <c r="C2559">
        <v>6823.38</v>
      </c>
      <c r="D2559">
        <v>6736.08</v>
      </c>
      <c r="E2559">
        <v>6701.55</v>
      </c>
      <c r="F2559">
        <v>455.24900000000002</v>
      </c>
      <c r="G2559">
        <v>0.28319800000000001</v>
      </c>
      <c r="H2559">
        <v>0.71753900000000004</v>
      </c>
      <c r="I2559">
        <v>0</v>
      </c>
    </row>
    <row r="2560" spans="1:9" x14ac:dyDescent="0.25">
      <c r="A2560" t="s">
        <v>223</v>
      </c>
      <c r="B2560">
        <v>6841.18</v>
      </c>
      <c r="C2560">
        <v>6821.69</v>
      </c>
      <c r="D2560">
        <v>6736.04</v>
      </c>
      <c r="E2560">
        <v>6701.44</v>
      </c>
      <c r="F2560">
        <v>455.005</v>
      </c>
      <c r="G2560">
        <v>0.283078</v>
      </c>
      <c r="H2560">
        <v>0.727715</v>
      </c>
      <c r="I2560">
        <v>0</v>
      </c>
    </row>
    <row r="2561" spans="1:25" x14ac:dyDescent="0.25">
      <c r="A2561" t="s">
        <v>223</v>
      </c>
      <c r="B2561">
        <v>6843.1</v>
      </c>
      <c r="C2561">
        <v>6823.64</v>
      </c>
      <c r="D2561">
        <v>6736.58</v>
      </c>
      <c r="E2561">
        <v>6701.13</v>
      </c>
      <c r="F2561">
        <v>455.09899999999999</v>
      </c>
      <c r="G2561">
        <v>0.283248</v>
      </c>
      <c r="H2561">
        <v>0.72714500000000004</v>
      </c>
      <c r="I2561">
        <v>0</v>
      </c>
    </row>
    <row r="2562" spans="1:25" x14ac:dyDescent="0.25">
      <c r="A2562" t="s">
        <v>223</v>
      </c>
      <c r="B2562">
        <v>6843.78</v>
      </c>
      <c r="C2562">
        <v>6824.08</v>
      </c>
      <c r="D2562">
        <v>6735.14</v>
      </c>
      <c r="E2562">
        <v>6700.51</v>
      </c>
      <c r="F2562">
        <v>454.84</v>
      </c>
      <c r="G2562">
        <v>0.283271</v>
      </c>
      <c r="H2562">
        <v>0.72705799999999998</v>
      </c>
      <c r="I2562">
        <v>0</v>
      </c>
    </row>
    <row r="2563" spans="1:25" x14ac:dyDescent="0.25">
      <c r="A2563" t="s">
        <v>223</v>
      </c>
      <c r="B2563">
        <v>6837.06</v>
      </c>
      <c r="C2563">
        <v>6817.83</v>
      </c>
      <c r="D2563">
        <v>6734.17</v>
      </c>
      <c r="E2563">
        <v>6700.72</v>
      </c>
      <c r="F2563">
        <v>455.09</v>
      </c>
      <c r="G2563">
        <v>0.260521</v>
      </c>
      <c r="H2563">
        <v>0.72554600000000002</v>
      </c>
      <c r="I2563">
        <v>0</v>
      </c>
    </row>
    <row r="2564" spans="1:25" x14ac:dyDescent="0.25">
      <c r="A2564" t="s">
        <v>223</v>
      </c>
      <c r="B2564">
        <v>6838.64</v>
      </c>
      <c r="C2564">
        <v>6818.35</v>
      </c>
      <c r="D2564">
        <v>6734.86</v>
      </c>
      <c r="E2564">
        <v>6701.1</v>
      </c>
      <c r="F2564">
        <v>454.99299999999999</v>
      </c>
      <c r="G2564">
        <v>0.26353100000000002</v>
      </c>
      <c r="H2564">
        <v>0.70974999999999999</v>
      </c>
      <c r="I2564">
        <v>0</v>
      </c>
    </row>
    <row r="2565" spans="1:25" x14ac:dyDescent="0.25">
      <c r="A2565" t="s">
        <v>223</v>
      </c>
      <c r="B2565">
        <v>6838.11</v>
      </c>
      <c r="C2565">
        <v>6819.24</v>
      </c>
      <c r="D2565">
        <v>6734.77</v>
      </c>
      <c r="E2565">
        <v>6700.83</v>
      </c>
      <c r="F2565">
        <v>455.12099999999998</v>
      </c>
      <c r="G2565">
        <v>0.28314499999999998</v>
      </c>
      <c r="H2565">
        <v>0.72186600000000001</v>
      </c>
      <c r="I2565">
        <v>0</v>
      </c>
    </row>
    <row r="2566" spans="1:25" x14ac:dyDescent="0.25">
      <c r="A2566" t="s">
        <v>223</v>
      </c>
      <c r="B2566">
        <v>6840.13</v>
      </c>
      <c r="C2566">
        <v>6821.12</v>
      </c>
      <c r="D2566">
        <v>6734.67</v>
      </c>
      <c r="E2566">
        <v>6700.82</v>
      </c>
      <c r="F2566">
        <v>455.065</v>
      </c>
      <c r="G2566">
        <v>0.283086</v>
      </c>
      <c r="H2566">
        <v>0.72526800000000002</v>
      </c>
      <c r="I2566">
        <v>0</v>
      </c>
    </row>
    <row r="2567" spans="1:25" x14ac:dyDescent="0.25">
      <c r="A2567" t="s">
        <v>223</v>
      </c>
      <c r="B2567">
        <v>6840.73</v>
      </c>
      <c r="C2567">
        <v>6821.44</v>
      </c>
      <c r="D2567">
        <v>6734.8</v>
      </c>
      <c r="E2567">
        <v>6700.77</v>
      </c>
      <c r="F2567">
        <v>455.11399999999998</v>
      </c>
      <c r="G2567">
        <v>0.28309600000000001</v>
      </c>
      <c r="H2567">
        <v>0.71150599999999997</v>
      </c>
      <c r="I2567">
        <v>0</v>
      </c>
    </row>
    <row r="2568" spans="1:25" x14ac:dyDescent="0.25">
      <c r="A2568" t="s">
        <v>223</v>
      </c>
      <c r="B2568">
        <v>6842.59</v>
      </c>
      <c r="C2568">
        <v>6821.07</v>
      </c>
      <c r="D2568">
        <v>6736.08</v>
      </c>
      <c r="E2568">
        <v>6700.55</v>
      </c>
      <c r="F2568">
        <v>455.23500000000001</v>
      </c>
      <c r="G2568">
        <v>0.283078</v>
      </c>
      <c r="H2568">
        <v>0.72400299999999995</v>
      </c>
      <c r="I2568">
        <v>0</v>
      </c>
    </row>
    <row r="2569" spans="1:25" x14ac:dyDescent="0.25">
      <c r="A2569" t="s">
        <v>223</v>
      </c>
      <c r="B2569">
        <v>6841.07</v>
      </c>
      <c r="C2569">
        <v>6821.27</v>
      </c>
      <c r="D2569">
        <v>6735.52</v>
      </c>
      <c r="E2569">
        <v>6700.74</v>
      </c>
      <c r="F2569">
        <v>455.02800000000002</v>
      </c>
      <c r="G2569">
        <v>0.28355999999999998</v>
      </c>
      <c r="H2569">
        <v>0.72785100000000003</v>
      </c>
      <c r="I2569">
        <v>0</v>
      </c>
    </row>
    <row r="2570" spans="1:25" x14ac:dyDescent="0.25">
      <c r="A2570" t="s">
        <v>223</v>
      </c>
      <c r="B2570">
        <v>6849.02</v>
      </c>
      <c r="C2570">
        <v>6827.39</v>
      </c>
      <c r="D2570">
        <v>6736.13</v>
      </c>
      <c r="E2570">
        <v>6700.72</v>
      </c>
      <c r="F2570">
        <v>455.04500000000002</v>
      </c>
      <c r="G2570">
        <v>0.283082</v>
      </c>
      <c r="H2570">
        <v>0.72313700000000003</v>
      </c>
      <c r="I2570">
        <v>0</v>
      </c>
    </row>
    <row r="2571" spans="1:25" x14ac:dyDescent="0.25">
      <c r="A2571" t="s">
        <v>223</v>
      </c>
      <c r="B2571">
        <v>6844.36</v>
      </c>
      <c r="C2571">
        <v>6822.44</v>
      </c>
      <c r="D2571">
        <v>6735</v>
      </c>
      <c r="E2571">
        <v>6700.39</v>
      </c>
      <c r="F2571">
        <v>455.089</v>
      </c>
      <c r="G2571">
        <v>0.283356</v>
      </c>
      <c r="H2571">
        <v>0.726997</v>
      </c>
      <c r="I2571">
        <v>0</v>
      </c>
    </row>
    <row r="2572" spans="1:25" x14ac:dyDescent="0.25">
      <c r="A2572" t="s">
        <v>223</v>
      </c>
      <c r="B2572">
        <v>6836.19</v>
      </c>
      <c r="C2572">
        <v>6816.85</v>
      </c>
      <c r="D2572">
        <v>6734.19</v>
      </c>
      <c r="E2572">
        <v>6700.26</v>
      </c>
      <c r="F2572">
        <v>455.08600000000001</v>
      </c>
      <c r="G2572">
        <v>0.28308899999999998</v>
      </c>
      <c r="H2572">
        <v>0.70653200000000005</v>
      </c>
      <c r="I2572">
        <v>0</v>
      </c>
    </row>
    <row r="2573" spans="1:25" x14ac:dyDescent="0.25">
      <c r="A2573" t="s">
        <v>223</v>
      </c>
      <c r="B2573">
        <v>6837.94</v>
      </c>
      <c r="C2573">
        <v>6819.18</v>
      </c>
      <c r="D2573">
        <v>6733.62</v>
      </c>
      <c r="E2573">
        <v>6700.51</v>
      </c>
      <c r="F2573">
        <v>455.02800000000002</v>
      </c>
      <c r="G2573">
        <v>0.26078400000000002</v>
      </c>
      <c r="H2573">
        <v>0.72733899999999996</v>
      </c>
      <c r="I2573">
        <v>0</v>
      </c>
    </row>
    <row r="2574" spans="1:25" x14ac:dyDescent="0.25">
      <c r="A2574" t="s">
        <v>223</v>
      </c>
      <c r="B2574">
        <v>6835.91</v>
      </c>
      <c r="C2574">
        <v>6817.12</v>
      </c>
      <c r="D2574">
        <v>6733.92</v>
      </c>
      <c r="E2574">
        <v>6700.67</v>
      </c>
      <c r="F2574">
        <v>455.15199999999999</v>
      </c>
      <c r="G2574">
        <v>0.28324700000000003</v>
      </c>
      <c r="H2574">
        <v>0.72131400000000001</v>
      </c>
      <c r="I2574">
        <v>0</v>
      </c>
    </row>
    <row r="2575" spans="1:25" x14ac:dyDescent="0.25">
      <c r="A2575" t="s">
        <v>223</v>
      </c>
      <c r="B2575">
        <v>6834.81</v>
      </c>
      <c r="C2575">
        <v>6814.8</v>
      </c>
      <c r="D2575">
        <v>6733.99</v>
      </c>
      <c r="E2575">
        <v>6700.45</v>
      </c>
      <c r="F2575">
        <v>455.13900000000001</v>
      </c>
      <c r="G2575">
        <v>0.27326299999999998</v>
      </c>
      <c r="H2575">
        <v>0.72789599999999999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223</v>
      </c>
      <c r="B2576">
        <v>6838.44</v>
      </c>
      <c r="C2576">
        <v>6819.31</v>
      </c>
      <c r="D2576">
        <v>6734.61</v>
      </c>
      <c r="E2576">
        <v>6700.88</v>
      </c>
      <c r="F2576">
        <v>455.315</v>
      </c>
      <c r="G2576">
        <v>0.28308100000000003</v>
      </c>
      <c r="H2576">
        <v>0.72690500000000002</v>
      </c>
      <c r="I2576">
        <v>0</v>
      </c>
      <c r="R2576">
        <f>AVERAGE(B2527:B2576)</f>
        <v>6837.9804000000004</v>
      </c>
      <c r="S2576">
        <f>AVERAGE(C2527:C2576)</f>
        <v>6818.3273999999983</v>
      </c>
      <c r="U2576">
        <f>_xlfn.VAR.P(B2527:B2576)</f>
        <v>77.8188438399999</v>
      </c>
      <c r="V2576">
        <f>_xlfn.VAR.P(C2527:C2576)</f>
        <v>76.682571239999476</v>
      </c>
      <c r="X2576">
        <f>1.96*SQRT(U2576)/50</f>
        <v>0.34580275909584274</v>
      </c>
      <c r="Y2576">
        <f>1.96*SQRT(V2576)/50</f>
        <v>0.34326885420939779</v>
      </c>
    </row>
    <row r="2577" spans="1:9" x14ac:dyDescent="0.25">
      <c r="A2577" t="s">
        <v>223</v>
      </c>
      <c r="B2577">
        <v>341974.36469999998</v>
      </c>
      <c r="C2577" t="s">
        <v>37</v>
      </c>
    </row>
    <row r="2578" spans="1:9" x14ac:dyDescent="0.25">
      <c r="A2578" t="s">
        <v>224</v>
      </c>
      <c r="B2578">
        <v>7951.26</v>
      </c>
      <c r="C2578">
        <v>7932.02</v>
      </c>
      <c r="D2578">
        <v>7889.71</v>
      </c>
      <c r="E2578">
        <v>7871.71</v>
      </c>
      <c r="F2578">
        <v>1344.82</v>
      </c>
      <c r="G2578">
        <v>0.28358100000000003</v>
      </c>
      <c r="H2578">
        <v>0.70653100000000002</v>
      </c>
      <c r="I2578">
        <v>0</v>
      </c>
    </row>
    <row r="2579" spans="1:9" x14ac:dyDescent="0.25">
      <c r="A2579" t="s">
        <v>224</v>
      </c>
      <c r="B2579">
        <v>8000.33</v>
      </c>
      <c r="C2579">
        <v>7980.55</v>
      </c>
      <c r="D2579">
        <v>7933.41</v>
      </c>
      <c r="E2579">
        <v>7914.26</v>
      </c>
      <c r="F2579">
        <v>1380.59</v>
      </c>
      <c r="G2579">
        <v>0.28312900000000002</v>
      </c>
      <c r="H2579">
        <v>0.70653200000000005</v>
      </c>
      <c r="I2579">
        <v>0</v>
      </c>
    </row>
    <row r="2580" spans="1:9" x14ac:dyDescent="0.25">
      <c r="A2580" t="s">
        <v>224</v>
      </c>
      <c r="B2580">
        <v>7977.51</v>
      </c>
      <c r="C2580">
        <v>7957.87</v>
      </c>
      <c r="D2580">
        <v>7912.82</v>
      </c>
      <c r="E2580">
        <v>7896.23</v>
      </c>
      <c r="F2580">
        <v>1362.58</v>
      </c>
      <c r="G2580">
        <v>0.28308</v>
      </c>
      <c r="H2580">
        <v>0.72788399999999998</v>
      </c>
      <c r="I2580">
        <v>0</v>
      </c>
    </row>
    <row r="2581" spans="1:9" x14ac:dyDescent="0.25">
      <c r="A2581" t="s">
        <v>224</v>
      </c>
      <c r="B2581">
        <v>7985.37</v>
      </c>
      <c r="C2581">
        <v>7966.87</v>
      </c>
      <c r="D2581">
        <v>7922.67</v>
      </c>
      <c r="E2581">
        <v>7906.01</v>
      </c>
      <c r="F2581">
        <v>1370.96</v>
      </c>
      <c r="G2581">
        <v>0.28309499999999999</v>
      </c>
      <c r="H2581">
        <v>0.72705600000000004</v>
      </c>
      <c r="I2581">
        <v>0</v>
      </c>
    </row>
    <row r="2582" spans="1:9" x14ac:dyDescent="0.25">
      <c r="A2582" t="s">
        <v>224</v>
      </c>
      <c r="B2582">
        <v>7980.72</v>
      </c>
      <c r="C2582">
        <v>7961.53</v>
      </c>
      <c r="D2582">
        <v>7917.63</v>
      </c>
      <c r="E2582">
        <v>7899.67</v>
      </c>
      <c r="F2582">
        <v>1365.82</v>
      </c>
      <c r="G2582">
        <v>0.283111</v>
      </c>
      <c r="H2582">
        <v>0.70700099999999999</v>
      </c>
      <c r="I2582">
        <v>0</v>
      </c>
    </row>
    <row r="2583" spans="1:9" x14ac:dyDescent="0.25">
      <c r="A2583" t="s">
        <v>224</v>
      </c>
      <c r="B2583">
        <v>7958.64</v>
      </c>
      <c r="C2583">
        <v>7939.52</v>
      </c>
      <c r="D2583">
        <v>7895.32</v>
      </c>
      <c r="E2583">
        <v>7878.53</v>
      </c>
      <c r="F2583">
        <v>1344.6</v>
      </c>
      <c r="G2583">
        <v>0.28309299999999998</v>
      </c>
      <c r="H2583">
        <v>0.70652800000000004</v>
      </c>
      <c r="I2583">
        <v>0</v>
      </c>
    </row>
    <row r="2584" spans="1:9" x14ac:dyDescent="0.25">
      <c r="A2584" t="s">
        <v>224</v>
      </c>
      <c r="B2584">
        <v>7977.15</v>
      </c>
      <c r="C2584">
        <v>7958.43</v>
      </c>
      <c r="D2584">
        <v>7910.15</v>
      </c>
      <c r="E2584">
        <v>7891.74</v>
      </c>
      <c r="F2584">
        <v>1359.61</v>
      </c>
      <c r="G2584">
        <v>0.283082</v>
      </c>
      <c r="H2584">
        <v>0.72618499999999997</v>
      </c>
      <c r="I2584">
        <v>0</v>
      </c>
    </row>
    <row r="2585" spans="1:9" x14ac:dyDescent="0.25">
      <c r="A2585" t="s">
        <v>224</v>
      </c>
      <c r="B2585">
        <v>7978.6</v>
      </c>
      <c r="C2585">
        <v>7959.53</v>
      </c>
      <c r="D2585">
        <v>7911.75</v>
      </c>
      <c r="E2585">
        <v>7893.14</v>
      </c>
      <c r="F2585">
        <v>1355.55</v>
      </c>
      <c r="G2585">
        <v>0.28316999999999998</v>
      </c>
      <c r="H2585">
        <v>0.70653200000000005</v>
      </c>
      <c r="I2585">
        <v>0</v>
      </c>
    </row>
    <row r="2586" spans="1:9" x14ac:dyDescent="0.25">
      <c r="A2586" t="s">
        <v>224</v>
      </c>
      <c r="B2586">
        <v>7948.93</v>
      </c>
      <c r="C2586">
        <v>7929.63</v>
      </c>
      <c r="D2586">
        <v>7891.2</v>
      </c>
      <c r="E2586">
        <v>7872.85</v>
      </c>
      <c r="F2586">
        <v>1343.64</v>
      </c>
      <c r="G2586">
        <v>0.28361900000000001</v>
      </c>
      <c r="H2586">
        <v>0.72742399999999996</v>
      </c>
      <c r="I2586">
        <v>0</v>
      </c>
    </row>
    <row r="2587" spans="1:9" x14ac:dyDescent="0.25">
      <c r="A2587" t="s">
        <v>224</v>
      </c>
      <c r="B2587">
        <v>7951.56</v>
      </c>
      <c r="C2587">
        <v>7932.88</v>
      </c>
      <c r="D2587">
        <v>7896.4</v>
      </c>
      <c r="E2587">
        <v>7878.98</v>
      </c>
      <c r="F2587">
        <v>1356.75</v>
      </c>
      <c r="G2587">
        <v>0.28310000000000002</v>
      </c>
      <c r="H2587">
        <v>0.72707200000000005</v>
      </c>
      <c r="I2587">
        <v>0</v>
      </c>
    </row>
    <row r="2588" spans="1:9" x14ac:dyDescent="0.25">
      <c r="A2588" t="s">
        <v>224</v>
      </c>
      <c r="B2588">
        <v>7960.21</v>
      </c>
      <c r="C2588">
        <v>7940.91</v>
      </c>
      <c r="D2588">
        <v>7900.91</v>
      </c>
      <c r="E2588">
        <v>7883.09</v>
      </c>
      <c r="F2588">
        <v>1355.44</v>
      </c>
      <c r="G2588">
        <v>0.28312399999999999</v>
      </c>
      <c r="H2588">
        <v>0.72758800000000001</v>
      </c>
      <c r="I2588">
        <v>0</v>
      </c>
    </row>
    <row r="2589" spans="1:9" x14ac:dyDescent="0.25">
      <c r="A2589" t="s">
        <v>224</v>
      </c>
      <c r="B2589">
        <v>7957.07</v>
      </c>
      <c r="C2589">
        <v>7937.69</v>
      </c>
      <c r="D2589">
        <v>7896.97</v>
      </c>
      <c r="E2589">
        <v>7881.32</v>
      </c>
      <c r="F2589">
        <v>1357.78</v>
      </c>
      <c r="G2589">
        <v>0.28318399999999999</v>
      </c>
      <c r="H2589">
        <v>0.72593099999999999</v>
      </c>
      <c r="I2589">
        <v>0</v>
      </c>
    </row>
    <row r="2590" spans="1:9" x14ac:dyDescent="0.25">
      <c r="A2590" t="s">
        <v>224</v>
      </c>
      <c r="B2590">
        <v>7942.82</v>
      </c>
      <c r="C2590">
        <v>7923.26</v>
      </c>
      <c r="D2590">
        <v>7883.17</v>
      </c>
      <c r="E2590">
        <v>7866.77</v>
      </c>
      <c r="F2590">
        <v>1337.61</v>
      </c>
      <c r="G2590">
        <v>0.283111</v>
      </c>
      <c r="H2590">
        <v>0.713758</v>
      </c>
      <c r="I2590">
        <v>0</v>
      </c>
    </row>
    <row r="2591" spans="1:9" x14ac:dyDescent="0.25">
      <c r="A2591" t="s">
        <v>224</v>
      </c>
      <c r="B2591">
        <v>7935.78</v>
      </c>
      <c r="C2591">
        <v>7916.92</v>
      </c>
      <c r="D2591">
        <v>7878.56</v>
      </c>
      <c r="E2591">
        <v>7861.53</v>
      </c>
      <c r="F2591">
        <v>1338.22</v>
      </c>
      <c r="G2591">
        <v>0.283501</v>
      </c>
      <c r="H2591">
        <v>0.727827</v>
      </c>
      <c r="I2591">
        <v>0</v>
      </c>
    </row>
    <row r="2592" spans="1:9" x14ac:dyDescent="0.25">
      <c r="A2592" t="s">
        <v>224</v>
      </c>
      <c r="B2592">
        <v>7959.27</v>
      </c>
      <c r="C2592">
        <v>7938.83</v>
      </c>
      <c r="D2592">
        <v>7897.96</v>
      </c>
      <c r="E2592">
        <v>7881.35</v>
      </c>
      <c r="F2592">
        <v>1353.14</v>
      </c>
      <c r="G2592">
        <v>0.28309200000000001</v>
      </c>
      <c r="H2592">
        <v>0.72789800000000004</v>
      </c>
      <c r="I2592">
        <v>0</v>
      </c>
    </row>
    <row r="2593" spans="1:9" x14ac:dyDescent="0.25">
      <c r="A2593" t="s">
        <v>224</v>
      </c>
      <c r="B2593">
        <v>7965.4</v>
      </c>
      <c r="C2593">
        <v>7946.05</v>
      </c>
      <c r="D2593">
        <v>7904.66</v>
      </c>
      <c r="E2593">
        <v>7888.11</v>
      </c>
      <c r="F2593">
        <v>1359.27</v>
      </c>
      <c r="G2593">
        <v>0.283086</v>
      </c>
      <c r="H2593">
        <v>0.72770299999999999</v>
      </c>
      <c r="I2593">
        <v>0</v>
      </c>
    </row>
    <row r="2594" spans="1:9" x14ac:dyDescent="0.25">
      <c r="A2594" t="s">
        <v>224</v>
      </c>
      <c r="B2594">
        <v>7967.52</v>
      </c>
      <c r="C2594">
        <v>7948.62</v>
      </c>
      <c r="D2594">
        <v>7907.42</v>
      </c>
      <c r="E2594">
        <v>7890.37</v>
      </c>
      <c r="F2594">
        <v>1359.05</v>
      </c>
      <c r="G2594">
        <v>0.283086</v>
      </c>
      <c r="H2594">
        <v>0.70652000000000004</v>
      </c>
      <c r="I2594">
        <v>0</v>
      </c>
    </row>
    <row r="2595" spans="1:9" x14ac:dyDescent="0.25">
      <c r="A2595" t="s">
        <v>224</v>
      </c>
      <c r="B2595">
        <v>7945.51</v>
      </c>
      <c r="C2595">
        <v>7925.9</v>
      </c>
      <c r="D2595">
        <v>7886.23</v>
      </c>
      <c r="E2595">
        <v>7868.67</v>
      </c>
      <c r="F2595">
        <v>1344.6</v>
      </c>
      <c r="G2595">
        <v>0.28308100000000003</v>
      </c>
      <c r="H2595">
        <v>0.72777899999999995</v>
      </c>
      <c r="I2595">
        <v>0</v>
      </c>
    </row>
    <row r="2596" spans="1:9" x14ac:dyDescent="0.25">
      <c r="A2596" t="s">
        <v>224</v>
      </c>
      <c r="B2596">
        <v>7961.16</v>
      </c>
      <c r="C2596">
        <v>7941.38</v>
      </c>
      <c r="D2596">
        <v>7898.23</v>
      </c>
      <c r="E2596">
        <v>7881.38</v>
      </c>
      <c r="F2596">
        <v>1354.69</v>
      </c>
      <c r="G2596">
        <v>0.28317500000000001</v>
      </c>
      <c r="H2596">
        <v>0.72482400000000002</v>
      </c>
      <c r="I2596">
        <v>0</v>
      </c>
    </row>
    <row r="2597" spans="1:9" x14ac:dyDescent="0.25">
      <c r="A2597" t="s">
        <v>224</v>
      </c>
      <c r="B2597">
        <v>7970.29</v>
      </c>
      <c r="C2597">
        <v>7949.72</v>
      </c>
      <c r="D2597">
        <v>7904.53</v>
      </c>
      <c r="E2597">
        <v>7887.27</v>
      </c>
      <c r="F2597">
        <v>1358.76</v>
      </c>
      <c r="G2597">
        <v>0.28308</v>
      </c>
      <c r="H2597">
        <v>0.72581300000000004</v>
      </c>
      <c r="I2597">
        <v>0</v>
      </c>
    </row>
    <row r="2598" spans="1:9" x14ac:dyDescent="0.25">
      <c r="A2598" t="s">
        <v>224</v>
      </c>
      <c r="B2598">
        <v>7966.18</v>
      </c>
      <c r="C2598">
        <v>7946.56</v>
      </c>
      <c r="D2598">
        <v>7903.08</v>
      </c>
      <c r="E2598">
        <v>7885.9</v>
      </c>
      <c r="F2598">
        <v>1354.42</v>
      </c>
      <c r="G2598">
        <v>0.28319100000000003</v>
      </c>
      <c r="H2598">
        <v>0.70653100000000002</v>
      </c>
      <c r="I2598">
        <v>0</v>
      </c>
    </row>
    <row r="2599" spans="1:9" x14ac:dyDescent="0.25">
      <c r="A2599" t="s">
        <v>224</v>
      </c>
      <c r="B2599">
        <v>7956.05</v>
      </c>
      <c r="C2599">
        <v>7936.37</v>
      </c>
      <c r="D2599">
        <v>7894.36</v>
      </c>
      <c r="E2599">
        <v>7876.18</v>
      </c>
      <c r="F2599">
        <v>1343.85</v>
      </c>
      <c r="G2599">
        <v>0.28309699999999999</v>
      </c>
      <c r="H2599">
        <v>0.72158299999999997</v>
      </c>
      <c r="I2599">
        <v>0</v>
      </c>
    </row>
    <row r="2600" spans="1:9" x14ac:dyDescent="0.25">
      <c r="A2600" t="s">
        <v>224</v>
      </c>
      <c r="B2600">
        <v>7968.07</v>
      </c>
      <c r="C2600">
        <v>7947.45</v>
      </c>
      <c r="D2600">
        <v>7903.69</v>
      </c>
      <c r="E2600">
        <v>7886.25</v>
      </c>
      <c r="F2600">
        <v>1353.08</v>
      </c>
      <c r="G2600">
        <v>0.28312900000000002</v>
      </c>
      <c r="H2600">
        <v>0.72769700000000004</v>
      </c>
      <c r="I2600">
        <v>0</v>
      </c>
    </row>
    <row r="2601" spans="1:9" x14ac:dyDescent="0.25">
      <c r="A2601" t="s">
        <v>224</v>
      </c>
      <c r="B2601">
        <v>7980.45</v>
      </c>
      <c r="C2601">
        <v>7961.17</v>
      </c>
      <c r="D2601">
        <v>7914.22</v>
      </c>
      <c r="E2601">
        <v>7895.64</v>
      </c>
      <c r="F2601">
        <v>1365.17</v>
      </c>
      <c r="G2601">
        <v>0.28347899999999998</v>
      </c>
      <c r="H2601">
        <v>0.72649600000000003</v>
      </c>
      <c r="I2601">
        <v>0</v>
      </c>
    </row>
    <row r="2602" spans="1:9" x14ac:dyDescent="0.25">
      <c r="A2602" t="s">
        <v>224</v>
      </c>
      <c r="B2602">
        <v>7970.98</v>
      </c>
      <c r="C2602">
        <v>7951.82</v>
      </c>
      <c r="D2602">
        <v>7908.18</v>
      </c>
      <c r="E2602">
        <v>7891.41</v>
      </c>
      <c r="F2602">
        <v>1357.17</v>
      </c>
      <c r="G2602">
        <v>0.26137700000000003</v>
      </c>
      <c r="H2602">
        <v>0.72541699999999998</v>
      </c>
      <c r="I2602">
        <v>0</v>
      </c>
    </row>
    <row r="2603" spans="1:9" x14ac:dyDescent="0.25">
      <c r="A2603" t="s">
        <v>224</v>
      </c>
      <c r="B2603">
        <v>7963.23</v>
      </c>
      <c r="C2603">
        <v>7943.78</v>
      </c>
      <c r="D2603">
        <v>7902.18</v>
      </c>
      <c r="E2603">
        <v>7885.44</v>
      </c>
      <c r="F2603">
        <v>1352.56</v>
      </c>
      <c r="G2603">
        <v>0.28310800000000003</v>
      </c>
      <c r="H2603">
        <v>0.72704800000000003</v>
      </c>
      <c r="I2603">
        <v>0</v>
      </c>
    </row>
    <row r="2604" spans="1:9" x14ac:dyDescent="0.25">
      <c r="A2604" t="s">
        <v>224</v>
      </c>
      <c r="B2604">
        <v>7963.84</v>
      </c>
      <c r="C2604">
        <v>7944.58</v>
      </c>
      <c r="D2604">
        <v>7902.99</v>
      </c>
      <c r="E2604">
        <v>7886.58</v>
      </c>
      <c r="F2604">
        <v>1359.08</v>
      </c>
      <c r="G2604">
        <v>0.28396399999999999</v>
      </c>
      <c r="H2604">
        <v>0.70653200000000005</v>
      </c>
      <c r="I2604">
        <v>0</v>
      </c>
    </row>
    <row r="2605" spans="1:9" x14ac:dyDescent="0.25">
      <c r="A2605" t="s">
        <v>224</v>
      </c>
      <c r="B2605">
        <v>7963.41</v>
      </c>
      <c r="C2605">
        <v>7942.64</v>
      </c>
      <c r="D2605">
        <v>7903.73</v>
      </c>
      <c r="E2605">
        <v>7887.05</v>
      </c>
      <c r="F2605">
        <v>1361.31</v>
      </c>
      <c r="G2605">
        <v>0.28307900000000003</v>
      </c>
      <c r="H2605">
        <v>0.70756600000000003</v>
      </c>
      <c r="I2605">
        <v>0</v>
      </c>
    </row>
    <row r="2606" spans="1:9" x14ac:dyDescent="0.25">
      <c r="A2606" t="s">
        <v>224</v>
      </c>
      <c r="B2606">
        <v>7933.04</v>
      </c>
      <c r="C2606">
        <v>7913.9</v>
      </c>
      <c r="D2606">
        <v>7877.19</v>
      </c>
      <c r="E2606">
        <v>7859.5</v>
      </c>
      <c r="F2606">
        <v>1338.67</v>
      </c>
      <c r="G2606">
        <v>0.283078</v>
      </c>
      <c r="H2606">
        <v>0.72754600000000003</v>
      </c>
      <c r="I2606">
        <v>0</v>
      </c>
    </row>
    <row r="2607" spans="1:9" x14ac:dyDescent="0.25">
      <c r="A2607" t="s">
        <v>224</v>
      </c>
      <c r="B2607">
        <v>7959.05</v>
      </c>
      <c r="C2607">
        <v>7940.03</v>
      </c>
      <c r="D2607">
        <v>7898.88</v>
      </c>
      <c r="E2607">
        <v>7882.49</v>
      </c>
      <c r="F2607">
        <v>1352.93</v>
      </c>
      <c r="G2607">
        <v>0.28337000000000001</v>
      </c>
      <c r="H2607">
        <v>0.727854</v>
      </c>
      <c r="I2607">
        <v>0</v>
      </c>
    </row>
    <row r="2608" spans="1:9" x14ac:dyDescent="0.25">
      <c r="A2608" t="s">
        <v>224</v>
      </c>
      <c r="B2608">
        <v>7952.49</v>
      </c>
      <c r="C2608">
        <v>7933.66</v>
      </c>
      <c r="D2608">
        <v>7890.93</v>
      </c>
      <c r="E2608">
        <v>7874.2</v>
      </c>
      <c r="F2608">
        <v>1345.13</v>
      </c>
      <c r="G2608">
        <v>0.261382</v>
      </c>
      <c r="H2608">
        <v>0.72742300000000004</v>
      </c>
      <c r="I2608">
        <v>0</v>
      </c>
    </row>
    <row r="2609" spans="1:9" x14ac:dyDescent="0.25">
      <c r="A2609" t="s">
        <v>224</v>
      </c>
      <c r="B2609">
        <v>7985.25</v>
      </c>
      <c r="C2609">
        <v>7965.89</v>
      </c>
      <c r="D2609">
        <v>7921.75</v>
      </c>
      <c r="E2609">
        <v>7905.02</v>
      </c>
      <c r="F2609">
        <v>1369.28</v>
      </c>
      <c r="G2609">
        <v>0.283246</v>
      </c>
      <c r="H2609">
        <v>0.72644299999999995</v>
      </c>
      <c r="I2609">
        <v>0</v>
      </c>
    </row>
    <row r="2610" spans="1:9" x14ac:dyDescent="0.25">
      <c r="A2610" t="s">
        <v>224</v>
      </c>
      <c r="B2610">
        <v>7998.36</v>
      </c>
      <c r="C2610">
        <v>7979.1</v>
      </c>
      <c r="D2610">
        <v>7929.97</v>
      </c>
      <c r="E2610">
        <v>7911.79</v>
      </c>
      <c r="F2610">
        <v>1369.92</v>
      </c>
      <c r="G2610">
        <v>0.264685</v>
      </c>
      <c r="H2610">
        <v>0.72772199999999998</v>
      </c>
      <c r="I2610">
        <v>0</v>
      </c>
    </row>
    <row r="2611" spans="1:9" x14ac:dyDescent="0.25">
      <c r="A2611" t="s">
        <v>224</v>
      </c>
      <c r="B2611">
        <v>7992.35</v>
      </c>
      <c r="C2611">
        <v>7973.49</v>
      </c>
      <c r="D2611">
        <v>7921.26</v>
      </c>
      <c r="E2611">
        <v>7902.82</v>
      </c>
      <c r="F2611">
        <v>1360.26</v>
      </c>
      <c r="G2611">
        <v>0.28320499999999998</v>
      </c>
      <c r="H2611">
        <v>0.726414</v>
      </c>
      <c r="I2611">
        <v>0</v>
      </c>
    </row>
    <row r="2612" spans="1:9" x14ac:dyDescent="0.25">
      <c r="A2612" t="s">
        <v>224</v>
      </c>
      <c r="B2612">
        <v>8003.18</v>
      </c>
      <c r="C2612">
        <v>7983.81</v>
      </c>
      <c r="D2612">
        <v>7934.05</v>
      </c>
      <c r="E2612">
        <v>7915.79</v>
      </c>
      <c r="F2612">
        <v>1370.02</v>
      </c>
      <c r="G2612">
        <v>0.28333700000000001</v>
      </c>
      <c r="H2612">
        <v>0.72782599999999997</v>
      </c>
      <c r="I2612">
        <v>0</v>
      </c>
    </row>
    <row r="2613" spans="1:9" x14ac:dyDescent="0.25">
      <c r="A2613" t="s">
        <v>224</v>
      </c>
      <c r="B2613">
        <v>7958.57</v>
      </c>
      <c r="C2613">
        <v>7938.65</v>
      </c>
      <c r="D2613">
        <v>7894.34</v>
      </c>
      <c r="E2613">
        <v>7876.91</v>
      </c>
      <c r="F2613">
        <v>1344.52</v>
      </c>
      <c r="G2613">
        <v>0.26645799999999997</v>
      </c>
      <c r="H2613">
        <v>0.72783100000000001</v>
      </c>
      <c r="I2613">
        <v>0</v>
      </c>
    </row>
    <row r="2614" spans="1:9" x14ac:dyDescent="0.25">
      <c r="A2614" t="s">
        <v>224</v>
      </c>
      <c r="B2614">
        <v>7967.21</v>
      </c>
      <c r="C2614">
        <v>7947.68</v>
      </c>
      <c r="D2614">
        <v>7900.92</v>
      </c>
      <c r="E2614">
        <v>7886.47</v>
      </c>
      <c r="F2614">
        <v>1349.05</v>
      </c>
      <c r="G2614">
        <v>0.283194</v>
      </c>
      <c r="H2614">
        <v>0.70746100000000001</v>
      </c>
      <c r="I2614">
        <v>0</v>
      </c>
    </row>
    <row r="2615" spans="1:9" x14ac:dyDescent="0.25">
      <c r="A2615" t="s">
        <v>224</v>
      </c>
      <c r="B2615">
        <v>7962.12</v>
      </c>
      <c r="C2615">
        <v>7942.66</v>
      </c>
      <c r="D2615">
        <v>7900.96</v>
      </c>
      <c r="E2615">
        <v>7884.23</v>
      </c>
      <c r="F2615">
        <v>1356.1</v>
      </c>
      <c r="G2615">
        <v>0.28311199999999997</v>
      </c>
      <c r="H2615">
        <v>0.72514800000000001</v>
      </c>
      <c r="I2615">
        <v>0</v>
      </c>
    </row>
    <row r="2616" spans="1:9" x14ac:dyDescent="0.25">
      <c r="A2616" t="s">
        <v>224</v>
      </c>
      <c r="B2616">
        <v>7941.39</v>
      </c>
      <c r="C2616">
        <v>7922.13</v>
      </c>
      <c r="D2616">
        <v>7883.11</v>
      </c>
      <c r="E2616">
        <v>7866.22</v>
      </c>
      <c r="F2616">
        <v>1343.2</v>
      </c>
      <c r="G2616">
        <v>0.283165</v>
      </c>
      <c r="H2616">
        <v>0.72560599999999997</v>
      </c>
      <c r="I2616">
        <v>0</v>
      </c>
    </row>
    <row r="2617" spans="1:9" x14ac:dyDescent="0.25">
      <c r="A2617" t="s">
        <v>224</v>
      </c>
      <c r="B2617">
        <v>7958.57</v>
      </c>
      <c r="C2617">
        <v>7939.1</v>
      </c>
      <c r="D2617">
        <v>7898.13</v>
      </c>
      <c r="E2617">
        <v>7883.09</v>
      </c>
      <c r="F2617">
        <v>1361.8</v>
      </c>
      <c r="G2617">
        <v>0.28308</v>
      </c>
      <c r="H2617">
        <v>0.71570100000000003</v>
      </c>
      <c r="I2617">
        <v>0</v>
      </c>
    </row>
    <row r="2618" spans="1:9" x14ac:dyDescent="0.25">
      <c r="A2618" t="s">
        <v>224</v>
      </c>
      <c r="B2618">
        <v>7943.71</v>
      </c>
      <c r="C2618">
        <v>7925.07</v>
      </c>
      <c r="D2618">
        <v>7886.7</v>
      </c>
      <c r="E2618">
        <v>7869.98</v>
      </c>
      <c r="F2618">
        <v>1346.15</v>
      </c>
      <c r="G2618">
        <v>0.28308499999999998</v>
      </c>
      <c r="H2618">
        <v>0.72738899999999995</v>
      </c>
      <c r="I2618">
        <v>0</v>
      </c>
    </row>
    <row r="2619" spans="1:9" x14ac:dyDescent="0.25">
      <c r="A2619" t="s">
        <v>224</v>
      </c>
      <c r="B2619">
        <v>7937.35</v>
      </c>
      <c r="C2619">
        <v>7917.24</v>
      </c>
      <c r="D2619">
        <v>7877.64</v>
      </c>
      <c r="E2619">
        <v>7862.14</v>
      </c>
      <c r="F2619">
        <v>1340.93</v>
      </c>
      <c r="G2619">
        <v>0.283082</v>
      </c>
      <c r="H2619">
        <v>0.72596300000000002</v>
      </c>
      <c r="I2619">
        <v>0</v>
      </c>
    </row>
    <row r="2620" spans="1:9" x14ac:dyDescent="0.25">
      <c r="A2620" t="s">
        <v>224</v>
      </c>
      <c r="B2620">
        <v>7939.09</v>
      </c>
      <c r="C2620">
        <v>7919.58</v>
      </c>
      <c r="D2620">
        <v>7881.66</v>
      </c>
      <c r="E2620">
        <v>7864.98</v>
      </c>
      <c r="F2620">
        <v>1341.47</v>
      </c>
      <c r="G2620">
        <v>0.28315299999999999</v>
      </c>
      <c r="H2620">
        <v>0.72769799999999996</v>
      </c>
      <c r="I2620">
        <v>0</v>
      </c>
    </row>
    <row r="2621" spans="1:9" x14ac:dyDescent="0.25">
      <c r="A2621" t="s">
        <v>224</v>
      </c>
      <c r="B2621">
        <v>7937.62</v>
      </c>
      <c r="C2621">
        <v>7918.98</v>
      </c>
      <c r="D2621">
        <v>7880.71</v>
      </c>
      <c r="E2621">
        <v>7863.06</v>
      </c>
      <c r="F2621">
        <v>1342.47</v>
      </c>
      <c r="G2621">
        <v>0.283078</v>
      </c>
      <c r="H2621">
        <v>0.72758999999999996</v>
      </c>
      <c r="I2621">
        <v>0</v>
      </c>
    </row>
    <row r="2622" spans="1:9" x14ac:dyDescent="0.25">
      <c r="A2622" t="s">
        <v>224</v>
      </c>
      <c r="B2622">
        <v>7938.33</v>
      </c>
      <c r="C2622">
        <v>7918.83</v>
      </c>
      <c r="D2622">
        <v>7880.83</v>
      </c>
      <c r="E2622">
        <v>7863.44</v>
      </c>
      <c r="F2622">
        <v>1342.63</v>
      </c>
      <c r="G2622">
        <v>0.28308</v>
      </c>
      <c r="H2622">
        <v>0.72541699999999998</v>
      </c>
      <c r="I2622">
        <v>0</v>
      </c>
    </row>
    <row r="2623" spans="1:9" x14ac:dyDescent="0.25">
      <c r="A2623" t="s">
        <v>224</v>
      </c>
      <c r="B2623">
        <v>7941.85</v>
      </c>
      <c r="C2623">
        <v>7923.41</v>
      </c>
      <c r="D2623">
        <v>7884.69</v>
      </c>
      <c r="E2623">
        <v>7867.97</v>
      </c>
      <c r="F2623">
        <v>1343.91</v>
      </c>
      <c r="G2623">
        <v>0.28308499999999998</v>
      </c>
      <c r="H2623">
        <v>0.70653200000000005</v>
      </c>
      <c r="I2623">
        <v>0</v>
      </c>
    </row>
    <row r="2624" spans="1:9" x14ac:dyDescent="0.25">
      <c r="A2624" t="s">
        <v>224</v>
      </c>
      <c r="B2624">
        <v>7954.86</v>
      </c>
      <c r="C2624">
        <v>7935.62</v>
      </c>
      <c r="D2624">
        <v>7894.13</v>
      </c>
      <c r="E2624">
        <v>7877.29</v>
      </c>
      <c r="F2624">
        <v>1349.78</v>
      </c>
      <c r="G2624">
        <v>0.28308800000000001</v>
      </c>
      <c r="H2624">
        <v>0.70653100000000002</v>
      </c>
      <c r="I2624">
        <v>0</v>
      </c>
    </row>
    <row r="2625" spans="1:25" x14ac:dyDescent="0.25">
      <c r="A2625" t="s">
        <v>224</v>
      </c>
      <c r="B2625">
        <v>7971.59</v>
      </c>
      <c r="C2625">
        <v>7952.22</v>
      </c>
      <c r="D2625">
        <v>7910.2</v>
      </c>
      <c r="E2625">
        <v>7891.89</v>
      </c>
      <c r="F2625">
        <v>1357.93</v>
      </c>
      <c r="G2625">
        <v>0.28307900000000003</v>
      </c>
      <c r="H2625">
        <v>0.727742</v>
      </c>
      <c r="I2625">
        <v>0</v>
      </c>
    </row>
    <row r="2626" spans="1:25" x14ac:dyDescent="0.25">
      <c r="A2626" t="s">
        <v>224</v>
      </c>
      <c r="B2626">
        <v>7947.83</v>
      </c>
      <c r="C2626">
        <v>7928.43</v>
      </c>
      <c r="D2626">
        <v>7888.36</v>
      </c>
      <c r="E2626">
        <v>7869.8</v>
      </c>
      <c r="F2626">
        <v>1341.09</v>
      </c>
      <c r="G2626">
        <v>0.28312799999999999</v>
      </c>
      <c r="H2626">
        <v>0.72376600000000002</v>
      </c>
      <c r="I2626">
        <v>0</v>
      </c>
    </row>
    <row r="2627" spans="1:25" x14ac:dyDescent="0.25">
      <c r="A2627" t="s">
        <v>224</v>
      </c>
      <c r="B2627">
        <v>7946.92</v>
      </c>
      <c r="C2627">
        <v>7928.27</v>
      </c>
      <c r="D2627">
        <v>7886.24</v>
      </c>
      <c r="E2627">
        <v>7870.21</v>
      </c>
      <c r="F2627">
        <v>1342.82</v>
      </c>
      <c r="G2627">
        <v>0.283078</v>
      </c>
      <c r="H2627">
        <v>0.72637200000000002</v>
      </c>
      <c r="I2627">
        <v>0</v>
      </c>
    </row>
    <row r="2628" spans="1:25" x14ac:dyDescent="0.25">
      <c r="A2628" t="s">
        <v>224</v>
      </c>
      <c r="B2628">
        <v>7961.92</v>
      </c>
      <c r="C2628">
        <v>7942.66</v>
      </c>
      <c r="D2628">
        <v>7900.04</v>
      </c>
      <c r="E2628">
        <v>7883.91</v>
      </c>
      <c r="F2628">
        <v>1357.44</v>
      </c>
      <c r="G2628">
        <v>0.28318300000000002</v>
      </c>
      <c r="H2628">
        <v>0.72730799999999995</v>
      </c>
      <c r="I2628">
        <v>0</v>
      </c>
    </row>
    <row r="2629" spans="1:25" x14ac:dyDescent="0.25">
      <c r="A2629" t="s">
        <v>224</v>
      </c>
      <c r="B2629">
        <v>7966.73</v>
      </c>
      <c r="C2629">
        <v>7944.88</v>
      </c>
      <c r="D2629">
        <v>7903.81</v>
      </c>
      <c r="E2629">
        <v>7886.76</v>
      </c>
      <c r="F2629">
        <v>1361.51</v>
      </c>
      <c r="G2629">
        <v>0.26430399999999998</v>
      </c>
      <c r="H2629">
        <v>0.72167499999999996</v>
      </c>
      <c r="I2629">
        <v>0</v>
      </c>
    </row>
    <row r="2630" spans="1:25" x14ac:dyDescent="0.25">
      <c r="A2630" t="s">
        <v>224</v>
      </c>
      <c r="B2630">
        <v>7967.51</v>
      </c>
      <c r="C2630">
        <v>7947.92</v>
      </c>
      <c r="D2630">
        <v>7906.02</v>
      </c>
      <c r="E2630">
        <v>7890.52</v>
      </c>
      <c r="F2630">
        <v>1359.52</v>
      </c>
      <c r="G2630">
        <v>0.28309600000000001</v>
      </c>
      <c r="H2630">
        <v>0.72574300000000003</v>
      </c>
      <c r="I2630">
        <v>0</v>
      </c>
    </row>
    <row r="2631" spans="1:25" x14ac:dyDescent="0.25">
      <c r="A2631" t="s">
        <v>224</v>
      </c>
      <c r="B2631">
        <v>7979.1</v>
      </c>
      <c r="C2631">
        <v>7959.94</v>
      </c>
      <c r="D2631">
        <v>7913.52</v>
      </c>
      <c r="E2631">
        <v>7896.74</v>
      </c>
      <c r="F2631">
        <v>1361.38</v>
      </c>
      <c r="G2631">
        <v>0.28334700000000002</v>
      </c>
      <c r="H2631">
        <v>0.72736400000000001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224</v>
      </c>
      <c r="B2632">
        <v>7985.99</v>
      </c>
      <c r="C2632">
        <v>7966.21</v>
      </c>
      <c r="D2632">
        <v>7923.5</v>
      </c>
      <c r="E2632">
        <v>7904.56</v>
      </c>
      <c r="F2632">
        <v>1372.65</v>
      </c>
      <c r="G2632">
        <v>0.28307900000000003</v>
      </c>
      <c r="H2632">
        <v>0.70653200000000005</v>
      </c>
      <c r="I2632">
        <v>0</v>
      </c>
      <c r="R2632">
        <f>AVERAGE(B2583:B2632)</f>
        <v>7960.8819999999996</v>
      </c>
      <c r="S2632">
        <f>AVERAGE(C2583:C2632)</f>
        <v>7941.4599999999991</v>
      </c>
      <c r="U2632">
        <f>_xlfn.VAR.P(B2583:B2632)</f>
        <v>262.74722399999951</v>
      </c>
      <c r="V2632">
        <f>_xlfn.VAR.P(C2583:C2632)</f>
        <v>260.64132400000227</v>
      </c>
      <c r="X2632">
        <f>1.96*SQRT(U2632)/50</f>
        <v>0.63541159439166606</v>
      </c>
      <c r="Y2632">
        <f>1.96*SQRT(V2632)/50</f>
        <v>0.63286008257067661</v>
      </c>
    </row>
    <row r="2633" spans="1:25" x14ac:dyDescent="0.25">
      <c r="A2633" t="s">
        <v>224</v>
      </c>
      <c r="B2633">
        <v>398138.90909999999</v>
      </c>
      <c r="C2633" t="s">
        <v>37</v>
      </c>
    </row>
    <row r="2634" spans="1:25" x14ac:dyDescent="0.25">
      <c r="A2634" t="s">
        <v>225</v>
      </c>
      <c r="B2634">
        <v>6835.5</v>
      </c>
      <c r="C2634">
        <v>6814.74</v>
      </c>
      <c r="D2634">
        <v>6723.04</v>
      </c>
      <c r="E2634">
        <v>6239.06</v>
      </c>
      <c r="F2634">
        <v>0</v>
      </c>
      <c r="G2634">
        <v>0.32980199999999998</v>
      </c>
      <c r="H2634">
        <v>0.670408</v>
      </c>
      <c r="I2634">
        <v>0</v>
      </c>
    </row>
    <row r="2635" spans="1:25" x14ac:dyDescent="0.25">
      <c r="A2635" t="s">
        <v>225</v>
      </c>
      <c r="B2635">
        <v>6833.64</v>
      </c>
      <c r="C2635">
        <v>6813.66</v>
      </c>
      <c r="D2635">
        <v>6721.77</v>
      </c>
      <c r="E2635">
        <v>6238.33</v>
      </c>
      <c r="F2635">
        <v>0</v>
      </c>
      <c r="G2635">
        <v>0.33738800000000002</v>
      </c>
      <c r="H2635">
        <v>0.67039499999999996</v>
      </c>
      <c r="I2635">
        <v>0</v>
      </c>
    </row>
    <row r="2636" spans="1:25" x14ac:dyDescent="0.25">
      <c r="A2636" t="s">
        <v>225</v>
      </c>
      <c r="B2636">
        <v>6830.5</v>
      </c>
      <c r="C2636">
        <v>6810.43</v>
      </c>
      <c r="D2636">
        <v>6721.54</v>
      </c>
      <c r="E2636">
        <v>6238.96</v>
      </c>
      <c r="F2636">
        <v>0</v>
      </c>
      <c r="G2636">
        <v>0.33738499999999999</v>
      </c>
      <c r="H2636">
        <v>0.67040699999999998</v>
      </c>
      <c r="I2636">
        <v>0</v>
      </c>
    </row>
    <row r="2637" spans="1:25" x14ac:dyDescent="0.25">
      <c r="A2637" t="s">
        <v>225</v>
      </c>
      <c r="B2637">
        <v>6831.13</v>
      </c>
      <c r="C2637">
        <v>6810.47</v>
      </c>
      <c r="D2637">
        <v>6719.46</v>
      </c>
      <c r="E2637">
        <v>6238.23</v>
      </c>
      <c r="F2637">
        <v>0</v>
      </c>
      <c r="G2637">
        <v>0.32243899999999998</v>
      </c>
      <c r="H2637">
        <v>0.67031300000000005</v>
      </c>
      <c r="I2637">
        <v>0</v>
      </c>
    </row>
    <row r="2638" spans="1:25" x14ac:dyDescent="0.25">
      <c r="A2638" t="s">
        <v>225</v>
      </c>
      <c r="B2638">
        <v>6824.37</v>
      </c>
      <c r="C2638">
        <v>6805.33</v>
      </c>
      <c r="D2638">
        <v>6719.88</v>
      </c>
      <c r="E2638">
        <v>6238.38</v>
      </c>
      <c r="F2638">
        <v>0</v>
      </c>
      <c r="G2638">
        <v>0.30391099999999999</v>
      </c>
      <c r="H2638">
        <v>0.670404</v>
      </c>
      <c r="I2638">
        <v>0</v>
      </c>
    </row>
    <row r="2639" spans="1:25" x14ac:dyDescent="0.25">
      <c r="A2639" t="s">
        <v>225</v>
      </c>
      <c r="B2639">
        <v>6856.57</v>
      </c>
      <c r="C2639">
        <v>6835.94</v>
      </c>
      <c r="D2639">
        <v>6720.38</v>
      </c>
      <c r="E2639">
        <v>6238.08</v>
      </c>
      <c r="F2639">
        <v>0</v>
      </c>
      <c r="G2639">
        <v>0.33651199999999998</v>
      </c>
      <c r="H2639">
        <v>0.67030699999999999</v>
      </c>
      <c r="I2639">
        <v>0</v>
      </c>
    </row>
    <row r="2640" spans="1:25" x14ac:dyDescent="0.25">
      <c r="A2640" t="s">
        <v>225</v>
      </c>
      <c r="B2640">
        <v>6836.92</v>
      </c>
      <c r="C2640">
        <v>6816.59</v>
      </c>
      <c r="D2640">
        <v>6722.15</v>
      </c>
      <c r="E2640">
        <v>6238.61</v>
      </c>
      <c r="F2640">
        <v>0</v>
      </c>
      <c r="G2640">
        <v>0.32561499999999999</v>
      </c>
      <c r="H2640">
        <v>0.67030299999999998</v>
      </c>
      <c r="I2640">
        <v>0</v>
      </c>
    </row>
    <row r="2641" spans="1:9" x14ac:dyDescent="0.25">
      <c r="A2641" t="s">
        <v>225</v>
      </c>
      <c r="B2641">
        <v>6837.32</v>
      </c>
      <c r="C2641">
        <v>6817.09</v>
      </c>
      <c r="D2641">
        <v>6722.96</v>
      </c>
      <c r="E2641">
        <v>6239.04</v>
      </c>
      <c r="F2641">
        <v>0</v>
      </c>
      <c r="G2641">
        <v>0.33738499999999999</v>
      </c>
      <c r="H2641">
        <v>0.67039599999999999</v>
      </c>
      <c r="I2641">
        <v>0</v>
      </c>
    </row>
    <row r="2642" spans="1:9" x14ac:dyDescent="0.25">
      <c r="A2642" t="s">
        <v>225</v>
      </c>
      <c r="B2642">
        <v>6840.66</v>
      </c>
      <c r="C2642">
        <v>6821.28</v>
      </c>
      <c r="D2642">
        <v>6724.26</v>
      </c>
      <c r="E2642">
        <v>6238.96</v>
      </c>
      <c r="F2642">
        <v>0</v>
      </c>
      <c r="G2642">
        <v>0.32136999999999999</v>
      </c>
      <c r="H2642">
        <v>0.68448799999999999</v>
      </c>
      <c r="I2642">
        <v>0</v>
      </c>
    </row>
    <row r="2643" spans="1:9" x14ac:dyDescent="0.25">
      <c r="A2643" t="s">
        <v>225</v>
      </c>
      <c r="B2643">
        <v>6837.27</v>
      </c>
      <c r="C2643">
        <v>6818.19</v>
      </c>
      <c r="D2643">
        <v>6722.43</v>
      </c>
      <c r="E2643">
        <v>6238.8</v>
      </c>
      <c r="F2643">
        <v>0</v>
      </c>
      <c r="G2643">
        <v>0.33738499999999999</v>
      </c>
      <c r="H2643">
        <v>0.67031399999999997</v>
      </c>
      <c r="I2643">
        <v>0</v>
      </c>
    </row>
    <row r="2644" spans="1:9" x14ac:dyDescent="0.25">
      <c r="A2644" t="s">
        <v>225</v>
      </c>
      <c r="B2644">
        <v>6836.56</v>
      </c>
      <c r="C2644">
        <v>6815.78</v>
      </c>
      <c r="D2644">
        <v>6722.6</v>
      </c>
      <c r="E2644">
        <v>6238.61</v>
      </c>
      <c r="F2644">
        <v>0</v>
      </c>
      <c r="G2644">
        <v>0.324797</v>
      </c>
      <c r="H2644">
        <v>0.67030999999999996</v>
      </c>
      <c r="I2644">
        <v>0</v>
      </c>
    </row>
    <row r="2645" spans="1:9" x14ac:dyDescent="0.25">
      <c r="A2645" t="s">
        <v>225</v>
      </c>
      <c r="B2645">
        <v>6835.09</v>
      </c>
      <c r="C2645">
        <v>6814.87</v>
      </c>
      <c r="D2645">
        <v>6721.38</v>
      </c>
      <c r="E2645">
        <v>6238.65</v>
      </c>
      <c r="F2645">
        <v>0</v>
      </c>
      <c r="G2645">
        <v>0.32341900000000001</v>
      </c>
      <c r="H2645">
        <v>0.67040599999999995</v>
      </c>
      <c r="I2645">
        <v>0</v>
      </c>
    </row>
    <row r="2646" spans="1:9" x14ac:dyDescent="0.25">
      <c r="A2646" t="s">
        <v>225</v>
      </c>
      <c r="B2646">
        <v>6840.74</v>
      </c>
      <c r="C2646">
        <v>6820.73</v>
      </c>
      <c r="D2646">
        <v>6723.04</v>
      </c>
      <c r="E2646">
        <v>6238.33</v>
      </c>
      <c r="F2646">
        <v>0</v>
      </c>
      <c r="G2646">
        <v>0.321857</v>
      </c>
      <c r="H2646">
        <v>0.67004300000000006</v>
      </c>
      <c r="I2646">
        <v>0</v>
      </c>
    </row>
    <row r="2647" spans="1:9" x14ac:dyDescent="0.25">
      <c r="A2647" t="s">
        <v>225</v>
      </c>
      <c r="B2647">
        <v>6834.26</v>
      </c>
      <c r="C2647">
        <v>6814.1</v>
      </c>
      <c r="D2647">
        <v>6721.9</v>
      </c>
      <c r="E2647">
        <v>6238.42</v>
      </c>
      <c r="F2647">
        <v>0</v>
      </c>
      <c r="G2647">
        <v>0.33738699999999999</v>
      </c>
      <c r="H2647">
        <v>0.66990300000000003</v>
      </c>
      <c r="I2647">
        <v>0</v>
      </c>
    </row>
    <row r="2648" spans="1:9" x14ac:dyDescent="0.25">
      <c r="A2648" t="s">
        <v>225</v>
      </c>
      <c r="B2648">
        <v>6833.54</v>
      </c>
      <c r="C2648">
        <v>6814.11</v>
      </c>
      <c r="D2648">
        <v>6721.22</v>
      </c>
      <c r="E2648">
        <v>6238.37</v>
      </c>
      <c r="F2648">
        <v>0</v>
      </c>
      <c r="G2648">
        <v>0.32335999999999998</v>
      </c>
      <c r="H2648">
        <v>0.67027400000000004</v>
      </c>
      <c r="I2648">
        <v>0</v>
      </c>
    </row>
    <row r="2649" spans="1:9" x14ac:dyDescent="0.25">
      <c r="A2649" t="s">
        <v>225</v>
      </c>
      <c r="B2649">
        <v>6829</v>
      </c>
      <c r="C2649">
        <v>6807.8</v>
      </c>
      <c r="D2649">
        <v>6720.73</v>
      </c>
      <c r="E2649">
        <v>6238.51</v>
      </c>
      <c r="F2649">
        <v>0</v>
      </c>
      <c r="G2649">
        <v>0.32638699999999998</v>
      </c>
      <c r="H2649">
        <v>0.67040100000000002</v>
      </c>
      <c r="I2649">
        <v>0</v>
      </c>
    </row>
    <row r="2650" spans="1:9" x14ac:dyDescent="0.25">
      <c r="A2650" t="s">
        <v>225</v>
      </c>
      <c r="B2650">
        <v>6824.25</v>
      </c>
      <c r="C2650">
        <v>6803.92</v>
      </c>
      <c r="D2650">
        <v>6720.83</v>
      </c>
      <c r="E2650">
        <v>6238.91</v>
      </c>
      <c r="F2650">
        <v>0</v>
      </c>
      <c r="G2650">
        <v>0.33738499999999999</v>
      </c>
      <c r="H2650">
        <v>0.670373</v>
      </c>
      <c r="I2650">
        <v>0</v>
      </c>
    </row>
    <row r="2651" spans="1:9" x14ac:dyDescent="0.25">
      <c r="A2651" t="s">
        <v>225</v>
      </c>
      <c r="B2651">
        <v>6831.38</v>
      </c>
      <c r="C2651">
        <v>6811.25</v>
      </c>
      <c r="D2651">
        <v>6721.17</v>
      </c>
      <c r="E2651">
        <v>6238.06</v>
      </c>
      <c r="F2651">
        <v>0</v>
      </c>
      <c r="G2651">
        <v>0.32301600000000003</v>
      </c>
      <c r="H2651">
        <v>0.670373</v>
      </c>
      <c r="I2651">
        <v>0</v>
      </c>
    </row>
    <row r="2652" spans="1:9" x14ac:dyDescent="0.25">
      <c r="A2652" t="s">
        <v>225</v>
      </c>
      <c r="B2652">
        <v>6829.8</v>
      </c>
      <c r="C2652">
        <v>6810.86</v>
      </c>
      <c r="D2652">
        <v>6721.55</v>
      </c>
      <c r="E2652">
        <v>6238.55</v>
      </c>
      <c r="F2652">
        <v>0</v>
      </c>
      <c r="G2652">
        <v>0.33738699999999999</v>
      </c>
      <c r="H2652">
        <v>0.67029000000000005</v>
      </c>
      <c r="I2652">
        <v>0</v>
      </c>
    </row>
    <row r="2653" spans="1:9" x14ac:dyDescent="0.25">
      <c r="A2653" t="s">
        <v>225</v>
      </c>
      <c r="B2653">
        <v>6831.39</v>
      </c>
      <c r="C2653">
        <v>6811.79</v>
      </c>
      <c r="D2653">
        <v>6721.05</v>
      </c>
      <c r="E2653">
        <v>6238.56</v>
      </c>
      <c r="F2653">
        <v>0</v>
      </c>
      <c r="G2653">
        <v>0.32163999999999998</v>
      </c>
      <c r="H2653">
        <v>0.67040699999999998</v>
      </c>
      <c r="I2653">
        <v>0</v>
      </c>
    </row>
    <row r="2654" spans="1:9" x14ac:dyDescent="0.25">
      <c r="A2654" t="s">
        <v>225</v>
      </c>
      <c r="B2654">
        <v>6830.79</v>
      </c>
      <c r="C2654">
        <v>6811.11</v>
      </c>
      <c r="D2654">
        <v>6721.35</v>
      </c>
      <c r="E2654">
        <v>6238.43</v>
      </c>
      <c r="F2654">
        <v>0</v>
      </c>
      <c r="G2654">
        <v>0.32164999999999999</v>
      </c>
      <c r="H2654">
        <v>0.67040599999999995</v>
      </c>
      <c r="I2654">
        <v>0</v>
      </c>
    </row>
    <row r="2655" spans="1:9" x14ac:dyDescent="0.25">
      <c r="A2655" t="s">
        <v>225</v>
      </c>
      <c r="B2655">
        <v>6826.62</v>
      </c>
      <c r="C2655">
        <v>6806.37</v>
      </c>
      <c r="D2655">
        <v>6720.42</v>
      </c>
      <c r="E2655">
        <v>6238.33</v>
      </c>
      <c r="F2655">
        <v>0</v>
      </c>
      <c r="G2655">
        <v>0.321465</v>
      </c>
      <c r="H2655">
        <v>0.67032800000000003</v>
      </c>
      <c r="I2655">
        <v>0</v>
      </c>
    </row>
    <row r="2656" spans="1:9" x14ac:dyDescent="0.25">
      <c r="A2656" t="s">
        <v>225</v>
      </c>
      <c r="B2656">
        <v>6832.22</v>
      </c>
      <c r="C2656">
        <v>6812.71</v>
      </c>
      <c r="D2656">
        <v>6720.72</v>
      </c>
      <c r="E2656">
        <v>6238.23</v>
      </c>
      <c r="F2656">
        <v>0</v>
      </c>
      <c r="G2656">
        <v>0.33104899999999998</v>
      </c>
      <c r="H2656">
        <v>0.67040900000000003</v>
      </c>
      <c r="I2656">
        <v>0</v>
      </c>
    </row>
    <row r="2657" spans="1:9" x14ac:dyDescent="0.25">
      <c r="A2657" t="s">
        <v>225</v>
      </c>
      <c r="B2657">
        <v>6836.85</v>
      </c>
      <c r="C2657">
        <v>6817.13</v>
      </c>
      <c r="D2657">
        <v>6721.91</v>
      </c>
      <c r="E2657">
        <v>6238.04</v>
      </c>
      <c r="F2657">
        <v>0</v>
      </c>
      <c r="G2657">
        <v>0.32405600000000001</v>
      </c>
      <c r="H2657">
        <v>0.670377</v>
      </c>
      <c r="I2657">
        <v>0</v>
      </c>
    </row>
    <row r="2658" spans="1:9" x14ac:dyDescent="0.25">
      <c r="A2658" t="s">
        <v>225</v>
      </c>
      <c r="B2658">
        <v>6837.54</v>
      </c>
      <c r="C2658">
        <v>6817.34</v>
      </c>
      <c r="D2658">
        <v>6721.48</v>
      </c>
      <c r="E2658">
        <v>6237.95</v>
      </c>
      <c r="F2658">
        <v>0</v>
      </c>
      <c r="G2658">
        <v>0.32250400000000001</v>
      </c>
      <c r="H2658">
        <v>0.67040100000000002</v>
      </c>
      <c r="I2658">
        <v>0</v>
      </c>
    </row>
    <row r="2659" spans="1:9" x14ac:dyDescent="0.25">
      <c r="A2659" t="s">
        <v>225</v>
      </c>
      <c r="B2659">
        <v>6834.93</v>
      </c>
      <c r="C2659">
        <v>6815.49</v>
      </c>
      <c r="D2659">
        <v>6721.39</v>
      </c>
      <c r="E2659">
        <v>6238.4</v>
      </c>
      <c r="F2659">
        <v>0</v>
      </c>
      <c r="G2659">
        <v>0.32135599999999998</v>
      </c>
      <c r="H2659">
        <v>0.67027899999999996</v>
      </c>
      <c r="I2659">
        <v>0</v>
      </c>
    </row>
    <row r="2660" spans="1:9" x14ac:dyDescent="0.25">
      <c r="A2660" t="s">
        <v>225</v>
      </c>
      <c r="B2660">
        <v>6830.5</v>
      </c>
      <c r="C2660">
        <v>6810.72</v>
      </c>
      <c r="D2660">
        <v>6720.38</v>
      </c>
      <c r="E2660">
        <v>6237.97</v>
      </c>
      <c r="F2660">
        <v>0</v>
      </c>
      <c r="G2660">
        <v>0.32292799999999999</v>
      </c>
      <c r="H2660">
        <v>0.68598000000000003</v>
      </c>
      <c r="I2660">
        <v>0</v>
      </c>
    </row>
    <row r="2661" spans="1:9" x14ac:dyDescent="0.25">
      <c r="A2661" t="s">
        <v>225</v>
      </c>
      <c r="B2661">
        <v>6832.68</v>
      </c>
      <c r="C2661">
        <v>6812.74</v>
      </c>
      <c r="D2661">
        <v>6721.58</v>
      </c>
      <c r="E2661">
        <v>6239.01</v>
      </c>
      <c r="F2661">
        <v>0</v>
      </c>
      <c r="G2661">
        <v>0.32148599999999999</v>
      </c>
      <c r="H2661">
        <v>0.670404</v>
      </c>
      <c r="I2661">
        <v>0</v>
      </c>
    </row>
    <row r="2662" spans="1:9" x14ac:dyDescent="0.25">
      <c r="A2662" t="s">
        <v>225</v>
      </c>
      <c r="B2662">
        <v>6829.79</v>
      </c>
      <c r="C2662">
        <v>6809.87</v>
      </c>
      <c r="D2662">
        <v>6721.4</v>
      </c>
      <c r="E2662">
        <v>6238.59</v>
      </c>
      <c r="F2662">
        <v>0</v>
      </c>
      <c r="G2662">
        <v>0.32381700000000002</v>
      </c>
      <c r="H2662">
        <v>0.67040299999999997</v>
      </c>
      <c r="I2662">
        <v>0</v>
      </c>
    </row>
    <row r="2663" spans="1:9" x14ac:dyDescent="0.25">
      <c r="A2663" t="s">
        <v>225</v>
      </c>
      <c r="B2663">
        <v>6834.23</v>
      </c>
      <c r="C2663">
        <v>6814.2</v>
      </c>
      <c r="D2663">
        <v>6721.84</v>
      </c>
      <c r="E2663">
        <v>6239.11</v>
      </c>
      <c r="F2663">
        <v>0</v>
      </c>
      <c r="G2663">
        <v>0.325874</v>
      </c>
      <c r="H2663">
        <v>0.67040599999999995</v>
      </c>
      <c r="I2663">
        <v>0</v>
      </c>
    </row>
    <row r="2664" spans="1:9" x14ac:dyDescent="0.25">
      <c r="A2664" t="s">
        <v>225</v>
      </c>
      <c r="B2664">
        <v>6835.2</v>
      </c>
      <c r="C2664">
        <v>6815.15</v>
      </c>
      <c r="D2664">
        <v>6721.6</v>
      </c>
      <c r="E2664">
        <v>6238.54</v>
      </c>
      <c r="F2664">
        <v>0</v>
      </c>
      <c r="G2664">
        <v>0.33738600000000002</v>
      </c>
      <c r="H2664">
        <v>0.670381</v>
      </c>
      <c r="I2664">
        <v>0</v>
      </c>
    </row>
    <row r="2665" spans="1:9" x14ac:dyDescent="0.25">
      <c r="A2665" t="s">
        <v>225</v>
      </c>
      <c r="B2665">
        <v>6833</v>
      </c>
      <c r="C2665">
        <v>6812.55</v>
      </c>
      <c r="D2665">
        <v>6721.12</v>
      </c>
      <c r="E2665">
        <v>6238.39</v>
      </c>
      <c r="F2665">
        <v>0</v>
      </c>
      <c r="G2665">
        <v>0.32359599999999999</v>
      </c>
      <c r="H2665">
        <v>0.67040900000000003</v>
      </c>
      <c r="I2665">
        <v>0</v>
      </c>
    </row>
    <row r="2666" spans="1:9" x14ac:dyDescent="0.25">
      <c r="A2666" t="s">
        <v>225</v>
      </c>
      <c r="B2666">
        <v>6838.69</v>
      </c>
      <c r="C2666">
        <v>6819.43</v>
      </c>
      <c r="D2666">
        <v>6721.79</v>
      </c>
      <c r="E2666">
        <v>6238.35</v>
      </c>
      <c r="F2666">
        <v>0</v>
      </c>
      <c r="G2666">
        <v>0.33063799999999999</v>
      </c>
      <c r="H2666">
        <v>0.67040900000000003</v>
      </c>
      <c r="I2666">
        <v>0</v>
      </c>
    </row>
    <row r="2667" spans="1:9" x14ac:dyDescent="0.25">
      <c r="A2667" t="s">
        <v>225</v>
      </c>
      <c r="B2667">
        <v>6827.09</v>
      </c>
      <c r="C2667">
        <v>6807.66</v>
      </c>
      <c r="D2667">
        <v>6721.49</v>
      </c>
      <c r="E2667">
        <v>6239.06</v>
      </c>
      <c r="F2667">
        <v>0</v>
      </c>
      <c r="G2667">
        <v>0.321552</v>
      </c>
      <c r="H2667">
        <v>0.683249</v>
      </c>
      <c r="I2667">
        <v>0</v>
      </c>
    </row>
    <row r="2668" spans="1:9" x14ac:dyDescent="0.25">
      <c r="A2668" t="s">
        <v>225</v>
      </c>
      <c r="B2668">
        <v>6827.53</v>
      </c>
      <c r="C2668">
        <v>6808.03</v>
      </c>
      <c r="D2668">
        <v>6721.52</v>
      </c>
      <c r="E2668">
        <v>6238.72</v>
      </c>
      <c r="F2668">
        <v>0</v>
      </c>
      <c r="G2668">
        <v>0.322432</v>
      </c>
      <c r="H2668">
        <v>0.66989100000000001</v>
      </c>
      <c r="I2668">
        <v>0</v>
      </c>
    </row>
    <row r="2669" spans="1:9" x14ac:dyDescent="0.25">
      <c r="A2669" t="s">
        <v>225</v>
      </c>
      <c r="B2669">
        <v>6838.11</v>
      </c>
      <c r="C2669">
        <v>6817.99</v>
      </c>
      <c r="D2669">
        <v>6721.88</v>
      </c>
      <c r="E2669">
        <v>6238.2</v>
      </c>
      <c r="F2669">
        <v>0</v>
      </c>
      <c r="G2669">
        <v>0.32228400000000001</v>
      </c>
      <c r="H2669">
        <v>0.67038799999999998</v>
      </c>
      <c r="I2669">
        <v>0</v>
      </c>
    </row>
    <row r="2670" spans="1:9" x14ac:dyDescent="0.25">
      <c r="A2670" t="s">
        <v>225</v>
      </c>
      <c r="B2670">
        <v>6834.26</v>
      </c>
      <c r="C2670">
        <v>6814.49</v>
      </c>
      <c r="D2670">
        <v>6721.81</v>
      </c>
      <c r="E2670">
        <v>6238.47</v>
      </c>
      <c r="F2670">
        <v>0</v>
      </c>
      <c r="G2670">
        <v>0.33255699999999999</v>
      </c>
      <c r="H2670">
        <v>0.67010999999999998</v>
      </c>
      <c r="I2670">
        <v>0</v>
      </c>
    </row>
    <row r="2671" spans="1:9" x14ac:dyDescent="0.25">
      <c r="A2671" t="s">
        <v>225</v>
      </c>
      <c r="B2671">
        <v>6829.04</v>
      </c>
      <c r="C2671">
        <v>6809.61</v>
      </c>
      <c r="D2671">
        <v>6720.68</v>
      </c>
      <c r="E2671">
        <v>6238.5</v>
      </c>
      <c r="F2671">
        <v>0</v>
      </c>
      <c r="G2671">
        <v>0.33048300000000003</v>
      </c>
      <c r="H2671">
        <v>0.67021200000000003</v>
      </c>
      <c r="I2671">
        <v>0</v>
      </c>
    </row>
    <row r="2672" spans="1:9" x14ac:dyDescent="0.25">
      <c r="A2672" t="s">
        <v>225</v>
      </c>
      <c r="B2672">
        <v>6827.2</v>
      </c>
      <c r="C2672">
        <v>6807.17</v>
      </c>
      <c r="D2672">
        <v>6720.89</v>
      </c>
      <c r="E2672">
        <v>6238.79</v>
      </c>
      <c r="F2672">
        <v>0</v>
      </c>
      <c r="G2672">
        <v>0.327268</v>
      </c>
      <c r="H2672">
        <v>0.670381</v>
      </c>
      <c r="I2672">
        <v>0</v>
      </c>
    </row>
    <row r="2673" spans="1:25" x14ac:dyDescent="0.25">
      <c r="A2673" t="s">
        <v>225</v>
      </c>
      <c r="B2673">
        <v>6827</v>
      </c>
      <c r="C2673">
        <v>6807.44</v>
      </c>
      <c r="D2673">
        <v>6720.66</v>
      </c>
      <c r="E2673">
        <v>6239.16</v>
      </c>
      <c r="F2673">
        <v>0</v>
      </c>
      <c r="G2673">
        <v>0.33738499999999999</v>
      </c>
      <c r="H2673">
        <v>0.67038200000000003</v>
      </c>
      <c r="I2673">
        <v>0</v>
      </c>
    </row>
    <row r="2674" spans="1:25" x14ac:dyDescent="0.25">
      <c r="A2674" t="s">
        <v>225</v>
      </c>
      <c r="B2674">
        <v>6825.7</v>
      </c>
      <c r="C2674">
        <v>6805.96</v>
      </c>
      <c r="D2674">
        <v>6720.73</v>
      </c>
      <c r="E2674">
        <v>6238.78</v>
      </c>
      <c r="F2674">
        <v>0</v>
      </c>
      <c r="G2674">
        <v>0.33738699999999999</v>
      </c>
      <c r="H2674">
        <v>0.67040299999999997</v>
      </c>
      <c r="I2674">
        <v>0</v>
      </c>
    </row>
    <row r="2675" spans="1:25" x14ac:dyDescent="0.25">
      <c r="A2675" t="s">
        <v>225</v>
      </c>
      <c r="B2675">
        <v>6834.41</v>
      </c>
      <c r="C2675">
        <v>6815.04</v>
      </c>
      <c r="D2675">
        <v>6721.62</v>
      </c>
      <c r="E2675">
        <v>6238.65</v>
      </c>
      <c r="F2675">
        <v>0</v>
      </c>
      <c r="G2675">
        <v>0.32149499999999998</v>
      </c>
      <c r="H2675">
        <v>0.67038600000000004</v>
      </c>
      <c r="I2675">
        <v>0</v>
      </c>
    </row>
    <row r="2676" spans="1:25" x14ac:dyDescent="0.25">
      <c r="A2676" t="s">
        <v>225</v>
      </c>
      <c r="B2676">
        <v>6836.87</v>
      </c>
      <c r="C2676">
        <v>6817.19</v>
      </c>
      <c r="D2676">
        <v>6722.89</v>
      </c>
      <c r="E2676">
        <v>6239.11</v>
      </c>
      <c r="F2676">
        <v>0</v>
      </c>
      <c r="G2676">
        <v>0.33252399999999999</v>
      </c>
      <c r="H2676">
        <v>0.670296</v>
      </c>
      <c r="I2676">
        <v>0</v>
      </c>
    </row>
    <row r="2677" spans="1:25" x14ac:dyDescent="0.25">
      <c r="A2677" t="s">
        <v>225</v>
      </c>
      <c r="B2677">
        <v>6831.07</v>
      </c>
      <c r="C2677">
        <v>6812.43</v>
      </c>
      <c r="D2677">
        <v>6722.21</v>
      </c>
      <c r="E2677">
        <v>6238.96</v>
      </c>
      <c r="F2677">
        <v>0</v>
      </c>
      <c r="G2677">
        <v>0.32723999999999998</v>
      </c>
      <c r="H2677">
        <v>0.67040699999999998</v>
      </c>
      <c r="I2677">
        <v>0</v>
      </c>
    </row>
    <row r="2678" spans="1:25" x14ac:dyDescent="0.25">
      <c r="A2678" t="s">
        <v>225</v>
      </c>
      <c r="B2678">
        <v>6841.55</v>
      </c>
      <c r="C2678">
        <v>6821.72</v>
      </c>
      <c r="D2678">
        <v>6724.12</v>
      </c>
      <c r="E2678">
        <v>6239.88</v>
      </c>
      <c r="F2678">
        <v>0</v>
      </c>
      <c r="G2678">
        <v>0.32148300000000002</v>
      </c>
      <c r="H2678">
        <v>0.66845900000000003</v>
      </c>
      <c r="I2678">
        <v>0</v>
      </c>
    </row>
    <row r="2679" spans="1:25" x14ac:dyDescent="0.25">
      <c r="A2679" t="s">
        <v>225</v>
      </c>
      <c r="B2679">
        <v>6841.32</v>
      </c>
      <c r="C2679">
        <v>6821.95</v>
      </c>
      <c r="D2679">
        <v>6724.23</v>
      </c>
      <c r="E2679">
        <v>6239.19</v>
      </c>
      <c r="F2679">
        <v>0</v>
      </c>
      <c r="G2679">
        <v>0.32826499999999997</v>
      </c>
      <c r="H2679">
        <v>0.670408</v>
      </c>
      <c r="I2679">
        <v>0</v>
      </c>
    </row>
    <row r="2680" spans="1:25" x14ac:dyDescent="0.25">
      <c r="A2680" t="s">
        <v>225</v>
      </c>
      <c r="B2680">
        <v>6844.13</v>
      </c>
      <c r="C2680">
        <v>6824.42</v>
      </c>
      <c r="D2680">
        <v>6721.81</v>
      </c>
      <c r="E2680">
        <v>6238.74</v>
      </c>
      <c r="F2680">
        <v>0</v>
      </c>
      <c r="G2680">
        <v>0.32201099999999999</v>
      </c>
      <c r="H2680">
        <v>0.67040900000000003</v>
      </c>
      <c r="I2680">
        <v>0</v>
      </c>
    </row>
    <row r="2681" spans="1:25" x14ac:dyDescent="0.25">
      <c r="A2681" t="s">
        <v>225</v>
      </c>
      <c r="B2681">
        <v>6838.53</v>
      </c>
      <c r="C2681">
        <v>6818.4</v>
      </c>
      <c r="D2681">
        <v>6722.32</v>
      </c>
      <c r="E2681">
        <v>6238.55</v>
      </c>
      <c r="F2681">
        <v>0</v>
      </c>
      <c r="G2681">
        <v>0.32136100000000001</v>
      </c>
      <c r="H2681">
        <v>0.67038299999999995</v>
      </c>
      <c r="I2681">
        <v>0</v>
      </c>
    </row>
    <row r="2682" spans="1:25" x14ac:dyDescent="0.25">
      <c r="A2682" t="s">
        <v>225</v>
      </c>
      <c r="B2682">
        <v>6838.69</v>
      </c>
      <c r="C2682">
        <v>6819.22</v>
      </c>
      <c r="D2682">
        <v>6722.44</v>
      </c>
      <c r="E2682">
        <v>6238.51</v>
      </c>
      <c r="F2682">
        <v>0</v>
      </c>
      <c r="G2682">
        <v>0.332403</v>
      </c>
      <c r="H2682">
        <v>0.67040900000000003</v>
      </c>
      <c r="I2682">
        <v>0</v>
      </c>
    </row>
    <row r="2683" spans="1:25" x14ac:dyDescent="0.25">
      <c r="A2683" t="s">
        <v>225</v>
      </c>
      <c r="B2683">
        <v>6833.65</v>
      </c>
      <c r="C2683">
        <v>6813.65</v>
      </c>
      <c r="D2683">
        <v>6721.59</v>
      </c>
      <c r="E2683">
        <v>6238.43</v>
      </c>
      <c r="F2683">
        <v>0</v>
      </c>
      <c r="G2683">
        <v>0.32145699999999999</v>
      </c>
      <c r="H2683">
        <v>0.67039599999999999</v>
      </c>
      <c r="I2683">
        <v>0</v>
      </c>
    </row>
    <row r="2684" spans="1:25" x14ac:dyDescent="0.25">
      <c r="A2684" t="s">
        <v>225</v>
      </c>
      <c r="B2684">
        <v>6832.99</v>
      </c>
      <c r="C2684">
        <v>6813.08</v>
      </c>
      <c r="D2684">
        <v>6721.84</v>
      </c>
      <c r="E2684">
        <v>6238.36</v>
      </c>
      <c r="F2684">
        <v>0</v>
      </c>
      <c r="G2684">
        <v>0.32135999999999998</v>
      </c>
      <c r="H2684">
        <v>0.67033699999999996</v>
      </c>
      <c r="I2684">
        <v>0</v>
      </c>
    </row>
    <row r="2685" spans="1:25" x14ac:dyDescent="0.25">
      <c r="A2685" t="s">
        <v>225</v>
      </c>
      <c r="B2685">
        <v>6828.35</v>
      </c>
      <c r="C2685">
        <v>6809.08</v>
      </c>
      <c r="D2685">
        <v>6721.27</v>
      </c>
      <c r="E2685">
        <v>6238.45</v>
      </c>
      <c r="F2685">
        <v>0</v>
      </c>
      <c r="G2685">
        <v>0.32173200000000002</v>
      </c>
      <c r="H2685">
        <v>0.67039899999999997</v>
      </c>
      <c r="I2685">
        <v>0</v>
      </c>
    </row>
    <row r="2686" spans="1:25" x14ac:dyDescent="0.25">
      <c r="A2686" t="s">
        <v>225</v>
      </c>
      <c r="B2686">
        <v>6835.54</v>
      </c>
      <c r="C2686">
        <v>6815.19</v>
      </c>
      <c r="D2686">
        <v>6721.36</v>
      </c>
      <c r="E2686">
        <v>6238.63</v>
      </c>
      <c r="F2686">
        <v>0</v>
      </c>
      <c r="G2686">
        <v>0.33738600000000002</v>
      </c>
      <c r="H2686">
        <v>0.67029899999999998</v>
      </c>
      <c r="I2686">
        <v>0</v>
      </c>
    </row>
    <row r="2687" spans="1:25" x14ac:dyDescent="0.25">
      <c r="A2687" t="s">
        <v>225</v>
      </c>
      <c r="B2687">
        <v>6829.7</v>
      </c>
      <c r="C2687">
        <v>6809.02</v>
      </c>
      <c r="D2687">
        <v>6721.61</v>
      </c>
      <c r="E2687">
        <v>6239.12</v>
      </c>
      <c r="F2687">
        <v>0</v>
      </c>
      <c r="G2687">
        <v>0.32249</v>
      </c>
      <c r="H2687">
        <v>0.67035800000000001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225</v>
      </c>
      <c r="B2688">
        <v>6831.31</v>
      </c>
      <c r="C2688">
        <v>6811.07</v>
      </c>
      <c r="D2688">
        <v>6721.28</v>
      </c>
      <c r="E2688">
        <v>6239.04</v>
      </c>
      <c r="F2688">
        <v>0</v>
      </c>
      <c r="G2688">
        <v>0.32780500000000001</v>
      </c>
      <c r="H2688">
        <v>0.67873000000000006</v>
      </c>
      <c r="I2688">
        <v>0</v>
      </c>
      <c r="R2688">
        <f>AVERAGE(B2639:B2688)</f>
        <v>6834.0366000000004</v>
      </c>
      <c r="S2688">
        <f>AVERAGE(C2639:C2688)</f>
        <v>6814.1783999999998</v>
      </c>
      <c r="U2688">
        <f>_xlfn.VAR.P(B2639:B2688)</f>
        <v>31.271918439999531</v>
      </c>
      <c r="V2688">
        <f>_xlfn.VAR.P(C2639:C2688)</f>
        <v>30.984245439999633</v>
      </c>
      <c r="X2688">
        <f>1.96*SQRT(U2688)/50</f>
        <v>0.21921149776332643</v>
      </c>
      <c r="Y2688">
        <f>1.96*SQRT(V2688)/50</f>
        <v>0.21820089576562474</v>
      </c>
    </row>
    <row r="2689" spans="1:3" x14ac:dyDescent="0.25">
      <c r="A2689" t="s">
        <v>225</v>
      </c>
      <c r="B2689">
        <v>341791.3921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50" zoomScale="70" zoomScaleNormal="70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26.282016000000013</v>
      </c>
      <c r="E3">
        <f ca="1">OFFSET('1344p trace'!$S$56,(A3-1)*56,0)-OFFSET('1344p stat'!$H$1,A3*20,0)</f>
        <v>20.716759999999987</v>
      </c>
      <c r="F3">
        <f ca="1">OFFSET('1344p stat'!$H$1,A3*20,0)-OFFSET('1344p stat'!$K$1,A3*20,0)</f>
        <v>5.9090159999999994</v>
      </c>
      <c r="G3">
        <f ca="1">OFFSET('1344p stat'!$K$1,A3*20,0)-OFFSET('1344p stat'!$N$1,A3*20,0)</f>
        <v>1.8544350000000005</v>
      </c>
      <c r="H3">
        <f ca="1">OFFSET('1344p stat'!$N$1,A3*20,0)</f>
        <v>2.9143509999999999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11.913094423715995</v>
      </c>
      <c r="E4" s="5">
        <f ca="1">OFFSET('1344p trace'!$V$56,(A4-1)*56,0)</f>
        <v>7.7129466039560031</v>
      </c>
      <c r="F4" s="5">
        <f ca="1">OFFSET('1344p stat'!$H$1,A4*20,1)</f>
        <v>0.49780200000000002</v>
      </c>
      <c r="G4" s="5">
        <f ca="1">OFFSET('1344p stat'!$K$1,A4*20,1)</f>
        <v>0.29205799999999998</v>
      </c>
      <c r="H4" s="5">
        <f ca="1">OFFSET('1344p stat'!$N$1,A4*20,1)</f>
        <v>0.156032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50.444366000000002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20.874585589443992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18.286000000000058</v>
      </c>
      <c r="E7">
        <f ca="1">OFFSET('1344p trace'!$S$56,(A7-1)*56,0)-OFFSET('1344p stat'!$H$1,A7*20,0)</f>
        <v>269.070165000001</v>
      </c>
      <c r="F7">
        <f ca="1">OFFSET('1344p stat'!$H$1,A7*20,0)-OFFSET('1344p stat'!$K$1,A7*20,0)</f>
        <v>1.73433599999953</v>
      </c>
      <c r="G7">
        <f ca="1">OFFSET('1344p stat'!$K$1,A7*20,0)-OFFSET('1344p stat'!$N$1,A7*20,0)</f>
        <v>8658.3277829999988</v>
      </c>
      <c r="H7">
        <f ca="1">OFFSET('1344p stat'!$N$1,A7*20,0)</f>
        <v>2.0189159999999999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784.52204016000189</v>
      </c>
      <c r="E8" s="5">
        <f ca="1">OFFSET('1344p trace'!$V$56,(A8-1)*56,0)</f>
        <v>781.3335905599962</v>
      </c>
      <c r="F8" s="5">
        <f ca="1">OFFSET('1344p stat'!$H$1,A8*20,1)</f>
        <v>764.22229100000004</v>
      </c>
      <c r="G8" s="5">
        <f ca="1">OFFSET('1344p stat'!$K$1,A8*20,1)</f>
        <v>763.99570000000006</v>
      </c>
      <c r="H8" s="5">
        <f ca="1">OFFSET('1344p stat'!$N$1,A8*20,1)</f>
        <v>1.5799999999999999E-4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22.639999999998508</v>
      </c>
      <c r="E9">
        <f ca="1">OFFSET('1344p trace'!$S$56,(A9-1)*56,0)-OFFSET('1344p stat'!$H$1,A9*20,0)</f>
        <v>86.039913999999044</v>
      </c>
      <c r="F9">
        <f ca="1">OFFSET('1344p stat'!$H$1,A9*20,0)-OFFSET('1344p stat'!$K$1,A9*20,0)</f>
        <v>69.21621099999993</v>
      </c>
      <c r="G9">
        <f ca="1">OFFSET('1344p stat'!$K$1,A9*20,0)-OFFSET('1344p stat'!$N$1,A9*20,0)</f>
        <v>6434.129285</v>
      </c>
      <c r="H9">
        <f ca="1">OFFSET('1344p stat'!$N$1,A9*20,0)</f>
        <v>1450.53719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323.30429523999811</v>
      </c>
      <c r="E10" s="5">
        <f ca="1">OFFSET('1344p trace'!$V$56,(A10-1)*56,0)</f>
        <v>322.35324723999969</v>
      </c>
      <c r="F10" s="5">
        <f ca="1">OFFSET('1344p stat'!$H$1,A10*20,1)</f>
        <v>277.53643599999998</v>
      </c>
      <c r="G10" s="5">
        <f ca="1">OFFSET('1344p stat'!$K$1,A10*20,1)</f>
        <v>269.11974700000002</v>
      </c>
      <c r="H10" s="5">
        <f ca="1">OFFSET('1344p stat'!$N$1,A10*20,1)</f>
        <v>9.1273739999999997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22.373599999997168</v>
      </c>
      <c r="E11">
        <f ca="1">OFFSET('1344p trace'!$S$56,(A11-1)*56,0)-OFFSET('1344p stat'!$H$1,A11*20,0)</f>
        <v>77.174087000003055</v>
      </c>
      <c r="F11">
        <f ca="1">OFFSET('1344p stat'!$H$1,A11*20,0)-OFFSET('1344p stat'!$K$1,A11*20,0)</f>
        <v>47.374120999999832</v>
      </c>
      <c r="G11">
        <f ca="1">OFFSET('1344p stat'!$K$1,A11*20,0)-OFFSET('1344p stat'!$N$1,A11*20,0)</f>
        <v>6437.4393739999996</v>
      </c>
      <c r="H11">
        <f ca="1">OFFSET('1344p stat'!$N$1,A11*20,0)</f>
        <v>629.54261799999995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21.92177155999951</v>
      </c>
      <c r="E12" s="5">
        <f ca="1">OFFSET('1344p trace'!$V$56,(A12-1)*56,0)</f>
        <v>18.722077960000135</v>
      </c>
      <c r="F12" s="5">
        <f ca="1">OFFSET('1344p stat'!$H$1,A12*20,1)</f>
        <v>2.470799</v>
      </c>
      <c r="G12" s="5">
        <f ca="1">OFFSET('1344p stat'!$K$1,A12*20,1)</f>
        <v>0.59256200000000003</v>
      </c>
      <c r="H12" s="5">
        <f ca="1">OFFSET('1344p stat'!$N$1,A12*20,1)</f>
        <v>7.6889999999999997E-3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22.184799999999996</v>
      </c>
      <c r="E13">
        <f ca="1">OFFSET('1344p trace'!$S$56,(A13-1)*56,0)-OFFSET('1344p stat'!$H$1,A13*20,0)</f>
        <v>77.723164000000907</v>
      </c>
      <c r="F13">
        <f ca="1">OFFSET('1344p stat'!$H$1,A13*20,0)-OFFSET('1344p stat'!$K$1,A13*20,0)</f>
        <v>69.307675000000017</v>
      </c>
      <c r="G13">
        <f ca="1">OFFSET('1344p stat'!$K$1,A13*20,0)-OFFSET('1344p stat'!$N$1,A13*20,0)</f>
        <v>4983.5624370000005</v>
      </c>
      <c r="H13">
        <f ca="1">OFFSET('1344p stat'!$N$1,A13*20,0)</f>
        <v>1454.6721239999999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10.907105960000449</v>
      </c>
      <c r="E14" s="5">
        <f ca="1">OFFSET('1344p trace'!$V$56,(A14-1)*56,0)</f>
        <v>9.3878768400000041</v>
      </c>
      <c r="F14" s="5">
        <f ca="1">OFFSET('1344p stat'!$H$1,A14*20,1)</f>
        <v>2.7431779999999999</v>
      </c>
      <c r="G14" s="5">
        <f ca="1">OFFSET('1344p stat'!$K$1,A14*20,1)</f>
        <v>0.24885499999999999</v>
      </c>
      <c r="H14" s="5">
        <f ca="1">OFFSET('1344p stat'!$N$1,A14*20,1)</f>
        <v>7.2065000000000004E-2</v>
      </c>
    </row>
    <row r="15" spans="1:8" x14ac:dyDescent="0.25">
      <c r="A15">
        <v>7</v>
      </c>
      <c r="C15" t="str">
        <f ca="1">OFFSET('1344p stat'!$A$1,A15*20,0)</f>
        <v>CUDA ant add CPU Time</v>
      </c>
      <c r="D15">
        <f ca="1">OFFSET('1344p trace'!$R$56,(A15-1)*56,0)-OFFSET('1344p trace'!$S$56,(A15-1)*56,0)</f>
        <v>22.305200000002515</v>
      </c>
      <c r="E15">
        <f ca="1">OFFSET('1344p trace'!$S$56,(A15-1)*56,0)-OFFSET('1344p stat'!$H$1,A15*20,0)</f>
        <v>44.939559000000372</v>
      </c>
      <c r="F15">
        <f ca="1">OFFSET('1344p stat'!$H$1,A15*20,0)-OFFSET('1344p stat'!$K$1,A15*20,0)</f>
        <v>14.183868000000075</v>
      </c>
      <c r="G15">
        <f ca="1">OFFSET('1344p stat'!$K$1,A15*20,0)-OFFSET('1344p stat'!$N$1,A15*20,0)</f>
        <v>6858.8120259999996</v>
      </c>
      <c r="H15">
        <f ca="1">OFFSET('1344p stat'!$N$1,A15*20,0)</f>
        <v>1618.975747</v>
      </c>
    </row>
    <row r="16" spans="1:8" x14ac:dyDescent="0.25">
      <c r="A16">
        <v>7</v>
      </c>
      <c r="C16" t="str">
        <f ca="1">OFFSET('1344p stat'!$A$1,A16*20,0)</f>
        <v>CUDA ant add CPU Time</v>
      </c>
      <c r="D16" s="5">
        <f ca="1">OFFSET('1344p trace'!$U$56,(A16-1)*56,0)</f>
        <v>466.29661503999699</v>
      </c>
      <c r="E16" s="5">
        <f ca="1">OFFSET('1344p trace'!$V$56,(A16-1)*56,0)</f>
        <v>465.00227456000221</v>
      </c>
      <c r="F16" s="5">
        <f ca="1">OFFSET('1344p stat'!$H$1,A16*20,1)</f>
        <v>329.67466000000002</v>
      </c>
      <c r="G16" s="5">
        <f ca="1">OFFSET('1344p stat'!$K$1,A16*20,1)</f>
        <v>298.219922</v>
      </c>
      <c r="H16" s="5">
        <f ca="1">OFFSET('1344p stat'!$N$1,A16*20,1)</f>
        <v>137.96742499999999</v>
      </c>
    </row>
    <row r="17" spans="1:12" x14ac:dyDescent="0.25">
      <c r="A17">
        <v>8</v>
      </c>
      <c r="C17" t="str">
        <f ca="1">OFFSET('1344p stat'!$A$1,A17*20,0)</f>
        <v>CUDA ant add CPU</v>
      </c>
      <c r="D17">
        <f ca="1">OFFSET('1344p trace'!$R$56,(A17-1)*56,0)-OFFSET('1344p trace'!$S$56,(A17-1)*56,0)</f>
        <v>8536.6304000000018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ant add CPU</v>
      </c>
      <c r="D18" s="5">
        <f ca="1">OFFSET('1344p trace'!$U$56,(A18-1)*56,0)</f>
        <v>113.37529184000152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ant add CPU non hash</v>
      </c>
      <c r="D19">
        <f ca="1">OFFSET('1344p trace'!$R$56,(A19-1)*56,0)-OFFSET('1344p trace'!$S$56,(A19-1)*56,0)</f>
        <v>22.118599999997969</v>
      </c>
      <c r="E19">
        <f ca="1">OFFSET('1344p trace'!$S$56,(A19-1)*56,0)-OFFSET('1344p stat'!$H$1,A19*20,0)</f>
        <v>47.689803000003849</v>
      </c>
      <c r="F19">
        <f ca="1">OFFSET('1344p stat'!$H$1,A19*20,0)-OFFSET('1344p stat'!$K$1,A19*20,0)</f>
        <v>13.715839999999844</v>
      </c>
      <c r="G19">
        <f ca="1">OFFSET('1344p stat'!$K$1,A19*20,0)-OFFSET('1344p stat'!$N$1,A19*20,0)</f>
        <v>5380.0094069999996</v>
      </c>
      <c r="H19">
        <f ca="1">OFFSET('1344p stat'!$N$1,A19*20,0)</f>
        <v>1642.1415500000001</v>
      </c>
    </row>
    <row r="20" spans="1:12" x14ac:dyDescent="0.25">
      <c r="A20">
        <v>9</v>
      </c>
      <c r="C20" t="str">
        <f ca="1">OFFSET('1344p stat'!$A$1,A20*20,0)</f>
        <v>CUDA ant add CPU non hash</v>
      </c>
      <c r="D20" s="5">
        <f ca="1">OFFSET('1344p trace'!$U$56,(A20-1)*56,0)</f>
        <v>180.42622096000119</v>
      </c>
      <c r="E20" s="5">
        <f ca="1">OFFSET('1344p trace'!$V$56,(A20-1)*56,0)</f>
        <v>182.71180643999926</v>
      </c>
      <c r="F20" s="5">
        <f ca="1">OFFSET('1344p stat'!$H$1,A20*20,1)</f>
        <v>113.689323</v>
      </c>
      <c r="G20" s="5">
        <f ca="1">OFFSET('1344p stat'!$K$1,A20*20,1)</f>
        <v>95.600114000000005</v>
      </c>
      <c r="H20" s="5">
        <f ca="1">OFFSET('1344p stat'!$N$1,A20*20,1)</f>
        <v>70.029000999999994</v>
      </c>
    </row>
    <row r="21" spans="1:12" x14ac:dyDescent="0.25">
      <c r="A21">
        <v>10</v>
      </c>
      <c r="C21" t="str">
        <f ca="1">OFFSET('1344p stat'!$A$1,A21*20,0)</f>
        <v>CUDA ant add CPU12</v>
      </c>
      <c r="D21">
        <f ca="1">OFFSET('1344p trace'!$R$56,(A21-1)*56,0)-OFFSET('1344p trace'!$S$56,(A21-1)*56,0)</f>
        <v>62.600000000002183</v>
      </c>
      <c r="E21">
        <f ca="1">OFFSET('1344p trace'!$S$56,(A21-1)*56,0)-OFFSET('1344p stat'!$H$1,A21*20,0)</f>
        <v>25.926429999999527</v>
      </c>
      <c r="F21">
        <f ca="1">OFFSET('1344p stat'!$H$1,A21*20,0)-OFFSET('1344p stat'!$K$1,A21*20,0)</f>
        <v>364.76773400000093</v>
      </c>
      <c r="G21">
        <f ca="1">OFFSET('1344p stat'!$K$1,A21*20,0)-OFFSET('1344p stat'!$N$1,A21*20,0)</f>
        <v>15587.381991999999</v>
      </c>
      <c r="H21">
        <f ca="1">OFFSET('1344p stat'!$N$1,A21*20,0)</f>
        <v>5908.419844</v>
      </c>
    </row>
    <row r="22" spans="1:12" x14ac:dyDescent="0.25">
      <c r="A22">
        <v>10</v>
      </c>
      <c r="C22" t="str">
        <f ca="1">OFFSET('1344p stat'!$A$1,A22*20,0)</f>
        <v>CUDA ant add CPU12</v>
      </c>
      <c r="D22" s="5">
        <f ca="1">OFFSET('1344p trace'!$U$56,(A22-1)*56,0)</f>
        <v>13981.843183999963</v>
      </c>
      <c r="E22" s="5">
        <f ca="1">OFFSET('1344p trace'!$V$56,(A22-1)*56,0)</f>
        <v>13806.993984000006</v>
      </c>
      <c r="F22" s="5">
        <f ca="1">OFFSET('1344p stat'!$H$1,A22*20,1)</f>
        <v>13289.855364999999</v>
      </c>
      <c r="G22" s="5">
        <f ca="1">OFFSET('1344p stat'!$K$1,A22*20,1)</f>
        <v>13077.274493000001</v>
      </c>
      <c r="H22" s="5">
        <f ca="1">OFFSET('1344p stat'!$N$1,A22*20,1)</f>
        <v>9.8962999999999995E-2</v>
      </c>
    </row>
    <row r="23" spans="1:12" x14ac:dyDescent="0.25">
      <c r="A23">
        <v>11</v>
      </c>
      <c r="C23" t="str">
        <f ca="1">OFFSET('1344p stat'!$A$1,A23*20,0)</f>
        <v>CUDA opt</v>
      </c>
      <c r="D23">
        <f ca="1">OFFSET('1344p trace'!$R$56,(A23-1)*56,0)-OFFSET('1344p trace'!$S$56,(A23-1)*56,0)</f>
        <v>72.401122000000001</v>
      </c>
      <c r="E23">
        <f ca="1">OFFSET('1344p trace'!$S$56,(A23-1)*56,0)-OFFSET('1344p stat'!$H$1,A23*20,0)</f>
        <v>0</v>
      </c>
      <c r="F23">
        <f ca="1">OFFSET('1344p stat'!$H$1,A23*20,0)-OFFSET('1344p stat'!$K$1,A23*20,0)</f>
        <v>0</v>
      </c>
      <c r="G23">
        <f ca="1">OFFSET('1344p stat'!$K$1,A23*20,0)-OFFSET('1344p stat'!$N$1,A23*20,0)</f>
        <v>0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</v>
      </c>
      <c r="D24" s="5">
        <f ca="1">OFFSET('1344p trace'!$U$56,(A24-1)*56,0)</f>
        <v>33.554613142915997</v>
      </c>
      <c r="E24" s="5">
        <f ca="1">OFFSET('1344p trace'!$V$56,(A24-1)*56,0)</f>
        <v>0</v>
      </c>
      <c r="F24" s="5">
        <f ca="1">OFFSET('1344p stat'!$H$1,A24*20,1)</f>
        <v>0</v>
      </c>
      <c r="G24" s="5">
        <f ca="1">OFFSET('1344p stat'!$K$1,A24*20,1)</f>
        <v>0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Time</v>
      </c>
      <c r="D25">
        <f ca="1">OFFSET('1344p trace'!$R$56,(A25-1)*56,0)-OFFSET('1344p trace'!$S$56,(A25-1)*56,0)</f>
        <v>35.706582000000012</v>
      </c>
      <c r="E25">
        <f ca="1">OFFSET('1344p trace'!$S$56,(A25-1)*56,0)-OFFSET('1344p stat'!$H$1,A25*20,0)</f>
        <v>26.238561000000001</v>
      </c>
      <c r="F25">
        <f ca="1">OFFSET('1344p stat'!$H$1,A25*20,0)-OFFSET('1344p stat'!$K$1,A25*20,0)</f>
        <v>1.8714049999999998</v>
      </c>
      <c r="G25">
        <f ca="1">OFFSET('1344p stat'!$K$1,A25*20,0)-OFFSET('1344p stat'!$N$1,A25*20,0)</f>
        <v>2.1757599999999999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Time</v>
      </c>
      <c r="D26" s="5">
        <f ca="1">OFFSET('1344p trace'!$U$56,(A26-1)*56,0)</f>
        <v>15.833928811935998</v>
      </c>
      <c r="E26" s="5">
        <f ca="1">OFFSET('1344p trace'!$V$56,(A26-1)*56,0)</f>
        <v>10.230200113923848</v>
      </c>
      <c r="F26" s="5">
        <f ca="1">OFFSET('1344p stat'!$H$1,A26*20,1)</f>
        <v>0.90984900000000002</v>
      </c>
      <c r="G26" s="5">
        <f ca="1">OFFSET('1344p stat'!$K$1,A26*20,1)</f>
        <v>0.625884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non hash</v>
      </c>
      <c r="D27">
        <f ca="1">OFFSET('1344p trace'!$R$56,(A27-1)*56,0)-OFFSET('1344p trace'!$S$56,(A27-1)*56,0)</f>
        <v>19.811406000000019</v>
      </c>
      <c r="E27">
        <f ca="1">OFFSET('1344p trace'!$S$56,(A27-1)*56,0)-OFFSET('1344p stat'!$H$1,A27*20,0)</f>
        <v>27.599695999999991</v>
      </c>
      <c r="F27">
        <f ca="1">OFFSET('1344p stat'!$H$1,A27*20,0)-OFFSET('1344p stat'!$K$1,A27*20,0)</f>
        <v>1.983771</v>
      </c>
      <c r="G27">
        <f ca="1">OFFSET('1344p stat'!$K$1,A27*20,0)-OFFSET('1344p stat'!$N$1,A27*20,0)</f>
        <v>2.4484089999999998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non hash</v>
      </c>
      <c r="D28" s="5">
        <f ca="1">OFFSET('1344p trace'!$U$56,(A28-1)*56,0)</f>
        <v>35.13556643067561</v>
      </c>
      <c r="E28" s="5">
        <f ca="1">OFFSET('1344p trace'!$V$56,(A28-1)*56,0)</f>
        <v>33.652514220624603</v>
      </c>
      <c r="F28" s="5">
        <f ca="1">OFFSET('1344p stat'!$H$1,A28*20,1)</f>
        <v>2.3125840000000002</v>
      </c>
      <c r="G28" s="5">
        <f ca="1">OFFSET('1344p stat'!$K$1,A28*20,1)</f>
        <v>1.433154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26.282016000000013</v>
      </c>
      <c r="E31" s="5">
        <f ca="1">OFFSET('1344p trace'!$S$56,(A31-1)*56,0)-OFFSET('1344p stat'!$H$1,A31*20,0)</f>
        <v>20.716759999999987</v>
      </c>
      <c r="F31" s="5">
        <f ca="1">OFFSET('1344p stat'!$H$1,A31*20,0)-OFFSET('1344p stat'!$K$1,A31*20,0)</f>
        <v>5.9090159999999994</v>
      </c>
      <c r="G31" s="5">
        <f ca="1">OFFSET('1344p stat'!$K$1,A31*20,0)-OFFSET('1344p stat'!$N$1,A31*20,0)</f>
        <v>1.8544350000000005</v>
      </c>
      <c r="H31" s="5">
        <f ca="1">OFFSET('1344p stat'!$N$1,A31*20,0)</f>
        <v>2.9143509999999999</v>
      </c>
      <c r="I31" s="5"/>
      <c r="J31" s="5">
        <f ca="1">SUM(D31:H31)</f>
        <v>57.676578000000006</v>
      </c>
      <c r="K31" s="10">
        <f ca="1">G31/J31</f>
        <v>3.2152306261997728E-2</v>
      </c>
      <c r="L31">
        <f t="shared" ref="L31:L59" ca="1" si="0">$K$29*POWER(K31,2)*SQRT(G139/(POWER(G31,2)*$L$29)+J139/(POWER(J31,2)*$L$29))</f>
        <v>8.6493008763604751E-5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50.444366000000002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59" ca="1" si="1">SUM(D32:H32)</f>
        <v>50.444366000000002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18.286000000000058</v>
      </c>
      <c r="E33" s="5">
        <f ca="1">OFFSET('1344p trace'!$S$56,(A33-1)*56,0)-OFFSET('1344p stat'!$H$1,A33*20,0)</f>
        <v>269.070165000001</v>
      </c>
      <c r="F33" s="5">
        <f ca="1">OFFSET('1344p stat'!$H$1,A33*20,0)-OFFSET('1344p stat'!$K$1,A33*20,0)</f>
        <v>1.73433599999953</v>
      </c>
      <c r="G33" s="5">
        <f ca="1">OFFSET('1344p stat'!$K$1,A33*20,0)-OFFSET('1344p stat'!$N$1,A33*20,0)</f>
        <v>8658.3277829999988</v>
      </c>
      <c r="H33" s="5">
        <f ca="1">OFFSET('1344p stat'!$N$1,A33*20,0)</f>
        <v>2.0189159999999999</v>
      </c>
      <c r="I33" s="5"/>
      <c r="J33" s="5">
        <f t="shared" ca="1" si="1"/>
        <v>8949.4372000000003</v>
      </c>
      <c r="K33" s="10">
        <f t="shared" ca="1" si="2"/>
        <v>0.96747176269363599</v>
      </c>
      <c r="L33">
        <f t="shared" ca="1" si="0"/>
        <v>1.8128312284928921E-3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22.639999999998508</v>
      </c>
      <c r="E34" s="5">
        <f ca="1">OFFSET('1344p trace'!$S$56,(A34-1)*56,0)-OFFSET('1344p stat'!$H$1,A34*20,0)</f>
        <v>86.039913999999044</v>
      </c>
      <c r="F34" s="5">
        <f ca="1">OFFSET('1344p stat'!$H$1,A34*20,0)-OFFSET('1344p stat'!$K$1,A34*20,0)</f>
        <v>69.21621099999993</v>
      </c>
      <c r="G34" s="5">
        <f ca="1">OFFSET('1344p stat'!$K$1,A34*20,0)-OFFSET('1344p stat'!$N$1,A34*20,0)</f>
        <v>6434.129285</v>
      </c>
      <c r="H34" s="5">
        <f ca="1">OFFSET('1344p stat'!$N$1,A34*20,0)</f>
        <v>1450.53719</v>
      </c>
      <c r="I34" s="5"/>
      <c r="J34" s="5">
        <f t="shared" ca="1" si="1"/>
        <v>8062.5625999999975</v>
      </c>
      <c r="K34" s="10">
        <f t="shared" ca="1" si="2"/>
        <v>0.79802534308384809</v>
      </c>
      <c r="L34">
        <f t="shared" ca="1" si="0"/>
        <v>8.8232298803664778E-4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22.373599999997168</v>
      </c>
      <c r="E35" s="5">
        <f ca="1">OFFSET('1344p trace'!$S$56,(A35-1)*56,0)-OFFSET('1344p stat'!$H$1,A35*20,0)</f>
        <v>77.174087000003055</v>
      </c>
      <c r="F35" s="5">
        <f ca="1">OFFSET('1344p stat'!$H$1,A35*20,0)-OFFSET('1344p stat'!$K$1,A35*20,0)</f>
        <v>47.374120999999832</v>
      </c>
      <c r="G35" s="5">
        <f ca="1">OFFSET('1344p stat'!$K$1,A35*20,0)-OFFSET('1344p stat'!$N$1,A35*20,0)</f>
        <v>6437.4393739999996</v>
      </c>
      <c r="H35" s="5">
        <f ca="1">OFFSET('1344p stat'!$N$1,A35*20,0)</f>
        <v>629.54261799999995</v>
      </c>
      <c r="I35" s="5"/>
      <c r="J35" s="5">
        <f t="shared" ca="1" si="1"/>
        <v>7213.9038</v>
      </c>
      <c r="K35" s="10">
        <f t="shared" ca="1" si="2"/>
        <v>0.89236556966562264</v>
      </c>
      <c r="L35">
        <f t="shared" ca="1" si="0"/>
        <v>2.0401698139061383E-4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22.184799999999996</v>
      </c>
      <c r="E36" s="5">
        <f ca="1">OFFSET('1344p trace'!$S$56,(A36-1)*56,0)-OFFSET('1344p stat'!$H$1,A36*20,0)</f>
        <v>77.723164000000907</v>
      </c>
      <c r="F36" s="5">
        <f ca="1">OFFSET('1344p stat'!$H$1,A36*20,0)-OFFSET('1344p stat'!$K$1,A36*20,0)</f>
        <v>69.307675000000017</v>
      </c>
      <c r="G36" s="5">
        <f ca="1">OFFSET('1344p stat'!$K$1,A36*20,0)-OFFSET('1344p stat'!$N$1,A36*20,0)</f>
        <v>4983.5624370000005</v>
      </c>
      <c r="H36" s="5">
        <f ca="1">OFFSET('1344p stat'!$N$1,A36*20,0)</f>
        <v>1454.6721239999999</v>
      </c>
      <c r="I36" s="5"/>
      <c r="J36" s="5">
        <f t="shared" ca="1" si="1"/>
        <v>6607.4502000000011</v>
      </c>
      <c r="K36" s="10">
        <f t="shared" ca="1" si="2"/>
        <v>0.75423382487241442</v>
      </c>
      <c r="L36">
        <f t="shared" ca="1" si="0"/>
        <v>1.164142271665967E-4</v>
      </c>
    </row>
    <row r="37" spans="1:12" x14ac:dyDescent="0.25">
      <c r="A37">
        <v>7</v>
      </c>
      <c r="C37" t="str">
        <f ca="1">OFFSET('1344p stat'!$A$1,A37*20,0)</f>
        <v>CUDA ant add CPU Time</v>
      </c>
      <c r="D37" s="5">
        <f ca="1">OFFSET('1344p trace'!$R$56,(A37-1)*56,0)-OFFSET('1344p trace'!$S$56,(A37-1)*56,0)</f>
        <v>22.305200000002515</v>
      </c>
      <c r="E37" s="5">
        <f ca="1">OFFSET('1344p trace'!$S$56,(A37-1)*56,0)-OFFSET('1344p stat'!$H$1,A37*20,0)</f>
        <v>44.939559000000372</v>
      </c>
      <c r="F37" s="5">
        <f ca="1">OFFSET('1344p stat'!$H$1,A37*20,0)-OFFSET('1344p stat'!$K$1,A37*20,0)</f>
        <v>14.183868000000075</v>
      </c>
      <c r="G37" s="5">
        <f ca="1">OFFSET('1344p stat'!$K$1,A37*20,0)-OFFSET('1344p stat'!$N$1,A37*20,0)</f>
        <v>6858.8120259999996</v>
      </c>
      <c r="H37" s="5">
        <f ca="1">OFFSET('1344p stat'!$N$1,A37*20,0)</f>
        <v>1618.975747</v>
      </c>
      <c r="I37" s="5"/>
      <c r="J37" s="5">
        <f t="shared" ca="1" si="1"/>
        <v>8559.216400000003</v>
      </c>
      <c r="K37" s="10">
        <f t="shared" ca="1" si="2"/>
        <v>0.80133644313514463</v>
      </c>
      <c r="L37">
        <f t="shared" ca="1" si="0"/>
        <v>9.6683455148557668E-4</v>
      </c>
    </row>
    <row r="38" spans="1:12" x14ac:dyDescent="0.25">
      <c r="A38">
        <v>8</v>
      </c>
      <c r="C38" t="str">
        <f ca="1">OFFSET('1344p stat'!$A$1,A38*20,0)</f>
        <v>CUDA ant add CPU</v>
      </c>
      <c r="D38" s="5">
        <f ca="1">OFFSET('1344p trace'!$R$56,(A38-1)*56,0)-OFFSET('1344p trace'!$S$56,(A38-1)*56,0)</f>
        <v>8536.6304000000018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8536.6304000000018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ant add CPU non hash</v>
      </c>
      <c r="D39" s="5">
        <f ca="1">OFFSET('1344p trace'!$R$56,(A39-1)*56,0)-OFFSET('1344p trace'!$S$56,(A39-1)*56,0)</f>
        <v>22.118599999997969</v>
      </c>
      <c r="E39" s="5">
        <f ca="1">OFFSET('1344p trace'!$S$56,(A39-1)*56,0)-OFFSET('1344p stat'!$H$1,A39*20,0)</f>
        <v>47.689803000003849</v>
      </c>
      <c r="F39" s="5">
        <f ca="1">OFFSET('1344p stat'!$H$1,A39*20,0)-OFFSET('1344p stat'!$K$1,A39*20,0)</f>
        <v>13.715839999999844</v>
      </c>
      <c r="G39" s="5">
        <f ca="1">OFFSET('1344p stat'!$K$1,A39*20,0)-OFFSET('1344p stat'!$N$1,A39*20,0)</f>
        <v>5380.0094069999996</v>
      </c>
      <c r="H39" s="5">
        <f ca="1">OFFSET('1344p stat'!$N$1,A39*20,0)</f>
        <v>1642.1415500000001</v>
      </c>
      <c r="I39" s="5"/>
      <c r="J39" s="5">
        <f t="shared" ca="1" si="1"/>
        <v>7105.6752000000015</v>
      </c>
      <c r="K39" s="10">
        <f t="shared" ca="1" si="2"/>
        <v>0.75714260159259716</v>
      </c>
      <c r="L39">
        <f t="shared" ca="1" si="0"/>
        <v>6.3614275927810471E-4</v>
      </c>
    </row>
    <row r="40" spans="1:12" x14ac:dyDescent="0.25">
      <c r="A40">
        <v>10</v>
      </c>
      <c r="C40" t="str">
        <f ca="1">OFFSET('1344p stat'!$A$1,A40*20,0)</f>
        <v>CUDA ant add CPU12</v>
      </c>
      <c r="D40" s="5">
        <f ca="1">OFFSET('1344p trace'!$R$56,(A40-1)*56,0)-OFFSET('1344p trace'!$S$56,(A40-1)*56,0)</f>
        <v>62.600000000002183</v>
      </c>
      <c r="E40" s="5">
        <f ca="1">OFFSET('1344p trace'!$S$56,(A40-1)*56,0)-OFFSET('1344p stat'!$H$1,A40*20,0)</f>
        <v>25.926429999999527</v>
      </c>
      <c r="F40" s="5">
        <f ca="1">OFFSET('1344p stat'!$H$1,A40*20,0)-OFFSET('1344p stat'!$K$1,A40*20,0)</f>
        <v>364.76773400000093</v>
      </c>
      <c r="G40" s="5">
        <f ca="1">OFFSET('1344p stat'!$K$1,A40*20,0)-OFFSET('1344p stat'!$N$1,A40*20,0)</f>
        <v>15587.381991999999</v>
      </c>
      <c r="H40" s="5">
        <f ca="1">OFFSET('1344p stat'!$N$1,A40*20,0)</f>
        <v>5908.419844</v>
      </c>
      <c r="I40" s="5"/>
      <c r="J40" s="5">
        <f t="shared" ca="1" si="1"/>
        <v>21949.096000000001</v>
      </c>
      <c r="K40" s="10">
        <f t="shared" ca="1" si="2"/>
        <v>0.71016054565527431</v>
      </c>
      <c r="L40">
        <f t="shared" ca="1" si="0"/>
        <v>1.8023795800354244E-3</v>
      </c>
    </row>
    <row r="41" spans="1:12" x14ac:dyDescent="0.25">
      <c r="A41">
        <v>11</v>
      </c>
      <c r="C41" t="str">
        <f ca="1">OFFSET('1344p stat'!$A$1,A41*20,0)</f>
        <v>CUDA opt</v>
      </c>
      <c r="D41" s="5">
        <f ca="1">OFFSET('1344p trace'!$R$56,(A41-1)*56,0)-OFFSET('1344p trace'!$S$56,(A41-1)*56,0)</f>
        <v>72.401122000000001</v>
      </c>
      <c r="E41" s="5">
        <f ca="1">OFFSET('1344p trace'!$S$56,(A41-1)*56,0)-OFFSET('1344p stat'!$H$1,A41*20,0)</f>
        <v>0</v>
      </c>
      <c r="F41" s="5">
        <f ca="1">OFFSET('1344p stat'!$H$1,A41*20,0)-OFFSET('1344p stat'!$K$1,A41*20,0)</f>
        <v>0</v>
      </c>
      <c r="G41" s="5">
        <f ca="1">OFFSET('1344p stat'!$K$1,A41*20,0)-OFFSET('1344p stat'!$N$1,A41*20,0)</f>
        <v>0</v>
      </c>
      <c r="H41" s="5">
        <f ca="1">OFFSET('1344p stat'!$N$1,A41*20,0)</f>
        <v>0</v>
      </c>
      <c r="I41" s="5"/>
      <c r="J41" s="5">
        <f t="shared" ca="1" si="1"/>
        <v>72.401122000000001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OFFSET('1344p stat'!$A$1,A42*20,0)</f>
        <v>CUDA opt Time</v>
      </c>
      <c r="D42" s="5">
        <f ca="1">OFFSET('1344p trace'!$R$56,(A42-1)*56,0)-OFFSET('1344p trace'!$S$56,(A42-1)*56,0)</f>
        <v>35.706582000000012</v>
      </c>
      <c r="E42" s="5">
        <f ca="1">OFFSET('1344p trace'!$S$56,(A42-1)*56,0)-OFFSET('1344p stat'!$H$1,A42*20,0)</f>
        <v>26.238561000000001</v>
      </c>
      <c r="F42" s="5">
        <f ca="1">OFFSET('1344p stat'!$H$1,A42*20,0)-OFFSET('1344p stat'!$K$1,A42*20,0)</f>
        <v>1.8714049999999998</v>
      </c>
      <c r="G42" s="5">
        <f ca="1">OFFSET('1344p stat'!$K$1,A42*20,0)-OFFSET('1344p stat'!$N$1,A42*20,0)</f>
        <v>2.1757599999999999</v>
      </c>
      <c r="H42" s="5">
        <f ca="1">OFFSET('1344p stat'!$N$1,A42*20,0)</f>
        <v>0</v>
      </c>
      <c r="I42" s="5"/>
      <c r="J42" s="5">
        <f t="shared" ca="1" si="1"/>
        <v>65.992308000000023</v>
      </c>
      <c r="K42" s="10">
        <f t="shared" ca="1" si="2"/>
        <v>3.2969903098403516E-2</v>
      </c>
      <c r="L42">
        <f t="shared" ca="1" si="0"/>
        <v>1.1215261929021475E-4</v>
      </c>
    </row>
    <row r="43" spans="1:12" x14ac:dyDescent="0.25">
      <c r="A43">
        <v>13</v>
      </c>
      <c r="C43" t="str">
        <f ca="1">OFFSET('1344p stat'!$A$1,A43*20,0)</f>
        <v>CUDA opt non hash</v>
      </c>
      <c r="D43" s="5">
        <f ca="1">OFFSET('1344p trace'!$R$56,(A43-1)*56,0)-OFFSET('1344p trace'!$S$56,(A43-1)*56,0)</f>
        <v>19.811406000000019</v>
      </c>
      <c r="E43" s="5">
        <f ca="1">OFFSET('1344p trace'!$S$56,(A43-1)*56,0)-OFFSET('1344p stat'!$H$1,A43*20,0)</f>
        <v>27.599695999999991</v>
      </c>
      <c r="F43" s="5">
        <f ca="1">OFFSET('1344p stat'!$H$1,A43*20,0)-OFFSET('1344p stat'!$K$1,A43*20,0)</f>
        <v>1.983771</v>
      </c>
      <c r="G43" s="5">
        <f ca="1">OFFSET('1344p stat'!$K$1,A43*20,0)-OFFSET('1344p stat'!$N$1,A43*20,0)</f>
        <v>2.4484089999999998</v>
      </c>
      <c r="H43" s="5">
        <f ca="1">OFFSET('1344p stat'!$N$1,A43*20,0)</f>
        <v>0</v>
      </c>
      <c r="I43" s="5"/>
      <c r="J43" s="5">
        <f t="shared" ca="1" si="1"/>
        <v>51.843282000000009</v>
      </c>
      <c r="K43" s="10">
        <f t="shared" ca="1" si="2"/>
        <v>4.722712192488121E-2</v>
      </c>
      <c r="L43">
        <f t="shared" ca="1" si="0"/>
        <v>3.1889033196650084E-4</v>
      </c>
    </row>
    <row r="44" spans="1:12" x14ac:dyDescent="0.25">
      <c r="A44">
        <v>14</v>
      </c>
      <c r="C44" t="str">
        <f ca="1">OFFSET('1344p stat'!$A$1,A44*20,0)</f>
        <v>CUDA opt ant</v>
      </c>
      <c r="D44" s="5">
        <f ca="1">OFFSET('1344p trace'!$R$56,(A44-1)*56,0)-OFFSET('1344p trace'!$S$56,(A44-1)*56,0)</f>
        <v>23.311399999997775</v>
      </c>
      <c r="E44" s="5">
        <f ca="1">OFFSET('1344p trace'!$S$56,(A44-1)*56,0)-OFFSET('1344p stat'!$H$1,A44*20,0)</f>
        <v>86.835911000001033</v>
      </c>
      <c r="F44" s="5">
        <f ca="1">OFFSET('1344p stat'!$H$1,A44*20,0)-OFFSET('1344p stat'!$K$1,A44*20,0)</f>
        <v>1510.5008889999999</v>
      </c>
      <c r="G44" s="5">
        <f ca="1">OFFSET('1344p stat'!$K$1,A44*20,0)-OFFSET('1344p stat'!$N$1,A44*20,0)</f>
        <v>6444.8249999999998</v>
      </c>
      <c r="H44" s="5">
        <f ca="1">OFFSET('1344p stat'!$N$1,A44*20,0)</f>
        <v>0</v>
      </c>
      <c r="I44" s="5"/>
      <c r="J44" s="5">
        <f t="shared" ca="1" si="1"/>
        <v>8065.4731999999985</v>
      </c>
      <c r="K44" s="10">
        <f t="shared" ca="1" si="2"/>
        <v>0.79906346970441866</v>
      </c>
      <c r="L44">
        <f t="shared" ca="1" si="0"/>
        <v>6.709999861590853E-4</v>
      </c>
    </row>
    <row r="45" spans="1:12" x14ac:dyDescent="0.25">
      <c r="A45">
        <v>15</v>
      </c>
      <c r="C45" t="str">
        <f ca="1">OFFSET('1344p stat'!$A$1,A45*20,0)</f>
        <v>CUDA opt ant non hash</v>
      </c>
      <c r="D45" s="5">
        <f ca="1">OFFSET('1344p trace'!$R$56,(A45-1)*56,0)-OFFSET('1344p trace'!$S$56,(A45-1)*56,0)</f>
        <v>22.912000000000262</v>
      </c>
      <c r="E45" s="5">
        <f ca="1">OFFSET('1344p trace'!$S$56,(A45-1)*56,0)-OFFSET('1344p stat'!$H$1,A45*20,0)</f>
        <v>80.800621000000319</v>
      </c>
      <c r="F45" s="5">
        <f ca="1">OFFSET('1344p stat'!$H$1,A45*20,0)-OFFSET('1344p stat'!$K$1,A45*20,0)</f>
        <v>1513.432237</v>
      </c>
      <c r="G45" s="5">
        <f ca="1">OFFSET('1344p stat'!$K$1,A45*20,0)-OFFSET('1344p stat'!$N$1,A45*20,0)</f>
        <v>4987.4257420000004</v>
      </c>
      <c r="H45" s="5">
        <f ca="1">OFFSET('1344p stat'!$N$1,A45*20,0)</f>
        <v>0</v>
      </c>
      <c r="I45" s="5"/>
      <c r="J45" s="5">
        <f t="shared" ca="1" si="1"/>
        <v>6604.5706000000009</v>
      </c>
      <c r="K45" s="10">
        <f t="shared" ca="1" si="2"/>
        <v>0.75514761580412204</v>
      </c>
      <c r="L45">
        <f t="shared" ca="1" si="0"/>
        <v>1.3922343596091036E-4</v>
      </c>
    </row>
    <row r="46" spans="1:12" x14ac:dyDescent="0.25">
      <c r="A46">
        <v>16</v>
      </c>
      <c r="C46" t="str">
        <f ca="1">OFFSET('1344p stat'!$A$1,A46*20,0)</f>
        <v>CUDA opt ant par</v>
      </c>
      <c r="D46" s="5">
        <f ca="1">OFFSET('1344p trace'!$R$56,(A46-1)*56,0)-OFFSET('1344p trace'!$S$56,(A46-1)*56,0)</f>
        <v>23.062799999999697</v>
      </c>
      <c r="E46" s="5">
        <f ca="1">OFFSET('1344p trace'!$S$56,(A46-1)*56,0)-OFFSET('1344p stat'!$H$1,A46*20,0)</f>
        <v>84.216311999999562</v>
      </c>
      <c r="F46" s="5">
        <f ca="1">OFFSET('1344p stat'!$H$1,A46*20,0)-OFFSET('1344p stat'!$K$1,A46*20,0)</f>
        <v>670.73496100000011</v>
      </c>
      <c r="G46" s="5">
        <f ca="1">OFFSET('1344p stat'!$K$1,A46*20,0)-OFFSET('1344p stat'!$N$1,A46*20,0)</f>
        <v>6433.4101270000001</v>
      </c>
      <c r="H46" s="5">
        <f ca="1">OFFSET('1344p stat'!$N$1,A46*20,0)</f>
        <v>0</v>
      </c>
      <c r="I46" s="5"/>
      <c r="J46" s="5">
        <f t="shared" ca="1" si="1"/>
        <v>7211.4241999999995</v>
      </c>
      <c r="K46" s="10">
        <f t="shared" ca="1" si="2"/>
        <v>0.89211367249759077</v>
      </c>
      <c r="L46">
        <f t="shared" ca="1" si="0"/>
        <v>3.1049512010883351E-4</v>
      </c>
    </row>
    <row r="47" spans="1:12" x14ac:dyDescent="0.25">
      <c r="A47">
        <v>17</v>
      </c>
      <c r="C47" t="str">
        <f ca="1">OFFSET('1344p stat'!$A$1,A47*20,0)</f>
        <v>non CUDA Time</v>
      </c>
      <c r="D47" s="5">
        <f ca="1">OFFSET('1344p trace'!$R$56,(A47-1)*56,0)-OFFSET('1344p trace'!$S$56,(A47-1)*56,0)</f>
        <v>66.670000000000073</v>
      </c>
      <c r="E47" s="5">
        <f ca="1">OFFSET('1344p trace'!$S$56,(A47-1)*56,0)-OFFSET('1344p stat'!$H$1,A47*20,0)</f>
        <v>0.33828499999799533</v>
      </c>
      <c r="F47" s="5">
        <f ca="1">OFFSET('1344p stat'!$H$1,A47*20,0)-OFFSET('1344p stat'!$K$1,A47*20,0)</f>
        <v>23.030039000001125</v>
      </c>
      <c r="G47" s="5">
        <f ca="1">OFFSET('1344p stat'!$K$1,A47*20,0)-OFFSET('1344p stat'!$N$1,A47*20,0)</f>
        <v>13508.621529</v>
      </c>
      <c r="H47" s="5">
        <f ca="1">OFFSET('1344p stat'!$N$1,A47*20,0)</f>
        <v>1489.7161470000001</v>
      </c>
      <c r="I47" s="5"/>
      <c r="J47" s="5">
        <f t="shared" ca="1" si="1"/>
        <v>15088.376</v>
      </c>
      <c r="K47" s="10">
        <f t="shared" ca="1" si="2"/>
        <v>0.89529990033387286</v>
      </c>
      <c r="L47">
        <f t="shared" ca="1" si="0"/>
        <v>2.3136461413220178E-3</v>
      </c>
    </row>
    <row r="48" spans="1:12" x14ac:dyDescent="0.25">
      <c r="A48">
        <v>18</v>
      </c>
      <c r="C48" t="str">
        <f ca="1">OFFSET('1344p stat'!$A$1,A48*20,0)</f>
        <v>non CUDA</v>
      </c>
      <c r="D48" s="5">
        <f ca="1">OFFSET('1344p trace'!$R$56,(A48-1)*56,0)-OFFSET('1344p trace'!$S$56,(A48-1)*56,0)</f>
        <v>15028.557999999997</v>
      </c>
      <c r="E48" s="5">
        <f ca="1">OFFSET('1344p trace'!$S$56,(A48-1)*56,0)-OFFSET('1344p stat'!$H$1,A48*20,0)</f>
        <v>0</v>
      </c>
      <c r="F48" s="5">
        <f ca="1">OFFSET('1344p stat'!$H$1,A48*20,0)-OFFSET('1344p stat'!$K$1,A48*20,0)</f>
        <v>0</v>
      </c>
      <c r="G48" s="5">
        <f ca="1">OFFSET('1344p stat'!$K$1,A48*20,0)-OFFSET('1344p stat'!$N$1,A48*20,0)</f>
        <v>0</v>
      </c>
      <c r="H48" s="5">
        <f ca="1">OFFSET('1344p stat'!$N$1,A48*20,0)</f>
        <v>0</v>
      </c>
      <c r="I48" s="5"/>
      <c r="J48" s="5">
        <f t="shared" ca="1" si="1"/>
        <v>15028.557999999997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OFFSET('1344p stat'!$A$1,A49*20,0)</f>
        <v>non CUDA non hash</v>
      </c>
      <c r="D49" s="5">
        <f ca="1">OFFSET('1344p trace'!$R$56,(A49-1)*56,0)-OFFSET('1344p trace'!$S$56,(A49-1)*56,0)</f>
        <v>12.435999999992418</v>
      </c>
      <c r="E49" s="5">
        <f ca="1">OFFSET('1344p trace'!$S$56,(A49-1)*56,0)-OFFSET('1344p stat'!$H$1,A49*20,0)</f>
        <v>0.33661700000629935</v>
      </c>
      <c r="F49" s="5">
        <f ca="1">OFFSET('1344p stat'!$H$1,A49*20,0)-OFFSET('1344p stat'!$K$1,A49*20,0)</f>
        <v>23.028417999999874</v>
      </c>
      <c r="G49" s="5">
        <f ca="1">OFFSET('1344p stat'!$K$1,A49*20,0)-OFFSET('1344p stat'!$N$1,A49*20,0)</f>
        <v>12786.10648</v>
      </c>
      <c r="H49" s="5">
        <f ca="1">OFFSET('1344p stat'!$N$1,A49*20,0)</f>
        <v>1531.5624849999999</v>
      </c>
      <c r="I49" s="5"/>
      <c r="J49" s="5">
        <f t="shared" ca="1" si="1"/>
        <v>14353.47</v>
      </c>
      <c r="K49" s="10">
        <f t="shared" ca="1" si="2"/>
        <v>0.89080246658125184</v>
      </c>
      <c r="L49">
        <f t="shared" ca="1" si="0"/>
        <v>1.4018063218911717E-3</v>
      </c>
    </row>
    <row r="50" spans="1:12" x14ac:dyDescent="0.25">
      <c r="A50">
        <v>20</v>
      </c>
      <c r="C50" t="str">
        <f ca="1">OFFSET('1344p stat'!$A$1,A50*20,0)</f>
        <v>Classic ACO</v>
      </c>
      <c r="D50" s="5">
        <f ca="1">OFFSET('1344p trace'!$R$56,(A50-1)*56,0)-OFFSET('1344p trace'!$S$56,(A50-1)*56,0)</f>
        <v>5494.460000000021</v>
      </c>
      <c r="E50" s="5">
        <f ca="1">OFFSET('1344p trace'!$S$56,(A50-1)*56,0)-OFFSET('1344p stat'!$H$1,A50*20,0)</f>
        <v>153.57749999998487</v>
      </c>
      <c r="F50" s="5">
        <f ca="1">OFFSET('1344p stat'!$H$1,A50*20,0)-OFFSET('1344p stat'!$K$1,A50*20,0)</f>
        <v>56.443438000016613</v>
      </c>
      <c r="G50" s="5">
        <f ca="1">OFFSET('1344p stat'!$K$1,A50*20,0)-OFFSET('1344p stat'!$N$1,A50*20,0)</f>
        <v>180851.23494599998</v>
      </c>
      <c r="H50" s="5">
        <f ca="1">OFFSET('1344p stat'!$N$1,A50*20,0)</f>
        <v>3346.8241159999998</v>
      </c>
      <c r="I50" s="5"/>
      <c r="J50" s="5">
        <f t="shared" ca="1" si="1"/>
        <v>189902.54</v>
      </c>
      <c r="K50" s="10">
        <f t="shared" ca="1" si="2"/>
        <v>0.9523371037901861</v>
      </c>
      <c r="L50">
        <f t="shared" ca="1" si="0"/>
        <v>4.8333083540945E-3</v>
      </c>
    </row>
    <row r="51" spans="1:12" x14ac:dyDescent="0.25">
      <c r="A51">
        <v>21</v>
      </c>
      <c r="C51" t="str">
        <f ca="1">OFFSET('1344p stat'!$A$1,A51*20,0)</f>
        <v>Classic ACO non hash</v>
      </c>
      <c r="D51" s="5">
        <f ca="1">OFFSET('1344p trace'!$R$56,(A51-1)*56,0)-OFFSET('1344p trace'!$S$56,(A51-1)*56,0)</f>
        <v>18</v>
      </c>
      <c r="E51" s="5">
        <f ca="1">OFFSET('1344p trace'!$S$56,(A51-1)*56,0)-OFFSET('1344p stat'!$H$1,A51*20,0)</f>
        <v>156.25687499999185</v>
      </c>
      <c r="F51" s="5">
        <f ca="1">OFFSET('1344p stat'!$H$1,A51*20,0)-OFFSET('1344p stat'!$K$1,A51*20,0)</f>
        <v>57.480936999985715</v>
      </c>
      <c r="G51" s="5">
        <f ca="1">OFFSET('1344p stat'!$K$1,A51*20,0)-OFFSET('1344p stat'!$N$1,A51*20,0)</f>
        <v>180221.430674</v>
      </c>
      <c r="H51" s="5">
        <f ca="1">OFFSET('1344p stat'!$N$1,A51*20,0)</f>
        <v>3406.9115139999999</v>
      </c>
      <c r="I51" s="5"/>
      <c r="J51" s="5">
        <f t="shared" ca="1" si="1"/>
        <v>183860.08</v>
      </c>
      <c r="K51" s="10">
        <f t="shared" ca="1" si="2"/>
        <v>0.98020968267826281</v>
      </c>
      <c r="L51">
        <f t="shared" ca="1" si="0"/>
        <v>3.8707292149943814E-4</v>
      </c>
    </row>
    <row r="52" spans="1:12" x14ac:dyDescent="0.25">
      <c r="A52">
        <v>22</v>
      </c>
      <c r="C52" t="str">
        <f ca="1">OFFSET('1344p stat'!$A$1,A52*20,0)</f>
        <v>omp</v>
      </c>
      <c r="D52" s="5">
        <f ca="1">OFFSET('1344p trace'!$R$56,(A52-1)*56,0)-OFFSET('1344p trace'!$S$56,(A52-1)*56,0)</f>
        <v>74.568000000002939</v>
      </c>
      <c r="E52" s="5">
        <f ca="1">OFFSET('1344p trace'!$S$56,(A52-1)*56,0)-OFFSET('1344p stat'!$H$1,A52*20,0)</f>
        <v>0.36952000000019325</v>
      </c>
      <c r="F52" s="5">
        <f ca="1">OFFSET('1344p stat'!$H$1,A52*20,0)-OFFSET('1344p stat'!$K$1,A52*20,0)</f>
        <v>22.974764999999024</v>
      </c>
      <c r="G52" s="5">
        <f ca="1">OFFSET('1344p stat'!$K$1,A52*20,0)-OFFSET('1344p stat'!$N$1,A52*20,0)</f>
        <v>13501.278631000001</v>
      </c>
      <c r="H52" s="5">
        <f ca="1">OFFSET('1344p stat'!$N$1,A52*20,0)</f>
        <v>1630.249084</v>
      </c>
      <c r="I52" s="5"/>
      <c r="J52" s="5">
        <f t="shared" ca="1" si="1"/>
        <v>15229.440000000002</v>
      </c>
      <c r="K52" s="10">
        <f t="shared" ca="1" si="2"/>
        <v>0.88652495633457296</v>
      </c>
      <c r="L52">
        <f t="shared" ca="1" si="0"/>
        <v>1.6970593149762286E-3</v>
      </c>
    </row>
    <row r="53" spans="1:12" x14ac:dyDescent="0.25">
      <c r="A53">
        <v>23</v>
      </c>
      <c r="C53" t="str">
        <f ca="1">OFFSET('1344p stat'!$A$1,A53*20,0)</f>
        <v>omp non hash</v>
      </c>
      <c r="D53" s="5">
        <f ca="1">OFFSET('1344p trace'!$R$56,(A53-1)*56,0)-OFFSET('1344p trace'!$S$56,(A53-1)*56,0)</f>
        <v>74.210000000000946</v>
      </c>
      <c r="E53" s="5">
        <f ca="1">OFFSET('1344p trace'!$S$56,(A53-1)*56,0)-OFFSET('1344p stat'!$H$1,A53*20,0)</f>
        <v>0.36496099999749276</v>
      </c>
      <c r="F53" s="5">
        <f ca="1">OFFSET('1344p stat'!$H$1,A53*20,0)-OFFSET('1344p stat'!$K$1,A53*20,0)</f>
        <v>22.939120999999432</v>
      </c>
      <c r="G53" s="5">
        <f ca="1">OFFSET('1344p stat'!$K$1,A53*20,0)-OFFSET('1344p stat'!$N$1,A53*20,0)</f>
        <v>12741.553538</v>
      </c>
      <c r="H53" s="5">
        <f ca="1">OFFSET('1344p stat'!$N$1,A53*20,0)</f>
        <v>1619.86238</v>
      </c>
      <c r="I53" s="5"/>
      <c r="J53" s="5">
        <f t="shared" ca="1" si="1"/>
        <v>14458.929999999998</v>
      </c>
      <c r="K53" s="10">
        <f t="shared" ca="1" si="2"/>
        <v>0.88122382071149119</v>
      </c>
      <c r="L53">
        <f t="shared" ca="1" si="0"/>
        <v>1.657265162234637E-3</v>
      </c>
    </row>
    <row r="54" spans="1:12" x14ac:dyDescent="0.25">
      <c r="A54">
        <v>24</v>
      </c>
      <c r="C54" t="str">
        <f ca="1">OFFSET('1344p stat'!$A$1,A54*20,0)</f>
        <v>non CUDA transp Time</v>
      </c>
      <c r="D54" s="5">
        <f ca="1">OFFSET('1344p trace'!$R$56,(A54-1)*56,0)-OFFSET('1344p trace'!$S$56,(A54-1)*56,0)</f>
        <v>73.64600000000064</v>
      </c>
      <c r="E54" s="5">
        <f ca="1">OFFSET('1344p trace'!$S$56,(A54-1)*56,0)-OFFSET('1344p stat'!$H$1,A54*20,0)</f>
        <v>0.27223400000002584</v>
      </c>
      <c r="F54" s="5">
        <f ca="1">OFFSET('1344p stat'!$H$1,A54*20,0)-OFFSET('1344p stat'!$K$1,A54*20,0)</f>
        <v>29.349238999999216</v>
      </c>
      <c r="G54" s="5">
        <f ca="1">OFFSET('1344p stat'!$K$1,A54*20,0)-OFFSET('1344p stat'!$N$1,A54*20,0)</f>
        <v>13633.785788000001</v>
      </c>
      <c r="H54" s="5">
        <f ca="1">OFFSET('1344p stat'!$N$1,A54*20,0)</f>
        <v>1098.7947389999999</v>
      </c>
      <c r="I54" s="5"/>
      <c r="J54" s="5">
        <f t="shared" ca="1" si="1"/>
        <v>14835.848000000002</v>
      </c>
      <c r="K54" s="10">
        <f t="shared" ca="1" si="2"/>
        <v>0.91897583393952265</v>
      </c>
      <c r="L54">
        <f t="shared" ca="1" si="0"/>
        <v>3.1310036456701574E-3</v>
      </c>
    </row>
    <row r="55" spans="1:12" x14ac:dyDescent="0.25">
      <c r="A55">
        <v>25</v>
      </c>
      <c r="C55" t="str">
        <f ca="1">OFFSET('1344p stat'!$A$1,A55*20,0)</f>
        <v>non CUDA transp</v>
      </c>
      <c r="D55" s="5">
        <f ca="1">OFFSET('1344p trace'!$R$56,(A55-1)*56,0)-OFFSET('1344p trace'!$S$56,(A55-1)*56,0)</f>
        <v>14830.510000000002</v>
      </c>
      <c r="E55" s="5">
        <f ca="1">OFFSET('1344p trace'!$S$56,(A55-1)*56,0)-OFFSET('1344p stat'!$H$1,A55*20,0)</f>
        <v>0</v>
      </c>
      <c r="F55" s="5">
        <f ca="1">OFFSET('1344p stat'!$H$1,A55*20,0)-OFFSET('1344p stat'!$K$1,A55*20,0)</f>
        <v>0</v>
      </c>
      <c r="G55" s="5">
        <f ca="1">OFFSET('1344p stat'!$K$1,A55*20,0)-OFFSET('1344p stat'!$N$1,A55*20,0)</f>
        <v>0</v>
      </c>
      <c r="H55" s="5">
        <f ca="1">OFFSET('1344p stat'!$N$1,A55*20,0)</f>
        <v>0</v>
      </c>
      <c r="I55" s="5"/>
      <c r="J55" s="5">
        <f t="shared" ca="1" si="1"/>
        <v>14830.510000000002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OFFSET('1344p stat'!$A$1,A56*20,0)</f>
        <v>non CUDA transp non hash</v>
      </c>
      <c r="D56" s="5">
        <f ca="1">OFFSET('1344p trace'!$R$56,(A56-1)*56,0)-OFFSET('1344p trace'!$S$56,(A56-1)*56,0)</f>
        <v>12.876000000005661</v>
      </c>
      <c r="E56" s="5">
        <f ca="1">OFFSET('1344p trace'!$S$56,(A56-1)*56,0)-OFFSET('1344p stat'!$H$1,A56*20,0)</f>
        <v>0.26665199999843026</v>
      </c>
      <c r="F56" s="5">
        <f ca="1">OFFSET('1344p stat'!$H$1,A56*20,0)-OFFSET('1344p stat'!$K$1,A56*20,0)</f>
        <v>29.316523999999845</v>
      </c>
      <c r="G56" s="5">
        <f ca="1">OFFSET('1344p stat'!$K$1,A56*20,0)-OFFSET('1344p stat'!$N$1,A56*20,0)</f>
        <v>12881.309182000001</v>
      </c>
      <c r="H56" s="5">
        <f ca="1">OFFSET('1344p stat'!$N$1,A56*20,0)</f>
        <v>1086.385642</v>
      </c>
      <c r="I56" s="5"/>
      <c r="J56" s="5">
        <f t="shared" ca="1" si="1"/>
        <v>14010.154000000004</v>
      </c>
      <c r="K56" s="10">
        <f t="shared" ca="1" si="2"/>
        <v>0.9194266659738356</v>
      </c>
      <c r="L56">
        <f t="shared" ca="1" si="0"/>
        <v>2.9580121637477756E-3</v>
      </c>
    </row>
    <row r="57" spans="1:12" x14ac:dyDescent="0.25">
      <c r="A57">
        <v>27</v>
      </c>
      <c r="C57" t="str">
        <f ca="1">OFFSET('1344p stat'!$A$1,A57*20,0)</f>
        <v>non CUDA transp_AVX Time</v>
      </c>
      <c r="D57" s="5">
        <f ca="1">OFFSET('1344p trace'!$R$56,(A57-1)*56,0)-OFFSET('1344p trace'!$S$56,(A57-1)*56,0)</f>
        <v>74.264000000004671</v>
      </c>
      <c r="E57" s="5">
        <f ca="1">OFFSET('1344p trace'!$S$56,(A57-1)*56,0)-OFFSET('1344p stat'!$H$1,A57*20,0)</f>
        <v>0.27346100000067963</v>
      </c>
      <c r="F57" s="5">
        <f ca="1">OFFSET('1344p stat'!$H$1,A57*20,0)-OFFSET('1344p stat'!$K$1,A57*20,0)</f>
        <v>27.599335999999312</v>
      </c>
      <c r="G57" s="5">
        <f ca="1">OFFSET('1344p stat'!$K$1,A57*20,0)-OFFSET('1344p stat'!$N$1,A57*20,0)</f>
        <v>13687.571789</v>
      </c>
      <c r="H57" s="5">
        <f ca="1">OFFSET('1344p stat'!$N$1,A57*20,0)</f>
        <v>1128.351414</v>
      </c>
      <c r="I57" s="5"/>
      <c r="J57" s="5">
        <f t="shared" ca="1" si="1"/>
        <v>14918.060000000005</v>
      </c>
      <c r="K57" s="10">
        <f t="shared" ca="1" si="2"/>
        <v>0.91751687478130506</v>
      </c>
      <c r="L57">
        <f t="shared" ca="1" si="0"/>
        <v>2.644558069082681E-3</v>
      </c>
    </row>
    <row r="58" spans="1:12" x14ac:dyDescent="0.25">
      <c r="A58">
        <v>28</v>
      </c>
      <c r="C58" t="str">
        <f ca="1">OFFSET('1344p stat'!$A$1,A58*20,0)</f>
        <v>non CUDA transp_AVX</v>
      </c>
      <c r="D58" s="5">
        <f ca="1">OFFSET('1344p trace'!$R$56,(A58-1)*56,0)-OFFSET('1344p trace'!$S$56,(A58-1)*56,0)</f>
        <v>14917.865999999996</v>
      </c>
      <c r="E58" s="5">
        <f ca="1">OFFSET('1344p trace'!$S$56,(A58-1)*56,0)-OFFSET('1344p stat'!$H$1,A58*20,0)</f>
        <v>0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>
        <f t="shared" ca="1" si="1"/>
        <v>14917.865999999996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OFFSET('1344p stat'!$A$1,A59*20,0)</f>
        <v>non CUDA transp_AVX non hash</v>
      </c>
      <c r="D59" s="5">
        <f ca="1">OFFSET('1344p trace'!$R$56,(A59-1)*56,0)-OFFSET('1344p trace'!$S$56,(A59-1)*56,0)</f>
        <v>12.74000000000342</v>
      </c>
      <c r="E59" s="5">
        <f ca="1">OFFSET('1344p trace'!$S$56,(A59-1)*56,0)-OFFSET('1344p stat'!$H$1,A59*20,0)</f>
        <v>0.30643799999597832</v>
      </c>
      <c r="F59" s="5">
        <f ca="1">OFFSET('1344p stat'!$H$1,A59*20,0)-OFFSET('1344p stat'!$K$1,A59*20,0)</f>
        <v>27.254198999999062</v>
      </c>
      <c r="G59" s="5">
        <f ca="1">OFFSET('1344p stat'!$K$1,A59*20,0)-OFFSET('1344p stat'!$N$1,A59*20,0)</f>
        <v>12937.075024</v>
      </c>
      <c r="H59" s="5">
        <f ca="1">OFFSET('1344p stat'!$N$1,A59*20,0)</f>
        <v>1120.5723390000001</v>
      </c>
      <c r="I59" s="5"/>
      <c r="J59" s="5">
        <f t="shared" ca="1" si="1"/>
        <v>14097.947999999999</v>
      </c>
      <c r="K59" s="10">
        <f t="shared" ca="1" si="2"/>
        <v>0.91765659966968249</v>
      </c>
      <c r="L59">
        <f t="shared" ca="1" si="0"/>
        <v>2.9364408693811836E-3</v>
      </c>
    </row>
    <row r="60" spans="1:12" x14ac:dyDescent="0.25">
      <c r="A60">
        <v>30</v>
      </c>
      <c r="C60" t="str">
        <f ca="1">OFFSET('1344p stat'!$A$1,A60*20,0)</f>
        <v>non CUDA transp_AVX_OMP Time</v>
      </c>
      <c r="D60" s="5">
        <f ca="1">OFFSET('1344p trace'!$R$56,(A60-1)*56,0)-OFFSET('1344p trace'!$S$56,(A60-1)*56,0)</f>
        <v>73.626000000002023</v>
      </c>
      <c r="E60" s="5">
        <f ca="1">OFFSET('1344p trace'!$S$56,(A60-1)*56,0)-OFFSET('1344p stat'!$H$1,A60*20,0)</f>
        <v>0.31463699999403616</v>
      </c>
      <c r="F60" s="5">
        <f ca="1">OFFSET('1344p stat'!$H$1,A60*20,0)-OFFSET('1344p stat'!$K$1,A60*20,0)</f>
        <v>26.161679000000731</v>
      </c>
      <c r="G60" s="5">
        <f ca="1">OFFSET('1344p stat'!$K$1,A60*20,0)-OFFSET('1344p stat'!$N$1,A60*20,0)</f>
        <v>13690.117399999999</v>
      </c>
      <c r="H60" s="5">
        <f ca="1">OFFSET('1344p stat'!$N$1,A60*20,0)</f>
        <v>1124.788284</v>
      </c>
      <c r="I60" s="5"/>
      <c r="J60" s="5">
        <f t="shared" ref="J60:J80" ca="1" si="3">SUM(D60:H60)</f>
        <v>14915.007999999996</v>
      </c>
      <c r="K60" s="10">
        <f t="shared" ref="K60:K80" ca="1" si="4">G60/J60</f>
        <v>0.91787529715036043</v>
      </c>
      <c r="L60">
        <f t="shared" ref="L60:L80" ca="1" si="5">$K$29*POWER(K60,2)*SQRT(G168/(POWER(G60,2)*$L$29)+J168/(POWER(J60,2)*$L$29))</f>
        <v>2.7703518972427301E-3</v>
      </c>
    </row>
    <row r="61" spans="1:12" x14ac:dyDescent="0.25">
      <c r="A61">
        <v>31</v>
      </c>
      <c r="C61" t="str">
        <f ca="1">OFFSET('1344p stat'!$A$1,A61*20,0)</f>
        <v>non CUDA transp_AVX_OMP</v>
      </c>
      <c r="D61" s="5">
        <f ca="1">OFFSET('1344p trace'!$R$56,(A61-1)*56,0)-OFFSET('1344p trace'!$S$56,(A61-1)*56,0)</f>
        <v>14916.871999999998</v>
      </c>
      <c r="E61" s="5">
        <f ca="1">OFFSET('1344p trace'!$S$56,(A61-1)*56,0)-OFFSET('1344p stat'!$H$1,A61*20,0)</f>
        <v>0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>
        <f t="shared" ca="1" si="3"/>
        <v>14916.871999999998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OFFSET('1344p stat'!$A$1,A62*20,0)</f>
        <v>non CUDA transp_AVX_OMP non hash</v>
      </c>
      <c r="D62" s="5">
        <f ca="1">OFFSET('1344p trace'!$R$56,(A62-1)*56,0)-OFFSET('1344p trace'!$S$56,(A62-1)*56,0)</f>
        <v>12.769999999998618</v>
      </c>
      <c r="E62" s="5">
        <f ca="1">OFFSET('1344p trace'!$S$56,(A62-1)*56,0)-OFFSET('1344p stat'!$H$1,A62*20,0)</f>
        <v>0.28887500000018917</v>
      </c>
      <c r="F62" s="5">
        <f ca="1">OFFSET('1344p stat'!$H$1,A62*20,0)-OFFSET('1344p stat'!$K$1,A62*20,0)</f>
        <v>26.151601999999912</v>
      </c>
      <c r="G62" s="5">
        <f ca="1">OFFSET('1344p stat'!$K$1,A62*20,0)-OFFSET('1344p stat'!$N$1,A62*20,0)</f>
        <v>12932.791965</v>
      </c>
      <c r="H62" s="5">
        <f ca="1">OFFSET('1344p stat'!$N$1,A62*20,0)</f>
        <v>1128.0595579999999</v>
      </c>
      <c r="I62" s="5"/>
      <c r="J62" s="5">
        <f t="shared" ca="1" si="3"/>
        <v>14100.061999999998</v>
      </c>
      <c r="K62" s="10">
        <f t="shared" ca="1" si="4"/>
        <v>0.91721525515277891</v>
      </c>
      <c r="L62">
        <f t="shared" ca="1" si="5"/>
        <v>2.8090471132740167E-3</v>
      </c>
    </row>
    <row r="63" spans="1:12" x14ac:dyDescent="0.25">
      <c r="A63">
        <v>33</v>
      </c>
      <c r="C63" t="str">
        <f ca="1">OFFSET('1344p stat'!$A$1,A63*20,0)</f>
        <v>CUDA ant add CPU_AVX_transp Time</v>
      </c>
      <c r="D63" s="5">
        <f ca="1">OFFSET('1344p trace'!$R$56,(A63-1)*56,0)-OFFSET('1344p trace'!$S$56,(A63-1)*56,0)</f>
        <v>19.823199999998906</v>
      </c>
      <c r="E63" s="5">
        <f ca="1">OFFSET('1344p trace'!$S$56,(A63-1)*56,0)-OFFSET('1344p stat'!$H$1,A63*20,0)</f>
        <v>44.185471000000689</v>
      </c>
      <c r="F63" s="5">
        <f ca="1">OFFSET('1344p stat'!$H$1,A63*20,0)-OFFSET('1344p stat'!$K$1,A63*20,0)</f>
        <v>25.904501999999411</v>
      </c>
      <c r="G63" s="5">
        <f ca="1">OFFSET('1344p stat'!$K$1,A63*20,0)-OFFSET('1344p stat'!$N$1,A63*20,0)</f>
        <v>6595.9212360000001</v>
      </c>
      <c r="H63" s="5">
        <f ca="1">OFFSET('1344p stat'!$N$1,A63*20,0)</f>
        <v>1210.475991</v>
      </c>
      <c r="I63" s="5"/>
      <c r="J63" s="5">
        <f t="shared" ca="1" si="3"/>
        <v>7896.3103999999994</v>
      </c>
      <c r="K63" s="10">
        <f t="shared" ca="1" si="4"/>
        <v>0.83531686343029277</v>
      </c>
      <c r="L63">
        <f t="shared" ca="1" si="5"/>
        <v>1.3775669667162066E-3</v>
      </c>
    </row>
    <row r="64" spans="1:12" x14ac:dyDescent="0.25">
      <c r="A64">
        <v>34</v>
      </c>
      <c r="C64" t="str">
        <f ca="1">OFFSET('1344p stat'!$A$1,A64*20,0)</f>
        <v>CUDA ant add CPU_AVX_transp</v>
      </c>
      <c r="D64" s="5">
        <f ca="1">OFFSET('1344p trace'!$R$56,(A64-1)*56,0)-OFFSET('1344p trace'!$S$56,(A64-1)*56,0)</f>
        <v>7862.3825999999999</v>
      </c>
      <c r="E64" s="5">
        <f ca="1">OFFSET('1344p trace'!$S$56,(A64-1)*56,0)-OFFSET('1344p stat'!$H$1,A64*20,0)</f>
        <v>0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>
        <f t="shared" ca="1" si="3"/>
        <v>7862.3825999999999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OFFSET('1344p stat'!$A$1,A65*20,0)</f>
        <v>CUDA ant add CPU_AVX_transp non hash</v>
      </c>
      <c r="D65" s="5">
        <f ca="1">OFFSET('1344p trace'!$R$56,(A65-1)*56,0)-OFFSET('1344p trace'!$S$56,(A65-1)*56,0)</f>
        <v>14.165399999998044</v>
      </c>
      <c r="E65" s="5">
        <f ca="1">OFFSET('1344p trace'!$S$56,(A65-1)*56,0)-OFFSET('1344p stat'!$H$1,A65*20,0)</f>
        <v>42.311171000001195</v>
      </c>
      <c r="F65" s="5">
        <f ca="1">OFFSET('1344p stat'!$H$1,A65*20,0)-OFFSET('1344p stat'!$K$1,A65*20,0)</f>
        <v>21.887002000000393</v>
      </c>
      <c r="G65" s="5">
        <f ca="1">OFFSET('1344p stat'!$K$1,A65*20,0)-OFFSET('1344p stat'!$N$1,A65*20,0)</f>
        <v>5152.3251639999999</v>
      </c>
      <c r="H65" s="5">
        <f ca="1">OFFSET('1344p stat'!$N$1,A65*20,0)</f>
        <v>1174.7220629999999</v>
      </c>
      <c r="I65" s="5"/>
      <c r="J65" s="5">
        <f t="shared" ca="1" si="3"/>
        <v>6405.4107999999997</v>
      </c>
      <c r="K65" s="10">
        <f t="shared" ca="1" si="4"/>
        <v>0.80437076166918131</v>
      </c>
      <c r="L65">
        <f t="shared" ca="1" si="5"/>
        <v>1.5452485775111302E-3</v>
      </c>
    </row>
    <row r="66" spans="1:12" x14ac:dyDescent="0.25">
      <c r="A66">
        <v>36</v>
      </c>
      <c r="C66" t="str">
        <f ca="1">OFFSET('1344p stat'!$A$1,A66*20,0)</f>
        <v>CUDA opt_one_GPU</v>
      </c>
      <c r="D66" s="5">
        <f ca="1">OFFSET('1344p trace'!$R$56,(A66-1)*56,0)-OFFSET('1344p trace'!$S$56,(A66-1)*56,0)</f>
        <v>21.89081152</v>
      </c>
      <c r="E66" s="5">
        <f ca="1">OFFSET('1344p trace'!$S$56,(A66-1)*56,0)-OFFSET('1344p stat'!$H$1,A66*20,0)</f>
        <v>8.6284800000000026E-3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>
        <f t="shared" ca="1" si="3"/>
        <v>21.899439999999998</v>
      </c>
      <c r="K66" s="10">
        <f t="shared" ca="1" si="4"/>
        <v>0</v>
      </c>
      <c r="L66" t="e">
        <f t="shared" ca="1" si="5"/>
        <v>#DIV/0!</v>
      </c>
    </row>
    <row r="67" spans="1:12" x14ac:dyDescent="0.25">
      <c r="A67">
        <v>37</v>
      </c>
      <c r="C67" t="str">
        <f ca="1">OFFSET('1344p stat'!$A$1,A67*20,0)</f>
        <v>CUDA opt_one_GPU ant</v>
      </c>
      <c r="D67" s="5">
        <f ca="1">OFFSET('1344p trace'!$R$56,(A67-1)*56,0)-OFFSET('1344p trace'!$S$56,(A67-1)*56,0)</f>
        <v>21.179999999934807</v>
      </c>
      <c r="E67" s="5">
        <f ca="1">OFFSET('1344p trace'!$S$56,(A67-1)*56,0)-OFFSET('1344p stat'!$H$1,A67*20,0)</f>
        <v>646981.78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>
        <f t="shared" ca="1" si="3"/>
        <v>647002.96</v>
      </c>
      <c r="K67" s="10">
        <f t="shared" ca="1" si="4"/>
        <v>0</v>
      </c>
      <c r="L67" t="e">
        <f t="shared" ca="1" si="5"/>
        <v>#DIV/0!</v>
      </c>
    </row>
    <row r="68" spans="1:12" x14ac:dyDescent="0.25">
      <c r="A68">
        <v>38</v>
      </c>
      <c r="C68" t="str">
        <f ca="1">OFFSET('1344p stat'!$A$1,A68*20,0)</f>
        <v>CUDA opt_one_GPU ant local</v>
      </c>
      <c r="D68" s="5">
        <f ca="1">OFFSET('1344p trace'!$R$56,(A68-1)*56,0)-OFFSET('1344p trace'!$S$56,(A68-1)*56,0)</f>
        <v>18.812000000005355</v>
      </c>
      <c r="E68" s="5">
        <f ca="1">OFFSET('1344p trace'!$S$56,(A68-1)*56,0)-OFFSET('1344p stat'!$H$1,A68*20,0)</f>
        <v>34022.140000000007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>
        <f t="shared" ca="1" si="3"/>
        <v>34040.952000000012</v>
      </c>
      <c r="K68" s="10">
        <f t="shared" ca="1" si="4"/>
        <v>0</v>
      </c>
      <c r="L68" t="e">
        <f t="shared" ca="1" si="5"/>
        <v>#DIV/0!</v>
      </c>
    </row>
    <row r="69" spans="1:12" x14ac:dyDescent="0.25">
      <c r="A69">
        <v>39</v>
      </c>
      <c r="C69" t="str">
        <f ca="1">OFFSET('1344p stat'!$A$1,A69*20,0)</f>
        <v>CUDA Const</v>
      </c>
      <c r="D69" s="5">
        <f ca="1">OFFSET('1344p trace'!$R$56,(A69-1)*56,0)-OFFSET('1344p trace'!$S$56,(A69-1)*56,0)</f>
        <v>21.866740320000002</v>
      </c>
      <c r="E69" s="5">
        <f ca="1">OFFSET('1344p trace'!$S$56,(A69-1)*56,0)-OFFSET('1344p stat'!$H$1,A69*20,0)</f>
        <v>3.3836799999999996E-3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>
        <f t="shared" ca="1" si="3"/>
        <v>21.870124000000001</v>
      </c>
      <c r="K69" s="10">
        <f t="shared" ca="1" si="4"/>
        <v>0</v>
      </c>
      <c r="L69" t="e">
        <f t="shared" ca="1" si="5"/>
        <v>#DIV/0!</v>
      </c>
    </row>
    <row r="70" spans="1:12" x14ac:dyDescent="0.25">
      <c r="A70">
        <v>40</v>
      </c>
      <c r="C70" t="str">
        <f ca="1">OFFSET('1344p stat'!$A$1,A70*20,0)</f>
        <v>CUDA ant Const</v>
      </c>
      <c r="D70" s="5">
        <f ca="1">OFFSET('1344p trace'!$R$56,(A70-1)*56,0)-OFFSET('1344p trace'!$S$56,(A70-1)*56,0)</f>
        <v>21.793199999998251</v>
      </c>
      <c r="E70" s="5">
        <f ca="1">OFFSET('1344p trace'!$S$56,(A70-1)*56,0)-OFFSET('1344p stat'!$H$1,A70*20,0)</f>
        <v>83.840366000001268</v>
      </c>
      <c r="F70" s="5">
        <f ca="1">OFFSET('1344p stat'!$H$1,A70*20,0)-OFFSET('1344p stat'!$K$1,A70*20,0)</f>
        <v>69.161055000000488</v>
      </c>
      <c r="G70" s="5">
        <f ca="1">OFFSET('1344p stat'!$K$1,A70*20,0)-OFFSET('1344p stat'!$N$1,A70*20,0)</f>
        <v>6243.6734049999995</v>
      </c>
      <c r="H70" s="5">
        <f ca="1">OFFSET('1344p stat'!$N$1,A70*20,0)</f>
        <v>1332.0053740000001</v>
      </c>
      <c r="I70" s="5"/>
      <c r="J70" s="5">
        <f t="shared" ca="1" si="3"/>
        <v>7750.4733999999999</v>
      </c>
      <c r="K70" s="10">
        <f t="shared" ca="1" si="4"/>
        <v>0.80558606974897817</v>
      </c>
      <c r="L70">
        <f t="shared" ca="1" si="5"/>
        <v>1.4173865476430658E-4</v>
      </c>
    </row>
    <row r="71" spans="1:12" x14ac:dyDescent="0.25">
      <c r="A71">
        <v>41</v>
      </c>
      <c r="C71" t="str">
        <f ca="1">OFFSET('1344p stat'!$A$1,A71*20,0)</f>
        <v>CUDA ant par Const</v>
      </c>
      <c r="D71" s="5">
        <f ca="1">OFFSET('1344p trace'!$R$56,(A71-1)*56,0)-OFFSET('1344p trace'!$S$56,(A71-1)*56,0)</f>
        <v>21.98399999999765</v>
      </c>
      <c r="E71" s="5">
        <f ca="1">OFFSET('1344p trace'!$S$56,(A71-1)*56,0)-OFFSET('1344p stat'!$H$1,A71*20,0)</f>
        <v>76.988039000000754</v>
      </c>
      <c r="F71" s="5">
        <f ca="1">OFFSET('1344p stat'!$H$1,A71*20,0)-OFFSET('1344p stat'!$K$1,A71*20,0)</f>
        <v>31.698057000000517</v>
      </c>
      <c r="G71" s="5">
        <f ca="1">OFFSET('1344p stat'!$K$1,A71*20,0)-OFFSET('1344p stat'!$N$1,A71*20,0)</f>
        <v>6216.8814050000001</v>
      </c>
      <c r="H71" s="5">
        <f ca="1">OFFSET('1344p stat'!$N$1,A71*20,0)</f>
        <v>454.415099</v>
      </c>
      <c r="I71" s="5"/>
      <c r="J71" s="5">
        <f t="shared" ca="1" si="3"/>
        <v>6801.9665999999988</v>
      </c>
      <c r="K71" s="10">
        <f t="shared" ca="1" si="4"/>
        <v>0.91398293619965754</v>
      </c>
      <c r="L71">
        <f t="shared" ca="1" si="5"/>
        <v>2.3395576417155101E-4</v>
      </c>
    </row>
    <row r="72" spans="1:12" x14ac:dyDescent="0.25">
      <c r="A72">
        <v>42</v>
      </c>
      <c r="C72" t="str">
        <f ca="1">OFFSET('1344p stat'!$A$1,A72*20,0)</f>
        <v>CUDA ant add CPU Const</v>
      </c>
      <c r="D72" s="5">
        <f ca="1">OFFSET('1344p trace'!$R$56,(A72-1)*56,0)-OFFSET('1344p trace'!$S$56,(A72-1)*56,0)</f>
        <v>22.014799999999923</v>
      </c>
      <c r="E72" s="5">
        <f ca="1">OFFSET('1344p trace'!$S$56,(A72-1)*56,0)-OFFSET('1344p stat'!$H$1,A72*20,0)</f>
        <v>39.743733999997858</v>
      </c>
      <c r="F72" s="5">
        <f ca="1">OFFSET('1344p stat'!$H$1,A72*20,0)-OFFSET('1344p stat'!$K$1,A72*20,0)</f>
        <v>18.362002000000757</v>
      </c>
      <c r="G72" s="5">
        <f ca="1">OFFSET('1344p stat'!$K$1,A72*20,0)-OFFSET('1344p stat'!$N$1,A72*20,0)</f>
        <v>6487.9928349999991</v>
      </c>
      <c r="H72" s="5">
        <f ca="1">OFFSET('1344p stat'!$N$1,A72*20,0)</f>
        <v>1337.3124290000001</v>
      </c>
      <c r="I72" s="5"/>
      <c r="J72" s="5">
        <f t="shared" ca="1" si="3"/>
        <v>7905.4257999999973</v>
      </c>
      <c r="K72" s="10">
        <f t="shared" ca="1" si="4"/>
        <v>0.82070124989345938</v>
      </c>
      <c r="L72">
        <f t="shared" ca="1" si="5"/>
        <v>1.0500366712554009E-3</v>
      </c>
    </row>
    <row r="73" spans="1:12" x14ac:dyDescent="0.25">
      <c r="A73">
        <v>43</v>
      </c>
      <c r="C73" t="str">
        <f ca="1">OFFSET('1344p stat'!$A$1,A73*20,0)</f>
        <v>CUDA opt Const</v>
      </c>
      <c r="D73" s="5">
        <f ca="1">OFFSET('1344p trace'!$R$56,(A73-1)*56,0)-OFFSET('1344p trace'!$S$56,(A73-1)*56,0)</f>
        <v>22.30515128</v>
      </c>
      <c r="E73" s="5">
        <f ca="1">OFFSET('1344p trace'!$S$56,(A73-1)*56,0)-OFFSET('1344p stat'!$H$1,A73*20,0)</f>
        <v>5.5987199999999989E-3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>
        <f t="shared" ca="1" si="3"/>
        <v>22.310749999999999</v>
      </c>
      <c r="K73" s="10">
        <f t="shared" ca="1" si="4"/>
        <v>0</v>
      </c>
      <c r="L73" t="e">
        <f t="shared" ca="1" si="5"/>
        <v>#DIV/0!</v>
      </c>
    </row>
    <row r="74" spans="1:12" x14ac:dyDescent="0.25">
      <c r="A74">
        <v>44</v>
      </c>
      <c r="C74" t="str">
        <f ca="1">OFFSET('1344p stat'!$A$1,A74*20,0)</f>
        <v>CUDA opt ant Const</v>
      </c>
      <c r="D74" s="5">
        <f ca="1">OFFSET('1344p trace'!$R$56,(A74-1)*56,0)-OFFSET('1344p trace'!$S$56,(A74-1)*56,0)</f>
        <v>22.388999999998305</v>
      </c>
      <c r="E74" s="5">
        <f ca="1">OFFSET('1344p trace'!$S$56,(A74-1)*56,0)-OFFSET('1344p stat'!$H$1,A74*20,0)</f>
        <v>86.071766000001844</v>
      </c>
      <c r="F74" s="5">
        <f ca="1">OFFSET('1344p stat'!$H$1,A74*20,0)-OFFSET('1344p stat'!$K$1,A74*20,0)</f>
        <v>1456.8316699999996</v>
      </c>
      <c r="G74" s="5">
        <f ca="1">OFFSET('1344p stat'!$K$1,A74*20,0)-OFFSET('1344p stat'!$N$1,A74*20,0)</f>
        <v>6255.427764</v>
      </c>
      <c r="H74" s="5">
        <f ca="1">OFFSET('1344p stat'!$N$1,A74*20,0)</f>
        <v>0</v>
      </c>
      <c r="I74" s="5"/>
      <c r="J74" s="5">
        <f t="shared" ca="1" si="3"/>
        <v>7820.7201999999997</v>
      </c>
      <c r="K74" s="10">
        <f t="shared" ca="1" si="4"/>
        <v>0.79985315981512806</v>
      </c>
      <c r="L74">
        <f t="shared" ca="1" si="5"/>
        <v>1.4825430628819265E-4</v>
      </c>
    </row>
    <row r="75" spans="1:12" x14ac:dyDescent="0.25">
      <c r="A75">
        <v>45</v>
      </c>
      <c r="C75" t="str">
        <f ca="1">OFFSET('1344p stat'!$A$1,A75*20,0)</f>
        <v>CUDA opt ant par Const</v>
      </c>
      <c r="D75" s="5">
        <f ca="1">OFFSET('1344p trace'!$R$56,(A75-1)*56,0)-OFFSET('1344p trace'!$S$56,(A75-1)*56,0)</f>
        <v>22.410600000001978</v>
      </c>
      <c r="E75" s="5">
        <f ca="1">OFFSET('1344p trace'!$S$56,(A75-1)*56,0)-OFFSET('1344p stat'!$H$1,A75*20,0)</f>
        <v>79.97215899999901</v>
      </c>
      <c r="F75" s="5">
        <f ca="1">OFFSET('1344p stat'!$H$1,A75*20,0)-OFFSET('1344p stat'!$K$1,A75*20,0)</f>
        <v>481.76377899999989</v>
      </c>
      <c r="G75" s="5">
        <f ca="1">OFFSET('1344p stat'!$K$1,A75*20,0)-OFFSET('1344p stat'!$N$1,A75*20,0)</f>
        <v>6215.538262</v>
      </c>
      <c r="H75" s="5">
        <f ca="1">OFFSET('1344p stat'!$N$1,A75*20,0)</f>
        <v>0</v>
      </c>
      <c r="I75" s="5"/>
      <c r="J75" s="5">
        <f t="shared" ca="1" si="3"/>
        <v>6799.6848000000009</v>
      </c>
      <c r="K75" s="10">
        <f t="shared" ca="1" si="4"/>
        <v>0.9140921152698136</v>
      </c>
      <c r="L75">
        <f t="shared" ca="1" si="5"/>
        <v>2.8266570053760409E-4</v>
      </c>
    </row>
    <row r="76" spans="1:12" x14ac:dyDescent="0.25">
      <c r="A76">
        <v>46</v>
      </c>
      <c r="C76" t="str">
        <f ca="1">OFFSET('1344p stat'!$A$1,A76*20,0)</f>
        <v>CUDA ant par global</v>
      </c>
      <c r="D76" s="5">
        <f ca="1">OFFSET('1344p trace'!$R$56,(A76-1)*56,0)-OFFSET('1344p trace'!$S$56,(A76-1)*56,0)</f>
        <v>19.653000000002066</v>
      </c>
      <c r="E76" s="5">
        <f ca="1">OFFSET('1344p trace'!$S$56,(A76-1)*56,0)-OFFSET('1344p stat'!$H$1,A76*20,0)</f>
        <v>85.905163999997967</v>
      </c>
      <c r="F76" s="5">
        <f ca="1">OFFSET('1344p stat'!$H$1,A76*20,0)-OFFSET('1344p stat'!$K$1,A76*20,0)</f>
        <v>34.252978000000439</v>
      </c>
      <c r="G76" s="5">
        <f ca="1">OFFSET('1344p stat'!$K$1,A76*20,0)-OFFSET('1344p stat'!$N$1,A76*20,0)</f>
        <v>6243.2982229999998</v>
      </c>
      <c r="H76" s="5">
        <f ca="1">OFFSET('1344p stat'!$N$1,A76*20,0)</f>
        <v>454.87103500000001</v>
      </c>
      <c r="I76" s="5"/>
      <c r="J76" s="5">
        <f t="shared" ca="1" si="3"/>
        <v>6837.9804000000004</v>
      </c>
      <c r="K76" s="10">
        <f t="shared" ca="1" si="4"/>
        <v>0.91303248295359252</v>
      </c>
      <c r="L76">
        <f t="shared" ca="1" si="5"/>
        <v>6.5332727578101509E-4</v>
      </c>
    </row>
    <row r="77" spans="1:12" x14ac:dyDescent="0.25">
      <c r="A77">
        <v>47</v>
      </c>
      <c r="C77" t="str">
        <f ca="1">OFFSET('1344p stat'!$A$1,A77*20,0)</f>
        <v>CUDA ant add CPU Time global</v>
      </c>
      <c r="D77" s="5">
        <f ca="1">OFFSET('1344p trace'!$R$56,(A77-1)*56,0)-OFFSET('1344p trace'!$S$56,(A77-1)*56,0)</f>
        <v>19.42200000000048</v>
      </c>
      <c r="E77" s="5">
        <f ca="1">OFFSET('1344p trace'!$S$56,(A77-1)*56,0)-OFFSET('1344p stat'!$H$1,A77*20,0)</f>
        <v>42.151630999998815</v>
      </c>
      <c r="F77" s="5">
        <f ca="1">OFFSET('1344p stat'!$H$1,A77*20,0)-OFFSET('1344p stat'!$K$1,A77*20,0)</f>
        <v>17.081680000000233</v>
      </c>
      <c r="G77" s="5">
        <f ca="1">OFFSET('1344p stat'!$K$1,A77*20,0)-OFFSET('1344p stat'!$N$1,A77*20,0)</f>
        <v>6529.2680460000001</v>
      </c>
      <c r="H77" s="5">
        <f ca="1">OFFSET('1344p stat'!$N$1,A77*20,0)</f>
        <v>1352.9586429999999</v>
      </c>
      <c r="I77" s="5"/>
      <c r="J77" s="5">
        <f t="shared" ca="1" si="3"/>
        <v>7960.8819999999996</v>
      </c>
      <c r="K77" s="10">
        <f t="shared" ca="1" si="4"/>
        <v>0.82016892675962294</v>
      </c>
      <c r="L77">
        <f t="shared" ca="1" si="5"/>
        <v>8.1392617254041411E-4</v>
      </c>
    </row>
    <row r="78" spans="1:12" x14ac:dyDescent="0.25">
      <c r="A78">
        <v>48</v>
      </c>
      <c r="C78" t="str">
        <f ca="1">OFFSET('1344p stat'!$A$1,A78*20,0)</f>
        <v>CUDA opt ant par global</v>
      </c>
      <c r="D78" s="5">
        <f ca="1">OFFSET('1344p trace'!$R$56,(A78-1)*56,0)-OFFSET('1344p trace'!$S$56,(A78-1)*56,0)</f>
        <v>19.858200000000579</v>
      </c>
      <c r="E78" s="5">
        <f ca="1">OFFSET('1344p trace'!$S$56,(A78-1)*56,0)-OFFSET('1344p stat'!$H$1,A78*20,0)</f>
        <v>92.480508999999984</v>
      </c>
      <c r="F78" s="5">
        <f ca="1">OFFSET('1344p stat'!$H$1,A78*20,0)-OFFSET('1344p stat'!$K$1,A78*20,0)</f>
        <v>483.07661199999984</v>
      </c>
      <c r="G78" s="5">
        <f ca="1">OFFSET('1344p stat'!$K$1,A78*20,0)-OFFSET('1344p stat'!$N$1,A78*20,0)</f>
        <v>6238.621279</v>
      </c>
      <c r="H78" s="5">
        <f ca="1">OFFSET('1344p stat'!$N$1,A78*20,0)</f>
        <v>0</v>
      </c>
      <c r="I78" s="5"/>
      <c r="J78" s="5">
        <f t="shared" ca="1" si="3"/>
        <v>6834.0366000000004</v>
      </c>
      <c r="K78" s="10">
        <f t="shared" ca="1" si="4"/>
        <v>0.91287501723359221</v>
      </c>
      <c r="L78">
        <f t="shared" ca="1" si="5"/>
        <v>2.6906020260052631E-4</v>
      </c>
    </row>
    <row r="79" spans="1:12" x14ac:dyDescent="0.25">
      <c r="A79">
        <v>49</v>
      </c>
      <c r="C79">
        <f ca="1">OFFSET('1344p stat'!$A$1,A79*20,0)</f>
        <v>0</v>
      </c>
      <c r="D79" s="5" t="e">
        <f ca="1">OFFSET('1344p trace'!$R$56,(A79-1)*56,0)-OFFSET('1344p trace'!$S$56,(A79-1)*56,0)</f>
        <v>#DIV/0!</v>
      </c>
      <c r="E79" s="5" t="e">
        <f ca="1">OFFSET('1344p trace'!$S$56,(A79-1)*56,0)-OFFSET('1344p stat'!$H$1,A79*20,0)</f>
        <v>#DIV/0!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 t="e">
        <f t="shared" ca="1" si="3"/>
        <v>#DIV/0!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OFFSET('1344p stat'!$A$1,A80*20,0)</f>
        <v>0</v>
      </c>
      <c r="D80" s="5" t="e">
        <f ca="1">OFFSET('1344p trace'!$R$56,(A80-1)*56,0)-OFFSET('1344p trace'!$S$56,(A80-1)*56,0)</f>
        <v>#DIV/0!</v>
      </c>
      <c r="E80" s="5" t="e">
        <f ca="1">OFFSET('1344p trace'!$S$56,(A80-1)*56,0)-OFFSET('1344p stat'!$H$1,A80*20,0)</f>
        <v>#DIV/0!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 t="e">
        <f t="shared" ca="1" si="3"/>
        <v>#DIV/0!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57.676577999999999</v>
      </c>
      <c r="E85" s="5">
        <f ca="1">OFFSET('1344p trace'!$S$56,(A85-1)*56,0)</f>
        <v>31.394561999999986</v>
      </c>
      <c r="F85" s="5">
        <f ca="1">OFFSET('1344p stat'!$H$1,A85*20,0)</f>
        <v>10.677802</v>
      </c>
      <c r="G85" s="5">
        <f ca="1">OFFSET('1344p stat'!$K$1,A85*20,0)</f>
        <v>4.7687860000000004</v>
      </c>
      <c r="H85" s="5">
        <f ca="1">OFFSET('1344p stat'!$N$1,A85*20,0)</f>
        <v>2.9143509999999999</v>
      </c>
    </row>
    <row r="86" spans="1:8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50.444366000000002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8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8949.4372000000003</v>
      </c>
      <c r="E87" s="5">
        <f ca="1">OFFSET('1344p trace'!$S$56,(A87-1)*56,0)</f>
        <v>8931.1512000000002</v>
      </c>
      <c r="F87" s="5">
        <f ca="1">OFFSET('1344p stat'!$H$1,A87*20,0)</f>
        <v>8662.0810349999992</v>
      </c>
      <c r="G87" s="5">
        <f ca="1">OFFSET('1344p stat'!$K$1,A87*20,0)</f>
        <v>8660.3466989999997</v>
      </c>
      <c r="H87" s="5">
        <f ca="1">OFFSET('1344p stat'!$N$1,A87*20,0)</f>
        <v>2.0189159999999999</v>
      </c>
    </row>
    <row r="88" spans="1:8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8062.5625999999975</v>
      </c>
      <c r="E88" s="5">
        <f ca="1">OFFSET('1344p trace'!$S$56,(A88-1)*56,0)</f>
        <v>8039.922599999999</v>
      </c>
      <c r="F88" s="5">
        <f ca="1">OFFSET('1344p stat'!$H$1,A88*20,0)</f>
        <v>7953.8826859999999</v>
      </c>
      <c r="G88" s="5">
        <f ca="1">OFFSET('1344p stat'!$K$1,A88*20,0)</f>
        <v>7884.666475</v>
      </c>
      <c r="H88" s="5">
        <f ca="1">OFFSET('1344p stat'!$N$1,A88*20,0)</f>
        <v>1450.53719</v>
      </c>
    </row>
    <row r="89" spans="1:8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7213.9038</v>
      </c>
      <c r="E89" s="5">
        <f ca="1">OFFSET('1344p trace'!$S$56,(A89-1)*56,0)</f>
        <v>7191.5302000000029</v>
      </c>
      <c r="F89" s="5">
        <f ca="1">OFFSET('1344p stat'!$H$1,A89*20,0)</f>
        <v>7114.3561129999998</v>
      </c>
      <c r="G89" s="5">
        <f ca="1">OFFSET('1344p stat'!$K$1,A89*20,0)</f>
        <v>7066.981992</v>
      </c>
      <c r="H89" s="5">
        <f ca="1">OFFSET('1344p stat'!$N$1,A89*20,0)</f>
        <v>629.54261799999995</v>
      </c>
    </row>
    <row r="90" spans="1:8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6607.4502000000011</v>
      </c>
      <c r="E90" s="5">
        <f ca="1">OFFSET('1344p trace'!$S$56,(A90-1)*56,0)</f>
        <v>6585.2654000000011</v>
      </c>
      <c r="F90" s="5">
        <f ca="1">OFFSET('1344p stat'!$H$1,A90*20,0)</f>
        <v>6507.5422360000002</v>
      </c>
      <c r="G90" s="5">
        <f ca="1">OFFSET('1344p stat'!$K$1,A90*20,0)</f>
        <v>6438.2345610000002</v>
      </c>
      <c r="H90" s="5">
        <f ca="1">OFFSET('1344p stat'!$N$1,A90*20,0)</f>
        <v>1454.6721239999999</v>
      </c>
    </row>
    <row r="91" spans="1:8" x14ac:dyDescent="0.25">
      <c r="A91">
        <v>7</v>
      </c>
      <c r="C91" t="str">
        <f ca="1">OFFSET('1344p stat'!$A$1,A91*20,0)</f>
        <v>CUDA ant add CPU Time</v>
      </c>
      <c r="D91" s="5">
        <f ca="1">OFFSET('1344p trace'!$R$56,(A91-1)*56,0)</f>
        <v>8559.216400000003</v>
      </c>
      <c r="E91" s="5">
        <f ca="1">OFFSET('1344p trace'!$S$56,(A91-1)*56,0)</f>
        <v>8536.9112000000005</v>
      </c>
      <c r="F91" s="5">
        <f ca="1">OFFSET('1344p stat'!$H$1,A91*20,0)</f>
        <v>8491.9716410000001</v>
      </c>
      <c r="G91" s="5">
        <f ca="1">OFFSET('1344p stat'!$K$1,A91*20,0)</f>
        <v>8477.787773</v>
      </c>
      <c r="H91" s="5">
        <f ca="1">OFFSET('1344p stat'!$N$1,A91*20,0)</f>
        <v>1618.975747</v>
      </c>
    </row>
    <row r="92" spans="1:8" x14ac:dyDescent="0.25">
      <c r="A92">
        <v>8</v>
      </c>
      <c r="C92" t="str">
        <f ca="1">OFFSET('1344p stat'!$A$1,A92*20,0)</f>
        <v>CUDA ant add CPU</v>
      </c>
      <c r="D92" s="5">
        <f ca="1">OFFSET('1344p trace'!$R$56,(A92-1)*56,0)</f>
        <v>8536.6304000000018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8" x14ac:dyDescent="0.25">
      <c r="A93">
        <v>9</v>
      </c>
      <c r="C93" t="str">
        <f ca="1">OFFSET('1344p stat'!$A$1,A93*20,0)</f>
        <v>CUDA ant add CPU non hash</v>
      </c>
      <c r="D93" s="5">
        <f ca="1">OFFSET('1344p trace'!$R$56,(A93-1)*56,0)</f>
        <v>7105.6752000000015</v>
      </c>
      <c r="E93" s="5">
        <f ca="1">OFFSET('1344p trace'!$S$56,(A93-1)*56,0)</f>
        <v>7083.5566000000035</v>
      </c>
      <c r="F93" s="5">
        <f ca="1">OFFSET('1344p stat'!$H$1,A93*20,0)</f>
        <v>7035.8667969999997</v>
      </c>
      <c r="G93" s="5">
        <f ca="1">OFFSET('1344p stat'!$K$1,A93*20,0)</f>
        <v>7022.1509569999998</v>
      </c>
      <c r="H93" s="5">
        <f ca="1">OFFSET('1344p stat'!$N$1,A93*20,0)</f>
        <v>1642.1415500000001</v>
      </c>
    </row>
    <row r="94" spans="1:8" x14ac:dyDescent="0.25">
      <c r="A94">
        <v>10</v>
      </c>
      <c r="C94" t="str">
        <f ca="1">OFFSET('1344p stat'!$A$1,A94*20,0)</f>
        <v>CUDA ant add CPU12</v>
      </c>
      <c r="D94" s="5">
        <f ca="1">OFFSET('1344p trace'!$R$56,(A94-1)*56,0)</f>
        <v>21949.096000000001</v>
      </c>
      <c r="E94" s="5">
        <f ca="1">OFFSET('1344p trace'!$S$56,(A94-1)*56,0)</f>
        <v>21886.495999999999</v>
      </c>
      <c r="F94" s="5">
        <f ca="1">OFFSET('1344p stat'!$H$1,A94*20,0)</f>
        <v>21860.56957</v>
      </c>
      <c r="G94" s="5">
        <f ca="1">OFFSET('1344p stat'!$K$1,A94*20,0)</f>
        <v>21495.801835999999</v>
      </c>
      <c r="H94" s="5">
        <f ca="1">OFFSET('1344p stat'!$N$1,A94*20,0)</f>
        <v>5908.419844</v>
      </c>
    </row>
    <row r="95" spans="1:8" x14ac:dyDescent="0.25">
      <c r="A95">
        <v>11</v>
      </c>
      <c r="C95" t="str">
        <f ca="1">OFFSET('1344p stat'!$A$1,A95*20,0)</f>
        <v>CUDA opt</v>
      </c>
      <c r="D95" s="5">
        <f ca="1">OFFSET('1344p trace'!$R$56,(A95-1)*56,0)</f>
        <v>72.401122000000001</v>
      </c>
      <c r="E95" s="5">
        <f ca="1">OFFSET('1344p trace'!$S$56,(A95-1)*56,0)</f>
        <v>0</v>
      </c>
      <c r="F95" s="5">
        <f ca="1">OFFSET('1344p stat'!$H$1,A95*20,0)</f>
        <v>0</v>
      </c>
      <c r="G95" s="5">
        <f ca="1">OFFSET('1344p stat'!$K$1,A95*20,0)</f>
        <v>0</v>
      </c>
      <c r="H95" s="5">
        <f ca="1">OFFSET('1344p stat'!$N$1,A95*20,0)</f>
        <v>0</v>
      </c>
    </row>
    <row r="96" spans="1:8" x14ac:dyDescent="0.25">
      <c r="A96">
        <v>12</v>
      </c>
      <c r="C96" t="str">
        <f ca="1">OFFSET('1344p stat'!$A$1,A96*20,0)</f>
        <v>CUDA opt Time</v>
      </c>
      <c r="D96" s="5">
        <f ca="1">OFFSET('1344p trace'!$R$56,(A96-1)*56,0)</f>
        <v>65.992308000000008</v>
      </c>
      <c r="E96" s="5">
        <f ca="1">OFFSET('1344p trace'!$S$56,(A96-1)*56,0)</f>
        <v>30.285726</v>
      </c>
      <c r="F96" s="5">
        <f ca="1">OFFSET('1344p stat'!$H$1,A96*20,0)</f>
        <v>4.0471649999999997</v>
      </c>
      <c r="G96" s="5">
        <f ca="1">OFFSET('1344p stat'!$K$1,A96*20,0)</f>
        <v>2.1757599999999999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non hash</v>
      </c>
      <c r="D97" s="5">
        <f ca="1">OFFSET('1344p trace'!$R$56,(A97-1)*56,0)</f>
        <v>51.843282000000009</v>
      </c>
      <c r="E97" s="5">
        <f ca="1">OFFSET('1344p trace'!$S$56,(A97-1)*56,0)</f>
        <v>32.03187599999999</v>
      </c>
      <c r="F97" s="5">
        <f ca="1">OFFSET('1344p stat'!$H$1,A97*20,0)</f>
        <v>4.4321799999999998</v>
      </c>
      <c r="G97" s="5">
        <f ca="1">OFFSET('1344p stat'!$K$1,A97*20,0)</f>
        <v>2.4484089999999998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CUDA opt ant</v>
      </c>
      <c r="D98" s="5">
        <f ca="1">OFFSET('1344p trace'!$R$56,(A98-1)*56,0)</f>
        <v>8065.4731999999985</v>
      </c>
      <c r="E98" s="5">
        <f ca="1">OFFSET('1344p trace'!$S$56,(A98-1)*56,0)</f>
        <v>8042.1618000000008</v>
      </c>
      <c r="F98" s="5">
        <f ca="1">OFFSET('1344p stat'!$H$1,A98*20,0)</f>
        <v>7955.3258889999997</v>
      </c>
      <c r="G98" s="5">
        <f ca="1">OFFSET('1344p stat'!$K$1,A98*20,0)</f>
        <v>6444.8249999999998</v>
      </c>
      <c r="H98" s="5">
        <f ca="1">OFFSET('1344p stat'!$N$1,A98*20,0)</f>
        <v>0</v>
      </c>
    </row>
    <row r="99" spans="1:8" x14ac:dyDescent="0.25">
      <c r="A99">
        <v>15</v>
      </c>
      <c r="C99" t="str">
        <f ca="1">OFFSET('1344p stat'!$A$1,A99*20,0)</f>
        <v>CUDA opt ant non hash</v>
      </c>
      <c r="D99" s="5">
        <f ca="1">OFFSET('1344p trace'!$R$56,(A99-1)*56,0)</f>
        <v>6604.5706000000009</v>
      </c>
      <c r="E99" s="5">
        <f ca="1">OFFSET('1344p trace'!$S$56,(A99-1)*56,0)</f>
        <v>6581.6586000000007</v>
      </c>
      <c r="F99" s="5">
        <f ca="1">OFFSET('1344p stat'!$H$1,A99*20,0)</f>
        <v>6500.8579790000003</v>
      </c>
      <c r="G99" s="5">
        <f ca="1">OFFSET('1344p stat'!$K$1,A99*20,0)</f>
        <v>4987.4257420000004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CUDA opt ant par</v>
      </c>
      <c r="D100" s="5">
        <f ca="1">OFFSET('1344p trace'!$R$56,(A100-1)*56,0)</f>
        <v>7211.4241999999995</v>
      </c>
      <c r="E100" s="5">
        <f ca="1">OFFSET('1344p trace'!$S$56,(A100-1)*56,0)</f>
        <v>7188.3613999999998</v>
      </c>
      <c r="F100" s="5">
        <f ca="1">OFFSET('1344p stat'!$H$1,A100*20,0)</f>
        <v>7104.1450880000002</v>
      </c>
      <c r="G100" s="5">
        <f ca="1">OFFSET('1344p stat'!$K$1,A100*20,0)</f>
        <v>6433.4101270000001</v>
      </c>
      <c r="H100" s="5">
        <f ca="1">OFFSET('1344p stat'!$N$1,A100*20,0)</f>
        <v>0</v>
      </c>
    </row>
    <row r="101" spans="1:8" x14ac:dyDescent="0.25">
      <c r="A101">
        <v>17</v>
      </c>
      <c r="C101" t="str">
        <f ca="1">OFFSET('1344p stat'!$A$1,A101*20,0)</f>
        <v>non CUDA Time</v>
      </c>
      <c r="D101" s="5">
        <f ca="1">OFFSET('1344p trace'!$R$56,(A101-1)*56,0)</f>
        <v>15088.375999999998</v>
      </c>
      <c r="E101" s="5">
        <f ca="1">OFFSET('1344p trace'!$S$56,(A101-1)*56,0)</f>
        <v>15021.705999999998</v>
      </c>
      <c r="F101" s="5">
        <f ca="1">OFFSET('1344p stat'!$H$1,A101*20,0)</f>
        <v>15021.367715</v>
      </c>
      <c r="G101" s="5">
        <f ca="1">OFFSET('1344p stat'!$K$1,A101*20,0)</f>
        <v>14998.337675999999</v>
      </c>
      <c r="H101" s="5">
        <f ca="1">OFFSET('1344p stat'!$N$1,A101*20,0)</f>
        <v>1489.7161470000001</v>
      </c>
    </row>
    <row r="102" spans="1:8" x14ac:dyDescent="0.25">
      <c r="A102">
        <v>18</v>
      </c>
      <c r="C102" t="str">
        <f ca="1">OFFSET('1344p stat'!$A$1,A102*20,0)</f>
        <v>non CUDA</v>
      </c>
      <c r="D102" s="5">
        <f ca="1">OFFSET('1344p trace'!$R$56,(A102-1)*56,0)</f>
        <v>15028.557999999997</v>
      </c>
      <c r="E102" s="5">
        <f ca="1">OFFSET('1344p trace'!$S$56,(A102-1)*56,0)</f>
        <v>0</v>
      </c>
      <c r="F102" s="5">
        <f ca="1">OFFSET('1344p stat'!$H$1,A102*20,0)</f>
        <v>0</v>
      </c>
      <c r="G102" s="5">
        <f ca="1">OFFSET('1344p stat'!$K$1,A102*20,0)</f>
        <v>0</v>
      </c>
      <c r="H102" s="5">
        <f ca="1">OFFSET('1344p stat'!$N$1,A102*20,0)</f>
        <v>0</v>
      </c>
    </row>
    <row r="103" spans="1:8" x14ac:dyDescent="0.25">
      <c r="A103">
        <v>19</v>
      </c>
      <c r="C103" t="str">
        <f ca="1">OFFSET('1344p stat'!$A$1,A103*20,0)</f>
        <v>non CUDA non hash</v>
      </c>
      <c r="D103" s="5">
        <f ca="1">OFFSET('1344p trace'!$R$56,(A103-1)*56,0)</f>
        <v>14353.47</v>
      </c>
      <c r="E103" s="5">
        <f ca="1">OFFSET('1344p trace'!$S$56,(A103-1)*56,0)</f>
        <v>14341.034000000007</v>
      </c>
      <c r="F103" s="5">
        <f ca="1">OFFSET('1344p stat'!$H$1,A103*20,0)</f>
        <v>14340.697383000001</v>
      </c>
      <c r="G103" s="5">
        <f ca="1">OFFSET('1344p stat'!$K$1,A103*20,0)</f>
        <v>14317.668965000001</v>
      </c>
      <c r="H103" s="5">
        <f ca="1">OFFSET('1344p stat'!$N$1,A103*20,0)</f>
        <v>1531.5624849999999</v>
      </c>
    </row>
    <row r="104" spans="1:8" x14ac:dyDescent="0.25">
      <c r="A104">
        <v>20</v>
      </c>
      <c r="C104" t="str">
        <f ca="1">OFFSET('1344p stat'!$A$1,A104*20,0)</f>
        <v>Classic ACO</v>
      </c>
      <c r="D104" s="5">
        <f ca="1">OFFSET('1344p trace'!$R$56,(A104-1)*56,0)</f>
        <v>189902.54</v>
      </c>
      <c r="E104" s="5">
        <f ca="1">OFFSET('1344p trace'!$S$56,(A104-1)*56,0)</f>
        <v>184408.08</v>
      </c>
      <c r="F104" s="5">
        <f ca="1">OFFSET('1344p stat'!$H$1,A104*20,0)</f>
        <v>184254.5025</v>
      </c>
      <c r="G104" s="5">
        <f ca="1">OFFSET('1344p stat'!$K$1,A104*20,0)</f>
        <v>184198.05906199999</v>
      </c>
      <c r="H104" s="5">
        <f ca="1">OFFSET('1344p stat'!$N$1,A104*20,0)</f>
        <v>3346.8241159999998</v>
      </c>
    </row>
    <row r="105" spans="1:8" x14ac:dyDescent="0.25">
      <c r="A105">
        <v>21</v>
      </c>
      <c r="C105" t="str">
        <f ca="1">OFFSET('1344p stat'!$A$1,A105*20,0)</f>
        <v>Classic ACO non hash</v>
      </c>
      <c r="D105" s="5">
        <f ca="1">OFFSET('1344p trace'!$R$56,(A105-1)*56,0)</f>
        <v>183860.08</v>
      </c>
      <c r="E105" s="5">
        <f ca="1">OFFSET('1344p trace'!$S$56,(A105-1)*56,0)</f>
        <v>183842.08</v>
      </c>
      <c r="F105" s="5">
        <f ca="1">OFFSET('1344p stat'!$H$1,A105*20,0)</f>
        <v>183685.823125</v>
      </c>
      <c r="G105" s="5">
        <f ca="1">OFFSET('1344p stat'!$K$1,A105*20,0)</f>
        <v>183628.34218800001</v>
      </c>
      <c r="H105" s="5">
        <f ca="1">OFFSET('1344p stat'!$N$1,A105*20,0)</f>
        <v>3406.9115139999999</v>
      </c>
    </row>
    <row r="106" spans="1:8" x14ac:dyDescent="0.25">
      <c r="A106">
        <v>22</v>
      </c>
      <c r="C106" t="str">
        <f ca="1">OFFSET('1344p stat'!$A$1,A106*20,0)</f>
        <v>omp</v>
      </c>
      <c r="D106" s="5">
        <f ca="1">OFFSET('1344p trace'!$R$56,(A106-1)*56,0)</f>
        <v>15229.440000000002</v>
      </c>
      <c r="E106" s="5">
        <f ca="1">OFFSET('1344p trace'!$S$56,(A106-1)*56,0)</f>
        <v>15154.871999999999</v>
      </c>
      <c r="F106" s="5">
        <f ca="1">OFFSET('1344p stat'!$H$1,A106*20,0)</f>
        <v>15154.502479999999</v>
      </c>
      <c r="G106" s="5">
        <f ca="1">OFFSET('1344p stat'!$K$1,A106*20,0)</f>
        <v>15131.527715</v>
      </c>
      <c r="H106" s="5">
        <f ca="1">OFFSET('1344p stat'!$N$1,A106*20,0)</f>
        <v>1630.249084</v>
      </c>
    </row>
    <row r="107" spans="1:8" x14ac:dyDescent="0.25">
      <c r="A107">
        <v>23</v>
      </c>
      <c r="C107" t="str">
        <f ca="1">OFFSET('1344p stat'!$A$1,A107*20,0)</f>
        <v>omp non hash</v>
      </c>
      <c r="D107" s="5">
        <f ca="1">OFFSET('1344p trace'!$R$56,(A107-1)*56,0)</f>
        <v>14458.929999999998</v>
      </c>
      <c r="E107" s="5">
        <f ca="1">OFFSET('1344p trace'!$S$56,(A107-1)*56,0)</f>
        <v>14384.719999999998</v>
      </c>
      <c r="F107" s="5">
        <f ca="1">OFFSET('1344p stat'!$H$1,A107*20,0)</f>
        <v>14384.355039</v>
      </c>
      <c r="G107" s="5">
        <f ca="1">OFFSET('1344p stat'!$K$1,A107*20,0)</f>
        <v>14361.415918000001</v>
      </c>
      <c r="H107" s="5">
        <f ca="1">OFFSET('1344p stat'!$N$1,A107*20,0)</f>
        <v>1619.86238</v>
      </c>
    </row>
    <row r="108" spans="1:8" x14ac:dyDescent="0.25">
      <c r="A108">
        <v>24</v>
      </c>
      <c r="C108" t="str">
        <f ca="1">OFFSET('1344p stat'!$A$1,A108*20,0)</f>
        <v>non CUDA transp Time</v>
      </c>
      <c r="D108" s="5">
        <f ca="1">OFFSET('1344p trace'!$R$56,(A108-1)*56,0)</f>
        <v>14835.848</v>
      </c>
      <c r="E108" s="5">
        <f ca="1">OFFSET('1344p trace'!$S$56,(A108-1)*56,0)</f>
        <v>14762.201999999999</v>
      </c>
      <c r="F108" s="5">
        <f ca="1">OFFSET('1344p stat'!$H$1,A108*20,0)</f>
        <v>14761.929765999999</v>
      </c>
      <c r="G108" s="5">
        <f ca="1">OFFSET('1344p stat'!$K$1,A108*20,0)</f>
        <v>14732.580527</v>
      </c>
      <c r="H108" s="5">
        <f ca="1">OFFSET('1344p stat'!$N$1,A108*20,0)</f>
        <v>1098.7947389999999</v>
      </c>
    </row>
    <row r="109" spans="1:8" x14ac:dyDescent="0.25">
      <c r="A109">
        <v>25</v>
      </c>
      <c r="C109" t="str">
        <f ca="1">OFFSET('1344p stat'!$A$1,A109*20,0)</f>
        <v>non CUDA transp</v>
      </c>
      <c r="D109" s="5">
        <f ca="1">OFFSET('1344p trace'!$R$56,(A109-1)*56,0)</f>
        <v>14830.510000000002</v>
      </c>
      <c r="E109" s="5">
        <f ca="1">OFFSET('1344p trace'!$S$56,(A109-1)*56,0)</f>
        <v>0</v>
      </c>
      <c r="F109" s="5">
        <f ca="1">OFFSET('1344p stat'!$H$1,A109*20,0)</f>
        <v>0</v>
      </c>
      <c r="G109" s="5">
        <f ca="1">OFFSET('1344p stat'!$K$1,A109*20,0)</f>
        <v>0</v>
      </c>
      <c r="H109" s="5">
        <f ca="1">OFFSET('1344p stat'!$N$1,A109*20,0)</f>
        <v>0</v>
      </c>
    </row>
    <row r="110" spans="1:8" x14ac:dyDescent="0.25">
      <c r="A110">
        <v>26</v>
      </c>
      <c r="C110" t="str">
        <f ca="1">OFFSET('1344p stat'!$A$1,A110*20,0)</f>
        <v>non CUDA transp non hash</v>
      </c>
      <c r="D110" s="5">
        <f ca="1">OFFSET('1344p trace'!$R$56,(A110-1)*56,0)</f>
        <v>14010.154000000004</v>
      </c>
      <c r="E110" s="5">
        <f ca="1">OFFSET('1344p trace'!$S$56,(A110-1)*56,0)</f>
        <v>13997.277999999998</v>
      </c>
      <c r="F110" s="5">
        <f ca="1">OFFSET('1344p stat'!$H$1,A110*20,0)</f>
        <v>13997.011348</v>
      </c>
      <c r="G110" s="5">
        <f ca="1">OFFSET('1344p stat'!$K$1,A110*20,0)</f>
        <v>13967.694824</v>
      </c>
      <c r="H110" s="5">
        <f ca="1">OFFSET('1344p stat'!$N$1,A110*20,0)</f>
        <v>1086.385642</v>
      </c>
    </row>
    <row r="111" spans="1:8" x14ac:dyDescent="0.25">
      <c r="A111">
        <v>27</v>
      </c>
      <c r="C111" t="str">
        <f ca="1">OFFSET('1344p stat'!$A$1,A111*20,0)</f>
        <v>non CUDA transp_AVX Time</v>
      </c>
      <c r="D111" s="5">
        <f ca="1">OFFSET('1344p trace'!$R$56,(A111-1)*56,0)</f>
        <v>14918.060000000005</v>
      </c>
      <c r="E111" s="5">
        <f ca="1">OFFSET('1344p trace'!$S$56,(A111-1)*56,0)</f>
        <v>14843.796</v>
      </c>
      <c r="F111" s="5">
        <f ca="1">OFFSET('1344p stat'!$H$1,A111*20,0)</f>
        <v>14843.522539</v>
      </c>
      <c r="G111" s="5">
        <f ca="1">OFFSET('1344p stat'!$K$1,A111*20,0)</f>
        <v>14815.923203</v>
      </c>
      <c r="H111" s="5">
        <f ca="1">OFFSET('1344p stat'!$N$1,A111*20,0)</f>
        <v>1128.351414</v>
      </c>
    </row>
    <row r="112" spans="1:8" x14ac:dyDescent="0.25">
      <c r="A112">
        <v>28</v>
      </c>
      <c r="C112" t="str">
        <f ca="1">OFFSET('1344p stat'!$A$1,A112*20,0)</f>
        <v>non CUDA transp_AVX</v>
      </c>
      <c r="D112" s="5">
        <f ca="1">OFFSET('1344p trace'!$R$56,(A112-1)*56,0)</f>
        <v>14917.865999999996</v>
      </c>
      <c r="E112" s="5">
        <f ca="1">OFFSET('1344p trace'!$S$56,(A112-1)*56,0)</f>
        <v>0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 t="str">
        <f ca="1">OFFSET('1344p stat'!$A$1,A113*20,0)</f>
        <v>non CUDA transp_AVX non hash</v>
      </c>
      <c r="D113" s="5">
        <f ca="1">OFFSET('1344p trace'!$R$56,(A113-1)*56,0)</f>
        <v>14097.947999999999</v>
      </c>
      <c r="E113" s="5">
        <f ca="1">OFFSET('1344p trace'!$S$56,(A113-1)*56,0)</f>
        <v>14085.207999999995</v>
      </c>
      <c r="F113" s="5">
        <f ca="1">OFFSET('1344p stat'!$H$1,A113*20,0)</f>
        <v>14084.901561999999</v>
      </c>
      <c r="G113" s="5">
        <f ca="1">OFFSET('1344p stat'!$K$1,A113*20,0)</f>
        <v>14057.647363</v>
      </c>
      <c r="H113" s="5">
        <f ca="1">OFFSET('1344p stat'!$N$1,A113*20,0)</f>
        <v>1120.5723390000001</v>
      </c>
    </row>
    <row r="114" spans="1:8" x14ac:dyDescent="0.25">
      <c r="A114">
        <v>30</v>
      </c>
      <c r="C114" t="str">
        <f ca="1">OFFSET('1344p stat'!$A$1,A114*20,0)</f>
        <v>non CUDA transp_AVX_OMP Time</v>
      </c>
      <c r="D114" s="5">
        <f ca="1">OFFSET('1344p trace'!$R$56,(A114-1)*56,0)</f>
        <v>14915.007999999996</v>
      </c>
      <c r="E114" s="5">
        <f ca="1">OFFSET('1344p trace'!$S$56,(A114-1)*56,0)</f>
        <v>14841.381999999994</v>
      </c>
      <c r="F114" s="5">
        <f ca="1">OFFSET('1344p stat'!$H$1,A114*20,0)</f>
        <v>14841.067363</v>
      </c>
      <c r="G114" s="5">
        <f ca="1">OFFSET('1344p stat'!$K$1,A114*20,0)</f>
        <v>14814.905683999999</v>
      </c>
      <c r="H114" s="5">
        <f ca="1">OFFSET('1344p stat'!$N$1,A114*20,0)</f>
        <v>1124.788284</v>
      </c>
    </row>
    <row r="115" spans="1:8" x14ac:dyDescent="0.25">
      <c r="A115">
        <v>31</v>
      </c>
      <c r="C115" t="str">
        <f ca="1">OFFSET('1344p stat'!$A$1,A115*20,0)</f>
        <v>non CUDA transp_AVX_OMP</v>
      </c>
      <c r="D115" s="5">
        <f ca="1">OFFSET('1344p trace'!$R$56,(A115-1)*56,0)</f>
        <v>14916.871999999998</v>
      </c>
      <c r="E115" s="5">
        <f ca="1">OFFSET('1344p trace'!$S$56,(A115-1)*56,0)</f>
        <v>0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 t="str">
        <f ca="1">OFFSET('1344p stat'!$A$1,A116*20,0)</f>
        <v>non CUDA transp_AVX_OMP non hash</v>
      </c>
      <c r="D116" s="5">
        <f ca="1">OFFSET('1344p trace'!$R$56,(A116-1)*56,0)</f>
        <v>14100.061999999998</v>
      </c>
      <c r="E116" s="5">
        <f ca="1">OFFSET('1344p trace'!$S$56,(A116-1)*56,0)</f>
        <v>14087.291999999999</v>
      </c>
      <c r="F116" s="5">
        <f ca="1">OFFSET('1344p stat'!$H$1,A116*20,0)</f>
        <v>14087.003124999999</v>
      </c>
      <c r="G116" s="5">
        <f ca="1">OFFSET('1344p stat'!$K$1,A116*20,0)</f>
        <v>14060.851522999999</v>
      </c>
      <c r="H116" s="5">
        <f ca="1">OFFSET('1344p stat'!$N$1,A116*20,0)</f>
        <v>1128.0595579999999</v>
      </c>
    </row>
    <row r="117" spans="1:8" x14ac:dyDescent="0.25">
      <c r="A117">
        <v>33</v>
      </c>
      <c r="C117" t="str">
        <f ca="1">OFFSET('1344p stat'!$A$1,A117*20,0)</f>
        <v>CUDA ant add CPU_AVX_transp Time</v>
      </c>
      <c r="D117" s="5">
        <f ca="1">OFFSET('1344p trace'!$R$56,(A117-1)*56,0)</f>
        <v>7896.3103999999994</v>
      </c>
      <c r="E117" s="5">
        <f ca="1">OFFSET('1344p trace'!$S$56,(A117-1)*56,0)</f>
        <v>7876.4872000000005</v>
      </c>
      <c r="F117" s="5">
        <f ca="1">OFFSET('1344p stat'!$H$1,A117*20,0)</f>
        <v>7832.3017289999998</v>
      </c>
      <c r="G117" s="5">
        <f ca="1">OFFSET('1344p stat'!$K$1,A117*20,0)</f>
        <v>7806.3972270000004</v>
      </c>
      <c r="H117" s="5">
        <f ca="1">OFFSET('1344p stat'!$N$1,A117*20,0)</f>
        <v>1210.475991</v>
      </c>
    </row>
    <row r="118" spans="1:8" x14ac:dyDescent="0.25">
      <c r="A118">
        <v>34</v>
      </c>
      <c r="C118" t="str">
        <f ca="1">OFFSET('1344p stat'!$A$1,A118*20,0)</f>
        <v>CUDA ant add CPU_AVX_transp</v>
      </c>
      <c r="D118" s="5">
        <f ca="1">OFFSET('1344p trace'!$R$56,(A118-1)*56,0)</f>
        <v>7862.3825999999999</v>
      </c>
      <c r="E118" s="5">
        <f ca="1">OFFSET('1344p trace'!$S$56,(A118-1)*56,0)</f>
        <v>0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 t="str">
        <f ca="1">OFFSET('1344p stat'!$A$1,A119*20,0)</f>
        <v>CUDA ant add CPU_AVX_transp non hash</v>
      </c>
      <c r="D119" s="5">
        <f ca="1">OFFSET('1344p trace'!$R$56,(A119-1)*56,0)</f>
        <v>6405.4107999999997</v>
      </c>
      <c r="E119" s="5">
        <f ca="1">OFFSET('1344p trace'!$S$56,(A119-1)*56,0)</f>
        <v>6391.2454000000016</v>
      </c>
      <c r="F119" s="5">
        <f ca="1">OFFSET('1344p stat'!$H$1,A119*20,0)</f>
        <v>6348.9342290000004</v>
      </c>
      <c r="G119" s="5">
        <f ca="1">OFFSET('1344p stat'!$K$1,A119*20,0)</f>
        <v>6327.047227</v>
      </c>
      <c r="H119" s="5">
        <f ca="1">OFFSET('1344p stat'!$N$1,A119*20,0)</f>
        <v>1174.7220629999999</v>
      </c>
    </row>
    <row r="120" spans="1:8" x14ac:dyDescent="0.25">
      <c r="A120">
        <v>36</v>
      </c>
      <c r="C120" t="str">
        <f ca="1">OFFSET('1344p stat'!$A$1,A120*20,0)</f>
        <v>CUDA opt_one_GPU</v>
      </c>
      <c r="D120" s="5">
        <f ca="1">OFFSET('1344p trace'!$R$56,(A120-1)*56,0)</f>
        <v>21.899439999999998</v>
      </c>
      <c r="E120" s="5">
        <f ca="1">OFFSET('1344p trace'!$S$56,(A120-1)*56,0)</f>
        <v>8.6284800000000026E-3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 t="str">
        <f ca="1">OFFSET('1344p stat'!$A$1,A121*20,0)</f>
        <v>CUDA opt_one_GPU ant</v>
      </c>
      <c r="D121" s="5">
        <f ca="1">OFFSET('1344p trace'!$R$56,(A121-1)*56,0)</f>
        <v>647002.96</v>
      </c>
      <c r="E121" s="5">
        <f ca="1">OFFSET('1344p trace'!$S$56,(A121-1)*56,0)</f>
        <v>646981.78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 t="str">
        <f ca="1">OFFSET('1344p stat'!$A$1,A122*20,0)</f>
        <v>CUDA opt_one_GPU ant local</v>
      </c>
      <c r="D122" s="5">
        <f ca="1">OFFSET('1344p trace'!$R$56,(A122-1)*56,0)</f>
        <v>34040.952000000012</v>
      </c>
      <c r="E122" s="5">
        <f ca="1">OFFSET('1344p trace'!$S$56,(A122-1)*56,0)</f>
        <v>34022.140000000007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 t="str">
        <f ca="1">OFFSET('1344p stat'!$A$1,A123*20,0)</f>
        <v>CUDA Const</v>
      </c>
      <c r="D123" s="5">
        <f ca="1">OFFSET('1344p trace'!$R$56,(A123-1)*56,0)</f>
        <v>21.870124000000001</v>
      </c>
      <c r="E123" s="5">
        <f ca="1">OFFSET('1344p trace'!$S$56,(A123-1)*56,0)</f>
        <v>3.3836799999999996E-3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 t="str">
        <f ca="1">OFFSET('1344p stat'!$A$1,A124*20,0)</f>
        <v>CUDA ant Const</v>
      </c>
      <c r="D124" s="5">
        <f ca="1">OFFSET('1344p trace'!$R$56,(A124-1)*56,0)</f>
        <v>7750.4733999999999</v>
      </c>
      <c r="E124" s="5">
        <f ca="1">OFFSET('1344p trace'!$S$56,(A124-1)*56,0)</f>
        <v>7728.6802000000016</v>
      </c>
      <c r="F124" s="5">
        <f ca="1">OFFSET('1344p stat'!$H$1,A124*20,0)</f>
        <v>7644.8398340000003</v>
      </c>
      <c r="G124" s="5">
        <f ca="1">OFFSET('1344p stat'!$K$1,A124*20,0)</f>
        <v>7575.6787789999998</v>
      </c>
      <c r="H124" s="5">
        <f ca="1">OFFSET('1344p stat'!$N$1,A124*20,0)</f>
        <v>1332.0053740000001</v>
      </c>
    </row>
    <row r="125" spans="1:8" x14ac:dyDescent="0.25">
      <c r="A125">
        <v>41</v>
      </c>
      <c r="C125" t="str">
        <f ca="1">OFFSET('1344p stat'!$A$1,A125*20,0)</f>
        <v>CUDA ant par Const</v>
      </c>
      <c r="D125" s="5">
        <f ca="1">OFFSET('1344p trace'!$R$56,(A125-1)*56,0)</f>
        <v>6801.9665999999988</v>
      </c>
      <c r="E125" s="5">
        <f ca="1">OFFSET('1344p trace'!$S$56,(A125-1)*56,0)</f>
        <v>6779.9826000000012</v>
      </c>
      <c r="F125" s="5">
        <f ca="1">OFFSET('1344p stat'!$H$1,A125*20,0)</f>
        <v>6702.9945610000004</v>
      </c>
      <c r="G125" s="5">
        <f ca="1">OFFSET('1344p stat'!$K$1,A125*20,0)</f>
        <v>6671.2965039999999</v>
      </c>
      <c r="H125" s="5">
        <f ca="1">OFFSET('1344p stat'!$N$1,A125*20,0)</f>
        <v>454.415099</v>
      </c>
    </row>
    <row r="126" spans="1:8" x14ac:dyDescent="0.25">
      <c r="A126">
        <v>42</v>
      </c>
      <c r="C126" t="str">
        <f ca="1">OFFSET('1344p stat'!$A$1,A126*20,0)</f>
        <v>CUDA ant add CPU Const</v>
      </c>
      <c r="D126" s="5">
        <f ca="1">OFFSET('1344p trace'!$R$56,(A126-1)*56,0)</f>
        <v>7905.4257999999982</v>
      </c>
      <c r="E126" s="5">
        <f ca="1">OFFSET('1344p trace'!$S$56,(A126-1)*56,0)</f>
        <v>7883.4109999999982</v>
      </c>
      <c r="F126" s="5">
        <f ca="1">OFFSET('1344p stat'!$H$1,A126*20,0)</f>
        <v>7843.6672660000004</v>
      </c>
      <c r="G126" s="5">
        <f ca="1">OFFSET('1344p stat'!$K$1,A126*20,0)</f>
        <v>7825.3052639999996</v>
      </c>
      <c r="H126" s="5">
        <f ca="1">OFFSET('1344p stat'!$N$1,A126*20,0)</f>
        <v>1337.3124290000001</v>
      </c>
    </row>
    <row r="127" spans="1:8" x14ac:dyDescent="0.25">
      <c r="A127">
        <v>43</v>
      </c>
      <c r="C127" t="str">
        <f ca="1">OFFSET('1344p stat'!$A$1,A127*20,0)</f>
        <v>CUDA opt Const</v>
      </c>
      <c r="D127" s="5">
        <f ca="1">OFFSET('1344p trace'!$R$56,(A127-1)*56,0)</f>
        <v>22.310749999999999</v>
      </c>
      <c r="E127" s="5">
        <f ca="1">OFFSET('1344p trace'!$S$56,(A127-1)*56,0)</f>
        <v>5.5987199999999989E-3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 t="str">
        <f ca="1">OFFSET('1344p stat'!$A$1,A128*20,0)</f>
        <v>CUDA opt ant Const</v>
      </c>
      <c r="D128" s="5">
        <f ca="1">OFFSET('1344p trace'!$R$56,(A128-1)*56,0)</f>
        <v>7820.7201999999997</v>
      </c>
      <c r="E128" s="5">
        <f ca="1">OFFSET('1344p trace'!$S$56,(A128-1)*56,0)</f>
        <v>7798.3312000000014</v>
      </c>
      <c r="F128" s="5">
        <f ca="1">OFFSET('1344p stat'!$H$1,A128*20,0)</f>
        <v>7712.2594339999996</v>
      </c>
      <c r="G128" s="5">
        <f ca="1">OFFSET('1344p stat'!$K$1,A128*20,0)</f>
        <v>6255.427764</v>
      </c>
      <c r="H128" s="5">
        <f ca="1">OFFSET('1344p stat'!$N$1,A128*20,0)</f>
        <v>0</v>
      </c>
    </row>
    <row r="129" spans="1:10" x14ac:dyDescent="0.25">
      <c r="A129">
        <v>45</v>
      </c>
      <c r="C129" t="str">
        <f ca="1">OFFSET('1344p stat'!$A$1,A129*20,0)</f>
        <v>CUDA opt ant par Const</v>
      </c>
      <c r="D129" s="5">
        <f ca="1">OFFSET('1344p trace'!$R$56,(A129-1)*56,0)</f>
        <v>6799.6848000000009</v>
      </c>
      <c r="E129" s="5">
        <f ca="1">OFFSET('1344p trace'!$S$56,(A129-1)*56,0)</f>
        <v>6777.2741999999989</v>
      </c>
      <c r="F129" s="5">
        <f ca="1">OFFSET('1344p stat'!$H$1,A129*20,0)</f>
        <v>6697.3020409999999</v>
      </c>
      <c r="G129" s="5">
        <f ca="1">OFFSET('1344p stat'!$K$1,A129*20,0)</f>
        <v>6215.538262</v>
      </c>
      <c r="H129" s="5">
        <f ca="1">OFFSET('1344p stat'!$N$1,A129*20,0)</f>
        <v>0</v>
      </c>
    </row>
    <row r="130" spans="1:10" x14ac:dyDescent="0.25">
      <c r="A130">
        <v>46</v>
      </c>
      <c r="C130" t="str">
        <f ca="1">OFFSET('1344p stat'!$A$1,A130*20,0)</f>
        <v>CUDA ant par global</v>
      </c>
      <c r="D130" s="5">
        <f ca="1">OFFSET('1344p trace'!$R$56,(A130-1)*56,0)</f>
        <v>6837.9804000000004</v>
      </c>
      <c r="E130" s="5">
        <f ca="1">OFFSET('1344p trace'!$S$56,(A130-1)*56,0)</f>
        <v>6818.3273999999983</v>
      </c>
      <c r="F130" s="5">
        <f ca="1">OFFSET('1344p stat'!$H$1,A130*20,0)</f>
        <v>6732.4222360000003</v>
      </c>
      <c r="G130" s="5">
        <f ca="1">OFFSET('1344p stat'!$K$1,A130*20,0)</f>
        <v>6698.1692579999999</v>
      </c>
      <c r="H130" s="5">
        <f ca="1">OFFSET('1344p stat'!$N$1,A130*20,0)</f>
        <v>454.87103500000001</v>
      </c>
    </row>
    <row r="131" spans="1:10" x14ac:dyDescent="0.25">
      <c r="A131">
        <v>47</v>
      </c>
      <c r="C131" t="str">
        <f ca="1">OFFSET('1344p stat'!$A$1,A131*20,0)</f>
        <v>CUDA ant add CPU Time global</v>
      </c>
      <c r="D131" s="5">
        <f ca="1">OFFSET('1344p trace'!$R$56,(A131-1)*56,0)</f>
        <v>7960.8819999999996</v>
      </c>
      <c r="E131" s="5">
        <f ca="1">OFFSET('1344p trace'!$S$56,(A131-1)*56,0)</f>
        <v>7941.4599999999991</v>
      </c>
      <c r="F131" s="5">
        <f ca="1">OFFSET('1344p stat'!$H$1,A131*20,0)</f>
        <v>7899.3083690000003</v>
      </c>
      <c r="G131" s="5">
        <f ca="1">OFFSET('1344p stat'!$K$1,A131*20,0)</f>
        <v>7882.2266890000001</v>
      </c>
      <c r="H131" s="5">
        <f ca="1">OFFSET('1344p stat'!$N$1,A131*20,0)</f>
        <v>1352.9586429999999</v>
      </c>
    </row>
    <row r="132" spans="1:10" x14ac:dyDescent="0.25">
      <c r="A132">
        <v>48</v>
      </c>
      <c r="C132" t="str">
        <f ca="1">OFFSET('1344p stat'!$A$1,A132*20,0)</f>
        <v>CUDA opt ant par global</v>
      </c>
      <c r="D132" s="5">
        <f ca="1">OFFSET('1344p trace'!$R$56,(A132-1)*56,0)</f>
        <v>6834.0366000000004</v>
      </c>
      <c r="E132" s="5">
        <f ca="1">OFFSET('1344p trace'!$S$56,(A132-1)*56,0)</f>
        <v>6814.1783999999998</v>
      </c>
      <c r="F132" s="5">
        <f ca="1">OFFSET('1344p stat'!$H$1,A132*20,0)</f>
        <v>6721.6978909999998</v>
      </c>
      <c r="G132" s="5">
        <f ca="1">OFFSET('1344p stat'!$K$1,A132*20,0)</f>
        <v>6238.621279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 t="e">
        <f ca="1">OFFSET('1344p trace'!$R$56,(A133-1)*56,0)</f>
        <v>#DIV/0!</v>
      </c>
      <c r="E133" s="5" t="e">
        <f ca="1">OFFSET('1344p trace'!$S$56,(A133-1)*56,0)</f>
        <v>#DIV/0!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 t="e">
        <f ca="1">OFFSET('1344p trace'!$R$56,(A134-1)*56,0)</f>
        <v>#DIV/0!</v>
      </c>
      <c r="E134" s="5" t="e">
        <f ca="1">OFFSET('1344p trace'!$S$56,(A134-1)*56,0)</f>
        <v>#DIV/0!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79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78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11.913094423715995</v>
      </c>
      <c r="E139" s="5">
        <f ca="1">OFFSET('1344p trace'!$V$56,(A31-1)*56,0)</f>
        <v>7.7129466039560031</v>
      </c>
      <c r="F139" s="5">
        <f ca="1">OFFSET('1344p stat'!$H$1,A139*20,1)</f>
        <v>0.49780200000000002</v>
      </c>
      <c r="G139" s="5">
        <f ca="1">OFFSET('1344p stat'!$K$1,A139*20,1)</f>
        <v>0.29205799999999998</v>
      </c>
      <c r="H139" s="5">
        <f ca="1">OFFSET('1344p stat'!$N$1,A139*20,1)</f>
        <v>0.156032</v>
      </c>
      <c r="J139" s="5">
        <f ca="1">SUM(D139:H139)</f>
        <v>20.571933027671999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20.874585589443992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ref="J140:J167" ca="1" si="6">SUM(D140:H140)</f>
        <v>20.874585589443992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784.52204016000189</v>
      </c>
      <c r="E141" s="5">
        <f ca="1">OFFSET('1344p trace'!$V$56,(A33-1)*56,0)</f>
        <v>781.3335905599962</v>
      </c>
      <c r="F141" s="5">
        <f ca="1">OFFSET('1344p stat'!$H$1,A141*20,1)</f>
        <v>764.22229100000004</v>
      </c>
      <c r="G141" s="5">
        <f ca="1">OFFSET('1344p stat'!$K$1,A141*20,1)</f>
        <v>763.99570000000006</v>
      </c>
      <c r="H141" s="5">
        <f ca="1">OFFSET('1344p stat'!$N$1,A141*20,1)</f>
        <v>1.5799999999999999E-4</v>
      </c>
      <c r="J141" s="5">
        <f t="shared" ca="1" si="6"/>
        <v>3094.0737797199977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323.30429523999811</v>
      </c>
      <c r="E142" s="5">
        <f ca="1">OFFSET('1344p trace'!$V$56,(A34-1)*56,0)</f>
        <v>322.35324723999969</v>
      </c>
      <c r="F142" s="5">
        <f ca="1">OFFSET('1344p stat'!$H$1,A142*20,1)</f>
        <v>277.53643599999998</v>
      </c>
      <c r="G142" s="5">
        <f ca="1">OFFSET('1344p stat'!$K$1,A142*20,1)</f>
        <v>269.11974700000002</v>
      </c>
      <c r="H142" s="5">
        <f ca="1">OFFSET('1344p stat'!$N$1,A142*20,1)</f>
        <v>9.1273739999999997</v>
      </c>
      <c r="J142" s="5">
        <f t="shared" ca="1" si="6"/>
        <v>1201.4410994799978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21.92177155999951</v>
      </c>
      <c r="E143" s="5">
        <f ca="1">OFFSET('1344p trace'!$V$56,(A35-1)*56,0)</f>
        <v>18.722077960000135</v>
      </c>
      <c r="F143" s="5">
        <f ca="1">OFFSET('1344p stat'!$H$1,A143*20,1)</f>
        <v>2.470799</v>
      </c>
      <c r="G143" s="5">
        <f ca="1">OFFSET('1344p stat'!$K$1,A143*20,1)</f>
        <v>0.59256200000000003</v>
      </c>
      <c r="H143" s="5">
        <f ca="1">OFFSET('1344p stat'!$N$1,A143*20,1)</f>
        <v>7.6889999999999997E-3</v>
      </c>
      <c r="J143" s="5">
        <f t="shared" ca="1" si="6"/>
        <v>43.714899519999648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10.907105960000449</v>
      </c>
      <c r="E144" s="5">
        <f ca="1">OFFSET('1344p trace'!$V$56,(A36-1)*56,0)</f>
        <v>9.3878768400000041</v>
      </c>
      <c r="F144" s="5">
        <f ca="1">OFFSET('1344p stat'!$H$1,A144*20,1)</f>
        <v>2.7431779999999999</v>
      </c>
      <c r="G144" s="5">
        <f ca="1">OFFSET('1344p stat'!$K$1,A144*20,1)</f>
        <v>0.24885499999999999</v>
      </c>
      <c r="H144" s="5">
        <f ca="1">OFFSET('1344p stat'!$N$1,A144*20,1)</f>
        <v>7.2065000000000004E-2</v>
      </c>
      <c r="J144" s="5">
        <f t="shared" ca="1" si="6"/>
        <v>23.359080800000452</v>
      </c>
    </row>
    <row r="145" spans="1:10" x14ac:dyDescent="0.25">
      <c r="A145">
        <v>7</v>
      </c>
      <c r="C145" t="str">
        <f ca="1">OFFSET('1344p stat'!$A$1,A145*20,0)</f>
        <v>CUDA ant add CPU Time</v>
      </c>
      <c r="D145" s="5">
        <f ca="1">OFFSET('1344p trace'!$U$56,(A37-1)*56,0)</f>
        <v>466.29661503999699</v>
      </c>
      <c r="E145" s="5">
        <f ca="1">OFFSET('1344p trace'!$V$56,(A37-1)*56,0)</f>
        <v>465.00227456000221</v>
      </c>
      <c r="F145" s="5">
        <f ca="1">OFFSET('1344p stat'!$H$1,A145*20,1)</f>
        <v>329.67466000000002</v>
      </c>
      <c r="G145" s="5">
        <f ca="1">OFFSET('1344p stat'!$K$1,A145*20,1)</f>
        <v>298.219922</v>
      </c>
      <c r="H145" s="5">
        <f ca="1">OFFSET('1344p stat'!$N$1,A145*20,1)</f>
        <v>137.96742499999999</v>
      </c>
      <c r="J145" s="5">
        <f t="shared" ca="1" si="6"/>
        <v>1697.1608965999994</v>
      </c>
    </row>
    <row r="146" spans="1:10" x14ac:dyDescent="0.25">
      <c r="A146">
        <v>8</v>
      </c>
      <c r="C146" t="str">
        <f ca="1">OFFSET('1344p stat'!$A$1,A146*20,0)</f>
        <v>CUDA ant add CPU</v>
      </c>
      <c r="D146" s="5">
        <f ca="1">OFFSET('1344p trace'!$U$56,(A38-1)*56,0)</f>
        <v>113.37529184000152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6"/>
        <v>113.37529184000152</v>
      </c>
    </row>
    <row r="147" spans="1:10" x14ac:dyDescent="0.25">
      <c r="A147">
        <v>9</v>
      </c>
      <c r="C147" t="str">
        <f ca="1">OFFSET('1344p stat'!$A$1,A147*20,0)</f>
        <v>CUDA ant add CPU non hash</v>
      </c>
      <c r="D147" s="5">
        <f ca="1">OFFSET('1344p trace'!$U$56,(A39-1)*56,0)</f>
        <v>180.42622096000119</v>
      </c>
      <c r="E147" s="5">
        <f ca="1">OFFSET('1344p trace'!$V$56,(A39-1)*56,0)</f>
        <v>182.71180643999926</v>
      </c>
      <c r="F147" s="5">
        <f ca="1">OFFSET('1344p stat'!$H$1,A147*20,1)</f>
        <v>113.689323</v>
      </c>
      <c r="G147" s="5">
        <f ca="1">OFFSET('1344p stat'!$K$1,A147*20,1)</f>
        <v>95.600114000000005</v>
      </c>
      <c r="H147" s="5">
        <f ca="1">OFFSET('1344p stat'!$N$1,A147*20,1)</f>
        <v>70.029000999999994</v>
      </c>
      <c r="J147" s="5">
        <f t="shared" ca="1" si="6"/>
        <v>642.45646540000041</v>
      </c>
    </row>
    <row r="148" spans="1:10" x14ac:dyDescent="0.25">
      <c r="A148">
        <v>10</v>
      </c>
      <c r="C148" t="str">
        <f ca="1">OFFSET('1344p stat'!$A$1,A148*20,0)</f>
        <v>CUDA ant add CPU12</v>
      </c>
      <c r="D148" s="5">
        <f ca="1">OFFSET('1344p trace'!$U$56,(A40-1)*56,0)</f>
        <v>13981.843183999963</v>
      </c>
      <c r="E148" s="5">
        <f ca="1">OFFSET('1344p trace'!$V$56,(A40-1)*56,0)</f>
        <v>13806.993984000006</v>
      </c>
      <c r="F148" s="5">
        <f ca="1">OFFSET('1344p stat'!$H$1,A148*20,1)</f>
        <v>13289.855364999999</v>
      </c>
      <c r="G148" s="5">
        <f ca="1">OFFSET('1344p stat'!$K$1,A148*20,1)</f>
        <v>13077.274493000001</v>
      </c>
      <c r="H148" s="5">
        <f ca="1">OFFSET('1344p stat'!$N$1,A148*20,1)</f>
        <v>9.8962999999999995E-2</v>
      </c>
      <c r="J148" s="5">
        <f t="shared" ca="1" si="6"/>
        <v>54156.065988999966</v>
      </c>
    </row>
    <row r="149" spans="1:10" x14ac:dyDescent="0.25">
      <c r="A149">
        <v>11</v>
      </c>
      <c r="C149" t="str">
        <f ca="1">OFFSET('1344p stat'!$A$1,A149*20,0)</f>
        <v>CUDA opt</v>
      </c>
      <c r="D149" s="5">
        <f ca="1">OFFSET('1344p trace'!$U$56,(A41-1)*56,0)</f>
        <v>33.554613142915997</v>
      </c>
      <c r="E149" s="5">
        <f ca="1">OFFSET('1344p trace'!$V$56,(A41-1)*56,0)</f>
        <v>0</v>
      </c>
      <c r="F149" s="5">
        <f ca="1">OFFSET('1344p stat'!$H$1,A149*20,1)</f>
        <v>0</v>
      </c>
      <c r="G149" s="5">
        <f ca="1">OFFSET('1344p stat'!$K$1,A149*20,1)</f>
        <v>0</v>
      </c>
      <c r="H149" s="5">
        <f ca="1">OFFSET('1344p stat'!$N$1,A149*20,1)</f>
        <v>0</v>
      </c>
      <c r="J149" s="5">
        <f t="shared" ca="1" si="6"/>
        <v>33.554613142915997</v>
      </c>
    </row>
    <row r="150" spans="1:10" x14ac:dyDescent="0.25">
      <c r="A150">
        <v>12</v>
      </c>
      <c r="C150" t="str">
        <f ca="1">OFFSET('1344p stat'!$A$1,A150*20,0)</f>
        <v>CUDA opt Time</v>
      </c>
      <c r="D150" s="5">
        <f ca="1">OFFSET('1344p trace'!$U$56,(A42-1)*56,0)</f>
        <v>15.833928811935998</v>
      </c>
      <c r="E150" s="5">
        <f ca="1">OFFSET('1344p trace'!$V$56,(A42-1)*56,0)</f>
        <v>10.230200113923848</v>
      </c>
      <c r="F150" s="5">
        <f ca="1">OFFSET('1344p stat'!$H$1,A150*20,1)</f>
        <v>0.90984900000000002</v>
      </c>
      <c r="G150" s="5">
        <f ca="1">OFFSET('1344p stat'!$K$1,A150*20,1)</f>
        <v>0.625884</v>
      </c>
      <c r="H150" s="5">
        <f ca="1">OFFSET('1344p stat'!$N$1,A150*20,1)</f>
        <v>0</v>
      </c>
      <c r="J150" s="5">
        <f t="shared" ca="1" si="6"/>
        <v>27.599861925859848</v>
      </c>
    </row>
    <row r="151" spans="1:10" x14ac:dyDescent="0.25">
      <c r="A151">
        <v>13</v>
      </c>
      <c r="C151" t="str">
        <f ca="1">OFFSET('1344p stat'!$A$1,A151*20,0)</f>
        <v>CUDA opt non hash</v>
      </c>
      <c r="D151" s="5">
        <f ca="1">OFFSET('1344p trace'!$U$56,(A43-1)*56,0)</f>
        <v>35.13556643067561</v>
      </c>
      <c r="E151" s="5">
        <f ca="1">OFFSET('1344p trace'!$V$56,(A43-1)*56,0)</f>
        <v>33.652514220624603</v>
      </c>
      <c r="F151" s="5">
        <f ca="1">OFFSET('1344p stat'!$H$1,A151*20,1)</f>
        <v>2.3125840000000002</v>
      </c>
      <c r="G151" s="5">
        <f ca="1">OFFSET('1344p stat'!$K$1,A151*20,1)</f>
        <v>1.433154</v>
      </c>
      <c r="H151" s="5">
        <f ca="1">OFFSET('1344p stat'!$N$1,A151*20,1)</f>
        <v>0</v>
      </c>
      <c r="J151" s="5">
        <f t="shared" ca="1" si="6"/>
        <v>72.533818651300223</v>
      </c>
    </row>
    <row r="152" spans="1:10" x14ac:dyDescent="0.25">
      <c r="A152">
        <v>14</v>
      </c>
      <c r="C152" t="str">
        <f ca="1">OFFSET('1344p stat'!$A$1,A152*20,0)</f>
        <v>CUDA opt ant</v>
      </c>
      <c r="D152" s="5">
        <f ca="1">OFFSET('1344p trace'!$U$56,(A44-1)*56,0)</f>
        <v>210.7327257599986</v>
      </c>
      <c r="E152" s="5">
        <f ca="1">OFFSET('1344p trace'!$V$56,(A44-1)*56,0)</f>
        <v>200.45043475999978</v>
      </c>
      <c r="F152" s="5">
        <f ca="1">OFFSET('1344p stat'!$H$1,A152*20,1)</f>
        <v>199.53945400000001</v>
      </c>
      <c r="G152" s="5">
        <f ca="1">OFFSET('1344p stat'!$K$1,A152*20,1)</f>
        <v>126.388255</v>
      </c>
      <c r="H152" s="5">
        <f ca="1">OFFSET('1344p stat'!$N$1,A152*20,1)</f>
        <v>0</v>
      </c>
      <c r="J152" s="5">
        <f t="shared" ca="1" si="6"/>
        <v>737.11086951999835</v>
      </c>
    </row>
    <row r="153" spans="1:10" x14ac:dyDescent="0.25">
      <c r="A153">
        <v>15</v>
      </c>
      <c r="C153" t="str">
        <f ca="1">OFFSET('1344p stat'!$A$1,A153*20,0)</f>
        <v>CUDA opt ant non hash</v>
      </c>
      <c r="D153" s="5">
        <f ca="1">OFFSET('1344p trace'!$U$56,(A45-1)*56,0)</f>
        <v>16.010149640000357</v>
      </c>
      <c r="E153" s="5">
        <f ca="1">OFFSET('1344p trace'!$V$56,(A45-1)*56,0)</f>
        <v>14.277884039999693</v>
      </c>
      <c r="F153" s="5">
        <f ca="1">OFFSET('1344p stat'!$H$1,A153*20,1)</f>
        <v>3.2324079999999999</v>
      </c>
      <c r="G153" s="5">
        <f ca="1">OFFSET('1344p stat'!$K$1,A153*20,1)</f>
        <v>0.11644500000000001</v>
      </c>
      <c r="H153" s="5">
        <f ca="1">OFFSET('1344p stat'!$N$1,A153*20,1)</f>
        <v>0</v>
      </c>
      <c r="J153" s="5">
        <f t="shared" ca="1" si="6"/>
        <v>33.636886680000046</v>
      </c>
    </row>
    <row r="154" spans="1:10" x14ac:dyDescent="0.25">
      <c r="A154">
        <v>16</v>
      </c>
      <c r="C154" t="str">
        <f ca="1">OFFSET('1344p stat'!$A$1,A154*20,0)</f>
        <v>CUDA opt ant par</v>
      </c>
      <c r="D154" s="5">
        <f ca="1">OFFSET('1344p trace'!$U$56,(A46-1)*56,0)</f>
        <v>49.784824360000627</v>
      </c>
      <c r="E154" s="5">
        <f ca="1">OFFSET('1344p trace'!$V$56,(A46-1)*56,0)</f>
        <v>48.868168040000363</v>
      </c>
      <c r="F154" s="5">
        <f ca="1">OFFSET('1344p stat'!$H$1,A154*20,1)</f>
        <v>3.591771</v>
      </c>
      <c r="G154" s="5">
        <f ca="1">OFFSET('1344p stat'!$K$1,A154*20,1)</f>
        <v>0.34431299999999998</v>
      </c>
      <c r="H154" s="5">
        <f ca="1">OFFSET('1344p stat'!$N$1,A154*20,1)</f>
        <v>0</v>
      </c>
      <c r="J154" s="5">
        <f t="shared" ca="1" si="6"/>
        <v>102.58907640000098</v>
      </c>
    </row>
    <row r="155" spans="1:10" x14ac:dyDescent="0.25">
      <c r="A155">
        <v>17</v>
      </c>
      <c r="C155" t="str">
        <f ca="1">OFFSET('1344p stat'!$A$1,A155*20,0)</f>
        <v>non CUDA Time</v>
      </c>
      <c r="D155" s="5">
        <f ca="1">OFFSET('1344p trace'!$U$56,(A47-1)*56,0)</f>
        <v>5548.7494240000005</v>
      </c>
      <c r="E155" s="5">
        <f ca="1">OFFSET('1344p trace'!$V$56,(A47-1)*56,0)</f>
        <v>4429.4209639999908</v>
      </c>
      <c r="F155" s="5">
        <f ca="1">OFFSET('1344p stat'!$H$1,A155*20,1)</f>
        <v>4428.4455610000005</v>
      </c>
      <c r="G155" s="5">
        <f ca="1">OFFSET('1344p stat'!$K$1,A155*20,1)</f>
        <v>4425.4170080000004</v>
      </c>
      <c r="H155" s="5">
        <f ca="1">OFFSET('1344p stat'!$N$1,A155*20,1)</f>
        <v>333.64919200000003</v>
      </c>
      <c r="J155" s="5">
        <f t="shared" ca="1" si="6"/>
        <v>19165.682148999993</v>
      </c>
    </row>
    <row r="156" spans="1:10" x14ac:dyDescent="0.25">
      <c r="A156">
        <v>18</v>
      </c>
      <c r="C156" t="str">
        <f ca="1">OFFSET('1344p stat'!$A$1,A156*20,0)</f>
        <v>non CUDA</v>
      </c>
      <c r="D156" s="5">
        <f ca="1">OFFSET('1344p trace'!$U$56,(A48-1)*56,0)</f>
        <v>2725.1664359999977</v>
      </c>
      <c r="E156" s="5">
        <f ca="1">OFFSET('1344p trace'!$V$56,(A48-1)*56,0)</f>
        <v>0</v>
      </c>
      <c r="F156" s="5">
        <f ca="1">OFFSET('1344p stat'!$H$1,A156*20,1)</f>
        <v>0</v>
      </c>
      <c r="G156" s="5">
        <f ca="1">OFFSET('1344p stat'!$K$1,A156*20,1)</f>
        <v>0</v>
      </c>
      <c r="H156" s="5">
        <f ca="1">OFFSET('1344p stat'!$N$1,A156*20,1)</f>
        <v>0</v>
      </c>
      <c r="J156" s="5">
        <f t="shared" ca="1" si="6"/>
        <v>2725.1664359999977</v>
      </c>
    </row>
    <row r="157" spans="1:10" x14ac:dyDescent="0.25">
      <c r="A157">
        <v>19</v>
      </c>
      <c r="C157" t="str">
        <f ca="1">OFFSET('1344p stat'!$A$1,A157*20,0)</f>
        <v>non CUDA non hash</v>
      </c>
      <c r="D157" s="5">
        <f ca="1">OFFSET('1344p trace'!$U$56,(A49-1)*56,0)</f>
        <v>1548.0357000000042</v>
      </c>
      <c r="E157" s="5">
        <f ca="1">OFFSET('1344p trace'!$V$56,(A49-1)*56,0)</f>
        <v>1548.9382439999954</v>
      </c>
      <c r="F157" s="5">
        <f ca="1">OFFSET('1344p stat'!$H$1,A157*20,1)</f>
        <v>1547.98199</v>
      </c>
      <c r="G157" s="5">
        <f ca="1">OFFSET('1344p stat'!$K$1,A157*20,1)</f>
        <v>1537.9386569999999</v>
      </c>
      <c r="H157" s="5">
        <f ca="1">OFFSET('1344p stat'!$N$1,A157*20,1)</f>
        <v>247.01281800000001</v>
      </c>
      <c r="J157" s="5">
        <f t="shared" ca="1" si="6"/>
        <v>6429.9074089999995</v>
      </c>
    </row>
    <row r="158" spans="1:10" x14ac:dyDescent="0.25">
      <c r="A158">
        <v>20</v>
      </c>
      <c r="C158" t="str">
        <f ca="1">OFFSET('1344p stat'!$A$1,A158*20,0)</f>
        <v>Classic ACO</v>
      </c>
      <c r="D158" s="5">
        <f ca="1">OFFSET('1344p trace'!$U$56,(A50-1)*56,0)</f>
        <v>2643523.4084000001</v>
      </c>
      <c r="E158" s="5">
        <f ca="1">OFFSET('1344p trace'!$V$56,(A50-1)*56,0)</f>
        <v>2613266.1535999994</v>
      </c>
      <c r="F158" s="5">
        <f ca="1">OFFSET('1344p stat'!$H$1,A158*20,1)</f>
        <v>2601609.0234300001</v>
      </c>
      <c r="G158" s="5">
        <f ca="1">OFFSET('1344p stat'!$K$1,A158*20,1)</f>
        <v>2601410.8077619998</v>
      </c>
      <c r="H158" s="5">
        <f ca="1">OFFSET('1344p stat'!$N$1,A158*20,1)</f>
        <v>2345.1454269999999</v>
      </c>
      <c r="J158" s="5">
        <f t="shared" ca="1" si="6"/>
        <v>10462154.538618999</v>
      </c>
    </row>
    <row r="159" spans="1:10" x14ac:dyDescent="0.25">
      <c r="A159">
        <v>21</v>
      </c>
      <c r="C159" t="str">
        <f ca="1">OFFSET('1344p stat'!$A$1,A159*20,0)</f>
        <v>Classic ACO non hash</v>
      </c>
      <c r="D159" s="5">
        <f ca="1">OFFSET('1344p trace'!$U$56,(A51-1)*56,0)</f>
        <v>14166.633600000006</v>
      </c>
      <c r="E159" s="5">
        <f ca="1">OFFSET('1344p trace'!$V$56,(A51-1)*56,0)</f>
        <v>14175.953600000003</v>
      </c>
      <c r="F159" s="5">
        <f ca="1">OFFSET('1344p stat'!$H$1,A159*20,1)</f>
        <v>14108.652163999999</v>
      </c>
      <c r="G159" s="5">
        <f ca="1">OFFSET('1344p stat'!$K$1,A159*20,1)</f>
        <v>14104.237041</v>
      </c>
      <c r="H159" s="5">
        <f ca="1">OFFSET('1344p stat'!$N$1,A159*20,1)</f>
        <v>172.27313699999999</v>
      </c>
      <c r="J159" s="5">
        <f t="shared" ca="1" si="6"/>
        <v>56727.749542000005</v>
      </c>
    </row>
    <row r="160" spans="1:10" x14ac:dyDescent="0.25">
      <c r="A160">
        <v>22</v>
      </c>
      <c r="C160" t="str">
        <f ca="1">OFFSET('1344p stat'!$A$1,A160*20,0)</f>
        <v>omp</v>
      </c>
      <c r="D160" s="5">
        <f ca="1">OFFSET('1344p trace'!$U$56,(A52-1)*56,0)</f>
        <v>2703.6775999999909</v>
      </c>
      <c r="E160" s="5">
        <f ca="1">OFFSET('1344p trace'!$V$56,(A52-1)*56,0)</f>
        <v>2650.2032160000035</v>
      </c>
      <c r="F160" s="5">
        <f ca="1">OFFSET('1344p stat'!$H$1,A160*20,1)</f>
        <v>2647.6636309999999</v>
      </c>
      <c r="G160" s="5">
        <f ca="1">OFFSET('1344p stat'!$K$1,A160*20,1)</f>
        <v>2634.3001490000001</v>
      </c>
      <c r="H160" s="5">
        <f ca="1">OFFSET('1344p stat'!$N$1,A160*20,1)</f>
        <v>87.558351000000002</v>
      </c>
      <c r="J160" s="5">
        <f t="shared" ca="1" si="6"/>
        <v>10723.402946999995</v>
      </c>
    </row>
    <row r="161" spans="1:10" x14ac:dyDescent="0.25">
      <c r="A161">
        <v>23</v>
      </c>
      <c r="C161" t="str">
        <f ca="1">OFFSET('1344p stat'!$A$1,A161*20,0)</f>
        <v>omp non hash</v>
      </c>
      <c r="D161" s="5">
        <f ca="1">OFFSET('1344p trace'!$U$56,(A53-1)*56,0)</f>
        <v>2347.5697000000091</v>
      </c>
      <c r="E161" s="5">
        <f ca="1">OFFSET('1344p trace'!$V$56,(A53-1)*56,0)</f>
        <v>2328.7747999999988</v>
      </c>
      <c r="F161" s="5">
        <f ca="1">OFFSET('1344p stat'!$H$1,A161*20,1)</f>
        <v>2326.1526170000002</v>
      </c>
      <c r="G161" s="5">
        <f ca="1">OFFSET('1344p stat'!$K$1,A161*20,1)</f>
        <v>2319.418823</v>
      </c>
      <c r="H161" s="5">
        <f ca="1">OFFSET('1344p stat'!$N$1,A161*20,1)</f>
        <v>84.074954000000005</v>
      </c>
      <c r="J161" s="5">
        <f t="shared" ca="1" si="6"/>
        <v>9405.9908940000078</v>
      </c>
    </row>
    <row r="162" spans="1:10" x14ac:dyDescent="0.25">
      <c r="A162">
        <v>24</v>
      </c>
      <c r="C162" t="str">
        <f ca="1">OFFSET('1344p stat'!$A$1,A162*20,0)</f>
        <v>non CUDA transp Time</v>
      </c>
      <c r="D162" s="5">
        <f ca="1">OFFSET('1344p trace'!$U$56,(A54-1)*56,0)</f>
        <v>7516.4712959999852</v>
      </c>
      <c r="E162" s="5">
        <f ca="1">OFFSET('1344p trace'!$V$56,(A54-1)*56,0)</f>
        <v>7535.5985959999707</v>
      </c>
      <c r="F162" s="5">
        <f ca="1">OFFSET('1344p stat'!$H$1,A162*20,1)</f>
        <v>7531.2626010000004</v>
      </c>
      <c r="G162" s="5">
        <f ca="1">OFFSET('1344p stat'!$K$1,A162*20,1)</f>
        <v>7458.1546420000004</v>
      </c>
      <c r="H162" s="5">
        <f ca="1">OFFSET('1344p stat'!$N$1,A162*20,1)</f>
        <v>503.40509300000002</v>
      </c>
      <c r="J162" s="5">
        <f t="shared" ca="1" si="6"/>
        <v>30544.892227999961</v>
      </c>
    </row>
    <row r="163" spans="1:10" x14ac:dyDescent="0.25">
      <c r="A163">
        <v>25</v>
      </c>
      <c r="C163" t="str">
        <f ca="1">OFFSET('1344p stat'!$A$1,A163*20,0)</f>
        <v>non CUDA transp</v>
      </c>
      <c r="D163" s="5">
        <f ca="1">OFFSET('1344p trace'!$U$56,(A55-1)*56,0)</f>
        <v>7623.3549000000103</v>
      </c>
      <c r="E163" s="5">
        <f ca="1">OFFSET('1344p trace'!$V$56,(A55-1)*56,0)</f>
        <v>0</v>
      </c>
      <c r="F163" s="5">
        <f ca="1">OFFSET('1344p stat'!$H$1,A163*20,1)</f>
        <v>0</v>
      </c>
      <c r="G163" s="5">
        <f ca="1">OFFSET('1344p stat'!$K$1,A163*20,1)</f>
        <v>0</v>
      </c>
      <c r="H163" s="5">
        <f ca="1">OFFSET('1344p stat'!$N$1,A163*20,1)</f>
        <v>0</v>
      </c>
      <c r="J163" s="5">
        <f t="shared" ca="1" si="6"/>
        <v>7623.3549000000103</v>
      </c>
    </row>
    <row r="164" spans="1:10" x14ac:dyDescent="0.25">
      <c r="A164">
        <v>26</v>
      </c>
      <c r="C164" t="str">
        <f ca="1">OFFSET('1344p stat'!$A$1,A164*20,0)</f>
        <v>non CUDA transp non hash</v>
      </c>
      <c r="D164" s="5">
        <f ca="1">OFFSET('1344p trace'!$U$56,(A56-1)*56,0)</f>
        <v>5974.0216839999803</v>
      </c>
      <c r="E164" s="5">
        <f ca="1">OFFSET('1344p trace'!$V$56,(A56-1)*56,0)</f>
        <v>5949.3561159999927</v>
      </c>
      <c r="F164" s="5">
        <f ca="1">OFFSET('1344p stat'!$H$1,A164*20,1)</f>
        <v>5945.14167</v>
      </c>
      <c r="G164" s="5">
        <f ca="1">OFFSET('1344p stat'!$K$1,A164*20,1)</f>
        <v>5886.0537919999997</v>
      </c>
      <c r="H164" s="5">
        <f ca="1">OFFSET('1344p stat'!$N$1,A164*20,1)</f>
        <v>563.13839199999995</v>
      </c>
      <c r="J164" s="5">
        <f t="shared" ca="1" si="6"/>
        <v>24317.711653999973</v>
      </c>
    </row>
    <row r="165" spans="1:10" x14ac:dyDescent="0.25">
      <c r="A165">
        <v>27</v>
      </c>
      <c r="C165" t="str">
        <f ca="1">OFFSET('1344p stat'!$A$1,A165*20,0)</f>
        <v>non CUDA transp_AVX Time</v>
      </c>
      <c r="D165" s="5">
        <f ca="1">OFFSET('1344p trace'!$U$56,(A57-1)*56,0)</f>
        <v>5527.338399999986</v>
      </c>
      <c r="E165" s="5">
        <f ca="1">OFFSET('1344p trace'!$V$56,(A57-1)*56,0)</f>
        <v>5463.0015840000005</v>
      </c>
      <c r="F165" s="5">
        <f ca="1">OFFSET('1344p stat'!$H$1,A165*20,1)</f>
        <v>5458.8839669999998</v>
      </c>
      <c r="G165" s="5">
        <f ca="1">OFFSET('1344p stat'!$K$1,A165*20,1)</f>
        <v>5336.3384599999999</v>
      </c>
      <c r="H165" s="5">
        <f ca="1">OFFSET('1344p stat'!$N$1,A165*20,1)</f>
        <v>460.145261</v>
      </c>
      <c r="J165" s="5">
        <f t="shared" ca="1" si="6"/>
        <v>22245.707671999986</v>
      </c>
    </row>
    <row r="166" spans="1:10" x14ac:dyDescent="0.25">
      <c r="A166">
        <v>28</v>
      </c>
      <c r="C166" t="str">
        <f ca="1">OFFSET('1344p stat'!$A$1,A166*20,0)</f>
        <v>non CUDA transp_AVX</v>
      </c>
      <c r="D166" s="5">
        <f ca="1">OFFSET('1344p trace'!$U$56,(A58-1)*56,0)</f>
        <v>6702.4854439999981</v>
      </c>
      <c r="E166" s="5">
        <f ca="1">OFFSET('1344p trace'!$V$56,(A58-1)*56,0)</f>
        <v>0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>
        <f t="shared" ca="1" si="6"/>
        <v>6702.4854439999981</v>
      </c>
    </row>
    <row r="167" spans="1:10" x14ac:dyDescent="0.25">
      <c r="A167">
        <v>29</v>
      </c>
      <c r="C167" t="str">
        <f ca="1">OFFSET('1344p stat'!$A$1,A167*20,0)</f>
        <v>non CUDA transp_AVX non hash</v>
      </c>
      <c r="D167" s="5">
        <f ca="1">OFFSET('1344p trace'!$U$56,(A59-1)*56,0)</f>
        <v>6033.3092960000013</v>
      </c>
      <c r="E167" s="5">
        <f ca="1">OFFSET('1344p trace'!$V$56,(A59-1)*56,0)</f>
        <v>6042.6199360000001</v>
      </c>
      <c r="F167" s="5">
        <f ca="1">OFFSET('1344p stat'!$H$1,A167*20,1)</f>
        <v>6036.4596579999998</v>
      </c>
      <c r="G167" s="5">
        <f ca="1">OFFSET('1344p stat'!$K$1,A167*20,1)</f>
        <v>5885.141372</v>
      </c>
      <c r="H167" s="5">
        <f ca="1">OFFSET('1344p stat'!$N$1,A167*20,1)</f>
        <v>468.89325100000002</v>
      </c>
      <c r="J167" s="5">
        <f t="shared" ca="1" si="6"/>
        <v>24466.423513000002</v>
      </c>
    </row>
    <row r="168" spans="1:10" x14ac:dyDescent="0.25">
      <c r="A168">
        <v>30</v>
      </c>
      <c r="C168" t="str">
        <f ca="1">OFFSET('1344p stat'!$A$1,A168*20,0)</f>
        <v>non CUDA transp_AVX_OMP Time</v>
      </c>
      <c r="D168" s="5">
        <f ca="1">OFFSET('1344p trace'!$U$56,(A60-1)*56,0)</f>
        <v>6026.3251360000049</v>
      </c>
      <c r="E168" s="5">
        <f ca="1">OFFSET('1344p trace'!$V$56,(A60-1)*56,0)</f>
        <v>5944.0550759999978</v>
      </c>
      <c r="F168" s="5">
        <f ca="1">OFFSET('1344p stat'!$H$1,A168*20,1)</f>
        <v>5938.4302559999996</v>
      </c>
      <c r="G168" s="5">
        <f ca="1">OFFSET('1344p stat'!$K$1,A168*20,1)</f>
        <v>5826.832222</v>
      </c>
      <c r="H168" s="5">
        <f ca="1">OFFSET('1344p stat'!$N$1,A168*20,1)</f>
        <v>655.09004000000004</v>
      </c>
      <c r="J168" s="5">
        <f t="shared" ref="J168:J188" ca="1" si="7">SUM(D168:H168)</f>
        <v>24390.732730000003</v>
      </c>
    </row>
    <row r="169" spans="1:10" x14ac:dyDescent="0.25">
      <c r="A169">
        <v>31</v>
      </c>
      <c r="C169" t="str">
        <f ca="1">OFFSET('1344p stat'!$A$1,A169*20,0)</f>
        <v>non CUDA transp_AVX_OMP</v>
      </c>
      <c r="D169" s="5">
        <f ca="1">OFFSET('1344p trace'!$U$56,(A61-1)*56,0)</f>
        <v>7936.0984160000235</v>
      </c>
      <c r="E169" s="5">
        <f ca="1">OFFSET('1344p trace'!$V$56,(A61-1)*56,0)</f>
        <v>0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>
        <f t="shared" ca="1" si="7"/>
        <v>7936.0984160000235</v>
      </c>
    </row>
    <row r="170" spans="1:10" x14ac:dyDescent="0.25">
      <c r="A170">
        <v>32</v>
      </c>
      <c r="C170" t="str">
        <f ca="1">OFFSET('1344p stat'!$A$1,A170*20,0)</f>
        <v>non CUDA transp_AVX_OMP non hash</v>
      </c>
      <c r="D170" s="5">
        <f ca="1">OFFSET('1344p trace'!$U$56,(A62-1)*56,0)</f>
        <v>5488.3827559999991</v>
      </c>
      <c r="E170" s="5">
        <f ca="1">OFFSET('1344p trace'!$V$56,(A62-1)*56,0)</f>
        <v>5493.0059360000041</v>
      </c>
      <c r="F170" s="5">
        <f ca="1">OFFSET('1344p stat'!$H$1,A170*20,1)</f>
        <v>5485.3495279999997</v>
      </c>
      <c r="G170" s="5">
        <f ca="1">OFFSET('1344p stat'!$K$1,A170*20,1)</f>
        <v>5366.9242770000001</v>
      </c>
      <c r="H170" s="5">
        <f ca="1">OFFSET('1344p stat'!$N$1,A170*20,1)</f>
        <v>636.03231800000003</v>
      </c>
      <c r="J170" s="5">
        <f t="shared" ca="1" si="7"/>
        <v>22469.694815000006</v>
      </c>
    </row>
    <row r="171" spans="1:10" x14ac:dyDescent="0.25">
      <c r="A171">
        <v>33</v>
      </c>
      <c r="C171" t="str">
        <f ca="1">OFFSET('1344p stat'!$A$1,A171*20,0)</f>
        <v>CUDA ant add CPU_AVX_transp Time</v>
      </c>
      <c r="D171" s="5">
        <f ca="1">OFFSET('1344p trace'!$U$56,(A63-1)*56,0)</f>
        <v>574.76737583999534</v>
      </c>
      <c r="E171" s="5">
        <f ca="1">OFFSET('1344p trace'!$V$56,(A63-1)*56,0)</f>
        <v>563.88827215999936</v>
      </c>
      <c r="F171" s="5">
        <f ca="1">OFFSET('1344p stat'!$H$1,A171*20,1)</f>
        <v>504.75465000000003</v>
      </c>
      <c r="G171" s="5">
        <f ca="1">OFFSET('1344p stat'!$K$1,A171*20,1)</f>
        <v>478.20467500000001</v>
      </c>
      <c r="H171" s="5">
        <f ca="1">OFFSET('1344p stat'!$N$1,A171*20,1)</f>
        <v>356.237323</v>
      </c>
      <c r="J171" s="5">
        <f t="shared" ca="1" si="7"/>
        <v>2477.8522959999946</v>
      </c>
    </row>
    <row r="172" spans="1:10" x14ac:dyDescent="0.25">
      <c r="A172">
        <v>34</v>
      </c>
      <c r="C172" t="str">
        <f ca="1">OFFSET('1344p stat'!$A$1,A172*20,0)</f>
        <v>CUDA ant add CPU_AVX_transp</v>
      </c>
      <c r="D172" s="5">
        <f ca="1">OFFSET('1344p trace'!$U$56,(A64-1)*56,0)</f>
        <v>181.16795924000002</v>
      </c>
      <c r="E172" s="5">
        <f ca="1">OFFSET('1344p trace'!$V$56,(A64-1)*56,0)</f>
        <v>0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>
        <f t="shared" ca="1" si="7"/>
        <v>181.16795924000002</v>
      </c>
    </row>
    <row r="173" spans="1:10" x14ac:dyDescent="0.25">
      <c r="A173">
        <v>35</v>
      </c>
      <c r="C173" t="str">
        <f ca="1">OFFSET('1344p stat'!$A$1,A173*20,0)</f>
        <v>CUDA ant add CPU_AVX_transp non hash</v>
      </c>
      <c r="D173" s="5">
        <f ca="1">OFFSET('1344p trace'!$U$56,(A65-1)*56,0)</f>
        <v>575.04799136000099</v>
      </c>
      <c r="E173" s="5">
        <f ca="1">OFFSET('1344p trace'!$V$56,(A65-1)*56,0)</f>
        <v>566.90058484000144</v>
      </c>
      <c r="F173" s="5">
        <f ca="1">OFFSET('1344p stat'!$H$1,A173*20,1)</f>
        <v>495.08836200000002</v>
      </c>
      <c r="G173" s="5">
        <f ca="1">OFFSET('1344p stat'!$K$1,A173*20,1)</f>
        <v>438.113472</v>
      </c>
      <c r="H173" s="5">
        <f ca="1">OFFSET('1344p stat'!$N$1,A173*20,1)</f>
        <v>293.67115799999999</v>
      </c>
      <c r="J173" s="5">
        <f t="shared" ca="1" si="7"/>
        <v>2368.8215682000027</v>
      </c>
    </row>
    <row r="174" spans="1:10" x14ac:dyDescent="0.25">
      <c r="A174">
        <v>36</v>
      </c>
      <c r="C174" t="str">
        <f ca="1">OFFSET('1344p stat'!$A$1,A174*20,0)</f>
        <v>CUDA opt_one_GPU</v>
      </c>
      <c r="D174" s="5">
        <f ca="1">OFFSET('1344p trace'!$U$56,(A66-1)*56,0)</f>
        <v>3.6780992319999983</v>
      </c>
      <c r="E174" s="5">
        <f ca="1">OFFSET('1344p trace'!$V$56,(A66-1)*56,0)</f>
        <v>6.3622052249600041E-5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>
        <f t="shared" ca="1" si="7"/>
        <v>3.678162854052248</v>
      </c>
    </row>
    <row r="175" spans="1:10" x14ac:dyDescent="0.25">
      <c r="A175">
        <v>37</v>
      </c>
      <c r="C175" t="str">
        <f ca="1">OFFSET('1344p stat'!$A$1,A175*20,0)</f>
        <v>CUDA opt_one_GPU ant</v>
      </c>
      <c r="D175" s="5">
        <f ca="1">OFFSET('1344p trace'!$U$56,(A67-1)*56,0)</f>
        <v>1723599.3183999998</v>
      </c>
      <c r="E175" s="5">
        <f ca="1">OFFSET('1344p trace'!$V$56,(A67-1)*56,0)</f>
        <v>1725454.3716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>
        <f t="shared" ca="1" si="7"/>
        <v>3449053.6899999995</v>
      </c>
    </row>
    <row r="176" spans="1:10" x14ac:dyDescent="0.25">
      <c r="A176">
        <v>38</v>
      </c>
      <c r="C176" t="str">
        <f ca="1">OFFSET('1344p stat'!$A$1,A176*20,0)</f>
        <v>CUDA opt_one_GPU ant local</v>
      </c>
      <c r="D176" s="5">
        <f ca="1">OFFSET('1344p trace'!$U$56,(A68-1)*56,0)</f>
        <v>574.83729599997912</v>
      </c>
      <c r="E176" s="5">
        <f ca="1">OFFSET('1344p trace'!$V$56,(A68-1)*56,0)</f>
        <v>569.72039999997742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>
        <f t="shared" ca="1" si="7"/>
        <v>1144.5576959999566</v>
      </c>
    </row>
    <row r="177" spans="1:10" x14ac:dyDescent="0.25">
      <c r="A177">
        <v>39</v>
      </c>
      <c r="C177" t="str">
        <f ca="1">OFFSET('1344p stat'!$A$1,A177*20,0)</f>
        <v>CUDA Const</v>
      </c>
      <c r="D177" s="5">
        <f ca="1">OFFSET('1344p trace'!$U$56,(A69-1)*56,0)</f>
        <v>0.14859840022400025</v>
      </c>
      <c r="E177" s="5">
        <f ca="1">OFFSET('1344p trace'!$V$56,(A69-1)*56,0)</f>
        <v>6.3195877376000063E-6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>
        <f t="shared" ca="1" si="7"/>
        <v>0.14860471981173787</v>
      </c>
    </row>
    <row r="178" spans="1:10" x14ac:dyDescent="0.25">
      <c r="A178">
        <v>40</v>
      </c>
      <c r="C178" t="str">
        <f ca="1">OFFSET('1344p stat'!$A$1,A178*20,0)</f>
        <v>CUDA ant Const</v>
      </c>
      <c r="D178" s="5">
        <f ca="1">OFFSET('1344p trace'!$U$56,(A70-1)*56,0)</f>
        <v>15.243882439999872</v>
      </c>
      <c r="E178" s="5">
        <f ca="1">OFFSET('1344p trace'!$V$56,(A70-1)*56,0)</f>
        <v>14.989093960000053</v>
      </c>
      <c r="F178" s="5">
        <f ca="1">OFFSET('1344p stat'!$H$1,A178*20,1)</f>
        <v>6.3208130000000002</v>
      </c>
      <c r="G178" s="5">
        <f ca="1">OFFSET('1344p stat'!$K$1,A178*20,1)</f>
        <v>0.28632400000000002</v>
      </c>
      <c r="H178" s="5">
        <f ca="1">OFFSET('1344p stat'!$N$1,A178*20,1)</f>
        <v>1.3047E-2</v>
      </c>
      <c r="J178" s="5">
        <f t="shared" ca="1" si="7"/>
        <v>36.853160399999929</v>
      </c>
    </row>
    <row r="179" spans="1:10" x14ac:dyDescent="0.25">
      <c r="A179">
        <v>41</v>
      </c>
      <c r="C179" t="str">
        <f ca="1">OFFSET('1344p stat'!$A$1,A179*20,0)</f>
        <v>CUDA ant par Const</v>
      </c>
      <c r="D179" s="5">
        <f ca="1">OFFSET('1344p trace'!$U$56,(A71-1)*56,0)</f>
        <v>21.786546440000176</v>
      </c>
      <c r="E179" s="5">
        <f ca="1">OFFSET('1344p trace'!$V$56,(A71-1)*56,0)</f>
        <v>20.682055240000082</v>
      </c>
      <c r="F179" s="5">
        <f ca="1">OFFSET('1344p stat'!$H$1,A179*20,1)</f>
        <v>4.4627800000000004</v>
      </c>
      <c r="G179" s="5">
        <f ca="1">OFFSET('1344p stat'!$K$1,A179*20,1)</f>
        <v>0.134738</v>
      </c>
      <c r="H179" s="5">
        <f ca="1">OFFSET('1344p stat'!$N$1,A179*20,1)</f>
        <v>5.2040000000000003E-3</v>
      </c>
      <c r="J179" s="5">
        <f t="shared" ca="1" si="7"/>
        <v>47.071323680000262</v>
      </c>
    </row>
    <row r="180" spans="1:10" x14ac:dyDescent="0.25">
      <c r="A180">
        <v>42</v>
      </c>
      <c r="C180" t="str">
        <f ca="1">OFFSET('1344p stat'!$A$1,A180*20,0)</f>
        <v>CUDA ant add CPU Const</v>
      </c>
      <c r="D180" s="5">
        <f ca="1">OFFSET('1344p trace'!$U$56,(A72-1)*56,0)</f>
        <v>545.81070835999981</v>
      </c>
      <c r="E180" s="5">
        <f ca="1">OFFSET('1344p trace'!$V$56,(A72-1)*56,0)</f>
        <v>547.60782099999528</v>
      </c>
      <c r="F180" s="5">
        <f ca="1">OFFSET('1344p stat'!$H$1,A180*20,1)</f>
        <v>283.47577999999999</v>
      </c>
      <c r="G180" s="5">
        <f ca="1">OFFSET('1344p stat'!$K$1,A180*20,1)</f>
        <v>222.79931300000001</v>
      </c>
      <c r="H180" s="5">
        <f ca="1">OFFSET('1344p stat'!$N$1,A180*20,1)</f>
        <v>46.387726000000001</v>
      </c>
      <c r="J180" s="5">
        <f t="shared" ca="1" si="7"/>
        <v>1646.081348359995</v>
      </c>
    </row>
    <row r="181" spans="1:10" x14ac:dyDescent="0.25">
      <c r="A181">
        <v>43</v>
      </c>
      <c r="C181" t="str">
        <f ca="1">OFFSET('1344p stat'!$A$1,A181*20,0)</f>
        <v>CUDA opt Const</v>
      </c>
      <c r="D181" s="5">
        <f ca="1">OFFSET('1344p trace'!$U$56,(A73-1)*56,0)</f>
        <v>0.66527563649999977</v>
      </c>
      <c r="E181" s="5">
        <f ca="1">OFFSET('1344p trace'!$V$56,(A73-1)*56,0)</f>
        <v>4.2898389401599983E-5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>
        <f t="shared" ca="1" si="7"/>
        <v>0.6653185348894014</v>
      </c>
    </row>
    <row r="182" spans="1:10" x14ac:dyDescent="0.25">
      <c r="A182">
        <v>44</v>
      </c>
      <c r="C182" t="str">
        <f ca="1">OFFSET('1344p stat'!$A$1,A182*20,0)</f>
        <v>CUDA opt ant Const</v>
      </c>
      <c r="D182" s="5">
        <f ca="1">OFFSET('1344p trace'!$U$56,(A74-1)*56,0)</f>
        <v>18.468841959999715</v>
      </c>
      <c r="E182" s="5">
        <f ca="1">OFFSET('1344p trace'!$V$56,(A74-1)*56,0)</f>
        <v>17.027694560000132</v>
      </c>
      <c r="F182" s="5">
        <f ca="1">OFFSET('1344p stat'!$H$1,A182*20,1)</f>
        <v>6.5700440000000002</v>
      </c>
      <c r="G182" s="5">
        <f ca="1">OFFSET('1344p stat'!$K$1,A182*20,1)</f>
        <v>0.26621099999999998</v>
      </c>
      <c r="H182" s="5">
        <f ca="1">OFFSET('1344p stat'!$N$1,A182*20,1)</f>
        <v>0</v>
      </c>
      <c r="J182" s="5">
        <f t="shared" ca="1" si="7"/>
        <v>42.332791519999851</v>
      </c>
    </row>
    <row r="183" spans="1:10" x14ac:dyDescent="0.25">
      <c r="A183">
        <v>45</v>
      </c>
      <c r="C183" t="str">
        <f ca="1">OFFSET('1344p stat'!$A$1,A183*20,0)</f>
        <v>CUDA opt ant par Const</v>
      </c>
      <c r="D183" s="5">
        <f ca="1">OFFSET('1344p trace'!$U$56,(A75-1)*56,0)</f>
        <v>31.601284959999219</v>
      </c>
      <c r="E183" s="5">
        <f ca="1">OFFSET('1344p trace'!$V$56,(A75-1)*56,0)</f>
        <v>29.081680359999787</v>
      </c>
      <c r="F183" s="5">
        <f ca="1">OFFSET('1344p stat'!$H$1,A183*20,1)</f>
        <v>7.6859719999999996</v>
      </c>
      <c r="G183" s="5">
        <f ca="1">OFFSET('1344p stat'!$K$1,A183*20,1)</f>
        <v>0.22749</v>
      </c>
      <c r="H183" s="5">
        <f ca="1">OFFSET('1344p stat'!$N$1,A183*20,1)</f>
        <v>0</v>
      </c>
      <c r="J183" s="5">
        <f t="shared" ca="1" si="7"/>
        <v>68.596427319999009</v>
      </c>
    </row>
    <row r="184" spans="1:10" x14ac:dyDescent="0.25">
      <c r="A184">
        <v>46</v>
      </c>
      <c r="C184" t="str">
        <f ca="1">OFFSET('1344p stat'!$A$1,A184*20,0)</f>
        <v>CUDA ant par global</v>
      </c>
      <c r="D184" s="5">
        <f ca="1">OFFSET('1344p trace'!$U$56,(A76-1)*56,0)</f>
        <v>77.8188438399999</v>
      </c>
      <c r="E184" s="5">
        <f ca="1">OFFSET('1344p trace'!$V$56,(A76-1)*56,0)</f>
        <v>76.682571239999476</v>
      </c>
      <c r="F184" s="5">
        <f ca="1">OFFSET('1344p stat'!$H$1,A184*20,1)</f>
        <v>69.805479000000005</v>
      </c>
      <c r="G184" s="5">
        <f ca="1">OFFSET('1344p stat'!$K$1,A184*20,1)</f>
        <v>67.805302999999995</v>
      </c>
      <c r="H184" s="5">
        <f ca="1">OFFSET('1344p stat'!$N$1,A184*20,1)</f>
        <v>0.34242699999999998</v>
      </c>
      <c r="J184" s="5">
        <f t="shared" ca="1" si="7"/>
        <v>292.45462407999935</v>
      </c>
    </row>
    <row r="185" spans="1:10" x14ac:dyDescent="0.25">
      <c r="A185">
        <v>47</v>
      </c>
      <c r="C185" t="str">
        <f ca="1">OFFSET('1344p stat'!$A$1,A185*20,0)</f>
        <v>CUDA ant add CPU Time global</v>
      </c>
      <c r="D185" s="5">
        <f ca="1">OFFSET('1344p trace'!$U$56,(A77-1)*56,0)</f>
        <v>262.74722399999951</v>
      </c>
      <c r="E185" s="5">
        <f ca="1">OFFSET('1344p trace'!$V$56,(A77-1)*56,0)</f>
        <v>260.64132400000227</v>
      </c>
      <c r="F185" s="5">
        <f ca="1">OFFSET('1344p stat'!$H$1,A185*20,1)</f>
        <v>177.48463799999999</v>
      </c>
      <c r="G185" s="5">
        <f ca="1">OFFSET('1344p stat'!$K$1,A185*20,1)</f>
        <v>170.209124</v>
      </c>
      <c r="H185" s="5">
        <f ca="1">OFFSET('1344p stat'!$N$1,A185*20,1)</f>
        <v>83.523929999999993</v>
      </c>
      <c r="J185" s="5">
        <f t="shared" ca="1" si="7"/>
        <v>954.60624000000166</v>
      </c>
    </row>
    <row r="186" spans="1:10" x14ac:dyDescent="0.25">
      <c r="A186">
        <v>48</v>
      </c>
      <c r="C186" t="str">
        <f ca="1">OFFSET('1344p stat'!$A$1,A186*20,0)</f>
        <v>CUDA opt ant par global</v>
      </c>
      <c r="D186" s="5">
        <f ca="1">OFFSET('1344p trace'!$U$56,(A78-1)*56,0)</f>
        <v>31.271918439999531</v>
      </c>
      <c r="E186" s="5">
        <f ca="1">OFFSET('1344p trace'!$V$56,(A78-1)*56,0)</f>
        <v>30.984245439999633</v>
      </c>
      <c r="F186" s="5">
        <f ca="1">OFFSET('1344p stat'!$H$1,A186*20,1)</f>
        <v>0.80764499999999995</v>
      </c>
      <c r="G186" s="5">
        <f ca="1">OFFSET('1344p stat'!$K$1,A186*20,1)</f>
        <v>0.13801099999999999</v>
      </c>
      <c r="H186" s="5">
        <f ca="1">OFFSET('1344p stat'!$N$1,A186*20,1)</f>
        <v>0</v>
      </c>
      <c r="J186" s="5">
        <f t="shared" ca="1" si="7"/>
        <v>63.201819879999164</v>
      </c>
    </row>
    <row r="187" spans="1:10" x14ac:dyDescent="0.25">
      <c r="A187">
        <v>49</v>
      </c>
      <c r="C187">
        <f ca="1">OFFSET('1344p stat'!$A$1,A187*20,0)</f>
        <v>0</v>
      </c>
      <c r="D187" s="5" t="e">
        <f ca="1">OFFSET('1344p trace'!$U$56,(A79-1)*56,0)</f>
        <v>#DIV/0!</v>
      </c>
      <c r="E187" s="5" t="e">
        <f ca="1">OFFSET('1344p trace'!$V$56,(A79-1)*56,0)</f>
        <v>#DIV/0!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 t="e">
        <f t="shared" ca="1" si="7"/>
        <v>#DIV/0!</v>
      </c>
    </row>
    <row r="188" spans="1:10" x14ac:dyDescent="0.25">
      <c r="A188">
        <v>50</v>
      </c>
      <c r="C188">
        <f ca="1">OFFSET('1344p stat'!$A$1,A188*20,0)</f>
        <v>0</v>
      </c>
      <c r="D188" s="5" t="e">
        <f ca="1">OFFSET('1344p trace'!$U$56,(A80-1)*56,0)</f>
        <v>#DIV/0!</v>
      </c>
      <c r="E188" s="5" t="e">
        <f ca="1">OFFSET('1344p trace'!$V$56,(A80-1)*56,0)</f>
        <v>#DIV/0!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  <c r="J188" s="5" t="e">
        <f t="shared" ca="1" si="7"/>
        <v>#DIV/0!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8">$D$192*SQRT(D139)/$E$192</f>
        <v>0.95671671395609437</v>
      </c>
      <c r="E194" s="8">
        <f t="shared" ca="1" si="8"/>
        <v>0.76980589337517247</v>
      </c>
      <c r="F194" s="8">
        <f t="shared" ca="1" si="8"/>
        <v>0.19556871749847932</v>
      </c>
      <c r="G194" s="8">
        <f t="shared" ca="1" si="8"/>
        <v>0.14979786465767794</v>
      </c>
      <c r="H194" s="8">
        <f t="shared" ca="1" si="8"/>
        <v>0.10949087004860267</v>
      </c>
      <c r="J194" s="8">
        <f ca="1">$D$192*SQRT(J139)/$E$192</f>
        <v>1.2572122964647201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8"/>
        <v>1.2664265316267505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1.2664265316267505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8"/>
        <v>7.7637875672620806</v>
      </c>
      <c r="E196" s="8">
        <f t="shared" ca="1" si="8"/>
        <v>7.7479947360530401</v>
      </c>
      <c r="F196" s="8">
        <f t="shared" ca="1" si="8"/>
        <v>7.6626840638324634</v>
      </c>
      <c r="G196" s="8">
        <f t="shared" ca="1" si="8"/>
        <v>7.6615479912612958</v>
      </c>
      <c r="H196" s="8">
        <f t="shared" ca="1" si="8"/>
        <v>3.4841722115877107E-3</v>
      </c>
      <c r="J196" s="8">
        <f t="shared" ca="1" si="9"/>
        <v>15.418296813962522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8"/>
        <v>4.9839859160996367</v>
      </c>
      <c r="E197" s="8">
        <f t="shared" ca="1" si="8"/>
        <v>4.9766499466954333</v>
      </c>
      <c r="F197" s="8">
        <f t="shared" ca="1" si="8"/>
        <v>4.6177569718156448</v>
      </c>
      <c r="G197" s="8">
        <f t="shared" ca="1" si="8"/>
        <v>4.5471978625857048</v>
      </c>
      <c r="H197" s="8">
        <f t="shared" ca="1" si="8"/>
        <v>0.83742127938571032</v>
      </c>
      <c r="J197" s="8">
        <f t="shared" ca="1" si="9"/>
        <v>9.607763660459554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8"/>
        <v>1.2978033566368528</v>
      </c>
      <c r="E198" s="8">
        <f t="shared" ca="1" si="8"/>
        <v>1.1993559495924178</v>
      </c>
      <c r="F198" s="8">
        <f t="shared" ca="1" si="8"/>
        <v>0.4357022248830042</v>
      </c>
      <c r="G198" s="8">
        <f t="shared" ca="1" si="8"/>
        <v>0.21337226526425593</v>
      </c>
      <c r="H198" s="8">
        <f t="shared" ca="1" si="8"/>
        <v>2.4305580593764881E-2</v>
      </c>
      <c r="J198" s="8">
        <f t="shared" ca="1" si="9"/>
        <v>1.8326765017101661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8"/>
        <v>0.91543146391128283</v>
      </c>
      <c r="E199" s="8">
        <f t="shared" ca="1" si="8"/>
        <v>0.84928755634995634</v>
      </c>
      <c r="F199" s="8">
        <f t="shared" ca="1" si="8"/>
        <v>0.45909024395645781</v>
      </c>
      <c r="G199" s="8">
        <f t="shared" ca="1" si="8"/>
        <v>0.13827518707273548</v>
      </c>
      <c r="H199" s="8">
        <f t="shared" ca="1" si="8"/>
        <v>7.4410335841198841E-2</v>
      </c>
      <c r="J199" s="8">
        <f t="shared" ca="1" si="9"/>
        <v>1.3396734288719898</v>
      </c>
    </row>
    <row r="200" spans="1:10" x14ac:dyDescent="0.25">
      <c r="A200">
        <v>7</v>
      </c>
      <c r="C200" t="str">
        <f ca="1">OFFSET('1344p stat'!$A$1,A200*20,0)</f>
        <v>CUDA ant add CPU Time</v>
      </c>
      <c r="D200" s="8">
        <f t="shared" ca="1" si="8"/>
        <v>5.9855243318153049</v>
      </c>
      <c r="E200" s="8">
        <f t="shared" ca="1" si="8"/>
        <v>5.9772112861261713</v>
      </c>
      <c r="F200" s="8">
        <f t="shared" ca="1" si="8"/>
        <v>5.0328484456736824</v>
      </c>
      <c r="G200" s="8">
        <f t="shared" ca="1" si="8"/>
        <v>4.7867351135303071</v>
      </c>
      <c r="H200" s="8">
        <f t="shared" ca="1" si="8"/>
        <v>3.2558122178037228</v>
      </c>
      <c r="J200" s="8">
        <f t="shared" ca="1" si="9"/>
        <v>11.419118442663214</v>
      </c>
    </row>
    <row r="201" spans="1:10" x14ac:dyDescent="0.25">
      <c r="A201">
        <v>8</v>
      </c>
      <c r="C201" t="str">
        <f ca="1">OFFSET('1344p stat'!$A$1,A201*20,0)</f>
        <v>CUDA ant add CPU</v>
      </c>
      <c r="D201" s="8">
        <f t="shared" ca="1" si="8"/>
        <v>2.9514149865193469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2.9514149865193469</v>
      </c>
    </row>
    <row r="202" spans="1:10" x14ac:dyDescent="0.25">
      <c r="A202">
        <v>9</v>
      </c>
      <c r="C202" t="str">
        <f ca="1">OFFSET('1344p stat'!$A$1,A202*20,0)</f>
        <v>CUDA ant add CPU non hash</v>
      </c>
      <c r="D202" s="8">
        <f t="shared" ca="1" si="8"/>
        <v>3.7232388331664694</v>
      </c>
      <c r="E202" s="8">
        <f t="shared" ca="1" si="8"/>
        <v>3.7467470574350257</v>
      </c>
      <c r="F202" s="8">
        <f t="shared" ca="1" si="8"/>
        <v>2.9554996303055088</v>
      </c>
      <c r="G202" s="8">
        <f t="shared" ca="1" si="8"/>
        <v>2.7101933434439687</v>
      </c>
      <c r="H202" s="8">
        <f t="shared" ca="1" si="8"/>
        <v>2.3195836274711028</v>
      </c>
      <c r="J202" s="8">
        <f t="shared" ca="1" si="9"/>
        <v>7.0257537068710869</v>
      </c>
    </row>
    <row r="203" spans="1:10" x14ac:dyDescent="0.25">
      <c r="A203">
        <v>10</v>
      </c>
      <c r="C203" t="str">
        <f ca="1">OFFSET('1344p stat'!$A$1,A203*20,0)</f>
        <v>CUDA ant add CPU12</v>
      </c>
      <c r="D203" s="8">
        <f t="shared" ca="1" si="8"/>
        <v>32.775798625099661</v>
      </c>
      <c r="E203" s="8">
        <f t="shared" ca="1" si="8"/>
        <v>32.570215869390374</v>
      </c>
      <c r="F203" s="8">
        <f t="shared" ca="1" si="8"/>
        <v>31.954438931135684</v>
      </c>
      <c r="G203" s="8">
        <f t="shared" ca="1" si="8"/>
        <v>31.697841469825292</v>
      </c>
      <c r="H203" s="8">
        <f t="shared" ca="1" si="8"/>
        <v>8.719819502719077E-2</v>
      </c>
      <c r="J203" s="8">
        <f t="shared" ca="1" si="9"/>
        <v>64.505184768876092</v>
      </c>
    </row>
    <row r="204" spans="1:10" x14ac:dyDescent="0.25">
      <c r="A204">
        <v>11</v>
      </c>
      <c r="C204" t="str">
        <f ca="1">OFFSET('1344p stat'!$A$1,A204*20,0)</f>
        <v>CUDA opt</v>
      </c>
      <c r="D204" s="8">
        <f t="shared" ref="D204:H213" ca="1" si="10">$D$192*SQRT(D149)/$E$192</f>
        <v>1.6056363339799338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1.6056363339799338</v>
      </c>
    </row>
    <row r="205" spans="1:10" x14ac:dyDescent="0.25">
      <c r="A205">
        <v>12</v>
      </c>
      <c r="C205" t="str">
        <f ca="1">OFFSET('1344p stat'!$A$1,A205*20,0)</f>
        <v>CUDA opt Time</v>
      </c>
      <c r="D205" s="8">
        <f t="shared" ca="1" si="10"/>
        <v>1.1029743507800471</v>
      </c>
      <c r="E205" s="8">
        <f t="shared" ca="1" si="10"/>
        <v>0.88657020881202475</v>
      </c>
      <c r="F205" s="8">
        <f t="shared" ca="1" si="10"/>
        <v>0.26439651731443059</v>
      </c>
      <c r="G205" s="8">
        <f t="shared" ca="1" si="10"/>
        <v>0.21928957906840899</v>
      </c>
      <c r="H205" s="8">
        <f t="shared" ca="1" si="10"/>
        <v>0</v>
      </c>
      <c r="J205" s="8">
        <f t="shared" ca="1" si="9"/>
        <v>1.4562117261880785</v>
      </c>
    </row>
    <row r="206" spans="1:10" x14ac:dyDescent="0.25">
      <c r="A206">
        <v>13</v>
      </c>
      <c r="C206" t="str">
        <f ca="1">OFFSET('1344p stat'!$A$1,A206*20,0)</f>
        <v>CUDA opt non hash</v>
      </c>
      <c r="D206" s="8">
        <f t="shared" ca="1" si="10"/>
        <v>1.6430264270551671</v>
      </c>
      <c r="E206" s="8">
        <f t="shared" ca="1" si="10"/>
        <v>1.6079769813647922</v>
      </c>
      <c r="F206" s="8">
        <f t="shared" ca="1" si="10"/>
        <v>0.42152159362006592</v>
      </c>
      <c r="G206" s="8">
        <f t="shared" ca="1" si="10"/>
        <v>0.33183141522164533</v>
      </c>
      <c r="H206" s="8">
        <f t="shared" ca="1" si="10"/>
        <v>0</v>
      </c>
      <c r="J206" s="8">
        <f t="shared" ca="1" si="9"/>
        <v>2.3607029365459558</v>
      </c>
    </row>
    <row r="207" spans="1:10" x14ac:dyDescent="0.25">
      <c r="A207">
        <v>14</v>
      </c>
      <c r="C207" t="str">
        <f ca="1">OFFSET('1344p stat'!$A$1,A207*20,0)</f>
        <v>CUDA opt ant</v>
      </c>
      <c r="D207" s="8">
        <f t="shared" ca="1" si="10"/>
        <v>4.0238062559711061</v>
      </c>
      <c r="E207" s="8">
        <f t="shared" ca="1" si="10"/>
        <v>3.9244117780223196</v>
      </c>
      <c r="F207" s="8">
        <f t="shared" ca="1" si="10"/>
        <v>3.9154840479470732</v>
      </c>
      <c r="G207" s="8">
        <f t="shared" ca="1" si="10"/>
        <v>3.1161935768112987</v>
      </c>
      <c r="H207" s="8">
        <f t="shared" ca="1" si="10"/>
        <v>0</v>
      </c>
      <c r="J207" s="8">
        <f t="shared" ca="1" si="9"/>
        <v>7.5255366803278889</v>
      </c>
    </row>
    <row r="208" spans="1:10" x14ac:dyDescent="0.25">
      <c r="A208">
        <v>15</v>
      </c>
      <c r="C208" t="str">
        <f ca="1">OFFSET('1344p stat'!$A$1,A208*20,0)</f>
        <v>CUDA opt ant non hash</v>
      </c>
      <c r="D208" s="8">
        <f t="shared" ca="1" si="10"/>
        <v>1.1090950442322367</v>
      </c>
      <c r="E208" s="8">
        <f t="shared" ca="1" si="10"/>
        <v>1.0473769075940409</v>
      </c>
      <c r="F208" s="8">
        <f t="shared" ca="1" si="10"/>
        <v>0.49834964779359481</v>
      </c>
      <c r="G208" s="8">
        <f t="shared" ca="1" si="10"/>
        <v>9.4587008833137323E-2</v>
      </c>
      <c r="H208" s="8">
        <f t="shared" ca="1" si="10"/>
        <v>0</v>
      </c>
      <c r="J208" s="8">
        <f t="shared" ca="1" si="9"/>
        <v>1.6076035821674954</v>
      </c>
    </row>
    <row r="209" spans="1:10" x14ac:dyDescent="0.25">
      <c r="A209">
        <v>16</v>
      </c>
      <c r="C209" t="str">
        <f ca="1">OFFSET('1344p stat'!$A$1,A209*20,0)</f>
        <v>CUDA opt ant par</v>
      </c>
      <c r="D209" s="8">
        <f t="shared" ca="1" si="10"/>
        <v>1.9557780102116824</v>
      </c>
      <c r="E209" s="8">
        <f t="shared" ca="1" si="10"/>
        <v>1.9376891099578661</v>
      </c>
      <c r="F209" s="8">
        <f t="shared" ca="1" si="10"/>
        <v>0.52532175804167869</v>
      </c>
      <c r="G209" s="8">
        <f t="shared" ca="1" si="10"/>
        <v>0.16264764497526546</v>
      </c>
      <c r="H209" s="8">
        <f t="shared" ca="1" si="10"/>
        <v>0</v>
      </c>
      <c r="J209" s="8">
        <f t="shared" ca="1" si="9"/>
        <v>2.8075120512590637</v>
      </c>
    </row>
    <row r="210" spans="1:10" x14ac:dyDescent="0.25">
      <c r="A210">
        <v>17</v>
      </c>
      <c r="C210" t="str">
        <f ca="1">OFFSET('1344p stat'!$A$1,A210*20,0)</f>
        <v>non CUDA Time</v>
      </c>
      <c r="D210" s="8">
        <f t="shared" ca="1" si="10"/>
        <v>20.647554715868122</v>
      </c>
      <c r="E210" s="8">
        <f t="shared" ca="1" si="10"/>
        <v>18.447798554463006</v>
      </c>
      <c r="F210" s="8">
        <f t="shared" ca="1" si="10"/>
        <v>18.445767247332167</v>
      </c>
      <c r="G210" s="8">
        <f t="shared" ca="1" si="10"/>
        <v>18.439458765339509</v>
      </c>
      <c r="H210" s="8">
        <f t="shared" ca="1" si="10"/>
        <v>5.0630953694102976</v>
      </c>
      <c r="J210" s="8">
        <f t="shared" ca="1" si="9"/>
        <v>38.373658815285872</v>
      </c>
    </row>
    <row r="211" spans="1:10" x14ac:dyDescent="0.25">
      <c r="A211">
        <v>18</v>
      </c>
      <c r="C211" t="str">
        <f ca="1">OFFSET('1344p stat'!$A$1,A211*20,0)</f>
        <v>non CUDA</v>
      </c>
      <c r="D211" s="8">
        <f t="shared" ca="1" si="10"/>
        <v>14.469968473039318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14.469968473039318</v>
      </c>
    </row>
    <row r="212" spans="1:10" x14ac:dyDescent="0.25">
      <c r="A212">
        <v>19</v>
      </c>
      <c r="C212" t="str">
        <f ca="1">OFFSET('1344p stat'!$A$1,A212*20,0)</f>
        <v>non CUDA non hash</v>
      </c>
      <c r="D212" s="8">
        <f t="shared" ca="1" si="10"/>
        <v>10.905901104558041</v>
      </c>
      <c r="E212" s="8">
        <f t="shared" ca="1" si="10"/>
        <v>10.909079849511031</v>
      </c>
      <c r="F212" s="8">
        <f t="shared" ca="1" si="10"/>
        <v>10.905711909622406</v>
      </c>
      <c r="G212" s="8">
        <f t="shared" ca="1" si="10"/>
        <v>10.870276118600851</v>
      </c>
      <c r="H212" s="8">
        <f t="shared" ca="1" si="10"/>
        <v>4.3564307446091686</v>
      </c>
      <c r="J212" s="8">
        <f t="shared" ca="1" si="9"/>
        <v>22.226620211995524</v>
      </c>
    </row>
    <row r="213" spans="1:10" x14ac:dyDescent="0.25">
      <c r="A213">
        <v>20</v>
      </c>
      <c r="C213" t="str">
        <f ca="1">OFFSET('1344p stat'!$A$1,A213*20,0)</f>
        <v>Classic ACO</v>
      </c>
      <c r="D213" s="8">
        <f t="shared" ca="1" si="10"/>
        <v>450.67415114935181</v>
      </c>
      <c r="E213" s="8">
        <f t="shared" ca="1" si="10"/>
        <v>448.08756411375128</v>
      </c>
      <c r="F213" s="8">
        <f t="shared" ca="1" si="10"/>
        <v>447.08704352527786</v>
      </c>
      <c r="G213" s="8">
        <f t="shared" ca="1" si="10"/>
        <v>447.07001149928408</v>
      </c>
      <c r="H213" s="8">
        <f t="shared" ca="1" si="10"/>
        <v>13.423196841559912</v>
      </c>
      <c r="J213" s="8">
        <f t="shared" ca="1" si="9"/>
        <v>896.56469789478933</v>
      </c>
    </row>
    <row r="214" spans="1:10" x14ac:dyDescent="0.25">
      <c r="A214">
        <v>21</v>
      </c>
      <c r="C214" t="str">
        <f ca="1">OFFSET('1344p stat'!$A$1,A214*20,0)</f>
        <v>Classic ACO non hash</v>
      </c>
      <c r="D214" s="8">
        <f t="shared" ref="D214:H222" ca="1" si="11">$D$192*SQRT(D159)/$E$192</f>
        <v>32.991677628686908</v>
      </c>
      <c r="E214" s="8">
        <f t="shared" ca="1" si="11"/>
        <v>33.002528190961371</v>
      </c>
      <c r="F214" s="8">
        <f t="shared" ca="1" si="11"/>
        <v>32.924093959658904</v>
      </c>
      <c r="G214" s="8">
        <f t="shared" ca="1" si="11"/>
        <v>32.918941968631252</v>
      </c>
      <c r="H214" s="8">
        <f t="shared" ca="1" si="11"/>
        <v>3.6381437110130763</v>
      </c>
      <c r="J214" s="8">
        <f t="shared" ca="1" si="9"/>
        <v>66.018985548181092</v>
      </c>
    </row>
    <row r="215" spans="1:10" x14ac:dyDescent="0.25">
      <c r="A215">
        <v>22</v>
      </c>
      <c r="C215" t="str">
        <f ca="1">OFFSET('1344p stat'!$A$1,A215*20,0)</f>
        <v>omp</v>
      </c>
      <c r="D215" s="8">
        <f t="shared" ca="1" si="11"/>
        <v>14.412805325931496</v>
      </c>
      <c r="E215" s="8">
        <f t="shared" ca="1" si="11"/>
        <v>14.269562484242895</v>
      </c>
      <c r="F215" s="8">
        <f t="shared" ca="1" si="11"/>
        <v>14.262723866673994</v>
      </c>
      <c r="G215" s="8">
        <f t="shared" ca="1" si="11"/>
        <v>14.226684401081231</v>
      </c>
      <c r="H215" s="8">
        <f t="shared" ca="1" si="11"/>
        <v>2.5937006812722236</v>
      </c>
      <c r="J215" s="8">
        <f t="shared" ca="1" si="9"/>
        <v>28.7036669299221</v>
      </c>
    </row>
    <row r="216" spans="1:10" x14ac:dyDescent="0.25">
      <c r="A216">
        <v>23</v>
      </c>
      <c r="C216" t="str">
        <f ca="1">OFFSET('1344p stat'!$A$1,A216*20,0)</f>
        <v>omp non hash</v>
      </c>
      <c r="D216" s="8">
        <f t="shared" ca="1" si="11"/>
        <v>13.430133103971853</v>
      </c>
      <c r="E216" s="8">
        <f t="shared" ca="1" si="11"/>
        <v>13.376263507930751</v>
      </c>
      <c r="F216" s="8">
        <f t="shared" ca="1" si="11"/>
        <v>13.368730600522399</v>
      </c>
      <c r="G216" s="8">
        <f t="shared" ca="1" si="11"/>
        <v>13.34936653960539</v>
      </c>
      <c r="H216" s="8">
        <f t="shared" ca="1" si="11"/>
        <v>2.541583535067852</v>
      </c>
      <c r="J216" s="8">
        <f t="shared" ca="1" si="9"/>
        <v>26.882728514193055</v>
      </c>
    </row>
    <row r="217" spans="1:10" x14ac:dyDescent="0.25">
      <c r="A217">
        <v>24</v>
      </c>
      <c r="C217" t="str">
        <f ca="1">OFFSET('1344p stat'!$A$1,A217*20,0)</f>
        <v>non CUDA transp Time</v>
      </c>
      <c r="D217" s="8">
        <f t="shared" ca="1" si="11"/>
        <v>24.031344586066567</v>
      </c>
      <c r="E217" s="8">
        <f t="shared" ca="1" si="11"/>
        <v>24.061901656516461</v>
      </c>
      <c r="F217" s="8">
        <f t="shared" ca="1" si="11"/>
        <v>24.054978032832036</v>
      </c>
      <c r="G217" s="8">
        <f t="shared" ca="1" si="11"/>
        <v>23.937939290050508</v>
      </c>
      <c r="H217" s="8">
        <f t="shared" ca="1" si="11"/>
        <v>6.2191333886142033</v>
      </c>
      <c r="J217" s="8">
        <f t="shared" ca="1" si="9"/>
        <v>48.444041528981593</v>
      </c>
    </row>
    <row r="218" spans="1:10" x14ac:dyDescent="0.25">
      <c r="A218">
        <v>25</v>
      </c>
      <c r="C218" t="str">
        <f ca="1">OFFSET('1344p stat'!$A$1,A218*20,0)</f>
        <v>non CUDA transp</v>
      </c>
      <c r="D218" s="8">
        <f t="shared" ca="1" si="11"/>
        <v>24.201603328639216</v>
      </c>
      <c r="E218" s="8">
        <f t="shared" ca="1" si="11"/>
        <v>0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>
        <f t="shared" ca="1" si="9"/>
        <v>24.201603328639216</v>
      </c>
    </row>
    <row r="219" spans="1:10" x14ac:dyDescent="0.25">
      <c r="A219">
        <v>26</v>
      </c>
      <c r="C219" t="str">
        <f ca="1">OFFSET('1344p stat'!$A$1,A219*20,0)</f>
        <v>non CUDA transp non hash</v>
      </c>
      <c r="D219" s="8">
        <f t="shared" ca="1" si="11"/>
        <v>21.424192727500525</v>
      </c>
      <c r="E219" s="8">
        <f t="shared" ca="1" si="11"/>
        <v>21.379918828295661</v>
      </c>
      <c r="F219" s="8">
        <f t="shared" ca="1" si="11"/>
        <v>21.372344859407448</v>
      </c>
      <c r="G219" s="8">
        <f t="shared" ca="1" si="11"/>
        <v>21.265871365804507</v>
      </c>
      <c r="H219" s="8">
        <f t="shared" ca="1" si="11"/>
        <v>6.5777692977288273</v>
      </c>
      <c r="J219" s="8">
        <f t="shared" ca="1" si="9"/>
        <v>43.224743166387064</v>
      </c>
    </row>
    <row r="220" spans="1:10" x14ac:dyDescent="0.25">
      <c r="A220">
        <v>27</v>
      </c>
      <c r="C220" t="str">
        <f ca="1">OFFSET('1344p stat'!$A$1,A220*20,0)</f>
        <v>non CUDA transp_AVX Time</v>
      </c>
      <c r="D220" s="8">
        <f t="shared" ca="1" si="11"/>
        <v>20.607679732293949</v>
      </c>
      <c r="E220" s="8">
        <f t="shared" ca="1" si="11"/>
        <v>20.487394605022082</v>
      </c>
      <c r="F220" s="8">
        <f t="shared" ca="1" si="11"/>
        <v>20.479672188600677</v>
      </c>
      <c r="G220" s="8">
        <f t="shared" ca="1" si="11"/>
        <v>20.248495167758026</v>
      </c>
      <c r="H220" s="8">
        <f t="shared" ca="1" si="11"/>
        <v>5.9459129402600563</v>
      </c>
      <c r="J220" s="8">
        <f t="shared" ca="1" si="9"/>
        <v>41.342256975824419</v>
      </c>
    </row>
    <row r="221" spans="1:10" x14ac:dyDescent="0.25">
      <c r="A221">
        <v>28</v>
      </c>
      <c r="C221" t="str">
        <f ca="1">OFFSET('1344p stat'!$A$1,A221*20,0)</f>
        <v>non CUDA transp_AVX</v>
      </c>
      <c r="D221" s="8">
        <f t="shared" ca="1" si="11"/>
        <v>22.692848248587211</v>
      </c>
      <c r="E221" s="8">
        <f t="shared" ca="1" si="11"/>
        <v>0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>
        <f t="shared" ca="1" si="9"/>
        <v>22.692848248587211</v>
      </c>
    </row>
    <row r="222" spans="1:10" x14ac:dyDescent="0.25">
      <c r="A222">
        <v>29</v>
      </c>
      <c r="C222" t="str">
        <f ca="1">OFFSET('1344p stat'!$A$1,A222*20,0)</f>
        <v>non CUDA transp_AVX non hash</v>
      </c>
      <c r="D222" s="8">
        <f t="shared" ca="1" si="11"/>
        <v>21.530239660307362</v>
      </c>
      <c r="E222" s="8">
        <f t="shared" ca="1" si="11"/>
        <v>21.54684605511331</v>
      </c>
      <c r="F222" s="8">
        <f t="shared" ca="1" si="11"/>
        <v>21.535860058132251</v>
      </c>
      <c r="G222" s="8">
        <f t="shared" ca="1" si="11"/>
        <v>21.264223049373424</v>
      </c>
      <c r="H222" s="8">
        <f t="shared" ca="1" si="11"/>
        <v>6.0021667971518413</v>
      </c>
      <c r="J222" s="8">
        <f t="shared" ca="1" si="9"/>
        <v>43.356709415623506</v>
      </c>
    </row>
    <row r="223" spans="1:10" x14ac:dyDescent="0.25">
      <c r="A223">
        <v>30</v>
      </c>
      <c r="C223" t="str">
        <f ca="1">OFFSET('1344p stat'!$A$1,A223*20,0)</f>
        <v>non CUDA transp_AVX_OMP Time</v>
      </c>
      <c r="D223" s="8">
        <f t="shared" ref="D223:H223" ca="1" si="12">$D$192*SQRT(D168)/$E$192</f>
        <v>21.517774347017223</v>
      </c>
      <c r="E223" s="8">
        <f t="shared" ca="1" si="12"/>
        <v>21.370391657600283</v>
      </c>
      <c r="F223" s="8">
        <f t="shared" ca="1" si="12"/>
        <v>21.360277934263685</v>
      </c>
      <c r="G223" s="8">
        <f t="shared" ca="1" si="12"/>
        <v>21.158619361402195</v>
      </c>
      <c r="H223" s="8">
        <f t="shared" ca="1" si="12"/>
        <v>7.0944963142762996</v>
      </c>
      <c r="J223" s="8">
        <f t="shared" ca="1" si="9"/>
        <v>43.289592018305733</v>
      </c>
    </row>
    <row r="224" spans="1:10" x14ac:dyDescent="0.25">
      <c r="A224">
        <v>31</v>
      </c>
      <c r="C224" t="str">
        <f ca="1">OFFSET('1344p stat'!$A$1,A224*20,0)</f>
        <v>non CUDA transp_AVX_OMP</v>
      </c>
      <c r="D224" s="8">
        <f t="shared" ref="D224:H224" ca="1" si="13">$D$192*SQRT(D169)/$E$192</f>
        <v>24.693041803271498</v>
      </c>
      <c r="E224" s="8">
        <f t="shared" ca="1" si="13"/>
        <v>0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>
        <f t="shared" ca="1" si="9"/>
        <v>24.693041803271498</v>
      </c>
    </row>
    <row r="225" spans="1:10" x14ac:dyDescent="0.25">
      <c r="A225">
        <v>32</v>
      </c>
      <c r="C225" t="str">
        <f ca="1">OFFSET('1344p stat'!$A$1,A225*20,0)</f>
        <v>non CUDA transp_AVX_OMP non hash</v>
      </c>
      <c r="D225" s="8">
        <f t="shared" ref="D225:H225" ca="1" si="14">$D$192*SQRT(D170)/$E$192</f>
        <v>20.534931797037746</v>
      </c>
      <c r="E225" s="8">
        <f t="shared" ca="1" si="14"/>
        <v>20.543578852642796</v>
      </c>
      <c r="F225" s="8">
        <f t="shared" ca="1" si="14"/>
        <v>20.529256560706141</v>
      </c>
      <c r="G225" s="8">
        <f t="shared" ca="1" si="14"/>
        <v>20.306440506658568</v>
      </c>
      <c r="H225" s="8">
        <f t="shared" ca="1" si="14"/>
        <v>6.9905389675314735</v>
      </c>
      <c r="J225" s="8">
        <f t="shared" ca="1" si="9"/>
        <v>41.549868736568598</v>
      </c>
    </row>
    <row r="226" spans="1:10" x14ac:dyDescent="0.25">
      <c r="A226">
        <v>33</v>
      </c>
      <c r="C226" t="str">
        <f ca="1">OFFSET('1344p stat'!$A$1,A226*20,0)</f>
        <v>CUDA ant add CPU_AVX_transp Time</v>
      </c>
      <c r="D226" s="8">
        <f t="shared" ref="D226:H226" ca="1" si="15">$D$192*SQRT(D171)/$E$192</f>
        <v>6.6453387438518527</v>
      </c>
      <c r="E226" s="8">
        <f t="shared" ca="1" si="15"/>
        <v>6.582147349201251</v>
      </c>
      <c r="F226" s="8">
        <f t="shared" ca="1" si="15"/>
        <v>6.2274641122049026</v>
      </c>
      <c r="G226" s="8">
        <f t="shared" ca="1" si="15"/>
        <v>6.0614702498321318</v>
      </c>
      <c r="H226" s="8">
        <f t="shared" ca="1" si="15"/>
        <v>5.2316752575762946</v>
      </c>
      <c r="J226" s="8">
        <f t="shared" ca="1" si="9"/>
        <v>13.797766036799999</v>
      </c>
    </row>
    <row r="227" spans="1:10" x14ac:dyDescent="0.25">
      <c r="A227">
        <v>34</v>
      </c>
      <c r="C227" t="str">
        <f ca="1">OFFSET('1344p stat'!$A$1,A227*20,0)</f>
        <v>CUDA ant add CPU_AVX_transp</v>
      </c>
      <c r="D227" s="8">
        <f t="shared" ref="D227:H227" ca="1" si="16">$D$192*SQRT(D172)/$E$192</f>
        <v>3.7308841638849737</v>
      </c>
      <c r="E227" s="8">
        <f t="shared" ca="1" si="16"/>
        <v>0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>
        <f t="shared" ca="1" si="9"/>
        <v>3.7308841638849737</v>
      </c>
    </row>
    <row r="228" spans="1:10" x14ac:dyDescent="0.25">
      <c r="A228">
        <v>35</v>
      </c>
      <c r="C228" t="str">
        <f ca="1">OFFSET('1344p stat'!$A$1,A228*20,0)</f>
        <v>CUDA ant add CPU_AVX_transp non hash</v>
      </c>
      <c r="D228" s="8">
        <f t="shared" ref="D228:H228" ca="1" si="17">$D$192*SQRT(D173)/$E$192</f>
        <v>6.6469607545231968</v>
      </c>
      <c r="E228" s="8">
        <f t="shared" ca="1" si="17"/>
        <v>6.5997049732868351</v>
      </c>
      <c r="F228" s="8">
        <f t="shared" ca="1" si="17"/>
        <v>6.1675464351056171</v>
      </c>
      <c r="G228" s="8">
        <f t="shared" ca="1" si="17"/>
        <v>5.801821634685437</v>
      </c>
      <c r="H228" s="8">
        <f t="shared" ca="1" si="17"/>
        <v>4.7500886740624111</v>
      </c>
      <c r="J228" s="8">
        <f t="shared" ca="1" si="9"/>
        <v>13.490785697206171</v>
      </c>
    </row>
    <row r="229" spans="1:10" x14ac:dyDescent="0.25">
      <c r="A229">
        <v>36</v>
      </c>
      <c r="C229" t="str">
        <f ca="1">OFFSET('1344p stat'!$A$1,A229*20,0)</f>
        <v>CUDA opt_one_GPU</v>
      </c>
      <c r="D229" s="8">
        <f t="shared" ref="D229:H229" ca="1" si="18">$D$192*SQRT(D174)/$E$192</f>
        <v>0.53159732899350032</v>
      </c>
      <c r="E229" s="8">
        <f t="shared" ca="1" si="18"/>
        <v>2.2109295598099158E-3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>
        <f t="shared" ca="1" si="9"/>
        <v>0.53160192663546879</v>
      </c>
    </row>
    <row r="230" spans="1:10" x14ac:dyDescent="0.25">
      <c r="A230">
        <v>37</v>
      </c>
      <c r="C230" t="str">
        <f ca="1">OFFSET('1344p stat'!$A$1,A230*20,0)</f>
        <v>CUDA opt_one_GPU ant</v>
      </c>
      <c r="D230" s="8">
        <f t="shared" ref="D230:H230" ca="1" si="19">$D$192*SQRT(D175)/$E$192</f>
        <v>363.90600823744143</v>
      </c>
      <c r="E230" s="8">
        <f t="shared" ca="1" si="19"/>
        <v>364.10178560228348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>
        <f t="shared" ca="1" si="9"/>
        <v>514.77926639490829</v>
      </c>
    </row>
    <row r="231" spans="1:10" x14ac:dyDescent="0.25">
      <c r="A231">
        <v>38</v>
      </c>
      <c r="C231" t="str">
        <f ca="1">OFFSET('1344p stat'!$A$1,A231*20,0)</f>
        <v>CUDA opt_one_GPU ant local</v>
      </c>
      <c r="D231" s="8">
        <f t="shared" ref="D231:H231" ca="1" si="20">$D$192*SQRT(D176)/$E$192</f>
        <v>6.6457429326050814</v>
      </c>
      <c r="E231" s="8">
        <f t="shared" ca="1" si="20"/>
        <v>6.6160983799213762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>
        <f t="shared" ca="1" si="9"/>
        <v>9.3775613513892111</v>
      </c>
    </row>
    <row r="232" spans="1:10" x14ac:dyDescent="0.25">
      <c r="A232">
        <v>39</v>
      </c>
      <c r="C232" t="str">
        <f ca="1">OFFSET('1344p stat'!$A$1,A232*20,0)</f>
        <v>CUDA Const</v>
      </c>
      <c r="D232" s="8">
        <f t="shared" ref="D232:H232" ca="1" si="21">$D$192*SQRT(D177)/$E$192</f>
        <v>0.10685088809181879</v>
      </c>
      <c r="E232" s="8">
        <f t="shared" ca="1" si="21"/>
        <v>6.9681171420641578E-4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>
        <f t="shared" ca="1" si="9"/>
        <v>0.10685316014313963</v>
      </c>
    </row>
    <row r="233" spans="1:10" x14ac:dyDescent="0.25">
      <c r="A233">
        <v>40</v>
      </c>
      <c r="C233" t="str">
        <f ca="1">OFFSET('1344p stat'!$A$1,A233*20,0)</f>
        <v>CUDA ant Const</v>
      </c>
      <c r="D233" s="8">
        <f t="shared" ref="D233:H233" ca="1" si="22">$D$192*SQRT(D178)/$E$192</f>
        <v>1.0822282456256953</v>
      </c>
      <c r="E233" s="8">
        <f t="shared" ca="1" si="22"/>
        <v>1.0731458741171789</v>
      </c>
      <c r="F233" s="8">
        <f t="shared" ca="1" si="22"/>
        <v>0.69687926100293729</v>
      </c>
      <c r="G233" s="8">
        <f t="shared" ca="1" si="22"/>
        <v>0.14832007810138184</v>
      </c>
      <c r="H233" s="8">
        <f t="shared" ca="1" si="22"/>
        <v>3.1661129228124509E-2</v>
      </c>
      <c r="J233" s="8">
        <f t="shared" ca="1" si="9"/>
        <v>1.682706753968972</v>
      </c>
    </row>
    <row r="234" spans="1:10" x14ac:dyDescent="0.25">
      <c r="A234">
        <v>41</v>
      </c>
      <c r="C234" t="str">
        <f ca="1">OFFSET('1344p stat'!$A$1,A234*20,0)</f>
        <v>CUDA ant par Const</v>
      </c>
      <c r="D234" s="8">
        <f t="shared" ref="D234:H234" ca="1" si="23">$D$192*SQRT(D179)/$E$192</f>
        <v>1.293794394824036</v>
      </c>
      <c r="E234" s="8">
        <f t="shared" ca="1" si="23"/>
        <v>1.2605727540287732</v>
      </c>
      <c r="F234" s="8">
        <f t="shared" ca="1" si="23"/>
        <v>0.58556324420168326</v>
      </c>
      <c r="G234" s="8">
        <f t="shared" ca="1" si="23"/>
        <v>0.10174571251900492</v>
      </c>
      <c r="H234" s="8">
        <f t="shared" ca="1" si="23"/>
        <v>1.9995842767935538E-2</v>
      </c>
      <c r="J234" s="8">
        <f t="shared" ca="1" si="9"/>
        <v>1.9017318267783656</v>
      </c>
    </row>
    <row r="235" spans="1:10" x14ac:dyDescent="0.25">
      <c r="A235">
        <v>42</v>
      </c>
      <c r="C235" t="str">
        <f ca="1">OFFSET('1344p stat'!$A$1,A235*20,0)</f>
        <v>CUDA ant add CPU Const</v>
      </c>
      <c r="D235" s="8">
        <f t="shared" ref="D235:H235" ca="1" si="24">$D$192*SQRT(D180)/$E$192</f>
        <v>6.4757801340622665</v>
      </c>
      <c r="E235" s="8">
        <f t="shared" ca="1" si="24"/>
        <v>6.486432309295429</v>
      </c>
      <c r="F235" s="8">
        <f t="shared" ca="1" si="24"/>
        <v>4.6669059481588002</v>
      </c>
      <c r="G235" s="8">
        <f t="shared" ca="1" si="24"/>
        <v>4.1374045990712585</v>
      </c>
      <c r="H235" s="8">
        <f t="shared" ca="1" si="24"/>
        <v>1.8878722848836993</v>
      </c>
      <c r="J235" s="8">
        <f t="shared" ca="1" si="9"/>
        <v>11.245964705493039</v>
      </c>
    </row>
    <row r="236" spans="1:10" x14ac:dyDescent="0.25">
      <c r="A236">
        <v>43</v>
      </c>
      <c r="C236" t="str">
        <f ca="1">OFFSET('1344p stat'!$A$1,A236*20,0)</f>
        <v>CUDA opt Const</v>
      </c>
      <c r="D236" s="8">
        <f t="shared" ref="D236:H236" ca="1" si="25">$D$192*SQRT(D181)/$E$192</f>
        <v>0.22608506740509862</v>
      </c>
      <c r="E236" s="8">
        <f t="shared" ca="1" si="25"/>
        <v>1.8154803922113092E-3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>
        <f t="shared" ca="1" si="9"/>
        <v>0.22609235651083492</v>
      </c>
    </row>
    <row r="237" spans="1:10" x14ac:dyDescent="0.25">
      <c r="A237">
        <v>44</v>
      </c>
      <c r="C237" t="str">
        <f ca="1">OFFSET('1344p stat'!$A$1,A237*20,0)</f>
        <v>CUDA opt ant Const</v>
      </c>
      <c r="D237" s="8">
        <f t="shared" ref="D237:H237" ca="1" si="26">$D$192*SQRT(D182)/$E$192</f>
        <v>1.1912170522078243</v>
      </c>
      <c r="E237" s="8">
        <f t="shared" ca="1" si="26"/>
        <v>1.1437971098205879</v>
      </c>
      <c r="F237" s="8">
        <f t="shared" ca="1" si="26"/>
        <v>0.71048548233443864</v>
      </c>
      <c r="G237" s="8">
        <f t="shared" ca="1" si="26"/>
        <v>0.14301581574077743</v>
      </c>
      <c r="H237" s="8">
        <f t="shared" ca="1" si="26"/>
        <v>0</v>
      </c>
      <c r="J237" s="8">
        <f t="shared" ca="1" si="9"/>
        <v>1.8034724944020155</v>
      </c>
    </row>
    <row r="238" spans="1:10" x14ac:dyDescent="0.25">
      <c r="A238">
        <v>45</v>
      </c>
      <c r="C238" t="str">
        <f ca="1">OFFSET('1344p stat'!$A$1,A238*20,0)</f>
        <v>CUDA opt ant par Const</v>
      </c>
      <c r="D238" s="8">
        <f t="shared" ref="D238:H238" ca="1" si="27">$D$192*SQRT(D183)/$E$192</f>
        <v>1.5582008619066605</v>
      </c>
      <c r="E238" s="8">
        <f t="shared" ca="1" si="27"/>
        <v>1.4947921813481306</v>
      </c>
      <c r="F238" s="8">
        <f t="shared" ca="1" si="27"/>
        <v>0.76845858750097895</v>
      </c>
      <c r="G238" s="8">
        <f t="shared" ca="1" si="27"/>
        <v>0.13220632239042124</v>
      </c>
      <c r="H238" s="8">
        <f t="shared" ca="1" si="27"/>
        <v>0</v>
      </c>
      <c r="J238" s="8">
        <f t="shared" ca="1" si="9"/>
        <v>2.2957353296602299</v>
      </c>
    </row>
    <row r="239" spans="1:10" x14ac:dyDescent="0.25">
      <c r="A239">
        <v>46</v>
      </c>
      <c r="C239" t="str">
        <f ca="1">OFFSET('1344p stat'!$A$1,A239*20,0)</f>
        <v>CUDA ant par global</v>
      </c>
      <c r="D239" s="8">
        <f t="shared" ref="D239:H239" ca="1" si="28">$D$192*SQRT(D184)/$E$192</f>
        <v>2.4451947590968848</v>
      </c>
      <c r="E239" s="8">
        <f t="shared" ca="1" si="28"/>
        <v>2.4272773458160155</v>
      </c>
      <c r="F239" s="8">
        <f t="shared" ca="1" si="28"/>
        <v>2.315878788392864</v>
      </c>
      <c r="G239" s="8">
        <f t="shared" ca="1" si="28"/>
        <v>2.2824585516709828</v>
      </c>
      <c r="H239" s="8">
        <f t="shared" ca="1" si="28"/>
        <v>0.16220157602193636</v>
      </c>
      <c r="J239" s="8">
        <f t="shared" ca="1" si="9"/>
        <v>4.7402398333116551</v>
      </c>
    </row>
    <row r="240" spans="1:10" x14ac:dyDescent="0.25">
      <c r="A240">
        <v>47</v>
      </c>
      <c r="C240" t="str">
        <f ca="1">OFFSET('1344p stat'!$A$1,A240*20,0)</f>
        <v>CUDA ant add CPU Time global</v>
      </c>
      <c r="D240" s="8">
        <f t="shared" ref="D240:H240" ca="1" si="29">$D$192*SQRT(D185)/$E$192</f>
        <v>4.4930384723890304</v>
      </c>
      <c r="E240" s="8">
        <f t="shared" ca="1" si="29"/>
        <v>4.4749965592800374</v>
      </c>
      <c r="F240" s="8">
        <f t="shared" ca="1" si="29"/>
        <v>3.6927631533603664</v>
      </c>
      <c r="G240" s="8">
        <f t="shared" ca="1" si="29"/>
        <v>3.616283646945853</v>
      </c>
      <c r="H240" s="8">
        <f t="shared" ca="1" si="29"/>
        <v>2.5332411234937737</v>
      </c>
      <c r="J240" s="8">
        <f t="shared" ca="1" si="9"/>
        <v>8.5641290643987915</v>
      </c>
    </row>
    <row r="241" spans="1:10" x14ac:dyDescent="0.25">
      <c r="A241">
        <v>48</v>
      </c>
      <c r="C241" t="str">
        <f ca="1">OFFSET('1344p stat'!$A$1,A241*20,0)</f>
        <v>CUDA opt ant par global</v>
      </c>
      <c r="D241" s="8">
        <f t="shared" ref="D241:H241" ca="1" si="30">$D$192*SQRT(D186)/$E$192</f>
        <v>1.5500593658250781</v>
      </c>
      <c r="E241" s="8">
        <f t="shared" ca="1" si="30"/>
        <v>1.5429133305685228</v>
      </c>
      <c r="F241" s="8">
        <f t="shared" ca="1" si="30"/>
        <v>0.24910435692697144</v>
      </c>
      <c r="G241" s="8">
        <f t="shared" ca="1" si="30"/>
        <v>0.1029740800007458</v>
      </c>
      <c r="H241" s="8">
        <f t="shared" ca="1" si="30"/>
        <v>0</v>
      </c>
      <c r="J241" s="8">
        <f t="shared" ca="1" si="9"/>
        <v>2.2036157162763419</v>
      </c>
    </row>
    <row r="242" spans="1:10" x14ac:dyDescent="0.25">
      <c r="A242">
        <v>49</v>
      </c>
      <c r="C242">
        <f ca="1">OFFSET('1344p stat'!$A$1,A242*20,0)</f>
        <v>0</v>
      </c>
      <c r="D242" s="8" t="e">
        <f t="shared" ref="D242:H242" ca="1" si="31">$D$192*SQRT(D187)/$E$192</f>
        <v>#DIV/0!</v>
      </c>
      <c r="E242" s="8" t="e">
        <f t="shared" ca="1" si="31"/>
        <v>#DIV/0!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 t="e">
        <f t="shared" ca="1" si="9"/>
        <v>#DIV/0!</v>
      </c>
    </row>
    <row r="243" spans="1:10" x14ac:dyDescent="0.25">
      <c r="A243">
        <v>50</v>
      </c>
      <c r="C243">
        <f ca="1">OFFSET('1344p stat'!$A$1,A243*20,0)</f>
        <v>0</v>
      </c>
      <c r="D243" s="8" t="e">
        <f t="shared" ref="D243:H243" ca="1" si="32">$D$192*SQRT(D188)/$E$192</f>
        <v>#DIV/0!</v>
      </c>
      <c r="E243" s="8" t="e">
        <f t="shared" ca="1" si="32"/>
        <v>#DIV/0!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 t="e">
        <f t="shared" ca="1" si="9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3">POWER(SQRT(D139)/D85,2)</f>
        <v>3.5811755702477104E-3</v>
      </c>
      <c r="E248" s="9">
        <f t="shared" ca="1" si="33"/>
        <v>7.8254886881942726E-3</v>
      </c>
      <c r="F248" s="9">
        <f t="shared" ca="1" si="33"/>
        <v>4.3660922775196802E-3</v>
      </c>
      <c r="G248" s="9">
        <f t="shared" ca="1" si="33"/>
        <v>1.2842614285674034E-2</v>
      </c>
      <c r="H248" s="9">
        <f t="shared" ca="1" si="33"/>
        <v>1.8370880094390068E-2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3"/>
        <v>8.2033742722425491E-3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3"/>
        <v>9.7952088282711633E-6</v>
      </c>
      <c r="E250" s="9">
        <f t="shared" ca="1" si="33"/>
        <v>9.7953872935345674E-6</v>
      </c>
      <c r="F250" s="9">
        <f t="shared" ca="1" si="33"/>
        <v>1.0185332627339511E-5</v>
      </c>
      <c r="G250" s="9">
        <f t="shared" ca="1" si="33"/>
        <v>1.0186391351773062E-5</v>
      </c>
      <c r="H250" s="9">
        <f t="shared" ca="1" si="33"/>
        <v>3.876328615719866E-5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3"/>
        <v>4.9735361066678027E-6</v>
      </c>
      <c r="E251" s="9">
        <f t="shared" ca="1" si="33"/>
        <v>4.9868730636686705E-6</v>
      </c>
      <c r="F251" s="9">
        <f t="shared" ca="1" si="33"/>
        <v>4.3869394951097781E-6</v>
      </c>
      <c r="G251" s="9">
        <f t="shared" ca="1" si="33"/>
        <v>4.3289135356649749E-6</v>
      </c>
      <c r="H251" s="9">
        <f t="shared" ca="1" si="33"/>
        <v>4.3379856422845336E-6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3"/>
        <v>4.2124518979521153E-7</v>
      </c>
      <c r="E252" s="9">
        <f t="shared" ca="1" si="33"/>
        <v>3.6200238532438297E-7</v>
      </c>
      <c r="F252" s="9">
        <f t="shared" ca="1" si="33"/>
        <v>4.8816452549080602E-8</v>
      </c>
      <c r="G252" s="9">
        <f t="shared" ca="1" si="33"/>
        <v>1.1864947698598274E-8</v>
      </c>
      <c r="H252" s="9">
        <f t="shared" ca="1" si="33"/>
        <v>1.9400797799867265E-8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3"/>
        <v>2.4982835887966858E-7</v>
      </c>
      <c r="E253" s="9">
        <f t="shared" ca="1" si="33"/>
        <v>2.1648151479810637E-7</v>
      </c>
      <c r="F253" s="9">
        <f t="shared" ca="1" si="33"/>
        <v>6.4776875806996725E-8</v>
      </c>
      <c r="G253" s="9">
        <f t="shared" ca="1" si="33"/>
        <v>6.0036142654185009E-9</v>
      </c>
      <c r="H253" s="9">
        <f t="shared" ca="1" si="33"/>
        <v>3.4056040840313233E-8</v>
      </c>
    </row>
    <row r="254" spans="1:10" x14ac:dyDescent="0.25">
      <c r="A254">
        <v>7</v>
      </c>
      <c r="C254" t="str">
        <f ca="1">OFFSET('1344p stat'!$A$1,A254*20,0)</f>
        <v>CUDA ant add CPU Time</v>
      </c>
      <c r="D254" s="9">
        <f t="shared" ca="1" si="33"/>
        <v>6.364939053981446E-6</v>
      </c>
      <c r="E254" s="9">
        <f t="shared" ca="1" si="33"/>
        <v>6.3804829036212721E-6</v>
      </c>
      <c r="F254" s="9">
        <f t="shared" ca="1" si="33"/>
        <v>4.5716028693854243E-6</v>
      </c>
      <c r="G254" s="9">
        <f t="shared" ca="1" si="33"/>
        <v>4.1492688073626896E-6</v>
      </c>
      <c r="H254" s="9">
        <f t="shared" ca="1" si="33"/>
        <v>5.2637574976013691E-5</v>
      </c>
    </row>
    <row r="255" spans="1:10" x14ac:dyDescent="0.25">
      <c r="A255">
        <v>8</v>
      </c>
      <c r="C255" t="str">
        <f ca="1">OFFSET('1344p stat'!$A$1,A255*20,0)</f>
        <v>CUDA ant add CPU</v>
      </c>
      <c r="D255" s="9">
        <f t="shared" ca="1" si="33"/>
        <v>1.5557702430678761E-6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OFFSET('1344p stat'!$A$1,A256*20,0)</f>
        <v>CUDA ant add CPU non hash</v>
      </c>
      <c r="D256" s="9">
        <f t="shared" ca="1" si="33"/>
        <v>3.5734601949599767E-6</v>
      </c>
      <c r="E256" s="9">
        <f t="shared" ca="1" si="33"/>
        <v>3.6413621580412202E-6</v>
      </c>
      <c r="F256" s="9">
        <f t="shared" ca="1" si="33"/>
        <v>2.2965952526028459E-6</v>
      </c>
      <c r="G256" s="9">
        <f t="shared" ca="1" si="33"/>
        <v>1.9387333782823143E-6</v>
      </c>
      <c r="H256" s="9">
        <f t="shared" ca="1" si="33"/>
        <v>2.5969091176369719E-5</v>
      </c>
    </row>
    <row r="257" spans="1:8" x14ac:dyDescent="0.25">
      <c r="A257">
        <v>10</v>
      </c>
      <c r="C257" t="str">
        <f ca="1">OFFSET('1344p stat'!$A$1,A257*20,0)</f>
        <v>CUDA ant add CPU12</v>
      </c>
      <c r="D257" s="9">
        <f t="shared" ca="1" si="33"/>
        <v>2.9022254815776648E-5</v>
      </c>
      <c r="E257" s="9">
        <f t="shared" ca="1" si="33"/>
        <v>2.882349640563293E-5</v>
      </c>
      <c r="F257" s="9">
        <f t="shared" ca="1" si="33"/>
        <v>2.7809764308052446E-5</v>
      </c>
      <c r="G257" s="9">
        <f t="shared" ca="1" si="33"/>
        <v>2.830153167435031E-5</v>
      </c>
      <c r="H257" s="9">
        <f t="shared" ca="1" si="33"/>
        <v>2.8348504694600237E-9</v>
      </c>
    </row>
    <row r="258" spans="1:8" x14ac:dyDescent="0.25">
      <c r="A258">
        <v>11</v>
      </c>
      <c r="C258" t="str">
        <f ca="1">OFFSET('1344p stat'!$A$1,A258*20,0)</f>
        <v>CUDA opt</v>
      </c>
      <c r="D258" s="9">
        <f t="shared" ref="D258:H267" ca="1" si="34">POWER(SQRT(D149)/D95,2)</f>
        <v>6.4012036337925708E-3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OFFSET('1344p stat'!$A$1,A259*20,0)</f>
        <v>CUDA opt Time</v>
      </c>
      <c r="D259" s="9">
        <f t="shared" ca="1" si="34"/>
        <v>3.6358173099418803E-3</v>
      </c>
      <c r="E259" s="9">
        <f t="shared" ca="1" si="34"/>
        <v>1.1153422432360326E-2</v>
      </c>
      <c r="F259" s="9">
        <f t="shared" ca="1" si="34"/>
        <v>5.5547881562410376E-2</v>
      </c>
      <c r="G259" s="9">
        <f t="shared" ca="1" si="34"/>
        <v>0.13221230381984303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OFFSET('1344p stat'!$A$1,A260*20,0)</f>
        <v>CUDA opt non hash</v>
      </c>
      <c r="D260" s="9">
        <f t="shared" ca="1" si="34"/>
        <v>1.3072600364716655E-2</v>
      </c>
      <c r="E260" s="9">
        <f t="shared" ca="1" si="34"/>
        <v>3.279840824503949E-2</v>
      </c>
      <c r="F260" s="9">
        <f t="shared" ca="1" si="34"/>
        <v>0.11772338391104288</v>
      </c>
      <c r="G260" s="9">
        <f t="shared" ca="1" si="34"/>
        <v>0.23906991420091422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OFFSET('1344p stat'!$A$1,A261*20,0)</f>
        <v>CUDA opt ant</v>
      </c>
      <c r="D261" s="9">
        <f t="shared" ca="1" si="34"/>
        <v>3.2394574487731152E-6</v>
      </c>
      <c r="E261" s="9">
        <f t="shared" ca="1" si="34"/>
        <v>3.0992841104650642E-6</v>
      </c>
      <c r="F261" s="9">
        <f t="shared" ca="1" si="34"/>
        <v>3.1529191127147092E-6</v>
      </c>
      <c r="G261" s="9">
        <f t="shared" ca="1" si="34"/>
        <v>3.0428774328481193E-6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OFFSET('1344p stat'!$A$1,A262*20,0)</f>
        <v>CUDA opt ant non hash</v>
      </c>
      <c r="D262" s="9">
        <f t="shared" ca="1" si="34"/>
        <v>3.6703393275143204E-7</v>
      </c>
      <c r="E262" s="9">
        <f t="shared" ca="1" si="34"/>
        <v>3.2960451209747009E-7</v>
      </c>
      <c r="F262" s="9">
        <f t="shared" ca="1" si="34"/>
        <v>7.6486504949130357E-8</v>
      </c>
      <c r="G262" s="9">
        <f t="shared" ca="1" si="34"/>
        <v>4.6813160232997328E-9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OFFSET('1344p stat'!$A$1,A263*20,0)</f>
        <v>CUDA opt ant par</v>
      </c>
      <c r="D263" s="9">
        <f t="shared" ca="1" si="34"/>
        <v>9.5731506505272064E-7</v>
      </c>
      <c r="E263" s="9">
        <f t="shared" ca="1" si="34"/>
        <v>9.4572800954249164E-7</v>
      </c>
      <c r="F263" s="9">
        <f t="shared" ca="1" si="34"/>
        <v>7.1168038260517356E-8</v>
      </c>
      <c r="G263" s="9">
        <f t="shared" ca="1" si="34"/>
        <v>8.3189965399420905E-9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OFFSET('1344p stat'!$A$1,A264*20,0)</f>
        <v>non CUDA Time</v>
      </c>
      <c r="D264" s="9">
        <f t="shared" ca="1" si="34"/>
        <v>2.4373063321409993E-5</v>
      </c>
      <c r="E264" s="9">
        <f t="shared" ca="1" si="34"/>
        <v>1.9629464005326577E-5</v>
      </c>
      <c r="F264" s="9">
        <f t="shared" ca="1" si="34"/>
        <v>1.9626025336378088E-5</v>
      </c>
      <c r="G264" s="9">
        <f t="shared" ca="1" si="34"/>
        <v>1.9672880154055081E-5</v>
      </c>
      <c r="H264" s="9">
        <f t="shared" ca="1" si="34"/>
        <v>1.5034293602129493E-4</v>
      </c>
    </row>
    <row r="265" spans="1:8" x14ac:dyDescent="0.25">
      <c r="A265">
        <v>18</v>
      </c>
      <c r="C265" t="str">
        <f ca="1">OFFSET('1344p stat'!$A$1,A265*20,0)</f>
        <v>non CUDA</v>
      </c>
      <c r="D265" s="9">
        <f t="shared" ca="1" si="34"/>
        <v>1.2065863500783886E-5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OFFSET('1344p stat'!$A$1,A266*20,0)</f>
        <v>non CUDA non hash</v>
      </c>
      <c r="D266" s="9">
        <f t="shared" ca="1" si="34"/>
        <v>7.5139302636889651E-6</v>
      </c>
      <c r="E266" s="9">
        <f t="shared" ca="1" si="34"/>
        <v>7.5313559164091027E-6</v>
      </c>
      <c r="F266" s="9">
        <f t="shared" ca="1" si="34"/>
        <v>7.5270597019016756E-6</v>
      </c>
      <c r="G266" s="9">
        <f t="shared" ca="1" si="34"/>
        <v>7.5022991833119591E-6</v>
      </c>
      <c r="H266" s="9">
        <f t="shared" ca="1" si="34"/>
        <v>1.053052565200562E-4</v>
      </c>
    </row>
    <row r="267" spans="1:8" x14ac:dyDescent="0.25">
      <c r="A267">
        <v>20</v>
      </c>
      <c r="C267" t="str">
        <f ca="1">OFFSET('1344p stat'!$A$1,A267*20,0)</f>
        <v>Classic ACO</v>
      </c>
      <c r="D267" s="9">
        <f t="shared" ca="1" si="34"/>
        <v>7.3302977097823886E-5</v>
      </c>
      <c r="E267" s="9">
        <f t="shared" ca="1" si="34"/>
        <v>7.6846439692134796E-5</v>
      </c>
      <c r="F267" s="9">
        <f t="shared" ca="1" si="34"/>
        <v>7.6631232711390392E-5</v>
      </c>
      <c r="G267" s="9">
        <f t="shared" ca="1" si="34"/>
        <v>7.6672361728513327E-5</v>
      </c>
      <c r="H267" s="9">
        <f t="shared" ca="1" si="34"/>
        <v>2.0936496069932692E-4</v>
      </c>
    </row>
    <row r="268" spans="1:8" x14ac:dyDescent="0.25">
      <c r="A268">
        <v>21</v>
      </c>
      <c r="C268" t="str">
        <f ca="1">OFFSET('1344p stat'!$A$1,A268*20,0)</f>
        <v>Classic ACO non hash</v>
      </c>
      <c r="D268" s="9">
        <f t="shared" ref="D268:H276" ca="1" si="35">POWER(SQRT(D159)/D105,2)</f>
        <v>4.1907501780668516E-7</v>
      </c>
      <c r="E268" s="9">
        <f t="shared" ca="1" si="35"/>
        <v>4.1943284188725619E-7</v>
      </c>
      <c r="F268" s="9">
        <f t="shared" ca="1" si="35"/>
        <v>4.1815206801452186E-7</v>
      </c>
      <c r="G268" s="9">
        <f t="shared" ca="1" si="35"/>
        <v>4.1828295886549212E-7</v>
      </c>
      <c r="H268" s="9">
        <f t="shared" ca="1" si="35"/>
        <v>1.4842117111171404E-5</v>
      </c>
    </row>
    <row r="269" spans="1:8" x14ac:dyDescent="0.25">
      <c r="A269">
        <v>22</v>
      </c>
      <c r="C269" t="str">
        <f ca="1">OFFSET('1344p stat'!$A$1,A269*20,0)</f>
        <v>omp</v>
      </c>
      <c r="D269" s="9">
        <f t="shared" ca="1" si="35"/>
        <v>1.1657006387488619E-5</v>
      </c>
      <c r="E269" s="9">
        <f t="shared" ca="1" si="35"/>
        <v>1.1539171589404497E-5</v>
      </c>
      <c r="F269" s="9">
        <f t="shared" ca="1" si="35"/>
        <v>1.1528676256003485E-5</v>
      </c>
      <c r="G269" s="9">
        <f t="shared" ca="1" si="35"/>
        <v>1.1505346461728827E-5</v>
      </c>
      <c r="H269" s="9">
        <f t="shared" ca="1" si="35"/>
        <v>3.2945010031199426E-5</v>
      </c>
    </row>
    <row r="270" spans="1:8" x14ac:dyDescent="0.25">
      <c r="A270">
        <v>23</v>
      </c>
      <c r="C270" t="str">
        <f ca="1">OFFSET('1344p stat'!$A$1,A270*20,0)</f>
        <v>omp non hash</v>
      </c>
      <c r="D270" s="9">
        <f t="shared" ca="1" si="35"/>
        <v>1.1229131949320148E-5</v>
      </c>
      <c r="E270" s="9">
        <f t="shared" ca="1" si="35"/>
        <v>1.1254460142142384E-5</v>
      </c>
      <c r="F270" s="9">
        <f t="shared" ca="1" si="35"/>
        <v>1.1242358166532726E-5</v>
      </c>
      <c r="G270" s="9">
        <f t="shared" ca="1" si="35"/>
        <v>1.1245652453340438E-5</v>
      </c>
      <c r="H270" s="9">
        <f t="shared" ca="1" si="35"/>
        <v>3.2041320019392937E-5</v>
      </c>
    </row>
    <row r="271" spans="1:8" x14ac:dyDescent="0.25">
      <c r="A271">
        <v>24</v>
      </c>
      <c r="C271" t="str">
        <f ca="1">OFFSET('1344p stat'!$A$1,A271*20,0)</f>
        <v>non CUDA transp Time</v>
      </c>
      <c r="D271" s="9">
        <f t="shared" ca="1" si="35"/>
        <v>3.414988559064767E-5</v>
      </c>
      <c r="E271" s="9">
        <f t="shared" ca="1" si="35"/>
        <v>3.4579242002486703E-5</v>
      </c>
      <c r="F271" s="9">
        <f t="shared" ca="1" si="35"/>
        <v>3.4560619726399363E-5</v>
      </c>
      <c r="G271" s="9">
        <f t="shared" ca="1" si="35"/>
        <v>3.4361628398227414E-5</v>
      </c>
      <c r="H271" s="9">
        <f t="shared" ca="1" si="35"/>
        <v>4.1695046480194533E-4</v>
      </c>
    </row>
    <row r="272" spans="1:8" x14ac:dyDescent="0.25">
      <c r="A272">
        <v>25</v>
      </c>
      <c r="C272" t="str">
        <f ca="1">OFFSET('1344p stat'!$A$1,A272*20,0)</f>
        <v>non CUDA transp</v>
      </c>
      <c r="D272" s="9">
        <f t="shared" ca="1" si="35"/>
        <v>3.4660431605396595E-5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 t="str">
        <f ca="1">OFFSET('1344p stat'!$A$1,A273*20,0)</f>
        <v>non CUDA transp non hash</v>
      </c>
      <c r="D273" s="9">
        <f t="shared" ca="1" si="35"/>
        <v>3.0435537537930992E-5</v>
      </c>
      <c r="E273" s="9">
        <f t="shared" ca="1" si="35"/>
        <v>3.0365664492332196E-5</v>
      </c>
      <c r="F273" s="9">
        <f t="shared" ca="1" si="35"/>
        <v>3.0345310015079263E-5</v>
      </c>
      <c r="G273" s="9">
        <f t="shared" ca="1" si="35"/>
        <v>3.0169961179875965E-5</v>
      </c>
      <c r="H273" s="9">
        <f t="shared" ca="1" si="35"/>
        <v>4.7714140163215282E-4</v>
      </c>
    </row>
    <row r="274" spans="1:8" x14ac:dyDescent="0.25">
      <c r="A274">
        <v>27</v>
      </c>
      <c r="C274" t="str">
        <f ca="1">OFFSET('1344p stat'!$A$1,A274*20,0)</f>
        <v>non CUDA transp_AVX Time</v>
      </c>
      <c r="D274" s="9">
        <f t="shared" ca="1" si="35"/>
        <v>2.4836554945213972E-5</v>
      </c>
      <c r="E274" s="9">
        <f t="shared" ca="1" si="35"/>
        <v>2.4793701719445064E-5</v>
      </c>
      <c r="F274" s="9">
        <f t="shared" ca="1" si="35"/>
        <v>2.4775926877922723E-5</v>
      </c>
      <c r="G274" s="9">
        <f t="shared" ca="1" si="35"/>
        <v>2.4310054400394734E-5</v>
      </c>
      <c r="H274" s="9">
        <f t="shared" ca="1" si="35"/>
        <v>3.6141502106238629E-4</v>
      </c>
    </row>
    <row r="275" spans="1:8" x14ac:dyDescent="0.25">
      <c r="A275">
        <v>28</v>
      </c>
      <c r="C275" t="str">
        <f ca="1">OFFSET('1344p stat'!$A$1,A275*20,0)</f>
        <v>non CUDA transp_AVX</v>
      </c>
      <c r="D275" s="9">
        <f t="shared" ca="1" si="35"/>
        <v>3.0117746666687426E-5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 t="str">
        <f ca="1">OFFSET('1344p stat'!$A$1,A276*20,0)</f>
        <v>non CUDA transp_AVX non hash</v>
      </c>
      <c r="D276" s="9">
        <f t="shared" ca="1" si="35"/>
        <v>3.0355946670351101E-5</v>
      </c>
      <c r="E276" s="9">
        <f t="shared" ca="1" si="35"/>
        <v>3.0457815372825522E-5</v>
      </c>
      <c r="F276" s="9">
        <f t="shared" ca="1" si="35"/>
        <v>3.0428088475695128E-5</v>
      </c>
      <c r="G276" s="9">
        <f t="shared" ca="1" si="35"/>
        <v>2.978047429713625E-5</v>
      </c>
      <c r="H276" s="9">
        <f t="shared" ca="1" si="35"/>
        <v>3.7341708647678897E-4</v>
      </c>
    </row>
    <row r="277" spans="1:8" x14ac:dyDescent="0.25">
      <c r="A277">
        <v>30</v>
      </c>
      <c r="C277" t="str">
        <f ca="1">OFFSET('1344p stat'!$A$1,A277*20,0)</f>
        <v>non CUDA transp_AVX_OMP Time</v>
      </c>
      <c r="D277" s="9">
        <f t="shared" ref="D277:H277" ca="1" si="36">POWER(SQRT(D168)/D114,2)</f>
        <v>2.7089786233248606E-5</v>
      </c>
      <c r="E277" s="9">
        <f t="shared" ca="1" si="36"/>
        <v>2.6985727955090708E-5</v>
      </c>
      <c r="F277" s="9">
        <f t="shared" ca="1" si="36"/>
        <v>2.6961334686619624E-5</v>
      </c>
      <c r="G277" s="9">
        <f t="shared" ca="1" si="36"/>
        <v>2.6548178634955014E-5</v>
      </c>
      <c r="H277" s="9">
        <f t="shared" ca="1" si="36"/>
        <v>5.1779687903568653E-4</v>
      </c>
    </row>
    <row r="278" spans="1:8" x14ac:dyDescent="0.25">
      <c r="A278">
        <v>31</v>
      </c>
      <c r="C278" t="str">
        <f ca="1">OFFSET('1344p stat'!$A$1,A278*20,0)</f>
        <v>non CUDA transp_AVX_OMP</v>
      </c>
      <c r="D278" s="9">
        <f t="shared" ref="D278:H278" ca="1" si="37">POWER(SQRT(D169)/D115,2)</f>
        <v>3.5665762944039954E-5</v>
      </c>
      <c r="E278" s="9" t="e">
        <f t="shared" ca="1" si="37"/>
        <v>#DIV/0!</v>
      </c>
      <c r="F278" s="9" t="e">
        <f t="shared" ca="1" si="37"/>
        <v>#DIV/0!</v>
      </c>
      <c r="G278" s="9" t="e">
        <f t="shared" ca="1" si="37"/>
        <v>#DIV/0!</v>
      </c>
      <c r="H278" s="9" t="e">
        <f t="shared" ca="1" si="37"/>
        <v>#DIV/0!</v>
      </c>
    </row>
    <row r="279" spans="1:8" x14ac:dyDescent="0.25">
      <c r="A279">
        <v>32</v>
      </c>
      <c r="C279" t="str">
        <f ca="1">OFFSET('1344p stat'!$A$1,A279*20,0)</f>
        <v>non CUDA transp_AVX_OMP non hash</v>
      </c>
      <c r="D279" s="9">
        <f t="shared" ref="D279:H279" ca="1" si="38">POWER(SQRT(D170)/D116,2)</f>
        <v>2.7605927718373626E-5</v>
      </c>
      <c r="E279" s="9">
        <f t="shared" ca="1" si="38"/>
        <v>2.7679295676187182E-5</v>
      </c>
      <c r="F279" s="9">
        <f t="shared" ca="1" si="38"/>
        <v>2.7641848622001557E-5</v>
      </c>
      <c r="G279" s="9">
        <f t="shared" ca="1" si="38"/>
        <v>2.7145773632562006E-5</v>
      </c>
      <c r="H279" s="9">
        <f t="shared" ca="1" si="38"/>
        <v>4.9982171951024935E-4</v>
      </c>
    </row>
    <row r="280" spans="1:8" x14ac:dyDescent="0.25">
      <c r="A280">
        <v>33</v>
      </c>
      <c r="C280" t="str">
        <f ca="1">OFFSET('1344p stat'!$A$1,A280*20,0)</f>
        <v>CUDA ant add CPU_AVX_transp Time</v>
      </c>
      <c r="D280" s="9">
        <f t="shared" ref="D280:H280" ca="1" si="39">POWER(SQRT(D171)/D117,2)</f>
        <v>9.2181481904996685E-6</v>
      </c>
      <c r="E280" s="9">
        <f t="shared" ca="1" si="39"/>
        <v>9.0892472821477195E-6</v>
      </c>
      <c r="F280" s="9">
        <f t="shared" ca="1" si="39"/>
        <v>8.2281369032313795E-6</v>
      </c>
      <c r="G280" s="9">
        <f t="shared" ca="1" si="39"/>
        <v>7.8471603029729336E-6</v>
      </c>
      <c r="H280" s="9">
        <f t="shared" ca="1" si="39"/>
        <v>2.4312356690946974E-4</v>
      </c>
    </row>
    <row r="281" spans="1:8" x14ac:dyDescent="0.25">
      <c r="A281">
        <v>34</v>
      </c>
      <c r="C281" t="str">
        <f ca="1">OFFSET('1344p stat'!$A$1,A281*20,0)</f>
        <v>CUDA ant add CPU_AVX_transp</v>
      </c>
      <c r="D281" s="9">
        <f t="shared" ref="D281:H281" ca="1" si="40">POWER(SQRT(D172)/D118,2)</f>
        <v>2.930711340913992E-6</v>
      </c>
      <c r="E281" s="9" t="e">
        <f t="shared" ca="1" si="40"/>
        <v>#DIV/0!</v>
      </c>
      <c r="F281" s="9" t="e">
        <f t="shared" ca="1" si="40"/>
        <v>#DIV/0!</v>
      </c>
      <c r="G281" s="9" t="e">
        <f t="shared" ca="1" si="40"/>
        <v>#DIV/0!</v>
      </c>
      <c r="H281" s="9" t="e">
        <f t="shared" ca="1" si="40"/>
        <v>#DIV/0!</v>
      </c>
    </row>
    <row r="282" spans="1:8" x14ac:dyDescent="0.25">
      <c r="A282">
        <v>35</v>
      </c>
      <c r="C282" t="str">
        <f ca="1">OFFSET('1344p stat'!$A$1,A282*20,0)</f>
        <v>CUDA ant add CPU_AVX_transp non hash</v>
      </c>
      <c r="D282" s="9">
        <f t="shared" ref="D282:H282" ca="1" si="41">POWER(SQRT(D173)/D119,2)</f>
        <v>1.4015549042257861E-5</v>
      </c>
      <c r="E282" s="9">
        <f t="shared" ca="1" si="41"/>
        <v>1.3878288736772049E-5</v>
      </c>
      <c r="F282" s="9">
        <f t="shared" ca="1" si="41"/>
        <v>1.2282338473132343E-5</v>
      </c>
      <c r="G282" s="9">
        <f t="shared" ca="1" si="41"/>
        <v>1.0944210952503011E-5</v>
      </c>
      <c r="H282" s="9">
        <f t="shared" ca="1" si="41"/>
        <v>2.1280951635039609E-4</v>
      </c>
    </row>
    <row r="283" spans="1:8" x14ac:dyDescent="0.25">
      <c r="A283">
        <v>36</v>
      </c>
      <c r="C283" t="str">
        <f ca="1">OFFSET('1344p stat'!$A$1,A283*20,0)</f>
        <v>CUDA opt_one_GPU</v>
      </c>
      <c r="D283" s="9">
        <f t="shared" ref="D283:H283" ca="1" si="42">POWER(SQRT(D174)/D120,2)</f>
        <v>7.6693299616776064E-3</v>
      </c>
      <c r="E283" s="9">
        <f t="shared" ca="1" si="42"/>
        <v>0.85455315202558657</v>
      </c>
      <c r="F283" s="9" t="e">
        <f t="shared" ca="1" si="42"/>
        <v>#DIV/0!</v>
      </c>
      <c r="G283" s="9" t="e">
        <f t="shared" ca="1" si="42"/>
        <v>#DIV/0!</v>
      </c>
      <c r="H283" s="9" t="e">
        <f t="shared" ca="1" si="42"/>
        <v>#DIV/0!</v>
      </c>
    </row>
    <row r="284" spans="1:8" x14ac:dyDescent="0.25">
      <c r="A284">
        <v>37</v>
      </c>
      <c r="C284" t="str">
        <f ca="1">OFFSET('1344p stat'!$A$1,A284*20,0)</f>
        <v>CUDA opt_one_GPU ant</v>
      </c>
      <c r="D284" s="9">
        <f t="shared" ref="D284:H284" ca="1" si="43">POWER(SQRT(D175)/D121,2)</f>
        <v>4.117406810908656E-6</v>
      </c>
      <c r="E284" s="9">
        <f t="shared" ca="1" si="43"/>
        <v>4.1221081148650412E-6</v>
      </c>
      <c r="F284" s="9" t="e">
        <f t="shared" ca="1" si="43"/>
        <v>#DIV/0!</v>
      </c>
      <c r="G284" s="9" t="e">
        <f t="shared" ca="1" si="43"/>
        <v>#DIV/0!</v>
      </c>
      <c r="H284" s="9" t="e">
        <f t="shared" ca="1" si="43"/>
        <v>#DIV/0!</v>
      </c>
    </row>
    <row r="285" spans="1:8" x14ac:dyDescent="0.25">
      <c r="A285">
        <v>38</v>
      </c>
      <c r="C285" t="str">
        <f ca="1">OFFSET('1344p stat'!$A$1,A285*20,0)</f>
        <v>CUDA opt_one_GPU ant local</v>
      </c>
      <c r="D285" s="9">
        <f t="shared" ref="D285:H285" ca="1" si="44">POWER(SQRT(D176)/D122,2)</f>
        <v>4.9606837767357167E-7</v>
      </c>
      <c r="E285" s="9">
        <f t="shared" ca="1" si="44"/>
        <v>4.9219649400488104E-7</v>
      </c>
      <c r="F285" s="9" t="e">
        <f t="shared" ca="1" si="44"/>
        <v>#DIV/0!</v>
      </c>
      <c r="G285" s="9" t="e">
        <f t="shared" ca="1" si="44"/>
        <v>#DIV/0!</v>
      </c>
      <c r="H285" s="9" t="e">
        <f t="shared" ca="1" si="44"/>
        <v>#DIV/0!</v>
      </c>
    </row>
    <row r="286" spans="1:8" x14ac:dyDescent="0.25">
      <c r="A286">
        <v>39</v>
      </c>
      <c r="C286" t="str">
        <f ca="1">OFFSET('1344p stat'!$A$1,A286*20,0)</f>
        <v>CUDA Const</v>
      </c>
      <c r="D286" s="9">
        <f t="shared" ref="D286:H286" ca="1" si="45">POWER(SQRT(D177)/D123,2)</f>
        <v>3.1067881721976776E-4</v>
      </c>
      <c r="E286" s="9">
        <f t="shared" ca="1" si="45"/>
        <v>0.55196327008991686</v>
      </c>
      <c r="F286" s="9" t="e">
        <f t="shared" ca="1" si="45"/>
        <v>#DIV/0!</v>
      </c>
      <c r="G286" s="9" t="e">
        <f t="shared" ca="1" si="45"/>
        <v>#DIV/0!</v>
      </c>
      <c r="H286" s="9" t="e">
        <f t="shared" ca="1" si="45"/>
        <v>#DIV/0!</v>
      </c>
    </row>
    <row r="287" spans="1:8" x14ac:dyDescent="0.25">
      <c r="A287">
        <v>40</v>
      </c>
      <c r="C287" t="str">
        <f ca="1">OFFSET('1344p stat'!$A$1,A287*20,0)</f>
        <v>CUDA ant Const</v>
      </c>
      <c r="D287" s="9">
        <f t="shared" ref="D287:H287" ca="1" si="46">POWER(SQRT(D178)/D124,2)</f>
        <v>2.5376932861478744E-7</v>
      </c>
      <c r="E287" s="9">
        <f t="shared" ca="1" si="46"/>
        <v>2.5093700336917262E-7</v>
      </c>
      <c r="F287" s="9">
        <f t="shared" ca="1" si="46"/>
        <v>1.0815239968435953E-7</v>
      </c>
      <c r="G287" s="9">
        <f t="shared" ca="1" si="46"/>
        <v>4.9890131586282144E-9</v>
      </c>
      <c r="H287" s="9">
        <f t="shared" ca="1" si="46"/>
        <v>7.353578084555822E-9</v>
      </c>
    </row>
    <row r="288" spans="1:8" x14ac:dyDescent="0.25">
      <c r="A288">
        <v>41</v>
      </c>
      <c r="C288" t="str">
        <f ca="1">OFFSET('1344p stat'!$A$1,A288*20,0)</f>
        <v>CUDA ant par Const</v>
      </c>
      <c r="D288" s="9">
        <f t="shared" ref="D288:H288" ca="1" si="47">POWER(SQRT(D179)/D125,2)</f>
        <v>4.7088992884521506E-7</v>
      </c>
      <c r="E288" s="9">
        <f t="shared" ca="1" si="47"/>
        <v>4.4992128062082849E-7</v>
      </c>
      <c r="F288" s="9">
        <f t="shared" ca="1" si="47"/>
        <v>9.9327097331232242E-8</v>
      </c>
      <c r="G288" s="9">
        <f t="shared" ca="1" si="47"/>
        <v>3.0273986309353465E-9</v>
      </c>
      <c r="H288" s="9">
        <f t="shared" ca="1" si="47"/>
        <v>2.5201812789933115E-8</v>
      </c>
    </row>
    <row r="289" spans="1:8" x14ac:dyDescent="0.25">
      <c r="A289">
        <v>42</v>
      </c>
      <c r="C289" t="str">
        <f ca="1">OFFSET('1344p stat'!$A$1,A289*20,0)</f>
        <v>CUDA ant add CPU Const</v>
      </c>
      <c r="D289" s="9">
        <f t="shared" ref="D289:H289" ca="1" si="48">POWER(SQRT(D180)/D126,2)</f>
        <v>8.7335642268863032E-6</v>
      </c>
      <c r="E289" s="9">
        <f t="shared" ca="1" si="48"/>
        <v>8.8113267028791824E-6</v>
      </c>
      <c r="F289" s="9">
        <f t="shared" ca="1" si="48"/>
        <v>4.6076303932966743E-6</v>
      </c>
      <c r="G289" s="9">
        <f t="shared" ca="1" si="48"/>
        <v>3.6384069344810534E-6</v>
      </c>
      <c r="H289" s="9">
        <f t="shared" ca="1" si="48"/>
        <v>2.5938049893256513E-5</v>
      </c>
    </row>
    <row r="290" spans="1:8" x14ac:dyDescent="0.25">
      <c r="A290">
        <v>43</v>
      </c>
      <c r="C290" t="str">
        <f ca="1">OFFSET('1344p stat'!$A$1,A290*20,0)</f>
        <v>CUDA opt Const</v>
      </c>
      <c r="D290" s="9">
        <f t="shared" ref="D290:H290" ca="1" si="49">POWER(SQRT(D181)/D127,2)</f>
        <v>1.3365132835074223E-3</v>
      </c>
      <c r="E290" s="9">
        <f t="shared" ca="1" si="49"/>
        <v>1.3685588909315531</v>
      </c>
      <c r="F290" s="9" t="e">
        <f t="shared" ca="1" si="49"/>
        <v>#DIV/0!</v>
      </c>
      <c r="G290" s="9" t="e">
        <f t="shared" ca="1" si="49"/>
        <v>#DIV/0!</v>
      </c>
      <c r="H290" s="9" t="e">
        <f t="shared" ca="1" si="49"/>
        <v>#DIV/0!</v>
      </c>
    </row>
    <row r="291" spans="1:8" x14ac:dyDescent="0.25">
      <c r="A291">
        <v>44</v>
      </c>
      <c r="C291" t="str">
        <f ca="1">OFFSET('1344p stat'!$A$1,A291*20,0)</f>
        <v>CUDA opt ant Const</v>
      </c>
      <c r="D291" s="9">
        <f t="shared" ref="D291:H291" ca="1" si="50">POWER(SQRT(D182)/D128,2)</f>
        <v>3.0195774120266581E-7</v>
      </c>
      <c r="E291" s="9">
        <f t="shared" ca="1" si="50"/>
        <v>2.7999643336273217E-7</v>
      </c>
      <c r="F291" s="9">
        <f t="shared" ca="1" si="50"/>
        <v>1.1045999447752504E-7</v>
      </c>
      <c r="G291" s="9">
        <f t="shared" ca="1" si="50"/>
        <v>6.8031801311121125E-9</v>
      </c>
      <c r="H291" s="9" t="e">
        <f t="shared" ca="1" si="50"/>
        <v>#DIV/0!</v>
      </c>
    </row>
    <row r="292" spans="1:8" x14ac:dyDescent="0.25">
      <c r="A292">
        <v>45</v>
      </c>
      <c r="C292" t="str">
        <f ca="1">OFFSET('1344p stat'!$A$1,A292*20,0)</f>
        <v>CUDA opt ant par Const</v>
      </c>
      <c r="D292" s="9">
        <f t="shared" ref="D292:H292" ca="1" si="51">POWER(SQRT(D183)/D129,2)</f>
        <v>6.8348215373513413E-7</v>
      </c>
      <c r="E292" s="9">
        <f t="shared" ca="1" si="51"/>
        <v>6.3315404058185474E-7</v>
      </c>
      <c r="F292" s="9">
        <f t="shared" ca="1" si="51"/>
        <v>1.7135588599193535E-7</v>
      </c>
      <c r="G292" s="9">
        <f t="shared" ca="1" si="51"/>
        <v>5.8885019362508494E-9</v>
      </c>
      <c r="H292" s="9" t="e">
        <f t="shared" ca="1" si="51"/>
        <v>#DIV/0!</v>
      </c>
    </row>
    <row r="293" spans="1:8" x14ac:dyDescent="0.25">
      <c r="A293">
        <v>46</v>
      </c>
      <c r="C293" t="str">
        <f ca="1">OFFSET('1344p stat'!$A$1,A293*20,0)</f>
        <v>CUDA ant par global</v>
      </c>
      <c r="D293" s="9">
        <f t="shared" ref="D293:H293" ca="1" si="52">POWER(SQRT(D184)/D130,2)</f>
        <v>1.6642902576003149E-6</v>
      </c>
      <c r="E293" s="9">
        <f t="shared" ca="1" si="52"/>
        <v>1.6494568710711003E-6</v>
      </c>
      <c r="F293" s="9">
        <f t="shared" ca="1" si="52"/>
        <v>1.5400925502624249E-6</v>
      </c>
      <c r="G293" s="9">
        <f t="shared" ca="1" si="52"/>
        <v>1.5113025868413357E-6</v>
      </c>
      <c r="H293" s="9">
        <f t="shared" ca="1" si="52"/>
        <v>1.6549749898689087E-6</v>
      </c>
    </row>
    <row r="294" spans="1:8" x14ac:dyDescent="0.25">
      <c r="A294">
        <v>47</v>
      </c>
      <c r="C294" t="str">
        <f ca="1">OFFSET('1344p stat'!$A$1,A294*20,0)</f>
        <v>CUDA ant add CPU Time global</v>
      </c>
      <c r="D294" s="9">
        <f t="shared" ref="D294:H294" ca="1" si="53">POWER(SQRT(D185)/D131,2)</f>
        <v>4.1458707920704726E-6</v>
      </c>
      <c r="E294" s="9">
        <f t="shared" ca="1" si="53"/>
        <v>4.1327826686760618E-6</v>
      </c>
      <c r="F294" s="9">
        <f t="shared" ca="1" si="53"/>
        <v>2.8443473644067637E-6</v>
      </c>
      <c r="G294" s="9">
        <f t="shared" ca="1" si="53"/>
        <v>2.7395863581488633E-6</v>
      </c>
      <c r="H294" s="9">
        <f t="shared" ca="1" si="53"/>
        <v>4.5629097402788302E-5</v>
      </c>
    </row>
    <row r="295" spans="1:8" x14ac:dyDescent="0.25">
      <c r="A295">
        <v>48</v>
      </c>
      <c r="C295" t="str">
        <f ca="1">OFFSET('1344p stat'!$A$1,A295*20,0)</f>
        <v>CUDA opt ant par global</v>
      </c>
      <c r="D295" s="9">
        <f t="shared" ref="D295:H295" ca="1" si="54">POWER(SQRT(D186)/D132,2)</f>
        <v>6.6957607006363783E-7</v>
      </c>
      <c r="E295" s="9">
        <f t="shared" ca="1" si="54"/>
        <v>6.6728893771702117E-7</v>
      </c>
      <c r="F295" s="9">
        <f t="shared" ca="1" si="54"/>
        <v>1.787567831576446E-8</v>
      </c>
      <c r="G295" s="9">
        <f t="shared" ca="1" si="54"/>
        <v>3.5459814413227201E-9</v>
      </c>
      <c r="H295" s="9" t="e">
        <f t="shared" ca="1" si="54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5">POWER(SQRT(D187)/D133,2)</f>
        <v>#DIV/0!</v>
      </c>
      <c r="E296" s="9" t="e">
        <f t="shared" ca="1" si="55"/>
        <v>#DIV/0!</v>
      </c>
      <c r="F296" s="9" t="e">
        <f t="shared" ca="1" si="55"/>
        <v>#DIV/0!</v>
      </c>
      <c r="G296" s="9" t="e">
        <f t="shared" ca="1" si="55"/>
        <v>#DIV/0!</v>
      </c>
      <c r="H296" s="9" t="e">
        <f t="shared" ca="1" si="55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6">POWER(SQRT(D188)/D134,2)</f>
        <v>#DIV/0!</v>
      </c>
      <c r="E297" s="9" t="e">
        <f t="shared" ca="1" si="56"/>
        <v>#DIV/0!</v>
      </c>
      <c r="F297" s="9" t="e">
        <f t="shared" ca="1" si="56"/>
        <v>#DIV/0!</v>
      </c>
      <c r="G297" s="9" t="e">
        <f t="shared" ca="1" si="56"/>
        <v>#DIV/0!</v>
      </c>
      <c r="H297" s="9" t="e">
        <f t="shared" ca="1" si="56"/>
        <v>#DIV/0!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611" workbookViewId="0">
      <selection activeCell="A642" sqref="A642:AN70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0.636791</v>
      </c>
      <c r="I2">
        <v>7.3750999999999997E-2</v>
      </c>
      <c r="J2" t="s">
        <v>3</v>
      </c>
      <c r="K2">
        <v>0.29841899999999999</v>
      </c>
      <c r="L2">
        <v>2.7265999999999999E-2</v>
      </c>
      <c r="M2" t="s">
        <v>4</v>
      </c>
      <c r="N2">
        <v>0.198326</v>
      </c>
      <c r="O2">
        <v>2.4316999999999998E-2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1.2486649999999999</v>
      </c>
      <c r="I3">
        <v>0.26809300000000003</v>
      </c>
      <c r="J3" t="s">
        <v>3</v>
      </c>
      <c r="K3">
        <v>0.57443299999999997</v>
      </c>
      <c r="L3">
        <v>9.7304000000000002E-2</v>
      </c>
      <c r="M3" t="s">
        <v>4</v>
      </c>
      <c r="N3">
        <v>0.391934</v>
      </c>
      <c r="O3">
        <v>8.9221999999999996E-2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1.817709</v>
      </c>
      <c r="I4">
        <v>0.486817</v>
      </c>
      <c r="J4" t="s">
        <v>3</v>
      </c>
      <c r="K4">
        <v>0.83042099999999996</v>
      </c>
      <c r="L4">
        <v>0.17924300000000001</v>
      </c>
      <c r="M4" t="s">
        <v>4</v>
      </c>
      <c r="N4">
        <v>0.56451200000000001</v>
      </c>
      <c r="O4">
        <v>0.165882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2.35101</v>
      </c>
      <c r="I5">
        <v>0.64952299999999996</v>
      </c>
      <c r="J5" t="s">
        <v>3</v>
      </c>
      <c r="K5">
        <v>1.0601940000000001</v>
      </c>
      <c r="L5">
        <v>0.24074999999999999</v>
      </c>
      <c r="M5" t="s">
        <v>4</v>
      </c>
      <c r="N5">
        <v>0.71618199999999999</v>
      </c>
      <c r="O5">
        <v>0.22009100000000001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2.9001290000000002</v>
      </c>
      <c r="I6">
        <v>0.86207999999999996</v>
      </c>
      <c r="J6" t="s">
        <v>3</v>
      </c>
      <c r="K6">
        <v>1.299051</v>
      </c>
      <c r="L6">
        <v>0.31597700000000001</v>
      </c>
      <c r="M6" t="s">
        <v>4</v>
      </c>
      <c r="N6">
        <v>0.86988699999999997</v>
      </c>
      <c r="O6">
        <v>0.28605599999999998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3.4292069999999999</v>
      </c>
      <c r="I7">
        <v>1.133521</v>
      </c>
      <c r="J7" t="s">
        <v>3</v>
      </c>
      <c r="K7">
        <v>1.529731</v>
      </c>
      <c r="L7">
        <v>0.41645900000000002</v>
      </c>
      <c r="M7" t="s">
        <v>4</v>
      </c>
      <c r="N7">
        <v>1.0219849999999999</v>
      </c>
      <c r="O7">
        <v>0.37511100000000003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3.9641090000000001</v>
      </c>
      <c r="I8">
        <v>1.443827</v>
      </c>
      <c r="J8" t="s">
        <v>3</v>
      </c>
      <c r="K8">
        <v>1.762913</v>
      </c>
      <c r="L8">
        <v>0.52580800000000005</v>
      </c>
      <c r="M8" t="s">
        <v>4</v>
      </c>
      <c r="N8">
        <v>1.173597</v>
      </c>
      <c r="O8">
        <v>0.47523799999999999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4.4968029999999999</v>
      </c>
      <c r="I9">
        <v>1.847121</v>
      </c>
      <c r="J9" t="s">
        <v>3</v>
      </c>
      <c r="K9">
        <v>1.993817</v>
      </c>
      <c r="L9">
        <v>0.67283800000000005</v>
      </c>
      <c r="M9" t="s">
        <v>4</v>
      </c>
      <c r="N9">
        <v>1.3259700000000001</v>
      </c>
      <c r="O9">
        <v>0.60597000000000001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5.022329</v>
      </c>
      <c r="I10">
        <v>2.0646</v>
      </c>
      <c r="J10" t="s">
        <v>3</v>
      </c>
      <c r="K10">
        <v>2.2167219999999999</v>
      </c>
      <c r="L10">
        <v>0.74833000000000005</v>
      </c>
      <c r="M10" t="s">
        <v>4</v>
      </c>
      <c r="N10">
        <v>1.464507</v>
      </c>
      <c r="O10">
        <v>0.67014099999999999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5.5154050000000003</v>
      </c>
      <c r="I11">
        <v>2.0972949999999999</v>
      </c>
      <c r="J11" t="s">
        <v>3</v>
      </c>
      <c r="K11">
        <v>2.4245429999999999</v>
      </c>
      <c r="L11">
        <v>0.76708200000000004</v>
      </c>
      <c r="M11" t="s">
        <v>4</v>
      </c>
      <c r="N11">
        <v>1.5922609999999999</v>
      </c>
      <c r="O11">
        <v>0.68521100000000001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6.0348470000000001</v>
      </c>
      <c r="I12">
        <v>2.103774</v>
      </c>
      <c r="J12" t="s">
        <v>3</v>
      </c>
      <c r="K12">
        <v>2.653867</v>
      </c>
      <c r="L12">
        <v>0.78069500000000003</v>
      </c>
      <c r="M12" t="s">
        <v>4</v>
      </c>
      <c r="N12">
        <v>1.736491</v>
      </c>
      <c r="O12">
        <v>0.69819799999999999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6.5828689999999996</v>
      </c>
      <c r="I13">
        <v>2.1583380000000001</v>
      </c>
      <c r="J13" t="s">
        <v>3</v>
      </c>
      <c r="K13">
        <v>2.900827</v>
      </c>
      <c r="L13">
        <v>0.78611699999999995</v>
      </c>
      <c r="M13" t="s">
        <v>4</v>
      </c>
      <c r="N13">
        <v>1.8960269999999999</v>
      </c>
      <c r="O13">
        <v>0.70183099999999998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7.1358790000000001</v>
      </c>
      <c r="I14">
        <v>2.1839559999999998</v>
      </c>
      <c r="J14" t="s">
        <v>3</v>
      </c>
      <c r="K14">
        <v>3.1401500000000002</v>
      </c>
      <c r="L14">
        <v>0.80166800000000005</v>
      </c>
      <c r="M14" t="s">
        <v>4</v>
      </c>
      <c r="N14">
        <v>2.0541040000000002</v>
      </c>
      <c r="O14">
        <v>0.71890500000000002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7.6873100000000001</v>
      </c>
      <c r="I15">
        <v>2.298667</v>
      </c>
      <c r="J15" t="s">
        <v>3</v>
      </c>
      <c r="K15">
        <v>3.3871829999999998</v>
      </c>
      <c r="L15">
        <v>0.84191700000000003</v>
      </c>
      <c r="M15" t="s">
        <v>4</v>
      </c>
      <c r="N15">
        <v>2.2139549999999999</v>
      </c>
      <c r="O15">
        <v>0.75746100000000005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8.2354959999999995</v>
      </c>
      <c r="I16">
        <v>2.4548420000000002</v>
      </c>
      <c r="J16" t="s">
        <v>3</v>
      </c>
      <c r="K16">
        <v>3.6307589999999998</v>
      </c>
      <c r="L16">
        <v>0.90819099999999997</v>
      </c>
      <c r="M16" t="s">
        <v>4</v>
      </c>
      <c r="N16">
        <v>2.3697560000000002</v>
      </c>
      <c r="O16">
        <v>0.81625800000000004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8.7421469999999992</v>
      </c>
      <c r="I17">
        <v>2.4519389999999999</v>
      </c>
      <c r="J17" t="s">
        <v>3</v>
      </c>
      <c r="K17">
        <v>3.8457150000000002</v>
      </c>
      <c r="L17">
        <v>0.90442</v>
      </c>
      <c r="M17" t="s">
        <v>4</v>
      </c>
      <c r="N17">
        <v>2.5000209999999998</v>
      </c>
      <c r="O17">
        <v>0.80750200000000005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9.2404299999999999</v>
      </c>
      <c r="I18">
        <v>2.4848889999999999</v>
      </c>
      <c r="J18" t="s">
        <v>3</v>
      </c>
      <c r="K18">
        <v>4.0613830000000002</v>
      </c>
      <c r="L18">
        <v>0.92080300000000004</v>
      </c>
      <c r="M18" t="s">
        <v>4</v>
      </c>
      <c r="N18">
        <v>2.6304419999999999</v>
      </c>
      <c r="O18">
        <v>0.81735400000000002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9.7346970000000006</v>
      </c>
      <c r="I19">
        <v>2.4983970000000002</v>
      </c>
      <c r="J19" t="s">
        <v>3</v>
      </c>
      <c r="K19">
        <v>4.2735810000000001</v>
      </c>
      <c r="L19">
        <v>0.92166099999999995</v>
      </c>
      <c r="M19" t="s">
        <v>4</v>
      </c>
      <c r="N19">
        <v>2.7631019999999999</v>
      </c>
      <c r="O19">
        <v>0.80979199999999996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10.233128000000001</v>
      </c>
      <c r="I20">
        <v>2.5043099999999998</v>
      </c>
      <c r="J20" t="s">
        <v>3</v>
      </c>
      <c r="K20">
        <v>4.4910189999999997</v>
      </c>
      <c r="L20">
        <v>0.92065300000000005</v>
      </c>
      <c r="M20" t="s">
        <v>4</v>
      </c>
      <c r="N20">
        <v>2.9006460000000001</v>
      </c>
      <c r="O20">
        <v>0.80809900000000001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10.72841</v>
      </c>
      <c r="I21">
        <v>2.521331</v>
      </c>
      <c r="J21" t="s">
        <v>3</v>
      </c>
      <c r="K21">
        <v>4.6997450000000001</v>
      </c>
      <c r="L21">
        <v>0.915099</v>
      </c>
      <c r="M21" t="s">
        <v>4</v>
      </c>
      <c r="N21">
        <v>3.0256020000000001</v>
      </c>
      <c r="O21">
        <v>0.79654100000000005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867.52552100000003</v>
      </c>
      <c r="I42">
        <v>42.484718000000001</v>
      </c>
      <c r="J42" t="s">
        <v>3</v>
      </c>
      <c r="K42">
        <v>867.43931499999997</v>
      </c>
      <c r="L42">
        <v>42.482579999999999</v>
      </c>
      <c r="M42" t="s">
        <v>4</v>
      </c>
      <c r="N42">
        <v>0.10138900000000001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1736.6370609999999</v>
      </c>
      <c r="I43">
        <v>149.477892</v>
      </c>
      <c r="J43" t="s">
        <v>3</v>
      </c>
      <c r="K43">
        <v>1736.46498</v>
      </c>
      <c r="L43">
        <v>149.47707399999999</v>
      </c>
      <c r="M43" t="s">
        <v>4</v>
      </c>
      <c r="N43">
        <v>0.20280500000000001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2606.6355910000002</v>
      </c>
      <c r="I44">
        <v>444.332832</v>
      </c>
      <c r="J44" t="s">
        <v>3</v>
      </c>
      <c r="K44">
        <v>2606.3753369999999</v>
      </c>
      <c r="L44">
        <v>444.36758099999997</v>
      </c>
      <c r="M44" t="s">
        <v>4</v>
      </c>
      <c r="N44">
        <v>0.30424800000000002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3475.9760209999999</v>
      </c>
      <c r="I45">
        <v>590.07960700000001</v>
      </c>
      <c r="J45" t="s">
        <v>3</v>
      </c>
      <c r="K45">
        <v>3475.6292819999999</v>
      </c>
      <c r="L45">
        <v>590.00921600000004</v>
      </c>
      <c r="M45" t="s">
        <v>4</v>
      </c>
      <c r="N45">
        <v>0.40564099999999997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4343.6430760000003</v>
      </c>
      <c r="I46">
        <v>759.75072899999998</v>
      </c>
      <c r="J46" t="s">
        <v>3</v>
      </c>
      <c r="K46">
        <v>4343.2098340000002</v>
      </c>
      <c r="L46">
        <v>759.71087299999999</v>
      </c>
      <c r="M46" t="s">
        <v>4</v>
      </c>
      <c r="N46">
        <v>0.50703799999999999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5211.1197560000001</v>
      </c>
      <c r="I47">
        <v>863.76837699999999</v>
      </c>
      <c r="J47" t="s">
        <v>3</v>
      </c>
      <c r="K47">
        <v>5210.6004199999998</v>
      </c>
      <c r="L47">
        <v>863.70358699999997</v>
      </c>
      <c r="M47" t="s">
        <v>4</v>
      </c>
      <c r="N47">
        <v>0.60846100000000003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6080.6772270000001</v>
      </c>
      <c r="I48">
        <v>1095.8434930000001</v>
      </c>
      <c r="J48" t="s">
        <v>3</v>
      </c>
      <c r="K48">
        <v>6080.0712210000002</v>
      </c>
      <c r="L48">
        <v>1095.7301990000001</v>
      </c>
      <c r="M48" t="s">
        <v>4</v>
      </c>
      <c r="N48">
        <v>0.71054499999999998</v>
      </c>
      <c r="O48">
        <v>2.4000000000000001E-5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6949.0121779999999</v>
      </c>
      <c r="I49">
        <v>1483.4807659999999</v>
      </c>
      <c r="J49" t="s">
        <v>3</v>
      </c>
      <c r="K49">
        <v>6948.3198830000001</v>
      </c>
      <c r="L49">
        <v>1483.420196</v>
      </c>
      <c r="M49" t="s">
        <v>4</v>
      </c>
      <c r="N49">
        <v>0.81197600000000003</v>
      </c>
      <c r="O49">
        <v>2.3E-5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7816.5308199999999</v>
      </c>
      <c r="I50">
        <v>1668.0377289999999</v>
      </c>
      <c r="J50" t="s">
        <v>3</v>
      </c>
      <c r="K50">
        <v>7815.7524409999996</v>
      </c>
      <c r="L50">
        <v>1667.917093</v>
      </c>
      <c r="M50" t="s">
        <v>4</v>
      </c>
      <c r="N50">
        <v>0.91332199999999997</v>
      </c>
      <c r="O50">
        <v>2.3E-5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8685.6641020000006</v>
      </c>
      <c r="I51">
        <v>1913.609103</v>
      </c>
      <c r="J51" t="s">
        <v>3</v>
      </c>
      <c r="K51">
        <v>8684.7992579999991</v>
      </c>
      <c r="L51">
        <v>1913.4089530000001</v>
      </c>
      <c r="M51" t="s">
        <v>4</v>
      </c>
      <c r="N51">
        <v>1.0147029999999999</v>
      </c>
      <c r="O51">
        <v>2.3E-5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9555.9768550000008</v>
      </c>
      <c r="I52">
        <v>2549.9777600000002</v>
      </c>
      <c r="J52" t="s">
        <v>3</v>
      </c>
      <c r="K52">
        <v>9555.0255469999993</v>
      </c>
      <c r="L52">
        <v>2549.6647240000002</v>
      </c>
      <c r="M52" t="s">
        <v>4</v>
      </c>
      <c r="N52">
        <v>1.1161369999999999</v>
      </c>
      <c r="O52">
        <v>2.3E-5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10425.479727</v>
      </c>
      <c r="I53">
        <v>3296.745739</v>
      </c>
      <c r="J53" t="s">
        <v>3</v>
      </c>
      <c r="K53">
        <v>10424.441836</v>
      </c>
      <c r="L53">
        <v>3296.2929690000001</v>
      </c>
      <c r="M53" t="s">
        <v>4</v>
      </c>
      <c r="N53">
        <v>1.217516</v>
      </c>
      <c r="O53">
        <v>2.3E-5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11293.41748</v>
      </c>
      <c r="I54">
        <v>3670.3336829999998</v>
      </c>
      <c r="J54" t="s">
        <v>3</v>
      </c>
      <c r="K54">
        <v>11292.293828</v>
      </c>
      <c r="L54">
        <v>3669.7931010000002</v>
      </c>
      <c r="M54" t="s">
        <v>4</v>
      </c>
      <c r="N54">
        <v>1.3188839999999999</v>
      </c>
      <c r="O54">
        <v>2.3E-5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12163.494043000001</v>
      </c>
      <c r="I55">
        <v>4589.4641089999996</v>
      </c>
      <c r="J55" t="s">
        <v>3</v>
      </c>
      <c r="K55">
        <v>12162.284297</v>
      </c>
      <c r="L55">
        <v>4588.7485020000004</v>
      </c>
      <c r="M55" t="s">
        <v>4</v>
      </c>
      <c r="N55">
        <v>1.4203760000000001</v>
      </c>
      <c r="O55">
        <v>2.3E-5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13033.773691</v>
      </c>
      <c r="I56">
        <v>5984.943561</v>
      </c>
      <c r="J56" t="s">
        <v>3</v>
      </c>
      <c r="K56">
        <v>13032.477070000001</v>
      </c>
      <c r="L56">
        <v>5984.0573029999996</v>
      </c>
      <c r="M56" t="s">
        <v>4</v>
      </c>
      <c r="N56">
        <v>1.5218050000000001</v>
      </c>
      <c r="O56">
        <v>2.3E-5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13903.732421999999</v>
      </c>
      <c r="I57">
        <v>8129.5781150000003</v>
      </c>
      <c r="J57" t="s">
        <v>3</v>
      </c>
      <c r="K57">
        <v>13902.338906000001</v>
      </c>
      <c r="L57">
        <v>8129.3981379999996</v>
      </c>
      <c r="M57" t="s">
        <v>4</v>
      </c>
      <c r="N57">
        <v>1.623802</v>
      </c>
      <c r="O57">
        <v>4.0000000000000003E-5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14774.802422000001</v>
      </c>
      <c r="I58">
        <v>11205.228877</v>
      </c>
      <c r="J58" t="s">
        <v>3</v>
      </c>
      <c r="K58">
        <v>14773.322227000001</v>
      </c>
      <c r="L58">
        <v>11204.613357</v>
      </c>
      <c r="M58" t="s">
        <v>4</v>
      </c>
      <c r="N58">
        <v>1.725155</v>
      </c>
      <c r="O58">
        <v>4.1E-5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15642.795233999999</v>
      </c>
      <c r="I59">
        <v>12000.302828</v>
      </c>
      <c r="J59" t="s">
        <v>3</v>
      </c>
      <c r="K59">
        <v>15641.229238</v>
      </c>
      <c r="L59">
        <v>11999.692208</v>
      </c>
      <c r="M59" t="s">
        <v>4</v>
      </c>
      <c r="N59">
        <v>1.827016</v>
      </c>
      <c r="O59">
        <v>4.8999999999999998E-5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16510.846561999999</v>
      </c>
      <c r="I60">
        <v>12681.711961000001</v>
      </c>
      <c r="J60" t="s">
        <v>3</v>
      </c>
      <c r="K60">
        <v>16509.183086000001</v>
      </c>
      <c r="L60">
        <v>12682.291894</v>
      </c>
      <c r="M60" t="s">
        <v>4</v>
      </c>
      <c r="N60">
        <v>1.928504</v>
      </c>
      <c r="O60">
        <v>5.0000000000000002E-5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17378.142811999998</v>
      </c>
      <c r="I61">
        <v>12872.489608</v>
      </c>
      <c r="J61" t="s">
        <v>3</v>
      </c>
      <c r="K61">
        <v>17376.394101999998</v>
      </c>
      <c r="L61">
        <v>12872.900905</v>
      </c>
      <c r="M61" t="s">
        <v>4</v>
      </c>
      <c r="N61">
        <v>2.0298799999999999</v>
      </c>
      <c r="O61">
        <v>4.8999999999999998E-5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793.41727700000001</v>
      </c>
      <c r="I62">
        <v>1.690534</v>
      </c>
      <c r="J62" t="s">
        <v>3</v>
      </c>
      <c r="K62">
        <v>787.32693800000004</v>
      </c>
      <c r="L62">
        <v>1.6554880000000001</v>
      </c>
      <c r="M62" t="s">
        <v>4</v>
      </c>
      <c r="N62">
        <v>143.52669</v>
      </c>
      <c r="O62">
        <v>5.6482999999999998E-2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1586.7871170000001</v>
      </c>
      <c r="I63">
        <v>6.7284540000000002</v>
      </c>
      <c r="J63" t="s">
        <v>3</v>
      </c>
      <c r="K63">
        <v>1574.637354</v>
      </c>
      <c r="L63">
        <v>6.6838639999999998</v>
      </c>
      <c r="M63" t="s">
        <v>4</v>
      </c>
      <c r="N63">
        <v>287.04046299999999</v>
      </c>
      <c r="O63">
        <v>0.22362299999999999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2380.1616800000002</v>
      </c>
      <c r="I64">
        <v>15.063905999999999</v>
      </c>
      <c r="J64" t="s">
        <v>3</v>
      </c>
      <c r="K64">
        <v>2361.9492380000002</v>
      </c>
      <c r="L64">
        <v>14.959403999999999</v>
      </c>
      <c r="M64" t="s">
        <v>4</v>
      </c>
      <c r="N64">
        <v>430.56091400000003</v>
      </c>
      <c r="O64">
        <v>0.48866799999999999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3173.531309</v>
      </c>
      <c r="I65">
        <v>26.682516</v>
      </c>
      <c r="J65" t="s">
        <v>3</v>
      </c>
      <c r="K65">
        <v>3149.2713229999999</v>
      </c>
      <c r="L65">
        <v>26.512430999999999</v>
      </c>
      <c r="M65" t="s">
        <v>4</v>
      </c>
      <c r="N65">
        <v>574.08783200000005</v>
      </c>
      <c r="O65">
        <v>0.86167700000000003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3966.9259809999999</v>
      </c>
      <c r="I66">
        <v>41.506335999999997</v>
      </c>
      <c r="J66" t="s">
        <v>3</v>
      </c>
      <c r="K66">
        <v>3936.6001460000002</v>
      </c>
      <c r="L66">
        <v>41.227299000000002</v>
      </c>
      <c r="M66" t="s">
        <v>4</v>
      </c>
      <c r="N66">
        <v>717.61712799999998</v>
      </c>
      <c r="O66">
        <v>1.320916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4760.3007909999997</v>
      </c>
      <c r="I67">
        <v>59.729455999999999</v>
      </c>
      <c r="J67" t="s">
        <v>3</v>
      </c>
      <c r="K67">
        <v>4723.9191209999999</v>
      </c>
      <c r="L67">
        <v>59.451168000000003</v>
      </c>
      <c r="M67" t="s">
        <v>4</v>
      </c>
      <c r="N67">
        <v>861.13881700000002</v>
      </c>
      <c r="O67">
        <v>1.903651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5553.6664940000001</v>
      </c>
      <c r="I68">
        <v>81.532388999999995</v>
      </c>
      <c r="J68" t="s">
        <v>3</v>
      </c>
      <c r="K68">
        <v>5511.238652</v>
      </c>
      <c r="L68">
        <v>81.165611999999996</v>
      </c>
      <c r="M68" t="s">
        <v>4</v>
      </c>
      <c r="N68">
        <v>1004.6531230000001</v>
      </c>
      <c r="O68">
        <v>2.6211129999999998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6347.0854589999999</v>
      </c>
      <c r="I69">
        <v>106.31639800000001</v>
      </c>
      <c r="J69" t="s">
        <v>3</v>
      </c>
      <c r="K69">
        <v>6298.5835159999997</v>
      </c>
      <c r="L69">
        <v>105.859269</v>
      </c>
      <c r="M69" t="s">
        <v>4</v>
      </c>
      <c r="N69">
        <v>1148.1750709999999</v>
      </c>
      <c r="O69">
        <v>3.3892820000000001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7140.5178610000003</v>
      </c>
      <c r="I70">
        <v>134.41864899999999</v>
      </c>
      <c r="J70" t="s">
        <v>3</v>
      </c>
      <c r="K70">
        <v>7085.9411229999996</v>
      </c>
      <c r="L70">
        <v>133.875957</v>
      </c>
      <c r="M70" t="s">
        <v>4</v>
      </c>
      <c r="N70">
        <v>1291.705156</v>
      </c>
      <c r="O70">
        <v>4.2598700000000003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7933.9425099999999</v>
      </c>
      <c r="I71">
        <v>166.86590699999999</v>
      </c>
      <c r="J71" t="s">
        <v>3</v>
      </c>
      <c r="K71">
        <v>7873.3006640000003</v>
      </c>
      <c r="L71">
        <v>165.60492600000001</v>
      </c>
      <c r="M71" t="s">
        <v>4</v>
      </c>
      <c r="N71">
        <v>1435.234817</v>
      </c>
      <c r="O71">
        <v>5.337199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8727.3861130000005</v>
      </c>
      <c r="I72">
        <v>201.56349599999999</v>
      </c>
      <c r="J72" t="s">
        <v>3</v>
      </c>
      <c r="K72">
        <v>8660.6720120000009</v>
      </c>
      <c r="L72">
        <v>200.26040699999999</v>
      </c>
      <c r="M72" t="s">
        <v>4</v>
      </c>
      <c r="N72">
        <v>1578.7701199999999</v>
      </c>
      <c r="O72">
        <v>6.4276999999999997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9520.8015820000001</v>
      </c>
      <c r="I73">
        <v>240.60681500000001</v>
      </c>
      <c r="J73" t="s">
        <v>3</v>
      </c>
      <c r="K73">
        <v>9448.0381639999996</v>
      </c>
      <c r="L73">
        <v>238.530283</v>
      </c>
      <c r="M73" t="s">
        <v>4</v>
      </c>
      <c r="N73">
        <v>1722.3016259999999</v>
      </c>
      <c r="O73">
        <v>7.6927690000000002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10314.226621</v>
      </c>
      <c r="I74">
        <v>281.89567899999997</v>
      </c>
      <c r="J74" t="s">
        <v>3</v>
      </c>
      <c r="K74">
        <v>10235.406367</v>
      </c>
      <c r="L74">
        <v>279.92655999999999</v>
      </c>
      <c r="M74" t="s">
        <v>4</v>
      </c>
      <c r="N74">
        <v>1865.8338180000001</v>
      </c>
      <c r="O74">
        <v>9.0432699999999997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11107.679120999999</v>
      </c>
      <c r="I75">
        <v>326.40170000000001</v>
      </c>
      <c r="J75" t="s">
        <v>3</v>
      </c>
      <c r="K75">
        <v>11022.780488</v>
      </c>
      <c r="L75">
        <v>324.41635400000001</v>
      </c>
      <c r="M75" t="s">
        <v>4</v>
      </c>
      <c r="N75">
        <v>2009.3582590000001</v>
      </c>
      <c r="O75">
        <v>10.421148000000001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11901.112090000001</v>
      </c>
      <c r="I76">
        <v>374.91663999999997</v>
      </c>
      <c r="J76" t="s">
        <v>3</v>
      </c>
      <c r="K76">
        <v>11810.152559</v>
      </c>
      <c r="L76">
        <v>372.98156699999998</v>
      </c>
      <c r="M76" t="s">
        <v>4</v>
      </c>
      <c r="N76">
        <v>2152.8712500000001</v>
      </c>
      <c r="O76">
        <v>11.998965999999999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12694.571465000001</v>
      </c>
      <c r="I77">
        <v>425.877926</v>
      </c>
      <c r="J77" t="s">
        <v>3</v>
      </c>
      <c r="K77">
        <v>12597.538945</v>
      </c>
      <c r="L77">
        <v>424.21843899999999</v>
      </c>
      <c r="M77" t="s">
        <v>4</v>
      </c>
      <c r="N77">
        <v>2296.4068259999999</v>
      </c>
      <c r="O77">
        <v>13.631783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13488.039102000001</v>
      </c>
      <c r="I78">
        <v>481.03296899999998</v>
      </c>
      <c r="J78" t="s">
        <v>3</v>
      </c>
      <c r="K78">
        <v>13384.925352</v>
      </c>
      <c r="L78">
        <v>479.30373200000002</v>
      </c>
      <c r="M78" t="s">
        <v>4</v>
      </c>
      <c r="N78">
        <v>2439.9281150000002</v>
      </c>
      <c r="O78">
        <v>15.472218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14281.551973</v>
      </c>
      <c r="I79">
        <v>534.30534899999998</v>
      </c>
      <c r="J79" t="s">
        <v>3</v>
      </c>
      <c r="K79">
        <v>14172.359941000001</v>
      </c>
      <c r="L79">
        <v>532.19106799999997</v>
      </c>
      <c r="M79" t="s">
        <v>4</v>
      </c>
      <c r="N79">
        <v>2583.4627390000001</v>
      </c>
      <c r="O79">
        <v>17.193069000000001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15075.110273</v>
      </c>
      <c r="I80">
        <v>588.22305500000004</v>
      </c>
      <c r="J80" t="s">
        <v>3</v>
      </c>
      <c r="K80">
        <v>14959.83373</v>
      </c>
      <c r="L80">
        <v>585.90582199999994</v>
      </c>
      <c r="M80" t="s">
        <v>4</v>
      </c>
      <c r="N80">
        <v>2727.005161</v>
      </c>
      <c r="O80">
        <v>18.867925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15868.646328000001</v>
      </c>
      <c r="I81">
        <v>645.79158900000004</v>
      </c>
      <c r="J81" t="s">
        <v>3</v>
      </c>
      <c r="K81">
        <v>15747.297012000001</v>
      </c>
      <c r="L81">
        <v>643.01566700000001</v>
      </c>
      <c r="M81" t="s">
        <v>4</v>
      </c>
      <c r="N81">
        <v>2870.5365430000002</v>
      </c>
      <c r="O81">
        <v>20.712126000000001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676.97976100000005</v>
      </c>
      <c r="I82">
        <v>1.8258E-2</v>
      </c>
      <c r="J82" t="s">
        <v>3</v>
      </c>
      <c r="K82">
        <v>674.52789900000005</v>
      </c>
      <c r="L82">
        <v>7.0980000000000001E-3</v>
      </c>
      <c r="M82" t="s">
        <v>4</v>
      </c>
      <c r="N82">
        <v>31.825880999999999</v>
      </c>
      <c r="O82">
        <v>1.3300000000000001E-4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1353.9615140000001</v>
      </c>
      <c r="I83">
        <v>5.5007E-2</v>
      </c>
      <c r="J83" t="s">
        <v>3</v>
      </c>
      <c r="K83">
        <v>1349.0701100000001</v>
      </c>
      <c r="L83">
        <v>2.4084999999999999E-2</v>
      </c>
      <c r="M83" t="s">
        <v>4</v>
      </c>
      <c r="N83">
        <v>63.652422999999999</v>
      </c>
      <c r="O83">
        <v>3.8400000000000001E-4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2030.9360449999999</v>
      </c>
      <c r="I84">
        <v>0.131685</v>
      </c>
      <c r="J84" t="s">
        <v>3</v>
      </c>
      <c r="K84">
        <v>2023.6093310000001</v>
      </c>
      <c r="L84">
        <v>5.1915999999999997E-2</v>
      </c>
      <c r="M84" t="s">
        <v>4</v>
      </c>
      <c r="N84">
        <v>95.478493999999998</v>
      </c>
      <c r="O84">
        <v>7.4100000000000001E-4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2707.9064790000002</v>
      </c>
      <c r="I85">
        <v>0.22862399999999999</v>
      </c>
      <c r="J85" t="s">
        <v>3</v>
      </c>
      <c r="K85">
        <v>2698.1585839999998</v>
      </c>
      <c r="L85">
        <v>8.4673999999999999E-2</v>
      </c>
      <c r="M85" t="s">
        <v>4</v>
      </c>
      <c r="N85">
        <v>127.305796</v>
      </c>
      <c r="O85">
        <v>1.029E-3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3384.8879590000001</v>
      </c>
      <c r="I86">
        <v>0.335038</v>
      </c>
      <c r="J86" t="s">
        <v>3</v>
      </c>
      <c r="K86">
        <v>3372.6960549999999</v>
      </c>
      <c r="L86">
        <v>0.12617</v>
      </c>
      <c r="M86" t="s">
        <v>4</v>
      </c>
      <c r="N86">
        <v>159.12885</v>
      </c>
      <c r="O86">
        <v>1.457E-3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4061.8789449999999</v>
      </c>
      <c r="I87">
        <v>0.43485400000000002</v>
      </c>
      <c r="J87" t="s">
        <v>3</v>
      </c>
      <c r="K87">
        <v>4047.2558349999999</v>
      </c>
      <c r="L87">
        <v>0.16597899999999999</v>
      </c>
      <c r="M87" t="s">
        <v>4</v>
      </c>
      <c r="N87">
        <v>190.95647500000001</v>
      </c>
      <c r="O87">
        <v>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4738.8679490000004</v>
      </c>
      <c r="I88">
        <v>0.53914200000000001</v>
      </c>
      <c r="J88" t="s">
        <v>3</v>
      </c>
      <c r="K88">
        <v>4721.8173829999996</v>
      </c>
      <c r="L88">
        <v>0.216645</v>
      </c>
      <c r="M88" t="s">
        <v>4</v>
      </c>
      <c r="N88">
        <v>222.784516</v>
      </c>
      <c r="O88">
        <v>2.5969999999999999E-3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5415.8619239999998</v>
      </c>
      <c r="I89">
        <v>0.66651700000000003</v>
      </c>
      <c r="J89" t="s">
        <v>3</v>
      </c>
      <c r="K89">
        <v>5396.3861720000004</v>
      </c>
      <c r="L89">
        <v>0.26780999999999999</v>
      </c>
      <c r="M89" t="s">
        <v>4</v>
      </c>
      <c r="N89">
        <v>254.61262199999999</v>
      </c>
      <c r="O89">
        <v>3.2429999999999998E-3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6092.9004199999999</v>
      </c>
      <c r="I90">
        <v>0.78204700000000005</v>
      </c>
      <c r="J90" t="s">
        <v>3</v>
      </c>
      <c r="K90">
        <v>6070.9783299999999</v>
      </c>
      <c r="L90">
        <v>0.33811600000000003</v>
      </c>
      <c r="M90" t="s">
        <v>4</v>
      </c>
      <c r="N90">
        <v>286.44210299999997</v>
      </c>
      <c r="O90">
        <v>3.7599999999999999E-3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6769.8979300000001</v>
      </c>
      <c r="I91">
        <v>0.92186699999999999</v>
      </c>
      <c r="J91" t="s">
        <v>3</v>
      </c>
      <c r="K91">
        <v>6745.5537009999998</v>
      </c>
      <c r="L91">
        <v>0.40357500000000002</v>
      </c>
      <c r="M91" t="s">
        <v>4</v>
      </c>
      <c r="N91">
        <v>318.26912199999998</v>
      </c>
      <c r="O91">
        <v>4.359E-3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7446.9033790000003</v>
      </c>
      <c r="I92">
        <v>1.038735</v>
      </c>
      <c r="J92" t="s">
        <v>3</v>
      </c>
      <c r="K92">
        <v>7420.1391210000002</v>
      </c>
      <c r="L92">
        <v>0.46727299999999999</v>
      </c>
      <c r="M92" t="s">
        <v>4</v>
      </c>
      <c r="N92">
        <v>350.09773899999999</v>
      </c>
      <c r="O92">
        <v>5.0819999999999997E-3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8123.9139750000004</v>
      </c>
      <c r="I93">
        <v>1.2166859999999999</v>
      </c>
      <c r="J93" t="s">
        <v>3</v>
      </c>
      <c r="K93">
        <v>8094.7318359999999</v>
      </c>
      <c r="L93">
        <v>0.52760099999999999</v>
      </c>
      <c r="M93" t="s">
        <v>4</v>
      </c>
      <c r="N93">
        <v>381.926625</v>
      </c>
      <c r="O93">
        <v>5.9300000000000004E-3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8800.9265039999991</v>
      </c>
      <c r="I94">
        <v>1.3931789999999999</v>
      </c>
      <c r="J94" t="s">
        <v>3</v>
      </c>
      <c r="K94">
        <v>8769.3232810000009</v>
      </c>
      <c r="L94">
        <v>0.58805399999999997</v>
      </c>
      <c r="M94" t="s">
        <v>4</v>
      </c>
      <c r="N94">
        <v>413.75543900000002</v>
      </c>
      <c r="O94">
        <v>7.3239999999999998E-3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9477.9539060000006</v>
      </c>
      <c r="I95">
        <v>1.5616589999999999</v>
      </c>
      <c r="J95" t="s">
        <v>3</v>
      </c>
      <c r="K95">
        <v>9443.9170699999995</v>
      </c>
      <c r="L95">
        <v>0.65896399999999999</v>
      </c>
      <c r="M95" t="s">
        <v>4</v>
      </c>
      <c r="N95">
        <v>445.58210800000001</v>
      </c>
      <c r="O95">
        <v>8.3180000000000007E-3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10154.952714999999</v>
      </c>
      <c r="I96">
        <v>1.780824</v>
      </c>
      <c r="J96" t="s">
        <v>3</v>
      </c>
      <c r="K96">
        <v>10118.507304999999</v>
      </c>
      <c r="L96">
        <v>0.75507500000000005</v>
      </c>
      <c r="M96" t="s">
        <v>4</v>
      </c>
      <c r="N96">
        <v>477.408253</v>
      </c>
      <c r="O96">
        <v>9.7450000000000002E-3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10831.968809</v>
      </c>
      <c r="I97">
        <v>2.0031720000000002</v>
      </c>
      <c r="J97" t="s">
        <v>3</v>
      </c>
      <c r="K97">
        <v>10793.097616999999</v>
      </c>
      <c r="L97">
        <v>0.86221300000000001</v>
      </c>
      <c r="M97" t="s">
        <v>4</v>
      </c>
      <c r="N97">
        <v>509.23408000000001</v>
      </c>
      <c r="O97">
        <v>1.1231E-2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11509.003477</v>
      </c>
      <c r="I98">
        <v>2.2586680000000001</v>
      </c>
      <c r="J98" t="s">
        <v>3</v>
      </c>
      <c r="K98">
        <v>11467.708691</v>
      </c>
      <c r="L98">
        <v>0.98257499999999998</v>
      </c>
      <c r="M98" t="s">
        <v>4</v>
      </c>
      <c r="N98">
        <v>541.06332599999996</v>
      </c>
      <c r="O98">
        <v>1.1919000000000001E-2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12186.047108999999</v>
      </c>
      <c r="I99">
        <v>2.5095290000000001</v>
      </c>
      <c r="J99" t="s">
        <v>3</v>
      </c>
      <c r="K99">
        <v>12142.325859</v>
      </c>
      <c r="L99">
        <v>1.1142209999999999</v>
      </c>
      <c r="M99" t="s">
        <v>4</v>
      </c>
      <c r="N99">
        <v>572.89378699999997</v>
      </c>
      <c r="O99">
        <v>1.3342E-2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12863.092422</v>
      </c>
      <c r="I100">
        <v>2.7814640000000002</v>
      </c>
      <c r="J100" t="s">
        <v>3</v>
      </c>
      <c r="K100">
        <v>12816.938808999999</v>
      </c>
      <c r="L100">
        <v>1.2447490000000001</v>
      </c>
      <c r="M100" t="s">
        <v>4</v>
      </c>
      <c r="N100">
        <v>604.72234900000001</v>
      </c>
      <c r="O100">
        <v>1.3962E-2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13540.136875</v>
      </c>
      <c r="I101">
        <v>3.0800429999999999</v>
      </c>
      <c r="J101" t="s">
        <v>3</v>
      </c>
      <c r="K101">
        <v>13491.553926000001</v>
      </c>
      <c r="L101">
        <v>1.361704</v>
      </c>
      <c r="M101" t="s">
        <v>4</v>
      </c>
      <c r="N101">
        <v>636.54917999999998</v>
      </c>
      <c r="O101">
        <v>1.5004999999999999E-2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648.66729499999997</v>
      </c>
      <c r="I102">
        <v>2.0657999999999999E-2</v>
      </c>
      <c r="J102" t="s">
        <v>3</v>
      </c>
      <c r="K102">
        <v>642.60412799999995</v>
      </c>
      <c r="L102">
        <v>7.6480000000000003E-3</v>
      </c>
      <c r="M102" t="s">
        <v>4</v>
      </c>
      <c r="N102">
        <v>143.626767</v>
      </c>
      <c r="O102">
        <v>2.7980000000000001E-3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1297.2975120000001</v>
      </c>
      <c r="I103">
        <v>5.0355999999999998E-2</v>
      </c>
      <c r="J103" t="s">
        <v>3</v>
      </c>
      <c r="K103">
        <v>1285.1817530000001</v>
      </c>
      <c r="L103">
        <v>2.4462999999999999E-2</v>
      </c>
      <c r="M103" t="s">
        <v>4</v>
      </c>
      <c r="N103">
        <v>287.243922</v>
      </c>
      <c r="O103">
        <v>8.8859999999999998E-3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1945.9400900000001</v>
      </c>
      <c r="I104">
        <v>0.10330300000000001</v>
      </c>
      <c r="J104" t="s">
        <v>3</v>
      </c>
      <c r="K104">
        <v>1927.769922</v>
      </c>
      <c r="L104">
        <v>4.1284000000000001E-2</v>
      </c>
      <c r="M104" t="s">
        <v>4</v>
      </c>
      <c r="N104">
        <v>430.86460299999999</v>
      </c>
      <c r="O104">
        <v>1.1844E-2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2594.5832620000001</v>
      </c>
      <c r="I105">
        <v>0.17054800000000001</v>
      </c>
      <c r="J105" t="s">
        <v>3</v>
      </c>
      <c r="K105">
        <v>2570.3407619999998</v>
      </c>
      <c r="L105">
        <v>7.2011000000000006E-2</v>
      </c>
      <c r="M105" t="s">
        <v>4</v>
      </c>
      <c r="N105">
        <v>574.48057400000005</v>
      </c>
      <c r="O105">
        <v>1.4607999999999999E-2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3243.224858</v>
      </c>
      <c r="I106">
        <v>0.260905</v>
      </c>
      <c r="J106" t="s">
        <v>3</v>
      </c>
      <c r="K106">
        <v>3212.9249169999998</v>
      </c>
      <c r="L106">
        <v>0.104874</v>
      </c>
      <c r="M106" t="s">
        <v>4</v>
      </c>
      <c r="N106">
        <v>718.11145799999997</v>
      </c>
      <c r="O106">
        <v>2.1076999999999999E-2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3891.8574170000002</v>
      </c>
      <c r="I107">
        <v>0.32825700000000002</v>
      </c>
      <c r="J107" t="s">
        <v>3</v>
      </c>
      <c r="K107">
        <v>3855.508452</v>
      </c>
      <c r="L107">
        <v>0.145819</v>
      </c>
      <c r="M107" t="s">
        <v>4</v>
      </c>
      <c r="N107">
        <v>861.741266</v>
      </c>
      <c r="O107">
        <v>2.3259999999999999E-2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4540.5134859999998</v>
      </c>
      <c r="I108">
        <v>0.44800499999999999</v>
      </c>
      <c r="J108" t="s">
        <v>3</v>
      </c>
      <c r="K108">
        <v>4498.0998829999999</v>
      </c>
      <c r="L108">
        <v>0.196933</v>
      </c>
      <c r="M108" t="s">
        <v>4</v>
      </c>
      <c r="N108">
        <v>1005.376438</v>
      </c>
      <c r="O108">
        <v>2.6953999999999999E-2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5189.1626459999998</v>
      </c>
      <c r="I109">
        <v>0.58322799999999997</v>
      </c>
      <c r="J109" t="s">
        <v>3</v>
      </c>
      <c r="K109">
        <v>5140.6938769999997</v>
      </c>
      <c r="L109">
        <v>0.256108</v>
      </c>
      <c r="M109" t="s">
        <v>4</v>
      </c>
      <c r="N109">
        <v>1149.0146950000001</v>
      </c>
      <c r="O109">
        <v>3.2605000000000002E-2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5837.8048239999998</v>
      </c>
      <c r="I110">
        <v>0.75631199999999998</v>
      </c>
      <c r="J110" t="s">
        <v>3</v>
      </c>
      <c r="K110">
        <v>5783.2771290000001</v>
      </c>
      <c r="L110">
        <v>0.319019</v>
      </c>
      <c r="M110" t="s">
        <v>4</v>
      </c>
      <c r="N110">
        <v>1292.642202</v>
      </c>
      <c r="O110">
        <v>3.7648000000000001E-2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6486.4696000000004</v>
      </c>
      <c r="I111">
        <v>0.94296999999999997</v>
      </c>
      <c r="J111" t="s">
        <v>3</v>
      </c>
      <c r="K111">
        <v>6425.8769920000004</v>
      </c>
      <c r="L111">
        <v>0.35921999999999998</v>
      </c>
      <c r="M111" t="s">
        <v>4</v>
      </c>
      <c r="N111">
        <v>1436.275308</v>
      </c>
      <c r="O111">
        <v>3.8497999999999998E-2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7135.1038570000001</v>
      </c>
      <c r="I112">
        <v>1.117243</v>
      </c>
      <c r="J112" t="s">
        <v>3</v>
      </c>
      <c r="K112">
        <v>7068.4528710000004</v>
      </c>
      <c r="L112">
        <v>0.41342699999999999</v>
      </c>
      <c r="M112" t="s">
        <v>4</v>
      </c>
      <c r="N112">
        <v>1579.9043160000001</v>
      </c>
      <c r="O112">
        <v>4.1126000000000003E-2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7783.7410840000002</v>
      </c>
      <c r="I113">
        <v>1.320173</v>
      </c>
      <c r="J113" t="s">
        <v>3</v>
      </c>
      <c r="K113">
        <v>7711.0319730000001</v>
      </c>
      <c r="L113">
        <v>0.50138000000000005</v>
      </c>
      <c r="M113" t="s">
        <v>4</v>
      </c>
      <c r="N113">
        <v>1723.528276</v>
      </c>
      <c r="O113">
        <v>5.1089000000000002E-2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8432.3701369999999</v>
      </c>
      <c r="I114">
        <v>1.5226599999999999</v>
      </c>
      <c r="J114" t="s">
        <v>3</v>
      </c>
      <c r="K114">
        <v>8353.5990820000006</v>
      </c>
      <c r="L114">
        <v>0.58886099999999997</v>
      </c>
      <c r="M114" t="s">
        <v>4</v>
      </c>
      <c r="N114">
        <v>1867.1400149999999</v>
      </c>
      <c r="O114">
        <v>5.8146000000000003E-2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9081.0188870000002</v>
      </c>
      <c r="I115">
        <v>1.721848</v>
      </c>
      <c r="J115" t="s">
        <v>3</v>
      </c>
      <c r="K115">
        <v>8996.1796880000002</v>
      </c>
      <c r="L115">
        <v>0.67885200000000001</v>
      </c>
      <c r="M115" t="s">
        <v>4</v>
      </c>
      <c r="N115">
        <v>2010.7683810000001</v>
      </c>
      <c r="O115">
        <v>6.7812999999999998E-2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9729.669414</v>
      </c>
      <c r="I116">
        <v>1.899095</v>
      </c>
      <c r="J116" t="s">
        <v>3</v>
      </c>
      <c r="K116">
        <v>9638.7697270000008</v>
      </c>
      <c r="L116">
        <v>0.75953999999999999</v>
      </c>
      <c r="M116" t="s">
        <v>4</v>
      </c>
      <c r="N116">
        <v>2154.4025879999999</v>
      </c>
      <c r="O116">
        <v>7.1817000000000006E-2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10378.323965</v>
      </c>
      <c r="I117">
        <v>2.1244100000000001</v>
      </c>
      <c r="J117" t="s">
        <v>3</v>
      </c>
      <c r="K117">
        <v>10281.353886999999</v>
      </c>
      <c r="L117">
        <v>0.83616500000000005</v>
      </c>
      <c r="M117" t="s">
        <v>4</v>
      </c>
      <c r="N117">
        <v>2298.0239649999999</v>
      </c>
      <c r="O117">
        <v>8.1775E-2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11026.974219</v>
      </c>
      <c r="I118">
        <v>2.3157269999999999</v>
      </c>
      <c r="J118" t="s">
        <v>3</v>
      </c>
      <c r="K118">
        <v>10923.953555</v>
      </c>
      <c r="L118">
        <v>0.90516300000000005</v>
      </c>
      <c r="M118" t="s">
        <v>4</v>
      </c>
      <c r="N118">
        <v>2441.663896</v>
      </c>
      <c r="O118">
        <v>8.3615999999999996E-2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11675.591973000001</v>
      </c>
      <c r="I119">
        <v>2.5378639999999999</v>
      </c>
      <c r="J119" t="s">
        <v>3</v>
      </c>
      <c r="K119">
        <v>11566.519883000001</v>
      </c>
      <c r="L119">
        <v>1.0383119999999999</v>
      </c>
      <c r="M119" t="s">
        <v>4</v>
      </c>
      <c r="N119">
        <v>2585.2781540000001</v>
      </c>
      <c r="O119">
        <v>9.7352999999999995E-2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12324.244766</v>
      </c>
      <c r="I120">
        <v>2.8428520000000002</v>
      </c>
      <c r="J120" t="s">
        <v>3</v>
      </c>
      <c r="K120">
        <v>12209.108770000001</v>
      </c>
      <c r="L120">
        <v>1.192207</v>
      </c>
      <c r="M120" t="s">
        <v>4</v>
      </c>
      <c r="N120">
        <v>2728.9031930000001</v>
      </c>
      <c r="O120">
        <v>0.121007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12972.883555</v>
      </c>
      <c r="I121">
        <v>3.157273</v>
      </c>
      <c r="J121" t="s">
        <v>3</v>
      </c>
      <c r="K121">
        <v>12851.703086</v>
      </c>
      <c r="L121">
        <v>1.307974</v>
      </c>
      <c r="M121" t="s">
        <v>4</v>
      </c>
      <c r="N121">
        <v>2872.543193</v>
      </c>
      <c r="O121">
        <v>0.123303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102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839.70184600000005</v>
      </c>
      <c r="I122" s="3">
        <v>4.5355650000000001</v>
      </c>
      <c r="J122" s="3" t="s">
        <v>3</v>
      </c>
      <c r="K122" s="3">
        <v>838.19903299999999</v>
      </c>
      <c r="L122" s="3">
        <v>4.7758690000000001</v>
      </c>
      <c r="M122" s="3" t="s">
        <v>4</v>
      </c>
      <c r="N122" s="3">
        <v>157.389467</v>
      </c>
      <c r="O122" s="3">
        <v>2.0866389999999999</v>
      </c>
      <c r="P122" s="3" t="s">
        <v>5</v>
      </c>
      <c r="Q122" s="3">
        <v>2.4867379999999999</v>
      </c>
      <c r="R122" s="3">
        <v>5.3290000000000004E-3</v>
      </c>
      <c r="S122" s="3" t="s">
        <v>6</v>
      </c>
      <c r="T122" s="3">
        <v>644.00482999999997</v>
      </c>
      <c r="U122" s="3">
        <v>1.546E-2</v>
      </c>
      <c r="V122" s="3" t="s">
        <v>7</v>
      </c>
      <c r="W122" s="3">
        <v>0.615282</v>
      </c>
      <c r="X122" s="3">
        <v>1.1003000000000001E-2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0.38370300000000002</v>
      </c>
      <c r="AG122" s="3">
        <v>1.2999999999999999E-5</v>
      </c>
      <c r="AH122" s="3" t="s">
        <v>11</v>
      </c>
      <c r="AI122" s="3">
        <v>0.61748199999999998</v>
      </c>
      <c r="AJ122" s="3">
        <v>1.1E-5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1679.1727370000001</v>
      </c>
      <c r="I123">
        <v>11.557622</v>
      </c>
      <c r="J123" t="s">
        <v>3</v>
      </c>
      <c r="K123">
        <v>1676.2561330000001</v>
      </c>
      <c r="L123">
        <v>11.56978</v>
      </c>
      <c r="M123" t="s">
        <v>4</v>
      </c>
      <c r="N123">
        <v>314.92056300000002</v>
      </c>
      <c r="O123">
        <v>3.922809</v>
      </c>
      <c r="P123" t="s">
        <v>5</v>
      </c>
      <c r="Q123">
        <v>4.9701820000000003</v>
      </c>
      <c r="R123">
        <v>1.5225000000000001E-2</v>
      </c>
      <c r="S123" t="s">
        <v>6</v>
      </c>
      <c r="T123">
        <v>1287.907651</v>
      </c>
      <c r="U123">
        <v>3.4377999999999999E-2</v>
      </c>
      <c r="V123" t="s">
        <v>7</v>
      </c>
      <c r="W123">
        <v>1.231744</v>
      </c>
      <c r="X123">
        <v>3.3512E-2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0.382019</v>
      </c>
      <c r="AG123">
        <v>1.5E-5</v>
      </c>
      <c r="AH123" t="s">
        <v>11</v>
      </c>
      <c r="AI123">
        <v>0.61897500000000005</v>
      </c>
      <c r="AJ123">
        <v>9.0000000000000002E-6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2518.809565</v>
      </c>
      <c r="I124">
        <v>19.146732</v>
      </c>
      <c r="J124" t="s">
        <v>3</v>
      </c>
      <c r="K124">
        <v>2514.4244090000002</v>
      </c>
      <c r="L124">
        <v>18.183157000000001</v>
      </c>
      <c r="M124" t="s">
        <v>4</v>
      </c>
      <c r="N124">
        <v>472.41289599999999</v>
      </c>
      <c r="O124">
        <v>6.8076239999999997</v>
      </c>
      <c r="P124" t="s">
        <v>5</v>
      </c>
      <c r="Q124">
        <v>7.4570999999999996</v>
      </c>
      <c r="R124">
        <v>2.8472999999999998E-2</v>
      </c>
      <c r="S124" t="s">
        <v>6</v>
      </c>
      <c r="T124">
        <v>1931.811279</v>
      </c>
      <c r="U124">
        <v>6.7279000000000005E-2</v>
      </c>
      <c r="V124" t="s">
        <v>7</v>
      </c>
      <c r="W124">
        <v>1.8569420000000001</v>
      </c>
      <c r="X124">
        <v>6.3867999999999994E-2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0.38097999999999999</v>
      </c>
      <c r="AG124">
        <v>1.7E-5</v>
      </c>
      <c r="AH124" t="s">
        <v>11</v>
      </c>
      <c r="AI124">
        <v>0.61995199999999995</v>
      </c>
      <c r="AJ124">
        <v>7.9999999999999996E-6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3358.2540330000002</v>
      </c>
      <c r="I125">
        <v>29.914470999999999</v>
      </c>
      <c r="J125" t="s">
        <v>3</v>
      </c>
      <c r="K125">
        <v>3352.4726660000001</v>
      </c>
      <c r="L125">
        <v>28.264536</v>
      </c>
      <c r="M125" t="s">
        <v>4</v>
      </c>
      <c r="N125">
        <v>629.84366299999999</v>
      </c>
      <c r="O125">
        <v>9.3745340000000006</v>
      </c>
      <c r="P125" t="s">
        <v>5</v>
      </c>
      <c r="Q125">
        <v>9.9182679999999994</v>
      </c>
      <c r="R125">
        <v>4.8138E-2</v>
      </c>
      <c r="S125" t="s">
        <v>6</v>
      </c>
      <c r="T125">
        <v>2575.7399949999999</v>
      </c>
      <c r="U125">
        <v>0.10519100000000001</v>
      </c>
      <c r="V125" t="s">
        <v>7</v>
      </c>
      <c r="W125">
        <v>2.4769079999999999</v>
      </c>
      <c r="X125">
        <v>9.7909999999999997E-2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0.38005</v>
      </c>
      <c r="AG125">
        <v>1.5E-5</v>
      </c>
      <c r="AH125" t="s">
        <v>11</v>
      </c>
      <c r="AI125">
        <v>0.62020900000000001</v>
      </c>
      <c r="AJ125">
        <v>7.9999999999999996E-6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4197.6556739999996</v>
      </c>
      <c r="I126">
        <v>41.419784</v>
      </c>
      <c r="J126" t="s">
        <v>3</v>
      </c>
      <c r="K126">
        <v>4190.4161130000002</v>
      </c>
      <c r="L126">
        <v>38.317574999999998</v>
      </c>
      <c r="M126" t="s">
        <v>4</v>
      </c>
      <c r="N126">
        <v>787.42146200000002</v>
      </c>
      <c r="O126">
        <v>14.290597999999999</v>
      </c>
      <c r="P126" t="s">
        <v>5</v>
      </c>
      <c r="Q126">
        <v>12.385820000000001</v>
      </c>
      <c r="R126">
        <v>6.7931000000000005E-2</v>
      </c>
      <c r="S126" t="s">
        <v>6</v>
      </c>
      <c r="T126">
        <v>3219.6651219999999</v>
      </c>
      <c r="U126">
        <v>0.16512099999999999</v>
      </c>
      <c r="V126" t="s">
        <v>7</v>
      </c>
      <c r="W126">
        <v>3.0999880000000002</v>
      </c>
      <c r="X126">
        <v>0.14557200000000001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0.37892799999999999</v>
      </c>
      <c r="AG126">
        <v>1.2E-5</v>
      </c>
      <c r="AH126" t="s">
        <v>11</v>
      </c>
      <c r="AI126">
        <v>0.62060000000000004</v>
      </c>
      <c r="AJ126">
        <v>1.0000000000000001E-5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5037.1981150000001</v>
      </c>
      <c r="I127">
        <v>60.711449000000002</v>
      </c>
      <c r="J127" t="s">
        <v>3</v>
      </c>
      <c r="K127">
        <v>5028.4914840000001</v>
      </c>
      <c r="L127">
        <v>55.488027000000002</v>
      </c>
      <c r="M127" t="s">
        <v>4</v>
      </c>
      <c r="N127">
        <v>945.11733800000002</v>
      </c>
      <c r="O127">
        <v>21.263608999999999</v>
      </c>
      <c r="P127" t="s">
        <v>5</v>
      </c>
      <c r="Q127">
        <v>14.852767999999999</v>
      </c>
      <c r="R127">
        <v>9.7501000000000004E-2</v>
      </c>
      <c r="S127" t="s">
        <v>6</v>
      </c>
      <c r="T127">
        <v>3863.6164939999999</v>
      </c>
      <c r="U127">
        <v>0.216305</v>
      </c>
      <c r="V127" t="s">
        <v>7</v>
      </c>
      <c r="W127">
        <v>3.7290199999999998</v>
      </c>
      <c r="X127">
        <v>0.20697399999999999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0.37838300000000002</v>
      </c>
      <c r="AG127">
        <v>1.1E-5</v>
      </c>
      <c r="AH127" t="s">
        <v>11</v>
      </c>
      <c r="AI127">
        <v>0.62080900000000006</v>
      </c>
      <c r="AJ127">
        <v>1.1E-5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5876.4205270000002</v>
      </c>
      <c r="I128">
        <v>75.253510000000006</v>
      </c>
      <c r="J128" t="s">
        <v>3</v>
      </c>
      <c r="K128">
        <v>5866.2917379999999</v>
      </c>
      <c r="L128">
        <v>67.896038000000004</v>
      </c>
      <c r="M128" t="s">
        <v>4</v>
      </c>
      <c r="N128">
        <v>1102.610469</v>
      </c>
      <c r="O128">
        <v>27.046059</v>
      </c>
      <c r="P128" t="s">
        <v>5</v>
      </c>
      <c r="Q128">
        <v>17.316137000000001</v>
      </c>
      <c r="R128">
        <v>0.12186900000000001</v>
      </c>
      <c r="S128" t="s">
        <v>6</v>
      </c>
      <c r="T128">
        <v>4507.5449900000003</v>
      </c>
      <c r="U128">
        <v>0.25338500000000003</v>
      </c>
      <c r="V128" t="s">
        <v>7</v>
      </c>
      <c r="W128">
        <v>4.3341760000000003</v>
      </c>
      <c r="X128">
        <v>0.266652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0.37773000000000001</v>
      </c>
      <c r="AG128">
        <v>7.9999999999999996E-6</v>
      </c>
      <c r="AH128" t="s">
        <v>11</v>
      </c>
      <c r="AI128">
        <v>0.621027</v>
      </c>
      <c r="AJ128">
        <v>1.2999999999999999E-5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6716.0608110000003</v>
      </c>
      <c r="I129">
        <v>105.93261800000001</v>
      </c>
      <c r="J129" t="s">
        <v>3</v>
      </c>
      <c r="K129">
        <v>6704.5199409999996</v>
      </c>
      <c r="L129">
        <v>96.556464000000005</v>
      </c>
      <c r="M129" t="s">
        <v>4</v>
      </c>
      <c r="N129">
        <v>1260.396663</v>
      </c>
      <c r="O129">
        <v>43.750261000000002</v>
      </c>
      <c r="P129" t="s">
        <v>5</v>
      </c>
      <c r="Q129">
        <v>19.792912000000001</v>
      </c>
      <c r="R129">
        <v>0.155531</v>
      </c>
      <c r="S129" t="s">
        <v>6</v>
      </c>
      <c r="T129">
        <v>5151.4864749999997</v>
      </c>
      <c r="U129">
        <v>0.29620099999999999</v>
      </c>
      <c r="V129" t="s">
        <v>7</v>
      </c>
      <c r="W129">
        <v>4.9392560000000003</v>
      </c>
      <c r="X129">
        <v>0.34120299999999998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0.37731300000000001</v>
      </c>
      <c r="AG129">
        <v>6.0000000000000002E-6</v>
      </c>
      <c r="AH129" t="s">
        <v>11</v>
      </c>
      <c r="AI129">
        <v>0.62102900000000005</v>
      </c>
      <c r="AJ129">
        <v>1.2999999999999999E-5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7555.4412300000004</v>
      </c>
      <c r="I130">
        <v>131.20630399999999</v>
      </c>
      <c r="J130" t="s">
        <v>3</v>
      </c>
      <c r="K130">
        <v>7542.4477049999996</v>
      </c>
      <c r="L130">
        <v>117.792462</v>
      </c>
      <c r="M130" t="s">
        <v>4</v>
      </c>
      <c r="N130">
        <v>1417.8988549999999</v>
      </c>
      <c r="O130">
        <v>48.341296</v>
      </c>
      <c r="P130" t="s">
        <v>5</v>
      </c>
      <c r="Q130">
        <v>22.260249000000002</v>
      </c>
      <c r="R130">
        <v>0.193192</v>
      </c>
      <c r="S130" t="s">
        <v>6</v>
      </c>
      <c r="T130">
        <v>5795.4062889999996</v>
      </c>
      <c r="U130">
        <v>0.36059099999999999</v>
      </c>
      <c r="V130" t="s">
        <v>7</v>
      </c>
      <c r="W130">
        <v>5.5476359999999998</v>
      </c>
      <c r="X130">
        <v>0.43846800000000002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0.37715700000000002</v>
      </c>
      <c r="AG130">
        <v>6.0000000000000002E-6</v>
      </c>
      <c r="AH130" t="s">
        <v>11</v>
      </c>
      <c r="AI130">
        <v>0.62120299999999995</v>
      </c>
      <c r="AJ130">
        <v>1.2999999999999999E-5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8395.3675980000007</v>
      </c>
      <c r="I131">
        <v>155.520081</v>
      </c>
      <c r="J131" t="s">
        <v>3</v>
      </c>
      <c r="K131">
        <v>8380.9430080000002</v>
      </c>
      <c r="L131">
        <v>139.01554899999999</v>
      </c>
      <c r="M131" t="s">
        <v>4</v>
      </c>
      <c r="N131">
        <v>1575.950779</v>
      </c>
      <c r="O131">
        <v>57.847352000000001</v>
      </c>
      <c r="P131" t="s">
        <v>5</v>
      </c>
      <c r="Q131">
        <v>24.749613</v>
      </c>
      <c r="R131">
        <v>0.238174</v>
      </c>
      <c r="S131" t="s">
        <v>6</v>
      </c>
      <c r="T131">
        <v>6439.3253910000003</v>
      </c>
      <c r="U131">
        <v>0.46712399999999998</v>
      </c>
      <c r="V131" t="s">
        <v>7</v>
      </c>
      <c r="W131">
        <v>6.1625620000000003</v>
      </c>
      <c r="X131">
        <v>0.53218500000000002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0.376747</v>
      </c>
      <c r="AG131">
        <v>3.9999999999999998E-6</v>
      </c>
      <c r="AH131" t="s">
        <v>11</v>
      </c>
      <c r="AI131">
        <v>0.62158100000000005</v>
      </c>
      <c r="AJ131">
        <v>1.5E-5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9235.35959</v>
      </c>
      <c r="I132">
        <v>191.135728</v>
      </c>
      <c r="J132" t="s">
        <v>3</v>
      </c>
      <c r="K132">
        <v>9219.5315229999997</v>
      </c>
      <c r="L132">
        <v>169.55095800000001</v>
      </c>
      <c r="M132" t="s">
        <v>4</v>
      </c>
      <c r="N132">
        <v>1733.9549489999999</v>
      </c>
      <c r="O132">
        <v>71.627919000000006</v>
      </c>
      <c r="P132" t="s">
        <v>5</v>
      </c>
      <c r="Q132">
        <v>27.226092000000001</v>
      </c>
      <c r="R132">
        <v>0.28273599999999999</v>
      </c>
      <c r="S132" t="s">
        <v>6</v>
      </c>
      <c r="T132">
        <v>7083.2749510000003</v>
      </c>
      <c r="U132">
        <v>0.51696600000000004</v>
      </c>
      <c r="V132" t="s">
        <v>7</v>
      </c>
      <c r="W132">
        <v>6.7795120000000004</v>
      </c>
      <c r="X132">
        <v>0.63677399999999995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0.37642799999999998</v>
      </c>
      <c r="AG132">
        <v>6.9999999999999999E-6</v>
      </c>
      <c r="AH132" t="s">
        <v>11</v>
      </c>
      <c r="AI132">
        <v>0.62166399999999999</v>
      </c>
      <c r="AJ132">
        <v>1.5E-5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10074.819922000001</v>
      </c>
      <c r="I133">
        <v>223.152084</v>
      </c>
      <c r="J133" t="s">
        <v>3</v>
      </c>
      <c r="K133">
        <v>10057.558730000001</v>
      </c>
      <c r="L133">
        <v>193.69694200000001</v>
      </c>
      <c r="M133" t="s">
        <v>4</v>
      </c>
      <c r="N133">
        <v>1891.394131</v>
      </c>
      <c r="O133">
        <v>81.152981999999994</v>
      </c>
      <c r="P133" t="s">
        <v>5</v>
      </c>
      <c r="Q133">
        <v>29.726133999999998</v>
      </c>
      <c r="R133">
        <v>0.42061199999999999</v>
      </c>
      <c r="S133" t="s">
        <v>6</v>
      </c>
      <c r="T133">
        <v>7727.2502439999998</v>
      </c>
      <c r="U133">
        <v>0.58794800000000003</v>
      </c>
      <c r="V133" t="s">
        <v>7</v>
      </c>
      <c r="W133">
        <v>7.3951169999999999</v>
      </c>
      <c r="X133">
        <v>0.74986299999999995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0.37635800000000003</v>
      </c>
      <c r="AG133">
        <v>6.9999999999999999E-6</v>
      </c>
      <c r="AH133" t="s">
        <v>11</v>
      </c>
      <c r="AI133">
        <v>0.62216000000000005</v>
      </c>
      <c r="AJ133">
        <v>1.5999999999999999E-5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10914.32123</v>
      </c>
      <c r="I134">
        <v>248.48077000000001</v>
      </c>
      <c r="J134" t="s">
        <v>3</v>
      </c>
      <c r="K134">
        <v>10895.611094</v>
      </c>
      <c r="L134">
        <v>216.157286</v>
      </c>
      <c r="M134" t="s">
        <v>4</v>
      </c>
      <c r="N134">
        <v>2048.8973489999998</v>
      </c>
      <c r="O134">
        <v>90.742932999999994</v>
      </c>
      <c r="P134" t="s">
        <v>5</v>
      </c>
      <c r="Q134">
        <v>32.198476999999997</v>
      </c>
      <c r="R134">
        <v>0.47031899999999999</v>
      </c>
      <c r="S134" t="s">
        <v>6</v>
      </c>
      <c r="T134">
        <v>8371.2054489999991</v>
      </c>
      <c r="U134">
        <v>0.65321799999999997</v>
      </c>
      <c r="V134" t="s">
        <v>7</v>
      </c>
      <c r="W134">
        <v>8.0203430000000004</v>
      </c>
      <c r="X134">
        <v>0.86642600000000003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0.37632599999999999</v>
      </c>
      <c r="AG134">
        <v>6.9999999999999999E-6</v>
      </c>
      <c r="AH134" t="s">
        <v>11</v>
      </c>
      <c r="AI134">
        <v>0.62272700000000003</v>
      </c>
      <c r="AJ134">
        <v>1.8E-5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11753.432617</v>
      </c>
      <c r="I135">
        <v>298.71780999999999</v>
      </c>
      <c r="J135" t="s">
        <v>3</v>
      </c>
      <c r="K135">
        <v>11733.297441000001</v>
      </c>
      <c r="L135">
        <v>259.08238</v>
      </c>
      <c r="M135" t="s">
        <v>4</v>
      </c>
      <c r="N135">
        <v>2206.2533939999998</v>
      </c>
      <c r="O135">
        <v>105.58452</v>
      </c>
      <c r="P135" t="s">
        <v>5</v>
      </c>
      <c r="Q135">
        <v>34.667234000000001</v>
      </c>
      <c r="R135">
        <v>0.53520199999999996</v>
      </c>
      <c r="S135" t="s">
        <v>6</v>
      </c>
      <c r="T135">
        <v>9015.1773830000002</v>
      </c>
      <c r="U135">
        <v>0.73886600000000002</v>
      </c>
      <c r="V135" t="s">
        <v>7</v>
      </c>
      <c r="W135">
        <v>8.6272280000000006</v>
      </c>
      <c r="X135">
        <v>1.013647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0.37617099999999998</v>
      </c>
      <c r="AG135">
        <v>6.0000000000000002E-6</v>
      </c>
      <c r="AH135" t="s">
        <v>11</v>
      </c>
      <c r="AI135">
        <v>0.62278999999999995</v>
      </c>
      <c r="AJ135">
        <v>1.9000000000000001E-5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12592.979141</v>
      </c>
      <c r="I136">
        <v>341.422236</v>
      </c>
      <c r="J136" t="s">
        <v>3</v>
      </c>
      <c r="K136">
        <v>12571.467578</v>
      </c>
      <c r="L136">
        <v>299.82953300000003</v>
      </c>
      <c r="M136" t="s">
        <v>4</v>
      </c>
      <c r="N136">
        <v>2363.85583</v>
      </c>
      <c r="O136">
        <v>124.097234</v>
      </c>
      <c r="P136" t="s">
        <v>5</v>
      </c>
      <c r="Q136">
        <v>37.135489999999997</v>
      </c>
      <c r="R136">
        <v>0.60404199999999997</v>
      </c>
      <c r="S136" t="s">
        <v>6</v>
      </c>
      <c r="T136">
        <v>9659.1742969999996</v>
      </c>
      <c r="U136">
        <v>0.81051600000000001</v>
      </c>
      <c r="V136" t="s">
        <v>7</v>
      </c>
      <c r="W136">
        <v>9.2502569999999995</v>
      </c>
      <c r="X136">
        <v>1.1781999999999999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0.37593399999999999</v>
      </c>
      <c r="AG136">
        <v>3.0000000000000001E-6</v>
      </c>
      <c r="AH136" t="s">
        <v>11</v>
      </c>
      <c r="AI136">
        <v>0.62304700000000002</v>
      </c>
      <c r="AJ136">
        <v>1.9000000000000001E-5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13432.662949</v>
      </c>
      <c r="I137">
        <v>394.62379700000002</v>
      </c>
      <c r="J137" t="s">
        <v>3</v>
      </c>
      <c r="K137">
        <v>13409.646074</v>
      </c>
      <c r="L137">
        <v>348.37098500000002</v>
      </c>
      <c r="M137" t="s">
        <v>4</v>
      </c>
      <c r="N137">
        <v>2521.3131790000002</v>
      </c>
      <c r="O137">
        <v>144.05071599999999</v>
      </c>
      <c r="P137" t="s">
        <v>5</v>
      </c>
      <c r="Q137">
        <v>39.609530999999997</v>
      </c>
      <c r="R137">
        <v>0.663767</v>
      </c>
      <c r="S137" t="s">
        <v>6</v>
      </c>
      <c r="T137">
        <v>10303.167987999999</v>
      </c>
      <c r="U137">
        <v>0.93159000000000003</v>
      </c>
      <c r="V137" t="s">
        <v>7</v>
      </c>
      <c r="W137">
        <v>9.869078</v>
      </c>
      <c r="X137">
        <v>1.304249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0.37586999999999998</v>
      </c>
      <c r="AG137">
        <v>3.0000000000000001E-6</v>
      </c>
      <c r="AH137" t="s">
        <v>11</v>
      </c>
      <c r="AI137">
        <v>0.62313700000000005</v>
      </c>
      <c r="AJ137">
        <v>2.0000000000000002E-5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14272.506094</v>
      </c>
      <c r="I138">
        <v>438.54992299999998</v>
      </c>
      <c r="J138" t="s">
        <v>3</v>
      </c>
      <c r="K138">
        <v>14248.129746000001</v>
      </c>
      <c r="L138">
        <v>387.40080699999999</v>
      </c>
      <c r="M138" t="s">
        <v>4</v>
      </c>
      <c r="N138">
        <v>2678.9902830000001</v>
      </c>
      <c r="O138">
        <v>155.81988899999999</v>
      </c>
      <c r="P138" t="s">
        <v>5</v>
      </c>
      <c r="Q138">
        <v>42.077244</v>
      </c>
      <c r="R138">
        <v>0.72157700000000002</v>
      </c>
      <c r="S138" t="s">
        <v>6</v>
      </c>
      <c r="T138">
        <v>10947.152539000001</v>
      </c>
      <c r="U138">
        <v>1.027914</v>
      </c>
      <c r="V138" t="s">
        <v>7</v>
      </c>
      <c r="W138">
        <v>10.501502</v>
      </c>
      <c r="X138">
        <v>1.4882610000000001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0.37575500000000001</v>
      </c>
      <c r="AG138">
        <v>3.0000000000000001E-6</v>
      </c>
      <c r="AH138" t="s">
        <v>11</v>
      </c>
      <c r="AI138">
        <v>0.62324199999999996</v>
      </c>
      <c r="AJ138">
        <v>2.0000000000000002E-5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15112.029395</v>
      </c>
      <c r="I139">
        <v>497.71202399999999</v>
      </c>
      <c r="J139" t="s">
        <v>3</v>
      </c>
      <c r="K139">
        <v>15086.199434</v>
      </c>
      <c r="L139">
        <v>441.93975399999999</v>
      </c>
      <c r="M139" t="s">
        <v>4</v>
      </c>
      <c r="N139">
        <v>2836.4824610000001</v>
      </c>
      <c r="O139">
        <v>184.67286200000001</v>
      </c>
      <c r="P139" t="s">
        <v>5</v>
      </c>
      <c r="Q139">
        <v>44.543495999999998</v>
      </c>
      <c r="R139">
        <v>0.784937</v>
      </c>
      <c r="S139" t="s">
        <v>6</v>
      </c>
      <c r="T139">
        <v>11591.143555000001</v>
      </c>
      <c r="U139">
        <v>1.143969</v>
      </c>
      <c r="V139" t="s">
        <v>7</v>
      </c>
      <c r="W139">
        <v>11.115786</v>
      </c>
      <c r="X139">
        <v>1.6174500000000001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0.37575500000000001</v>
      </c>
      <c r="AG139">
        <v>3.0000000000000001E-6</v>
      </c>
      <c r="AH139" t="s">
        <v>11</v>
      </c>
      <c r="AI139">
        <v>0.62379399999999996</v>
      </c>
      <c r="AJ139">
        <v>2.5000000000000001E-5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15951.716796999999</v>
      </c>
      <c r="I140">
        <v>524.85306200000002</v>
      </c>
      <c r="J140" t="s">
        <v>3</v>
      </c>
      <c r="K140">
        <v>15924.446602</v>
      </c>
      <c r="L140">
        <v>467.15910300000002</v>
      </c>
      <c r="M140" t="s">
        <v>4</v>
      </c>
      <c r="N140">
        <v>2994.1848340000001</v>
      </c>
      <c r="O140">
        <v>190.44108499999999</v>
      </c>
      <c r="P140" t="s">
        <v>5</v>
      </c>
      <c r="Q140">
        <v>47.021160000000002</v>
      </c>
      <c r="R140">
        <v>0.83649099999999998</v>
      </c>
      <c r="S140" t="s">
        <v>6</v>
      </c>
      <c r="T140">
        <v>12235.120469</v>
      </c>
      <c r="U140">
        <v>1.263933</v>
      </c>
      <c r="V140" t="s">
        <v>7</v>
      </c>
      <c r="W140">
        <v>11.729549</v>
      </c>
      <c r="X140">
        <v>1.7386600000000001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0.37571300000000002</v>
      </c>
      <c r="AG140">
        <v>3.0000000000000001E-6</v>
      </c>
      <c r="AH140" t="s">
        <v>11</v>
      </c>
      <c r="AI140">
        <v>0.62404499999999996</v>
      </c>
      <c r="AJ140">
        <v>2.5000000000000001E-5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16791.359648000001</v>
      </c>
      <c r="I141">
        <v>588.01957400000003</v>
      </c>
      <c r="J141" t="s">
        <v>3</v>
      </c>
      <c r="K141">
        <v>16762.716444999998</v>
      </c>
      <c r="L141">
        <v>522.76127799999995</v>
      </c>
      <c r="M141" t="s">
        <v>4</v>
      </c>
      <c r="N141">
        <v>3151.8624020000002</v>
      </c>
      <c r="O141">
        <v>208.511067</v>
      </c>
      <c r="P141" t="s">
        <v>5</v>
      </c>
      <c r="Q141">
        <v>49.485227999999999</v>
      </c>
      <c r="R141">
        <v>0.89741099999999996</v>
      </c>
      <c r="S141" t="s">
        <v>6</v>
      </c>
      <c r="T141">
        <v>12879.091543</v>
      </c>
      <c r="U141">
        <v>1.402504</v>
      </c>
      <c r="V141" t="s">
        <v>7</v>
      </c>
      <c r="W141">
        <v>12.340483000000001</v>
      </c>
      <c r="X141">
        <v>1.8803669999999999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0.37567899999999999</v>
      </c>
      <c r="AG141">
        <v>3.0000000000000001E-6</v>
      </c>
      <c r="AH141" t="s">
        <v>11</v>
      </c>
      <c r="AI141">
        <v>0.62425699999999995</v>
      </c>
      <c r="AJ141">
        <v>2.5000000000000001E-5</v>
      </c>
      <c r="AK141" t="s">
        <v>12</v>
      </c>
      <c r="AL141">
        <v>0</v>
      </c>
      <c r="AM141">
        <v>0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694.69718399999999</v>
      </c>
      <c r="I162">
        <v>3.1976309999999999</v>
      </c>
      <c r="J162" t="s">
        <v>3</v>
      </c>
      <c r="K162">
        <v>693.28984400000002</v>
      </c>
      <c r="L162">
        <v>3.0192679999999998</v>
      </c>
      <c r="M162" t="s">
        <v>4</v>
      </c>
      <c r="N162">
        <v>156.91275999999999</v>
      </c>
      <c r="O162">
        <v>1.96265</v>
      </c>
      <c r="P162" t="s">
        <v>5</v>
      </c>
      <c r="Q162">
        <v>2.4725999999999999</v>
      </c>
      <c r="R162">
        <v>4.8050000000000002E-3</v>
      </c>
      <c r="S162" t="s">
        <v>6</v>
      </c>
      <c r="T162">
        <v>499.79121199999997</v>
      </c>
      <c r="U162">
        <v>7.3790000000000001E-3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0.38348500000000002</v>
      </c>
      <c r="AG162">
        <v>1.4E-5</v>
      </c>
      <c r="AH162" t="s">
        <v>11</v>
      </c>
      <c r="AI162">
        <v>0.61760000000000004</v>
      </c>
      <c r="AJ162">
        <v>6.0000000000000002E-6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1389.743264</v>
      </c>
      <c r="I163">
        <v>9.631437</v>
      </c>
      <c r="J163" t="s">
        <v>3</v>
      </c>
      <c r="K163">
        <v>1386.9659200000001</v>
      </c>
      <c r="L163">
        <v>9.0121939999999991</v>
      </c>
      <c r="M163" t="s">
        <v>4</v>
      </c>
      <c r="N163">
        <v>313.98898800000001</v>
      </c>
      <c r="O163">
        <v>5.817545</v>
      </c>
      <c r="P163" t="s">
        <v>5</v>
      </c>
      <c r="Q163">
        <v>4.9442880000000002</v>
      </c>
      <c r="R163">
        <v>1.2756E-2</v>
      </c>
      <c r="S163" t="s">
        <v>6</v>
      </c>
      <c r="T163">
        <v>999.56174799999997</v>
      </c>
      <c r="U163">
        <v>2.4988E-2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0.38183099999999998</v>
      </c>
      <c r="AG163">
        <v>1.9000000000000001E-5</v>
      </c>
      <c r="AH163" t="s">
        <v>11</v>
      </c>
      <c r="AI163">
        <v>0.61849100000000001</v>
      </c>
      <c r="AJ163">
        <v>6.0000000000000002E-6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2084.3697849999999</v>
      </c>
      <c r="I164">
        <v>19.278047999999998</v>
      </c>
      <c r="J164" t="s">
        <v>3</v>
      </c>
      <c r="K164">
        <v>2080.2140140000001</v>
      </c>
      <c r="L164">
        <v>17.868181</v>
      </c>
      <c r="M164" t="s">
        <v>4</v>
      </c>
      <c r="N164">
        <v>470.65947399999999</v>
      </c>
      <c r="O164">
        <v>10.160069</v>
      </c>
      <c r="P164" t="s">
        <v>5</v>
      </c>
      <c r="Q164">
        <v>7.4041139999999999</v>
      </c>
      <c r="R164">
        <v>2.2438E-2</v>
      </c>
      <c r="S164" t="s">
        <v>6</v>
      </c>
      <c r="T164">
        <v>1499.325488</v>
      </c>
      <c r="U164">
        <v>3.8384000000000001E-2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0.380467</v>
      </c>
      <c r="AG164">
        <v>1.7E-5</v>
      </c>
      <c r="AH164" t="s">
        <v>11</v>
      </c>
      <c r="AI164">
        <v>0.61951800000000001</v>
      </c>
      <c r="AJ164">
        <v>5.0000000000000004E-6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2778.9615429999999</v>
      </c>
      <c r="I165">
        <v>29.514748000000001</v>
      </c>
      <c r="J165" t="s">
        <v>3</v>
      </c>
      <c r="K165">
        <v>2773.4227689999998</v>
      </c>
      <c r="L165">
        <v>26.819604999999999</v>
      </c>
      <c r="M165" t="s">
        <v>4</v>
      </c>
      <c r="N165">
        <v>627.580558</v>
      </c>
      <c r="O165">
        <v>15.025938</v>
      </c>
      <c r="P165" t="s">
        <v>5</v>
      </c>
      <c r="Q165">
        <v>9.8630560000000003</v>
      </c>
      <c r="R165">
        <v>3.7725000000000002E-2</v>
      </c>
      <c r="S165" t="s">
        <v>6</v>
      </c>
      <c r="T165">
        <v>1999.0996970000001</v>
      </c>
      <c r="U165">
        <v>5.1777999999999998E-2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0.37953999999999999</v>
      </c>
      <c r="AG165">
        <v>1.7E-5</v>
      </c>
      <c r="AH165" t="s">
        <v>11</v>
      </c>
      <c r="AI165">
        <v>0.62009599999999998</v>
      </c>
      <c r="AJ165">
        <v>7.9999999999999996E-6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3473.8539599999999</v>
      </c>
      <c r="I166">
        <v>46.307358000000001</v>
      </c>
      <c r="J166" t="s">
        <v>3</v>
      </c>
      <c r="K166">
        <v>3466.9162649999998</v>
      </c>
      <c r="L166">
        <v>42.132153000000002</v>
      </c>
      <c r="M166" t="s">
        <v>4</v>
      </c>
      <c r="N166">
        <v>784.69810099999995</v>
      </c>
      <c r="O166">
        <v>21.928751999999999</v>
      </c>
      <c r="P166" t="s">
        <v>5</v>
      </c>
      <c r="Q166">
        <v>12.327590000000001</v>
      </c>
      <c r="R166">
        <v>5.2151999999999997E-2</v>
      </c>
      <c r="S166" t="s">
        <v>6</v>
      </c>
      <c r="T166">
        <v>2498.8690190000002</v>
      </c>
      <c r="U166">
        <v>6.6610000000000003E-2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0.37842199999999998</v>
      </c>
      <c r="AG166">
        <v>1.2999999999999999E-5</v>
      </c>
      <c r="AH166" t="s">
        <v>11</v>
      </c>
      <c r="AI166">
        <v>0.62049799999999999</v>
      </c>
      <c r="AJ166">
        <v>1.0000000000000001E-5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4168.764795</v>
      </c>
      <c r="I167">
        <v>64.940529999999995</v>
      </c>
      <c r="J167" t="s">
        <v>3</v>
      </c>
      <c r="K167">
        <v>4160.4126859999997</v>
      </c>
      <c r="L167">
        <v>58.388947999999999</v>
      </c>
      <c r="M167" t="s">
        <v>4</v>
      </c>
      <c r="N167">
        <v>941.68859599999996</v>
      </c>
      <c r="O167">
        <v>33.453733</v>
      </c>
      <c r="P167" t="s">
        <v>5</v>
      </c>
      <c r="Q167">
        <v>14.792646</v>
      </c>
      <c r="R167">
        <v>6.9739999999999996E-2</v>
      </c>
      <c r="S167" t="s">
        <v>6</v>
      </c>
      <c r="T167">
        <v>2998.6374409999999</v>
      </c>
      <c r="U167">
        <v>0.10342800000000001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0.377917</v>
      </c>
      <c r="AG167">
        <v>1.1E-5</v>
      </c>
      <c r="AH167" t="s">
        <v>11</v>
      </c>
      <c r="AI167">
        <v>0.62053100000000005</v>
      </c>
      <c r="AJ167">
        <v>1.0000000000000001E-5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4863.6981930000002</v>
      </c>
      <c r="I168">
        <v>84.185438000000005</v>
      </c>
      <c r="J168" t="s">
        <v>3</v>
      </c>
      <c r="K168">
        <v>4853.922861</v>
      </c>
      <c r="L168">
        <v>74.88897</v>
      </c>
      <c r="M168" t="s">
        <v>4</v>
      </c>
      <c r="N168">
        <v>1098.735281</v>
      </c>
      <c r="O168">
        <v>43.349136000000001</v>
      </c>
      <c r="P168" t="s">
        <v>5</v>
      </c>
      <c r="Q168">
        <v>17.262643000000001</v>
      </c>
      <c r="R168">
        <v>9.7189999999999999E-2</v>
      </c>
      <c r="S168" t="s">
        <v>6</v>
      </c>
      <c r="T168">
        <v>3498.4146879999998</v>
      </c>
      <c r="U168">
        <v>0.140267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0.37754300000000002</v>
      </c>
      <c r="AG168">
        <v>9.0000000000000002E-6</v>
      </c>
      <c r="AH168" t="s">
        <v>11</v>
      </c>
      <c r="AI168">
        <v>0.62072499999999997</v>
      </c>
      <c r="AJ168">
        <v>1.1E-5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5558.6031929999999</v>
      </c>
      <c r="I169">
        <v>111.91376099999999</v>
      </c>
      <c r="J169" t="s">
        <v>3</v>
      </c>
      <c r="K169">
        <v>5547.4329690000004</v>
      </c>
      <c r="L169">
        <v>98.868446000000006</v>
      </c>
      <c r="M169" t="s">
        <v>4</v>
      </c>
      <c r="N169">
        <v>1255.8236790000001</v>
      </c>
      <c r="O169">
        <v>53.876652999999997</v>
      </c>
      <c r="P169" t="s">
        <v>5</v>
      </c>
      <c r="Q169">
        <v>19.736457000000001</v>
      </c>
      <c r="R169">
        <v>0.128777</v>
      </c>
      <c r="S169" t="s">
        <v>6</v>
      </c>
      <c r="T169">
        <v>3998.1772609999998</v>
      </c>
      <c r="U169">
        <v>0.19737499999999999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0.37721100000000002</v>
      </c>
      <c r="AG169">
        <v>6.9999999999999999E-6</v>
      </c>
      <c r="AH169" t="s">
        <v>11</v>
      </c>
      <c r="AI169">
        <v>0.62073299999999998</v>
      </c>
      <c r="AJ169">
        <v>1.1E-5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6253.234316</v>
      </c>
      <c r="I170">
        <v>135.668769</v>
      </c>
      <c r="J170" t="s">
        <v>3</v>
      </c>
      <c r="K170">
        <v>6240.6664840000003</v>
      </c>
      <c r="L170">
        <v>119.965957</v>
      </c>
      <c r="M170" t="s">
        <v>4</v>
      </c>
      <c r="N170">
        <v>1412.675088</v>
      </c>
      <c r="O170">
        <v>65.694016000000005</v>
      </c>
      <c r="P170" t="s">
        <v>5</v>
      </c>
      <c r="Q170">
        <v>22.222671999999999</v>
      </c>
      <c r="R170">
        <v>0.14959600000000001</v>
      </c>
      <c r="S170" t="s">
        <v>6</v>
      </c>
      <c r="T170">
        <v>4497.9469040000004</v>
      </c>
      <c r="U170">
        <v>0.24815499999999999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0.37721100000000002</v>
      </c>
      <c r="AG170">
        <v>6.9999999999999999E-6</v>
      </c>
      <c r="AH170" t="s">
        <v>11</v>
      </c>
      <c r="AI170">
        <v>0.62073800000000001</v>
      </c>
      <c r="AJ170">
        <v>1.1E-5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6948.0246580000003</v>
      </c>
      <c r="I171">
        <v>154.89065500000001</v>
      </c>
      <c r="J171" t="s">
        <v>3</v>
      </c>
      <c r="K171">
        <v>6934.0650390000001</v>
      </c>
      <c r="L171">
        <v>136.17091400000001</v>
      </c>
      <c r="M171" t="s">
        <v>4</v>
      </c>
      <c r="N171">
        <v>1569.71469</v>
      </c>
      <c r="O171">
        <v>69.943921000000003</v>
      </c>
      <c r="P171" t="s">
        <v>5</v>
      </c>
      <c r="Q171">
        <v>24.699729999999999</v>
      </c>
      <c r="R171">
        <v>0.184499</v>
      </c>
      <c r="S171" t="s">
        <v>6</v>
      </c>
      <c r="T171">
        <v>4997.7084180000002</v>
      </c>
      <c r="U171">
        <v>0.29364800000000002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0.37712600000000002</v>
      </c>
      <c r="AG171">
        <v>6.9999999999999999E-6</v>
      </c>
      <c r="AH171" t="s">
        <v>11</v>
      </c>
      <c r="AI171">
        <v>0.62129599999999996</v>
      </c>
      <c r="AJ171">
        <v>1.4E-5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7642.7829300000003</v>
      </c>
      <c r="I172">
        <v>190.11904000000001</v>
      </c>
      <c r="J172" t="s">
        <v>3</v>
      </c>
      <c r="K172">
        <v>7627.4183400000002</v>
      </c>
      <c r="L172">
        <v>166.64381599999999</v>
      </c>
      <c r="M172" t="s">
        <v>4</v>
      </c>
      <c r="N172">
        <v>1726.7691749999999</v>
      </c>
      <c r="O172">
        <v>83.234894999999995</v>
      </c>
      <c r="P172" t="s">
        <v>5</v>
      </c>
      <c r="Q172">
        <v>27.191154000000001</v>
      </c>
      <c r="R172">
        <v>0.26352100000000001</v>
      </c>
      <c r="S172" t="s">
        <v>6</v>
      </c>
      <c r="T172">
        <v>5497.4591700000001</v>
      </c>
      <c r="U172">
        <v>0.34147499999999997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0.37689099999999998</v>
      </c>
      <c r="AG172">
        <v>6.0000000000000002E-6</v>
      </c>
      <c r="AH172" t="s">
        <v>11</v>
      </c>
      <c r="AI172">
        <v>0.62147300000000005</v>
      </c>
      <c r="AJ172">
        <v>1.5E-5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8337.2451949999995</v>
      </c>
      <c r="I173">
        <v>220.36747800000001</v>
      </c>
      <c r="J173" t="s">
        <v>3</v>
      </c>
      <c r="K173">
        <v>8320.4802540000001</v>
      </c>
      <c r="L173">
        <v>192.79281800000001</v>
      </c>
      <c r="M173" t="s">
        <v>4</v>
      </c>
      <c r="N173">
        <v>1883.4853780000001</v>
      </c>
      <c r="O173">
        <v>95.540204000000003</v>
      </c>
      <c r="P173" t="s">
        <v>5</v>
      </c>
      <c r="Q173">
        <v>29.644394999999999</v>
      </c>
      <c r="R173">
        <v>0.317166</v>
      </c>
      <c r="S173" t="s">
        <v>6</v>
      </c>
      <c r="T173">
        <v>5997.2322459999996</v>
      </c>
      <c r="U173">
        <v>0.38925900000000002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0.37662699999999999</v>
      </c>
      <c r="AG173">
        <v>7.9999999999999996E-6</v>
      </c>
      <c r="AH173" t="s">
        <v>11</v>
      </c>
      <c r="AI173">
        <v>0.62151699999999999</v>
      </c>
      <c r="AJ173">
        <v>1.5E-5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9032.0780269999996</v>
      </c>
      <c r="I174">
        <v>246.35674900000001</v>
      </c>
      <c r="J174" t="s">
        <v>3</v>
      </c>
      <c r="K174">
        <v>9013.9404880000002</v>
      </c>
      <c r="L174">
        <v>214.34286</v>
      </c>
      <c r="M174" t="s">
        <v>4</v>
      </c>
      <c r="N174">
        <v>2040.550405</v>
      </c>
      <c r="O174">
        <v>111.207373</v>
      </c>
      <c r="P174" t="s">
        <v>5</v>
      </c>
      <c r="Q174">
        <v>32.115059000000002</v>
      </c>
      <c r="R174">
        <v>0.38042399999999998</v>
      </c>
      <c r="S174" t="s">
        <v>6</v>
      </c>
      <c r="T174">
        <v>6496.99791</v>
      </c>
      <c r="U174">
        <v>0.45006600000000002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0.37619599999999997</v>
      </c>
      <c r="AG174">
        <v>7.9999999999999996E-6</v>
      </c>
      <c r="AH174" t="s">
        <v>11</v>
      </c>
      <c r="AI174">
        <v>0.62183100000000002</v>
      </c>
      <c r="AJ174">
        <v>1.7E-5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9726.8294530000003</v>
      </c>
      <c r="I175">
        <v>287.61224700000002</v>
      </c>
      <c r="J175" t="s">
        <v>3</v>
      </c>
      <c r="K175">
        <v>9707.2980659999994</v>
      </c>
      <c r="L175">
        <v>251.066093</v>
      </c>
      <c r="M175" t="s">
        <v>4</v>
      </c>
      <c r="N175">
        <v>2197.4195610000002</v>
      </c>
      <c r="O175">
        <v>128.67979800000001</v>
      </c>
      <c r="P175" t="s">
        <v>5</v>
      </c>
      <c r="Q175">
        <v>34.581971000000003</v>
      </c>
      <c r="R175">
        <v>0.41313299999999997</v>
      </c>
      <c r="S175" t="s">
        <v>6</v>
      </c>
      <c r="T175">
        <v>6996.7531639999997</v>
      </c>
      <c r="U175">
        <v>0.497587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0.376112</v>
      </c>
      <c r="AG175">
        <v>6.9999999999999999E-6</v>
      </c>
      <c r="AH175" t="s">
        <v>11</v>
      </c>
      <c r="AI175">
        <v>0.62200900000000003</v>
      </c>
      <c r="AJ175">
        <v>1.8E-5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10421.212148000001</v>
      </c>
      <c r="I176">
        <v>319.16307899999998</v>
      </c>
      <c r="J176" t="s">
        <v>3</v>
      </c>
      <c r="K176">
        <v>10400.266250000001</v>
      </c>
      <c r="L176">
        <v>278.24175000000002</v>
      </c>
      <c r="M176" t="s">
        <v>4</v>
      </c>
      <c r="N176">
        <v>2354.238848</v>
      </c>
      <c r="O176">
        <v>138.83318700000001</v>
      </c>
      <c r="P176" t="s">
        <v>5</v>
      </c>
      <c r="Q176">
        <v>37.048775999999997</v>
      </c>
      <c r="R176">
        <v>0.44862299999999999</v>
      </c>
      <c r="S176" t="s">
        <v>6</v>
      </c>
      <c r="T176">
        <v>7496.5248339999998</v>
      </c>
      <c r="U176">
        <v>0.54316600000000004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0.37596800000000002</v>
      </c>
      <c r="AG176">
        <v>6.0000000000000002E-6</v>
      </c>
      <c r="AH176" t="s">
        <v>11</v>
      </c>
      <c r="AI176">
        <v>0.62200999999999995</v>
      </c>
      <c r="AJ176">
        <v>1.8E-5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11116.161387</v>
      </c>
      <c r="I177">
        <v>348.178968</v>
      </c>
      <c r="J177" t="s">
        <v>3</v>
      </c>
      <c r="K177">
        <v>11093.849043</v>
      </c>
      <c r="L177">
        <v>302.00657200000001</v>
      </c>
      <c r="M177" t="s">
        <v>4</v>
      </c>
      <c r="N177">
        <v>2511.2305470000001</v>
      </c>
      <c r="O177">
        <v>151.00120000000001</v>
      </c>
      <c r="P177" t="s">
        <v>5</v>
      </c>
      <c r="Q177">
        <v>39.516472999999998</v>
      </c>
      <c r="R177">
        <v>0.51383199999999996</v>
      </c>
      <c r="S177" t="s">
        <v>6</v>
      </c>
      <c r="T177">
        <v>7996.2920119999999</v>
      </c>
      <c r="U177">
        <v>0.61799800000000005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0.37594100000000003</v>
      </c>
      <c r="AG177">
        <v>6.0000000000000002E-6</v>
      </c>
      <c r="AH177" t="s">
        <v>11</v>
      </c>
      <c r="AI177">
        <v>0.62223899999999999</v>
      </c>
      <c r="AJ177">
        <v>1.9000000000000001E-5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11810.630469</v>
      </c>
      <c r="I178">
        <v>372.10609799999997</v>
      </c>
      <c r="J178" t="s">
        <v>3</v>
      </c>
      <c r="K178">
        <v>11786.898535</v>
      </c>
      <c r="L178">
        <v>320.999911</v>
      </c>
      <c r="M178" t="s">
        <v>4</v>
      </c>
      <c r="N178">
        <v>2667.923354</v>
      </c>
      <c r="O178">
        <v>160.865545</v>
      </c>
      <c r="P178" t="s">
        <v>5</v>
      </c>
      <c r="Q178">
        <v>41.976892999999997</v>
      </c>
      <c r="R178">
        <v>0.55992500000000001</v>
      </c>
      <c r="S178" t="s">
        <v>6</v>
      </c>
      <c r="T178">
        <v>8496.0550199999998</v>
      </c>
      <c r="U178">
        <v>0.68085600000000002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0.37574000000000002</v>
      </c>
      <c r="AG178">
        <v>3.9999999999999998E-6</v>
      </c>
      <c r="AH178" t="s">
        <v>11</v>
      </c>
      <c r="AI178">
        <v>0.62265899999999996</v>
      </c>
      <c r="AJ178">
        <v>2.0999999999999999E-5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12505.211621</v>
      </c>
      <c r="I179">
        <v>403.61980599999998</v>
      </c>
      <c r="J179" t="s">
        <v>3</v>
      </c>
      <c r="K179">
        <v>12480.059042999999</v>
      </c>
      <c r="L179">
        <v>349.11616900000001</v>
      </c>
      <c r="M179" t="s">
        <v>4</v>
      </c>
      <c r="N179">
        <v>2824.6091500000002</v>
      </c>
      <c r="O179">
        <v>166.92789999999999</v>
      </c>
      <c r="P179" t="s">
        <v>5</v>
      </c>
      <c r="Q179">
        <v>44.459114</v>
      </c>
      <c r="R179">
        <v>0.59465199999999996</v>
      </c>
      <c r="S179" t="s">
        <v>6</v>
      </c>
      <c r="T179">
        <v>8995.8231049999995</v>
      </c>
      <c r="U179">
        <v>0.74790900000000005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0.37565399999999999</v>
      </c>
      <c r="AG179">
        <v>3.9999999999999998E-6</v>
      </c>
      <c r="AH179" t="s">
        <v>11</v>
      </c>
      <c r="AI179">
        <v>0.62265899999999996</v>
      </c>
      <c r="AJ179">
        <v>2.0999999999999999E-5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13199.457461</v>
      </c>
      <c r="I180">
        <v>438.587041</v>
      </c>
      <c r="J180" t="s">
        <v>3</v>
      </c>
      <c r="K180">
        <v>13172.902285</v>
      </c>
      <c r="L180">
        <v>377.519882</v>
      </c>
      <c r="M180" t="s">
        <v>4</v>
      </c>
      <c r="N180">
        <v>2981.254531</v>
      </c>
      <c r="O180">
        <v>176.45304200000001</v>
      </c>
      <c r="P180" t="s">
        <v>5</v>
      </c>
      <c r="Q180">
        <v>46.925806999999999</v>
      </c>
      <c r="R180">
        <v>0.65351499999999996</v>
      </c>
      <c r="S180" t="s">
        <v>6</v>
      </c>
      <c r="T180">
        <v>9495.5861330000007</v>
      </c>
      <c r="U180">
        <v>0.82519200000000004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0.375641</v>
      </c>
      <c r="AG180">
        <v>3.9999999999999998E-6</v>
      </c>
      <c r="AH180" t="s">
        <v>11</v>
      </c>
      <c r="AI180">
        <v>0.62269600000000003</v>
      </c>
      <c r="AJ180">
        <v>2.0000000000000002E-5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13894.176523</v>
      </c>
      <c r="I181">
        <v>485.84351900000001</v>
      </c>
      <c r="J181" t="s">
        <v>3</v>
      </c>
      <c r="K181">
        <v>13866.258926</v>
      </c>
      <c r="L181">
        <v>416.89620200000002</v>
      </c>
      <c r="M181" t="s">
        <v>4</v>
      </c>
      <c r="N181">
        <v>3137.9708449999998</v>
      </c>
      <c r="O181">
        <v>188.66021000000001</v>
      </c>
      <c r="P181" t="s">
        <v>5</v>
      </c>
      <c r="Q181">
        <v>49.415216000000001</v>
      </c>
      <c r="R181">
        <v>0.754826</v>
      </c>
      <c r="S181" t="s">
        <v>6</v>
      </c>
      <c r="T181">
        <v>9995.3544139999995</v>
      </c>
      <c r="U181">
        <v>0.90379900000000002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0.37540499999999999</v>
      </c>
      <c r="AG181">
        <v>5.0000000000000004E-6</v>
      </c>
      <c r="AH181" t="s">
        <v>11</v>
      </c>
      <c r="AI181">
        <v>0.62271399999999999</v>
      </c>
      <c r="AJ181">
        <v>2.0000000000000002E-5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1831.0024289999999</v>
      </c>
      <c r="I182">
        <v>44.646884999999997</v>
      </c>
      <c r="J182" t="s">
        <v>3</v>
      </c>
      <c r="K182">
        <v>1812.4009860000001</v>
      </c>
      <c r="L182">
        <v>45.287396999999999</v>
      </c>
      <c r="M182" t="s">
        <v>4</v>
      </c>
      <c r="N182">
        <v>295.47992399999998</v>
      </c>
      <c r="O182">
        <v>2.7420000000000001E-3</v>
      </c>
      <c r="P182" t="s">
        <v>5</v>
      </c>
      <c r="Q182">
        <v>1328.020366</v>
      </c>
      <c r="R182">
        <v>43.050826000000001</v>
      </c>
      <c r="S182" t="s">
        <v>6</v>
      </c>
      <c r="T182">
        <v>1808.1492109999999</v>
      </c>
      <c r="U182">
        <v>45.886809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0.38295200000000001</v>
      </c>
      <c r="AG182">
        <v>1.5E-5</v>
      </c>
      <c r="AH182" t="s">
        <v>11</v>
      </c>
      <c r="AI182">
        <v>0.61773699999999998</v>
      </c>
      <c r="AJ182">
        <v>1.1E-5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3661.0902249999999</v>
      </c>
      <c r="I183">
        <v>149.334957</v>
      </c>
      <c r="J183" t="s">
        <v>3</v>
      </c>
      <c r="K183">
        <v>3624.195913</v>
      </c>
      <c r="L183">
        <v>150.480009</v>
      </c>
      <c r="M183" t="s">
        <v>4</v>
      </c>
      <c r="N183">
        <v>590.95558500000004</v>
      </c>
      <c r="O183">
        <v>7.1399999999999996E-3</v>
      </c>
      <c r="P183" t="s">
        <v>5</v>
      </c>
      <c r="Q183">
        <v>2655.6718019999998</v>
      </c>
      <c r="R183">
        <v>145.53943100000001</v>
      </c>
      <c r="S183" t="s">
        <v>6</v>
      </c>
      <c r="T183">
        <v>3615.6289059999999</v>
      </c>
      <c r="U183">
        <v>153.32341500000001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0.38104199999999999</v>
      </c>
      <c r="AG183">
        <v>1.5999999999999999E-5</v>
      </c>
      <c r="AH183" t="s">
        <v>11</v>
      </c>
      <c r="AI183">
        <v>0.61951000000000001</v>
      </c>
      <c r="AJ183">
        <v>1.0000000000000001E-5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5491.645039</v>
      </c>
      <c r="I184">
        <v>223.476482</v>
      </c>
      <c r="J184" t="s">
        <v>3</v>
      </c>
      <c r="K184">
        <v>5436.4476759999998</v>
      </c>
      <c r="L184">
        <v>224.81663900000001</v>
      </c>
      <c r="M184" t="s">
        <v>4</v>
      </c>
      <c r="N184">
        <v>886.42215899999997</v>
      </c>
      <c r="O184">
        <v>8.4709999999999994E-3</v>
      </c>
      <c r="P184" t="s">
        <v>5</v>
      </c>
      <c r="Q184">
        <v>3983.6844040000001</v>
      </c>
      <c r="R184">
        <v>216.780587</v>
      </c>
      <c r="S184" t="s">
        <v>6</v>
      </c>
      <c r="T184">
        <v>5423.5933009999999</v>
      </c>
      <c r="U184">
        <v>228.70305300000001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0.37970900000000002</v>
      </c>
      <c r="AG184">
        <v>1.5E-5</v>
      </c>
      <c r="AH184" t="s">
        <v>11</v>
      </c>
      <c r="AI184">
        <v>0.61991799999999997</v>
      </c>
      <c r="AJ184">
        <v>7.9999999999999996E-6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7322.7859669999998</v>
      </c>
      <c r="I185">
        <v>307.78610500000002</v>
      </c>
      <c r="J185" t="s">
        <v>3</v>
      </c>
      <c r="K185">
        <v>7249.3198830000001</v>
      </c>
      <c r="L185">
        <v>309.17180000000002</v>
      </c>
      <c r="M185" t="s">
        <v>4</v>
      </c>
      <c r="N185">
        <v>1181.8967379999999</v>
      </c>
      <c r="O185">
        <v>1.1181999999999999E-2</v>
      </c>
      <c r="P185" t="s">
        <v>5</v>
      </c>
      <c r="Q185">
        <v>5312.3473139999996</v>
      </c>
      <c r="R185">
        <v>307.89240699999999</v>
      </c>
      <c r="S185" t="s">
        <v>6</v>
      </c>
      <c r="T185">
        <v>7232.1212009999999</v>
      </c>
      <c r="U185">
        <v>314.58276699999999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0.37920799999999999</v>
      </c>
      <c r="AG185">
        <v>1.4E-5</v>
      </c>
      <c r="AH185" t="s">
        <v>11</v>
      </c>
      <c r="AI185">
        <v>0.62031899999999995</v>
      </c>
      <c r="AJ185">
        <v>1.0000000000000001E-5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9153.2229299999999</v>
      </c>
      <c r="I186">
        <v>363.22281800000002</v>
      </c>
      <c r="J186" t="s">
        <v>3</v>
      </c>
      <c r="K186">
        <v>9061.4791800000003</v>
      </c>
      <c r="L186">
        <v>366.15062499999999</v>
      </c>
      <c r="M186" t="s">
        <v>4</v>
      </c>
      <c r="N186">
        <v>1477.381228</v>
      </c>
      <c r="O186">
        <v>1.3501000000000001E-2</v>
      </c>
      <c r="P186" t="s">
        <v>5</v>
      </c>
      <c r="Q186">
        <v>6640.1303610000004</v>
      </c>
      <c r="R186">
        <v>358.18092899999999</v>
      </c>
      <c r="S186" t="s">
        <v>6</v>
      </c>
      <c r="T186">
        <v>9039.9540820000002</v>
      </c>
      <c r="U186">
        <v>368.88871699999999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0.37826500000000002</v>
      </c>
      <c r="AG186">
        <v>1.5999999999999999E-5</v>
      </c>
      <c r="AH186" t="s">
        <v>11</v>
      </c>
      <c r="AI186">
        <v>0.62053899999999995</v>
      </c>
      <c r="AJ186">
        <v>1.1E-5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10983.948770000001</v>
      </c>
      <c r="I187">
        <v>459.34125399999999</v>
      </c>
      <c r="J187" t="s">
        <v>3</v>
      </c>
      <c r="K187">
        <v>10873.941854999999</v>
      </c>
      <c r="L187">
        <v>460.00514399999997</v>
      </c>
      <c r="M187" t="s">
        <v>4</v>
      </c>
      <c r="N187">
        <v>1772.8683639999999</v>
      </c>
      <c r="O187">
        <v>1.5554E-2</v>
      </c>
      <c r="P187" t="s">
        <v>5</v>
      </c>
      <c r="Q187">
        <v>7968.2200199999997</v>
      </c>
      <c r="R187">
        <v>445.36983600000002</v>
      </c>
      <c r="S187" t="s">
        <v>6</v>
      </c>
      <c r="T187">
        <v>10848.131035</v>
      </c>
      <c r="U187">
        <v>466.52318700000001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0.37727100000000002</v>
      </c>
      <c r="AG187">
        <v>1.2E-5</v>
      </c>
      <c r="AH187" t="s">
        <v>11</v>
      </c>
      <c r="AI187">
        <v>0.62054900000000002</v>
      </c>
      <c r="AJ187">
        <v>1.1E-5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12812.860409999999</v>
      </c>
      <c r="I188">
        <v>475.51668999999998</v>
      </c>
      <c r="J188" t="s">
        <v>3</v>
      </c>
      <c r="K188">
        <v>12684.592226999999</v>
      </c>
      <c r="L188">
        <v>476.780213</v>
      </c>
      <c r="M188" t="s">
        <v>4</v>
      </c>
      <c r="N188">
        <v>2068.347788</v>
      </c>
      <c r="O188">
        <v>1.8773999999999999E-2</v>
      </c>
      <c r="P188" t="s">
        <v>5</v>
      </c>
      <c r="Q188">
        <v>9294.6941599999991</v>
      </c>
      <c r="R188">
        <v>455.86175700000001</v>
      </c>
      <c r="S188" t="s">
        <v>6</v>
      </c>
      <c r="T188">
        <v>12654.516543</v>
      </c>
      <c r="U188">
        <v>486.07133199999998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0.37698100000000001</v>
      </c>
      <c r="AG188">
        <v>9.0000000000000002E-6</v>
      </c>
      <c r="AH188" t="s">
        <v>11</v>
      </c>
      <c r="AI188">
        <v>0.62106099999999997</v>
      </c>
      <c r="AJ188">
        <v>1.4E-5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14642.115390999999</v>
      </c>
      <c r="I189">
        <v>513.54736000000003</v>
      </c>
      <c r="J189" t="s">
        <v>3</v>
      </c>
      <c r="K189">
        <v>14495.598223000001</v>
      </c>
      <c r="L189">
        <v>513.58837900000003</v>
      </c>
      <c r="M189" t="s">
        <v>4</v>
      </c>
      <c r="N189">
        <v>2363.8188960000002</v>
      </c>
      <c r="O189">
        <v>2.0105999999999999E-2</v>
      </c>
      <c r="P189" t="s">
        <v>5</v>
      </c>
      <c r="Q189">
        <v>10621.525331999999</v>
      </c>
      <c r="R189">
        <v>496.04676599999999</v>
      </c>
      <c r="S189" t="s">
        <v>6</v>
      </c>
      <c r="T189">
        <v>14461.224061999999</v>
      </c>
      <c r="U189">
        <v>534.08963600000004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0.37663400000000002</v>
      </c>
      <c r="AG189">
        <v>6.9999999999999999E-6</v>
      </c>
      <c r="AH189" t="s">
        <v>11</v>
      </c>
      <c r="AI189">
        <v>0.62163500000000005</v>
      </c>
      <c r="AJ189">
        <v>1.5999999999999999E-5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16471.884180000001</v>
      </c>
      <c r="I190">
        <v>579.23864600000002</v>
      </c>
      <c r="J190" t="s">
        <v>3</v>
      </c>
      <c r="K190">
        <v>16307.120781</v>
      </c>
      <c r="L190">
        <v>578.39752199999998</v>
      </c>
      <c r="M190" t="s">
        <v>4</v>
      </c>
      <c r="N190">
        <v>2659.2933589999998</v>
      </c>
      <c r="O190">
        <v>2.5537000000000001E-2</v>
      </c>
      <c r="P190" t="s">
        <v>5</v>
      </c>
      <c r="Q190">
        <v>11948.807676</v>
      </c>
      <c r="R190">
        <v>561.16777100000002</v>
      </c>
      <c r="S190" t="s">
        <v>6</v>
      </c>
      <c r="T190">
        <v>16268.341113</v>
      </c>
      <c r="U190">
        <v>599.06926899999996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0.37625500000000001</v>
      </c>
      <c r="AG190">
        <v>5.0000000000000004E-6</v>
      </c>
      <c r="AH190" t="s">
        <v>11</v>
      </c>
      <c r="AI190">
        <v>0.62163900000000005</v>
      </c>
      <c r="AJ190">
        <v>1.5999999999999999E-5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18301.952031000001</v>
      </c>
      <c r="I191">
        <v>724.34940300000005</v>
      </c>
      <c r="J191" t="s">
        <v>3</v>
      </c>
      <c r="K191">
        <v>18118.929023000001</v>
      </c>
      <c r="L191">
        <v>721.25051199999996</v>
      </c>
      <c r="M191" t="s">
        <v>4</v>
      </c>
      <c r="N191">
        <v>2954.7845849999999</v>
      </c>
      <c r="O191">
        <v>2.6453999999999998E-2</v>
      </c>
      <c r="P191" t="s">
        <v>5</v>
      </c>
      <c r="Q191">
        <v>13276.393848</v>
      </c>
      <c r="R191">
        <v>692.10260400000004</v>
      </c>
      <c r="S191" t="s">
        <v>6</v>
      </c>
      <c r="T191">
        <v>18075.781875000001</v>
      </c>
      <c r="U191">
        <v>751.71104500000001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0.376191</v>
      </c>
      <c r="AG191">
        <v>5.0000000000000004E-6</v>
      </c>
      <c r="AH191" t="s">
        <v>11</v>
      </c>
      <c r="AI191">
        <v>0.62181900000000001</v>
      </c>
      <c r="AJ191">
        <v>1.7E-5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20132.674141</v>
      </c>
      <c r="I192">
        <v>843.07812899999999</v>
      </c>
      <c r="J192" t="s">
        <v>3</v>
      </c>
      <c r="K192">
        <v>19931.356875000001</v>
      </c>
      <c r="L192">
        <v>843.78702299999998</v>
      </c>
      <c r="M192" t="s">
        <v>4</v>
      </c>
      <c r="N192">
        <v>3250.2618550000002</v>
      </c>
      <c r="O192">
        <v>2.9375999999999999E-2</v>
      </c>
      <c r="P192" t="s">
        <v>5</v>
      </c>
      <c r="Q192">
        <v>14604.493828000001</v>
      </c>
      <c r="R192">
        <v>795.93418099999997</v>
      </c>
      <c r="S192" t="s">
        <v>6</v>
      </c>
      <c r="T192">
        <v>19883.840508000001</v>
      </c>
      <c r="U192">
        <v>884.60690199999999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0.37608900000000001</v>
      </c>
      <c r="AG192">
        <v>3.9999999999999998E-6</v>
      </c>
      <c r="AH192" t="s">
        <v>11</v>
      </c>
      <c r="AI192">
        <v>0.62215500000000001</v>
      </c>
      <c r="AJ192">
        <v>1.8E-5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21964.750742</v>
      </c>
      <c r="I193">
        <v>1015.9230209999999</v>
      </c>
      <c r="J193" t="s">
        <v>3</v>
      </c>
      <c r="K193">
        <v>21745.170547000002</v>
      </c>
      <c r="L193">
        <v>1018.423775</v>
      </c>
      <c r="M193" t="s">
        <v>4</v>
      </c>
      <c r="N193">
        <v>3545.743105</v>
      </c>
      <c r="O193">
        <v>3.3349999999999998E-2</v>
      </c>
      <c r="P193" t="s">
        <v>5</v>
      </c>
      <c r="Q193">
        <v>15934.012559000001</v>
      </c>
      <c r="R193">
        <v>962.98821999999996</v>
      </c>
      <c r="S193" t="s">
        <v>6</v>
      </c>
      <c r="T193">
        <v>21693.283789000001</v>
      </c>
      <c r="U193">
        <v>1076.1650090000001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0.37591400000000003</v>
      </c>
      <c r="AG193">
        <v>3.0000000000000001E-6</v>
      </c>
      <c r="AH193" t="s">
        <v>11</v>
      </c>
      <c r="AI193">
        <v>0.62243099999999996</v>
      </c>
      <c r="AJ193">
        <v>1.9000000000000001E-5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23796.458085999999</v>
      </c>
      <c r="I194">
        <v>1215.969846</v>
      </c>
      <c r="J194" t="s">
        <v>3</v>
      </c>
      <c r="K194">
        <v>23558.649375000001</v>
      </c>
      <c r="L194">
        <v>1215.799295</v>
      </c>
      <c r="M194" t="s">
        <v>4</v>
      </c>
      <c r="N194">
        <v>3841.222988</v>
      </c>
      <c r="O194">
        <v>3.9313000000000001E-2</v>
      </c>
      <c r="P194" t="s">
        <v>5</v>
      </c>
      <c r="Q194">
        <v>17263.151913999998</v>
      </c>
      <c r="R194">
        <v>1153.417083</v>
      </c>
      <c r="S194" t="s">
        <v>6</v>
      </c>
      <c r="T194">
        <v>23502.410116999999</v>
      </c>
      <c r="U194">
        <v>1289.9607699999999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0.37579299999999999</v>
      </c>
      <c r="AG194">
        <v>3.9999999999999998E-6</v>
      </c>
      <c r="AH194" t="s">
        <v>11</v>
      </c>
      <c r="AI194">
        <v>0.62243199999999999</v>
      </c>
      <c r="AJ194">
        <v>1.9000000000000001E-5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25627.367617</v>
      </c>
      <c r="I195">
        <v>1585.2836150000001</v>
      </c>
      <c r="J195" t="s">
        <v>3</v>
      </c>
      <c r="K195">
        <v>25371.324453000001</v>
      </c>
      <c r="L195">
        <v>1582.4835499999999</v>
      </c>
      <c r="M195" t="s">
        <v>4</v>
      </c>
      <c r="N195">
        <v>4136.7053029999997</v>
      </c>
      <c r="O195">
        <v>3.7834E-2</v>
      </c>
      <c r="P195" t="s">
        <v>5</v>
      </c>
      <c r="Q195">
        <v>18591.174531000001</v>
      </c>
      <c r="R195">
        <v>1446.6793170000001</v>
      </c>
      <c r="S195" t="s">
        <v>6</v>
      </c>
      <c r="T195">
        <v>25310.621133000001</v>
      </c>
      <c r="U195">
        <v>1680.3725119999999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0.37548599999999999</v>
      </c>
      <c r="AG195">
        <v>6.0000000000000002E-6</v>
      </c>
      <c r="AH195" t="s">
        <v>11</v>
      </c>
      <c r="AI195">
        <v>0.62257600000000002</v>
      </c>
      <c r="AJ195">
        <v>1.9000000000000001E-5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27457.865507999999</v>
      </c>
      <c r="I196">
        <v>1695.562165</v>
      </c>
      <c r="J196" t="s">
        <v>3</v>
      </c>
      <c r="K196">
        <v>27183.55168</v>
      </c>
      <c r="L196">
        <v>1686.634677</v>
      </c>
      <c r="M196" t="s">
        <v>4</v>
      </c>
      <c r="N196">
        <v>4432.1802729999999</v>
      </c>
      <c r="O196">
        <v>4.0835999999999997E-2</v>
      </c>
      <c r="P196" t="s">
        <v>5</v>
      </c>
      <c r="Q196">
        <v>19918.973593999999</v>
      </c>
      <c r="R196">
        <v>1536.4485979999999</v>
      </c>
      <c r="S196" t="s">
        <v>6</v>
      </c>
      <c r="T196">
        <v>27118.381991999999</v>
      </c>
      <c r="U196">
        <v>1781.2857670000001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0.37546600000000002</v>
      </c>
      <c r="AG196">
        <v>6.0000000000000002E-6</v>
      </c>
      <c r="AH196" t="s">
        <v>11</v>
      </c>
      <c r="AI196">
        <v>0.62258500000000006</v>
      </c>
      <c r="AJ196">
        <v>1.9000000000000001E-5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29287.983906000001</v>
      </c>
      <c r="I197">
        <v>1826.470836</v>
      </c>
      <c r="J197" t="s">
        <v>3</v>
      </c>
      <c r="K197">
        <v>28995.446522999999</v>
      </c>
      <c r="L197">
        <v>1809.408864</v>
      </c>
      <c r="M197" t="s">
        <v>4</v>
      </c>
      <c r="N197">
        <v>4727.6529790000004</v>
      </c>
      <c r="O197">
        <v>4.4500999999999999E-2</v>
      </c>
      <c r="P197" t="s">
        <v>5</v>
      </c>
      <c r="Q197">
        <v>21246.725469000001</v>
      </c>
      <c r="R197">
        <v>1659.1032130000001</v>
      </c>
      <c r="S197" t="s">
        <v>6</v>
      </c>
      <c r="T197">
        <v>28925.958438000001</v>
      </c>
      <c r="U197">
        <v>1923.290021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0.37546600000000002</v>
      </c>
      <c r="AG197">
        <v>6.0000000000000002E-6</v>
      </c>
      <c r="AH197" t="s">
        <v>11</v>
      </c>
      <c r="AI197">
        <v>0.62280599999999997</v>
      </c>
      <c r="AJ197">
        <v>2.0000000000000002E-5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31117.804179999999</v>
      </c>
      <c r="I198">
        <v>1868.262528</v>
      </c>
      <c r="J198" t="s">
        <v>3</v>
      </c>
      <c r="K198">
        <v>30807.038281000001</v>
      </c>
      <c r="L198">
        <v>1847.413474</v>
      </c>
      <c r="M198" t="s">
        <v>4</v>
      </c>
      <c r="N198">
        <v>5023.1265919999996</v>
      </c>
      <c r="O198">
        <v>4.6885999999999997E-2</v>
      </c>
      <c r="P198" t="s">
        <v>5</v>
      </c>
      <c r="Q198">
        <v>22573.847733999999</v>
      </c>
      <c r="R198">
        <v>1676.3147409999999</v>
      </c>
      <c r="S198" t="s">
        <v>6</v>
      </c>
      <c r="T198">
        <v>30733.106835999999</v>
      </c>
      <c r="U198">
        <v>1973.6594720000001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0.37545400000000001</v>
      </c>
      <c r="AG198">
        <v>6.0000000000000002E-6</v>
      </c>
      <c r="AH198" t="s">
        <v>11</v>
      </c>
      <c r="AI198">
        <v>0.62291799999999997</v>
      </c>
      <c r="AJ198">
        <v>2.0000000000000002E-5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32947.409921999999</v>
      </c>
      <c r="I199">
        <v>1948.6457109999999</v>
      </c>
      <c r="J199" t="s">
        <v>3</v>
      </c>
      <c r="K199">
        <v>32618.423125000001</v>
      </c>
      <c r="L199">
        <v>1923.736645</v>
      </c>
      <c r="M199" t="s">
        <v>4</v>
      </c>
      <c r="N199">
        <v>5318.5986819999998</v>
      </c>
      <c r="O199">
        <v>4.9175000000000003E-2</v>
      </c>
      <c r="P199" t="s">
        <v>5</v>
      </c>
      <c r="Q199">
        <v>23900.986094</v>
      </c>
      <c r="R199">
        <v>1768.4954499999999</v>
      </c>
      <c r="S199" t="s">
        <v>6</v>
      </c>
      <c r="T199">
        <v>32540.0625</v>
      </c>
      <c r="U199">
        <v>2067.4640359999999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0.37518600000000002</v>
      </c>
      <c r="AG199">
        <v>7.9999999999999996E-6</v>
      </c>
      <c r="AH199" t="s">
        <v>11</v>
      </c>
      <c r="AI199">
        <v>0.62329800000000002</v>
      </c>
      <c r="AJ199">
        <v>2.0999999999999999E-5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34778.636719000002</v>
      </c>
      <c r="I200">
        <v>2231.7780039999998</v>
      </c>
      <c r="J200" t="s">
        <v>3</v>
      </c>
      <c r="K200">
        <v>34431.425234000002</v>
      </c>
      <c r="L200">
        <v>2203.6793029999999</v>
      </c>
      <c r="M200" t="s">
        <v>4</v>
      </c>
      <c r="N200">
        <v>5614.0888569999997</v>
      </c>
      <c r="O200">
        <v>5.5479000000000001E-2</v>
      </c>
      <c r="P200" t="s">
        <v>5</v>
      </c>
      <c r="Q200">
        <v>25229.615624999999</v>
      </c>
      <c r="R200">
        <v>2039.000761</v>
      </c>
      <c r="S200" t="s">
        <v>6</v>
      </c>
      <c r="T200">
        <v>34348.602031000002</v>
      </c>
      <c r="U200">
        <v>2366.0244280000002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0.37518200000000002</v>
      </c>
      <c r="AG200">
        <v>7.9999999999999996E-6</v>
      </c>
      <c r="AH200" t="s">
        <v>11</v>
      </c>
      <c r="AI200">
        <v>0.62342600000000004</v>
      </c>
      <c r="AJ200">
        <v>2.0000000000000002E-5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36608.740312000002</v>
      </c>
      <c r="I201">
        <v>2339.729531</v>
      </c>
      <c r="J201" t="s">
        <v>3</v>
      </c>
      <c r="K201">
        <v>36243.301405999999</v>
      </c>
      <c r="L201">
        <v>2313.1858229999998</v>
      </c>
      <c r="M201" t="s">
        <v>4</v>
      </c>
      <c r="N201">
        <v>5909.5692680000002</v>
      </c>
      <c r="O201">
        <v>6.0729999999999999E-2</v>
      </c>
      <c r="P201" t="s">
        <v>5</v>
      </c>
      <c r="Q201">
        <v>26557.096836000001</v>
      </c>
      <c r="R201">
        <v>2140.2751720000001</v>
      </c>
      <c r="S201" t="s">
        <v>6</v>
      </c>
      <c r="T201">
        <v>36156.059765999998</v>
      </c>
      <c r="U201">
        <v>2480.4049279999999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0.375137</v>
      </c>
      <c r="AG201">
        <v>7.9999999999999996E-6</v>
      </c>
      <c r="AH201" t="s">
        <v>11</v>
      </c>
      <c r="AI201">
        <v>0.62365899999999996</v>
      </c>
      <c r="AJ201">
        <v>2.0000000000000002E-5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0.48777199999999998</v>
      </c>
      <c r="I222">
        <v>9.6317E-2</v>
      </c>
      <c r="J222" t="s">
        <v>3</v>
      </c>
      <c r="K222">
        <v>0.38064100000000001</v>
      </c>
      <c r="L222">
        <v>9.0676000000000007E-2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0.89718799999999999</v>
      </c>
      <c r="I223">
        <v>0.279644</v>
      </c>
      <c r="J223" t="s">
        <v>3</v>
      </c>
      <c r="K223">
        <v>0.69052400000000003</v>
      </c>
      <c r="L223">
        <v>0.28070400000000001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1.2812699999999999</v>
      </c>
      <c r="I224">
        <v>0.50325699999999995</v>
      </c>
      <c r="J224" t="s">
        <v>3</v>
      </c>
      <c r="K224">
        <v>0.96839699999999995</v>
      </c>
      <c r="L224">
        <v>0.50612500000000005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1.6456090000000001</v>
      </c>
      <c r="I225">
        <v>0.75396799999999997</v>
      </c>
      <c r="J225" t="s">
        <v>3</v>
      </c>
      <c r="K225">
        <v>1.2324660000000001</v>
      </c>
      <c r="L225">
        <v>0.77120500000000003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2.024162</v>
      </c>
      <c r="I226">
        <v>1.0698030000000001</v>
      </c>
      <c r="J226" t="s">
        <v>3</v>
      </c>
      <c r="K226">
        <v>1.513247</v>
      </c>
      <c r="L226">
        <v>1.0979559999999999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2.4006059999999998</v>
      </c>
      <c r="I227">
        <v>1.4374899999999999</v>
      </c>
      <c r="J227" t="s">
        <v>3</v>
      </c>
      <c r="K227">
        <v>1.787822</v>
      </c>
      <c r="L227">
        <v>1.4754130000000001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2.8080560000000001</v>
      </c>
      <c r="I228">
        <v>1.8239829999999999</v>
      </c>
      <c r="J228" t="s">
        <v>3</v>
      </c>
      <c r="K228">
        <v>2.0945100000000001</v>
      </c>
      <c r="L228">
        <v>1.884247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3.1954769999999999</v>
      </c>
      <c r="I229">
        <v>2.3095669999999999</v>
      </c>
      <c r="J229" t="s">
        <v>3</v>
      </c>
      <c r="K229">
        <v>2.3828689999999999</v>
      </c>
      <c r="L229">
        <v>2.396563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3.527704</v>
      </c>
      <c r="I230">
        <v>2.7893910000000002</v>
      </c>
      <c r="J230" t="s">
        <v>3</v>
      </c>
      <c r="K230">
        <v>2.6176729999999999</v>
      </c>
      <c r="L230">
        <v>2.8920509999999999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3.86415</v>
      </c>
      <c r="I231">
        <v>3.1364719999999999</v>
      </c>
      <c r="J231" t="s">
        <v>3</v>
      </c>
      <c r="K231">
        <v>2.8534190000000001</v>
      </c>
      <c r="L231">
        <v>3.2634050000000001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4.2031150000000004</v>
      </c>
      <c r="I232">
        <v>3.575167</v>
      </c>
      <c r="J232" t="s">
        <v>3</v>
      </c>
      <c r="K232">
        <v>3.0923590000000001</v>
      </c>
      <c r="L232">
        <v>3.7189070000000002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4.5570310000000003</v>
      </c>
      <c r="I233">
        <v>4.1055510000000002</v>
      </c>
      <c r="J233" t="s">
        <v>3</v>
      </c>
      <c r="K233">
        <v>3.3459840000000001</v>
      </c>
      <c r="L233">
        <v>4.2647040000000001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4.9173559999999998</v>
      </c>
      <c r="I234">
        <v>4.694007</v>
      </c>
      <c r="J234" t="s">
        <v>3</v>
      </c>
      <c r="K234">
        <v>3.598973</v>
      </c>
      <c r="L234">
        <v>4.8946009999999998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5.2586539999999999</v>
      </c>
      <c r="I235">
        <v>5.2078509999999998</v>
      </c>
      <c r="J235" t="s">
        <v>3</v>
      </c>
      <c r="K235">
        <v>3.8400840000000001</v>
      </c>
      <c r="L235">
        <v>5.4250579999999999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5.5748030000000002</v>
      </c>
      <c r="I236">
        <v>5.6753609999999997</v>
      </c>
      <c r="J236" t="s">
        <v>3</v>
      </c>
      <c r="K236">
        <v>4.0574380000000003</v>
      </c>
      <c r="L236">
        <v>5.915184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5.8600469999999998</v>
      </c>
      <c r="I237">
        <v>6.0019470000000004</v>
      </c>
      <c r="J237" t="s">
        <v>3</v>
      </c>
      <c r="K237">
        <v>4.2419000000000002</v>
      </c>
      <c r="L237">
        <v>6.2691239999999997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6.117356</v>
      </c>
      <c r="I238">
        <v>6.3037609999999997</v>
      </c>
      <c r="J238" t="s">
        <v>3</v>
      </c>
      <c r="K238">
        <v>4.3931849999999999</v>
      </c>
      <c r="L238">
        <v>6.5833180000000002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6.3897589999999997</v>
      </c>
      <c r="I239">
        <v>6.6760460000000004</v>
      </c>
      <c r="J239" t="s">
        <v>3</v>
      </c>
      <c r="K239">
        <v>4.5630449999999998</v>
      </c>
      <c r="L239">
        <v>6.9857060000000004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6.6669330000000002</v>
      </c>
      <c r="I240">
        <v>7.1035000000000004</v>
      </c>
      <c r="J240" t="s">
        <v>3</v>
      </c>
      <c r="K240">
        <v>4.7405030000000004</v>
      </c>
      <c r="L240">
        <v>7.4278120000000003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6.9678639999999996</v>
      </c>
      <c r="I241">
        <v>7.6343750000000004</v>
      </c>
      <c r="J241" t="s">
        <v>3</v>
      </c>
      <c r="K241">
        <v>4.9369459999999998</v>
      </c>
      <c r="L241">
        <v>7.9778339999999996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0.43171799999999999</v>
      </c>
      <c r="I242">
        <v>6.2654000000000001E-2</v>
      </c>
      <c r="J242" t="s">
        <v>3</v>
      </c>
      <c r="K242">
        <v>0.30887900000000001</v>
      </c>
      <c r="L242">
        <v>5.6743000000000002E-2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0.86024199999999995</v>
      </c>
      <c r="I243">
        <v>0.245782</v>
      </c>
      <c r="J243" t="s">
        <v>3</v>
      </c>
      <c r="K243">
        <v>0.63121400000000005</v>
      </c>
      <c r="L243">
        <v>0.23111499999999999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1.2660119999999999</v>
      </c>
      <c r="I244">
        <v>0.52170899999999998</v>
      </c>
      <c r="J244" t="s">
        <v>3</v>
      </c>
      <c r="K244">
        <v>0.93243399999999999</v>
      </c>
      <c r="L244">
        <v>0.51675400000000005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1.6546609999999999</v>
      </c>
      <c r="I245">
        <v>0.84354799999999996</v>
      </c>
      <c r="J245" t="s">
        <v>3</v>
      </c>
      <c r="K245">
        <v>1.2116990000000001</v>
      </c>
      <c r="L245">
        <v>0.82823500000000005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2.0511339999999998</v>
      </c>
      <c r="I246">
        <v>1.1867989999999999</v>
      </c>
      <c r="J246" t="s">
        <v>3</v>
      </c>
      <c r="K246">
        <v>1.4960020000000001</v>
      </c>
      <c r="L246">
        <v>1.1458980000000001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2.4061759999999999</v>
      </c>
      <c r="I247">
        <v>1.4738819999999999</v>
      </c>
      <c r="J247" t="s">
        <v>3</v>
      </c>
      <c r="K247">
        <v>1.7377069999999999</v>
      </c>
      <c r="L247">
        <v>1.394946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2.7685080000000002</v>
      </c>
      <c r="I248">
        <v>1.8759680000000001</v>
      </c>
      <c r="J248" t="s">
        <v>3</v>
      </c>
      <c r="K248">
        <v>1.98996</v>
      </c>
      <c r="L248">
        <v>1.7575510000000001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3.1222799999999999</v>
      </c>
      <c r="I249">
        <v>2.195465</v>
      </c>
      <c r="J249" t="s">
        <v>3</v>
      </c>
      <c r="K249">
        <v>2.2421920000000002</v>
      </c>
      <c r="L249">
        <v>2.102198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3.4615930000000001</v>
      </c>
      <c r="I250">
        <v>2.5748419999999999</v>
      </c>
      <c r="J250" t="s">
        <v>3</v>
      </c>
      <c r="K250">
        <v>2.476607</v>
      </c>
      <c r="L250">
        <v>2.5179119999999999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3.8103069999999999</v>
      </c>
      <c r="I251">
        <v>2.999031</v>
      </c>
      <c r="J251" t="s">
        <v>3</v>
      </c>
      <c r="K251">
        <v>2.7207089999999998</v>
      </c>
      <c r="L251">
        <v>2.978999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4.1750559999999997</v>
      </c>
      <c r="I252">
        <v>3.4633440000000002</v>
      </c>
      <c r="J252" t="s">
        <v>3</v>
      </c>
      <c r="K252">
        <v>2.9829970000000001</v>
      </c>
      <c r="L252">
        <v>3.4858129999999998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4.5257149999999999</v>
      </c>
      <c r="I253">
        <v>3.9554879999999999</v>
      </c>
      <c r="J253" t="s">
        <v>3</v>
      </c>
      <c r="K253">
        <v>3.2288999999999999</v>
      </c>
      <c r="L253">
        <v>4.0206439999999999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4.8606040000000004</v>
      </c>
      <c r="I254">
        <v>4.4711970000000001</v>
      </c>
      <c r="J254" t="s">
        <v>3</v>
      </c>
      <c r="K254">
        <v>3.4619629999999999</v>
      </c>
      <c r="L254">
        <v>4.5690850000000003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5.2081489999999997</v>
      </c>
      <c r="I255">
        <v>4.9698739999999999</v>
      </c>
      <c r="J255" t="s">
        <v>3</v>
      </c>
      <c r="K255">
        <v>3.7037089999999999</v>
      </c>
      <c r="L255">
        <v>5.1133649999999999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5.5485670000000002</v>
      </c>
      <c r="I256">
        <v>5.4119419999999998</v>
      </c>
      <c r="J256" t="s">
        <v>3</v>
      </c>
      <c r="K256">
        <v>3.9350100000000001</v>
      </c>
      <c r="L256">
        <v>5.5646360000000001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5.868074</v>
      </c>
      <c r="I257">
        <v>5.7559560000000003</v>
      </c>
      <c r="J257" t="s">
        <v>3</v>
      </c>
      <c r="K257">
        <v>4.1379869999999999</v>
      </c>
      <c r="L257">
        <v>5.9469859999999999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6.1612850000000003</v>
      </c>
      <c r="I258">
        <v>6.1377670000000002</v>
      </c>
      <c r="J258" t="s">
        <v>3</v>
      </c>
      <c r="K258">
        <v>4.3267499999999997</v>
      </c>
      <c r="L258">
        <v>6.3351300000000004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6.4507060000000003</v>
      </c>
      <c r="I259">
        <v>6.7002889999999997</v>
      </c>
      <c r="J259" t="s">
        <v>3</v>
      </c>
      <c r="K259">
        <v>4.5112129999999997</v>
      </c>
      <c r="L259">
        <v>6.9294659999999997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6.7450219999999996</v>
      </c>
      <c r="I260">
        <v>7.290483</v>
      </c>
      <c r="J260" t="s">
        <v>3</v>
      </c>
      <c r="K260">
        <v>4.6969649999999996</v>
      </c>
      <c r="L260">
        <v>7.5497990000000001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7.0473049999999997</v>
      </c>
      <c r="I261">
        <v>7.8750489999999997</v>
      </c>
      <c r="J261" t="s">
        <v>3</v>
      </c>
      <c r="K261">
        <v>4.8973000000000004</v>
      </c>
      <c r="L261">
        <v>8.1615000000000002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792.81920300000002</v>
      </c>
      <c r="I262">
        <v>2.4590990000000001</v>
      </c>
      <c r="J262" t="s">
        <v>3</v>
      </c>
      <c r="K262">
        <v>643.93287399999997</v>
      </c>
      <c r="L262">
        <v>1.674655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1587.166909</v>
      </c>
      <c r="I263">
        <v>9.9208250000000007</v>
      </c>
      <c r="J263" t="s">
        <v>3</v>
      </c>
      <c r="K263">
        <v>1287.8074389999999</v>
      </c>
      <c r="L263">
        <v>6.6672310000000001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2381.538857</v>
      </c>
      <c r="I264">
        <v>22.41432</v>
      </c>
      <c r="J264" t="s">
        <v>3</v>
      </c>
      <c r="K264">
        <v>1931.6920970000001</v>
      </c>
      <c r="L264">
        <v>15.018461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3175.927271</v>
      </c>
      <c r="I265">
        <v>39.737357000000003</v>
      </c>
      <c r="J265" t="s">
        <v>3</v>
      </c>
      <c r="K265">
        <v>2575.5799510000002</v>
      </c>
      <c r="L265">
        <v>26.703333000000001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3970.3210349999999</v>
      </c>
      <c r="I266">
        <v>61.815497999999998</v>
      </c>
      <c r="J266" t="s">
        <v>3</v>
      </c>
      <c r="K266">
        <v>3219.4686959999999</v>
      </c>
      <c r="L266">
        <v>41.695692000000001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4764.7192869999999</v>
      </c>
      <c r="I267">
        <v>88.768041999999994</v>
      </c>
      <c r="J267" t="s">
        <v>3</v>
      </c>
      <c r="K267">
        <v>3863.359727</v>
      </c>
      <c r="L267">
        <v>60.052627000000001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5559.1017190000002</v>
      </c>
      <c r="I268">
        <v>121.264881</v>
      </c>
      <c r="J268" t="s">
        <v>3</v>
      </c>
      <c r="K268">
        <v>4507.2598539999999</v>
      </c>
      <c r="L268">
        <v>81.766942999999998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6353.5700290000004</v>
      </c>
      <c r="I269">
        <v>156.85728700000001</v>
      </c>
      <c r="J269" t="s">
        <v>3</v>
      </c>
      <c r="K269">
        <v>5151.2245309999998</v>
      </c>
      <c r="L269">
        <v>105.203107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7148.0594339999998</v>
      </c>
      <c r="I270">
        <v>196.77844999999999</v>
      </c>
      <c r="J270" t="s">
        <v>3</v>
      </c>
      <c r="K270">
        <v>5795.1969529999997</v>
      </c>
      <c r="L270">
        <v>131.8537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7942.5451560000001</v>
      </c>
      <c r="I271">
        <v>240.58963800000001</v>
      </c>
      <c r="J271" t="s">
        <v>3</v>
      </c>
      <c r="K271">
        <v>6439.1688869999998</v>
      </c>
      <c r="L271">
        <v>161.57640000000001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8737.0224020000005</v>
      </c>
      <c r="I272">
        <v>289.479153</v>
      </c>
      <c r="J272" t="s">
        <v>3</v>
      </c>
      <c r="K272">
        <v>7083.1497660000005</v>
      </c>
      <c r="L272">
        <v>194.55812399999999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9531.486836</v>
      </c>
      <c r="I273">
        <v>342.69878999999997</v>
      </c>
      <c r="J273" t="s">
        <v>3</v>
      </c>
      <c r="K273">
        <v>7727.1313380000001</v>
      </c>
      <c r="L273">
        <v>230.706908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10325.961563000001</v>
      </c>
      <c r="I274">
        <v>400.737616</v>
      </c>
      <c r="J274" t="s">
        <v>3</v>
      </c>
      <c r="K274">
        <v>8371.1144139999997</v>
      </c>
      <c r="L274">
        <v>270.10329400000001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11120.475918</v>
      </c>
      <c r="I275">
        <v>462.71952099999999</v>
      </c>
      <c r="J275" t="s">
        <v>3</v>
      </c>
      <c r="K275">
        <v>9015.1002150000004</v>
      </c>
      <c r="L275">
        <v>312.769657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11914.974434</v>
      </c>
      <c r="I276">
        <v>530.056557</v>
      </c>
      <c r="J276" t="s">
        <v>3</v>
      </c>
      <c r="K276">
        <v>9659.0903130000006</v>
      </c>
      <c r="L276">
        <v>358.56745799999999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12709.509844</v>
      </c>
      <c r="I277">
        <v>601.934349</v>
      </c>
      <c r="J277" t="s">
        <v>3</v>
      </c>
      <c r="K277">
        <v>10303.087186999999</v>
      </c>
      <c r="L277">
        <v>407.48003499999999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13504.021992</v>
      </c>
      <c r="I278">
        <v>679.83062600000005</v>
      </c>
      <c r="J278" t="s">
        <v>3</v>
      </c>
      <c r="K278">
        <v>10947.083516000001</v>
      </c>
      <c r="L278">
        <v>459.71307300000001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14298.529570000001</v>
      </c>
      <c r="I279">
        <v>761.60269400000004</v>
      </c>
      <c r="J279" t="s">
        <v>3</v>
      </c>
      <c r="K279">
        <v>11591.093867</v>
      </c>
      <c r="L279">
        <v>515.05200200000002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15093.070371</v>
      </c>
      <c r="I280">
        <v>847.76243699999998</v>
      </c>
      <c r="J280" t="s">
        <v>3</v>
      </c>
      <c r="K280">
        <v>12235.098184</v>
      </c>
      <c r="L280">
        <v>573.32889699999998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15887.593612999999</v>
      </c>
      <c r="I281">
        <v>939.33393699999999</v>
      </c>
      <c r="J281" t="s">
        <v>3</v>
      </c>
      <c r="K281">
        <v>12879.108047</v>
      </c>
      <c r="L281">
        <v>635.09768299999996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648.01910599999997</v>
      </c>
      <c r="I282">
        <v>2.1226999999999999E-2</v>
      </c>
      <c r="J282" t="s">
        <v>3</v>
      </c>
      <c r="K282">
        <v>498.96294799999998</v>
      </c>
      <c r="L282">
        <v>4.169E-3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1297.6505569999999</v>
      </c>
      <c r="I283">
        <v>5.9090999999999998E-2</v>
      </c>
      <c r="J283" t="s">
        <v>3</v>
      </c>
      <c r="K283">
        <v>997.91716399999996</v>
      </c>
      <c r="L283">
        <v>1.7736999999999999E-2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1947.2437399999999</v>
      </c>
      <c r="I284">
        <v>0.133408</v>
      </c>
      <c r="J284" t="s">
        <v>3</v>
      </c>
      <c r="K284">
        <v>1496.8672240000001</v>
      </c>
      <c r="L284">
        <v>3.7545000000000002E-2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2596.8783250000001</v>
      </c>
      <c r="I285">
        <v>0.21862899999999999</v>
      </c>
      <c r="J285" t="s">
        <v>3</v>
      </c>
      <c r="K285">
        <v>1995.823989</v>
      </c>
      <c r="L285">
        <v>6.2038999999999997E-2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3246.4967430000002</v>
      </c>
      <c r="I286">
        <v>0.29659400000000002</v>
      </c>
      <c r="J286" t="s">
        <v>3</v>
      </c>
      <c r="K286">
        <v>2494.7806350000001</v>
      </c>
      <c r="L286">
        <v>9.3049999999999994E-2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3896.105352</v>
      </c>
      <c r="I287">
        <v>0.43010799999999999</v>
      </c>
      <c r="J287" t="s">
        <v>3</v>
      </c>
      <c r="K287">
        <v>2993.734614</v>
      </c>
      <c r="L287">
        <v>0.136874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4545.7233109999997</v>
      </c>
      <c r="I288">
        <v>0.56102799999999997</v>
      </c>
      <c r="J288" t="s">
        <v>3</v>
      </c>
      <c r="K288">
        <v>3492.6856640000001</v>
      </c>
      <c r="L288">
        <v>0.18321399999999999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5195.3324119999997</v>
      </c>
      <c r="I289">
        <v>0.731711</v>
      </c>
      <c r="J289" t="s">
        <v>3</v>
      </c>
      <c r="K289">
        <v>3991.6457759999998</v>
      </c>
      <c r="L289">
        <v>0.23499200000000001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5844.952002</v>
      </c>
      <c r="I290">
        <v>0.90384399999999998</v>
      </c>
      <c r="J290" t="s">
        <v>3</v>
      </c>
      <c r="K290">
        <v>4490.6019729999998</v>
      </c>
      <c r="L290">
        <v>0.29971700000000001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6494.5559469999998</v>
      </c>
      <c r="I291">
        <v>1.1467069999999999</v>
      </c>
      <c r="J291" t="s">
        <v>3</v>
      </c>
      <c r="K291">
        <v>4989.5501169999998</v>
      </c>
      <c r="L291">
        <v>0.36176700000000001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7144.1752729999998</v>
      </c>
      <c r="I292">
        <v>1.3685149999999999</v>
      </c>
      <c r="J292" t="s">
        <v>3</v>
      </c>
      <c r="K292">
        <v>5488.5015430000003</v>
      </c>
      <c r="L292">
        <v>0.44004199999999999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7793.7957319999996</v>
      </c>
      <c r="I293">
        <v>1.6128119999999999</v>
      </c>
      <c r="J293" t="s">
        <v>3</v>
      </c>
      <c r="K293">
        <v>5987.4552640000002</v>
      </c>
      <c r="L293">
        <v>0.52330100000000002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8443.4123440000003</v>
      </c>
      <c r="I294">
        <v>1.872525</v>
      </c>
      <c r="J294" t="s">
        <v>3</v>
      </c>
      <c r="K294">
        <v>6486.4125199999999</v>
      </c>
      <c r="L294">
        <v>0.60756100000000002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9093.0217190000003</v>
      </c>
      <c r="I295">
        <v>2.190083</v>
      </c>
      <c r="J295" t="s">
        <v>3</v>
      </c>
      <c r="K295">
        <v>6985.3684080000003</v>
      </c>
      <c r="L295">
        <v>0.70228999999999997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9742.6279689999992</v>
      </c>
      <c r="I296">
        <v>2.5143260000000001</v>
      </c>
      <c r="J296" t="s">
        <v>3</v>
      </c>
      <c r="K296">
        <v>7484.3184570000003</v>
      </c>
      <c r="L296">
        <v>0.80566800000000005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10392.238359000001</v>
      </c>
      <c r="I297">
        <v>2.9392239999999998</v>
      </c>
      <c r="J297" t="s">
        <v>3</v>
      </c>
      <c r="K297">
        <v>7983.2721089999995</v>
      </c>
      <c r="L297">
        <v>0.91924099999999997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11041.846094</v>
      </c>
      <c r="I298">
        <v>3.331134</v>
      </c>
      <c r="J298" t="s">
        <v>3</v>
      </c>
      <c r="K298">
        <v>8482.2350000000006</v>
      </c>
      <c r="L298">
        <v>1.030464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11691.449823999999</v>
      </c>
      <c r="I299">
        <v>3.7502179999999998</v>
      </c>
      <c r="J299" t="s">
        <v>3</v>
      </c>
      <c r="K299">
        <v>8981.1958589999995</v>
      </c>
      <c r="L299">
        <v>1.146563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12341.047988</v>
      </c>
      <c r="I300">
        <v>4.0721999999999996</v>
      </c>
      <c r="J300" t="s">
        <v>3</v>
      </c>
      <c r="K300">
        <v>9480.1563669999996</v>
      </c>
      <c r="L300">
        <v>1.253557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12990.65166</v>
      </c>
      <c r="I301">
        <v>4.4066869999999998</v>
      </c>
      <c r="J301" t="s">
        <v>3</v>
      </c>
      <c r="K301">
        <v>9979.1110160000007</v>
      </c>
      <c r="L301">
        <v>1.3825989999999999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676.70753200000001</v>
      </c>
      <c r="I302">
        <v>4.8585000000000003E-2</v>
      </c>
      <c r="J302" t="s">
        <v>3</v>
      </c>
      <c r="K302">
        <v>643.28284299999996</v>
      </c>
      <c r="L302">
        <v>3.6295000000000001E-2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1353.8628880000001</v>
      </c>
      <c r="I303">
        <v>9.5424999999999996E-2</v>
      </c>
      <c r="J303" t="s">
        <v>3</v>
      </c>
      <c r="K303">
        <v>1286.5351250000001</v>
      </c>
      <c r="L303">
        <v>5.2652999999999998E-2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2031.0021509999999</v>
      </c>
      <c r="I304">
        <v>0.160915</v>
      </c>
      <c r="J304" t="s">
        <v>3</v>
      </c>
      <c r="K304">
        <v>1929.7855589999999</v>
      </c>
      <c r="L304">
        <v>7.1460999999999997E-2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2708.1563719999999</v>
      </c>
      <c r="I305">
        <v>0.25086799999999998</v>
      </c>
      <c r="J305" t="s">
        <v>3</v>
      </c>
      <c r="K305">
        <v>2573.0450049999999</v>
      </c>
      <c r="L305">
        <v>9.8561999999999997E-2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3385.3144040000002</v>
      </c>
      <c r="I306">
        <v>0.34890399999999999</v>
      </c>
      <c r="J306" t="s">
        <v>3</v>
      </c>
      <c r="K306">
        <v>3216.3125879999998</v>
      </c>
      <c r="L306">
        <v>0.12368899999999999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4062.487627</v>
      </c>
      <c r="I307">
        <v>0.46948099999999998</v>
      </c>
      <c r="J307" t="s">
        <v>3</v>
      </c>
      <c r="K307">
        <v>3859.5852930000001</v>
      </c>
      <c r="L307">
        <v>0.159278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4739.6746089999997</v>
      </c>
      <c r="I308">
        <v>0.61230899999999999</v>
      </c>
      <c r="J308" t="s">
        <v>3</v>
      </c>
      <c r="K308">
        <v>4502.856162</v>
      </c>
      <c r="L308">
        <v>0.19991500000000001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5416.863711</v>
      </c>
      <c r="I309">
        <v>0.75583599999999995</v>
      </c>
      <c r="J309" t="s">
        <v>3</v>
      </c>
      <c r="K309">
        <v>5146.1425490000001</v>
      </c>
      <c r="L309">
        <v>0.23316300000000001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6094.0463669999999</v>
      </c>
      <c r="I310">
        <v>0.90903</v>
      </c>
      <c r="J310" t="s">
        <v>3</v>
      </c>
      <c r="K310">
        <v>5789.4363869999997</v>
      </c>
      <c r="L310">
        <v>0.28545999999999999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6771.2600679999996</v>
      </c>
      <c r="I311">
        <v>1.1029450000000001</v>
      </c>
      <c r="J311" t="s">
        <v>3</v>
      </c>
      <c r="K311">
        <v>6432.7306449999996</v>
      </c>
      <c r="L311">
        <v>0.35139300000000001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7448.4752829999998</v>
      </c>
      <c r="I312">
        <v>1.3435079999999999</v>
      </c>
      <c r="J312" t="s">
        <v>3</v>
      </c>
      <c r="K312">
        <v>7076.0342970000002</v>
      </c>
      <c r="L312">
        <v>0.43372500000000003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8125.6684670000004</v>
      </c>
      <c r="I313">
        <v>1.5874919999999999</v>
      </c>
      <c r="J313" t="s">
        <v>3</v>
      </c>
      <c r="K313">
        <v>7719.3382320000001</v>
      </c>
      <c r="L313">
        <v>0.51993199999999995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8802.8779689999992</v>
      </c>
      <c r="I314">
        <v>1.849837</v>
      </c>
      <c r="J314" t="s">
        <v>3</v>
      </c>
      <c r="K314">
        <v>8362.6506640000007</v>
      </c>
      <c r="L314">
        <v>0.596225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9480.0815230000007</v>
      </c>
      <c r="I315">
        <v>2.091488</v>
      </c>
      <c r="J315" t="s">
        <v>3</v>
      </c>
      <c r="K315">
        <v>9005.9585549999993</v>
      </c>
      <c r="L315">
        <v>0.66442900000000005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10157.30373</v>
      </c>
      <c r="I316">
        <v>2.3066810000000002</v>
      </c>
      <c r="J316" t="s">
        <v>3</v>
      </c>
      <c r="K316">
        <v>9649.2804689999994</v>
      </c>
      <c r="L316">
        <v>0.72768699999999997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10834.532363</v>
      </c>
      <c r="I317">
        <v>2.561734</v>
      </c>
      <c r="J317" t="s">
        <v>3</v>
      </c>
      <c r="K317">
        <v>10292.600077999999</v>
      </c>
      <c r="L317">
        <v>0.78685499999999997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11511.772422</v>
      </c>
      <c r="I318">
        <v>2.789666</v>
      </c>
      <c r="J318" t="s">
        <v>3</v>
      </c>
      <c r="K318">
        <v>10935.928476999999</v>
      </c>
      <c r="L318">
        <v>0.868842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12189.008457</v>
      </c>
      <c r="I319">
        <v>3.0069629999999998</v>
      </c>
      <c r="J319" t="s">
        <v>3</v>
      </c>
      <c r="K319">
        <v>11579.264590000001</v>
      </c>
      <c r="L319">
        <v>0.93586999999999998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12866.236191</v>
      </c>
      <c r="I320">
        <v>3.1940050000000002</v>
      </c>
      <c r="J320" t="s">
        <v>3</v>
      </c>
      <c r="K320">
        <v>12222.595370999999</v>
      </c>
      <c r="L320">
        <v>1.021679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13543.454121000001</v>
      </c>
      <c r="I321">
        <v>3.4950679999999998</v>
      </c>
      <c r="J321" t="s">
        <v>3</v>
      </c>
      <c r="K321">
        <v>12865.940664</v>
      </c>
      <c r="L321">
        <v>1.1050070000000001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1519.994265</v>
      </c>
      <c r="I322">
        <v>561.66738699999996</v>
      </c>
      <c r="J322" t="s">
        <v>3</v>
      </c>
      <c r="K322">
        <v>1517.6342259999999</v>
      </c>
      <c r="L322">
        <v>560.10606299999995</v>
      </c>
      <c r="M322" t="s">
        <v>4</v>
      </c>
      <c r="N322">
        <v>160.49093400000001</v>
      </c>
      <c r="O322">
        <v>43.827624</v>
      </c>
      <c r="P322" t="s">
        <v>5</v>
      </c>
      <c r="Q322">
        <v>124.49337800000001</v>
      </c>
      <c r="R322">
        <v>4.8394909999999998</v>
      </c>
      <c r="S322" t="s">
        <v>6</v>
      </c>
      <c r="T322">
        <v>47.799849999999999</v>
      </c>
      <c r="U322">
        <v>0.68639700000000003</v>
      </c>
      <c r="V322" t="s">
        <v>7</v>
      </c>
      <c r="W322">
        <v>35.985453999999997</v>
      </c>
      <c r="X322">
        <v>0.607738</v>
      </c>
      <c r="Y322" t="s">
        <v>8</v>
      </c>
      <c r="Z322">
        <v>39.279679000000002</v>
      </c>
      <c r="AA322">
        <v>0.78331799999999996</v>
      </c>
      <c r="AB322" t="s">
        <v>9</v>
      </c>
      <c r="AC322">
        <v>1231.5606809999999</v>
      </c>
      <c r="AD322">
        <v>330.36377099999999</v>
      </c>
      <c r="AE322" t="s">
        <v>10</v>
      </c>
      <c r="AF322">
        <v>0.38213999999999998</v>
      </c>
      <c r="AG322">
        <v>2.0000000000000002E-5</v>
      </c>
      <c r="AH322" t="s">
        <v>11</v>
      </c>
      <c r="AI322">
        <v>0.61834500000000003</v>
      </c>
      <c r="AJ322">
        <v>9.0000000000000002E-6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3031.4215380000001</v>
      </c>
      <c r="I323">
        <v>926.882519</v>
      </c>
      <c r="J323" t="s">
        <v>3</v>
      </c>
      <c r="K323">
        <v>3026.6687700000002</v>
      </c>
      <c r="L323">
        <v>924.41498999999999</v>
      </c>
      <c r="M323" t="s">
        <v>4</v>
      </c>
      <c r="N323">
        <v>320.34080299999999</v>
      </c>
      <c r="O323">
        <v>155.80817300000001</v>
      </c>
      <c r="P323" t="s">
        <v>5</v>
      </c>
      <c r="Q323">
        <v>248.47315900000001</v>
      </c>
      <c r="R323">
        <v>6.0233829999999999</v>
      </c>
      <c r="S323" t="s">
        <v>6</v>
      </c>
      <c r="T323">
        <v>95.471502000000001</v>
      </c>
      <c r="U323">
        <v>1.0384519999999999</v>
      </c>
      <c r="V323" t="s">
        <v>7</v>
      </c>
      <c r="W323">
        <v>71.775530000000003</v>
      </c>
      <c r="X323">
        <v>0.71740199999999998</v>
      </c>
      <c r="Y323" t="s">
        <v>8</v>
      </c>
      <c r="Z323">
        <v>78.394220000000004</v>
      </c>
      <c r="AA323">
        <v>0.99595599999999995</v>
      </c>
      <c r="AB323" t="s">
        <v>9</v>
      </c>
      <c r="AC323">
        <v>2455.6803909999999</v>
      </c>
      <c r="AD323">
        <v>474.14209</v>
      </c>
      <c r="AE323" t="s">
        <v>10</v>
      </c>
      <c r="AF323">
        <v>0.37973699999999999</v>
      </c>
      <c r="AG323">
        <v>2.5000000000000001E-5</v>
      </c>
      <c r="AH323" t="s">
        <v>11</v>
      </c>
      <c r="AI323">
        <v>0.61951299999999998</v>
      </c>
      <c r="AJ323">
        <v>9.0000000000000002E-6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4541.726455</v>
      </c>
      <c r="I324">
        <v>1401.9353610000001</v>
      </c>
      <c r="J324" t="s">
        <v>3</v>
      </c>
      <c r="K324">
        <v>4534.6094629999998</v>
      </c>
      <c r="L324">
        <v>1397.945371</v>
      </c>
      <c r="M324" t="s">
        <v>4</v>
      </c>
      <c r="N324">
        <v>479.84918599999997</v>
      </c>
      <c r="O324">
        <v>323.887428</v>
      </c>
      <c r="P324" t="s">
        <v>5</v>
      </c>
      <c r="Q324">
        <v>372.24607200000003</v>
      </c>
      <c r="R324">
        <v>7.2136659999999999</v>
      </c>
      <c r="S324" t="s">
        <v>6</v>
      </c>
      <c r="T324">
        <v>143.062378</v>
      </c>
      <c r="U324">
        <v>1.487409</v>
      </c>
      <c r="V324" t="s">
        <v>7</v>
      </c>
      <c r="W324">
        <v>107.554861</v>
      </c>
      <c r="X324">
        <v>0.876691</v>
      </c>
      <c r="Y324" t="s">
        <v>8</v>
      </c>
      <c r="Z324">
        <v>117.38307399999999</v>
      </c>
      <c r="AA324">
        <v>1.297437</v>
      </c>
      <c r="AB324" t="s">
        <v>9</v>
      </c>
      <c r="AC324">
        <v>3679.240225</v>
      </c>
      <c r="AD324">
        <v>656.91373799999997</v>
      </c>
      <c r="AE324" t="s">
        <v>10</v>
      </c>
      <c r="AF324">
        <v>0.37846000000000002</v>
      </c>
      <c r="AG324">
        <v>2.5000000000000001E-5</v>
      </c>
      <c r="AH324" t="s">
        <v>11</v>
      </c>
      <c r="AI324">
        <v>0.61974700000000005</v>
      </c>
      <c r="AJ324">
        <v>7.9999999999999996E-6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6052.627939</v>
      </c>
      <c r="I325">
        <v>1743.475553</v>
      </c>
      <c r="J325" t="s">
        <v>3</v>
      </c>
      <c r="K325">
        <v>6043.1267379999999</v>
      </c>
      <c r="L325">
        <v>1740.373484</v>
      </c>
      <c r="M325" t="s">
        <v>4</v>
      </c>
      <c r="N325">
        <v>639.59843499999999</v>
      </c>
      <c r="O325">
        <v>561.30866100000003</v>
      </c>
      <c r="P325" t="s">
        <v>5</v>
      </c>
      <c r="Q325">
        <v>496.15935100000002</v>
      </c>
      <c r="R325">
        <v>8.4651700000000005</v>
      </c>
      <c r="S325" t="s">
        <v>6</v>
      </c>
      <c r="T325">
        <v>190.54492099999999</v>
      </c>
      <c r="U325">
        <v>1.6754880000000001</v>
      </c>
      <c r="V325" t="s">
        <v>7</v>
      </c>
      <c r="W325">
        <v>143.35866100000001</v>
      </c>
      <c r="X325">
        <v>0.99987599999999999</v>
      </c>
      <c r="Y325" t="s">
        <v>8</v>
      </c>
      <c r="Z325">
        <v>156.52177399999999</v>
      </c>
      <c r="AA325">
        <v>1.955605</v>
      </c>
      <c r="AB325" t="s">
        <v>9</v>
      </c>
      <c r="AC325">
        <v>4902.9738379999999</v>
      </c>
      <c r="AD325">
        <v>731.613292</v>
      </c>
      <c r="AE325" t="s">
        <v>10</v>
      </c>
      <c r="AF325">
        <v>0.37747000000000003</v>
      </c>
      <c r="AG325">
        <v>2.0000000000000002E-5</v>
      </c>
      <c r="AH325" t="s">
        <v>11</v>
      </c>
      <c r="AI325">
        <v>0.61998600000000004</v>
      </c>
      <c r="AJ325">
        <v>7.9999999999999996E-6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7563.115605</v>
      </c>
      <c r="I326">
        <v>2286.0272629999999</v>
      </c>
      <c r="J326" t="s">
        <v>3</v>
      </c>
      <c r="K326">
        <v>7551.2570999999998</v>
      </c>
      <c r="L326">
        <v>2281.6827499999999</v>
      </c>
      <c r="M326" t="s">
        <v>4</v>
      </c>
      <c r="N326">
        <v>799.13912500000004</v>
      </c>
      <c r="O326">
        <v>865.78873299999998</v>
      </c>
      <c r="P326" t="s">
        <v>5</v>
      </c>
      <c r="Q326">
        <v>620.12069099999997</v>
      </c>
      <c r="R326">
        <v>10.670897999999999</v>
      </c>
      <c r="S326" t="s">
        <v>6</v>
      </c>
      <c r="T326">
        <v>238.07245700000001</v>
      </c>
      <c r="U326">
        <v>2.1390570000000002</v>
      </c>
      <c r="V326" t="s">
        <v>7</v>
      </c>
      <c r="W326">
        <v>179.15642600000001</v>
      </c>
      <c r="X326">
        <v>1.3184499999999999</v>
      </c>
      <c r="Y326" t="s">
        <v>8</v>
      </c>
      <c r="Z326">
        <v>195.671426</v>
      </c>
      <c r="AA326">
        <v>2.365936</v>
      </c>
      <c r="AB326" t="s">
        <v>9</v>
      </c>
      <c r="AC326">
        <v>6126.4567379999999</v>
      </c>
      <c r="AD326">
        <v>890.99226899999996</v>
      </c>
      <c r="AE326" t="s">
        <v>10</v>
      </c>
      <c r="AF326">
        <v>0.37679200000000002</v>
      </c>
      <c r="AG326">
        <v>1.5999999999999999E-5</v>
      </c>
      <c r="AH326" t="s">
        <v>11</v>
      </c>
      <c r="AI326">
        <v>0.62087599999999998</v>
      </c>
      <c r="AJ326">
        <v>1.2999999999999999E-5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9074.5435350000007</v>
      </c>
      <c r="I327">
        <v>2868.4943269999999</v>
      </c>
      <c r="J327" t="s">
        <v>3</v>
      </c>
      <c r="K327">
        <v>9060.287773</v>
      </c>
      <c r="L327">
        <v>2863.8984810000002</v>
      </c>
      <c r="M327" t="s">
        <v>4</v>
      </c>
      <c r="N327">
        <v>958.76663799999994</v>
      </c>
      <c r="O327">
        <v>1230.8244259999999</v>
      </c>
      <c r="P327" t="s">
        <v>5</v>
      </c>
      <c r="Q327">
        <v>744.12281599999994</v>
      </c>
      <c r="R327">
        <v>12.061201000000001</v>
      </c>
      <c r="S327" t="s">
        <v>6</v>
      </c>
      <c r="T327">
        <v>285.620746</v>
      </c>
      <c r="U327">
        <v>2.6255799999999998</v>
      </c>
      <c r="V327" t="s">
        <v>7</v>
      </c>
      <c r="W327">
        <v>215.02896200000001</v>
      </c>
      <c r="X327">
        <v>1.4805520000000001</v>
      </c>
      <c r="Y327" t="s">
        <v>8</v>
      </c>
      <c r="Z327">
        <v>234.80382800000001</v>
      </c>
      <c r="AA327">
        <v>2.998227</v>
      </c>
      <c r="AB327" t="s">
        <v>9</v>
      </c>
      <c r="AC327">
        <v>7350.6944729999996</v>
      </c>
      <c r="AD327">
        <v>1112.8962529999999</v>
      </c>
      <c r="AE327" t="s">
        <v>10</v>
      </c>
      <c r="AF327">
        <v>0.37620999999999999</v>
      </c>
      <c r="AG327">
        <v>1.0000000000000001E-5</v>
      </c>
      <c r="AH327" t="s">
        <v>11</v>
      </c>
      <c r="AI327">
        <v>0.62104599999999999</v>
      </c>
      <c r="AJ327">
        <v>1.2999999999999999E-5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10584.411270000001</v>
      </c>
      <c r="I328">
        <v>3243.4679489999999</v>
      </c>
      <c r="J328" t="s">
        <v>3</v>
      </c>
      <c r="K328">
        <v>10567.782069999999</v>
      </c>
      <c r="L328">
        <v>3238.1754540000002</v>
      </c>
      <c r="M328" t="s">
        <v>4</v>
      </c>
      <c r="N328">
        <v>1118.276511</v>
      </c>
      <c r="O328">
        <v>1641.8704399999999</v>
      </c>
      <c r="P328" t="s">
        <v>5</v>
      </c>
      <c r="Q328">
        <v>867.98076300000002</v>
      </c>
      <c r="R328">
        <v>14.873479</v>
      </c>
      <c r="S328" t="s">
        <v>6</v>
      </c>
      <c r="T328">
        <v>333.19720799999999</v>
      </c>
      <c r="U328">
        <v>3.096854</v>
      </c>
      <c r="V328" t="s">
        <v>7</v>
      </c>
      <c r="W328">
        <v>250.80574100000001</v>
      </c>
      <c r="X328">
        <v>1.810621</v>
      </c>
      <c r="Y328" t="s">
        <v>8</v>
      </c>
      <c r="Z328">
        <v>273.86353000000003</v>
      </c>
      <c r="AA328">
        <v>3.7611629999999998</v>
      </c>
      <c r="AB328" t="s">
        <v>9</v>
      </c>
      <c r="AC328">
        <v>8573.7145700000001</v>
      </c>
      <c r="AD328">
        <v>1142.785689</v>
      </c>
      <c r="AE328" t="s">
        <v>10</v>
      </c>
      <c r="AF328">
        <v>0.37609799999999999</v>
      </c>
      <c r="AG328">
        <v>9.0000000000000002E-6</v>
      </c>
      <c r="AH328" t="s">
        <v>11</v>
      </c>
      <c r="AI328">
        <v>0.62109800000000004</v>
      </c>
      <c r="AJ328">
        <v>1.2999999999999999E-5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12095.520098000001</v>
      </c>
      <c r="I329">
        <v>3695.711495</v>
      </c>
      <c r="J329" t="s">
        <v>3</v>
      </c>
      <c r="K329">
        <v>12076.50498</v>
      </c>
      <c r="L329">
        <v>3688.8628760000001</v>
      </c>
      <c r="M329" t="s">
        <v>4</v>
      </c>
      <c r="N329">
        <v>1278.3692329999999</v>
      </c>
      <c r="O329">
        <v>2116.700585</v>
      </c>
      <c r="P329" t="s">
        <v>5</v>
      </c>
      <c r="Q329">
        <v>991.81896900000004</v>
      </c>
      <c r="R329">
        <v>15.980472000000001</v>
      </c>
      <c r="S329" t="s">
        <v>6</v>
      </c>
      <c r="T329">
        <v>380.72173800000002</v>
      </c>
      <c r="U329">
        <v>3.0024609999999998</v>
      </c>
      <c r="V329" t="s">
        <v>7</v>
      </c>
      <c r="W329">
        <v>286.64669900000001</v>
      </c>
      <c r="X329">
        <v>2.3145519999999999</v>
      </c>
      <c r="Y329" t="s">
        <v>8</v>
      </c>
      <c r="Z329">
        <v>312.89062000000001</v>
      </c>
      <c r="AA329">
        <v>4.0198710000000002</v>
      </c>
      <c r="AB329" t="s">
        <v>9</v>
      </c>
      <c r="AC329">
        <v>9797.5323239999998</v>
      </c>
      <c r="AD329">
        <v>1144.5353250000001</v>
      </c>
      <c r="AE329" t="s">
        <v>10</v>
      </c>
      <c r="AF329">
        <v>0.376029</v>
      </c>
      <c r="AG329">
        <v>9.0000000000000002E-6</v>
      </c>
      <c r="AH329" t="s">
        <v>11</v>
      </c>
      <c r="AI329">
        <v>0.621116</v>
      </c>
      <c r="AJ329">
        <v>1.2999999999999999E-5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13605.263066</v>
      </c>
      <c r="I330">
        <v>4269.081913</v>
      </c>
      <c r="J330" t="s">
        <v>3</v>
      </c>
      <c r="K330">
        <v>13583.877461</v>
      </c>
      <c r="L330">
        <v>4263.136141</v>
      </c>
      <c r="M330" t="s">
        <v>4</v>
      </c>
      <c r="N330">
        <v>1438.006089</v>
      </c>
      <c r="O330">
        <v>2651.7952230000001</v>
      </c>
      <c r="P330" t="s">
        <v>5</v>
      </c>
      <c r="Q330">
        <v>1115.594893</v>
      </c>
      <c r="R330">
        <v>19.730015999999999</v>
      </c>
      <c r="S330" t="s">
        <v>6</v>
      </c>
      <c r="T330">
        <v>428.383016</v>
      </c>
      <c r="U330">
        <v>3.2693629999999998</v>
      </c>
      <c r="V330" t="s">
        <v>7</v>
      </c>
      <c r="W330">
        <v>322.38678800000002</v>
      </c>
      <c r="X330">
        <v>2.7924009999999999</v>
      </c>
      <c r="Y330" t="s">
        <v>8</v>
      </c>
      <c r="Z330">
        <v>351.834316</v>
      </c>
      <c r="AA330">
        <v>4.4912340000000004</v>
      </c>
      <c r="AB330" t="s">
        <v>9</v>
      </c>
      <c r="AC330">
        <v>11020.512832</v>
      </c>
      <c r="AD330">
        <v>1253.877747</v>
      </c>
      <c r="AE330" t="s">
        <v>10</v>
      </c>
      <c r="AF330">
        <v>0.37576300000000001</v>
      </c>
      <c r="AG330">
        <v>6.9999999999999999E-6</v>
      </c>
      <c r="AH330" t="s">
        <v>11</v>
      </c>
      <c r="AI330">
        <v>0.62129100000000004</v>
      </c>
      <c r="AJ330">
        <v>1.5E-5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15114.391562999999</v>
      </c>
      <c r="I331">
        <v>4835.2347380000001</v>
      </c>
      <c r="J331" t="s">
        <v>3</v>
      </c>
      <c r="K331">
        <v>15090.649042999999</v>
      </c>
      <c r="L331">
        <v>4829.8119669999996</v>
      </c>
      <c r="M331" t="s">
        <v>4</v>
      </c>
      <c r="N331">
        <v>1597.466379</v>
      </c>
      <c r="O331">
        <v>3295.8011409999999</v>
      </c>
      <c r="P331" t="s">
        <v>5</v>
      </c>
      <c r="Q331">
        <v>1239.3477760000001</v>
      </c>
      <c r="R331">
        <v>20.477343000000001</v>
      </c>
      <c r="S331" t="s">
        <v>6</v>
      </c>
      <c r="T331">
        <v>475.90395599999999</v>
      </c>
      <c r="U331">
        <v>3.5423239999999998</v>
      </c>
      <c r="V331" t="s">
        <v>7</v>
      </c>
      <c r="W331">
        <v>358.18386500000003</v>
      </c>
      <c r="X331">
        <v>3.3706770000000001</v>
      </c>
      <c r="Y331" t="s">
        <v>8</v>
      </c>
      <c r="Z331">
        <v>390.769857</v>
      </c>
      <c r="AA331">
        <v>4.8051539999999999</v>
      </c>
      <c r="AB331" t="s">
        <v>9</v>
      </c>
      <c r="AC331">
        <v>12243.110273</v>
      </c>
      <c r="AD331">
        <v>1288.6205299999999</v>
      </c>
      <c r="AE331" t="s">
        <v>10</v>
      </c>
      <c r="AF331">
        <v>0.37568600000000002</v>
      </c>
      <c r="AG331">
        <v>6.9999999999999999E-6</v>
      </c>
      <c r="AH331" t="s">
        <v>11</v>
      </c>
      <c r="AI331">
        <v>0.62129100000000004</v>
      </c>
      <c r="AJ331">
        <v>1.5E-5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16623.504336000002</v>
      </c>
      <c r="I332">
        <v>5326.1983190000001</v>
      </c>
      <c r="J332" t="s">
        <v>3</v>
      </c>
      <c r="K332">
        <v>16597.398086000001</v>
      </c>
      <c r="L332">
        <v>5321.9545090000001</v>
      </c>
      <c r="M332" t="s">
        <v>4</v>
      </c>
      <c r="N332">
        <v>1756.8450780000001</v>
      </c>
      <c r="O332">
        <v>3948.7953689999999</v>
      </c>
      <c r="P332" t="s">
        <v>5</v>
      </c>
      <c r="Q332">
        <v>1363.0911249999999</v>
      </c>
      <c r="R332">
        <v>26.935737</v>
      </c>
      <c r="S332" t="s">
        <v>6</v>
      </c>
      <c r="T332">
        <v>523.41461100000004</v>
      </c>
      <c r="U332">
        <v>4.1026959999999999</v>
      </c>
      <c r="V332" t="s">
        <v>7</v>
      </c>
      <c r="W332">
        <v>394.03134599999998</v>
      </c>
      <c r="X332">
        <v>5.9001390000000002</v>
      </c>
      <c r="Y332" t="s">
        <v>8</v>
      </c>
      <c r="Z332">
        <v>429.74465900000001</v>
      </c>
      <c r="AA332">
        <v>5.7979269999999996</v>
      </c>
      <c r="AB332" t="s">
        <v>9</v>
      </c>
      <c r="AC332">
        <v>13465.771348</v>
      </c>
      <c r="AD332">
        <v>1308.947306</v>
      </c>
      <c r="AE332" t="s">
        <v>10</v>
      </c>
      <c r="AF332">
        <v>0.375664</v>
      </c>
      <c r="AG332">
        <v>6.9999999999999999E-6</v>
      </c>
      <c r="AH332" t="s">
        <v>11</v>
      </c>
      <c r="AI332">
        <v>0.62137299999999995</v>
      </c>
      <c r="AJ332">
        <v>1.4E-5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18132.617617</v>
      </c>
      <c r="I333">
        <v>5955.9202299999997</v>
      </c>
      <c r="J333" t="s">
        <v>3</v>
      </c>
      <c r="K333">
        <v>18104.148905999999</v>
      </c>
      <c r="L333">
        <v>5950.9203200000002</v>
      </c>
      <c r="M333" t="s">
        <v>4</v>
      </c>
      <c r="N333">
        <v>1916.5292870000001</v>
      </c>
      <c r="O333">
        <v>4669.8466250000001</v>
      </c>
      <c r="P333" t="s">
        <v>5</v>
      </c>
      <c r="Q333">
        <v>1486.7175540000001</v>
      </c>
      <c r="R333">
        <v>33.173932999999998</v>
      </c>
      <c r="S333" t="s">
        <v>6</v>
      </c>
      <c r="T333">
        <v>571.08222499999999</v>
      </c>
      <c r="U333">
        <v>4.7738500000000004</v>
      </c>
      <c r="V333" t="s">
        <v>7</v>
      </c>
      <c r="W333">
        <v>429.74433800000003</v>
      </c>
      <c r="X333">
        <v>6.743099</v>
      </c>
      <c r="Y333" t="s">
        <v>8</v>
      </c>
      <c r="Z333">
        <v>468.65968400000003</v>
      </c>
      <c r="AA333">
        <v>7.0814659999999998</v>
      </c>
      <c r="AB333" t="s">
        <v>9</v>
      </c>
      <c r="AC333">
        <v>14688.250507999999</v>
      </c>
      <c r="AD333">
        <v>1324.715449</v>
      </c>
      <c r="AE333" t="s">
        <v>10</v>
      </c>
      <c r="AF333">
        <v>0.37547399999999997</v>
      </c>
      <c r="AG333">
        <v>6.0000000000000002E-6</v>
      </c>
      <c r="AH333" t="s">
        <v>11</v>
      </c>
      <c r="AI333">
        <v>0.62193900000000002</v>
      </c>
      <c r="AJ333">
        <v>1.5999999999999999E-5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19643.107422000001</v>
      </c>
      <c r="I334">
        <v>6776.9900710000002</v>
      </c>
      <c r="J334" t="s">
        <v>3</v>
      </c>
      <c r="K334">
        <v>19612.251563000002</v>
      </c>
      <c r="L334">
        <v>6774.1720809999997</v>
      </c>
      <c r="M334" t="s">
        <v>4</v>
      </c>
      <c r="N334">
        <v>2076.020203</v>
      </c>
      <c r="O334">
        <v>5436.102116</v>
      </c>
      <c r="P334" t="s">
        <v>5</v>
      </c>
      <c r="Q334">
        <v>1610.5827099999999</v>
      </c>
      <c r="R334">
        <v>37.38194</v>
      </c>
      <c r="S334" t="s">
        <v>6</v>
      </c>
      <c r="T334">
        <v>618.88532799999996</v>
      </c>
      <c r="U334">
        <v>5.6261460000000003</v>
      </c>
      <c r="V334" t="s">
        <v>7</v>
      </c>
      <c r="W334">
        <v>465.45508999999998</v>
      </c>
      <c r="X334">
        <v>7.2448569999999997</v>
      </c>
      <c r="Y334" t="s">
        <v>8</v>
      </c>
      <c r="Z334">
        <v>507.683333</v>
      </c>
      <c r="AA334">
        <v>8.106579</v>
      </c>
      <c r="AB334" t="s">
        <v>9</v>
      </c>
      <c r="AC334">
        <v>15912.023886999999</v>
      </c>
      <c r="AD334">
        <v>1438.8496520000001</v>
      </c>
      <c r="AE334" t="s">
        <v>10</v>
      </c>
      <c r="AF334">
        <v>0.375448</v>
      </c>
      <c r="AG334">
        <v>6.0000000000000002E-6</v>
      </c>
      <c r="AH334" t="s">
        <v>11</v>
      </c>
      <c r="AI334">
        <v>0.62215600000000004</v>
      </c>
      <c r="AJ334">
        <v>1.7E-5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21152.043710999998</v>
      </c>
      <c r="I335">
        <v>7512.8599850000001</v>
      </c>
      <c r="J335" t="s">
        <v>3</v>
      </c>
      <c r="K335">
        <v>21118.823983999999</v>
      </c>
      <c r="L335">
        <v>7510.2652250000001</v>
      </c>
      <c r="M335" t="s">
        <v>4</v>
      </c>
      <c r="N335">
        <v>2234.9808539999999</v>
      </c>
      <c r="O335">
        <v>6241.301856</v>
      </c>
      <c r="P335" t="s">
        <v>5</v>
      </c>
      <c r="Q335">
        <v>1734.2343599999999</v>
      </c>
      <c r="R335">
        <v>42.129634000000003</v>
      </c>
      <c r="S335" t="s">
        <v>6</v>
      </c>
      <c r="T335">
        <v>666.56950200000006</v>
      </c>
      <c r="U335">
        <v>6.336519</v>
      </c>
      <c r="V335" t="s">
        <v>7</v>
      </c>
      <c r="W335">
        <v>501.14938799999999</v>
      </c>
      <c r="X335">
        <v>8.2644330000000004</v>
      </c>
      <c r="Y335" t="s">
        <v>8</v>
      </c>
      <c r="Z335">
        <v>546.73683500000004</v>
      </c>
      <c r="AA335">
        <v>9.4651689999999995</v>
      </c>
      <c r="AB335" t="s">
        <v>9</v>
      </c>
      <c r="AC335">
        <v>17134.974882999999</v>
      </c>
      <c r="AD335">
        <v>1493.230063</v>
      </c>
      <c r="AE335" t="s">
        <v>10</v>
      </c>
      <c r="AF335">
        <v>0.37542599999999998</v>
      </c>
      <c r="AG335">
        <v>6.0000000000000002E-6</v>
      </c>
      <c r="AH335" t="s">
        <v>11</v>
      </c>
      <c r="AI335">
        <v>0.62221400000000004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22660.601054999999</v>
      </c>
      <c r="I336">
        <v>8257.1962739999999</v>
      </c>
      <c r="J336" t="s">
        <v>3</v>
      </c>
      <c r="K336">
        <v>22625.012617</v>
      </c>
      <c r="L336">
        <v>8253.9309069999999</v>
      </c>
      <c r="M336" t="s">
        <v>4</v>
      </c>
      <c r="N336">
        <v>2394.158042</v>
      </c>
      <c r="O336">
        <v>7139.9234580000002</v>
      </c>
      <c r="P336" t="s">
        <v>5</v>
      </c>
      <c r="Q336">
        <v>1857.9885380000001</v>
      </c>
      <c r="R336">
        <v>45.439118999999998</v>
      </c>
      <c r="S336" t="s">
        <v>6</v>
      </c>
      <c r="T336">
        <v>714.24303499999996</v>
      </c>
      <c r="U336">
        <v>6.5806800000000001</v>
      </c>
      <c r="V336" t="s">
        <v>7</v>
      </c>
      <c r="W336">
        <v>536.84541400000001</v>
      </c>
      <c r="X336">
        <v>8.9902300000000004</v>
      </c>
      <c r="Y336" t="s">
        <v>8</v>
      </c>
      <c r="Z336">
        <v>585.87066200000004</v>
      </c>
      <c r="AA336">
        <v>10.255655000000001</v>
      </c>
      <c r="AB336" t="s">
        <v>9</v>
      </c>
      <c r="AC336">
        <v>18357.181640999999</v>
      </c>
      <c r="AD336">
        <v>1513.9319170000001</v>
      </c>
      <c r="AE336" t="s">
        <v>10</v>
      </c>
      <c r="AF336">
        <v>0.37541999999999998</v>
      </c>
      <c r="AG336">
        <v>6.0000000000000002E-6</v>
      </c>
      <c r="AH336" t="s">
        <v>11</v>
      </c>
      <c r="AI336">
        <v>0.62243099999999996</v>
      </c>
      <c r="AJ336">
        <v>1.8E-5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24170.180313000001</v>
      </c>
      <c r="I337">
        <v>9250.2840890000007</v>
      </c>
      <c r="J337" t="s">
        <v>3</v>
      </c>
      <c r="K337">
        <v>24132.208984000001</v>
      </c>
      <c r="L337">
        <v>9248.3726389999993</v>
      </c>
      <c r="M337" t="s">
        <v>4</v>
      </c>
      <c r="N337">
        <v>2553.53665</v>
      </c>
      <c r="O337">
        <v>8008.0454739999996</v>
      </c>
      <c r="P337" t="s">
        <v>5</v>
      </c>
      <c r="Q337">
        <v>1981.801387</v>
      </c>
      <c r="R337">
        <v>47.810284000000003</v>
      </c>
      <c r="S337" t="s">
        <v>6</v>
      </c>
      <c r="T337">
        <v>761.94647899999995</v>
      </c>
      <c r="U337">
        <v>7.2198010000000004</v>
      </c>
      <c r="V337" t="s">
        <v>7</v>
      </c>
      <c r="W337">
        <v>572.57103800000004</v>
      </c>
      <c r="X337">
        <v>9.9025269999999992</v>
      </c>
      <c r="Y337" t="s">
        <v>8</v>
      </c>
      <c r="Z337">
        <v>625.00012600000002</v>
      </c>
      <c r="AA337">
        <v>10.545743</v>
      </c>
      <c r="AB337" t="s">
        <v>9</v>
      </c>
      <c r="AC337">
        <v>19580.119374999998</v>
      </c>
      <c r="AD337">
        <v>1568.5232229999999</v>
      </c>
      <c r="AE337" t="s">
        <v>10</v>
      </c>
      <c r="AF337">
        <v>0.37541999999999998</v>
      </c>
      <c r="AG337">
        <v>6.0000000000000002E-6</v>
      </c>
      <c r="AH337" t="s">
        <v>11</v>
      </c>
      <c r="AI337">
        <v>0.62290999999999996</v>
      </c>
      <c r="AJ337">
        <v>1.9000000000000001E-5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25679.316523000001</v>
      </c>
      <c r="I338">
        <v>10416.636898000001</v>
      </c>
      <c r="J338" t="s">
        <v>3</v>
      </c>
      <c r="K338">
        <v>25638.983281000001</v>
      </c>
      <c r="L338">
        <v>10414.468973999999</v>
      </c>
      <c r="M338" t="s">
        <v>4</v>
      </c>
      <c r="N338">
        <v>2712.7885209999999</v>
      </c>
      <c r="O338">
        <v>9060.0324799999999</v>
      </c>
      <c r="P338" t="s">
        <v>5</v>
      </c>
      <c r="Q338">
        <v>2105.5917770000001</v>
      </c>
      <c r="R338">
        <v>51.466321999999998</v>
      </c>
      <c r="S338" t="s">
        <v>6</v>
      </c>
      <c r="T338">
        <v>809.62642700000004</v>
      </c>
      <c r="U338">
        <v>7.5125970000000004</v>
      </c>
      <c r="V338" t="s">
        <v>7</v>
      </c>
      <c r="W338">
        <v>608.28812300000004</v>
      </c>
      <c r="X338">
        <v>10.776683</v>
      </c>
      <c r="Y338" t="s">
        <v>8</v>
      </c>
      <c r="Z338">
        <v>664.15483500000005</v>
      </c>
      <c r="AA338">
        <v>11.349432999999999</v>
      </c>
      <c r="AB338" t="s">
        <v>9</v>
      </c>
      <c r="AC338">
        <v>20802.793672</v>
      </c>
      <c r="AD338">
        <v>1726.4457130000001</v>
      </c>
      <c r="AE338" t="s">
        <v>10</v>
      </c>
      <c r="AF338">
        <v>0.375365</v>
      </c>
      <c r="AG338">
        <v>6.0000000000000002E-6</v>
      </c>
      <c r="AH338" t="s">
        <v>11</v>
      </c>
      <c r="AI338">
        <v>0.62320799999999998</v>
      </c>
      <c r="AJ338">
        <v>2.0000000000000002E-5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27187.338632999999</v>
      </c>
      <c r="I339">
        <v>11351.046855000001</v>
      </c>
      <c r="J339" t="s">
        <v>3</v>
      </c>
      <c r="K339">
        <v>27144.647891000001</v>
      </c>
      <c r="L339">
        <v>11349.91908</v>
      </c>
      <c r="M339" t="s">
        <v>4</v>
      </c>
      <c r="N339">
        <v>2871.831099</v>
      </c>
      <c r="O339">
        <v>10113.188018000001</v>
      </c>
      <c r="P339" t="s">
        <v>5</v>
      </c>
      <c r="Q339">
        <v>2229.2353560000001</v>
      </c>
      <c r="R339">
        <v>52.537196000000002</v>
      </c>
      <c r="S339" t="s">
        <v>6</v>
      </c>
      <c r="T339">
        <v>857.27796799999999</v>
      </c>
      <c r="U339">
        <v>8.2471379999999996</v>
      </c>
      <c r="V339" t="s">
        <v>7</v>
      </c>
      <c r="W339">
        <v>643.93582800000001</v>
      </c>
      <c r="X339">
        <v>11.415839</v>
      </c>
      <c r="Y339" t="s">
        <v>8</v>
      </c>
      <c r="Z339">
        <v>703.274629</v>
      </c>
      <c r="AA339">
        <v>11.66499</v>
      </c>
      <c r="AB339" t="s">
        <v>9</v>
      </c>
      <c r="AC339">
        <v>22024.667186999999</v>
      </c>
      <c r="AD339">
        <v>1693.4982230000001</v>
      </c>
      <c r="AE339" t="s">
        <v>10</v>
      </c>
      <c r="AF339">
        <v>0.37534699999999999</v>
      </c>
      <c r="AG339">
        <v>6.0000000000000002E-6</v>
      </c>
      <c r="AH339" t="s">
        <v>11</v>
      </c>
      <c r="AI339">
        <v>0.62320799999999998</v>
      </c>
      <c r="AJ339">
        <v>2.0000000000000002E-5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28695.906171999999</v>
      </c>
      <c r="I340">
        <v>12436.504325</v>
      </c>
      <c r="J340" t="s">
        <v>3</v>
      </c>
      <c r="K340">
        <v>28650.859219000002</v>
      </c>
      <c r="L340">
        <v>12433.697425</v>
      </c>
      <c r="M340" t="s">
        <v>4</v>
      </c>
      <c r="N340">
        <v>3031.5317289999998</v>
      </c>
      <c r="O340">
        <v>11331.689144</v>
      </c>
      <c r="P340" t="s">
        <v>5</v>
      </c>
      <c r="Q340">
        <v>2352.9029489999998</v>
      </c>
      <c r="R340">
        <v>55.399228999999998</v>
      </c>
      <c r="S340" t="s">
        <v>6</v>
      </c>
      <c r="T340">
        <v>904.94128899999998</v>
      </c>
      <c r="U340">
        <v>8.8409340000000007</v>
      </c>
      <c r="V340" t="s">
        <v>7</v>
      </c>
      <c r="W340">
        <v>679.61985100000004</v>
      </c>
      <c r="X340">
        <v>11.730744</v>
      </c>
      <c r="Y340" t="s">
        <v>8</v>
      </c>
      <c r="Z340">
        <v>742.39058</v>
      </c>
      <c r="AA340">
        <v>13.218018000000001</v>
      </c>
      <c r="AB340" t="s">
        <v>9</v>
      </c>
      <c r="AC340">
        <v>23246.441913999999</v>
      </c>
      <c r="AD340">
        <v>1758.3645160000001</v>
      </c>
      <c r="AE340" t="s">
        <v>10</v>
      </c>
      <c r="AF340">
        <v>0.37533899999999998</v>
      </c>
      <c r="AG340">
        <v>6.0000000000000002E-6</v>
      </c>
      <c r="AH340" t="s">
        <v>11</v>
      </c>
      <c r="AI340">
        <v>0.62343300000000001</v>
      </c>
      <c r="AJ340">
        <v>2.0000000000000002E-5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30206.174999999999</v>
      </c>
      <c r="I341">
        <v>13593.233571999999</v>
      </c>
      <c r="J341" t="s">
        <v>3</v>
      </c>
      <c r="K341">
        <v>30158.765469000002</v>
      </c>
      <c r="L341">
        <v>13592.799645999999</v>
      </c>
      <c r="M341" t="s">
        <v>4</v>
      </c>
      <c r="N341">
        <v>3190.7590919999998</v>
      </c>
      <c r="O341">
        <v>12533.408778000001</v>
      </c>
      <c r="P341" t="s">
        <v>5</v>
      </c>
      <c r="Q341">
        <v>2476.9194379999999</v>
      </c>
      <c r="R341">
        <v>59.363681999999997</v>
      </c>
      <c r="S341" t="s">
        <v>6</v>
      </c>
      <c r="T341">
        <v>952.79750899999999</v>
      </c>
      <c r="U341">
        <v>11.440580000000001</v>
      </c>
      <c r="V341" t="s">
        <v>7</v>
      </c>
      <c r="W341">
        <v>715.37791700000002</v>
      </c>
      <c r="X341">
        <v>12.192693999999999</v>
      </c>
      <c r="Y341" t="s">
        <v>8</v>
      </c>
      <c r="Z341">
        <v>781.57185800000002</v>
      </c>
      <c r="AA341">
        <v>13.870168</v>
      </c>
      <c r="AB341" t="s">
        <v>9</v>
      </c>
      <c r="AC341">
        <v>24470.017852000001</v>
      </c>
      <c r="AD341">
        <v>1741.0277799999999</v>
      </c>
      <c r="AE341" t="s">
        <v>10</v>
      </c>
      <c r="AF341">
        <v>0.37533100000000003</v>
      </c>
      <c r="AG341">
        <v>6.0000000000000002E-6</v>
      </c>
      <c r="AH341" t="s">
        <v>11</v>
      </c>
      <c r="AI341">
        <v>0.62373400000000001</v>
      </c>
      <c r="AJ341">
        <v>2.0000000000000002E-5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0.384274</v>
      </c>
      <c r="AG342">
        <v>1.0000000000000001E-5</v>
      </c>
      <c r="AH342" t="s">
        <v>11</v>
      </c>
      <c r="AI342">
        <v>0.61752600000000002</v>
      </c>
      <c r="AJ342">
        <v>9.0000000000000002E-6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0.38226500000000002</v>
      </c>
      <c r="AG343">
        <v>1.5999999999999999E-5</v>
      </c>
      <c r="AH343" t="s">
        <v>11</v>
      </c>
      <c r="AI343">
        <v>0.61903699999999995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0.38028200000000001</v>
      </c>
      <c r="AG344">
        <v>2.0000000000000002E-5</v>
      </c>
      <c r="AH344" t="s">
        <v>11</v>
      </c>
      <c r="AI344">
        <v>0.61971799999999999</v>
      </c>
      <c r="AJ344">
        <v>6.0000000000000002E-6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0.37879600000000002</v>
      </c>
      <c r="AG345">
        <v>1.5999999999999999E-5</v>
      </c>
      <c r="AH345" t="s">
        <v>11</v>
      </c>
      <c r="AI345">
        <v>0.62021999999999999</v>
      </c>
      <c r="AJ345">
        <v>9.0000000000000002E-6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0.37819799999999998</v>
      </c>
      <c r="AG346">
        <v>1.5E-5</v>
      </c>
      <c r="AH346" t="s">
        <v>11</v>
      </c>
      <c r="AI346">
        <v>0.62026400000000004</v>
      </c>
      <c r="AJ346">
        <v>7.9999999999999996E-6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0.37783699999999998</v>
      </c>
      <c r="AG347">
        <v>1.2999999999999999E-5</v>
      </c>
      <c r="AH347" t="s">
        <v>11</v>
      </c>
      <c r="AI347">
        <v>0.62066900000000003</v>
      </c>
      <c r="AJ347">
        <v>1.1E-5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0.37757600000000002</v>
      </c>
      <c r="AG348">
        <v>1.2E-5</v>
      </c>
      <c r="AH348" t="s">
        <v>11</v>
      </c>
      <c r="AI348">
        <v>0.62100999999999995</v>
      </c>
      <c r="AJ348">
        <v>1.2999999999999999E-5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0.37723000000000001</v>
      </c>
      <c r="AG349">
        <v>1.1E-5</v>
      </c>
      <c r="AH349" t="s">
        <v>11</v>
      </c>
      <c r="AI349">
        <v>0.62136000000000002</v>
      </c>
      <c r="AJ349">
        <v>1.4E-5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0.37690400000000002</v>
      </c>
      <c r="AG350">
        <v>9.0000000000000002E-6</v>
      </c>
      <c r="AH350" t="s">
        <v>11</v>
      </c>
      <c r="AI350">
        <v>0.62140799999999996</v>
      </c>
      <c r="AJ350">
        <v>1.5E-5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0.37664799999999998</v>
      </c>
      <c r="AG351">
        <v>7.9999999999999996E-6</v>
      </c>
      <c r="AH351" t="s">
        <v>11</v>
      </c>
      <c r="AI351">
        <v>0.62146100000000004</v>
      </c>
      <c r="AJ351">
        <v>1.5E-5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0.37660900000000003</v>
      </c>
      <c r="AG352">
        <v>6.9999999999999999E-6</v>
      </c>
      <c r="AH352" t="s">
        <v>11</v>
      </c>
      <c r="AI352">
        <v>0.62146500000000005</v>
      </c>
      <c r="AJ352">
        <v>1.5E-5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0.37651800000000002</v>
      </c>
      <c r="AG353">
        <v>6.9999999999999999E-6</v>
      </c>
      <c r="AH353" t="s">
        <v>11</v>
      </c>
      <c r="AI353">
        <v>0.62146699999999999</v>
      </c>
      <c r="AJ353">
        <v>1.5E-5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0.37643599999999999</v>
      </c>
      <c r="AG354">
        <v>6.0000000000000002E-6</v>
      </c>
      <c r="AH354" t="s">
        <v>11</v>
      </c>
      <c r="AI354">
        <v>0.62146800000000002</v>
      </c>
      <c r="AJ354">
        <v>1.5E-5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0.37619399999999997</v>
      </c>
      <c r="AG355">
        <v>3.9999999999999998E-6</v>
      </c>
      <c r="AH355" t="s">
        <v>11</v>
      </c>
      <c r="AI355">
        <v>0.62182800000000005</v>
      </c>
      <c r="AJ355">
        <v>1.5999999999999999E-5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0.37590699999999999</v>
      </c>
      <c r="AG356">
        <v>5.0000000000000004E-6</v>
      </c>
      <c r="AH356" t="s">
        <v>11</v>
      </c>
      <c r="AI356">
        <v>0.62212100000000004</v>
      </c>
      <c r="AJ356">
        <v>1.7E-5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0.37564599999999998</v>
      </c>
      <c r="AG357">
        <v>6.9999999999999999E-6</v>
      </c>
      <c r="AH357" t="s">
        <v>11</v>
      </c>
      <c r="AI357">
        <v>0.62239800000000001</v>
      </c>
      <c r="AJ357">
        <v>1.7E-5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0.37558599999999998</v>
      </c>
      <c r="AG358">
        <v>6.9999999999999999E-6</v>
      </c>
      <c r="AH358" t="s">
        <v>11</v>
      </c>
      <c r="AI358">
        <v>0.62239900000000004</v>
      </c>
      <c r="AJ358">
        <v>1.7E-5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0.37557699999999999</v>
      </c>
      <c r="AG359">
        <v>6.9999999999999999E-6</v>
      </c>
      <c r="AH359" t="s">
        <v>11</v>
      </c>
      <c r="AI359">
        <v>0.62259299999999995</v>
      </c>
      <c r="AJ359">
        <v>1.8E-5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0.37552099999999999</v>
      </c>
      <c r="AG360">
        <v>6.9999999999999999E-6</v>
      </c>
      <c r="AH360" t="s">
        <v>11</v>
      </c>
      <c r="AI360">
        <v>0.62302199999999996</v>
      </c>
      <c r="AJ360">
        <v>1.9000000000000001E-5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0.375469</v>
      </c>
      <c r="AG361">
        <v>6.9999999999999999E-6</v>
      </c>
      <c r="AH361" t="s">
        <v>11</v>
      </c>
      <c r="AI361">
        <v>0.62317800000000001</v>
      </c>
      <c r="AJ361">
        <v>1.9000000000000001E-5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1425.0510280000001</v>
      </c>
      <c r="I362">
        <v>54.913812999999998</v>
      </c>
      <c r="J362" t="s">
        <v>3</v>
      </c>
      <c r="K362">
        <v>1422.7355640000001</v>
      </c>
      <c r="L362">
        <v>54.838317000000004</v>
      </c>
      <c r="M362" t="s">
        <v>4</v>
      </c>
      <c r="N362">
        <v>154.90141199999999</v>
      </c>
      <c r="O362">
        <v>2.4214090000000001</v>
      </c>
      <c r="P362" t="s">
        <v>5</v>
      </c>
      <c r="Q362">
        <v>0</v>
      </c>
      <c r="R362">
        <v>0</v>
      </c>
      <c r="S362" t="s">
        <v>6</v>
      </c>
      <c r="T362">
        <v>47.358738000000002</v>
      </c>
      <c r="U362">
        <v>0.40422000000000002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0.383608</v>
      </c>
      <c r="AD362">
        <v>1.4E-5</v>
      </c>
      <c r="AE362" t="s">
        <v>10</v>
      </c>
      <c r="AF362">
        <v>0</v>
      </c>
      <c r="AG362">
        <v>0</v>
      </c>
      <c r="AH362" t="s">
        <v>11</v>
      </c>
      <c r="AI362">
        <v>0.61839200000000005</v>
      </c>
      <c r="AJ362">
        <v>1.0000000000000001E-5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2848.7571090000001</v>
      </c>
      <c r="I363">
        <v>105.627325</v>
      </c>
      <c r="J363" t="s">
        <v>3</v>
      </c>
      <c r="K363">
        <v>2844.1372510000001</v>
      </c>
      <c r="L363">
        <v>105.507716</v>
      </c>
      <c r="M363" t="s">
        <v>4</v>
      </c>
      <c r="N363">
        <v>309.89933100000002</v>
      </c>
      <c r="O363">
        <v>5.7256070000000001</v>
      </c>
      <c r="P363" t="s">
        <v>5</v>
      </c>
      <c r="Q363">
        <v>0</v>
      </c>
      <c r="R363">
        <v>0</v>
      </c>
      <c r="S363" t="s">
        <v>6</v>
      </c>
      <c r="T363">
        <v>94.724919</v>
      </c>
      <c r="U363">
        <v>0.62983999999999996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0.381934</v>
      </c>
      <c r="AD363">
        <v>1.7E-5</v>
      </c>
      <c r="AE363" t="s">
        <v>10</v>
      </c>
      <c r="AF363">
        <v>0</v>
      </c>
      <c r="AG363">
        <v>0</v>
      </c>
      <c r="AH363" t="s">
        <v>11</v>
      </c>
      <c r="AI363">
        <v>0.62008300000000005</v>
      </c>
      <c r="AJ363">
        <v>9.0000000000000002E-6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4272.4214750000001</v>
      </c>
      <c r="I364">
        <v>146.21111200000001</v>
      </c>
      <c r="J364" t="s">
        <v>3</v>
      </c>
      <c r="K364">
        <v>4265.4900680000001</v>
      </c>
      <c r="L364">
        <v>145.97310100000001</v>
      </c>
      <c r="M364" t="s">
        <v>4</v>
      </c>
      <c r="N364">
        <v>464.80278099999998</v>
      </c>
      <c r="O364">
        <v>9.9511230000000008</v>
      </c>
      <c r="P364" t="s">
        <v>5</v>
      </c>
      <c r="Q364">
        <v>0</v>
      </c>
      <c r="R364">
        <v>0</v>
      </c>
      <c r="S364" t="s">
        <v>6</v>
      </c>
      <c r="T364">
        <v>142.047302</v>
      </c>
      <c r="U364">
        <v>0.71000300000000005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0.37974000000000002</v>
      </c>
      <c r="AD364">
        <v>1.5E-5</v>
      </c>
      <c r="AE364" t="s">
        <v>10</v>
      </c>
      <c r="AF364">
        <v>0</v>
      </c>
      <c r="AG364">
        <v>0</v>
      </c>
      <c r="AH364" t="s">
        <v>11</v>
      </c>
      <c r="AI364">
        <v>0.62042600000000003</v>
      </c>
      <c r="AJ364">
        <v>1.0000000000000001E-5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5697.5610640000004</v>
      </c>
      <c r="I365">
        <v>238.322734</v>
      </c>
      <c r="J365" t="s">
        <v>3</v>
      </c>
      <c r="K365">
        <v>5688.3283110000002</v>
      </c>
      <c r="L365">
        <v>237.96828199999999</v>
      </c>
      <c r="M365" t="s">
        <v>4</v>
      </c>
      <c r="N365">
        <v>619.84146899999996</v>
      </c>
      <c r="O365">
        <v>15.709147</v>
      </c>
      <c r="P365" t="s">
        <v>5</v>
      </c>
      <c r="Q365">
        <v>0</v>
      </c>
      <c r="R365">
        <v>0</v>
      </c>
      <c r="S365" t="s">
        <v>6</v>
      </c>
      <c r="T365">
        <v>189.222994</v>
      </c>
      <c r="U365">
        <v>0.87872399999999995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0.37900800000000001</v>
      </c>
      <c r="AD365">
        <v>1.2999999999999999E-5</v>
      </c>
      <c r="AE365" t="s">
        <v>10</v>
      </c>
      <c r="AF365">
        <v>0</v>
      </c>
      <c r="AG365">
        <v>0</v>
      </c>
      <c r="AH365" t="s">
        <v>11</v>
      </c>
      <c r="AI365">
        <v>0.62067099999999997</v>
      </c>
      <c r="AJ365">
        <v>1.1E-5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7122.9949219999999</v>
      </c>
      <c r="I366">
        <v>444.79423400000002</v>
      </c>
      <c r="J366" t="s">
        <v>3</v>
      </c>
      <c r="K366">
        <v>7111.4493750000001</v>
      </c>
      <c r="L366">
        <v>444.24723499999999</v>
      </c>
      <c r="M366" t="s">
        <v>4</v>
      </c>
      <c r="N366">
        <v>774.59475999999995</v>
      </c>
      <c r="O366">
        <v>20.820156000000001</v>
      </c>
      <c r="P366" t="s">
        <v>5</v>
      </c>
      <c r="Q366">
        <v>0</v>
      </c>
      <c r="R366">
        <v>0</v>
      </c>
      <c r="S366" t="s">
        <v>6</v>
      </c>
      <c r="T366">
        <v>236.55667</v>
      </c>
      <c r="U366">
        <v>1.0652140000000001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0.37860100000000002</v>
      </c>
      <c r="AD366">
        <v>1.2999999999999999E-5</v>
      </c>
      <c r="AE366" t="s">
        <v>10</v>
      </c>
      <c r="AF366">
        <v>0</v>
      </c>
      <c r="AG366">
        <v>0</v>
      </c>
      <c r="AH366" t="s">
        <v>11</v>
      </c>
      <c r="AI366">
        <v>0.62084499999999998</v>
      </c>
      <c r="AJ366">
        <v>1.2E-5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8548.8442770000001</v>
      </c>
      <c r="I367">
        <v>705.72706000000005</v>
      </c>
      <c r="J367" t="s">
        <v>3</v>
      </c>
      <c r="K367">
        <v>8534.9746090000008</v>
      </c>
      <c r="L367">
        <v>706.39205900000002</v>
      </c>
      <c r="M367" t="s">
        <v>4</v>
      </c>
      <c r="N367">
        <v>929.56085599999994</v>
      </c>
      <c r="O367">
        <v>26.807368</v>
      </c>
      <c r="P367" t="s">
        <v>5</v>
      </c>
      <c r="Q367">
        <v>0</v>
      </c>
      <c r="R367">
        <v>0</v>
      </c>
      <c r="S367" t="s">
        <v>6</v>
      </c>
      <c r="T367">
        <v>283.85057999999998</v>
      </c>
      <c r="U367">
        <v>1.3565560000000001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0.37804599999999999</v>
      </c>
      <c r="AD367">
        <v>1.0000000000000001E-5</v>
      </c>
      <c r="AE367" t="s">
        <v>10</v>
      </c>
      <c r="AF367">
        <v>0</v>
      </c>
      <c r="AG367">
        <v>0</v>
      </c>
      <c r="AH367" t="s">
        <v>11</v>
      </c>
      <c r="AI367">
        <v>0.62115699999999996</v>
      </c>
      <c r="AJ367">
        <v>1.2999999999999999E-5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9973.0493549999992</v>
      </c>
      <c r="I368">
        <v>807.78171399999997</v>
      </c>
      <c r="J368" t="s">
        <v>3</v>
      </c>
      <c r="K368">
        <v>9956.8523050000003</v>
      </c>
      <c r="L368">
        <v>809.61145799999997</v>
      </c>
      <c r="M368" t="s">
        <v>4</v>
      </c>
      <c r="N368">
        <v>1084.435984</v>
      </c>
      <c r="O368">
        <v>34.160612</v>
      </c>
      <c r="P368" t="s">
        <v>5</v>
      </c>
      <c r="Q368">
        <v>0</v>
      </c>
      <c r="R368">
        <v>0</v>
      </c>
      <c r="S368" t="s">
        <v>6</v>
      </c>
      <c r="T368">
        <v>331.164828</v>
      </c>
      <c r="U368">
        <v>1.799874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0.37704799999999999</v>
      </c>
      <c r="AD368">
        <v>1.0000000000000001E-5</v>
      </c>
      <c r="AE368" t="s">
        <v>10</v>
      </c>
      <c r="AF368">
        <v>0</v>
      </c>
      <c r="AG368">
        <v>0</v>
      </c>
      <c r="AH368" t="s">
        <v>11</v>
      </c>
      <c r="AI368">
        <v>0.62142600000000003</v>
      </c>
      <c r="AJ368">
        <v>1.4E-5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11397.44543</v>
      </c>
      <c r="I369">
        <v>956.81548599999996</v>
      </c>
      <c r="J369" t="s">
        <v>3</v>
      </c>
      <c r="K369">
        <v>11378.936426</v>
      </c>
      <c r="L369">
        <v>957.76324599999998</v>
      </c>
      <c r="M369" t="s">
        <v>4</v>
      </c>
      <c r="N369">
        <v>1239.2890279999999</v>
      </c>
      <c r="O369">
        <v>42.949210000000001</v>
      </c>
      <c r="P369" t="s">
        <v>5</v>
      </c>
      <c r="Q369">
        <v>0</v>
      </c>
      <c r="R369">
        <v>0</v>
      </c>
      <c r="S369" t="s">
        <v>6</v>
      </c>
      <c r="T369">
        <v>378.47756700000002</v>
      </c>
      <c r="U369">
        <v>2.1000380000000001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0.37671300000000002</v>
      </c>
      <c r="AD369">
        <v>7.9999999999999996E-6</v>
      </c>
      <c r="AE369" t="s">
        <v>10</v>
      </c>
      <c r="AF369">
        <v>0</v>
      </c>
      <c r="AG369">
        <v>0</v>
      </c>
      <c r="AH369" t="s">
        <v>11</v>
      </c>
      <c r="AI369">
        <v>0.62177499999999997</v>
      </c>
      <c r="AJ369">
        <v>1.5E-5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12822.028516</v>
      </c>
      <c r="I370">
        <v>1149.4172739999999</v>
      </c>
      <c r="J370" t="s">
        <v>3</v>
      </c>
      <c r="K370">
        <v>12801.214434</v>
      </c>
      <c r="L370">
        <v>1150.957375</v>
      </c>
      <c r="M370" t="s">
        <v>4</v>
      </c>
      <c r="N370">
        <v>1394.16175</v>
      </c>
      <c r="O370">
        <v>52.223123000000001</v>
      </c>
      <c r="P370" t="s">
        <v>5</v>
      </c>
      <c r="Q370">
        <v>0</v>
      </c>
      <c r="R370">
        <v>0</v>
      </c>
      <c r="S370" t="s">
        <v>6</v>
      </c>
      <c r="T370">
        <v>426.01579199999998</v>
      </c>
      <c r="U370">
        <v>3.6434449999999998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0.37657200000000002</v>
      </c>
      <c r="AD370">
        <v>6.9999999999999999E-6</v>
      </c>
      <c r="AE370" t="s">
        <v>10</v>
      </c>
      <c r="AF370">
        <v>0</v>
      </c>
      <c r="AG370">
        <v>0</v>
      </c>
      <c r="AH370" t="s">
        <v>11</v>
      </c>
      <c r="AI370">
        <v>0.62219999999999998</v>
      </c>
      <c r="AJ370">
        <v>1.7E-5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14246.989804999999</v>
      </c>
      <c r="I371">
        <v>1260.9573330000001</v>
      </c>
      <c r="J371" t="s">
        <v>3</v>
      </c>
      <c r="K371">
        <v>14223.847324</v>
      </c>
      <c r="L371">
        <v>1260.5479049999999</v>
      </c>
      <c r="M371" t="s">
        <v>4</v>
      </c>
      <c r="N371">
        <v>1549.2759940000001</v>
      </c>
      <c r="O371">
        <v>66.435597999999999</v>
      </c>
      <c r="P371" t="s">
        <v>5</v>
      </c>
      <c r="Q371">
        <v>0</v>
      </c>
      <c r="R371">
        <v>0</v>
      </c>
      <c r="S371" t="s">
        <v>6</v>
      </c>
      <c r="T371">
        <v>473.26476700000001</v>
      </c>
      <c r="U371">
        <v>4.2104290000000004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0.37620399999999998</v>
      </c>
      <c r="AD371">
        <v>7.9999999999999996E-6</v>
      </c>
      <c r="AE371" t="s">
        <v>10</v>
      </c>
      <c r="AF371">
        <v>0</v>
      </c>
      <c r="AG371">
        <v>0</v>
      </c>
      <c r="AH371" t="s">
        <v>11</v>
      </c>
      <c r="AI371">
        <v>0.62255799999999994</v>
      </c>
      <c r="AJ371">
        <v>1.8E-5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15671.599394999999</v>
      </c>
      <c r="I372">
        <v>1450.225678</v>
      </c>
      <c r="J372" t="s">
        <v>3</v>
      </c>
      <c r="K372">
        <v>15646.139472999999</v>
      </c>
      <c r="L372">
        <v>1449.774602</v>
      </c>
      <c r="M372" t="s">
        <v>4</v>
      </c>
      <c r="N372">
        <v>1704.927891</v>
      </c>
      <c r="O372">
        <v>83.133442000000002</v>
      </c>
      <c r="P372" t="s">
        <v>5</v>
      </c>
      <c r="Q372">
        <v>0</v>
      </c>
      <c r="R372">
        <v>0</v>
      </c>
      <c r="S372" t="s">
        <v>6</v>
      </c>
      <c r="T372">
        <v>520.62332900000001</v>
      </c>
      <c r="U372">
        <v>4.9101129999999999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0.37612099999999998</v>
      </c>
      <c r="AD372">
        <v>6.9999999999999999E-6</v>
      </c>
      <c r="AE372" t="s">
        <v>10</v>
      </c>
      <c r="AF372">
        <v>0</v>
      </c>
      <c r="AG372">
        <v>0</v>
      </c>
      <c r="AH372" t="s">
        <v>11</v>
      </c>
      <c r="AI372">
        <v>0.62276900000000002</v>
      </c>
      <c r="AJ372">
        <v>1.9000000000000001E-5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17096.461797</v>
      </c>
      <c r="I373">
        <v>1682.3969939999999</v>
      </c>
      <c r="J373" t="s">
        <v>3</v>
      </c>
      <c r="K373">
        <v>17068.700195000001</v>
      </c>
      <c r="L373">
        <v>1682.0463090000001</v>
      </c>
      <c r="M373" t="s">
        <v>4</v>
      </c>
      <c r="N373">
        <v>1859.9995289999999</v>
      </c>
      <c r="O373">
        <v>97.709220000000002</v>
      </c>
      <c r="P373" t="s">
        <v>5</v>
      </c>
      <c r="Q373">
        <v>0</v>
      </c>
      <c r="R373">
        <v>0</v>
      </c>
      <c r="S373" t="s">
        <v>6</v>
      </c>
      <c r="T373">
        <v>568.07952</v>
      </c>
      <c r="U373">
        <v>4.9479759999999997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0.37589499999999998</v>
      </c>
      <c r="AD373">
        <v>6.0000000000000002E-6</v>
      </c>
      <c r="AE373" t="s">
        <v>10</v>
      </c>
      <c r="AF373">
        <v>0</v>
      </c>
      <c r="AG373">
        <v>0</v>
      </c>
      <c r="AH373" t="s">
        <v>11</v>
      </c>
      <c r="AI373">
        <v>0.62277000000000005</v>
      </c>
      <c r="AJ373">
        <v>1.9000000000000001E-5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18521.582655999999</v>
      </c>
      <c r="I374">
        <v>1904.172219</v>
      </c>
      <c r="J374" t="s">
        <v>3</v>
      </c>
      <c r="K374">
        <v>18491.485272999998</v>
      </c>
      <c r="L374">
        <v>1905.8297110000001</v>
      </c>
      <c r="M374" t="s">
        <v>4</v>
      </c>
      <c r="N374">
        <v>2015.0561909999999</v>
      </c>
      <c r="O374">
        <v>106.561865</v>
      </c>
      <c r="P374" t="s">
        <v>5</v>
      </c>
      <c r="Q374">
        <v>0</v>
      </c>
      <c r="R374">
        <v>0</v>
      </c>
      <c r="S374" t="s">
        <v>6</v>
      </c>
      <c r="T374">
        <v>615.58084199999996</v>
      </c>
      <c r="U374">
        <v>5.2329249999999998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0.37567499999999998</v>
      </c>
      <c r="AD374">
        <v>3.9999999999999998E-6</v>
      </c>
      <c r="AE374" t="s">
        <v>10</v>
      </c>
      <c r="AF374">
        <v>0</v>
      </c>
      <c r="AG374">
        <v>0</v>
      </c>
      <c r="AH374" t="s">
        <v>11</v>
      </c>
      <c r="AI374">
        <v>0.62277000000000005</v>
      </c>
      <c r="AJ374">
        <v>1.9000000000000001E-5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19947.056757999999</v>
      </c>
      <c r="I375">
        <v>2159.214841</v>
      </c>
      <c r="J375" t="s">
        <v>3</v>
      </c>
      <c r="K375">
        <v>19914.643945</v>
      </c>
      <c r="L375">
        <v>2160.7417150000001</v>
      </c>
      <c r="M375" t="s">
        <v>4</v>
      </c>
      <c r="N375">
        <v>2170.2080179999998</v>
      </c>
      <c r="O375">
        <v>119.695213</v>
      </c>
      <c r="P375" t="s">
        <v>5</v>
      </c>
      <c r="Q375">
        <v>0</v>
      </c>
      <c r="R375">
        <v>0</v>
      </c>
      <c r="S375" t="s">
        <v>6</v>
      </c>
      <c r="T375">
        <v>663.00043800000003</v>
      </c>
      <c r="U375">
        <v>5.5648499999999999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0.37561899999999998</v>
      </c>
      <c r="AD375">
        <v>3.9999999999999998E-6</v>
      </c>
      <c r="AE375" t="s">
        <v>10</v>
      </c>
      <c r="AF375">
        <v>0</v>
      </c>
      <c r="AG375">
        <v>0</v>
      </c>
      <c r="AH375" t="s">
        <v>11</v>
      </c>
      <c r="AI375">
        <v>0.62342600000000004</v>
      </c>
      <c r="AJ375">
        <v>2.0000000000000002E-5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21370.846719000001</v>
      </c>
      <c r="I376">
        <v>2392.6301899999999</v>
      </c>
      <c r="J376" t="s">
        <v>3</v>
      </c>
      <c r="K376">
        <v>21336.112266</v>
      </c>
      <c r="L376">
        <v>2393.402775</v>
      </c>
      <c r="M376" t="s">
        <v>4</v>
      </c>
      <c r="N376">
        <v>2325.2230420000001</v>
      </c>
      <c r="O376">
        <v>141.38475500000001</v>
      </c>
      <c r="P376" t="s">
        <v>5</v>
      </c>
      <c r="Q376">
        <v>0</v>
      </c>
      <c r="R376">
        <v>0</v>
      </c>
      <c r="S376" t="s">
        <v>6</v>
      </c>
      <c r="T376">
        <v>710.464789</v>
      </c>
      <c r="U376">
        <v>5.9000310000000002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0.37561600000000001</v>
      </c>
      <c r="AD376">
        <v>3.9999999999999998E-6</v>
      </c>
      <c r="AE376" t="s">
        <v>10</v>
      </c>
      <c r="AF376">
        <v>0</v>
      </c>
      <c r="AG376">
        <v>0</v>
      </c>
      <c r="AH376" t="s">
        <v>11</v>
      </c>
      <c r="AI376">
        <v>0.62350700000000003</v>
      </c>
      <c r="AJ376">
        <v>2.0000000000000002E-5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22795.357891</v>
      </c>
      <c r="I377">
        <v>2360.2414589999998</v>
      </c>
      <c r="J377" t="s">
        <v>3</v>
      </c>
      <c r="K377">
        <v>22758.313593999999</v>
      </c>
      <c r="L377">
        <v>2359.0867469999998</v>
      </c>
      <c r="M377" t="s">
        <v>4</v>
      </c>
      <c r="N377">
        <v>2480.3495950000001</v>
      </c>
      <c r="O377">
        <v>151.977565</v>
      </c>
      <c r="P377" t="s">
        <v>5</v>
      </c>
      <c r="Q377">
        <v>0</v>
      </c>
      <c r="R377">
        <v>0</v>
      </c>
      <c r="S377" t="s">
        <v>6</v>
      </c>
      <c r="T377">
        <v>757.96728599999994</v>
      </c>
      <c r="U377">
        <v>6.3769539999999996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0.37561600000000001</v>
      </c>
      <c r="AD377">
        <v>3.9999999999999998E-6</v>
      </c>
      <c r="AE377" t="s">
        <v>10</v>
      </c>
      <c r="AF377">
        <v>0</v>
      </c>
      <c r="AG377">
        <v>0</v>
      </c>
      <c r="AH377" t="s">
        <v>11</v>
      </c>
      <c r="AI377">
        <v>0.62350700000000003</v>
      </c>
      <c r="AJ377">
        <v>2.0000000000000002E-5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24219.683358999999</v>
      </c>
      <c r="I378">
        <v>2522.2781180000002</v>
      </c>
      <c r="J378" t="s">
        <v>3</v>
      </c>
      <c r="K378">
        <v>24180.314492000001</v>
      </c>
      <c r="L378">
        <v>2522.4427369999999</v>
      </c>
      <c r="M378" t="s">
        <v>4</v>
      </c>
      <c r="N378">
        <v>2635.6503910000001</v>
      </c>
      <c r="O378">
        <v>174.26814300000001</v>
      </c>
      <c r="P378" t="s">
        <v>5</v>
      </c>
      <c r="Q378">
        <v>0</v>
      </c>
      <c r="R378">
        <v>0</v>
      </c>
      <c r="S378" t="s">
        <v>6</v>
      </c>
      <c r="T378">
        <v>805.46271000000002</v>
      </c>
      <c r="U378">
        <v>6.8421099999999999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0.37561600000000001</v>
      </c>
      <c r="AD378">
        <v>3.9999999999999998E-6</v>
      </c>
      <c r="AE378" t="s">
        <v>10</v>
      </c>
      <c r="AF378">
        <v>0</v>
      </c>
      <c r="AG378">
        <v>0</v>
      </c>
      <c r="AH378" t="s">
        <v>11</v>
      </c>
      <c r="AI378">
        <v>0.62350700000000003</v>
      </c>
      <c r="AJ378">
        <v>2.0000000000000002E-5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25643.922343999999</v>
      </c>
      <c r="I379">
        <v>2565.072189</v>
      </c>
      <c r="J379" t="s">
        <v>3</v>
      </c>
      <c r="K379">
        <v>25602.227305</v>
      </c>
      <c r="L379">
        <v>2563.8659929999999</v>
      </c>
      <c r="M379" t="s">
        <v>4</v>
      </c>
      <c r="N379">
        <v>2790.5907670000001</v>
      </c>
      <c r="O379">
        <v>196.73060000000001</v>
      </c>
      <c r="P379" t="s">
        <v>5</v>
      </c>
      <c r="Q379">
        <v>0</v>
      </c>
      <c r="R379">
        <v>0</v>
      </c>
      <c r="S379" t="s">
        <v>6</v>
      </c>
      <c r="T379">
        <v>852.92569700000001</v>
      </c>
      <c r="U379">
        <v>6.9159459999999999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0.37561600000000001</v>
      </c>
      <c r="AD379">
        <v>3.9999999999999998E-6</v>
      </c>
      <c r="AE379" t="s">
        <v>10</v>
      </c>
      <c r="AF379">
        <v>0</v>
      </c>
      <c r="AG379">
        <v>0</v>
      </c>
      <c r="AH379" t="s">
        <v>11</v>
      </c>
      <c r="AI379">
        <v>0.62350700000000003</v>
      </c>
      <c r="AJ379">
        <v>2.0000000000000002E-5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27067.960508</v>
      </c>
      <c r="I380">
        <v>2639.6975050000001</v>
      </c>
      <c r="J380" t="s">
        <v>3</v>
      </c>
      <c r="K380">
        <v>27023.960195</v>
      </c>
      <c r="L380">
        <v>2638.6155159999998</v>
      </c>
      <c r="M380" t="s">
        <v>4</v>
      </c>
      <c r="N380">
        <v>2945.6495610000002</v>
      </c>
      <c r="O380">
        <v>221.93837300000001</v>
      </c>
      <c r="P380" t="s">
        <v>5</v>
      </c>
      <c r="Q380">
        <v>0</v>
      </c>
      <c r="R380">
        <v>0</v>
      </c>
      <c r="S380" t="s">
        <v>6</v>
      </c>
      <c r="T380">
        <v>900.35188400000004</v>
      </c>
      <c r="U380">
        <v>7.1175259999999998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0.37561600000000001</v>
      </c>
      <c r="AD380">
        <v>3.9999999999999998E-6</v>
      </c>
      <c r="AE380" t="s">
        <v>10</v>
      </c>
      <c r="AF380">
        <v>0</v>
      </c>
      <c r="AG380">
        <v>0</v>
      </c>
      <c r="AH380" t="s">
        <v>11</v>
      </c>
      <c r="AI380">
        <v>0.62350700000000003</v>
      </c>
      <c r="AJ380">
        <v>2.0000000000000002E-5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28491.420039000001</v>
      </c>
      <c r="I381">
        <v>2781.6883229999999</v>
      </c>
      <c r="J381" t="s">
        <v>3</v>
      </c>
      <c r="K381">
        <v>28445.109413999999</v>
      </c>
      <c r="L381">
        <v>2782.2305919999999</v>
      </c>
      <c r="M381" t="s">
        <v>4</v>
      </c>
      <c r="N381">
        <v>3100.6774850000002</v>
      </c>
      <c r="O381">
        <v>236.20139699999999</v>
      </c>
      <c r="P381" t="s">
        <v>5</v>
      </c>
      <c r="Q381">
        <v>0</v>
      </c>
      <c r="R381">
        <v>0</v>
      </c>
      <c r="S381" t="s">
        <v>6</v>
      </c>
      <c r="T381">
        <v>947.81142799999998</v>
      </c>
      <c r="U381">
        <v>7.7395399999999999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0.37561600000000001</v>
      </c>
      <c r="AD381">
        <v>3.9999999999999998E-6</v>
      </c>
      <c r="AE381" t="s">
        <v>10</v>
      </c>
      <c r="AF381">
        <v>0</v>
      </c>
      <c r="AG381">
        <v>0</v>
      </c>
      <c r="AH381" t="s">
        <v>11</v>
      </c>
      <c r="AI381">
        <v>0.62350700000000003</v>
      </c>
      <c r="AJ381">
        <v>2.0000000000000002E-5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18336.985468999999</v>
      </c>
      <c r="I382">
        <v>12406.358463</v>
      </c>
      <c r="J382" t="s">
        <v>3</v>
      </c>
      <c r="K382">
        <v>18331.241953000001</v>
      </c>
      <c r="L382">
        <v>12403.998419</v>
      </c>
      <c r="M382" t="s">
        <v>4</v>
      </c>
      <c r="N382">
        <v>378.03224599999999</v>
      </c>
      <c r="O382">
        <v>8.3284050000000001</v>
      </c>
      <c r="P382" t="s">
        <v>5</v>
      </c>
      <c r="Q382">
        <v>417.03077500000001</v>
      </c>
      <c r="R382">
        <v>218.44254599999999</v>
      </c>
      <c r="S382" t="s">
        <v>6</v>
      </c>
      <c r="T382">
        <v>257.89000900000002</v>
      </c>
      <c r="U382">
        <v>12.116597000000001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0.38382899999999998</v>
      </c>
      <c r="AG382">
        <v>1.2999999999999999E-5</v>
      </c>
      <c r="AH382" t="s">
        <v>11</v>
      </c>
      <c r="AI382">
        <v>0.61810100000000001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36664.429218999998</v>
      </c>
      <c r="I383">
        <v>29629.840547</v>
      </c>
      <c r="J383" t="s">
        <v>3</v>
      </c>
      <c r="K383">
        <v>36652.997109000004</v>
      </c>
      <c r="L383">
        <v>29625.118667999999</v>
      </c>
      <c r="M383" t="s">
        <v>4</v>
      </c>
      <c r="N383">
        <v>755.12266799999998</v>
      </c>
      <c r="O383">
        <v>17.991565999999999</v>
      </c>
      <c r="P383" t="s">
        <v>5</v>
      </c>
      <c r="Q383">
        <v>840.33704299999999</v>
      </c>
      <c r="R383">
        <v>1278.881654</v>
      </c>
      <c r="S383" t="s">
        <v>6</v>
      </c>
      <c r="T383">
        <v>515.93684099999996</v>
      </c>
      <c r="U383">
        <v>40.384295999999999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0.382409</v>
      </c>
      <c r="AG383">
        <v>1.7E-5</v>
      </c>
      <c r="AH383" t="s">
        <v>11</v>
      </c>
      <c r="AI383">
        <v>0.61963199999999996</v>
      </c>
      <c r="AJ383">
        <v>6.9999999999999999E-6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55029.766016000001</v>
      </c>
      <c r="I384">
        <v>111914.85421</v>
      </c>
      <c r="J384" t="s">
        <v>3</v>
      </c>
      <c r="K384">
        <v>55012.621562</v>
      </c>
      <c r="L384">
        <v>111907.063173</v>
      </c>
      <c r="M384" t="s">
        <v>4</v>
      </c>
      <c r="N384">
        <v>1133.207087</v>
      </c>
      <c r="O384">
        <v>57.062479000000003</v>
      </c>
      <c r="P384" t="s">
        <v>5</v>
      </c>
      <c r="Q384">
        <v>1274.925857</v>
      </c>
      <c r="R384">
        <v>4490.1682380000002</v>
      </c>
      <c r="S384" t="s">
        <v>6</v>
      </c>
      <c r="T384">
        <v>775.12328100000002</v>
      </c>
      <c r="U384">
        <v>153.35045700000001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0.38037399999999999</v>
      </c>
      <c r="AG384">
        <v>1.9000000000000001E-5</v>
      </c>
      <c r="AH384" t="s">
        <v>11</v>
      </c>
      <c r="AI384">
        <v>0.62041299999999999</v>
      </c>
      <c r="AJ384">
        <v>1.1E-5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73434.493281000003</v>
      </c>
      <c r="I385">
        <v>350997.07326799998</v>
      </c>
      <c r="J385" t="s">
        <v>3</v>
      </c>
      <c r="K385">
        <v>73411.641250000001</v>
      </c>
      <c r="L385">
        <v>350952.39127399999</v>
      </c>
      <c r="M385" t="s">
        <v>4</v>
      </c>
      <c r="N385">
        <v>1511.3594089999999</v>
      </c>
      <c r="O385">
        <v>163.08406500000001</v>
      </c>
      <c r="P385" t="s">
        <v>5</v>
      </c>
      <c r="Q385">
        <v>1717.683867</v>
      </c>
      <c r="R385">
        <v>11944.801853999999</v>
      </c>
      <c r="S385" t="s">
        <v>6</v>
      </c>
      <c r="T385">
        <v>1035.4051489999999</v>
      </c>
      <c r="U385">
        <v>553.54252099999997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0.37876199999999999</v>
      </c>
      <c r="AG385">
        <v>1.5999999999999999E-5</v>
      </c>
      <c r="AH385" t="s">
        <v>11</v>
      </c>
      <c r="AI385">
        <v>0.62064699999999995</v>
      </c>
      <c r="AJ385">
        <v>1.2E-5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91848.555313000004</v>
      </c>
      <c r="I386">
        <v>812754.04416799999</v>
      </c>
      <c r="J386" t="s">
        <v>3</v>
      </c>
      <c r="K386">
        <v>91820.008593999999</v>
      </c>
      <c r="L386">
        <v>812514.55137300002</v>
      </c>
      <c r="M386" t="s">
        <v>4</v>
      </c>
      <c r="N386">
        <v>1889.1540869999999</v>
      </c>
      <c r="O386">
        <v>365.24996099999998</v>
      </c>
      <c r="P386" t="s">
        <v>5</v>
      </c>
      <c r="Q386">
        <v>2166.0332790000002</v>
      </c>
      <c r="R386">
        <v>24793.325370999999</v>
      </c>
      <c r="S386" t="s">
        <v>6</v>
      </c>
      <c r="T386">
        <v>1296.2467630000001</v>
      </c>
      <c r="U386">
        <v>1393.3670750000001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0.37773699999999999</v>
      </c>
      <c r="AG386">
        <v>2.0000000000000002E-5</v>
      </c>
      <c r="AH386" t="s">
        <v>11</v>
      </c>
      <c r="AI386">
        <v>0.62084899999999998</v>
      </c>
      <c r="AJ386">
        <v>1.2999999999999999E-5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110294.395</v>
      </c>
      <c r="I387">
        <v>1568790.6430230001</v>
      </c>
      <c r="J387" t="s">
        <v>3</v>
      </c>
      <c r="K387">
        <v>110260.103281</v>
      </c>
      <c r="L387">
        <v>1568315.8158150001</v>
      </c>
      <c r="M387" t="s">
        <v>4</v>
      </c>
      <c r="N387">
        <v>2267.8975</v>
      </c>
      <c r="O387">
        <v>676.54768200000001</v>
      </c>
      <c r="P387" t="s">
        <v>5</v>
      </c>
      <c r="Q387">
        <v>2619.9937650000002</v>
      </c>
      <c r="R387">
        <v>44172.070836999999</v>
      </c>
      <c r="S387" t="s">
        <v>6</v>
      </c>
      <c r="T387">
        <v>1558.128899</v>
      </c>
      <c r="U387">
        <v>2740.8185429999999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0.37714199999999998</v>
      </c>
      <c r="AG387">
        <v>1.5E-5</v>
      </c>
      <c r="AH387" t="s">
        <v>11</v>
      </c>
      <c r="AI387">
        <v>0.62086300000000005</v>
      </c>
      <c r="AJ387">
        <v>1.2999999999999999E-5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128733.93453100001</v>
      </c>
      <c r="I388">
        <v>2311866.5476779998</v>
      </c>
      <c r="J388" t="s">
        <v>3</v>
      </c>
      <c r="K388">
        <v>128693.92203099999</v>
      </c>
      <c r="L388">
        <v>2311248.8278029999</v>
      </c>
      <c r="M388" t="s">
        <v>4</v>
      </c>
      <c r="N388">
        <v>2645.467866</v>
      </c>
      <c r="O388">
        <v>887.10415399999999</v>
      </c>
      <c r="P388" t="s">
        <v>5</v>
      </c>
      <c r="Q388">
        <v>3076.3385790000002</v>
      </c>
      <c r="R388">
        <v>70075.885244999998</v>
      </c>
      <c r="S388" t="s">
        <v>6</v>
      </c>
      <c r="T388">
        <v>1819.750845</v>
      </c>
      <c r="U388">
        <v>3948.8736479999998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0.37700699999999998</v>
      </c>
      <c r="AG388">
        <v>1.5E-5</v>
      </c>
      <c r="AH388" t="s">
        <v>11</v>
      </c>
      <c r="AI388">
        <v>0.62102999999999997</v>
      </c>
      <c r="AJ388">
        <v>1.4E-5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147138.600312</v>
      </c>
      <c r="I389">
        <v>2754102.0924340002</v>
      </c>
      <c r="J389" t="s">
        <v>3</v>
      </c>
      <c r="K389">
        <v>147092.893125</v>
      </c>
      <c r="L389">
        <v>2753546.8184620002</v>
      </c>
      <c r="M389" t="s">
        <v>4</v>
      </c>
      <c r="N389">
        <v>3022.6308009999998</v>
      </c>
      <c r="O389">
        <v>973.56517799999995</v>
      </c>
      <c r="P389" t="s">
        <v>5</v>
      </c>
      <c r="Q389">
        <v>3530.7314059999999</v>
      </c>
      <c r="R389">
        <v>100971.223581</v>
      </c>
      <c r="S389" t="s">
        <v>6</v>
      </c>
      <c r="T389">
        <v>2079.7187009999998</v>
      </c>
      <c r="U389">
        <v>4416.7671399999999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0.37682300000000002</v>
      </c>
      <c r="AG389">
        <v>1.4E-5</v>
      </c>
      <c r="AH389" t="s">
        <v>11</v>
      </c>
      <c r="AI389">
        <v>0.62152499999999999</v>
      </c>
      <c r="AJ389">
        <v>1.5999999999999999E-5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165541.11874999999</v>
      </c>
      <c r="I390">
        <v>3149990.3686870001</v>
      </c>
      <c r="J390" t="s">
        <v>3</v>
      </c>
      <c r="K390">
        <v>165489.72312499999</v>
      </c>
      <c r="L390">
        <v>3149180.9875639998</v>
      </c>
      <c r="M390" t="s">
        <v>4</v>
      </c>
      <c r="N390">
        <v>3400.1050049999999</v>
      </c>
      <c r="O390">
        <v>1046.768579</v>
      </c>
      <c r="P390" t="s">
        <v>5</v>
      </c>
      <c r="Q390">
        <v>3984.027388</v>
      </c>
      <c r="R390">
        <v>139723.37126700001</v>
      </c>
      <c r="S390" t="s">
        <v>6</v>
      </c>
      <c r="T390">
        <v>2339.0936769999998</v>
      </c>
      <c r="U390">
        <v>4528.0187379999998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0.37645699999999999</v>
      </c>
      <c r="AG390">
        <v>1.2E-5</v>
      </c>
      <c r="AH390" t="s">
        <v>11</v>
      </c>
      <c r="AI390">
        <v>0.62190100000000004</v>
      </c>
      <c r="AJ390">
        <v>1.8E-5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183928.00156199999</v>
      </c>
      <c r="I391">
        <v>3627581.2020259998</v>
      </c>
      <c r="J391" t="s">
        <v>3</v>
      </c>
      <c r="K391">
        <v>183870.92624999999</v>
      </c>
      <c r="L391">
        <v>3626734.9573289999</v>
      </c>
      <c r="M391" t="s">
        <v>4</v>
      </c>
      <c r="N391">
        <v>3777.2164550000002</v>
      </c>
      <c r="O391">
        <v>1146.099798</v>
      </c>
      <c r="P391" t="s">
        <v>5</v>
      </c>
      <c r="Q391">
        <v>4434.3838230000001</v>
      </c>
      <c r="R391">
        <v>187107.90799899999</v>
      </c>
      <c r="S391" t="s">
        <v>6</v>
      </c>
      <c r="T391">
        <v>2597.8823389999998</v>
      </c>
      <c r="U391">
        <v>4649.4394629999997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0.37634600000000001</v>
      </c>
      <c r="AG391">
        <v>1.2E-5</v>
      </c>
      <c r="AH391" t="s">
        <v>11</v>
      </c>
      <c r="AI391">
        <v>0.62214599999999998</v>
      </c>
      <c r="AJ391">
        <v>1.9000000000000001E-5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202311.91156199999</v>
      </c>
      <c r="I392">
        <v>4201813.8500819998</v>
      </c>
      <c r="J392" t="s">
        <v>3</v>
      </c>
      <c r="K392">
        <v>202249.16656300001</v>
      </c>
      <c r="L392">
        <v>4200953.7916339999</v>
      </c>
      <c r="M392" t="s">
        <v>4</v>
      </c>
      <c r="N392">
        <v>4154.29457</v>
      </c>
      <c r="O392">
        <v>1200.1698550000001</v>
      </c>
      <c r="P392" t="s">
        <v>5</v>
      </c>
      <c r="Q392">
        <v>4880.9774219999999</v>
      </c>
      <c r="R392">
        <v>241667.99397700001</v>
      </c>
      <c r="S392" t="s">
        <v>6</v>
      </c>
      <c r="T392">
        <v>2857.1989990000002</v>
      </c>
      <c r="U392">
        <v>4866.127853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0.37602799999999997</v>
      </c>
      <c r="AG392">
        <v>1.2999999999999999E-5</v>
      </c>
      <c r="AH392" t="s">
        <v>11</v>
      </c>
      <c r="AI392">
        <v>0.62255199999999999</v>
      </c>
      <c r="AJ392">
        <v>2.0000000000000002E-5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220683.93156200001</v>
      </c>
      <c r="I393">
        <v>4799473.9944000002</v>
      </c>
      <c r="J393" t="s">
        <v>3</v>
      </c>
      <c r="K393">
        <v>220615.49</v>
      </c>
      <c r="L393">
        <v>4798464.9062959999</v>
      </c>
      <c r="M393" t="s">
        <v>4</v>
      </c>
      <c r="N393">
        <v>4532.1164259999996</v>
      </c>
      <c r="O393">
        <v>1241.6468910000001</v>
      </c>
      <c r="P393" t="s">
        <v>5</v>
      </c>
      <c r="Q393">
        <v>5319.0327049999996</v>
      </c>
      <c r="R393">
        <v>299353.494871</v>
      </c>
      <c r="S393" t="s">
        <v>6</v>
      </c>
      <c r="T393">
        <v>3116.1510990000002</v>
      </c>
      <c r="U393">
        <v>5033.0230769999998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0.37583699999999998</v>
      </c>
      <c r="AG393">
        <v>1.1E-5</v>
      </c>
      <c r="AH393" t="s">
        <v>11</v>
      </c>
      <c r="AI393">
        <v>0.62285900000000005</v>
      </c>
      <c r="AJ393">
        <v>2.1999999999999999E-5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239025.3475</v>
      </c>
      <c r="I394">
        <v>5396392.7515489999</v>
      </c>
      <c r="J394" t="s">
        <v>3</v>
      </c>
      <c r="K394">
        <v>238951.16031199999</v>
      </c>
      <c r="L394">
        <v>5395366.4270169996</v>
      </c>
      <c r="M394" t="s">
        <v>4</v>
      </c>
      <c r="N394">
        <v>4909.4138380000004</v>
      </c>
      <c r="O394">
        <v>1312.6942690000001</v>
      </c>
      <c r="P394" t="s">
        <v>5</v>
      </c>
      <c r="Q394">
        <v>5744.8823339999999</v>
      </c>
      <c r="R394">
        <v>349534.76559099997</v>
      </c>
      <c r="S394" t="s">
        <v>6</v>
      </c>
      <c r="T394">
        <v>3374.6283349999999</v>
      </c>
      <c r="U394">
        <v>5217.604507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0.37579400000000002</v>
      </c>
      <c r="AG394">
        <v>1.1E-5</v>
      </c>
      <c r="AH394" t="s">
        <v>11</v>
      </c>
      <c r="AI394">
        <v>0.62299800000000005</v>
      </c>
      <c r="AJ394">
        <v>2.1999999999999999E-5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257356.68124999999</v>
      </c>
      <c r="I395">
        <v>5994544.3620760003</v>
      </c>
      <c r="J395" t="s">
        <v>3</v>
      </c>
      <c r="K395">
        <v>257276.770625</v>
      </c>
      <c r="L395">
        <v>5993243.8431240004</v>
      </c>
      <c r="M395" t="s">
        <v>4</v>
      </c>
      <c r="N395">
        <v>5287.3838669999996</v>
      </c>
      <c r="O395">
        <v>1613.8368800000001</v>
      </c>
      <c r="P395" t="s">
        <v>5</v>
      </c>
      <c r="Q395">
        <v>6159.7291990000003</v>
      </c>
      <c r="R395">
        <v>374289.78372599999</v>
      </c>
      <c r="S395" t="s">
        <v>6</v>
      </c>
      <c r="T395">
        <v>3634.1157710000002</v>
      </c>
      <c r="U395">
        <v>6017.0260470000003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0.37563000000000002</v>
      </c>
      <c r="AG395">
        <v>9.0000000000000002E-6</v>
      </c>
      <c r="AH395" t="s">
        <v>11</v>
      </c>
      <c r="AI395">
        <v>0.62320600000000004</v>
      </c>
      <c r="AJ395">
        <v>2.1999999999999999E-5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275661.89812500001</v>
      </c>
      <c r="I396">
        <v>6483451.1708829999</v>
      </c>
      <c r="J396" t="s">
        <v>3</v>
      </c>
      <c r="K396">
        <v>275576.31125000003</v>
      </c>
      <c r="L396">
        <v>6482170.1553339995</v>
      </c>
      <c r="M396" t="s">
        <v>4</v>
      </c>
      <c r="N396">
        <v>5664.8432419999999</v>
      </c>
      <c r="O396">
        <v>1760.4896140000001</v>
      </c>
      <c r="P396" t="s">
        <v>5</v>
      </c>
      <c r="Q396">
        <v>6570.4091989999997</v>
      </c>
      <c r="R396">
        <v>384922.89331999997</v>
      </c>
      <c r="S396" t="s">
        <v>6</v>
      </c>
      <c r="T396">
        <v>3893.5125880000001</v>
      </c>
      <c r="U396">
        <v>6756.0483379999996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0.37509199999999998</v>
      </c>
      <c r="AG396">
        <v>9.0000000000000002E-6</v>
      </c>
      <c r="AH396" t="s">
        <v>11</v>
      </c>
      <c r="AI396">
        <v>0.62348999999999999</v>
      </c>
      <c r="AJ396">
        <v>2.1999999999999999E-5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293969.979375</v>
      </c>
      <c r="I397">
        <v>6728606.0447239997</v>
      </c>
      <c r="J397" t="s">
        <v>3</v>
      </c>
      <c r="K397">
        <v>293878.71500000003</v>
      </c>
      <c r="L397">
        <v>6727246.1922300002</v>
      </c>
      <c r="M397" t="s">
        <v>4</v>
      </c>
      <c r="N397">
        <v>6041.5640229999999</v>
      </c>
      <c r="O397">
        <v>1783.065038</v>
      </c>
      <c r="P397" t="s">
        <v>5</v>
      </c>
      <c r="Q397">
        <v>6983.2963570000002</v>
      </c>
      <c r="R397">
        <v>396183.90499700001</v>
      </c>
      <c r="S397" t="s">
        <v>6</v>
      </c>
      <c r="T397">
        <v>4152.1499119999999</v>
      </c>
      <c r="U397">
        <v>6992.2537629999997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0.37501000000000001</v>
      </c>
      <c r="AG397">
        <v>9.0000000000000002E-6</v>
      </c>
      <c r="AH397" t="s">
        <v>11</v>
      </c>
      <c r="AI397">
        <v>0.62368699999999999</v>
      </c>
      <c r="AJ397">
        <v>2.1999999999999999E-5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312275.55812499998</v>
      </c>
      <c r="I398">
        <v>6986426.6412960002</v>
      </c>
      <c r="J398" t="s">
        <v>3</v>
      </c>
      <c r="K398">
        <v>312178.56562499999</v>
      </c>
      <c r="L398">
        <v>6984991.8784640003</v>
      </c>
      <c r="M398" t="s">
        <v>4</v>
      </c>
      <c r="N398">
        <v>6418.7385450000002</v>
      </c>
      <c r="O398">
        <v>1881.2798</v>
      </c>
      <c r="P398" t="s">
        <v>5</v>
      </c>
      <c r="Q398">
        <v>7398.6181740000002</v>
      </c>
      <c r="R398">
        <v>410839.07548900001</v>
      </c>
      <c r="S398" t="s">
        <v>6</v>
      </c>
      <c r="T398">
        <v>4411.2808500000001</v>
      </c>
      <c r="U398">
        <v>7186.2686819999999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0.37498399999999998</v>
      </c>
      <c r="AG398">
        <v>9.0000000000000002E-6</v>
      </c>
      <c r="AH398" t="s">
        <v>11</v>
      </c>
      <c r="AI398">
        <v>0.62372700000000003</v>
      </c>
      <c r="AJ398">
        <v>2.1999999999999999E-5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330590.61125000002</v>
      </c>
      <c r="I399">
        <v>7295228.9857790004</v>
      </c>
      <c r="J399" t="s">
        <v>3</v>
      </c>
      <c r="K399">
        <v>330487.924375</v>
      </c>
      <c r="L399">
        <v>7293553.8646849999</v>
      </c>
      <c r="M399" t="s">
        <v>4</v>
      </c>
      <c r="N399">
        <v>6795.8021090000002</v>
      </c>
      <c r="O399">
        <v>1958.442372</v>
      </c>
      <c r="P399" t="s">
        <v>5</v>
      </c>
      <c r="Q399">
        <v>7813.1561039999997</v>
      </c>
      <c r="R399">
        <v>426754.049184</v>
      </c>
      <c r="S399" t="s">
        <v>6</v>
      </c>
      <c r="T399">
        <v>4670.501123</v>
      </c>
      <c r="U399">
        <v>7478.33104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0.37497200000000003</v>
      </c>
      <c r="AG399">
        <v>9.0000000000000002E-6</v>
      </c>
      <c r="AH399" t="s">
        <v>11</v>
      </c>
      <c r="AI399">
        <v>0.62374499999999999</v>
      </c>
      <c r="AJ399">
        <v>2.1999999999999999E-5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348918.93437500001</v>
      </c>
      <c r="I400">
        <v>7576552.6051179999</v>
      </c>
      <c r="J400" t="s">
        <v>3</v>
      </c>
      <c r="K400">
        <v>348810.55499999999</v>
      </c>
      <c r="L400">
        <v>7574735.2188109998</v>
      </c>
      <c r="M400" t="s">
        <v>4</v>
      </c>
      <c r="N400">
        <v>7173.0747659999997</v>
      </c>
      <c r="O400">
        <v>2072.0248620000002</v>
      </c>
      <c r="P400" t="s">
        <v>5</v>
      </c>
      <c r="Q400">
        <v>8231.1465430000007</v>
      </c>
      <c r="R400">
        <v>444482.49466000003</v>
      </c>
      <c r="S400" t="s">
        <v>6</v>
      </c>
      <c r="T400">
        <v>4929.9191410000003</v>
      </c>
      <c r="U400">
        <v>7756.2951549999998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0.37495400000000001</v>
      </c>
      <c r="AG400">
        <v>9.0000000000000002E-6</v>
      </c>
      <c r="AH400" t="s">
        <v>11</v>
      </c>
      <c r="AI400">
        <v>0.62385400000000002</v>
      </c>
      <c r="AJ400">
        <v>2.3E-5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367272.21875</v>
      </c>
      <c r="I401">
        <v>7992077.788284</v>
      </c>
      <c r="J401" t="s">
        <v>3</v>
      </c>
      <c r="K401">
        <v>367158.114375</v>
      </c>
      <c r="L401">
        <v>7990105.5903019998</v>
      </c>
      <c r="M401" t="s">
        <v>4</v>
      </c>
      <c r="N401">
        <v>7550.4099800000004</v>
      </c>
      <c r="O401">
        <v>2195.2938570000001</v>
      </c>
      <c r="P401" t="s">
        <v>5</v>
      </c>
      <c r="Q401">
        <v>8661.1168749999997</v>
      </c>
      <c r="R401">
        <v>476759.11205499998</v>
      </c>
      <c r="S401" t="s">
        <v>6</v>
      </c>
      <c r="T401">
        <v>5189.1456250000001</v>
      </c>
      <c r="U401">
        <v>8078.5275339999998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0.37494100000000002</v>
      </c>
      <c r="AG401">
        <v>9.0000000000000002E-6</v>
      </c>
      <c r="AH401" t="s">
        <v>11</v>
      </c>
      <c r="AI401">
        <v>0.62392300000000001</v>
      </c>
      <c r="AJ401">
        <v>2.1999999999999999E-5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18107.206289000002</v>
      </c>
      <c r="I402">
        <v>32427.981072999999</v>
      </c>
      <c r="J402" t="s">
        <v>3</v>
      </c>
      <c r="K402">
        <v>18101.428789000001</v>
      </c>
      <c r="L402">
        <v>32416.749441</v>
      </c>
      <c r="M402" t="s">
        <v>4</v>
      </c>
      <c r="N402">
        <v>378.74268899999998</v>
      </c>
      <c r="O402">
        <v>15.652850000000001</v>
      </c>
      <c r="P402" t="s">
        <v>5</v>
      </c>
      <c r="Q402">
        <v>0</v>
      </c>
      <c r="R402">
        <v>0</v>
      </c>
      <c r="S402" t="s">
        <v>6</v>
      </c>
      <c r="T402">
        <v>257.71673399999997</v>
      </c>
      <c r="U402">
        <v>17.467656999999999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0.38317200000000001</v>
      </c>
      <c r="AG402">
        <v>1.4E-5</v>
      </c>
      <c r="AH402" t="s">
        <v>11</v>
      </c>
      <c r="AI402">
        <v>0.61785900000000005</v>
      </c>
      <c r="AJ402">
        <v>1.2999999999999999E-5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36215.843593999998</v>
      </c>
      <c r="I403">
        <v>85477.282321999999</v>
      </c>
      <c r="J403" t="s">
        <v>3</v>
      </c>
      <c r="K403">
        <v>36204.352108999999</v>
      </c>
      <c r="L403">
        <v>85465.520105000003</v>
      </c>
      <c r="M403" t="s">
        <v>4</v>
      </c>
      <c r="N403">
        <v>757.58198400000003</v>
      </c>
      <c r="O403">
        <v>46.097935999999997</v>
      </c>
      <c r="P403" t="s">
        <v>5</v>
      </c>
      <c r="Q403">
        <v>0</v>
      </c>
      <c r="R403">
        <v>0</v>
      </c>
      <c r="S403" t="s">
        <v>6</v>
      </c>
      <c r="T403">
        <v>515.96694000000002</v>
      </c>
      <c r="U403">
        <v>60.527662999999997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0.38033099999999997</v>
      </c>
      <c r="AG403">
        <v>2.0000000000000002E-5</v>
      </c>
      <c r="AH403" t="s">
        <v>11</v>
      </c>
      <c r="AI403">
        <v>0.61908200000000002</v>
      </c>
      <c r="AJ403">
        <v>1.0000000000000001E-5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54329.655312000003</v>
      </c>
      <c r="I404">
        <v>136100.892303</v>
      </c>
      <c r="J404" t="s">
        <v>3</v>
      </c>
      <c r="K404">
        <v>54312.371719000002</v>
      </c>
      <c r="L404">
        <v>136051.93732699999</v>
      </c>
      <c r="M404" t="s">
        <v>4</v>
      </c>
      <c r="N404">
        <v>1136.0886989999999</v>
      </c>
      <c r="O404">
        <v>88.828091000000001</v>
      </c>
      <c r="P404" t="s">
        <v>5</v>
      </c>
      <c r="Q404">
        <v>0</v>
      </c>
      <c r="R404">
        <v>0</v>
      </c>
      <c r="S404" t="s">
        <v>6</v>
      </c>
      <c r="T404">
        <v>773.73244</v>
      </c>
      <c r="U404">
        <v>90.730655999999996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0.37897399999999998</v>
      </c>
      <c r="AG404">
        <v>1.5E-5</v>
      </c>
      <c r="AH404" t="s">
        <v>11</v>
      </c>
      <c r="AI404">
        <v>0.61962099999999998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72444.592969000005</v>
      </c>
      <c r="I405">
        <v>165753.00693599999</v>
      </c>
      <c r="J405" t="s">
        <v>3</v>
      </c>
      <c r="K405">
        <v>72421.578750000001</v>
      </c>
      <c r="L405">
        <v>165704.97622000001</v>
      </c>
      <c r="M405" t="s">
        <v>4</v>
      </c>
      <c r="N405">
        <v>1514.3641090000001</v>
      </c>
      <c r="O405">
        <v>124.479043</v>
      </c>
      <c r="P405" t="s">
        <v>5</v>
      </c>
      <c r="Q405">
        <v>0</v>
      </c>
      <c r="R405">
        <v>0</v>
      </c>
      <c r="S405" t="s">
        <v>6</v>
      </c>
      <c r="T405">
        <v>1031.8191859999999</v>
      </c>
      <c r="U405">
        <v>125.230692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0.37836700000000001</v>
      </c>
      <c r="AG405">
        <v>1.2999999999999999E-5</v>
      </c>
      <c r="AH405" t="s">
        <v>11</v>
      </c>
      <c r="AI405">
        <v>0.61995999999999996</v>
      </c>
      <c r="AJ405">
        <v>6.9999999999999999E-6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90536.946406000003</v>
      </c>
      <c r="I406">
        <v>216100.769523</v>
      </c>
      <c r="J406" t="s">
        <v>3</v>
      </c>
      <c r="K406">
        <v>90508.210781000002</v>
      </c>
      <c r="L406">
        <v>216095.09301400001</v>
      </c>
      <c r="M406" t="s">
        <v>4</v>
      </c>
      <c r="N406">
        <v>1891.8383670000001</v>
      </c>
      <c r="O406">
        <v>166.782228</v>
      </c>
      <c r="P406" t="s">
        <v>5</v>
      </c>
      <c r="Q406">
        <v>0</v>
      </c>
      <c r="R406">
        <v>0</v>
      </c>
      <c r="S406" t="s">
        <v>6</v>
      </c>
      <c r="T406">
        <v>1289.2337789999999</v>
      </c>
      <c r="U406">
        <v>187.26379900000001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0.37759900000000002</v>
      </c>
      <c r="AG406">
        <v>1.4E-5</v>
      </c>
      <c r="AH406" t="s">
        <v>11</v>
      </c>
      <c r="AI406">
        <v>0.62006499999999998</v>
      </c>
      <c r="AJ406">
        <v>6.9999999999999999E-6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108647.84968699999</v>
      </c>
      <c r="I407">
        <v>334433.10211400001</v>
      </c>
      <c r="J407" t="s">
        <v>3</v>
      </c>
      <c r="K407">
        <v>108613.36109400001</v>
      </c>
      <c r="L407">
        <v>334446.47147599998</v>
      </c>
      <c r="M407" t="s">
        <v>4</v>
      </c>
      <c r="N407">
        <v>2271.2349020000001</v>
      </c>
      <c r="O407">
        <v>277.15693800000003</v>
      </c>
      <c r="P407" t="s">
        <v>5</v>
      </c>
      <c r="Q407">
        <v>0</v>
      </c>
      <c r="R407">
        <v>0</v>
      </c>
      <c r="S407" t="s">
        <v>6</v>
      </c>
      <c r="T407">
        <v>1548.5013719999999</v>
      </c>
      <c r="U407">
        <v>334.61382300000002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0.37697399999999998</v>
      </c>
      <c r="AG407">
        <v>1.0000000000000001E-5</v>
      </c>
      <c r="AH407" t="s">
        <v>11</v>
      </c>
      <c r="AI407">
        <v>0.62051599999999996</v>
      </c>
      <c r="AJ407">
        <v>1.0000000000000001E-5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126763.81781199999</v>
      </c>
      <c r="I408">
        <v>540313.82232100004</v>
      </c>
      <c r="J408" t="s">
        <v>3</v>
      </c>
      <c r="K408">
        <v>126723.59734399999</v>
      </c>
      <c r="L408">
        <v>540343.94756899995</v>
      </c>
      <c r="M408" t="s">
        <v>4</v>
      </c>
      <c r="N408">
        <v>2650.7369189999999</v>
      </c>
      <c r="O408">
        <v>414.67788400000001</v>
      </c>
      <c r="P408" t="s">
        <v>5</v>
      </c>
      <c r="Q408">
        <v>0</v>
      </c>
      <c r="R408">
        <v>0</v>
      </c>
      <c r="S408" t="s">
        <v>6</v>
      </c>
      <c r="T408">
        <v>1807.2260690000001</v>
      </c>
      <c r="U408">
        <v>535.00925700000005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0.37652099999999999</v>
      </c>
      <c r="AG408">
        <v>9.0000000000000002E-6</v>
      </c>
      <c r="AH408" t="s">
        <v>11</v>
      </c>
      <c r="AI408">
        <v>0.62083500000000003</v>
      </c>
      <c r="AJ408">
        <v>1.2E-5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144871.86687500001</v>
      </c>
      <c r="I409">
        <v>740047.08858500002</v>
      </c>
      <c r="J409" t="s">
        <v>3</v>
      </c>
      <c r="K409">
        <v>144825.91</v>
      </c>
      <c r="L409">
        <v>740118.62232600001</v>
      </c>
      <c r="M409" t="s">
        <v>4</v>
      </c>
      <c r="N409">
        <v>3028.9265869999999</v>
      </c>
      <c r="O409">
        <v>471.05708600000003</v>
      </c>
      <c r="P409" t="s">
        <v>5</v>
      </c>
      <c r="Q409">
        <v>0</v>
      </c>
      <c r="R409">
        <v>0</v>
      </c>
      <c r="S409" t="s">
        <v>6</v>
      </c>
      <c r="T409">
        <v>2065.436987</v>
      </c>
      <c r="U409">
        <v>725.07835899999998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0.376448</v>
      </c>
      <c r="AG409">
        <v>9.0000000000000002E-6</v>
      </c>
      <c r="AH409" t="s">
        <v>11</v>
      </c>
      <c r="AI409">
        <v>0.62125600000000003</v>
      </c>
      <c r="AJ409">
        <v>1.5E-5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162996.42031300001</v>
      </c>
      <c r="I410">
        <v>955964.93793100002</v>
      </c>
      <c r="J410" t="s">
        <v>3</v>
      </c>
      <c r="K410">
        <v>162944.745</v>
      </c>
      <c r="L410">
        <v>956102.77385300002</v>
      </c>
      <c r="M410" t="s">
        <v>4</v>
      </c>
      <c r="N410">
        <v>3407.7970650000002</v>
      </c>
      <c r="O410">
        <v>649.31879900000001</v>
      </c>
      <c r="P410" t="s">
        <v>5</v>
      </c>
      <c r="Q410">
        <v>0</v>
      </c>
      <c r="R410">
        <v>0</v>
      </c>
      <c r="S410" t="s">
        <v>6</v>
      </c>
      <c r="T410">
        <v>2325.461777</v>
      </c>
      <c r="U410">
        <v>956.76616300000001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0.37626900000000002</v>
      </c>
      <c r="AG410">
        <v>9.0000000000000002E-6</v>
      </c>
      <c r="AH410" t="s">
        <v>11</v>
      </c>
      <c r="AI410">
        <v>0.62154100000000001</v>
      </c>
      <c r="AJ410">
        <v>1.5E-5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181109.06656199999</v>
      </c>
      <c r="I411">
        <v>1079505.4806059999</v>
      </c>
      <c r="J411" t="s">
        <v>3</v>
      </c>
      <c r="K411">
        <v>181051.68562500001</v>
      </c>
      <c r="L411">
        <v>1079740.1119349999</v>
      </c>
      <c r="M411" t="s">
        <v>4</v>
      </c>
      <c r="N411">
        <v>3786.2005570000001</v>
      </c>
      <c r="O411">
        <v>707.85098800000003</v>
      </c>
      <c r="P411" t="s">
        <v>5</v>
      </c>
      <c r="Q411">
        <v>0</v>
      </c>
      <c r="R411">
        <v>0</v>
      </c>
      <c r="S411" t="s">
        <v>6</v>
      </c>
      <c r="T411">
        <v>2583.6420509999998</v>
      </c>
      <c r="U411">
        <v>1057.058481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0.37611099999999997</v>
      </c>
      <c r="AG411">
        <v>6.9999999999999999E-6</v>
      </c>
      <c r="AH411" t="s">
        <v>11</v>
      </c>
      <c r="AI411">
        <v>0.62157799999999996</v>
      </c>
      <c r="AJ411">
        <v>1.5E-5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199222.28718799999</v>
      </c>
      <c r="I412">
        <v>1263328.4396210001</v>
      </c>
      <c r="J412" t="s">
        <v>3</v>
      </c>
      <c r="K412">
        <v>199159.2225</v>
      </c>
      <c r="L412">
        <v>1263541.1530840001</v>
      </c>
      <c r="M412" t="s">
        <v>4</v>
      </c>
      <c r="N412">
        <v>4164.3433690000002</v>
      </c>
      <c r="O412">
        <v>776.86683800000003</v>
      </c>
      <c r="P412" t="s">
        <v>5</v>
      </c>
      <c r="Q412">
        <v>0</v>
      </c>
      <c r="R412">
        <v>0</v>
      </c>
      <c r="S412" t="s">
        <v>6</v>
      </c>
      <c r="T412">
        <v>2841.76521</v>
      </c>
      <c r="U412">
        <v>1301.582122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0.37594699999999998</v>
      </c>
      <c r="AG412">
        <v>6.9999999999999999E-6</v>
      </c>
      <c r="AH412" t="s">
        <v>11</v>
      </c>
      <c r="AI412">
        <v>0.62194400000000005</v>
      </c>
      <c r="AJ412">
        <v>1.7E-5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217317.537812</v>
      </c>
      <c r="I413">
        <v>1469975.663101</v>
      </c>
      <c r="J413" t="s">
        <v>3</v>
      </c>
      <c r="K413">
        <v>217248.73343699999</v>
      </c>
      <c r="L413">
        <v>1470157.0205310001</v>
      </c>
      <c r="M413" t="s">
        <v>4</v>
      </c>
      <c r="N413">
        <v>4543.0437789999996</v>
      </c>
      <c r="O413">
        <v>854.28314799999998</v>
      </c>
      <c r="P413" t="s">
        <v>5</v>
      </c>
      <c r="Q413">
        <v>0</v>
      </c>
      <c r="R413">
        <v>0</v>
      </c>
      <c r="S413" t="s">
        <v>6</v>
      </c>
      <c r="T413">
        <v>3098.7873290000002</v>
      </c>
      <c r="U413">
        <v>1571.464958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0.37590099999999999</v>
      </c>
      <c r="AG413">
        <v>6.9999999999999999E-6</v>
      </c>
      <c r="AH413" t="s">
        <v>11</v>
      </c>
      <c r="AI413">
        <v>0.62203399999999998</v>
      </c>
      <c r="AJ413">
        <v>1.7E-5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235419.86249999999</v>
      </c>
      <c r="I414">
        <v>1703945.306412</v>
      </c>
      <c r="J414" t="s">
        <v>3</v>
      </c>
      <c r="K414">
        <v>235345.33</v>
      </c>
      <c r="L414">
        <v>1704218.8119659999</v>
      </c>
      <c r="M414" t="s">
        <v>4</v>
      </c>
      <c r="N414">
        <v>4921.6454199999998</v>
      </c>
      <c r="O414">
        <v>992.20865500000002</v>
      </c>
      <c r="P414" t="s">
        <v>5</v>
      </c>
      <c r="Q414">
        <v>0</v>
      </c>
      <c r="R414">
        <v>0</v>
      </c>
      <c r="S414" t="s">
        <v>6</v>
      </c>
      <c r="T414">
        <v>3356.712031</v>
      </c>
      <c r="U414">
        <v>1783.8117810000001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0.37575500000000001</v>
      </c>
      <c r="AG414">
        <v>6.9999999999999999E-6</v>
      </c>
      <c r="AH414" t="s">
        <v>11</v>
      </c>
      <c r="AI414">
        <v>0.62204999999999999</v>
      </c>
      <c r="AJ414">
        <v>1.7E-5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253531.54406300001</v>
      </c>
      <c r="I415">
        <v>2010582.665695</v>
      </c>
      <c r="J415" t="s">
        <v>3</v>
      </c>
      <c r="K415">
        <v>253451.25937499999</v>
      </c>
      <c r="L415">
        <v>2010876.2252120001</v>
      </c>
      <c r="M415" t="s">
        <v>4</v>
      </c>
      <c r="N415">
        <v>5300.0919919999997</v>
      </c>
      <c r="O415">
        <v>1120.7756919999999</v>
      </c>
      <c r="P415" t="s">
        <v>5</v>
      </c>
      <c r="Q415">
        <v>0</v>
      </c>
      <c r="R415">
        <v>0</v>
      </c>
      <c r="S415" t="s">
        <v>6</v>
      </c>
      <c r="T415">
        <v>3615.1764450000001</v>
      </c>
      <c r="U415">
        <v>2102.8902939999998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0.37573099999999998</v>
      </c>
      <c r="AG415">
        <v>6.9999999999999999E-6</v>
      </c>
      <c r="AH415" t="s">
        <v>11</v>
      </c>
      <c r="AI415">
        <v>0.62226199999999998</v>
      </c>
      <c r="AJ415">
        <v>1.7E-5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271653.86812499998</v>
      </c>
      <c r="I416">
        <v>2305718.4616240002</v>
      </c>
      <c r="J416" t="s">
        <v>3</v>
      </c>
      <c r="K416">
        <v>271567.89250000002</v>
      </c>
      <c r="L416">
        <v>2305886.6281889998</v>
      </c>
      <c r="M416" t="s">
        <v>4</v>
      </c>
      <c r="N416">
        <v>5679.307393</v>
      </c>
      <c r="O416">
        <v>1275.9379220000001</v>
      </c>
      <c r="P416" t="s">
        <v>5</v>
      </c>
      <c r="Q416">
        <v>0</v>
      </c>
      <c r="R416">
        <v>0</v>
      </c>
      <c r="S416" t="s">
        <v>6</v>
      </c>
      <c r="T416">
        <v>3873.976001</v>
      </c>
      <c r="U416">
        <v>2391.2804350000001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0.37561600000000001</v>
      </c>
      <c r="AG416">
        <v>6.0000000000000002E-6</v>
      </c>
      <c r="AH416" t="s">
        <v>11</v>
      </c>
      <c r="AI416">
        <v>0.622668</v>
      </c>
      <c r="AJ416">
        <v>1.8E-5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289777.46875</v>
      </c>
      <c r="I417">
        <v>2539510.3202669998</v>
      </c>
      <c r="J417" t="s">
        <v>3</v>
      </c>
      <c r="K417">
        <v>289685.79499999998</v>
      </c>
      <c r="L417">
        <v>2539798.2918090001</v>
      </c>
      <c r="M417" t="s">
        <v>4</v>
      </c>
      <c r="N417">
        <v>6057.5705470000003</v>
      </c>
      <c r="O417">
        <v>1358.152605</v>
      </c>
      <c r="P417" t="s">
        <v>5</v>
      </c>
      <c r="Q417">
        <v>0</v>
      </c>
      <c r="R417">
        <v>0</v>
      </c>
      <c r="S417" t="s">
        <v>6</v>
      </c>
      <c r="T417">
        <v>4132.2449319999996</v>
      </c>
      <c r="U417">
        <v>2593.3550989999999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0.37543100000000001</v>
      </c>
      <c r="AG417">
        <v>6.9999999999999999E-6</v>
      </c>
      <c r="AH417" t="s">
        <v>11</v>
      </c>
      <c r="AI417">
        <v>0.62280800000000003</v>
      </c>
      <c r="AJ417">
        <v>1.8E-5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307904.40062500001</v>
      </c>
      <c r="I418">
        <v>2754549.462601</v>
      </c>
      <c r="J418" t="s">
        <v>3</v>
      </c>
      <c r="K418">
        <v>307806.99062499998</v>
      </c>
      <c r="L418">
        <v>2754818.4488220001</v>
      </c>
      <c r="M418" t="s">
        <v>4</v>
      </c>
      <c r="N418">
        <v>6436.0991210000002</v>
      </c>
      <c r="O418">
        <v>1468.241295</v>
      </c>
      <c r="P418" t="s">
        <v>5</v>
      </c>
      <c r="Q418">
        <v>0</v>
      </c>
      <c r="R418">
        <v>0</v>
      </c>
      <c r="S418" t="s">
        <v>6</v>
      </c>
      <c r="T418">
        <v>4390.1475490000003</v>
      </c>
      <c r="U418">
        <v>2701.9266200000002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0.37539299999999998</v>
      </c>
      <c r="AG418">
        <v>6.9999999999999999E-6</v>
      </c>
      <c r="AH418" t="s">
        <v>11</v>
      </c>
      <c r="AI418">
        <v>0.62280800000000003</v>
      </c>
      <c r="AJ418">
        <v>1.8E-5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326013.90437499998</v>
      </c>
      <c r="I419">
        <v>3099193.9458920001</v>
      </c>
      <c r="J419" t="s">
        <v>3</v>
      </c>
      <c r="K419">
        <v>325910.745</v>
      </c>
      <c r="L419">
        <v>3099604.1849819999</v>
      </c>
      <c r="M419" t="s">
        <v>4</v>
      </c>
      <c r="N419">
        <v>6815.3106349999998</v>
      </c>
      <c r="O419">
        <v>1625.7071960000001</v>
      </c>
      <c r="P419" t="s">
        <v>5</v>
      </c>
      <c r="Q419">
        <v>0</v>
      </c>
      <c r="R419">
        <v>0</v>
      </c>
      <c r="S419" t="s">
        <v>6</v>
      </c>
      <c r="T419">
        <v>4647.1377339999999</v>
      </c>
      <c r="U419">
        <v>2977.0461500000001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0.37530799999999997</v>
      </c>
      <c r="AG419">
        <v>6.9999999999999999E-6</v>
      </c>
      <c r="AH419" t="s">
        <v>11</v>
      </c>
      <c r="AI419">
        <v>0.62303600000000003</v>
      </c>
      <c r="AJ419">
        <v>1.8E-5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344129.61125000002</v>
      </c>
      <c r="I420">
        <v>3570395.811005</v>
      </c>
      <c r="J420" t="s">
        <v>3</v>
      </c>
      <c r="K420">
        <v>344020.73375000001</v>
      </c>
      <c r="L420">
        <v>3570833.7937469999</v>
      </c>
      <c r="M420" t="s">
        <v>4</v>
      </c>
      <c r="N420">
        <v>7194.3956539999999</v>
      </c>
      <c r="O420">
        <v>1800.847252</v>
      </c>
      <c r="P420" t="s">
        <v>5</v>
      </c>
      <c r="Q420">
        <v>0</v>
      </c>
      <c r="R420">
        <v>0</v>
      </c>
      <c r="S420" t="s">
        <v>6</v>
      </c>
      <c r="T420">
        <v>4905.0641409999998</v>
      </c>
      <c r="U420">
        <v>3218.30665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0.37528600000000001</v>
      </c>
      <c r="AG420">
        <v>6.9999999999999999E-6</v>
      </c>
      <c r="AH420" t="s">
        <v>11</v>
      </c>
      <c r="AI420">
        <v>0.62304099999999996</v>
      </c>
      <c r="AJ420">
        <v>1.8E-5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362232.04312500003</v>
      </c>
      <c r="I421">
        <v>4077514.3114319998</v>
      </c>
      <c r="J421" t="s">
        <v>3</v>
      </c>
      <c r="K421">
        <v>362117.44687500002</v>
      </c>
      <c r="L421">
        <v>4078006.11203</v>
      </c>
      <c r="M421" t="s">
        <v>4</v>
      </c>
      <c r="N421">
        <v>7572.9775680000002</v>
      </c>
      <c r="O421">
        <v>1997.470679</v>
      </c>
      <c r="P421" t="s">
        <v>5</v>
      </c>
      <c r="Q421">
        <v>0</v>
      </c>
      <c r="R421">
        <v>0</v>
      </c>
      <c r="S421" t="s">
        <v>6</v>
      </c>
      <c r="T421">
        <v>5163.1495610000002</v>
      </c>
      <c r="U421">
        <v>3445.3954229999999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0.375083</v>
      </c>
      <c r="AG421">
        <v>9.0000000000000002E-6</v>
      </c>
      <c r="AH421" t="s">
        <v>11</v>
      </c>
      <c r="AI421">
        <v>0.62365199999999998</v>
      </c>
      <c r="AJ421">
        <v>2.0000000000000002E-5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1504.057078</v>
      </c>
      <c r="I422">
        <v>15.913603</v>
      </c>
      <c r="J422" t="s">
        <v>3</v>
      </c>
      <c r="K422">
        <v>1501.712961</v>
      </c>
      <c r="L422">
        <v>15.967796999999999</v>
      </c>
      <c r="M422" t="s">
        <v>4</v>
      </c>
      <c r="N422">
        <v>157.52842000000001</v>
      </c>
      <c r="O422">
        <v>2.4431660000000002</v>
      </c>
      <c r="P422" t="s">
        <v>5</v>
      </c>
      <c r="Q422">
        <v>120.118104</v>
      </c>
      <c r="R422">
        <v>0.58076300000000003</v>
      </c>
      <c r="S422" t="s">
        <v>6</v>
      </c>
      <c r="T422">
        <v>47.174815000000002</v>
      </c>
      <c r="U422">
        <v>0.18343400000000001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0.37681900000000002</v>
      </c>
      <c r="AG422">
        <v>0</v>
      </c>
      <c r="AH422" t="s">
        <v>11</v>
      </c>
      <c r="AI422">
        <v>0.61912199999999995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3009.8689450000002</v>
      </c>
      <c r="I423">
        <v>54.792219000000003</v>
      </c>
      <c r="J423" t="s">
        <v>3</v>
      </c>
      <c r="K423">
        <v>3005.1690429999999</v>
      </c>
      <c r="L423">
        <v>54.494906999999998</v>
      </c>
      <c r="M423" t="s">
        <v>4</v>
      </c>
      <c r="N423">
        <v>314.981269</v>
      </c>
      <c r="O423">
        <v>3.7930410000000001</v>
      </c>
      <c r="P423" t="s">
        <v>5</v>
      </c>
      <c r="Q423">
        <v>240.625573</v>
      </c>
      <c r="R423">
        <v>1.7584340000000001</v>
      </c>
      <c r="S423" t="s">
        <v>6</v>
      </c>
      <c r="T423">
        <v>94.405885999999995</v>
      </c>
      <c r="U423">
        <v>0.37324099999999999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0.37681900000000002</v>
      </c>
      <c r="AG423">
        <v>0</v>
      </c>
      <c r="AH423" t="s">
        <v>11</v>
      </c>
      <c r="AI423">
        <v>0.61912199999999995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4513.8361519999999</v>
      </c>
      <c r="I424">
        <v>136.19031200000001</v>
      </c>
      <c r="J424" t="s">
        <v>3</v>
      </c>
      <c r="K424">
        <v>4506.7945410000002</v>
      </c>
      <c r="L424">
        <v>135.793317</v>
      </c>
      <c r="M424" t="s">
        <v>4</v>
      </c>
      <c r="N424">
        <v>472.66506199999998</v>
      </c>
      <c r="O424">
        <v>6.9873200000000004</v>
      </c>
      <c r="P424" t="s">
        <v>5</v>
      </c>
      <c r="Q424">
        <v>360.85183499999999</v>
      </c>
      <c r="R424">
        <v>4.962961</v>
      </c>
      <c r="S424" t="s">
        <v>6</v>
      </c>
      <c r="T424">
        <v>141.52388500000001</v>
      </c>
      <c r="U424">
        <v>0.50082000000000004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0.37667699999999998</v>
      </c>
      <c r="AG424">
        <v>0</v>
      </c>
      <c r="AH424" t="s">
        <v>11</v>
      </c>
      <c r="AI424">
        <v>0.61912199999999995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6016.9813379999996</v>
      </c>
      <c r="I425">
        <v>234.116298</v>
      </c>
      <c r="J425" t="s">
        <v>3</v>
      </c>
      <c r="K425">
        <v>6007.6054690000001</v>
      </c>
      <c r="L425">
        <v>233.53155000000001</v>
      </c>
      <c r="M425" t="s">
        <v>4</v>
      </c>
      <c r="N425">
        <v>630.10292800000002</v>
      </c>
      <c r="O425">
        <v>10.412641000000001</v>
      </c>
      <c r="P425" t="s">
        <v>5</v>
      </c>
      <c r="Q425">
        <v>480.90340600000002</v>
      </c>
      <c r="R425">
        <v>6.4541870000000001</v>
      </c>
      <c r="S425" t="s">
        <v>6</v>
      </c>
      <c r="T425">
        <v>188.53120100000001</v>
      </c>
      <c r="U425">
        <v>0.65046499999999996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0.37667699999999998</v>
      </c>
      <c r="AG425">
        <v>0</v>
      </c>
      <c r="AH425" t="s">
        <v>11</v>
      </c>
      <c r="AI425">
        <v>0.61912199999999995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7519.4958109999998</v>
      </c>
      <c r="I426">
        <v>396.544105</v>
      </c>
      <c r="J426" t="s">
        <v>3</v>
      </c>
      <c r="K426">
        <v>7507.7601560000003</v>
      </c>
      <c r="L426">
        <v>394.56672500000002</v>
      </c>
      <c r="M426" t="s">
        <v>4</v>
      </c>
      <c r="N426">
        <v>787.56058299999995</v>
      </c>
      <c r="O426">
        <v>12.909471999999999</v>
      </c>
      <c r="P426" t="s">
        <v>5</v>
      </c>
      <c r="Q426">
        <v>600.72927000000004</v>
      </c>
      <c r="R426">
        <v>8.1587289999999992</v>
      </c>
      <c r="S426" t="s">
        <v>6</v>
      </c>
      <c r="T426">
        <v>235.59645800000001</v>
      </c>
      <c r="U426">
        <v>1.0643800000000001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0.37667699999999998</v>
      </c>
      <c r="AG426">
        <v>0</v>
      </c>
      <c r="AH426" t="s">
        <v>11</v>
      </c>
      <c r="AI426">
        <v>0.61912199999999995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9022.9791989999994</v>
      </c>
      <c r="I427">
        <v>537.12366199999997</v>
      </c>
      <c r="J427" t="s">
        <v>3</v>
      </c>
      <c r="K427">
        <v>9008.8976559999992</v>
      </c>
      <c r="L427">
        <v>534.921559</v>
      </c>
      <c r="M427" t="s">
        <v>4</v>
      </c>
      <c r="N427">
        <v>944.99976800000002</v>
      </c>
      <c r="O427">
        <v>16.532689000000001</v>
      </c>
      <c r="P427" t="s">
        <v>5</v>
      </c>
      <c r="Q427">
        <v>720.74916499999995</v>
      </c>
      <c r="R427">
        <v>9.6264959999999995</v>
      </c>
      <c r="S427" t="s">
        <v>6</v>
      </c>
      <c r="T427">
        <v>282.64203199999997</v>
      </c>
      <c r="U427">
        <v>1.5058750000000001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0.37667699999999998</v>
      </c>
      <c r="AG427">
        <v>0</v>
      </c>
      <c r="AH427" t="s">
        <v>11</v>
      </c>
      <c r="AI427">
        <v>0.61912199999999995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10525.710879</v>
      </c>
      <c r="I428">
        <v>681.42352400000004</v>
      </c>
      <c r="J428" t="s">
        <v>3</v>
      </c>
      <c r="K428">
        <v>10509.270977</v>
      </c>
      <c r="L428">
        <v>677.69362000000001</v>
      </c>
      <c r="M428" t="s">
        <v>4</v>
      </c>
      <c r="N428">
        <v>1102.4415039999999</v>
      </c>
      <c r="O428">
        <v>19.734127000000001</v>
      </c>
      <c r="P428" t="s">
        <v>5</v>
      </c>
      <c r="Q428">
        <v>840.52565100000004</v>
      </c>
      <c r="R428">
        <v>12.390235000000001</v>
      </c>
      <c r="S428" t="s">
        <v>6</v>
      </c>
      <c r="T428">
        <v>329.76596499999999</v>
      </c>
      <c r="U428">
        <v>2.4245030000000001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0.37658999999999998</v>
      </c>
      <c r="AG428">
        <v>0</v>
      </c>
      <c r="AH428" t="s">
        <v>11</v>
      </c>
      <c r="AI428">
        <v>0.61912199999999995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12029.383828</v>
      </c>
      <c r="I429">
        <v>840.73261500000001</v>
      </c>
      <c r="J429" t="s">
        <v>3</v>
      </c>
      <c r="K429">
        <v>12010.611719</v>
      </c>
      <c r="L429">
        <v>835.48125200000004</v>
      </c>
      <c r="M429" t="s">
        <v>4</v>
      </c>
      <c r="N429">
        <v>1260.0587109999999</v>
      </c>
      <c r="O429">
        <v>25.138755</v>
      </c>
      <c r="P429" t="s">
        <v>5</v>
      </c>
      <c r="Q429">
        <v>960.62383499999999</v>
      </c>
      <c r="R429">
        <v>16.846878</v>
      </c>
      <c r="S429" t="s">
        <v>6</v>
      </c>
      <c r="T429">
        <v>376.838955</v>
      </c>
      <c r="U429">
        <v>3.1704479999999999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0.37658999999999998</v>
      </c>
      <c r="AG429">
        <v>0</v>
      </c>
      <c r="AH429" t="s">
        <v>11</v>
      </c>
      <c r="AI429">
        <v>0.61912199999999995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13532.847168</v>
      </c>
      <c r="I430">
        <v>1010.2448419999999</v>
      </c>
      <c r="J430" t="s">
        <v>3</v>
      </c>
      <c r="K430">
        <v>13511.728241999999</v>
      </c>
      <c r="L430">
        <v>1004.160555</v>
      </c>
      <c r="M430" t="s">
        <v>4</v>
      </c>
      <c r="N430">
        <v>1417.773496</v>
      </c>
      <c r="O430">
        <v>31.160443000000001</v>
      </c>
      <c r="P430" t="s">
        <v>5</v>
      </c>
      <c r="Q430">
        <v>1080.598442</v>
      </c>
      <c r="R430">
        <v>23.152818</v>
      </c>
      <c r="S430" t="s">
        <v>6</v>
      </c>
      <c r="T430">
        <v>423.91212899999999</v>
      </c>
      <c r="U430">
        <v>4.2065159999999997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0.37658999999999998</v>
      </c>
      <c r="AG430">
        <v>0</v>
      </c>
      <c r="AH430" t="s">
        <v>11</v>
      </c>
      <c r="AI430">
        <v>0.61912199999999995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15037.98293</v>
      </c>
      <c r="I431">
        <v>1180.5011649999999</v>
      </c>
      <c r="J431" t="s">
        <v>3</v>
      </c>
      <c r="K431">
        <v>15014.526191000001</v>
      </c>
      <c r="L431">
        <v>1173.948198</v>
      </c>
      <c r="M431" t="s">
        <v>4</v>
      </c>
      <c r="N431">
        <v>1575.520383</v>
      </c>
      <c r="O431">
        <v>39.022289999999998</v>
      </c>
      <c r="P431" t="s">
        <v>5</v>
      </c>
      <c r="Q431">
        <v>1200.585791</v>
      </c>
      <c r="R431">
        <v>31.248342999999998</v>
      </c>
      <c r="S431" t="s">
        <v>6</v>
      </c>
      <c r="T431">
        <v>471.06280800000002</v>
      </c>
      <c r="U431">
        <v>5.2217099999999999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0.375942</v>
      </c>
      <c r="AG431">
        <v>0</v>
      </c>
      <c r="AH431" t="s">
        <v>11</v>
      </c>
      <c r="AI431">
        <v>0.61912199999999995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16543.751914</v>
      </c>
      <c r="I432">
        <v>1499.5477100000001</v>
      </c>
      <c r="J432" t="s">
        <v>3</v>
      </c>
      <c r="K432">
        <v>16517.956094000001</v>
      </c>
      <c r="L432">
        <v>1492.6999390000001</v>
      </c>
      <c r="M432" t="s">
        <v>4</v>
      </c>
      <c r="N432">
        <v>1733.1907639999999</v>
      </c>
      <c r="O432">
        <v>49.833950000000002</v>
      </c>
      <c r="P432" t="s">
        <v>5</v>
      </c>
      <c r="Q432">
        <v>1320.581946</v>
      </c>
      <c r="R432">
        <v>36.284184000000003</v>
      </c>
      <c r="S432" t="s">
        <v>6</v>
      </c>
      <c r="T432">
        <v>518.25359900000001</v>
      </c>
      <c r="U432">
        <v>6.5982260000000004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0.37575500000000001</v>
      </c>
      <c r="AG432">
        <v>0</v>
      </c>
      <c r="AH432" t="s">
        <v>11</v>
      </c>
      <c r="AI432">
        <v>0.62162099999999998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18049.701289000001</v>
      </c>
      <c r="I433">
        <v>1959.7209700000001</v>
      </c>
      <c r="J433" t="s">
        <v>3</v>
      </c>
      <c r="K433">
        <v>18021.548515999999</v>
      </c>
      <c r="L433">
        <v>1949.0189109999999</v>
      </c>
      <c r="M433" t="s">
        <v>4</v>
      </c>
      <c r="N433">
        <v>1891.0213209999999</v>
      </c>
      <c r="O433">
        <v>63.140934999999999</v>
      </c>
      <c r="P433" t="s">
        <v>5</v>
      </c>
      <c r="Q433">
        <v>1440.7679350000001</v>
      </c>
      <c r="R433">
        <v>42.447243</v>
      </c>
      <c r="S433" t="s">
        <v>6</v>
      </c>
      <c r="T433">
        <v>565.75635999999997</v>
      </c>
      <c r="U433">
        <v>8.1542270000000006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0.37575500000000001</v>
      </c>
      <c r="AG433">
        <v>0</v>
      </c>
      <c r="AH433" t="s">
        <v>11</v>
      </c>
      <c r="AI433">
        <v>0.62162099999999998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19556.065781000001</v>
      </c>
      <c r="I434">
        <v>2551.4875809999999</v>
      </c>
      <c r="J434" t="s">
        <v>3</v>
      </c>
      <c r="K434">
        <v>19525.559530999999</v>
      </c>
      <c r="L434">
        <v>2538.8476110000001</v>
      </c>
      <c r="M434" t="s">
        <v>4</v>
      </c>
      <c r="N434">
        <v>2048.6685130000001</v>
      </c>
      <c r="O434">
        <v>74.153470999999996</v>
      </c>
      <c r="P434" t="s">
        <v>5</v>
      </c>
      <c r="Q434">
        <v>1561.029153</v>
      </c>
      <c r="R434">
        <v>51.217091000000003</v>
      </c>
      <c r="S434" t="s">
        <v>6</v>
      </c>
      <c r="T434">
        <v>613.23632599999996</v>
      </c>
      <c r="U434">
        <v>9.0688119999999994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0.37575500000000001</v>
      </c>
      <c r="AG434">
        <v>0</v>
      </c>
      <c r="AH434" t="s">
        <v>11</v>
      </c>
      <c r="AI434">
        <v>0.62162099999999998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21061.952773000001</v>
      </c>
      <c r="I435">
        <v>2892.5575789999998</v>
      </c>
      <c r="J435" t="s">
        <v>3</v>
      </c>
      <c r="K435">
        <v>21029.105976999999</v>
      </c>
      <c r="L435">
        <v>2878.7419399999999</v>
      </c>
      <c r="M435" t="s">
        <v>4</v>
      </c>
      <c r="N435">
        <v>2206.5106839999999</v>
      </c>
      <c r="O435">
        <v>86.512175999999997</v>
      </c>
      <c r="P435" t="s">
        <v>5</v>
      </c>
      <c r="Q435">
        <v>1681.2476590000001</v>
      </c>
      <c r="R435">
        <v>61.74868</v>
      </c>
      <c r="S435" t="s">
        <v>6</v>
      </c>
      <c r="T435">
        <v>660.65729899999997</v>
      </c>
      <c r="U435">
        <v>9.9442950000000003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0.37575500000000001</v>
      </c>
      <c r="AG435">
        <v>0</v>
      </c>
      <c r="AH435" t="s">
        <v>11</v>
      </c>
      <c r="AI435">
        <v>0.62162099999999998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22568.120469000001</v>
      </c>
      <c r="I436">
        <v>3265.0552990000001</v>
      </c>
      <c r="J436" t="s">
        <v>3</v>
      </c>
      <c r="K436">
        <v>22532.930938000001</v>
      </c>
      <c r="L436">
        <v>3249.4502240000002</v>
      </c>
      <c r="M436" t="s">
        <v>4</v>
      </c>
      <c r="N436">
        <v>2364.504653</v>
      </c>
      <c r="O436">
        <v>99.815164999999993</v>
      </c>
      <c r="P436" t="s">
        <v>5</v>
      </c>
      <c r="Q436">
        <v>1801.1842919999999</v>
      </c>
      <c r="R436">
        <v>68.860832000000002</v>
      </c>
      <c r="S436" t="s">
        <v>6</v>
      </c>
      <c r="T436">
        <v>708.03843900000004</v>
      </c>
      <c r="U436">
        <v>10.369236000000001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0.37575500000000001</v>
      </c>
      <c r="AG436">
        <v>0</v>
      </c>
      <c r="AH436" t="s">
        <v>11</v>
      </c>
      <c r="AI436">
        <v>0.62162099999999998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24075.242851999999</v>
      </c>
      <c r="I437">
        <v>3660.2112040000002</v>
      </c>
      <c r="J437" t="s">
        <v>3</v>
      </c>
      <c r="K437">
        <v>24037.702812</v>
      </c>
      <c r="L437">
        <v>3641.932836</v>
      </c>
      <c r="M437" t="s">
        <v>4</v>
      </c>
      <c r="N437">
        <v>2522.5773049999998</v>
      </c>
      <c r="O437">
        <v>99.925563999999994</v>
      </c>
      <c r="P437" t="s">
        <v>5</v>
      </c>
      <c r="Q437">
        <v>1921.549739</v>
      </c>
      <c r="R437">
        <v>75.058205000000001</v>
      </c>
      <c r="S437" t="s">
        <v>6</v>
      </c>
      <c r="T437">
        <v>755.57149400000003</v>
      </c>
      <c r="U437">
        <v>12.194653000000001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0.37575500000000001</v>
      </c>
      <c r="AG437">
        <v>0</v>
      </c>
      <c r="AH437" t="s">
        <v>11</v>
      </c>
      <c r="AI437">
        <v>0.62162099999999998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25578.984141000001</v>
      </c>
      <c r="I438">
        <v>3776.6230049999999</v>
      </c>
      <c r="J438" t="s">
        <v>3</v>
      </c>
      <c r="K438">
        <v>25539.076055000001</v>
      </c>
      <c r="L438">
        <v>3749.9635090000002</v>
      </c>
      <c r="M438" t="s">
        <v>4</v>
      </c>
      <c r="N438">
        <v>2679.9371139999998</v>
      </c>
      <c r="O438">
        <v>105.424528</v>
      </c>
      <c r="P438" t="s">
        <v>5</v>
      </c>
      <c r="Q438">
        <v>2041.4315819999999</v>
      </c>
      <c r="R438">
        <v>77.422906999999995</v>
      </c>
      <c r="S438" t="s">
        <v>6</v>
      </c>
      <c r="T438">
        <v>802.93510000000003</v>
      </c>
      <c r="U438">
        <v>12.451089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0.37575500000000001</v>
      </c>
      <c r="AG438">
        <v>0</v>
      </c>
      <c r="AH438" t="s">
        <v>11</v>
      </c>
      <c r="AI438">
        <v>0.62162099999999998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27083.469647999998</v>
      </c>
      <c r="I439">
        <v>3968.0778639999999</v>
      </c>
      <c r="J439" t="s">
        <v>3</v>
      </c>
      <c r="K439">
        <v>27041.216952999999</v>
      </c>
      <c r="L439">
        <v>3941.3009670000001</v>
      </c>
      <c r="M439" t="s">
        <v>4</v>
      </c>
      <c r="N439">
        <v>2837.5035889999999</v>
      </c>
      <c r="O439">
        <v>116.98855500000001</v>
      </c>
      <c r="P439" t="s">
        <v>5</v>
      </c>
      <c r="Q439">
        <v>2161.6212399999999</v>
      </c>
      <c r="R439">
        <v>79.680147000000005</v>
      </c>
      <c r="S439" t="s">
        <v>6</v>
      </c>
      <c r="T439">
        <v>850.25719200000003</v>
      </c>
      <c r="U439">
        <v>13.508761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0.37575500000000001</v>
      </c>
      <c r="AG439">
        <v>0</v>
      </c>
      <c r="AH439" t="s">
        <v>11</v>
      </c>
      <c r="AI439">
        <v>0.62162099999999998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28586.301640999998</v>
      </c>
      <c r="I440">
        <v>4073.2286709999998</v>
      </c>
      <c r="J440" t="s">
        <v>3</v>
      </c>
      <c r="K440">
        <v>28541.717186999998</v>
      </c>
      <c r="L440">
        <v>4046.5450219999998</v>
      </c>
      <c r="M440" t="s">
        <v>4</v>
      </c>
      <c r="N440">
        <v>2994.8855570000001</v>
      </c>
      <c r="O440">
        <v>125.32467699999999</v>
      </c>
      <c r="P440" t="s">
        <v>5</v>
      </c>
      <c r="Q440">
        <v>2281.7356300000001</v>
      </c>
      <c r="R440">
        <v>81.918312</v>
      </c>
      <c r="S440" t="s">
        <v>6</v>
      </c>
      <c r="T440">
        <v>897.74641599999995</v>
      </c>
      <c r="U440">
        <v>14.187199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0.37575500000000001</v>
      </c>
      <c r="AG440">
        <v>0</v>
      </c>
      <c r="AH440" t="s">
        <v>11</v>
      </c>
      <c r="AI440">
        <v>0.62162099999999998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30089.734258</v>
      </c>
      <c r="I441">
        <v>4191.0164569999997</v>
      </c>
      <c r="J441" t="s">
        <v>3</v>
      </c>
      <c r="K441">
        <v>30042.801640999998</v>
      </c>
      <c r="L441">
        <v>4165.3719979999996</v>
      </c>
      <c r="M441" t="s">
        <v>4</v>
      </c>
      <c r="N441">
        <v>3152.7676459999998</v>
      </c>
      <c r="O441">
        <v>136.15716399999999</v>
      </c>
      <c r="P441" t="s">
        <v>5</v>
      </c>
      <c r="Q441">
        <v>2401.6775830000001</v>
      </c>
      <c r="R441">
        <v>82.545299</v>
      </c>
      <c r="S441" t="s">
        <v>6</v>
      </c>
      <c r="T441">
        <v>945.06710899999996</v>
      </c>
      <c r="U441">
        <v>13.79903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0.37575500000000001</v>
      </c>
      <c r="AG441">
        <v>0</v>
      </c>
      <c r="AH441" t="s">
        <v>11</v>
      </c>
      <c r="AI441">
        <v>0.62162099999999998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1433.0272829999999</v>
      </c>
      <c r="I442">
        <v>70.859030000000004</v>
      </c>
      <c r="J442" t="s">
        <v>3</v>
      </c>
      <c r="K442">
        <v>1430.722888</v>
      </c>
      <c r="L442">
        <v>70.765276999999998</v>
      </c>
      <c r="M442" t="s">
        <v>4</v>
      </c>
      <c r="N442">
        <v>156.26091</v>
      </c>
      <c r="O442">
        <v>3.4493659999999999</v>
      </c>
      <c r="P442" t="s">
        <v>5</v>
      </c>
      <c r="Q442">
        <v>0</v>
      </c>
      <c r="R442">
        <v>0</v>
      </c>
      <c r="S442" t="s">
        <v>6</v>
      </c>
      <c r="T442">
        <v>46.974432999999998</v>
      </c>
      <c r="U442">
        <v>0.12600900000000001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0.37681900000000002</v>
      </c>
      <c r="AG442">
        <v>0</v>
      </c>
      <c r="AH442" t="s">
        <v>11</v>
      </c>
      <c r="AI442">
        <v>0.61912199999999995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2866.2594819999999</v>
      </c>
      <c r="I443">
        <v>189.30042900000001</v>
      </c>
      <c r="J443" t="s">
        <v>3</v>
      </c>
      <c r="K443">
        <v>2861.6449459999999</v>
      </c>
      <c r="L443">
        <v>189.514895</v>
      </c>
      <c r="M443" t="s">
        <v>4</v>
      </c>
      <c r="N443">
        <v>312.339629</v>
      </c>
      <c r="O443">
        <v>7.498246</v>
      </c>
      <c r="P443" t="s">
        <v>5</v>
      </c>
      <c r="Q443">
        <v>0</v>
      </c>
      <c r="R443">
        <v>0</v>
      </c>
      <c r="S443" t="s">
        <v>6</v>
      </c>
      <c r="T443">
        <v>94.296362000000002</v>
      </c>
      <c r="U443">
        <v>3.3371400000000002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0.37681900000000002</v>
      </c>
      <c r="AG443">
        <v>0</v>
      </c>
      <c r="AH443" t="s">
        <v>11</v>
      </c>
      <c r="AI443">
        <v>0.61912199999999995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4300.1301759999997</v>
      </c>
      <c r="I444">
        <v>361.46184899999997</v>
      </c>
      <c r="J444" t="s">
        <v>3</v>
      </c>
      <c r="K444">
        <v>4293.2185939999999</v>
      </c>
      <c r="L444">
        <v>362.057795</v>
      </c>
      <c r="M444" t="s">
        <v>4</v>
      </c>
      <c r="N444">
        <v>468.28087900000003</v>
      </c>
      <c r="O444">
        <v>11.390044</v>
      </c>
      <c r="P444" t="s">
        <v>5</v>
      </c>
      <c r="Q444">
        <v>0</v>
      </c>
      <c r="R444">
        <v>0</v>
      </c>
      <c r="S444" t="s">
        <v>6</v>
      </c>
      <c r="T444">
        <v>141.483159</v>
      </c>
      <c r="U444">
        <v>3.8373029999999999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0.37667699999999998</v>
      </c>
      <c r="AG444">
        <v>0</v>
      </c>
      <c r="AH444" t="s">
        <v>11</v>
      </c>
      <c r="AI444">
        <v>0.61912199999999995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5733.0867289999997</v>
      </c>
      <c r="I445">
        <v>500.93460499999998</v>
      </c>
      <c r="J445" t="s">
        <v>3</v>
      </c>
      <c r="K445">
        <v>5723.8361329999998</v>
      </c>
      <c r="L445">
        <v>501.850414</v>
      </c>
      <c r="M445" t="s">
        <v>4</v>
      </c>
      <c r="N445">
        <v>624.42059900000004</v>
      </c>
      <c r="O445">
        <v>18.02805</v>
      </c>
      <c r="P445" t="s">
        <v>5</v>
      </c>
      <c r="Q445">
        <v>0</v>
      </c>
      <c r="R445">
        <v>0</v>
      </c>
      <c r="S445" t="s">
        <v>6</v>
      </c>
      <c r="T445">
        <v>188.55781899999999</v>
      </c>
      <c r="U445">
        <v>3.9918040000000001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0.37667699999999998</v>
      </c>
      <c r="AG445">
        <v>0</v>
      </c>
      <c r="AH445" t="s">
        <v>11</v>
      </c>
      <c r="AI445">
        <v>0.61912199999999995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7165.7238770000004</v>
      </c>
      <c r="I446">
        <v>688.11657100000002</v>
      </c>
      <c r="J446" t="s">
        <v>3</v>
      </c>
      <c r="K446">
        <v>7154.1636820000003</v>
      </c>
      <c r="L446">
        <v>688.87681099999998</v>
      </c>
      <c r="M446" t="s">
        <v>4</v>
      </c>
      <c r="N446">
        <v>780.70939799999996</v>
      </c>
      <c r="O446">
        <v>31.926409</v>
      </c>
      <c r="P446" t="s">
        <v>5</v>
      </c>
      <c r="Q446">
        <v>0</v>
      </c>
      <c r="R446">
        <v>0</v>
      </c>
      <c r="S446" t="s">
        <v>6</v>
      </c>
      <c r="T446">
        <v>235.61383499999999</v>
      </c>
      <c r="U446">
        <v>4.5315110000000001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0.37667699999999998</v>
      </c>
      <c r="AG446">
        <v>0</v>
      </c>
      <c r="AH446" t="s">
        <v>11</v>
      </c>
      <c r="AI446">
        <v>0.61912199999999995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8598.1991409999991</v>
      </c>
      <c r="I447">
        <v>842.07160499999998</v>
      </c>
      <c r="J447" t="s">
        <v>3</v>
      </c>
      <c r="K447">
        <v>8584.3202930000007</v>
      </c>
      <c r="L447">
        <v>842.85580700000003</v>
      </c>
      <c r="M447" t="s">
        <v>4</v>
      </c>
      <c r="N447">
        <v>936.74629000000004</v>
      </c>
      <c r="O447">
        <v>41.216124000000001</v>
      </c>
      <c r="P447" t="s">
        <v>5</v>
      </c>
      <c r="Q447">
        <v>0</v>
      </c>
      <c r="R447">
        <v>0</v>
      </c>
      <c r="S447" t="s">
        <v>6</v>
      </c>
      <c r="T447">
        <v>282.63440200000002</v>
      </c>
      <c r="U447">
        <v>4.610722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0.37667699999999998</v>
      </c>
      <c r="AG447">
        <v>0</v>
      </c>
      <c r="AH447" t="s">
        <v>11</v>
      </c>
      <c r="AI447">
        <v>0.61912199999999995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10030.641484</v>
      </c>
      <c r="I448">
        <v>976.46094700000003</v>
      </c>
      <c r="J448" t="s">
        <v>3</v>
      </c>
      <c r="K448">
        <v>10014.450742000001</v>
      </c>
      <c r="L448">
        <v>977.86802599999999</v>
      </c>
      <c r="M448" t="s">
        <v>4</v>
      </c>
      <c r="N448">
        <v>1092.8530049999999</v>
      </c>
      <c r="O448">
        <v>55.867438</v>
      </c>
      <c r="P448" t="s">
        <v>5</v>
      </c>
      <c r="Q448">
        <v>0</v>
      </c>
      <c r="R448">
        <v>0</v>
      </c>
      <c r="S448" t="s">
        <v>6</v>
      </c>
      <c r="T448">
        <v>329.695651</v>
      </c>
      <c r="U448">
        <v>4.5788390000000003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0.37658999999999998</v>
      </c>
      <c r="AG448">
        <v>0</v>
      </c>
      <c r="AH448" t="s">
        <v>11</v>
      </c>
      <c r="AI448">
        <v>0.61912199999999995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11463.786152000001</v>
      </c>
      <c r="I449">
        <v>1198.113738</v>
      </c>
      <c r="J449" t="s">
        <v>3</v>
      </c>
      <c r="K449">
        <v>11445.292949000001</v>
      </c>
      <c r="L449">
        <v>1198.7450879999999</v>
      </c>
      <c r="M449" t="s">
        <v>4</v>
      </c>
      <c r="N449">
        <v>1248.9533960000001</v>
      </c>
      <c r="O449">
        <v>72.457650999999998</v>
      </c>
      <c r="P449" t="s">
        <v>5</v>
      </c>
      <c r="Q449">
        <v>0</v>
      </c>
      <c r="R449">
        <v>0</v>
      </c>
      <c r="S449" t="s">
        <v>6</v>
      </c>
      <c r="T449">
        <v>376.750696</v>
      </c>
      <c r="U449">
        <v>4.6906720000000002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0.37658999999999998</v>
      </c>
      <c r="AG449">
        <v>0</v>
      </c>
      <c r="AH449" t="s">
        <v>11</v>
      </c>
      <c r="AI449">
        <v>0.61912199999999995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12895.236465</v>
      </c>
      <c r="I450">
        <v>1403.9505220000001</v>
      </c>
      <c r="J450" t="s">
        <v>3</v>
      </c>
      <c r="K450">
        <v>12874.443691</v>
      </c>
      <c r="L450">
        <v>1404.2109270000001</v>
      </c>
      <c r="M450" t="s">
        <v>4</v>
      </c>
      <c r="N450">
        <v>1404.7435620000001</v>
      </c>
      <c r="O450">
        <v>83.027257000000006</v>
      </c>
      <c r="P450" t="s">
        <v>5</v>
      </c>
      <c r="Q450">
        <v>0</v>
      </c>
      <c r="R450">
        <v>0</v>
      </c>
      <c r="S450" t="s">
        <v>6</v>
      </c>
      <c r="T450">
        <v>423.745833</v>
      </c>
      <c r="U450">
        <v>5.0957020000000002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0.37658999999999998</v>
      </c>
      <c r="AG450">
        <v>0</v>
      </c>
      <c r="AH450" t="s">
        <v>11</v>
      </c>
      <c r="AI450">
        <v>0.61912199999999995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14326.964102</v>
      </c>
      <c r="I451">
        <v>1592.538321</v>
      </c>
      <c r="J451" t="s">
        <v>3</v>
      </c>
      <c r="K451">
        <v>14303.875781000001</v>
      </c>
      <c r="L451">
        <v>1593.9306859999999</v>
      </c>
      <c r="M451" t="s">
        <v>4</v>
      </c>
      <c r="N451">
        <v>1560.760432</v>
      </c>
      <c r="O451">
        <v>106.60607400000001</v>
      </c>
      <c r="P451" t="s">
        <v>5</v>
      </c>
      <c r="Q451">
        <v>0</v>
      </c>
      <c r="R451">
        <v>0</v>
      </c>
      <c r="S451" t="s">
        <v>6</v>
      </c>
      <c r="T451">
        <v>470.705287</v>
      </c>
      <c r="U451">
        <v>5.2213710000000004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0.375942</v>
      </c>
      <c r="AG451">
        <v>0</v>
      </c>
      <c r="AH451" t="s">
        <v>11</v>
      </c>
      <c r="AI451">
        <v>0.61912199999999995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15759.714687</v>
      </c>
      <c r="I452">
        <v>1739.8832890000001</v>
      </c>
      <c r="J452" t="s">
        <v>3</v>
      </c>
      <c r="K452">
        <v>15734.326152</v>
      </c>
      <c r="L452">
        <v>1741.2190909999999</v>
      </c>
      <c r="M452" t="s">
        <v>4</v>
      </c>
      <c r="N452">
        <v>1716.9960229999999</v>
      </c>
      <c r="O452">
        <v>118.42180999999999</v>
      </c>
      <c r="P452" t="s">
        <v>5</v>
      </c>
      <c r="Q452">
        <v>0</v>
      </c>
      <c r="R452">
        <v>0</v>
      </c>
      <c r="S452" t="s">
        <v>6</v>
      </c>
      <c r="T452">
        <v>517.79167600000005</v>
      </c>
      <c r="U452">
        <v>5.8907509999999998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0.37575500000000001</v>
      </c>
      <c r="AG452">
        <v>0</v>
      </c>
      <c r="AH452" t="s">
        <v>11</v>
      </c>
      <c r="AI452">
        <v>0.62162099999999998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17191.168788999999</v>
      </c>
      <c r="I453">
        <v>1837.6592639999999</v>
      </c>
      <c r="J453" t="s">
        <v>3</v>
      </c>
      <c r="K453">
        <v>17163.468476999999</v>
      </c>
      <c r="L453">
        <v>1838.7028789999999</v>
      </c>
      <c r="M453" t="s">
        <v>4</v>
      </c>
      <c r="N453">
        <v>1872.751704</v>
      </c>
      <c r="O453">
        <v>127.654886</v>
      </c>
      <c r="P453" t="s">
        <v>5</v>
      </c>
      <c r="Q453">
        <v>0</v>
      </c>
      <c r="R453">
        <v>0</v>
      </c>
      <c r="S453" t="s">
        <v>6</v>
      </c>
      <c r="T453">
        <v>565.01844700000004</v>
      </c>
      <c r="U453">
        <v>6.598916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0.37575500000000001</v>
      </c>
      <c r="AG453">
        <v>0</v>
      </c>
      <c r="AH453" t="s">
        <v>11</v>
      </c>
      <c r="AI453">
        <v>0.62162099999999998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18622.843008</v>
      </c>
      <c r="I454">
        <v>2021.742352</v>
      </c>
      <c r="J454" t="s">
        <v>3</v>
      </c>
      <c r="K454">
        <v>18592.832852</v>
      </c>
      <c r="L454">
        <v>2021.8179600000001</v>
      </c>
      <c r="M454" t="s">
        <v>4</v>
      </c>
      <c r="N454">
        <v>2028.8491799999999</v>
      </c>
      <c r="O454">
        <v>152.72237799999999</v>
      </c>
      <c r="P454" t="s">
        <v>5</v>
      </c>
      <c r="Q454">
        <v>0</v>
      </c>
      <c r="R454">
        <v>0</v>
      </c>
      <c r="S454" t="s">
        <v>6</v>
      </c>
      <c r="T454">
        <v>612.263689</v>
      </c>
      <c r="U454">
        <v>7.2066480000000004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0.37575500000000001</v>
      </c>
      <c r="AG454">
        <v>0</v>
      </c>
      <c r="AH454" t="s">
        <v>11</v>
      </c>
      <c r="AI454">
        <v>0.62162099999999998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20054.819374999999</v>
      </c>
      <c r="I455">
        <v>2179.4789689999998</v>
      </c>
      <c r="J455" t="s">
        <v>3</v>
      </c>
      <c r="K455">
        <v>20022.501992000001</v>
      </c>
      <c r="L455">
        <v>2179.9193409999998</v>
      </c>
      <c r="M455" t="s">
        <v>4</v>
      </c>
      <c r="N455">
        <v>2184.9290919999999</v>
      </c>
      <c r="O455">
        <v>168.72816499999999</v>
      </c>
      <c r="P455" t="s">
        <v>5</v>
      </c>
      <c r="Q455">
        <v>0</v>
      </c>
      <c r="R455">
        <v>0</v>
      </c>
      <c r="S455" t="s">
        <v>6</v>
      </c>
      <c r="T455">
        <v>659.49482999999998</v>
      </c>
      <c r="U455">
        <v>7.4542390000000003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0.37575500000000001</v>
      </c>
      <c r="AG455">
        <v>0</v>
      </c>
      <c r="AH455" t="s">
        <v>11</v>
      </c>
      <c r="AI455">
        <v>0.62162099999999998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21486.596444999999</v>
      </c>
      <c r="I456">
        <v>2356.9974830000001</v>
      </c>
      <c r="J456" t="s">
        <v>3</v>
      </c>
      <c r="K456">
        <v>21451.971719000001</v>
      </c>
      <c r="L456">
        <v>2357.526061</v>
      </c>
      <c r="M456" t="s">
        <v>4</v>
      </c>
      <c r="N456">
        <v>2340.8730369999998</v>
      </c>
      <c r="O456">
        <v>178.352418</v>
      </c>
      <c r="P456" t="s">
        <v>5</v>
      </c>
      <c r="Q456">
        <v>0</v>
      </c>
      <c r="R456">
        <v>0</v>
      </c>
      <c r="S456" t="s">
        <v>6</v>
      </c>
      <c r="T456">
        <v>706.78941299999997</v>
      </c>
      <c r="U456">
        <v>7.8696219999999997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0.37575500000000001</v>
      </c>
      <c r="AG456">
        <v>0</v>
      </c>
      <c r="AH456" t="s">
        <v>11</v>
      </c>
      <c r="AI456">
        <v>0.62162099999999998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22919.52418</v>
      </c>
      <c r="I457">
        <v>2617.1079249999998</v>
      </c>
      <c r="J457" t="s">
        <v>3</v>
      </c>
      <c r="K457">
        <v>22882.596249999999</v>
      </c>
      <c r="L457">
        <v>2616.3240049999999</v>
      </c>
      <c r="M457" t="s">
        <v>4</v>
      </c>
      <c r="N457">
        <v>2497.13499</v>
      </c>
      <c r="O457">
        <v>207.41515899999999</v>
      </c>
      <c r="P457" t="s">
        <v>5</v>
      </c>
      <c r="Q457">
        <v>0</v>
      </c>
      <c r="R457">
        <v>0</v>
      </c>
      <c r="S457" t="s">
        <v>6</v>
      </c>
      <c r="T457">
        <v>754.06531500000006</v>
      </c>
      <c r="U457">
        <v>8.2947670000000002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0.37575500000000001</v>
      </c>
      <c r="AG457">
        <v>0</v>
      </c>
      <c r="AH457" t="s">
        <v>11</v>
      </c>
      <c r="AI457">
        <v>0.62162099999999998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24351.434218999999</v>
      </c>
      <c r="I458">
        <v>2853.2631270000002</v>
      </c>
      <c r="J458" t="s">
        <v>3</v>
      </c>
      <c r="K458">
        <v>24312.194179999999</v>
      </c>
      <c r="L458">
        <v>2851.3104269999999</v>
      </c>
      <c r="M458" t="s">
        <v>4</v>
      </c>
      <c r="N458">
        <v>2653.4010060000001</v>
      </c>
      <c r="O458">
        <v>236.94608199999999</v>
      </c>
      <c r="P458" t="s">
        <v>5</v>
      </c>
      <c r="Q458">
        <v>0</v>
      </c>
      <c r="R458">
        <v>0</v>
      </c>
      <c r="S458" t="s">
        <v>6</v>
      </c>
      <c r="T458">
        <v>801.30980999999997</v>
      </c>
      <c r="U458">
        <v>8.8054210000000008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0.37575500000000001</v>
      </c>
      <c r="AG458">
        <v>0</v>
      </c>
      <c r="AH458" t="s">
        <v>11</v>
      </c>
      <c r="AI458">
        <v>0.62162099999999998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25784.898358999999</v>
      </c>
      <c r="I459">
        <v>2961.7807899999998</v>
      </c>
      <c r="J459" t="s">
        <v>3</v>
      </c>
      <c r="K459">
        <v>25743.331719000002</v>
      </c>
      <c r="L459">
        <v>2958.1605880000002</v>
      </c>
      <c r="M459" t="s">
        <v>4</v>
      </c>
      <c r="N459">
        <v>2809.6863530000001</v>
      </c>
      <c r="O459">
        <v>264.21434499999998</v>
      </c>
      <c r="P459" t="s">
        <v>5</v>
      </c>
      <c r="Q459">
        <v>0</v>
      </c>
      <c r="R459">
        <v>0</v>
      </c>
      <c r="S459" t="s">
        <v>6</v>
      </c>
      <c r="T459">
        <v>848.727622</v>
      </c>
      <c r="U459">
        <v>9.1667719999999999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0.37575500000000001</v>
      </c>
      <c r="AG459">
        <v>0</v>
      </c>
      <c r="AH459" t="s">
        <v>11</v>
      </c>
      <c r="AI459">
        <v>0.62162099999999998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27217.029257999999</v>
      </c>
      <c r="I460">
        <v>3054.894922</v>
      </c>
      <c r="J460" t="s">
        <v>3</v>
      </c>
      <c r="K460">
        <v>27173.154999999999</v>
      </c>
      <c r="L460">
        <v>3049.908637</v>
      </c>
      <c r="M460" t="s">
        <v>4</v>
      </c>
      <c r="N460">
        <v>2965.6180960000002</v>
      </c>
      <c r="O460">
        <v>274.190833</v>
      </c>
      <c r="P460" t="s">
        <v>5</v>
      </c>
      <c r="Q460">
        <v>0</v>
      </c>
      <c r="R460">
        <v>0</v>
      </c>
      <c r="S460" t="s">
        <v>6</v>
      </c>
      <c r="T460">
        <v>895.96340699999996</v>
      </c>
      <c r="U460">
        <v>9.3211130000000004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0.37575500000000001</v>
      </c>
      <c r="AG460">
        <v>0</v>
      </c>
      <c r="AH460" t="s">
        <v>11</v>
      </c>
      <c r="AI460">
        <v>0.62162099999999998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28648.857069999998</v>
      </c>
      <c r="I461">
        <v>3285.1410569999998</v>
      </c>
      <c r="J461" t="s">
        <v>3</v>
      </c>
      <c r="K461">
        <v>28602.662031</v>
      </c>
      <c r="L461">
        <v>3280.4609070000001</v>
      </c>
      <c r="M461" t="s">
        <v>4</v>
      </c>
      <c r="N461">
        <v>3121.8451559999999</v>
      </c>
      <c r="O461">
        <v>295.065001</v>
      </c>
      <c r="P461" t="s">
        <v>5</v>
      </c>
      <c r="Q461">
        <v>0</v>
      </c>
      <c r="R461">
        <v>0</v>
      </c>
      <c r="S461" t="s">
        <v>6</v>
      </c>
      <c r="T461">
        <v>943.15024300000005</v>
      </c>
      <c r="U461">
        <v>8.9028880000000008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0.37575500000000001</v>
      </c>
      <c r="AG461">
        <v>0</v>
      </c>
      <c r="AH461" t="s">
        <v>11</v>
      </c>
      <c r="AI461">
        <v>0.62162099999999998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1513.2600809999999</v>
      </c>
      <c r="I462">
        <v>1257.1107790000001</v>
      </c>
      <c r="J462" t="s">
        <v>3</v>
      </c>
      <c r="K462">
        <v>1510.344441</v>
      </c>
      <c r="L462">
        <v>1254.8783410000001</v>
      </c>
      <c r="M462" t="s">
        <v>4</v>
      </c>
      <c r="N462">
        <v>114.661224</v>
      </c>
      <c r="O462">
        <v>7.132835</v>
      </c>
      <c r="P462" t="s">
        <v>5</v>
      </c>
      <c r="Q462">
        <v>119.201741</v>
      </c>
      <c r="R462">
        <v>19.065638</v>
      </c>
      <c r="S462" t="s">
        <v>6</v>
      </c>
      <c r="T462">
        <v>48.993749000000001</v>
      </c>
      <c r="U462">
        <v>2.7607249999999999</v>
      </c>
      <c r="V462" t="s">
        <v>7</v>
      </c>
      <c r="W462">
        <v>32.517704000000002</v>
      </c>
      <c r="X462">
        <v>2.1051709999999999</v>
      </c>
      <c r="Y462" t="s">
        <v>8</v>
      </c>
      <c r="Z462">
        <v>36.146265</v>
      </c>
      <c r="AA462">
        <v>2.695767</v>
      </c>
      <c r="AB462" t="s">
        <v>9</v>
      </c>
      <c r="AC462">
        <v>1275.2685719999999</v>
      </c>
      <c r="AD462">
        <v>866.39441899999997</v>
      </c>
      <c r="AE462" t="s">
        <v>10</v>
      </c>
      <c r="AF462">
        <v>0.38278800000000002</v>
      </c>
      <c r="AG462">
        <v>1.7E-5</v>
      </c>
      <c r="AH462" t="s">
        <v>11</v>
      </c>
      <c r="AI462">
        <v>0.617753</v>
      </c>
      <c r="AJ462">
        <v>1.1E-5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3026.3341799999998</v>
      </c>
      <c r="I463">
        <v>3906.2842479999999</v>
      </c>
      <c r="J463" t="s">
        <v>3</v>
      </c>
      <c r="K463">
        <v>3020.5670749999999</v>
      </c>
      <c r="L463">
        <v>3895.3120709999998</v>
      </c>
      <c r="M463" t="s">
        <v>4</v>
      </c>
      <c r="N463">
        <v>228.71438800000001</v>
      </c>
      <c r="O463">
        <v>21.009937000000001</v>
      </c>
      <c r="P463" t="s">
        <v>5</v>
      </c>
      <c r="Q463">
        <v>238.64711299999999</v>
      </c>
      <c r="R463">
        <v>55.013216</v>
      </c>
      <c r="S463" t="s">
        <v>6</v>
      </c>
      <c r="T463">
        <v>97.980474000000001</v>
      </c>
      <c r="U463">
        <v>6.9585689999999998</v>
      </c>
      <c r="V463" t="s">
        <v>7</v>
      </c>
      <c r="W463">
        <v>65.267942000000005</v>
      </c>
      <c r="X463">
        <v>6.7002079999999999</v>
      </c>
      <c r="Y463" t="s">
        <v>8</v>
      </c>
      <c r="Z463">
        <v>72.311794000000006</v>
      </c>
      <c r="AA463">
        <v>6.8842210000000001</v>
      </c>
      <c r="AB463" t="s">
        <v>9</v>
      </c>
      <c r="AC463">
        <v>2550.852046</v>
      </c>
      <c r="AD463">
        <v>2670.3420430000001</v>
      </c>
      <c r="AE463" t="s">
        <v>10</v>
      </c>
      <c r="AF463">
        <v>0.38120799999999999</v>
      </c>
      <c r="AG463">
        <v>1.9000000000000001E-5</v>
      </c>
      <c r="AH463" t="s">
        <v>11</v>
      </c>
      <c r="AI463">
        <v>0.61913200000000002</v>
      </c>
      <c r="AJ463">
        <v>3.9999999999999998E-6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4542.1144629999999</v>
      </c>
      <c r="I464">
        <v>9225.0586430000003</v>
      </c>
      <c r="J464" t="s">
        <v>3</v>
      </c>
      <c r="K464">
        <v>4533.48585</v>
      </c>
      <c r="L464">
        <v>9195.2305880000004</v>
      </c>
      <c r="M464" t="s">
        <v>4</v>
      </c>
      <c r="N464">
        <v>343.67361099999999</v>
      </c>
      <c r="O464">
        <v>56.056247999999997</v>
      </c>
      <c r="P464" t="s">
        <v>5</v>
      </c>
      <c r="Q464">
        <v>357.53361599999999</v>
      </c>
      <c r="R464">
        <v>118.88389599999999</v>
      </c>
      <c r="S464" t="s">
        <v>6</v>
      </c>
      <c r="T464">
        <v>146.72187700000001</v>
      </c>
      <c r="U464">
        <v>13.660859</v>
      </c>
      <c r="V464" t="s">
        <v>7</v>
      </c>
      <c r="W464">
        <v>97.839129</v>
      </c>
      <c r="X464">
        <v>12.950505</v>
      </c>
      <c r="Y464" t="s">
        <v>8</v>
      </c>
      <c r="Z464">
        <v>108.40006099999999</v>
      </c>
      <c r="AA464">
        <v>14.876479</v>
      </c>
      <c r="AB464" t="s">
        <v>9</v>
      </c>
      <c r="AC464">
        <v>3828.715029</v>
      </c>
      <c r="AD464">
        <v>6208.206529</v>
      </c>
      <c r="AE464" t="s">
        <v>10</v>
      </c>
      <c r="AF464">
        <v>0.37971300000000002</v>
      </c>
      <c r="AG464">
        <v>1.5E-5</v>
      </c>
      <c r="AH464" t="s">
        <v>11</v>
      </c>
      <c r="AI464">
        <v>0.62016700000000002</v>
      </c>
      <c r="AJ464">
        <v>9.0000000000000002E-6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6058.8102929999995</v>
      </c>
      <c r="I465">
        <v>17301.917485000002</v>
      </c>
      <c r="J465" t="s">
        <v>3</v>
      </c>
      <c r="K465">
        <v>6047.3407619999998</v>
      </c>
      <c r="L465">
        <v>17249.604813000002</v>
      </c>
      <c r="M465" t="s">
        <v>4</v>
      </c>
      <c r="N465">
        <v>458.01000399999998</v>
      </c>
      <c r="O465">
        <v>103.075973</v>
      </c>
      <c r="P465" t="s">
        <v>5</v>
      </c>
      <c r="Q465">
        <v>477.29083800000001</v>
      </c>
      <c r="R465">
        <v>241.95957899999999</v>
      </c>
      <c r="S465" t="s">
        <v>6</v>
      </c>
      <c r="T465">
        <v>195.862797</v>
      </c>
      <c r="U465">
        <v>35.432037999999999</v>
      </c>
      <c r="V465" t="s">
        <v>7</v>
      </c>
      <c r="W465">
        <v>130.566834</v>
      </c>
      <c r="X465">
        <v>23.599636</v>
      </c>
      <c r="Y465" t="s">
        <v>8</v>
      </c>
      <c r="Z465">
        <v>144.74275900000001</v>
      </c>
      <c r="AA465">
        <v>26.808482999999999</v>
      </c>
      <c r="AB465" t="s">
        <v>9</v>
      </c>
      <c r="AC465">
        <v>5107.2268549999999</v>
      </c>
      <c r="AD465">
        <v>11475.271946000001</v>
      </c>
      <c r="AE465" t="s">
        <v>10</v>
      </c>
      <c r="AF465">
        <v>0.37830900000000001</v>
      </c>
      <c r="AG465">
        <v>1.1E-5</v>
      </c>
      <c r="AH465" t="s">
        <v>11</v>
      </c>
      <c r="AI465">
        <v>0.62020500000000001</v>
      </c>
      <c r="AJ465">
        <v>9.0000000000000002E-6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7572.8003319999998</v>
      </c>
      <c r="I466">
        <v>27749.431270000001</v>
      </c>
      <c r="J466" t="s">
        <v>3</v>
      </c>
      <c r="K466">
        <v>7558.48585</v>
      </c>
      <c r="L466">
        <v>27665.613244</v>
      </c>
      <c r="M466" t="s">
        <v>4</v>
      </c>
      <c r="N466">
        <v>572.47212000000002</v>
      </c>
      <c r="O466">
        <v>144.299136</v>
      </c>
      <c r="P466" t="s">
        <v>5</v>
      </c>
      <c r="Q466">
        <v>596.25160200000005</v>
      </c>
      <c r="R466">
        <v>369.08566500000001</v>
      </c>
      <c r="S466" t="s">
        <v>6</v>
      </c>
      <c r="T466">
        <v>244.58556899999999</v>
      </c>
      <c r="U466">
        <v>47.542723000000002</v>
      </c>
      <c r="V466" t="s">
        <v>7</v>
      </c>
      <c r="W466">
        <v>163.121802</v>
      </c>
      <c r="X466">
        <v>37.820712999999998</v>
      </c>
      <c r="Y466" t="s">
        <v>8</v>
      </c>
      <c r="Z466">
        <v>180.80699000000001</v>
      </c>
      <c r="AA466">
        <v>41.239984999999997</v>
      </c>
      <c r="AB466" t="s">
        <v>9</v>
      </c>
      <c r="AC466">
        <v>6383.7561910000004</v>
      </c>
      <c r="AD466">
        <v>18603.224492000001</v>
      </c>
      <c r="AE466" t="s">
        <v>10</v>
      </c>
      <c r="AF466">
        <v>0.37776900000000002</v>
      </c>
      <c r="AG466">
        <v>9.0000000000000002E-6</v>
      </c>
      <c r="AH466" t="s">
        <v>11</v>
      </c>
      <c r="AI466">
        <v>0.62052700000000005</v>
      </c>
      <c r="AJ466">
        <v>1.0000000000000001E-5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9085.3382810000003</v>
      </c>
      <c r="I467">
        <v>38314.567571</v>
      </c>
      <c r="J467" t="s">
        <v>3</v>
      </c>
      <c r="K467">
        <v>9068.1964449999996</v>
      </c>
      <c r="L467">
        <v>38200.19771</v>
      </c>
      <c r="M467" t="s">
        <v>4</v>
      </c>
      <c r="N467">
        <v>686.58617300000003</v>
      </c>
      <c r="O467">
        <v>211.39568600000001</v>
      </c>
      <c r="P467" t="s">
        <v>5</v>
      </c>
      <c r="Q467">
        <v>715.55895099999998</v>
      </c>
      <c r="R467">
        <v>493.71578899999997</v>
      </c>
      <c r="S467" t="s">
        <v>6</v>
      </c>
      <c r="T467">
        <v>293.36659100000003</v>
      </c>
      <c r="U467">
        <v>60.261805000000003</v>
      </c>
      <c r="V467" t="s">
        <v>7</v>
      </c>
      <c r="W467">
        <v>195.69617</v>
      </c>
      <c r="X467">
        <v>51.748978000000001</v>
      </c>
      <c r="Y467" t="s">
        <v>8</v>
      </c>
      <c r="Z467">
        <v>217.077575</v>
      </c>
      <c r="AA467">
        <v>57.021352</v>
      </c>
      <c r="AB467" t="s">
        <v>9</v>
      </c>
      <c r="AC467">
        <v>7658.8707619999996</v>
      </c>
      <c r="AD467">
        <v>25603.464500999999</v>
      </c>
      <c r="AE467" t="s">
        <v>10</v>
      </c>
      <c r="AF467">
        <v>0.37732500000000002</v>
      </c>
      <c r="AG467">
        <v>6.0000000000000002E-6</v>
      </c>
      <c r="AH467" t="s">
        <v>11</v>
      </c>
      <c r="AI467">
        <v>0.62083900000000003</v>
      </c>
      <c r="AJ467">
        <v>1.1E-5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10597.13416</v>
      </c>
      <c r="I468">
        <v>51112.958610000001</v>
      </c>
      <c r="J468" t="s">
        <v>3</v>
      </c>
      <c r="K468">
        <v>10577.179082000001</v>
      </c>
      <c r="L468">
        <v>50962.360248999998</v>
      </c>
      <c r="M468" t="s">
        <v>4</v>
      </c>
      <c r="N468">
        <v>800.88159199999996</v>
      </c>
      <c r="O468">
        <v>258.046447</v>
      </c>
      <c r="P468" t="s">
        <v>5</v>
      </c>
      <c r="Q468">
        <v>834.53322600000001</v>
      </c>
      <c r="R468">
        <v>652.442768</v>
      </c>
      <c r="S468" t="s">
        <v>6</v>
      </c>
      <c r="T468">
        <v>341.82978900000001</v>
      </c>
      <c r="U468">
        <v>75.708871000000002</v>
      </c>
      <c r="V468" t="s">
        <v>7</v>
      </c>
      <c r="W468">
        <v>228.32947999999999</v>
      </c>
      <c r="X468">
        <v>68.835993999999999</v>
      </c>
      <c r="Y468" t="s">
        <v>8</v>
      </c>
      <c r="Z468">
        <v>253.34386499999999</v>
      </c>
      <c r="AA468">
        <v>76.751535000000004</v>
      </c>
      <c r="AB468" t="s">
        <v>9</v>
      </c>
      <c r="AC468">
        <v>8933.4593750000004</v>
      </c>
      <c r="AD468">
        <v>34425.537256000003</v>
      </c>
      <c r="AE468" t="s">
        <v>10</v>
      </c>
      <c r="AF468">
        <v>0.37698999999999999</v>
      </c>
      <c r="AG468">
        <v>3.9999999999999998E-6</v>
      </c>
      <c r="AH468" t="s">
        <v>11</v>
      </c>
      <c r="AI468">
        <v>0.62132299999999996</v>
      </c>
      <c r="AJ468">
        <v>1.2999999999999999E-5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12113.402598000001</v>
      </c>
      <c r="I469">
        <v>63978.235541000002</v>
      </c>
      <c r="J469" t="s">
        <v>3</v>
      </c>
      <c r="K469">
        <v>12090.646425999999</v>
      </c>
      <c r="L469">
        <v>63786.057749</v>
      </c>
      <c r="M469" t="s">
        <v>4</v>
      </c>
      <c r="N469">
        <v>915.60932400000002</v>
      </c>
      <c r="O469">
        <v>322.45712600000002</v>
      </c>
      <c r="P469" t="s">
        <v>5</v>
      </c>
      <c r="Q469">
        <v>953.77626799999996</v>
      </c>
      <c r="R469">
        <v>842.36375299999997</v>
      </c>
      <c r="S469" t="s">
        <v>6</v>
      </c>
      <c r="T469">
        <v>390.42628100000002</v>
      </c>
      <c r="U469">
        <v>88.195277000000004</v>
      </c>
      <c r="V469" t="s">
        <v>7</v>
      </c>
      <c r="W469">
        <v>260.89945399999999</v>
      </c>
      <c r="X469">
        <v>86.391461000000007</v>
      </c>
      <c r="Y469" t="s">
        <v>8</v>
      </c>
      <c r="Z469">
        <v>289.79771099999999</v>
      </c>
      <c r="AA469">
        <v>112.381682</v>
      </c>
      <c r="AB469" t="s">
        <v>9</v>
      </c>
      <c r="AC469">
        <v>10211.813828</v>
      </c>
      <c r="AD469">
        <v>42825.068334000003</v>
      </c>
      <c r="AE469" t="s">
        <v>10</v>
      </c>
      <c r="AF469">
        <v>0.376801</v>
      </c>
      <c r="AG469">
        <v>3.9999999999999998E-6</v>
      </c>
      <c r="AH469" t="s">
        <v>11</v>
      </c>
      <c r="AI469">
        <v>0.62149299999999996</v>
      </c>
      <c r="AJ469">
        <v>1.4E-5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13630.800938</v>
      </c>
      <c r="I470">
        <v>82479.490212000004</v>
      </c>
      <c r="J470" t="s">
        <v>3</v>
      </c>
      <c r="K470">
        <v>13605.193164</v>
      </c>
      <c r="L470">
        <v>82210.060012999995</v>
      </c>
      <c r="M470" t="s">
        <v>4</v>
      </c>
      <c r="N470">
        <v>1030.7721300000001</v>
      </c>
      <c r="O470">
        <v>391.96031699999997</v>
      </c>
      <c r="P470" t="s">
        <v>5</v>
      </c>
      <c r="Q470">
        <v>1073.245498</v>
      </c>
      <c r="R470">
        <v>1097.9170779999999</v>
      </c>
      <c r="S470" t="s">
        <v>6</v>
      </c>
      <c r="T470">
        <v>439.14901099999997</v>
      </c>
      <c r="U470">
        <v>109.672051</v>
      </c>
      <c r="V470" t="s">
        <v>7</v>
      </c>
      <c r="W470">
        <v>293.61139300000002</v>
      </c>
      <c r="X470">
        <v>114.82081599999999</v>
      </c>
      <c r="Y470" t="s">
        <v>8</v>
      </c>
      <c r="Z470">
        <v>326.25959999999998</v>
      </c>
      <c r="AA470">
        <v>146.441744</v>
      </c>
      <c r="AB470" t="s">
        <v>9</v>
      </c>
      <c r="AC470">
        <v>11490.516113</v>
      </c>
      <c r="AD470">
        <v>55286.741362000001</v>
      </c>
      <c r="AE470" t="s">
        <v>10</v>
      </c>
      <c r="AF470">
        <v>0.37633</v>
      </c>
      <c r="AG470">
        <v>5.0000000000000004E-6</v>
      </c>
      <c r="AH470" t="s">
        <v>11</v>
      </c>
      <c r="AI470">
        <v>0.62182599999999999</v>
      </c>
      <c r="AJ470">
        <v>1.5E-5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15150.814550999999</v>
      </c>
      <c r="I471">
        <v>106080.658182</v>
      </c>
      <c r="J471" t="s">
        <v>3</v>
      </c>
      <c r="K471">
        <v>15122.346777000001</v>
      </c>
      <c r="L471">
        <v>105760.525975</v>
      </c>
      <c r="M471" t="s">
        <v>4</v>
      </c>
      <c r="N471">
        <v>1145.5234399999999</v>
      </c>
      <c r="O471">
        <v>451.14468900000003</v>
      </c>
      <c r="P471" t="s">
        <v>5</v>
      </c>
      <c r="Q471">
        <v>1192.7361599999999</v>
      </c>
      <c r="R471">
        <v>1402.1206090000001</v>
      </c>
      <c r="S471" t="s">
        <v>6</v>
      </c>
      <c r="T471">
        <v>487.87361099999998</v>
      </c>
      <c r="U471">
        <v>136.220032</v>
      </c>
      <c r="V471" t="s">
        <v>7</v>
      </c>
      <c r="W471">
        <v>326.469899</v>
      </c>
      <c r="X471">
        <v>148.77294800000001</v>
      </c>
      <c r="Y471" t="s">
        <v>8</v>
      </c>
      <c r="Z471">
        <v>362.71207399999997</v>
      </c>
      <c r="AA471">
        <v>186.079936</v>
      </c>
      <c r="AB471" t="s">
        <v>9</v>
      </c>
      <c r="AC471">
        <v>12772.070957</v>
      </c>
      <c r="AD471">
        <v>71739.070915000004</v>
      </c>
      <c r="AE471" t="s">
        <v>10</v>
      </c>
      <c r="AF471">
        <v>0.37608599999999998</v>
      </c>
      <c r="AG471">
        <v>7.9999999999999996E-6</v>
      </c>
      <c r="AH471" t="s">
        <v>11</v>
      </c>
      <c r="AI471">
        <v>0.62206099999999998</v>
      </c>
      <c r="AJ471">
        <v>1.5999999999999999E-5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16667.040234</v>
      </c>
      <c r="I472">
        <v>127134.035779</v>
      </c>
      <c r="J472" t="s">
        <v>3</v>
      </c>
      <c r="K472">
        <v>16635.732969000001</v>
      </c>
      <c r="L472">
        <v>126725.69631100001</v>
      </c>
      <c r="M472" t="s">
        <v>4</v>
      </c>
      <c r="N472">
        <v>1260.0411180000001</v>
      </c>
      <c r="O472">
        <v>522.043587</v>
      </c>
      <c r="P472" t="s">
        <v>5</v>
      </c>
      <c r="Q472">
        <v>1311.5966940000001</v>
      </c>
      <c r="R472">
        <v>1714.295087</v>
      </c>
      <c r="S472" t="s">
        <v>6</v>
      </c>
      <c r="T472">
        <v>536.82209699999999</v>
      </c>
      <c r="U472">
        <v>167.83856800000001</v>
      </c>
      <c r="V472" t="s">
        <v>7</v>
      </c>
      <c r="W472">
        <v>359.06124299999999</v>
      </c>
      <c r="X472">
        <v>180.59885399999999</v>
      </c>
      <c r="Y472" t="s">
        <v>8</v>
      </c>
      <c r="Z472">
        <v>398.67876799999999</v>
      </c>
      <c r="AA472">
        <v>223.83900800000001</v>
      </c>
      <c r="AB472" t="s">
        <v>9</v>
      </c>
      <c r="AC472">
        <v>14050.757245999999</v>
      </c>
      <c r="AD472">
        <v>85870.237894999998</v>
      </c>
      <c r="AE472" t="s">
        <v>10</v>
      </c>
      <c r="AF472">
        <v>0.375803</v>
      </c>
      <c r="AG472">
        <v>9.0000000000000002E-6</v>
      </c>
      <c r="AH472" t="s">
        <v>11</v>
      </c>
      <c r="AI472">
        <v>0.62275700000000001</v>
      </c>
      <c r="AJ472">
        <v>1.8E-5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18177.766952999998</v>
      </c>
      <c r="I473">
        <v>144749.44103399999</v>
      </c>
      <c r="J473" t="s">
        <v>3</v>
      </c>
      <c r="K473">
        <v>18143.640156000001</v>
      </c>
      <c r="L473">
        <v>144279.722798</v>
      </c>
      <c r="M473" t="s">
        <v>4</v>
      </c>
      <c r="N473">
        <v>1374.1618120000001</v>
      </c>
      <c r="O473">
        <v>619.13199699999996</v>
      </c>
      <c r="P473" t="s">
        <v>5</v>
      </c>
      <c r="Q473">
        <v>1430.2589820000001</v>
      </c>
      <c r="R473">
        <v>1940.2266340000001</v>
      </c>
      <c r="S473" t="s">
        <v>6</v>
      </c>
      <c r="T473">
        <v>585.71438000000001</v>
      </c>
      <c r="U473">
        <v>188.468098</v>
      </c>
      <c r="V473" t="s">
        <v>7</v>
      </c>
      <c r="W473">
        <v>391.660304</v>
      </c>
      <c r="X473">
        <v>202.63511700000001</v>
      </c>
      <c r="Y473" t="s">
        <v>8</v>
      </c>
      <c r="Z473">
        <v>434.61963100000003</v>
      </c>
      <c r="AA473">
        <v>254.16169099999999</v>
      </c>
      <c r="AB473" t="s">
        <v>9</v>
      </c>
      <c r="AC473">
        <v>15324.596992000001</v>
      </c>
      <c r="AD473">
        <v>97529.819896999994</v>
      </c>
      <c r="AE473" t="s">
        <v>10</v>
      </c>
      <c r="AF473">
        <v>0.37573800000000002</v>
      </c>
      <c r="AG473">
        <v>9.0000000000000002E-6</v>
      </c>
      <c r="AH473" t="s">
        <v>11</v>
      </c>
      <c r="AI473">
        <v>0.62282800000000005</v>
      </c>
      <c r="AJ473">
        <v>1.8E-5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19684.366641000001</v>
      </c>
      <c r="I474">
        <v>159998.588819</v>
      </c>
      <c r="J474" t="s">
        <v>3</v>
      </c>
      <c r="K474">
        <v>19647.409608999998</v>
      </c>
      <c r="L474">
        <v>159490.427642</v>
      </c>
      <c r="M474" t="s">
        <v>4</v>
      </c>
      <c r="N474">
        <v>1487.99415</v>
      </c>
      <c r="O474">
        <v>672.53750700000001</v>
      </c>
      <c r="P474" t="s">
        <v>5</v>
      </c>
      <c r="Q474">
        <v>1548.2807029999999</v>
      </c>
      <c r="R474">
        <v>2144.2373349999998</v>
      </c>
      <c r="S474" t="s">
        <v>6</v>
      </c>
      <c r="T474">
        <v>634.50289599999996</v>
      </c>
      <c r="U474">
        <v>208.45412099999999</v>
      </c>
      <c r="V474" t="s">
        <v>7</v>
      </c>
      <c r="W474">
        <v>423.912556</v>
      </c>
      <c r="X474">
        <v>219.821755</v>
      </c>
      <c r="Y474" t="s">
        <v>8</v>
      </c>
      <c r="Z474">
        <v>470.38792000000001</v>
      </c>
      <c r="AA474">
        <v>283.55730299999999</v>
      </c>
      <c r="AB474" t="s">
        <v>9</v>
      </c>
      <c r="AC474">
        <v>16595.271327999999</v>
      </c>
      <c r="AD474">
        <v>107976.74056799999</v>
      </c>
      <c r="AE474" t="s">
        <v>10</v>
      </c>
      <c r="AF474">
        <v>0.375726</v>
      </c>
      <c r="AG474">
        <v>9.0000000000000002E-6</v>
      </c>
      <c r="AH474" t="s">
        <v>11</v>
      </c>
      <c r="AI474">
        <v>0.62285299999999999</v>
      </c>
      <c r="AJ474">
        <v>1.8E-5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21196.006055000002</v>
      </c>
      <c r="I475">
        <v>183117.06938199999</v>
      </c>
      <c r="J475" t="s">
        <v>3</v>
      </c>
      <c r="K475">
        <v>21156.180938000001</v>
      </c>
      <c r="L475">
        <v>182562.29722899999</v>
      </c>
      <c r="M475" t="s">
        <v>4</v>
      </c>
      <c r="N475">
        <v>1601.9848999999999</v>
      </c>
      <c r="O475">
        <v>786.37891000000002</v>
      </c>
      <c r="P475" t="s">
        <v>5</v>
      </c>
      <c r="Q475">
        <v>1667.066636</v>
      </c>
      <c r="R475">
        <v>2450.2363380000002</v>
      </c>
      <c r="S475" t="s">
        <v>6</v>
      </c>
      <c r="T475">
        <v>683.35682699999995</v>
      </c>
      <c r="U475">
        <v>236.78845899999999</v>
      </c>
      <c r="V475" t="s">
        <v>7</v>
      </c>
      <c r="W475">
        <v>456.44799799999998</v>
      </c>
      <c r="X475">
        <v>247.91562099999999</v>
      </c>
      <c r="Y475" t="s">
        <v>8</v>
      </c>
      <c r="Z475">
        <v>506.54866700000002</v>
      </c>
      <c r="AA475">
        <v>330.36888900000002</v>
      </c>
      <c r="AB475" t="s">
        <v>9</v>
      </c>
      <c r="AC475">
        <v>17869.964687</v>
      </c>
      <c r="AD475">
        <v>123567.348287</v>
      </c>
      <c r="AE475" t="s">
        <v>10</v>
      </c>
      <c r="AF475">
        <v>0.375718</v>
      </c>
      <c r="AG475">
        <v>9.0000000000000002E-6</v>
      </c>
      <c r="AH475" t="s">
        <v>11</v>
      </c>
      <c r="AI475">
        <v>0.62306099999999998</v>
      </c>
      <c r="AJ475">
        <v>1.9000000000000001E-5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22699.135664000001</v>
      </c>
      <c r="I476">
        <v>197707.401766</v>
      </c>
      <c r="J476" t="s">
        <v>3</v>
      </c>
      <c r="K476">
        <v>22656.467422000002</v>
      </c>
      <c r="L476">
        <v>197069.01779400001</v>
      </c>
      <c r="M476" t="s">
        <v>4</v>
      </c>
      <c r="N476">
        <v>1715.7367380000001</v>
      </c>
      <c r="O476">
        <v>856.25914899999998</v>
      </c>
      <c r="P476" t="s">
        <v>5</v>
      </c>
      <c r="Q476">
        <v>1784.6629809999999</v>
      </c>
      <c r="R476">
        <v>2659.628412</v>
      </c>
      <c r="S476" t="s">
        <v>6</v>
      </c>
      <c r="T476">
        <v>732.063401</v>
      </c>
      <c r="U476">
        <v>257.34509800000001</v>
      </c>
      <c r="V476" t="s">
        <v>7</v>
      </c>
      <c r="W476">
        <v>488.54373800000002</v>
      </c>
      <c r="X476">
        <v>269.81226199999998</v>
      </c>
      <c r="Y476" t="s">
        <v>8</v>
      </c>
      <c r="Z476">
        <v>542.26099899999997</v>
      </c>
      <c r="AA476">
        <v>356.14994999999999</v>
      </c>
      <c r="AB476" t="s">
        <v>9</v>
      </c>
      <c r="AC476">
        <v>19137.634765999999</v>
      </c>
      <c r="AD476">
        <v>133170.37555999999</v>
      </c>
      <c r="AE476" t="s">
        <v>10</v>
      </c>
      <c r="AF476">
        <v>0.37564599999999998</v>
      </c>
      <c r="AG476">
        <v>7.9999999999999996E-6</v>
      </c>
      <c r="AH476" t="s">
        <v>11</v>
      </c>
      <c r="AI476">
        <v>0.62306099999999998</v>
      </c>
      <c r="AJ476">
        <v>1.9000000000000001E-5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24208.378398000001</v>
      </c>
      <c r="I477">
        <v>216410.503402</v>
      </c>
      <c r="J477" t="s">
        <v>3</v>
      </c>
      <c r="K477">
        <v>24162.899688000001</v>
      </c>
      <c r="L477">
        <v>215708.35287100001</v>
      </c>
      <c r="M477" t="s">
        <v>4</v>
      </c>
      <c r="N477">
        <v>1829.986128</v>
      </c>
      <c r="O477">
        <v>949.132295</v>
      </c>
      <c r="P477" t="s">
        <v>5</v>
      </c>
      <c r="Q477">
        <v>1903.102549</v>
      </c>
      <c r="R477">
        <v>2886.0487739999999</v>
      </c>
      <c r="S477" t="s">
        <v>6</v>
      </c>
      <c r="T477">
        <v>780.84187499999996</v>
      </c>
      <c r="U477">
        <v>276.34951899999999</v>
      </c>
      <c r="V477" t="s">
        <v>7</v>
      </c>
      <c r="W477">
        <v>520.99901999999997</v>
      </c>
      <c r="X477">
        <v>296.11123199999997</v>
      </c>
      <c r="Y477" t="s">
        <v>8</v>
      </c>
      <c r="Z477">
        <v>578.42674399999999</v>
      </c>
      <c r="AA477">
        <v>383.89163100000002</v>
      </c>
      <c r="AB477" t="s">
        <v>9</v>
      </c>
      <c r="AC477">
        <v>20410.073633</v>
      </c>
      <c r="AD477">
        <v>145942.35368100001</v>
      </c>
      <c r="AE477" t="s">
        <v>10</v>
      </c>
      <c r="AF477">
        <v>0.37561699999999998</v>
      </c>
      <c r="AG477">
        <v>7.9999999999999996E-6</v>
      </c>
      <c r="AH477" t="s">
        <v>11</v>
      </c>
      <c r="AI477">
        <v>0.62319899999999995</v>
      </c>
      <c r="AJ477">
        <v>2.0000000000000002E-5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25716.954609</v>
      </c>
      <c r="I478">
        <v>240115.208048</v>
      </c>
      <c r="J478" t="s">
        <v>3</v>
      </c>
      <c r="K478">
        <v>25668.572891</v>
      </c>
      <c r="L478">
        <v>239376.19000599999</v>
      </c>
      <c r="M478" t="s">
        <v>4</v>
      </c>
      <c r="N478">
        <v>1944.367405</v>
      </c>
      <c r="O478">
        <v>1036.8233210000001</v>
      </c>
      <c r="P478" t="s">
        <v>5</v>
      </c>
      <c r="Q478">
        <v>2021.483401</v>
      </c>
      <c r="R478">
        <v>3234.368669</v>
      </c>
      <c r="S478" t="s">
        <v>6</v>
      </c>
      <c r="T478">
        <v>829.691416</v>
      </c>
      <c r="U478">
        <v>309.690833</v>
      </c>
      <c r="V478" t="s">
        <v>7</v>
      </c>
      <c r="W478">
        <v>553.42383299999995</v>
      </c>
      <c r="X478">
        <v>331.84339999999997</v>
      </c>
      <c r="Y478" t="s">
        <v>8</v>
      </c>
      <c r="Z478">
        <v>614.466273</v>
      </c>
      <c r="AA478">
        <v>425.24894699999999</v>
      </c>
      <c r="AB478" t="s">
        <v>9</v>
      </c>
      <c r="AC478">
        <v>21681.729297000002</v>
      </c>
      <c r="AD478">
        <v>162060.98489399999</v>
      </c>
      <c r="AE478" t="s">
        <v>10</v>
      </c>
      <c r="AF478">
        <v>0.37541799999999997</v>
      </c>
      <c r="AG478">
        <v>1.0000000000000001E-5</v>
      </c>
      <c r="AH478" t="s">
        <v>11</v>
      </c>
      <c r="AI478">
        <v>0.62361200000000006</v>
      </c>
      <c r="AJ478">
        <v>2.0999999999999999E-5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27230.168516000002</v>
      </c>
      <c r="I479">
        <v>264955.88312299998</v>
      </c>
      <c r="J479" t="s">
        <v>3</v>
      </c>
      <c r="K479">
        <v>27178.967811999999</v>
      </c>
      <c r="L479">
        <v>264134.257943</v>
      </c>
      <c r="M479" t="s">
        <v>4</v>
      </c>
      <c r="N479">
        <v>2058.5186990000002</v>
      </c>
      <c r="O479">
        <v>1157.04116</v>
      </c>
      <c r="P479" t="s">
        <v>5</v>
      </c>
      <c r="Q479">
        <v>2140.7805520000002</v>
      </c>
      <c r="R479">
        <v>3566.1949420000001</v>
      </c>
      <c r="S479" t="s">
        <v>6</v>
      </c>
      <c r="T479">
        <v>878.53702499999997</v>
      </c>
      <c r="U479">
        <v>349.60171600000001</v>
      </c>
      <c r="V479" t="s">
        <v>7</v>
      </c>
      <c r="W479">
        <v>586.16968099999997</v>
      </c>
      <c r="X479">
        <v>357.38396999999998</v>
      </c>
      <c r="Y479" t="s">
        <v>8</v>
      </c>
      <c r="Z479">
        <v>650.94504400000005</v>
      </c>
      <c r="AA479">
        <v>465.613721</v>
      </c>
      <c r="AB479" t="s">
        <v>9</v>
      </c>
      <c r="AC479">
        <v>22957.584648</v>
      </c>
      <c r="AD479">
        <v>178889.78674499999</v>
      </c>
      <c r="AE479" t="s">
        <v>10</v>
      </c>
      <c r="AF479">
        <v>0.37535600000000002</v>
      </c>
      <c r="AG479">
        <v>1.0000000000000001E-5</v>
      </c>
      <c r="AH479" t="s">
        <v>11</v>
      </c>
      <c r="AI479">
        <v>0.62361299999999997</v>
      </c>
      <c r="AJ479">
        <v>2.0999999999999999E-5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28738.677070000002</v>
      </c>
      <c r="I480">
        <v>289232.60738200002</v>
      </c>
      <c r="J480" t="s">
        <v>3</v>
      </c>
      <c r="K480">
        <v>28684.651172000002</v>
      </c>
      <c r="L480">
        <v>288296.00382500002</v>
      </c>
      <c r="M480" t="s">
        <v>4</v>
      </c>
      <c r="N480">
        <v>2173.1058539999999</v>
      </c>
      <c r="O480">
        <v>1278.497331</v>
      </c>
      <c r="P480" t="s">
        <v>5</v>
      </c>
      <c r="Q480">
        <v>2259.5586039999998</v>
      </c>
      <c r="R480">
        <v>3893.8595230000001</v>
      </c>
      <c r="S480" t="s">
        <v>6</v>
      </c>
      <c r="T480">
        <v>927.26005499999997</v>
      </c>
      <c r="U480">
        <v>380.51195300000001</v>
      </c>
      <c r="V480" t="s">
        <v>7</v>
      </c>
      <c r="W480">
        <v>618.78227200000003</v>
      </c>
      <c r="X480">
        <v>386.27923900000002</v>
      </c>
      <c r="Y480" t="s">
        <v>8</v>
      </c>
      <c r="Z480">
        <v>687.06260499999996</v>
      </c>
      <c r="AA480">
        <v>510.517337</v>
      </c>
      <c r="AB480" t="s">
        <v>9</v>
      </c>
      <c r="AC480">
        <v>24228.885507999999</v>
      </c>
      <c r="AD480">
        <v>194976.96138299999</v>
      </c>
      <c r="AE480" t="s">
        <v>10</v>
      </c>
      <c r="AF480">
        <v>0.375336</v>
      </c>
      <c r="AG480">
        <v>1.0000000000000001E-5</v>
      </c>
      <c r="AH480" t="s">
        <v>11</v>
      </c>
      <c r="AI480">
        <v>0.62370599999999998</v>
      </c>
      <c r="AJ480">
        <v>2.0000000000000002E-5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30249.761562</v>
      </c>
      <c r="I481">
        <v>311240.20862200001</v>
      </c>
      <c r="J481" t="s">
        <v>3</v>
      </c>
      <c r="K481">
        <v>30192.866328</v>
      </c>
      <c r="L481">
        <v>310175.38635799999</v>
      </c>
      <c r="M481" t="s">
        <v>4</v>
      </c>
      <c r="N481">
        <v>2287.1001120000001</v>
      </c>
      <c r="O481">
        <v>1362.4790390000001</v>
      </c>
      <c r="P481" t="s">
        <v>5</v>
      </c>
      <c r="Q481">
        <v>2378.4355129999999</v>
      </c>
      <c r="R481">
        <v>4157.0472280000004</v>
      </c>
      <c r="S481" t="s">
        <v>6</v>
      </c>
      <c r="T481">
        <v>976.02087300000005</v>
      </c>
      <c r="U481">
        <v>407.92252999999999</v>
      </c>
      <c r="V481" t="s">
        <v>7</v>
      </c>
      <c r="W481">
        <v>651.31549800000005</v>
      </c>
      <c r="X481">
        <v>413.824658</v>
      </c>
      <c r="Y481" t="s">
        <v>8</v>
      </c>
      <c r="Z481">
        <v>723.28420500000004</v>
      </c>
      <c r="AA481">
        <v>539.82679399999995</v>
      </c>
      <c r="AB481" t="s">
        <v>9</v>
      </c>
      <c r="AC481">
        <v>25503.227969</v>
      </c>
      <c r="AD481">
        <v>210181.12018900001</v>
      </c>
      <c r="AE481" t="s">
        <v>10</v>
      </c>
      <c r="AF481">
        <v>0.37528600000000001</v>
      </c>
      <c r="AG481">
        <v>1.0000000000000001E-5</v>
      </c>
      <c r="AH481" t="s">
        <v>11</v>
      </c>
      <c r="AI481">
        <v>0.62383699999999997</v>
      </c>
      <c r="AJ481">
        <v>2.0000000000000002E-5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1508.6265209999999</v>
      </c>
      <c r="I502">
        <v>1912.8669359999999</v>
      </c>
      <c r="J502" t="s">
        <v>3</v>
      </c>
      <c r="K502">
        <v>1505.5933150000001</v>
      </c>
      <c r="L502">
        <v>1904.964823</v>
      </c>
      <c r="M502" t="s">
        <v>4</v>
      </c>
      <c r="N502">
        <v>119.66964299999999</v>
      </c>
      <c r="O502">
        <v>7.2174839999999998</v>
      </c>
      <c r="P502" t="s">
        <v>5</v>
      </c>
      <c r="Q502">
        <v>0</v>
      </c>
      <c r="R502">
        <v>0</v>
      </c>
      <c r="S502" t="s">
        <v>6</v>
      </c>
      <c r="T502">
        <v>51.194479000000001</v>
      </c>
      <c r="U502">
        <v>4.9075540000000002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0.38334200000000002</v>
      </c>
      <c r="AD502">
        <v>1.5999999999999999E-5</v>
      </c>
      <c r="AE502" t="s">
        <v>10</v>
      </c>
      <c r="AF502">
        <v>0</v>
      </c>
      <c r="AG502">
        <v>0</v>
      </c>
      <c r="AH502" t="s">
        <v>11</v>
      </c>
      <c r="AI502">
        <v>0.61873599999999995</v>
      </c>
      <c r="AJ502">
        <v>7.9999999999999996E-6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3014.4400780000001</v>
      </c>
      <c r="I503">
        <v>6904.6308060000001</v>
      </c>
      <c r="J503" t="s">
        <v>3</v>
      </c>
      <c r="K503">
        <v>3008.4030080000002</v>
      </c>
      <c r="L503">
        <v>6873.4162370000004</v>
      </c>
      <c r="M503" t="s">
        <v>4</v>
      </c>
      <c r="N503">
        <v>238.69699</v>
      </c>
      <c r="O503">
        <v>16.296939999999999</v>
      </c>
      <c r="P503" t="s">
        <v>5</v>
      </c>
      <c r="Q503">
        <v>0</v>
      </c>
      <c r="R503">
        <v>0</v>
      </c>
      <c r="S503" t="s">
        <v>6</v>
      </c>
      <c r="T503">
        <v>102.66865</v>
      </c>
      <c r="U503">
        <v>14.066651999999999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0.38159599999999999</v>
      </c>
      <c r="AD503">
        <v>2.0999999999999999E-5</v>
      </c>
      <c r="AE503" t="s">
        <v>10</v>
      </c>
      <c r="AF503">
        <v>0</v>
      </c>
      <c r="AG503">
        <v>0</v>
      </c>
      <c r="AH503" t="s">
        <v>11</v>
      </c>
      <c r="AI503">
        <v>0.61955300000000002</v>
      </c>
      <c r="AJ503">
        <v>6.9999999999999999E-6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4519.3515040000002</v>
      </c>
      <c r="I504">
        <v>12020.193238</v>
      </c>
      <c r="J504" t="s">
        <v>3</v>
      </c>
      <c r="K504">
        <v>4510.3718749999998</v>
      </c>
      <c r="L504">
        <v>11954.030607000001</v>
      </c>
      <c r="M504" t="s">
        <v>4</v>
      </c>
      <c r="N504">
        <v>358.11568499999998</v>
      </c>
      <c r="O504">
        <v>32.444814999999998</v>
      </c>
      <c r="P504" t="s">
        <v>5</v>
      </c>
      <c r="Q504">
        <v>0</v>
      </c>
      <c r="R504">
        <v>0</v>
      </c>
      <c r="S504" t="s">
        <v>6</v>
      </c>
      <c r="T504">
        <v>153.668149</v>
      </c>
      <c r="U504">
        <v>23.494862000000001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0.38034299999999999</v>
      </c>
      <c r="AD504">
        <v>1.9000000000000001E-5</v>
      </c>
      <c r="AE504" t="s">
        <v>10</v>
      </c>
      <c r="AF504">
        <v>0</v>
      </c>
      <c r="AG504">
        <v>0</v>
      </c>
      <c r="AH504" t="s">
        <v>11</v>
      </c>
      <c r="AI504">
        <v>0.61998399999999998</v>
      </c>
      <c r="AJ504">
        <v>7.9999999999999996E-6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6023.9635639999997</v>
      </c>
      <c r="I505">
        <v>18789.808125</v>
      </c>
      <c r="J505" t="s">
        <v>3</v>
      </c>
      <c r="K505">
        <v>6012.0151370000003</v>
      </c>
      <c r="L505">
        <v>18674.176780999998</v>
      </c>
      <c r="M505" t="s">
        <v>4</v>
      </c>
      <c r="N505">
        <v>477.64253600000001</v>
      </c>
      <c r="O505">
        <v>51.000464999999998</v>
      </c>
      <c r="P505" t="s">
        <v>5</v>
      </c>
      <c r="Q505">
        <v>0</v>
      </c>
      <c r="R505">
        <v>0</v>
      </c>
      <c r="S505" t="s">
        <v>6</v>
      </c>
      <c r="T505">
        <v>204.614374</v>
      </c>
      <c r="U505">
        <v>36.756866000000002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0.37910300000000002</v>
      </c>
      <c r="AD505">
        <v>1.7E-5</v>
      </c>
      <c r="AE505" t="s">
        <v>10</v>
      </c>
      <c r="AF505">
        <v>0</v>
      </c>
      <c r="AG505">
        <v>0</v>
      </c>
      <c r="AH505" t="s">
        <v>11</v>
      </c>
      <c r="AI505">
        <v>0.62030200000000002</v>
      </c>
      <c r="AJ505">
        <v>9.0000000000000002E-6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7529.763809</v>
      </c>
      <c r="I506">
        <v>27987.036892</v>
      </c>
      <c r="J506" t="s">
        <v>3</v>
      </c>
      <c r="K506">
        <v>7514.8338670000003</v>
      </c>
      <c r="L506">
        <v>27808.170973</v>
      </c>
      <c r="M506" t="s">
        <v>4</v>
      </c>
      <c r="N506">
        <v>596.751846</v>
      </c>
      <c r="O506">
        <v>71.399496999999997</v>
      </c>
      <c r="P506" t="s">
        <v>5</v>
      </c>
      <c r="Q506">
        <v>0</v>
      </c>
      <c r="R506">
        <v>0</v>
      </c>
      <c r="S506" t="s">
        <v>6</v>
      </c>
      <c r="T506">
        <v>255.75370599999999</v>
      </c>
      <c r="U506">
        <v>51.545999000000002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0.378718</v>
      </c>
      <c r="AD506">
        <v>1.7E-5</v>
      </c>
      <c r="AE506" t="s">
        <v>10</v>
      </c>
      <c r="AF506">
        <v>0</v>
      </c>
      <c r="AG506">
        <v>0</v>
      </c>
      <c r="AH506" t="s">
        <v>11</v>
      </c>
      <c r="AI506">
        <v>0.62058400000000002</v>
      </c>
      <c r="AJ506">
        <v>1.7E-5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9032.9451559999998</v>
      </c>
      <c r="I507">
        <v>38895.787350999999</v>
      </c>
      <c r="J507" t="s">
        <v>3</v>
      </c>
      <c r="K507">
        <v>9015.0319139999992</v>
      </c>
      <c r="L507">
        <v>38656.006387000001</v>
      </c>
      <c r="M507" t="s">
        <v>4</v>
      </c>
      <c r="N507">
        <v>716.13415599999996</v>
      </c>
      <c r="O507">
        <v>97.089938000000004</v>
      </c>
      <c r="P507" t="s">
        <v>5</v>
      </c>
      <c r="Q507">
        <v>0</v>
      </c>
      <c r="R507">
        <v>0</v>
      </c>
      <c r="S507" t="s">
        <v>6</v>
      </c>
      <c r="T507">
        <v>306.69349999999997</v>
      </c>
      <c r="U507">
        <v>68.259619000000001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0.37834800000000002</v>
      </c>
      <c r="AD507">
        <v>1.5E-5</v>
      </c>
      <c r="AE507" t="s">
        <v>10</v>
      </c>
      <c r="AF507">
        <v>0</v>
      </c>
      <c r="AG507">
        <v>0</v>
      </c>
      <c r="AH507" t="s">
        <v>11</v>
      </c>
      <c r="AI507">
        <v>0.62108699999999994</v>
      </c>
      <c r="AJ507">
        <v>1.9000000000000001E-5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10535.714805</v>
      </c>
      <c r="I508">
        <v>50857.698371999999</v>
      </c>
      <c r="J508" t="s">
        <v>3</v>
      </c>
      <c r="K508">
        <v>10514.87998</v>
      </c>
      <c r="L508">
        <v>50545.402000000002</v>
      </c>
      <c r="M508" t="s">
        <v>4</v>
      </c>
      <c r="N508">
        <v>834.80421999999999</v>
      </c>
      <c r="O508">
        <v>120.95679800000001</v>
      </c>
      <c r="P508" t="s">
        <v>5</v>
      </c>
      <c r="Q508">
        <v>0</v>
      </c>
      <c r="R508">
        <v>0</v>
      </c>
      <c r="S508" t="s">
        <v>6</v>
      </c>
      <c r="T508">
        <v>358.22830399999998</v>
      </c>
      <c r="U508">
        <v>88.477975000000001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0.37757800000000002</v>
      </c>
      <c r="AD508">
        <v>1.2999999999999999E-5</v>
      </c>
      <c r="AE508" t="s">
        <v>10</v>
      </c>
      <c r="AF508">
        <v>0</v>
      </c>
      <c r="AG508">
        <v>0</v>
      </c>
      <c r="AH508" t="s">
        <v>11</v>
      </c>
      <c r="AI508">
        <v>0.62138099999999996</v>
      </c>
      <c r="AJ508">
        <v>2.0000000000000002E-5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12044.738944999999</v>
      </c>
      <c r="I509">
        <v>63897.40696</v>
      </c>
      <c r="J509" t="s">
        <v>3</v>
      </c>
      <c r="K509">
        <v>12020.857559</v>
      </c>
      <c r="L509">
        <v>63484.208649</v>
      </c>
      <c r="M509" t="s">
        <v>4</v>
      </c>
      <c r="N509">
        <v>954.30057699999998</v>
      </c>
      <c r="O509">
        <v>146.21955700000001</v>
      </c>
      <c r="P509" t="s">
        <v>5</v>
      </c>
      <c r="Q509">
        <v>0</v>
      </c>
      <c r="R509">
        <v>0</v>
      </c>
      <c r="S509" t="s">
        <v>6</v>
      </c>
      <c r="T509">
        <v>409.65891199999999</v>
      </c>
      <c r="U509">
        <v>113.43539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0.37729800000000002</v>
      </c>
      <c r="AD509">
        <v>1.2E-5</v>
      </c>
      <c r="AE509" t="s">
        <v>10</v>
      </c>
      <c r="AF509">
        <v>0</v>
      </c>
      <c r="AG509">
        <v>0</v>
      </c>
      <c r="AH509" t="s">
        <v>11</v>
      </c>
      <c r="AI509">
        <v>0.62159500000000001</v>
      </c>
      <c r="AJ509">
        <v>2.0999999999999999E-5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13552.807167999999</v>
      </c>
      <c r="I510">
        <v>80792.569237999996</v>
      </c>
      <c r="J510" t="s">
        <v>3</v>
      </c>
      <c r="K510">
        <v>13525.864668</v>
      </c>
      <c r="L510">
        <v>80285.503031999993</v>
      </c>
      <c r="M510" t="s">
        <v>4</v>
      </c>
      <c r="N510">
        <v>1073.642781</v>
      </c>
      <c r="O510">
        <v>162.72371100000001</v>
      </c>
      <c r="P510" t="s">
        <v>5</v>
      </c>
      <c r="Q510">
        <v>0</v>
      </c>
      <c r="R510">
        <v>0</v>
      </c>
      <c r="S510" t="s">
        <v>6</v>
      </c>
      <c r="T510">
        <v>460.77084500000001</v>
      </c>
      <c r="U510">
        <v>148.63919200000001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0.37706699999999999</v>
      </c>
      <c r="AD510">
        <v>1.0000000000000001E-5</v>
      </c>
      <c r="AE510" t="s">
        <v>10</v>
      </c>
      <c r="AF510">
        <v>0</v>
      </c>
      <c r="AG510">
        <v>0</v>
      </c>
      <c r="AH510" t="s">
        <v>11</v>
      </c>
      <c r="AI510">
        <v>0.62220900000000001</v>
      </c>
      <c r="AJ510">
        <v>2.4000000000000001E-5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15071.362227</v>
      </c>
      <c r="I511">
        <v>98226.118314000007</v>
      </c>
      <c r="J511" t="s">
        <v>3</v>
      </c>
      <c r="K511">
        <v>15041.452969</v>
      </c>
      <c r="L511">
        <v>97625.862913000004</v>
      </c>
      <c r="M511" t="s">
        <v>4</v>
      </c>
      <c r="N511">
        <v>1193.3805179999999</v>
      </c>
      <c r="O511">
        <v>199.90159199999999</v>
      </c>
      <c r="P511" t="s">
        <v>5</v>
      </c>
      <c r="Q511">
        <v>0</v>
      </c>
      <c r="R511">
        <v>0</v>
      </c>
      <c r="S511" t="s">
        <v>6</v>
      </c>
      <c r="T511">
        <v>512.13427999999999</v>
      </c>
      <c r="U511">
        <v>178.64160000000001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0.37694800000000001</v>
      </c>
      <c r="AD511">
        <v>1.0000000000000001E-5</v>
      </c>
      <c r="AE511" t="s">
        <v>10</v>
      </c>
      <c r="AF511">
        <v>0</v>
      </c>
      <c r="AG511">
        <v>0</v>
      </c>
      <c r="AH511" t="s">
        <v>11</v>
      </c>
      <c r="AI511">
        <v>0.62270700000000001</v>
      </c>
      <c r="AJ511">
        <v>2.5000000000000001E-5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16586.321055</v>
      </c>
      <c r="I512">
        <v>118089.794935</v>
      </c>
      <c r="J512" t="s">
        <v>3</v>
      </c>
      <c r="K512">
        <v>16553.340098000001</v>
      </c>
      <c r="L512">
        <v>117410.31488200001</v>
      </c>
      <c r="M512" t="s">
        <v>4</v>
      </c>
      <c r="N512">
        <v>1313.7225679999999</v>
      </c>
      <c r="O512">
        <v>221.699916</v>
      </c>
      <c r="P512" t="s">
        <v>5</v>
      </c>
      <c r="Q512">
        <v>0</v>
      </c>
      <c r="R512">
        <v>0</v>
      </c>
      <c r="S512" t="s">
        <v>6</v>
      </c>
      <c r="T512">
        <v>563.91256099999998</v>
      </c>
      <c r="U512">
        <v>204.79875000000001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0.37659300000000001</v>
      </c>
      <c r="AD512">
        <v>9.0000000000000002E-6</v>
      </c>
      <c r="AE512" t="s">
        <v>10</v>
      </c>
      <c r="AF512">
        <v>0</v>
      </c>
      <c r="AG512">
        <v>0</v>
      </c>
      <c r="AH512" t="s">
        <v>11</v>
      </c>
      <c r="AI512">
        <v>0.62291300000000005</v>
      </c>
      <c r="AJ512">
        <v>2.5999999999999998E-5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18096.368438000001</v>
      </c>
      <c r="I513">
        <v>138850.018316</v>
      </c>
      <c r="J513" t="s">
        <v>3</v>
      </c>
      <c r="K513">
        <v>18060.396172000001</v>
      </c>
      <c r="L513">
        <v>138062.06736799999</v>
      </c>
      <c r="M513" t="s">
        <v>4</v>
      </c>
      <c r="N513">
        <v>1433.066885</v>
      </c>
      <c r="O513">
        <v>239.54216500000001</v>
      </c>
      <c r="P513" t="s">
        <v>5</v>
      </c>
      <c r="Q513">
        <v>0</v>
      </c>
      <c r="R513">
        <v>0</v>
      </c>
      <c r="S513" t="s">
        <v>6</v>
      </c>
      <c r="T513">
        <v>615.49902999999995</v>
      </c>
      <c r="U513">
        <v>240.266336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0.37635999999999997</v>
      </c>
      <c r="AD513">
        <v>6.9999999999999999E-6</v>
      </c>
      <c r="AE513" t="s">
        <v>10</v>
      </c>
      <c r="AF513">
        <v>0</v>
      </c>
      <c r="AG513">
        <v>0</v>
      </c>
      <c r="AH513" t="s">
        <v>11</v>
      </c>
      <c r="AI513">
        <v>0.62291600000000003</v>
      </c>
      <c r="AJ513">
        <v>2.5000000000000001E-5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19600.705430000002</v>
      </c>
      <c r="I514">
        <v>157510.20156300001</v>
      </c>
      <c r="J514" t="s">
        <v>3</v>
      </c>
      <c r="K514">
        <v>19561.753086000001</v>
      </c>
      <c r="L514">
        <v>156644.950491</v>
      </c>
      <c r="M514" t="s">
        <v>4</v>
      </c>
      <c r="N514">
        <v>1552.298018</v>
      </c>
      <c r="O514">
        <v>277.81127400000003</v>
      </c>
      <c r="P514" t="s">
        <v>5</v>
      </c>
      <c r="Q514">
        <v>0</v>
      </c>
      <c r="R514">
        <v>0</v>
      </c>
      <c r="S514" t="s">
        <v>6</v>
      </c>
      <c r="T514">
        <v>666.99965799999995</v>
      </c>
      <c r="U514">
        <v>263.495045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0.37635999999999997</v>
      </c>
      <c r="AD514">
        <v>6.9999999999999999E-6</v>
      </c>
      <c r="AE514" t="s">
        <v>10</v>
      </c>
      <c r="AF514">
        <v>0</v>
      </c>
      <c r="AG514">
        <v>0</v>
      </c>
      <c r="AH514" t="s">
        <v>11</v>
      </c>
      <c r="AI514">
        <v>0.62297400000000003</v>
      </c>
      <c r="AJ514">
        <v>2.5999999999999998E-5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21101.893594000001</v>
      </c>
      <c r="I515">
        <v>179829.762759</v>
      </c>
      <c r="J515" t="s">
        <v>3</v>
      </c>
      <c r="K515">
        <v>21059.899218999999</v>
      </c>
      <c r="L515">
        <v>178844.208362</v>
      </c>
      <c r="M515" t="s">
        <v>4</v>
      </c>
      <c r="N515">
        <v>1671.747402</v>
      </c>
      <c r="O515">
        <v>317.85627499999998</v>
      </c>
      <c r="P515" t="s">
        <v>5</v>
      </c>
      <c r="Q515">
        <v>0</v>
      </c>
      <c r="R515">
        <v>0</v>
      </c>
      <c r="S515" t="s">
        <v>6</v>
      </c>
      <c r="T515">
        <v>718.28225199999997</v>
      </c>
      <c r="U515">
        <v>288.34642500000001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0.37635400000000002</v>
      </c>
      <c r="AD515">
        <v>6.9999999999999999E-6</v>
      </c>
      <c r="AE515" t="s">
        <v>10</v>
      </c>
      <c r="AF515">
        <v>0</v>
      </c>
      <c r="AG515">
        <v>0</v>
      </c>
      <c r="AH515" t="s">
        <v>11</v>
      </c>
      <c r="AI515">
        <v>0.62315699999999996</v>
      </c>
      <c r="AJ515">
        <v>2.5999999999999998E-5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22608.102108999999</v>
      </c>
      <c r="I516">
        <v>203286.12200199999</v>
      </c>
      <c r="J516" t="s">
        <v>3</v>
      </c>
      <c r="K516">
        <v>22563.082578000001</v>
      </c>
      <c r="L516">
        <v>202155.05465800001</v>
      </c>
      <c r="M516" t="s">
        <v>4</v>
      </c>
      <c r="N516">
        <v>1791.3703740000001</v>
      </c>
      <c r="O516">
        <v>362.97034300000001</v>
      </c>
      <c r="P516" t="s">
        <v>5</v>
      </c>
      <c r="Q516">
        <v>0</v>
      </c>
      <c r="R516">
        <v>0</v>
      </c>
      <c r="S516" t="s">
        <v>6</v>
      </c>
      <c r="T516">
        <v>769.51745800000003</v>
      </c>
      <c r="U516">
        <v>327.52462700000001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0.37621100000000002</v>
      </c>
      <c r="AD516">
        <v>6.0000000000000002E-6</v>
      </c>
      <c r="AE516" t="s">
        <v>10</v>
      </c>
      <c r="AF516">
        <v>0</v>
      </c>
      <c r="AG516">
        <v>0</v>
      </c>
      <c r="AH516" t="s">
        <v>11</v>
      </c>
      <c r="AI516">
        <v>0.62315799999999999</v>
      </c>
      <c r="AJ516">
        <v>2.5999999999999998E-5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24113.946640999999</v>
      </c>
      <c r="I517">
        <v>228059.823711</v>
      </c>
      <c r="J517" t="s">
        <v>3</v>
      </c>
      <c r="K517">
        <v>24065.913398000001</v>
      </c>
      <c r="L517">
        <v>226757.30279700001</v>
      </c>
      <c r="M517" t="s">
        <v>4</v>
      </c>
      <c r="N517">
        <v>1911.463469</v>
      </c>
      <c r="O517">
        <v>361.84691299999997</v>
      </c>
      <c r="P517" t="s">
        <v>5</v>
      </c>
      <c r="Q517">
        <v>0</v>
      </c>
      <c r="R517">
        <v>0</v>
      </c>
      <c r="S517" t="s">
        <v>6</v>
      </c>
      <c r="T517">
        <v>821.10777599999994</v>
      </c>
      <c r="U517">
        <v>367.94356299999998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0.37621100000000002</v>
      </c>
      <c r="AD517">
        <v>6.0000000000000002E-6</v>
      </c>
      <c r="AE517" t="s">
        <v>10</v>
      </c>
      <c r="AF517">
        <v>0</v>
      </c>
      <c r="AG517">
        <v>0</v>
      </c>
      <c r="AH517" t="s">
        <v>11</v>
      </c>
      <c r="AI517">
        <v>0.62315799999999999</v>
      </c>
      <c r="AJ517">
        <v>2.5999999999999998E-5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25619.123906000001</v>
      </c>
      <c r="I518">
        <v>246169.27794199999</v>
      </c>
      <c r="J518" t="s">
        <v>3</v>
      </c>
      <c r="K518">
        <v>25568.155469000001</v>
      </c>
      <c r="L518">
        <v>244818.88061699999</v>
      </c>
      <c r="M518" t="s">
        <v>4</v>
      </c>
      <c r="N518">
        <v>2031.2382640000001</v>
      </c>
      <c r="O518">
        <v>353.949231</v>
      </c>
      <c r="P518" t="s">
        <v>5</v>
      </c>
      <c r="Q518">
        <v>0</v>
      </c>
      <c r="R518">
        <v>0</v>
      </c>
      <c r="S518" t="s">
        <v>6</v>
      </c>
      <c r="T518">
        <v>872.14250200000004</v>
      </c>
      <c r="U518">
        <v>403.43488300000001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0.37621100000000002</v>
      </c>
      <c r="AD518">
        <v>6.0000000000000002E-6</v>
      </c>
      <c r="AE518" t="s">
        <v>10</v>
      </c>
      <c r="AF518">
        <v>0</v>
      </c>
      <c r="AG518">
        <v>0</v>
      </c>
      <c r="AH518" t="s">
        <v>11</v>
      </c>
      <c r="AI518">
        <v>0.62315799999999999</v>
      </c>
      <c r="AJ518">
        <v>2.5999999999999998E-5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27125.621445000001</v>
      </c>
      <c r="I519">
        <v>264745.12733599998</v>
      </c>
      <c r="J519" t="s">
        <v>3</v>
      </c>
      <c r="K519">
        <v>27071.597148000001</v>
      </c>
      <c r="L519">
        <v>263354.31191799999</v>
      </c>
      <c r="M519" t="s">
        <v>4</v>
      </c>
      <c r="N519">
        <v>2150.8320309999999</v>
      </c>
      <c r="O519">
        <v>394.22420599999998</v>
      </c>
      <c r="P519" t="s">
        <v>5</v>
      </c>
      <c r="Q519">
        <v>0</v>
      </c>
      <c r="R519">
        <v>0</v>
      </c>
      <c r="S519" t="s">
        <v>6</v>
      </c>
      <c r="T519">
        <v>923.66775299999995</v>
      </c>
      <c r="U519">
        <v>435.346228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0.37621100000000002</v>
      </c>
      <c r="AD519">
        <v>6.0000000000000002E-6</v>
      </c>
      <c r="AE519" t="s">
        <v>10</v>
      </c>
      <c r="AF519">
        <v>0</v>
      </c>
      <c r="AG519">
        <v>0</v>
      </c>
      <c r="AH519" t="s">
        <v>11</v>
      </c>
      <c r="AI519">
        <v>0.62315799999999999</v>
      </c>
      <c r="AJ519">
        <v>2.5999999999999998E-5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28633.956523000001</v>
      </c>
      <c r="I520">
        <v>288332.82344299997</v>
      </c>
      <c r="J520" t="s">
        <v>3</v>
      </c>
      <c r="K520">
        <v>28576.888164</v>
      </c>
      <c r="L520">
        <v>286851.86459399998</v>
      </c>
      <c r="M520" t="s">
        <v>4</v>
      </c>
      <c r="N520">
        <v>2269.9201320000002</v>
      </c>
      <c r="O520">
        <v>394.00057099999998</v>
      </c>
      <c r="P520" t="s">
        <v>5</v>
      </c>
      <c r="Q520">
        <v>0</v>
      </c>
      <c r="R520">
        <v>0</v>
      </c>
      <c r="S520" t="s">
        <v>6</v>
      </c>
      <c r="T520">
        <v>975.096586</v>
      </c>
      <c r="U520">
        <v>470.90054900000001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0.37621100000000002</v>
      </c>
      <c r="AD520">
        <v>6.0000000000000002E-6</v>
      </c>
      <c r="AE520" t="s">
        <v>10</v>
      </c>
      <c r="AF520">
        <v>0</v>
      </c>
      <c r="AG520">
        <v>0</v>
      </c>
      <c r="AH520" t="s">
        <v>11</v>
      </c>
      <c r="AI520">
        <v>0.62315799999999999</v>
      </c>
      <c r="AJ520">
        <v>2.5999999999999998E-5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30147.589921999999</v>
      </c>
      <c r="I521">
        <v>318317.48642600002</v>
      </c>
      <c r="J521" t="s">
        <v>3</v>
      </c>
      <c r="K521">
        <v>30087.514569999999</v>
      </c>
      <c r="L521">
        <v>316726.63979400002</v>
      </c>
      <c r="M521" t="s">
        <v>4</v>
      </c>
      <c r="N521">
        <v>2389.8579880000002</v>
      </c>
      <c r="O521">
        <v>435.15632399999998</v>
      </c>
      <c r="P521" t="s">
        <v>5</v>
      </c>
      <c r="Q521">
        <v>0</v>
      </c>
      <c r="R521">
        <v>0</v>
      </c>
      <c r="S521" t="s">
        <v>6</v>
      </c>
      <c r="T521">
        <v>1026.972542</v>
      </c>
      <c r="U521">
        <v>516.48933099999999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0.37621100000000002</v>
      </c>
      <c r="AD521">
        <v>6.0000000000000002E-6</v>
      </c>
      <c r="AE521" t="s">
        <v>10</v>
      </c>
      <c r="AF521">
        <v>0</v>
      </c>
      <c r="AG521">
        <v>0</v>
      </c>
      <c r="AH521" t="s">
        <v>11</v>
      </c>
      <c r="AI521">
        <v>0.62315799999999999</v>
      </c>
      <c r="AJ521">
        <v>2.5999999999999998E-5</v>
      </c>
      <c r="AK521" t="s">
        <v>12</v>
      </c>
      <c r="AL521">
        <v>0</v>
      </c>
      <c r="AM521">
        <v>0</v>
      </c>
    </row>
    <row r="522" spans="1:39" x14ac:dyDescent="0.25">
      <c r="A522" t="s">
        <v>163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1589.123335</v>
      </c>
      <c r="I522">
        <v>1844.365552</v>
      </c>
      <c r="J522" t="s">
        <v>3</v>
      </c>
      <c r="K522">
        <v>1585.6027859999999</v>
      </c>
      <c r="L522">
        <v>1839.0967559999999</v>
      </c>
      <c r="M522" t="s">
        <v>4</v>
      </c>
      <c r="N522">
        <v>122.48174</v>
      </c>
      <c r="O522">
        <v>9.36557</v>
      </c>
      <c r="P522" t="s">
        <v>5</v>
      </c>
      <c r="Q522">
        <v>128.455871</v>
      </c>
      <c r="R522">
        <v>33.966327999999997</v>
      </c>
      <c r="S522" t="s">
        <v>6</v>
      </c>
      <c r="T522">
        <v>53.249043</v>
      </c>
      <c r="U522">
        <v>2.947282</v>
      </c>
      <c r="V522" t="s">
        <v>7</v>
      </c>
      <c r="W522">
        <v>34.900768999999997</v>
      </c>
      <c r="X522">
        <v>4.6166020000000003</v>
      </c>
      <c r="Y522" t="s">
        <v>8</v>
      </c>
      <c r="Z522">
        <v>38.636513999999998</v>
      </c>
      <c r="AA522">
        <v>5.8807239999999998</v>
      </c>
      <c r="AB522" t="s">
        <v>9</v>
      </c>
      <c r="AC522">
        <v>1333.2163089999999</v>
      </c>
      <c r="AD522">
        <v>1304.885898</v>
      </c>
      <c r="AE522" t="s">
        <v>10</v>
      </c>
      <c r="AF522">
        <v>0.383353</v>
      </c>
      <c r="AG522">
        <v>1.2999999999999999E-5</v>
      </c>
      <c r="AH522" t="s">
        <v>11</v>
      </c>
      <c r="AI522">
        <v>0.61763400000000002</v>
      </c>
      <c r="AJ522">
        <v>7.9999999999999996E-6</v>
      </c>
      <c r="AK522" t="s">
        <v>12</v>
      </c>
      <c r="AL522">
        <v>0</v>
      </c>
      <c r="AM522">
        <v>0</v>
      </c>
    </row>
    <row r="523" spans="1:39" x14ac:dyDescent="0.25">
      <c r="A523" t="s">
        <v>163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3184.2830130000002</v>
      </c>
      <c r="I523">
        <v>8402.0582849999992</v>
      </c>
      <c r="J523" t="s">
        <v>3</v>
      </c>
      <c r="K523">
        <v>3177.4690329999999</v>
      </c>
      <c r="L523">
        <v>8371.1293260000002</v>
      </c>
      <c r="M523" t="s">
        <v>4</v>
      </c>
      <c r="N523">
        <v>244.13616500000001</v>
      </c>
      <c r="O523">
        <v>22.086461</v>
      </c>
      <c r="P523" t="s">
        <v>5</v>
      </c>
      <c r="Q523">
        <v>257.75192700000002</v>
      </c>
      <c r="R523">
        <v>178.55026799999999</v>
      </c>
      <c r="S523" t="s">
        <v>6</v>
      </c>
      <c r="T523">
        <v>106.645094</v>
      </c>
      <c r="U523">
        <v>11.905492000000001</v>
      </c>
      <c r="V523" t="s">
        <v>7</v>
      </c>
      <c r="W523">
        <v>70.047196</v>
      </c>
      <c r="X523">
        <v>22.219228000000001</v>
      </c>
      <c r="Y523" t="s">
        <v>8</v>
      </c>
      <c r="Z523">
        <v>77.753150000000005</v>
      </c>
      <c r="AA523">
        <v>30.803795000000001</v>
      </c>
      <c r="AB523" t="s">
        <v>9</v>
      </c>
      <c r="AC523">
        <v>2672.610889</v>
      </c>
      <c r="AD523">
        <v>5800.4429620000001</v>
      </c>
      <c r="AE523" t="s">
        <v>10</v>
      </c>
      <c r="AF523">
        <v>0.38090000000000002</v>
      </c>
      <c r="AG523">
        <v>1.7E-5</v>
      </c>
      <c r="AH523" t="s">
        <v>11</v>
      </c>
      <c r="AI523">
        <v>0.61918799999999996</v>
      </c>
      <c r="AJ523">
        <v>6.9999999999999999E-6</v>
      </c>
      <c r="AK523" t="s">
        <v>12</v>
      </c>
      <c r="AL523">
        <v>0</v>
      </c>
      <c r="AM523">
        <v>0</v>
      </c>
    </row>
    <row r="524" spans="1:39" x14ac:dyDescent="0.25">
      <c r="A524" t="s">
        <v>163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4780.1580960000001</v>
      </c>
      <c r="I524">
        <v>17529.576277</v>
      </c>
      <c r="J524" t="s">
        <v>3</v>
      </c>
      <c r="K524">
        <v>4770.0995700000003</v>
      </c>
      <c r="L524">
        <v>17474.6034</v>
      </c>
      <c r="M524" t="s">
        <v>4</v>
      </c>
      <c r="N524">
        <v>365.90297500000003</v>
      </c>
      <c r="O524">
        <v>32.039571000000002</v>
      </c>
      <c r="P524" t="s">
        <v>5</v>
      </c>
      <c r="Q524">
        <v>386.47431399999999</v>
      </c>
      <c r="R524">
        <v>360.15868599999999</v>
      </c>
      <c r="S524" t="s">
        <v>6</v>
      </c>
      <c r="T524">
        <v>159.846575</v>
      </c>
      <c r="U524">
        <v>26.682756999999999</v>
      </c>
      <c r="V524" t="s">
        <v>7</v>
      </c>
      <c r="W524">
        <v>104.87013</v>
      </c>
      <c r="X524">
        <v>42.688766999999999</v>
      </c>
      <c r="Y524" t="s">
        <v>8</v>
      </c>
      <c r="Z524">
        <v>116.741606</v>
      </c>
      <c r="AA524">
        <v>56.116793000000001</v>
      </c>
      <c r="AB524" t="s">
        <v>9</v>
      </c>
      <c r="AC524">
        <v>4013.3525439999999</v>
      </c>
      <c r="AD524">
        <v>12248.43109</v>
      </c>
      <c r="AE524" t="s">
        <v>10</v>
      </c>
      <c r="AF524">
        <v>0.37977699999999998</v>
      </c>
      <c r="AG524">
        <v>1.5999999999999999E-5</v>
      </c>
      <c r="AH524" t="s">
        <v>11</v>
      </c>
      <c r="AI524">
        <v>0.61980900000000005</v>
      </c>
      <c r="AJ524">
        <v>6.0000000000000002E-6</v>
      </c>
      <c r="AK524" t="s">
        <v>12</v>
      </c>
      <c r="AL524">
        <v>0</v>
      </c>
      <c r="AM524">
        <v>0</v>
      </c>
    </row>
    <row r="525" spans="1:39" x14ac:dyDescent="0.25">
      <c r="A525" t="s">
        <v>163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6373.1352340000003</v>
      </c>
      <c r="I525">
        <v>28223.195075</v>
      </c>
      <c r="J525" t="s">
        <v>3</v>
      </c>
      <c r="K525">
        <v>6359.6990230000001</v>
      </c>
      <c r="L525">
        <v>28153.598202000001</v>
      </c>
      <c r="M525" t="s">
        <v>4</v>
      </c>
      <c r="N525">
        <v>487.85960299999999</v>
      </c>
      <c r="O525">
        <v>40.781680999999999</v>
      </c>
      <c r="P525" t="s">
        <v>5</v>
      </c>
      <c r="Q525">
        <v>515.36186799999996</v>
      </c>
      <c r="R525">
        <v>562.60356899999999</v>
      </c>
      <c r="S525" t="s">
        <v>6</v>
      </c>
      <c r="T525">
        <v>213.23294000000001</v>
      </c>
      <c r="U525">
        <v>45.131920000000001</v>
      </c>
      <c r="V525" t="s">
        <v>7</v>
      </c>
      <c r="W525">
        <v>139.848061</v>
      </c>
      <c r="X525">
        <v>64.429602000000003</v>
      </c>
      <c r="Y525" t="s">
        <v>8</v>
      </c>
      <c r="Z525">
        <v>155.60248899999999</v>
      </c>
      <c r="AA525">
        <v>84.800543000000005</v>
      </c>
      <c r="AB525" t="s">
        <v>9</v>
      </c>
      <c r="AC525">
        <v>5350.6859569999997</v>
      </c>
      <c r="AD525">
        <v>19897.284381000001</v>
      </c>
      <c r="AE525" t="s">
        <v>10</v>
      </c>
      <c r="AF525">
        <v>0.37881799999999999</v>
      </c>
      <c r="AG525">
        <v>1.2E-5</v>
      </c>
      <c r="AH525" t="s">
        <v>11</v>
      </c>
      <c r="AI525">
        <v>0.62045399999999995</v>
      </c>
      <c r="AJ525">
        <v>1.1E-5</v>
      </c>
      <c r="AK525" t="s">
        <v>12</v>
      </c>
      <c r="AL525">
        <v>0</v>
      </c>
      <c r="AM525">
        <v>0</v>
      </c>
    </row>
    <row r="526" spans="1:39" x14ac:dyDescent="0.25">
      <c r="A526" t="s">
        <v>163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7971.416064</v>
      </c>
      <c r="I526">
        <v>43360.217555000003</v>
      </c>
      <c r="J526" t="s">
        <v>3</v>
      </c>
      <c r="K526">
        <v>7954.6942870000003</v>
      </c>
      <c r="L526">
        <v>43248.116120999999</v>
      </c>
      <c r="M526" t="s">
        <v>4</v>
      </c>
      <c r="N526">
        <v>610.11409900000001</v>
      </c>
      <c r="O526">
        <v>59.293016999999999</v>
      </c>
      <c r="P526" t="s">
        <v>5</v>
      </c>
      <c r="Q526">
        <v>644.97900400000003</v>
      </c>
      <c r="R526">
        <v>830.24513400000001</v>
      </c>
      <c r="S526" t="s">
        <v>6</v>
      </c>
      <c r="T526">
        <v>266.98474900000002</v>
      </c>
      <c r="U526">
        <v>64.17944</v>
      </c>
      <c r="V526" t="s">
        <v>7</v>
      </c>
      <c r="W526">
        <v>175.105075</v>
      </c>
      <c r="X526">
        <v>94.548509999999993</v>
      </c>
      <c r="Y526" t="s">
        <v>8</v>
      </c>
      <c r="Z526">
        <v>194.55029099999999</v>
      </c>
      <c r="AA526">
        <v>128.005458</v>
      </c>
      <c r="AB526" t="s">
        <v>9</v>
      </c>
      <c r="AC526">
        <v>6692.2762789999997</v>
      </c>
      <c r="AD526">
        <v>30675.470310000001</v>
      </c>
      <c r="AE526" t="s">
        <v>10</v>
      </c>
      <c r="AF526">
        <v>0.37850499999999998</v>
      </c>
      <c r="AG526">
        <v>1.1E-5</v>
      </c>
      <c r="AH526" t="s">
        <v>11</v>
      </c>
      <c r="AI526">
        <v>0.62064200000000003</v>
      </c>
      <c r="AJ526">
        <v>1.2E-5</v>
      </c>
      <c r="AK526" t="s">
        <v>12</v>
      </c>
      <c r="AL526">
        <v>0</v>
      </c>
      <c r="AM526">
        <v>0</v>
      </c>
    </row>
    <row r="527" spans="1:39" x14ac:dyDescent="0.25">
      <c r="A527" t="s">
        <v>163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9567.2715040000003</v>
      </c>
      <c r="I527">
        <v>62994.724879000001</v>
      </c>
      <c r="J527" t="s">
        <v>3</v>
      </c>
      <c r="K527">
        <v>9547.2180470000003</v>
      </c>
      <c r="L527">
        <v>62851.439169999998</v>
      </c>
      <c r="M527" t="s">
        <v>4</v>
      </c>
      <c r="N527">
        <v>731.69159200000001</v>
      </c>
      <c r="O527">
        <v>93.808802999999997</v>
      </c>
      <c r="P527" t="s">
        <v>5</v>
      </c>
      <c r="Q527">
        <v>774.56314799999996</v>
      </c>
      <c r="R527">
        <v>1158.257298</v>
      </c>
      <c r="S527" t="s">
        <v>6</v>
      </c>
      <c r="T527">
        <v>320.66161399999999</v>
      </c>
      <c r="U527">
        <v>88.666426999999999</v>
      </c>
      <c r="V527" t="s">
        <v>7</v>
      </c>
      <c r="W527">
        <v>210.19568599999999</v>
      </c>
      <c r="X527">
        <v>134.54294300000001</v>
      </c>
      <c r="Y527" t="s">
        <v>8</v>
      </c>
      <c r="Z527">
        <v>233.68604099999999</v>
      </c>
      <c r="AA527">
        <v>172.94657599999999</v>
      </c>
      <c r="AB527" t="s">
        <v>9</v>
      </c>
      <c r="AC527">
        <v>8032.1737400000002</v>
      </c>
      <c r="AD527">
        <v>44369.729895999997</v>
      </c>
      <c r="AE527" t="s">
        <v>10</v>
      </c>
      <c r="AF527">
        <v>0.37840600000000002</v>
      </c>
      <c r="AG527">
        <v>1.2E-5</v>
      </c>
      <c r="AH527" t="s">
        <v>11</v>
      </c>
      <c r="AI527">
        <v>0.62109999999999999</v>
      </c>
      <c r="AJ527">
        <v>1.4E-5</v>
      </c>
      <c r="AK527" t="s">
        <v>12</v>
      </c>
      <c r="AL527">
        <v>0</v>
      </c>
      <c r="AM527">
        <v>0</v>
      </c>
    </row>
    <row r="528" spans="1:39" x14ac:dyDescent="0.25">
      <c r="A528" t="s">
        <v>163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11167.805840000001</v>
      </c>
      <c r="I528">
        <v>89047.586991999997</v>
      </c>
      <c r="J528" t="s">
        <v>3</v>
      </c>
      <c r="K528">
        <v>11144.425391000001</v>
      </c>
      <c r="L528">
        <v>88788.521953999996</v>
      </c>
      <c r="M528" t="s">
        <v>4</v>
      </c>
      <c r="N528">
        <v>853.29241000000002</v>
      </c>
      <c r="O528">
        <v>123.130897</v>
      </c>
      <c r="P528" t="s">
        <v>5</v>
      </c>
      <c r="Q528">
        <v>904.58590500000003</v>
      </c>
      <c r="R528">
        <v>1599.8832190000001</v>
      </c>
      <c r="S528" t="s">
        <v>6</v>
      </c>
      <c r="T528">
        <v>374.32973800000002</v>
      </c>
      <c r="U528">
        <v>119.275752</v>
      </c>
      <c r="V528" t="s">
        <v>7</v>
      </c>
      <c r="W528">
        <v>245.683841</v>
      </c>
      <c r="X528">
        <v>187.908423</v>
      </c>
      <c r="Y528" t="s">
        <v>8</v>
      </c>
      <c r="Z528">
        <v>272.91798299999999</v>
      </c>
      <c r="AA528">
        <v>237.68386000000001</v>
      </c>
      <c r="AB528" t="s">
        <v>9</v>
      </c>
      <c r="AC528">
        <v>9376.2644729999993</v>
      </c>
      <c r="AD528">
        <v>63025.961618000001</v>
      </c>
      <c r="AE528" t="s">
        <v>10</v>
      </c>
      <c r="AF528">
        <v>0.37745600000000001</v>
      </c>
      <c r="AG528">
        <v>1.1E-5</v>
      </c>
      <c r="AH528" t="s">
        <v>11</v>
      </c>
      <c r="AI528">
        <v>0.62131599999999998</v>
      </c>
      <c r="AJ528">
        <v>1.5999999999999999E-5</v>
      </c>
      <c r="AK528" t="s">
        <v>12</v>
      </c>
      <c r="AL528">
        <v>0</v>
      </c>
      <c r="AM528">
        <v>0</v>
      </c>
    </row>
    <row r="529" spans="1:39" x14ac:dyDescent="0.25">
      <c r="A529" t="s">
        <v>163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12771.799063</v>
      </c>
      <c r="I529">
        <v>117246.21486599999</v>
      </c>
      <c r="J529" t="s">
        <v>3</v>
      </c>
      <c r="K529">
        <v>12745.154608999999</v>
      </c>
      <c r="L529">
        <v>116874.07073599999</v>
      </c>
      <c r="M529" t="s">
        <v>4</v>
      </c>
      <c r="N529">
        <v>976.530575</v>
      </c>
      <c r="O529">
        <v>168.40261000000001</v>
      </c>
      <c r="P529" t="s">
        <v>5</v>
      </c>
      <c r="Q529">
        <v>1035.0647080000001</v>
      </c>
      <c r="R529">
        <v>2080.2804150000002</v>
      </c>
      <c r="S529" t="s">
        <v>6</v>
      </c>
      <c r="T529">
        <v>428.30492299999997</v>
      </c>
      <c r="U529">
        <v>154.55623199999999</v>
      </c>
      <c r="V529" t="s">
        <v>7</v>
      </c>
      <c r="W529">
        <v>281.06755199999998</v>
      </c>
      <c r="X529">
        <v>243.58740399999999</v>
      </c>
      <c r="Y529" t="s">
        <v>8</v>
      </c>
      <c r="Z529">
        <v>312.38689299999999</v>
      </c>
      <c r="AA529">
        <v>305.44792799999999</v>
      </c>
      <c r="AB529" t="s">
        <v>9</v>
      </c>
      <c r="AC529">
        <v>10721.820254</v>
      </c>
      <c r="AD529">
        <v>82653.866349999997</v>
      </c>
      <c r="AE529" t="s">
        <v>10</v>
      </c>
      <c r="AF529">
        <v>0.377249</v>
      </c>
      <c r="AG529">
        <v>1.0000000000000001E-5</v>
      </c>
      <c r="AH529" t="s">
        <v>11</v>
      </c>
      <c r="AI529">
        <v>0.62149799999999999</v>
      </c>
      <c r="AJ529">
        <v>1.5999999999999999E-5</v>
      </c>
      <c r="AK529" t="s">
        <v>12</v>
      </c>
      <c r="AL529">
        <v>0</v>
      </c>
      <c r="AM529">
        <v>0</v>
      </c>
    </row>
    <row r="530" spans="1:39" x14ac:dyDescent="0.25">
      <c r="A530" t="s">
        <v>163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14374.998164000001</v>
      </c>
      <c r="I530">
        <v>148915.162408</v>
      </c>
      <c r="J530" t="s">
        <v>3</v>
      </c>
      <c r="K530">
        <v>14345.071699</v>
      </c>
      <c r="L530">
        <v>148458.833312</v>
      </c>
      <c r="M530" t="s">
        <v>4</v>
      </c>
      <c r="N530">
        <v>1097.9575560000001</v>
      </c>
      <c r="O530">
        <v>203.21836099999999</v>
      </c>
      <c r="P530" t="s">
        <v>5</v>
      </c>
      <c r="Q530">
        <v>1165.3258960000001</v>
      </c>
      <c r="R530">
        <v>2640.8430210000001</v>
      </c>
      <c r="S530" t="s">
        <v>6</v>
      </c>
      <c r="T530">
        <v>482.11529200000001</v>
      </c>
      <c r="U530">
        <v>190.470922</v>
      </c>
      <c r="V530" t="s">
        <v>7</v>
      </c>
      <c r="W530">
        <v>316.57808199999999</v>
      </c>
      <c r="X530">
        <v>312.15033599999998</v>
      </c>
      <c r="Y530" t="s">
        <v>8</v>
      </c>
      <c r="Z530">
        <v>351.57252199999999</v>
      </c>
      <c r="AA530">
        <v>388.69697500000001</v>
      </c>
      <c r="AB530" t="s">
        <v>9</v>
      </c>
      <c r="AC530">
        <v>12068.703223</v>
      </c>
      <c r="AD530">
        <v>105348.902084</v>
      </c>
      <c r="AE530" t="s">
        <v>10</v>
      </c>
      <c r="AF530">
        <v>0.37705499999999997</v>
      </c>
      <c r="AG530">
        <v>9.0000000000000002E-6</v>
      </c>
      <c r="AH530" t="s">
        <v>11</v>
      </c>
      <c r="AI530">
        <v>0.62152499999999999</v>
      </c>
      <c r="AJ530">
        <v>1.7E-5</v>
      </c>
      <c r="AK530" t="s">
        <v>12</v>
      </c>
      <c r="AL530">
        <v>0</v>
      </c>
      <c r="AM530">
        <v>0</v>
      </c>
    </row>
    <row r="531" spans="1:39" x14ac:dyDescent="0.25">
      <c r="A531" t="s">
        <v>163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15977.795371</v>
      </c>
      <c r="I531">
        <v>182148.894382</v>
      </c>
      <c r="J531" t="s">
        <v>3</v>
      </c>
      <c r="K531">
        <v>15944.566465</v>
      </c>
      <c r="L531">
        <v>181589.14588200001</v>
      </c>
      <c r="M531" t="s">
        <v>4</v>
      </c>
      <c r="N531">
        <v>1219.925295</v>
      </c>
      <c r="O531">
        <v>248.13750300000001</v>
      </c>
      <c r="P531" t="s">
        <v>5</v>
      </c>
      <c r="Q531">
        <v>1295.377285</v>
      </c>
      <c r="R531">
        <v>3214.6925310000001</v>
      </c>
      <c r="S531" t="s">
        <v>6</v>
      </c>
      <c r="T531">
        <v>535.85504500000002</v>
      </c>
      <c r="U531">
        <v>233.273403</v>
      </c>
      <c r="V531" t="s">
        <v>7</v>
      </c>
      <c r="W531">
        <v>351.98363599999999</v>
      </c>
      <c r="X531">
        <v>374.933672</v>
      </c>
      <c r="Y531" t="s">
        <v>8</v>
      </c>
      <c r="Z531">
        <v>390.72316699999999</v>
      </c>
      <c r="AA531">
        <v>474.18640399999998</v>
      </c>
      <c r="AB531" t="s">
        <v>9</v>
      </c>
      <c r="AC531">
        <v>13414.828594000001</v>
      </c>
      <c r="AD531">
        <v>128426.662931</v>
      </c>
      <c r="AE531" t="s">
        <v>10</v>
      </c>
      <c r="AF531">
        <v>0.37679200000000002</v>
      </c>
      <c r="AG531">
        <v>6.9999999999999999E-6</v>
      </c>
      <c r="AH531" t="s">
        <v>11</v>
      </c>
      <c r="AI531">
        <v>0.62165599999999999</v>
      </c>
      <c r="AJ531">
        <v>1.7E-5</v>
      </c>
      <c r="AK531" t="s">
        <v>12</v>
      </c>
      <c r="AL531">
        <v>0</v>
      </c>
      <c r="AM531">
        <v>0</v>
      </c>
    </row>
    <row r="532" spans="1:39" x14ac:dyDescent="0.25">
      <c r="A532" t="s">
        <v>163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17577.045117000001</v>
      </c>
      <c r="I532">
        <v>222156.02732600001</v>
      </c>
      <c r="J532" t="s">
        <v>3</v>
      </c>
      <c r="K532">
        <v>17540.474647999999</v>
      </c>
      <c r="L532">
        <v>221450.02625900001</v>
      </c>
      <c r="M532" t="s">
        <v>4</v>
      </c>
      <c r="N532">
        <v>1341.5998099999999</v>
      </c>
      <c r="O532">
        <v>283.20325300000002</v>
      </c>
      <c r="P532" t="s">
        <v>5</v>
      </c>
      <c r="Q532">
        <v>1424.918887</v>
      </c>
      <c r="R532">
        <v>3876.7305459999998</v>
      </c>
      <c r="S532" t="s">
        <v>6</v>
      </c>
      <c r="T532">
        <v>589.52521400000001</v>
      </c>
      <c r="U532">
        <v>284.200693</v>
      </c>
      <c r="V532" t="s">
        <v>7</v>
      </c>
      <c r="W532">
        <v>387.02784100000002</v>
      </c>
      <c r="X532">
        <v>448.04996399999999</v>
      </c>
      <c r="Y532" t="s">
        <v>8</v>
      </c>
      <c r="Z532">
        <v>429.72463699999997</v>
      </c>
      <c r="AA532">
        <v>570.82410700000003</v>
      </c>
      <c r="AB532" t="s">
        <v>9</v>
      </c>
      <c r="AC532">
        <v>14758.153104999999</v>
      </c>
      <c r="AD532">
        <v>156740.91866299999</v>
      </c>
      <c r="AE532" t="s">
        <v>10</v>
      </c>
      <c r="AF532">
        <v>0.37668400000000002</v>
      </c>
      <c r="AG532">
        <v>6.9999999999999999E-6</v>
      </c>
      <c r="AH532" t="s">
        <v>11</v>
      </c>
      <c r="AI532">
        <v>0.62165700000000002</v>
      </c>
      <c r="AJ532">
        <v>1.7E-5</v>
      </c>
      <c r="AK532" t="s">
        <v>12</v>
      </c>
      <c r="AL532">
        <v>0</v>
      </c>
      <c r="AM532">
        <v>0</v>
      </c>
    </row>
    <row r="533" spans="1:39" x14ac:dyDescent="0.25">
      <c r="A533" t="s">
        <v>163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19175.266055</v>
      </c>
      <c r="I533">
        <v>263338.03361500002</v>
      </c>
      <c r="J533" t="s">
        <v>3</v>
      </c>
      <c r="K533">
        <v>19135.326991999998</v>
      </c>
      <c r="L533">
        <v>262499.43697400001</v>
      </c>
      <c r="M533" t="s">
        <v>4</v>
      </c>
      <c r="N533">
        <v>1463.5406809999999</v>
      </c>
      <c r="O533">
        <v>330.90937600000001</v>
      </c>
      <c r="P533" t="s">
        <v>5</v>
      </c>
      <c r="Q533">
        <v>1554.8585889999999</v>
      </c>
      <c r="R533">
        <v>4594.3297510000002</v>
      </c>
      <c r="S533" t="s">
        <v>6</v>
      </c>
      <c r="T533">
        <v>643.11896899999999</v>
      </c>
      <c r="U533">
        <v>335.94197200000002</v>
      </c>
      <c r="V533" t="s">
        <v>7</v>
      </c>
      <c r="W533">
        <v>422.308942</v>
      </c>
      <c r="X533">
        <v>544.21155599999997</v>
      </c>
      <c r="Y533" t="s">
        <v>8</v>
      </c>
      <c r="Z533">
        <v>468.966722</v>
      </c>
      <c r="AA533">
        <v>656.82562800000005</v>
      </c>
      <c r="AB533" t="s">
        <v>9</v>
      </c>
      <c r="AC533">
        <v>16099.808008</v>
      </c>
      <c r="AD533">
        <v>185938.58228</v>
      </c>
      <c r="AE533" t="s">
        <v>10</v>
      </c>
      <c r="AF533">
        <v>0.37626199999999999</v>
      </c>
      <c r="AG533">
        <v>9.0000000000000002E-6</v>
      </c>
      <c r="AH533" t="s">
        <v>11</v>
      </c>
      <c r="AI533">
        <v>0.62171100000000001</v>
      </c>
      <c r="AJ533">
        <v>1.8E-5</v>
      </c>
      <c r="AK533" t="s">
        <v>12</v>
      </c>
      <c r="AL533">
        <v>0</v>
      </c>
      <c r="AM533">
        <v>0</v>
      </c>
    </row>
    <row r="534" spans="1:39" x14ac:dyDescent="0.25">
      <c r="A534" t="s">
        <v>163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20769.915507999998</v>
      </c>
      <c r="I534">
        <v>304580.89565899997</v>
      </c>
      <c r="J534" t="s">
        <v>3</v>
      </c>
      <c r="K534">
        <v>20726.644531000002</v>
      </c>
      <c r="L534">
        <v>303556.23458500003</v>
      </c>
      <c r="M534" t="s">
        <v>4</v>
      </c>
      <c r="N534">
        <v>1585.528628</v>
      </c>
      <c r="O534">
        <v>348.25540699999999</v>
      </c>
      <c r="P534" t="s">
        <v>5</v>
      </c>
      <c r="Q534">
        <v>1684.1853739999999</v>
      </c>
      <c r="R534">
        <v>5268.4559159999999</v>
      </c>
      <c r="S534" t="s">
        <v>6</v>
      </c>
      <c r="T534">
        <v>696.33817899999997</v>
      </c>
      <c r="U534">
        <v>385.867232</v>
      </c>
      <c r="V534" t="s">
        <v>7</v>
      </c>
      <c r="W534">
        <v>457.73052100000001</v>
      </c>
      <c r="X534">
        <v>629.63237400000003</v>
      </c>
      <c r="Y534" t="s">
        <v>8</v>
      </c>
      <c r="Z534">
        <v>507.89507900000001</v>
      </c>
      <c r="AA534">
        <v>749.97277799999995</v>
      </c>
      <c r="AB534" t="s">
        <v>9</v>
      </c>
      <c r="AC534">
        <v>17438.518594000001</v>
      </c>
      <c r="AD534">
        <v>215641.12343499999</v>
      </c>
      <c r="AE534" t="s">
        <v>10</v>
      </c>
      <c r="AF534">
        <v>0.37595899999999999</v>
      </c>
      <c r="AG534">
        <v>6.9999999999999999E-6</v>
      </c>
      <c r="AH534" t="s">
        <v>11</v>
      </c>
      <c r="AI534">
        <v>0.62180400000000002</v>
      </c>
      <c r="AJ534">
        <v>1.8E-5</v>
      </c>
      <c r="AK534" t="s">
        <v>12</v>
      </c>
      <c r="AL534">
        <v>0</v>
      </c>
      <c r="AM534">
        <v>0</v>
      </c>
    </row>
    <row r="535" spans="1:39" x14ac:dyDescent="0.25">
      <c r="A535" t="s">
        <v>163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22371.703905999999</v>
      </c>
      <c r="I535">
        <v>351680.37887199997</v>
      </c>
      <c r="J535" t="s">
        <v>3</v>
      </c>
      <c r="K535">
        <v>22325.129570000001</v>
      </c>
      <c r="L535">
        <v>350429.88107499998</v>
      </c>
      <c r="M535" t="s">
        <v>4</v>
      </c>
      <c r="N535">
        <v>1707.9785670000001</v>
      </c>
      <c r="O535">
        <v>406.50085899999999</v>
      </c>
      <c r="P535" t="s">
        <v>5</v>
      </c>
      <c r="Q535">
        <v>1814.0085059999999</v>
      </c>
      <c r="R535">
        <v>6060.0612780000001</v>
      </c>
      <c r="S535" t="s">
        <v>6</v>
      </c>
      <c r="T535">
        <v>749.92687899999999</v>
      </c>
      <c r="U535">
        <v>434.146188</v>
      </c>
      <c r="V535" t="s">
        <v>7</v>
      </c>
      <c r="W535">
        <v>492.98563200000001</v>
      </c>
      <c r="X535">
        <v>732.55218400000001</v>
      </c>
      <c r="Y535" t="s">
        <v>8</v>
      </c>
      <c r="Z535">
        <v>547.08110499999998</v>
      </c>
      <c r="AA535">
        <v>859.61666300000002</v>
      </c>
      <c r="AB535" t="s">
        <v>9</v>
      </c>
      <c r="AC535">
        <v>18783.456523000001</v>
      </c>
      <c r="AD535">
        <v>248913.14271300001</v>
      </c>
      <c r="AE535" t="s">
        <v>10</v>
      </c>
      <c r="AF535">
        <v>0.375832</v>
      </c>
      <c r="AG535">
        <v>6.0000000000000002E-6</v>
      </c>
      <c r="AH535" t="s">
        <v>11</v>
      </c>
      <c r="AI535">
        <v>0.62201700000000004</v>
      </c>
      <c r="AJ535">
        <v>1.9000000000000001E-5</v>
      </c>
      <c r="AK535" t="s">
        <v>12</v>
      </c>
      <c r="AL535">
        <v>0</v>
      </c>
      <c r="AM535">
        <v>0</v>
      </c>
    </row>
    <row r="536" spans="1:39" x14ac:dyDescent="0.25">
      <c r="A536" t="s">
        <v>163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23966.286914</v>
      </c>
      <c r="I536">
        <v>393463.91389600001</v>
      </c>
      <c r="J536" t="s">
        <v>3</v>
      </c>
      <c r="K536">
        <v>23916.457813000001</v>
      </c>
      <c r="L536">
        <v>392048.61157000001</v>
      </c>
      <c r="M536" t="s">
        <v>4</v>
      </c>
      <c r="N536">
        <v>1830.0237959999999</v>
      </c>
      <c r="O536">
        <v>457.78929099999999</v>
      </c>
      <c r="P536" t="s">
        <v>5</v>
      </c>
      <c r="Q536">
        <v>1942.9904690000001</v>
      </c>
      <c r="R536">
        <v>6768.9267300000001</v>
      </c>
      <c r="S536" t="s">
        <v>6</v>
      </c>
      <c r="T536">
        <v>803.33377700000005</v>
      </c>
      <c r="U536">
        <v>486.06693000000001</v>
      </c>
      <c r="V536" t="s">
        <v>7</v>
      </c>
      <c r="W536">
        <v>528.08892800000001</v>
      </c>
      <c r="X536">
        <v>814.12822100000005</v>
      </c>
      <c r="Y536" t="s">
        <v>8</v>
      </c>
      <c r="Z536">
        <v>585.85515299999997</v>
      </c>
      <c r="AA536">
        <v>959.99431200000004</v>
      </c>
      <c r="AB536" t="s">
        <v>9</v>
      </c>
      <c r="AC536">
        <v>20122.540977000001</v>
      </c>
      <c r="AD536">
        <v>278753.89299600001</v>
      </c>
      <c r="AE536" t="s">
        <v>10</v>
      </c>
      <c r="AF536">
        <v>0.37560900000000003</v>
      </c>
      <c r="AG536">
        <v>3.9999999999999998E-6</v>
      </c>
      <c r="AH536" t="s">
        <v>11</v>
      </c>
      <c r="AI536">
        <v>0.62201700000000004</v>
      </c>
      <c r="AJ536">
        <v>1.9000000000000001E-5</v>
      </c>
      <c r="AK536" t="s">
        <v>12</v>
      </c>
      <c r="AL536">
        <v>0</v>
      </c>
      <c r="AM536">
        <v>0</v>
      </c>
    </row>
    <row r="537" spans="1:39" x14ac:dyDescent="0.25">
      <c r="A537" t="s">
        <v>163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25566.382461000001</v>
      </c>
      <c r="I537">
        <v>442864.089462</v>
      </c>
      <c r="J537" t="s">
        <v>3</v>
      </c>
      <c r="K537">
        <v>25513.272304999999</v>
      </c>
      <c r="L537">
        <v>441279.827162</v>
      </c>
      <c r="M537" t="s">
        <v>4</v>
      </c>
      <c r="N537">
        <v>1951.854202</v>
      </c>
      <c r="O537">
        <v>458.556106</v>
      </c>
      <c r="P537" t="s">
        <v>5</v>
      </c>
      <c r="Q537">
        <v>2072.602676</v>
      </c>
      <c r="R537">
        <v>7619.742448</v>
      </c>
      <c r="S537" t="s">
        <v>6</v>
      </c>
      <c r="T537">
        <v>856.87718299999995</v>
      </c>
      <c r="U537">
        <v>552.77975700000002</v>
      </c>
      <c r="V537" t="s">
        <v>7</v>
      </c>
      <c r="W537">
        <v>563.42109500000004</v>
      </c>
      <c r="X537">
        <v>914.49042799999995</v>
      </c>
      <c r="Y537" t="s">
        <v>8</v>
      </c>
      <c r="Z537">
        <v>624.98755500000004</v>
      </c>
      <c r="AA537">
        <v>1077.4272940000001</v>
      </c>
      <c r="AB537" t="s">
        <v>9</v>
      </c>
      <c r="AC537">
        <v>21466.53168</v>
      </c>
      <c r="AD537">
        <v>314528.27125200001</v>
      </c>
      <c r="AE537" t="s">
        <v>10</v>
      </c>
      <c r="AF537">
        <v>0.37557800000000002</v>
      </c>
      <c r="AG537">
        <v>3.9999999999999998E-6</v>
      </c>
      <c r="AH537" t="s">
        <v>11</v>
      </c>
      <c r="AI537">
        <v>0.62244600000000005</v>
      </c>
      <c r="AJ537">
        <v>1.9000000000000001E-5</v>
      </c>
      <c r="AK537" t="s">
        <v>12</v>
      </c>
      <c r="AL537">
        <v>0</v>
      </c>
      <c r="AM537">
        <v>0</v>
      </c>
    </row>
    <row r="538" spans="1:39" x14ac:dyDescent="0.25">
      <c r="A538" t="s">
        <v>163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27162.850039000001</v>
      </c>
      <c r="I538">
        <v>486596.87863799999</v>
      </c>
      <c r="J538" t="s">
        <v>3</v>
      </c>
      <c r="K538">
        <v>27106.357461</v>
      </c>
      <c r="L538">
        <v>484821.625244</v>
      </c>
      <c r="M538" t="s">
        <v>4</v>
      </c>
      <c r="N538">
        <v>2074.1003609999998</v>
      </c>
      <c r="O538">
        <v>509.042576</v>
      </c>
      <c r="P538" t="s">
        <v>5</v>
      </c>
      <c r="Q538">
        <v>2201.9016059999999</v>
      </c>
      <c r="R538">
        <v>8330.9693210000005</v>
      </c>
      <c r="S538" t="s">
        <v>6</v>
      </c>
      <c r="T538">
        <v>910.30772300000001</v>
      </c>
      <c r="U538">
        <v>593.252341</v>
      </c>
      <c r="V538" t="s">
        <v>7</v>
      </c>
      <c r="W538">
        <v>598.68436799999995</v>
      </c>
      <c r="X538">
        <v>1010.348645</v>
      </c>
      <c r="Y538" t="s">
        <v>8</v>
      </c>
      <c r="Z538">
        <v>664.20424600000001</v>
      </c>
      <c r="AA538">
        <v>1176.6838130000001</v>
      </c>
      <c r="AB538" t="s">
        <v>9</v>
      </c>
      <c r="AC538">
        <v>22806.596719000001</v>
      </c>
      <c r="AD538">
        <v>345849.41879700002</v>
      </c>
      <c r="AE538" t="s">
        <v>10</v>
      </c>
      <c r="AF538">
        <v>0.37554799999999999</v>
      </c>
      <c r="AG538">
        <v>3.9999999999999998E-6</v>
      </c>
      <c r="AH538" t="s">
        <v>11</v>
      </c>
      <c r="AI538">
        <v>0.62277800000000005</v>
      </c>
      <c r="AJ538">
        <v>2.0000000000000002E-5</v>
      </c>
      <c r="AK538" t="s">
        <v>12</v>
      </c>
      <c r="AL538">
        <v>0</v>
      </c>
      <c r="AM538">
        <v>0</v>
      </c>
    </row>
    <row r="539" spans="1:39" x14ac:dyDescent="0.25">
      <c r="A539" t="s">
        <v>163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28755.351601999999</v>
      </c>
      <c r="I539">
        <v>529185.53117700003</v>
      </c>
      <c r="J539" t="s">
        <v>3</v>
      </c>
      <c r="K539">
        <v>28695.563477</v>
      </c>
      <c r="L539">
        <v>527311.14693000005</v>
      </c>
      <c r="M539" t="s">
        <v>4</v>
      </c>
      <c r="N539">
        <v>2195.3375980000001</v>
      </c>
      <c r="O539">
        <v>540.28426999999999</v>
      </c>
      <c r="P539" t="s">
        <v>5</v>
      </c>
      <c r="Q539">
        <v>2330.7209379999999</v>
      </c>
      <c r="R539">
        <v>9118.522524</v>
      </c>
      <c r="S539" t="s">
        <v>6</v>
      </c>
      <c r="T539">
        <v>963.92937600000005</v>
      </c>
      <c r="U539">
        <v>649.35098800000003</v>
      </c>
      <c r="V539" t="s">
        <v>7</v>
      </c>
      <c r="W539">
        <v>633.63680899999997</v>
      </c>
      <c r="X539">
        <v>1114.763598</v>
      </c>
      <c r="Y539" t="s">
        <v>8</v>
      </c>
      <c r="Z539">
        <v>703.13935300000003</v>
      </c>
      <c r="AA539">
        <v>1273.5479909999999</v>
      </c>
      <c r="AB539" t="s">
        <v>9</v>
      </c>
      <c r="AC539">
        <v>24144.150352000001</v>
      </c>
      <c r="AD539">
        <v>375816.832605</v>
      </c>
      <c r="AE539" t="s">
        <v>10</v>
      </c>
      <c r="AF539">
        <v>0.37552799999999997</v>
      </c>
      <c r="AG539">
        <v>3.9999999999999998E-6</v>
      </c>
      <c r="AH539" t="s">
        <v>11</v>
      </c>
      <c r="AI539">
        <v>0.62298600000000004</v>
      </c>
      <c r="AJ539">
        <v>2.0000000000000002E-5</v>
      </c>
      <c r="AK539" t="s">
        <v>12</v>
      </c>
      <c r="AL539">
        <v>0</v>
      </c>
      <c r="AM539">
        <v>0</v>
      </c>
    </row>
    <row r="540" spans="1:39" x14ac:dyDescent="0.25">
      <c r="A540" t="s">
        <v>163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30345.348046999999</v>
      </c>
      <c r="I540">
        <v>572089.21761499997</v>
      </c>
      <c r="J540" t="s">
        <v>3</v>
      </c>
      <c r="K540">
        <v>30282.280898000001</v>
      </c>
      <c r="L540">
        <v>570110.817071</v>
      </c>
      <c r="M540" t="s">
        <v>4</v>
      </c>
      <c r="N540">
        <v>2317.3830269999999</v>
      </c>
      <c r="O540">
        <v>585.53316199999995</v>
      </c>
      <c r="P540" t="s">
        <v>5</v>
      </c>
      <c r="Q540">
        <v>2459.5169190000001</v>
      </c>
      <c r="R540">
        <v>9796.1225360000008</v>
      </c>
      <c r="S540" t="s">
        <v>6</v>
      </c>
      <c r="T540">
        <v>1017.448685</v>
      </c>
      <c r="U540">
        <v>685.449521</v>
      </c>
      <c r="V540" t="s">
        <v>7</v>
      </c>
      <c r="W540">
        <v>668.69955100000004</v>
      </c>
      <c r="X540">
        <v>1204.5021019999999</v>
      </c>
      <c r="Y540" t="s">
        <v>8</v>
      </c>
      <c r="Z540">
        <v>742.10576800000001</v>
      </c>
      <c r="AA540">
        <v>1374.4522059999999</v>
      </c>
      <c r="AB540" t="s">
        <v>9</v>
      </c>
      <c r="AC540">
        <v>25478.405781000001</v>
      </c>
      <c r="AD540">
        <v>406145.379243</v>
      </c>
      <c r="AE540" t="s">
        <v>10</v>
      </c>
      <c r="AF540">
        <v>0.375523</v>
      </c>
      <c r="AG540">
        <v>3.9999999999999998E-6</v>
      </c>
      <c r="AH540" t="s">
        <v>11</v>
      </c>
      <c r="AI540">
        <v>0.62298600000000004</v>
      </c>
      <c r="AJ540">
        <v>2.0000000000000002E-5</v>
      </c>
      <c r="AK540" t="s">
        <v>12</v>
      </c>
      <c r="AL540">
        <v>0</v>
      </c>
      <c r="AM540">
        <v>0</v>
      </c>
    </row>
    <row r="541" spans="1:39" x14ac:dyDescent="0.25">
      <c r="A541" t="s">
        <v>163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31936.354179999998</v>
      </c>
      <c r="I541">
        <v>610505.65756900003</v>
      </c>
      <c r="J541" t="s">
        <v>3</v>
      </c>
      <c r="K541">
        <v>31870.061094000001</v>
      </c>
      <c r="L541">
        <v>608407.34073499998</v>
      </c>
      <c r="M541" t="s">
        <v>4</v>
      </c>
      <c r="N541">
        <v>2439.2628370000002</v>
      </c>
      <c r="O541">
        <v>603.13910199999998</v>
      </c>
      <c r="P541" t="s">
        <v>5</v>
      </c>
      <c r="Q541">
        <v>2587.6718649999998</v>
      </c>
      <c r="R541">
        <v>10442.835698000001</v>
      </c>
      <c r="S541" t="s">
        <v>6</v>
      </c>
      <c r="T541">
        <v>1070.6870919999999</v>
      </c>
      <c r="U541">
        <v>737.29264599999999</v>
      </c>
      <c r="V541" t="s">
        <v>7</v>
      </c>
      <c r="W541">
        <v>703.57507199999998</v>
      </c>
      <c r="X541">
        <v>1279.39562</v>
      </c>
      <c r="Y541" t="s">
        <v>8</v>
      </c>
      <c r="Z541">
        <v>780.8963</v>
      </c>
      <c r="AA541">
        <v>1455.4904590000001</v>
      </c>
      <c r="AB541" t="s">
        <v>9</v>
      </c>
      <c r="AC541">
        <v>26814.567383000001</v>
      </c>
      <c r="AD541">
        <v>433246.71326699998</v>
      </c>
      <c r="AE541" t="s">
        <v>10</v>
      </c>
      <c r="AF541">
        <v>0.37547000000000003</v>
      </c>
      <c r="AG541">
        <v>3.9999999999999998E-6</v>
      </c>
      <c r="AH541" t="s">
        <v>11</v>
      </c>
      <c r="AI541">
        <v>0.62303600000000003</v>
      </c>
      <c r="AJ541">
        <v>2.0000000000000002E-5</v>
      </c>
      <c r="AK541" t="s">
        <v>12</v>
      </c>
      <c r="AL541">
        <v>0</v>
      </c>
      <c r="AM541">
        <v>0</v>
      </c>
    </row>
    <row r="542" spans="1:39" x14ac:dyDescent="0.25">
      <c r="A542" t="s">
        <v>164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1481.267251</v>
      </c>
      <c r="I562">
        <v>2102.639291</v>
      </c>
      <c r="J562" t="s">
        <v>3</v>
      </c>
      <c r="K562">
        <v>1478.143186</v>
      </c>
      <c r="L562">
        <v>2093.6487860000002</v>
      </c>
      <c r="M562" t="s">
        <v>4</v>
      </c>
      <c r="N562">
        <v>118.494844</v>
      </c>
      <c r="O562">
        <v>16.654843</v>
      </c>
      <c r="P562" t="s">
        <v>5</v>
      </c>
      <c r="Q562">
        <v>0</v>
      </c>
      <c r="R562">
        <v>0</v>
      </c>
      <c r="S562" t="s">
        <v>6</v>
      </c>
      <c r="T562">
        <v>51.924177</v>
      </c>
      <c r="U562">
        <v>3.774216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0.38334600000000002</v>
      </c>
      <c r="AD562">
        <v>1.4E-5</v>
      </c>
      <c r="AE562" t="s">
        <v>10</v>
      </c>
      <c r="AF562">
        <v>0</v>
      </c>
      <c r="AG562">
        <v>0</v>
      </c>
      <c r="AH562" t="s">
        <v>11</v>
      </c>
      <c r="AI562">
        <v>0.61768699999999999</v>
      </c>
      <c r="AJ562">
        <v>9.0000000000000002E-6</v>
      </c>
      <c r="AK562" t="s">
        <v>12</v>
      </c>
      <c r="AL562">
        <v>0</v>
      </c>
      <c r="AM562">
        <v>0</v>
      </c>
    </row>
    <row r="563" spans="1:39" x14ac:dyDescent="0.25">
      <c r="A563" t="s">
        <v>165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2968.2998440000001</v>
      </c>
      <c r="I563">
        <v>8421.2467300000008</v>
      </c>
      <c r="J563" t="s">
        <v>3</v>
      </c>
      <c r="K563">
        <v>2962.0421529999999</v>
      </c>
      <c r="L563">
        <v>8377.5539829999998</v>
      </c>
      <c r="M563" t="s">
        <v>4</v>
      </c>
      <c r="N563">
        <v>236.319625</v>
      </c>
      <c r="O563">
        <v>48.949570999999999</v>
      </c>
      <c r="P563" t="s">
        <v>5</v>
      </c>
      <c r="Q563">
        <v>0</v>
      </c>
      <c r="R563">
        <v>0</v>
      </c>
      <c r="S563" t="s">
        <v>6</v>
      </c>
      <c r="T563">
        <v>104.469599</v>
      </c>
      <c r="U563">
        <v>16.268986999999999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0.38106200000000001</v>
      </c>
      <c r="AD563">
        <v>1.8E-5</v>
      </c>
      <c r="AE563" t="s">
        <v>10</v>
      </c>
      <c r="AF563">
        <v>0</v>
      </c>
      <c r="AG563">
        <v>0</v>
      </c>
      <c r="AH563" t="s">
        <v>11</v>
      </c>
      <c r="AI563">
        <v>0.61901799999999996</v>
      </c>
      <c r="AJ563">
        <v>6.9999999999999999E-6</v>
      </c>
      <c r="AK563" t="s">
        <v>12</v>
      </c>
      <c r="AL563">
        <v>0</v>
      </c>
      <c r="AM563">
        <v>0</v>
      </c>
    </row>
    <row r="564" spans="1:39" x14ac:dyDescent="0.25">
      <c r="A564" t="s">
        <v>165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4450.3454689999999</v>
      </c>
      <c r="I564">
        <v>18403.872732</v>
      </c>
      <c r="J564" t="s">
        <v>3</v>
      </c>
      <c r="K564">
        <v>4441.0308400000004</v>
      </c>
      <c r="L564">
        <v>18311.045566000001</v>
      </c>
      <c r="M564" t="s">
        <v>4</v>
      </c>
      <c r="N564">
        <v>354.362863</v>
      </c>
      <c r="O564">
        <v>99.450337000000005</v>
      </c>
      <c r="P564" t="s">
        <v>5</v>
      </c>
      <c r="Q564">
        <v>0</v>
      </c>
      <c r="R564">
        <v>0</v>
      </c>
      <c r="S564" t="s">
        <v>6</v>
      </c>
      <c r="T564">
        <v>156.64342300000001</v>
      </c>
      <c r="U564">
        <v>34.625205999999999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0.38007299999999999</v>
      </c>
      <c r="AD564">
        <v>1.5999999999999999E-5</v>
      </c>
      <c r="AE564" t="s">
        <v>10</v>
      </c>
      <c r="AF564">
        <v>0</v>
      </c>
      <c r="AG564">
        <v>0</v>
      </c>
      <c r="AH564" t="s">
        <v>11</v>
      </c>
      <c r="AI564">
        <v>0.61956199999999995</v>
      </c>
      <c r="AJ564">
        <v>6.9999999999999999E-6</v>
      </c>
      <c r="AK564" t="s">
        <v>12</v>
      </c>
      <c r="AL564">
        <v>0</v>
      </c>
      <c r="AM564">
        <v>0</v>
      </c>
    </row>
    <row r="565" spans="1:39" x14ac:dyDescent="0.25">
      <c r="A565" t="s">
        <v>165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5931.2598630000002</v>
      </c>
      <c r="I565">
        <v>32511.702441000001</v>
      </c>
      <c r="J565" t="s">
        <v>3</v>
      </c>
      <c r="K565">
        <v>5918.8662789999998</v>
      </c>
      <c r="L565">
        <v>32352.381539999998</v>
      </c>
      <c r="M565" t="s">
        <v>4</v>
      </c>
      <c r="N565">
        <v>472.15417400000001</v>
      </c>
      <c r="O565">
        <v>181.311138</v>
      </c>
      <c r="P565" t="s">
        <v>5</v>
      </c>
      <c r="Q565">
        <v>0</v>
      </c>
      <c r="R565">
        <v>0</v>
      </c>
      <c r="S565" t="s">
        <v>6</v>
      </c>
      <c r="T565">
        <v>208.90598700000001</v>
      </c>
      <c r="U565">
        <v>58.893599000000002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0.37904399999999999</v>
      </c>
      <c r="AD565">
        <v>1.9000000000000001E-5</v>
      </c>
      <c r="AE565" t="s">
        <v>10</v>
      </c>
      <c r="AF565">
        <v>0</v>
      </c>
      <c r="AG565">
        <v>0</v>
      </c>
      <c r="AH565" t="s">
        <v>11</v>
      </c>
      <c r="AI565">
        <v>0.61992700000000001</v>
      </c>
      <c r="AJ565">
        <v>7.9999999999999996E-6</v>
      </c>
      <c r="AK565" t="s">
        <v>12</v>
      </c>
      <c r="AL565">
        <v>0</v>
      </c>
      <c r="AM565">
        <v>0</v>
      </c>
    </row>
    <row r="566" spans="1:39" x14ac:dyDescent="0.25">
      <c r="A566" t="s">
        <v>165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7417.1538870000004</v>
      </c>
      <c r="I566">
        <v>50552.251111999998</v>
      </c>
      <c r="J566" t="s">
        <v>3</v>
      </c>
      <c r="K566">
        <v>7401.6820310000003</v>
      </c>
      <c r="L566">
        <v>50288.030241</v>
      </c>
      <c r="M566" t="s">
        <v>4</v>
      </c>
      <c r="N566">
        <v>590.85670700000003</v>
      </c>
      <c r="O566">
        <v>279.44042200000001</v>
      </c>
      <c r="P566" t="s">
        <v>5</v>
      </c>
      <c r="Q566">
        <v>0</v>
      </c>
      <c r="R566">
        <v>0</v>
      </c>
      <c r="S566" t="s">
        <v>6</v>
      </c>
      <c r="T566">
        <v>261.08454699999999</v>
      </c>
      <c r="U566">
        <v>85.847739000000004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0.37848599999999999</v>
      </c>
      <c r="AD566">
        <v>1.7E-5</v>
      </c>
      <c r="AE566" t="s">
        <v>10</v>
      </c>
      <c r="AF566">
        <v>0</v>
      </c>
      <c r="AG566">
        <v>0</v>
      </c>
      <c r="AH566" t="s">
        <v>11</v>
      </c>
      <c r="AI566">
        <v>0.61995800000000001</v>
      </c>
      <c r="AJ566">
        <v>7.9999999999999996E-6</v>
      </c>
      <c r="AK566" t="s">
        <v>12</v>
      </c>
      <c r="AL566">
        <v>0</v>
      </c>
      <c r="AM566">
        <v>0</v>
      </c>
    </row>
    <row r="567" spans="1:39" x14ac:dyDescent="0.25">
      <c r="A567" t="s">
        <v>165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8902.4367189999994</v>
      </c>
      <c r="I567">
        <v>72830.547078000003</v>
      </c>
      <c r="J567" t="s">
        <v>3</v>
      </c>
      <c r="K567">
        <v>8883.8922070000008</v>
      </c>
      <c r="L567">
        <v>72486.378223000007</v>
      </c>
      <c r="M567" t="s">
        <v>4</v>
      </c>
      <c r="N567">
        <v>709.34857799999997</v>
      </c>
      <c r="O567">
        <v>400.25608199999999</v>
      </c>
      <c r="P567" t="s">
        <v>5</v>
      </c>
      <c r="Q567">
        <v>0</v>
      </c>
      <c r="R567">
        <v>0</v>
      </c>
      <c r="S567" t="s">
        <v>6</v>
      </c>
      <c r="T567">
        <v>313.57214099999999</v>
      </c>
      <c r="U567">
        <v>121.27273700000001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0.377967</v>
      </c>
      <c r="AD567">
        <v>1.5E-5</v>
      </c>
      <c r="AE567" t="s">
        <v>10</v>
      </c>
      <c r="AF567">
        <v>0</v>
      </c>
      <c r="AG567">
        <v>0</v>
      </c>
      <c r="AH567" t="s">
        <v>11</v>
      </c>
      <c r="AI567">
        <v>0.62016199999999999</v>
      </c>
      <c r="AJ567">
        <v>9.0000000000000002E-6</v>
      </c>
      <c r="AK567" t="s">
        <v>12</v>
      </c>
      <c r="AL567">
        <v>0</v>
      </c>
      <c r="AM567">
        <v>0</v>
      </c>
    </row>
    <row r="568" spans="1:39" x14ac:dyDescent="0.25">
      <c r="A568" t="s">
        <v>165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10387.346855</v>
      </c>
      <c r="I568">
        <v>99951.616781999997</v>
      </c>
      <c r="J568" t="s">
        <v>3</v>
      </c>
      <c r="K568">
        <v>10365.759258</v>
      </c>
      <c r="L568">
        <v>99496.597095000005</v>
      </c>
      <c r="M568" t="s">
        <v>4</v>
      </c>
      <c r="N568">
        <v>827.74199799999997</v>
      </c>
      <c r="O568">
        <v>545.14787999999999</v>
      </c>
      <c r="P568" t="s">
        <v>5</v>
      </c>
      <c r="Q568">
        <v>0</v>
      </c>
      <c r="R568">
        <v>0</v>
      </c>
      <c r="S568" t="s">
        <v>6</v>
      </c>
      <c r="T568">
        <v>365.90876500000002</v>
      </c>
      <c r="U568">
        <v>160.35021599999999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0.37728299999999998</v>
      </c>
      <c r="AD568">
        <v>1.2999999999999999E-5</v>
      </c>
      <c r="AE568" t="s">
        <v>10</v>
      </c>
      <c r="AF568">
        <v>0</v>
      </c>
      <c r="AG568">
        <v>0</v>
      </c>
      <c r="AH568" t="s">
        <v>11</v>
      </c>
      <c r="AI568">
        <v>0.62058100000000005</v>
      </c>
      <c r="AJ568">
        <v>1.2E-5</v>
      </c>
      <c r="AK568" t="s">
        <v>12</v>
      </c>
      <c r="AL568">
        <v>0</v>
      </c>
      <c r="AM568">
        <v>0</v>
      </c>
    </row>
    <row r="569" spans="1:39" x14ac:dyDescent="0.25">
      <c r="A569" t="s">
        <v>165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11872.645449</v>
      </c>
      <c r="I569">
        <v>130026.553518</v>
      </c>
      <c r="J569" t="s">
        <v>3</v>
      </c>
      <c r="K569">
        <v>11847.925938</v>
      </c>
      <c r="L569">
        <v>129486.88782800001</v>
      </c>
      <c r="M569" t="s">
        <v>4</v>
      </c>
      <c r="N569">
        <v>946.29686900000002</v>
      </c>
      <c r="O569">
        <v>709.19958599999995</v>
      </c>
      <c r="P569" t="s">
        <v>5</v>
      </c>
      <c r="Q569">
        <v>0</v>
      </c>
      <c r="R569">
        <v>0</v>
      </c>
      <c r="S569" t="s">
        <v>6</v>
      </c>
      <c r="T569">
        <v>418.29136399999999</v>
      </c>
      <c r="U569">
        <v>209.81616299999999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0.377021</v>
      </c>
      <c r="AD569">
        <v>1.1E-5</v>
      </c>
      <c r="AE569" t="s">
        <v>10</v>
      </c>
      <c r="AF569">
        <v>0</v>
      </c>
      <c r="AG569">
        <v>0</v>
      </c>
      <c r="AH569" t="s">
        <v>11</v>
      </c>
      <c r="AI569">
        <v>0.62080199999999996</v>
      </c>
      <c r="AJ569">
        <v>1.2999999999999999E-5</v>
      </c>
      <c r="AK569" t="s">
        <v>12</v>
      </c>
      <c r="AL569">
        <v>0</v>
      </c>
      <c r="AM569">
        <v>0</v>
      </c>
    </row>
    <row r="570" spans="1:39" x14ac:dyDescent="0.25">
      <c r="A570" t="s">
        <v>165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13357.417852</v>
      </c>
      <c r="I570">
        <v>164769.84325599999</v>
      </c>
      <c r="J570" t="s">
        <v>3</v>
      </c>
      <c r="K570">
        <v>13329.536152000001</v>
      </c>
      <c r="L570">
        <v>164009.60219999999</v>
      </c>
      <c r="M570" t="s">
        <v>4</v>
      </c>
      <c r="N570">
        <v>1064.1350789999999</v>
      </c>
      <c r="O570">
        <v>881.47619699999996</v>
      </c>
      <c r="P570" t="s">
        <v>5</v>
      </c>
      <c r="Q570">
        <v>0</v>
      </c>
      <c r="R570">
        <v>0</v>
      </c>
      <c r="S570" t="s">
        <v>6</v>
      </c>
      <c r="T570">
        <v>470.64908400000002</v>
      </c>
      <c r="U570">
        <v>257.90552100000002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0.376969</v>
      </c>
      <c r="AD570">
        <v>1.1E-5</v>
      </c>
      <c r="AE570" t="s">
        <v>10</v>
      </c>
      <c r="AF570">
        <v>0</v>
      </c>
      <c r="AG570">
        <v>0</v>
      </c>
      <c r="AH570" t="s">
        <v>11</v>
      </c>
      <c r="AI570">
        <v>0.62122699999999997</v>
      </c>
      <c r="AJ570">
        <v>1.5999999999999999E-5</v>
      </c>
      <c r="AK570" t="s">
        <v>12</v>
      </c>
      <c r="AL570">
        <v>0</v>
      </c>
      <c r="AM570">
        <v>0</v>
      </c>
    </row>
    <row r="571" spans="1:39" x14ac:dyDescent="0.25">
      <c r="A571" t="s">
        <v>165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14842.466465</v>
      </c>
      <c r="I571">
        <v>204421.199666</v>
      </c>
      <c r="J571" t="s">
        <v>3</v>
      </c>
      <c r="K571">
        <v>14811.456034999999</v>
      </c>
      <c r="L571">
        <v>203471.81584600001</v>
      </c>
      <c r="M571" t="s">
        <v>4</v>
      </c>
      <c r="N571">
        <v>1182.9735740000001</v>
      </c>
      <c r="O571">
        <v>1140.071944</v>
      </c>
      <c r="P571" t="s">
        <v>5</v>
      </c>
      <c r="Q571">
        <v>0</v>
      </c>
      <c r="R571">
        <v>0</v>
      </c>
      <c r="S571" t="s">
        <v>6</v>
      </c>
      <c r="T571">
        <v>522.88404000000003</v>
      </c>
      <c r="U571">
        <v>321.95717000000002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0.37667299999999998</v>
      </c>
      <c r="AD571">
        <v>9.0000000000000002E-6</v>
      </c>
      <c r="AE571" t="s">
        <v>10</v>
      </c>
      <c r="AF571">
        <v>0</v>
      </c>
      <c r="AG571">
        <v>0</v>
      </c>
      <c r="AH571" t="s">
        <v>11</v>
      </c>
      <c r="AI571">
        <v>0.62144900000000003</v>
      </c>
      <c r="AJ571">
        <v>1.7E-5</v>
      </c>
      <c r="AK571" t="s">
        <v>12</v>
      </c>
      <c r="AL571">
        <v>0</v>
      </c>
      <c r="AM571">
        <v>0</v>
      </c>
    </row>
    <row r="572" spans="1:39" x14ac:dyDescent="0.25">
      <c r="A572" t="s">
        <v>165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16326.628691</v>
      </c>
      <c r="I572">
        <v>246012.49074899999</v>
      </c>
      <c r="J572" t="s">
        <v>3</v>
      </c>
      <c r="K572">
        <v>16292.468594</v>
      </c>
      <c r="L572">
        <v>244818.88538699999</v>
      </c>
      <c r="M572" t="s">
        <v>4</v>
      </c>
      <c r="N572">
        <v>1301.320923</v>
      </c>
      <c r="O572">
        <v>1405.9205689999999</v>
      </c>
      <c r="P572" t="s">
        <v>5</v>
      </c>
      <c r="Q572">
        <v>0</v>
      </c>
      <c r="R572">
        <v>0</v>
      </c>
      <c r="S572" t="s">
        <v>6</v>
      </c>
      <c r="T572">
        <v>575.06879500000002</v>
      </c>
      <c r="U572">
        <v>382.04085099999998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0.376305</v>
      </c>
      <c r="AD572">
        <v>6.0000000000000002E-6</v>
      </c>
      <c r="AE572" t="s">
        <v>10</v>
      </c>
      <c r="AF572">
        <v>0</v>
      </c>
      <c r="AG572">
        <v>0</v>
      </c>
      <c r="AH572" t="s">
        <v>11</v>
      </c>
      <c r="AI572">
        <v>0.62182000000000004</v>
      </c>
      <c r="AJ572">
        <v>1.8E-5</v>
      </c>
      <c r="AK572" t="s">
        <v>12</v>
      </c>
      <c r="AL572">
        <v>0</v>
      </c>
      <c r="AM572">
        <v>0</v>
      </c>
    </row>
    <row r="573" spans="1:39" x14ac:dyDescent="0.25">
      <c r="A573" t="s">
        <v>165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17814.750585999998</v>
      </c>
      <c r="I573">
        <v>293824.95300400001</v>
      </c>
      <c r="J573" t="s">
        <v>3</v>
      </c>
      <c r="K573">
        <v>17777.501914</v>
      </c>
      <c r="L573">
        <v>292380.91271800001</v>
      </c>
      <c r="M573" t="s">
        <v>4</v>
      </c>
      <c r="N573">
        <v>1420.0210159999999</v>
      </c>
      <c r="O573">
        <v>1664.728656</v>
      </c>
      <c r="P573" t="s">
        <v>5</v>
      </c>
      <c r="Q573">
        <v>0</v>
      </c>
      <c r="R573">
        <v>0</v>
      </c>
      <c r="S573" t="s">
        <v>6</v>
      </c>
      <c r="T573">
        <v>627.95794799999999</v>
      </c>
      <c r="U573">
        <v>466.75237399999997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0.376023</v>
      </c>
      <c r="AD573">
        <v>3.0000000000000001E-6</v>
      </c>
      <c r="AE573" t="s">
        <v>10</v>
      </c>
      <c r="AF573">
        <v>0</v>
      </c>
      <c r="AG573">
        <v>0</v>
      </c>
      <c r="AH573" t="s">
        <v>11</v>
      </c>
      <c r="AI573">
        <v>0.62192899999999995</v>
      </c>
      <c r="AJ573">
        <v>1.8E-5</v>
      </c>
      <c r="AK573" t="s">
        <v>12</v>
      </c>
      <c r="AL573">
        <v>0</v>
      </c>
      <c r="AM573">
        <v>0</v>
      </c>
    </row>
    <row r="574" spans="1:39" x14ac:dyDescent="0.25">
      <c r="A574" t="s">
        <v>165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19297.759961</v>
      </c>
      <c r="I574">
        <v>342951.719881</v>
      </c>
      <c r="J574" t="s">
        <v>3</v>
      </c>
      <c r="K574">
        <v>19257.42582</v>
      </c>
      <c r="L574">
        <v>341263.26207</v>
      </c>
      <c r="M574" t="s">
        <v>4</v>
      </c>
      <c r="N574">
        <v>1538.3621700000001</v>
      </c>
      <c r="O574">
        <v>1985.0238159999999</v>
      </c>
      <c r="P574" t="s">
        <v>5</v>
      </c>
      <c r="Q574">
        <v>0</v>
      </c>
      <c r="R574">
        <v>0</v>
      </c>
      <c r="S574" t="s">
        <v>6</v>
      </c>
      <c r="T574">
        <v>680.08288800000003</v>
      </c>
      <c r="U574">
        <v>541.60233500000004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0.376023</v>
      </c>
      <c r="AD574">
        <v>3.0000000000000001E-6</v>
      </c>
      <c r="AE574" t="s">
        <v>10</v>
      </c>
      <c r="AF574">
        <v>0</v>
      </c>
      <c r="AG574">
        <v>0</v>
      </c>
      <c r="AH574" t="s">
        <v>11</v>
      </c>
      <c r="AI574">
        <v>0.62193100000000001</v>
      </c>
      <c r="AJ574">
        <v>1.8E-5</v>
      </c>
      <c r="AK574" t="s">
        <v>12</v>
      </c>
      <c r="AL574">
        <v>0</v>
      </c>
      <c r="AM574">
        <v>0</v>
      </c>
    </row>
    <row r="575" spans="1:39" x14ac:dyDescent="0.25">
      <c r="A575" t="s">
        <v>165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20783.605898000002</v>
      </c>
      <c r="I575">
        <v>400047.72648800001</v>
      </c>
      <c r="J575" t="s">
        <v>3</v>
      </c>
      <c r="K575">
        <v>20740.122852</v>
      </c>
      <c r="L575">
        <v>398001.20986300003</v>
      </c>
      <c r="M575" t="s">
        <v>4</v>
      </c>
      <c r="N575">
        <v>1656.665986</v>
      </c>
      <c r="O575">
        <v>2347.1495399999999</v>
      </c>
      <c r="P575" t="s">
        <v>5</v>
      </c>
      <c r="Q575">
        <v>0</v>
      </c>
      <c r="R575">
        <v>0</v>
      </c>
      <c r="S575" t="s">
        <v>6</v>
      </c>
      <c r="T575">
        <v>732.36318100000005</v>
      </c>
      <c r="U575">
        <v>622.79225299999996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0.37598700000000002</v>
      </c>
      <c r="AD575">
        <v>3.0000000000000001E-6</v>
      </c>
      <c r="AE575" t="s">
        <v>10</v>
      </c>
      <c r="AF575">
        <v>0</v>
      </c>
      <c r="AG575">
        <v>0</v>
      </c>
      <c r="AH575" t="s">
        <v>11</v>
      </c>
      <c r="AI575">
        <v>0.62193100000000001</v>
      </c>
      <c r="AJ575">
        <v>1.8E-5</v>
      </c>
      <c r="AK575" t="s">
        <v>12</v>
      </c>
      <c r="AL575">
        <v>0</v>
      </c>
      <c r="AM575">
        <v>0</v>
      </c>
    </row>
    <row r="576" spans="1:39" x14ac:dyDescent="0.25">
      <c r="A576" t="s">
        <v>165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22273.296562</v>
      </c>
      <c r="I576">
        <v>464160.147772</v>
      </c>
      <c r="J576" t="s">
        <v>3</v>
      </c>
      <c r="K576">
        <v>22226.679101999998</v>
      </c>
      <c r="L576">
        <v>461967.972022</v>
      </c>
      <c r="M576" t="s">
        <v>4</v>
      </c>
      <c r="N576">
        <v>1774.90759</v>
      </c>
      <c r="O576">
        <v>2704.898025</v>
      </c>
      <c r="P576" t="s">
        <v>5</v>
      </c>
      <c r="Q576">
        <v>0</v>
      </c>
      <c r="R576">
        <v>0</v>
      </c>
      <c r="S576" t="s">
        <v>6</v>
      </c>
      <c r="T576">
        <v>784.90484300000003</v>
      </c>
      <c r="U576">
        <v>720.959248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0.375832</v>
      </c>
      <c r="AD576">
        <v>3.9999999999999998E-6</v>
      </c>
      <c r="AE576" t="s">
        <v>10</v>
      </c>
      <c r="AF576">
        <v>0</v>
      </c>
      <c r="AG576">
        <v>0</v>
      </c>
      <c r="AH576" t="s">
        <v>11</v>
      </c>
      <c r="AI576">
        <v>0.62198500000000001</v>
      </c>
      <c r="AJ576">
        <v>1.9000000000000001E-5</v>
      </c>
      <c r="AK576" t="s">
        <v>12</v>
      </c>
      <c r="AL576">
        <v>0</v>
      </c>
      <c r="AM576">
        <v>0</v>
      </c>
    </row>
    <row r="577" spans="1:39" x14ac:dyDescent="0.25">
      <c r="A577" t="s">
        <v>165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23765.814609000001</v>
      </c>
      <c r="I577">
        <v>539920.415178</v>
      </c>
      <c r="J577" t="s">
        <v>3</v>
      </c>
      <c r="K577">
        <v>23716.082108999999</v>
      </c>
      <c r="L577">
        <v>537417.64372499997</v>
      </c>
      <c r="M577" t="s">
        <v>4</v>
      </c>
      <c r="N577">
        <v>1893.525754</v>
      </c>
      <c r="O577">
        <v>3009.5472100000002</v>
      </c>
      <c r="P577" t="s">
        <v>5</v>
      </c>
      <c r="Q577">
        <v>0</v>
      </c>
      <c r="R577">
        <v>0</v>
      </c>
      <c r="S577" t="s">
        <v>6</v>
      </c>
      <c r="T577">
        <v>837.921155</v>
      </c>
      <c r="U577">
        <v>860.09851700000002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0.375832</v>
      </c>
      <c r="AD577">
        <v>3.9999999999999998E-6</v>
      </c>
      <c r="AE577" t="s">
        <v>10</v>
      </c>
      <c r="AF577">
        <v>0</v>
      </c>
      <c r="AG577">
        <v>0</v>
      </c>
      <c r="AH577" t="s">
        <v>11</v>
      </c>
      <c r="AI577">
        <v>0.62198500000000001</v>
      </c>
      <c r="AJ577">
        <v>1.9000000000000001E-5</v>
      </c>
      <c r="AK577" t="s">
        <v>12</v>
      </c>
      <c r="AL577">
        <v>0</v>
      </c>
      <c r="AM577">
        <v>0</v>
      </c>
    </row>
    <row r="578" spans="1:39" x14ac:dyDescent="0.25">
      <c r="A578" t="s">
        <v>165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25260.128594000002</v>
      </c>
      <c r="I578">
        <v>616232.83433400001</v>
      </c>
      <c r="J578" t="s">
        <v>3</v>
      </c>
      <c r="K578">
        <v>25207.296992</v>
      </c>
      <c r="L578">
        <v>613414.49832300004</v>
      </c>
      <c r="M578" t="s">
        <v>4</v>
      </c>
      <c r="N578">
        <v>2012.0193509999999</v>
      </c>
      <c r="O578">
        <v>3382.7257500000001</v>
      </c>
      <c r="P578" t="s">
        <v>5</v>
      </c>
      <c r="Q578">
        <v>0</v>
      </c>
      <c r="R578">
        <v>0</v>
      </c>
      <c r="S578" t="s">
        <v>6</v>
      </c>
      <c r="T578">
        <v>890.67501600000003</v>
      </c>
      <c r="U578">
        <v>977.647515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0.375832</v>
      </c>
      <c r="AD578">
        <v>3.9999999999999998E-6</v>
      </c>
      <c r="AE578" t="s">
        <v>10</v>
      </c>
      <c r="AF578">
        <v>0</v>
      </c>
      <c r="AG578">
        <v>0</v>
      </c>
      <c r="AH578" t="s">
        <v>11</v>
      </c>
      <c r="AI578">
        <v>0.62198500000000001</v>
      </c>
      <c r="AJ578">
        <v>1.9000000000000001E-5</v>
      </c>
      <c r="AK578" t="s">
        <v>12</v>
      </c>
      <c r="AL578">
        <v>0</v>
      </c>
      <c r="AM578">
        <v>0</v>
      </c>
    </row>
    <row r="579" spans="1:39" x14ac:dyDescent="0.25">
      <c r="A579" t="s">
        <v>165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26756.195586000002</v>
      </c>
      <c r="I579">
        <v>698427.02386700001</v>
      </c>
      <c r="J579" t="s">
        <v>3</v>
      </c>
      <c r="K579">
        <v>26700.219805000001</v>
      </c>
      <c r="L579">
        <v>695289.66057099996</v>
      </c>
      <c r="M579" t="s">
        <v>4</v>
      </c>
      <c r="N579">
        <v>2130.338518</v>
      </c>
      <c r="O579">
        <v>3780.9447749999999</v>
      </c>
      <c r="P579" t="s">
        <v>5</v>
      </c>
      <c r="Q579">
        <v>0</v>
      </c>
      <c r="R579">
        <v>0</v>
      </c>
      <c r="S579" t="s">
        <v>6</v>
      </c>
      <c r="T579">
        <v>943.50618999999995</v>
      </c>
      <c r="U579">
        <v>1097.2650369999999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0.375832</v>
      </c>
      <c r="AD579">
        <v>3.9999999999999998E-6</v>
      </c>
      <c r="AE579" t="s">
        <v>10</v>
      </c>
      <c r="AF579">
        <v>0</v>
      </c>
      <c r="AG579">
        <v>0</v>
      </c>
      <c r="AH579" t="s">
        <v>11</v>
      </c>
      <c r="AI579">
        <v>0.62198500000000001</v>
      </c>
      <c r="AJ579">
        <v>1.9000000000000001E-5</v>
      </c>
      <c r="AK579" t="s">
        <v>12</v>
      </c>
      <c r="AL579">
        <v>0</v>
      </c>
      <c r="AM579">
        <v>0</v>
      </c>
    </row>
    <row r="580" spans="1:39" x14ac:dyDescent="0.25">
      <c r="A580" t="s">
        <v>165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28244.315234000002</v>
      </c>
      <c r="I580">
        <v>779169.89115699998</v>
      </c>
      <c r="J580" t="s">
        <v>3</v>
      </c>
      <c r="K580">
        <v>28185.224335999999</v>
      </c>
      <c r="L580">
        <v>775649.11945400003</v>
      </c>
      <c r="M580" t="s">
        <v>4</v>
      </c>
      <c r="N580">
        <v>2248.730176</v>
      </c>
      <c r="O580">
        <v>4185.9193720000003</v>
      </c>
      <c r="P580" t="s">
        <v>5</v>
      </c>
      <c r="Q580">
        <v>0</v>
      </c>
      <c r="R580">
        <v>0</v>
      </c>
      <c r="S580" t="s">
        <v>6</v>
      </c>
      <c r="T580">
        <v>996.03099399999996</v>
      </c>
      <c r="U580">
        <v>1228.765983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0.375832</v>
      </c>
      <c r="AD580">
        <v>3.9999999999999998E-6</v>
      </c>
      <c r="AE580" t="s">
        <v>10</v>
      </c>
      <c r="AF580">
        <v>0</v>
      </c>
      <c r="AG580">
        <v>0</v>
      </c>
      <c r="AH580" t="s">
        <v>11</v>
      </c>
      <c r="AI580">
        <v>0.62198500000000001</v>
      </c>
      <c r="AJ580">
        <v>1.9000000000000001E-5</v>
      </c>
      <c r="AK580" t="s">
        <v>12</v>
      </c>
      <c r="AL580">
        <v>0</v>
      </c>
      <c r="AM580">
        <v>0</v>
      </c>
    </row>
    <row r="581" spans="1:39" x14ac:dyDescent="0.25">
      <c r="A581" t="s">
        <v>165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29731.740117000001</v>
      </c>
      <c r="I581">
        <v>861574.44123400003</v>
      </c>
      <c r="J581" t="s">
        <v>3</v>
      </c>
      <c r="K581">
        <v>29669.580859000002</v>
      </c>
      <c r="L581">
        <v>857741.12341</v>
      </c>
      <c r="M581" t="s">
        <v>4</v>
      </c>
      <c r="N581">
        <v>2367.2507909999999</v>
      </c>
      <c r="O581">
        <v>4648.6426339999998</v>
      </c>
      <c r="P581" t="s">
        <v>5</v>
      </c>
      <c r="Q581">
        <v>0</v>
      </c>
      <c r="R581">
        <v>0</v>
      </c>
      <c r="S581" t="s">
        <v>6</v>
      </c>
      <c r="T581">
        <v>1048.702012</v>
      </c>
      <c r="U581">
        <v>1368.332152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0.375832</v>
      </c>
      <c r="AD581">
        <v>3.9999999999999998E-6</v>
      </c>
      <c r="AE581" t="s">
        <v>10</v>
      </c>
      <c r="AF581">
        <v>0</v>
      </c>
      <c r="AG581">
        <v>0</v>
      </c>
      <c r="AH581" t="s">
        <v>11</v>
      </c>
      <c r="AI581">
        <v>0.62198799999999999</v>
      </c>
      <c r="AJ581">
        <v>1.9000000000000001E-5</v>
      </c>
      <c r="AK581" t="s">
        <v>12</v>
      </c>
      <c r="AL581">
        <v>0</v>
      </c>
      <c r="AM581">
        <v>0</v>
      </c>
    </row>
    <row r="582" spans="1:39" x14ac:dyDescent="0.25">
      <c r="A582" t="s">
        <v>166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1505.6499879999999</v>
      </c>
      <c r="I582">
        <v>55.971727999999999</v>
      </c>
      <c r="J582" t="s">
        <v>3</v>
      </c>
      <c r="K582">
        <v>1502.651128</v>
      </c>
      <c r="L582">
        <v>55.804385000000003</v>
      </c>
      <c r="M582" t="s">
        <v>4</v>
      </c>
      <c r="N582">
        <v>115.491975</v>
      </c>
      <c r="O582">
        <v>5.8415109999999997</v>
      </c>
      <c r="P582" t="s">
        <v>5</v>
      </c>
      <c r="Q582">
        <v>119.173498</v>
      </c>
      <c r="R582">
        <v>1.1258060000000001</v>
      </c>
      <c r="S582" t="s">
        <v>6</v>
      </c>
      <c r="T582">
        <v>50.202947000000002</v>
      </c>
      <c r="U582">
        <v>0.366815</v>
      </c>
      <c r="V582" t="s">
        <v>7</v>
      </c>
      <c r="W582">
        <v>32.0383</v>
      </c>
      <c r="X582">
        <v>0.25182100000000002</v>
      </c>
      <c r="Y582" t="s">
        <v>8</v>
      </c>
      <c r="Z582">
        <v>35.407817000000001</v>
      </c>
      <c r="AA582">
        <v>0.19959099999999999</v>
      </c>
      <c r="AB582" t="s">
        <v>9</v>
      </c>
      <c r="AC582">
        <v>1266.8647410000001</v>
      </c>
      <c r="AD582">
        <v>40.562564000000002</v>
      </c>
      <c r="AE582" t="s">
        <v>10</v>
      </c>
      <c r="AF582">
        <v>0.38313999999999998</v>
      </c>
      <c r="AG582">
        <v>1.5E-5</v>
      </c>
      <c r="AH582" t="s">
        <v>11</v>
      </c>
      <c r="AI582">
        <v>0.61842799999999998</v>
      </c>
      <c r="AJ582">
        <v>9.0000000000000002E-6</v>
      </c>
      <c r="AK582" t="s">
        <v>12</v>
      </c>
      <c r="AL582">
        <v>0</v>
      </c>
      <c r="AM582">
        <v>0</v>
      </c>
    </row>
    <row r="583" spans="1:39" x14ac:dyDescent="0.25">
      <c r="A583" t="s">
        <v>166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3010.5108500000001</v>
      </c>
      <c r="I583">
        <v>198.34000800000001</v>
      </c>
      <c r="J583" t="s">
        <v>3</v>
      </c>
      <c r="K583">
        <v>3004.5667579999999</v>
      </c>
      <c r="L583">
        <v>198.354851</v>
      </c>
      <c r="M583" t="s">
        <v>4</v>
      </c>
      <c r="N583">
        <v>231.04169899999999</v>
      </c>
      <c r="O583">
        <v>14.975239</v>
      </c>
      <c r="P583" t="s">
        <v>5</v>
      </c>
      <c r="Q583">
        <v>238.48695900000001</v>
      </c>
      <c r="R583">
        <v>4.2102170000000001</v>
      </c>
      <c r="S583" t="s">
        <v>6</v>
      </c>
      <c r="T583">
        <v>100.467242</v>
      </c>
      <c r="U583">
        <v>1.148083</v>
      </c>
      <c r="V583" t="s">
        <v>7</v>
      </c>
      <c r="W583">
        <v>64.034356000000002</v>
      </c>
      <c r="X583">
        <v>0.55495799999999995</v>
      </c>
      <c r="Y583" t="s">
        <v>8</v>
      </c>
      <c r="Z583">
        <v>70.959807999999995</v>
      </c>
      <c r="AA583">
        <v>0.81001599999999996</v>
      </c>
      <c r="AB583" t="s">
        <v>9</v>
      </c>
      <c r="AC583">
        <v>2532.7750879999999</v>
      </c>
      <c r="AD583">
        <v>124.52239400000001</v>
      </c>
      <c r="AE583" t="s">
        <v>10</v>
      </c>
      <c r="AF583">
        <v>0.38047199999999998</v>
      </c>
      <c r="AG583">
        <v>1.7E-5</v>
      </c>
      <c r="AH583" t="s">
        <v>11</v>
      </c>
      <c r="AI583">
        <v>0.61972300000000002</v>
      </c>
      <c r="AJ583">
        <v>7.9999999999999996E-6</v>
      </c>
      <c r="AK583" t="s">
        <v>12</v>
      </c>
      <c r="AL583">
        <v>0</v>
      </c>
      <c r="AM583">
        <v>0</v>
      </c>
    </row>
    <row r="584" spans="1:39" x14ac:dyDescent="0.25">
      <c r="A584" t="s">
        <v>166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4517.0277729999998</v>
      </c>
      <c r="I584">
        <v>543.15150700000004</v>
      </c>
      <c r="J584" t="s">
        <v>3</v>
      </c>
      <c r="K584">
        <v>4508.1521480000001</v>
      </c>
      <c r="L584">
        <v>541.81561399999998</v>
      </c>
      <c r="M584" t="s">
        <v>4</v>
      </c>
      <c r="N584">
        <v>347.14295399999997</v>
      </c>
      <c r="O584">
        <v>32.691164000000001</v>
      </c>
      <c r="P584" t="s">
        <v>5</v>
      </c>
      <c r="Q584">
        <v>357.928335</v>
      </c>
      <c r="R584">
        <v>7.4465789999999998</v>
      </c>
      <c r="S584" t="s">
        <v>6</v>
      </c>
      <c r="T584">
        <v>150.85775100000001</v>
      </c>
      <c r="U584">
        <v>2.3595329999999999</v>
      </c>
      <c r="V584" t="s">
        <v>7</v>
      </c>
      <c r="W584">
        <v>96.088870999999997</v>
      </c>
      <c r="X584">
        <v>0.85937600000000003</v>
      </c>
      <c r="Y584" t="s">
        <v>8</v>
      </c>
      <c r="Z584">
        <v>106.457384</v>
      </c>
      <c r="AA584">
        <v>1.640719</v>
      </c>
      <c r="AB584" t="s">
        <v>9</v>
      </c>
      <c r="AC584">
        <v>3799.71623</v>
      </c>
      <c r="AD584">
        <v>413.02005700000001</v>
      </c>
      <c r="AE584" t="s">
        <v>10</v>
      </c>
      <c r="AF584">
        <v>0.37961899999999998</v>
      </c>
      <c r="AG584">
        <v>1.5999999999999999E-5</v>
      </c>
      <c r="AH584" t="s">
        <v>11</v>
      </c>
      <c r="AI584">
        <v>0.62012599999999996</v>
      </c>
      <c r="AJ584">
        <v>9.0000000000000002E-6</v>
      </c>
      <c r="AK584" t="s">
        <v>12</v>
      </c>
      <c r="AL584">
        <v>0</v>
      </c>
      <c r="AM584">
        <v>0</v>
      </c>
    </row>
    <row r="585" spans="1:39" x14ac:dyDescent="0.25">
      <c r="A585" t="s">
        <v>166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6021.3752249999998</v>
      </c>
      <c r="I585">
        <v>920.54718800000001</v>
      </c>
      <c r="J585" t="s">
        <v>3</v>
      </c>
      <c r="K585">
        <v>6009.5954789999996</v>
      </c>
      <c r="L585">
        <v>918.17072700000006</v>
      </c>
      <c r="M585" t="s">
        <v>4</v>
      </c>
      <c r="N585">
        <v>462.45092699999998</v>
      </c>
      <c r="O585">
        <v>50.708126</v>
      </c>
      <c r="P585" t="s">
        <v>5</v>
      </c>
      <c r="Q585">
        <v>477.526973</v>
      </c>
      <c r="R585">
        <v>13.20031</v>
      </c>
      <c r="S585" t="s">
        <v>6</v>
      </c>
      <c r="T585">
        <v>201.21360000000001</v>
      </c>
      <c r="U585">
        <v>3.3582290000000001</v>
      </c>
      <c r="V585" t="s">
        <v>7</v>
      </c>
      <c r="W585">
        <v>128.27762100000001</v>
      </c>
      <c r="X585">
        <v>1.547158</v>
      </c>
      <c r="Y585" t="s">
        <v>8</v>
      </c>
      <c r="Z585">
        <v>141.98760300000001</v>
      </c>
      <c r="AA585">
        <v>2.580425</v>
      </c>
      <c r="AB585" t="s">
        <v>9</v>
      </c>
      <c r="AC585">
        <v>5065.119326</v>
      </c>
      <c r="AD585">
        <v>621.34841700000004</v>
      </c>
      <c r="AE585" t="s">
        <v>10</v>
      </c>
      <c r="AF585">
        <v>0.37890299999999999</v>
      </c>
      <c r="AG585">
        <v>1.4E-5</v>
      </c>
      <c r="AH585" t="s">
        <v>11</v>
      </c>
      <c r="AI585">
        <v>0.62030700000000005</v>
      </c>
      <c r="AJ585">
        <v>9.0000000000000002E-6</v>
      </c>
      <c r="AK585" t="s">
        <v>12</v>
      </c>
      <c r="AL585">
        <v>0</v>
      </c>
      <c r="AM585">
        <v>0</v>
      </c>
    </row>
    <row r="586" spans="1:39" x14ac:dyDescent="0.25">
      <c r="A586" t="s">
        <v>166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7526.482285</v>
      </c>
      <c r="I586">
        <v>1299.6544100000001</v>
      </c>
      <c r="J586" t="s">
        <v>3</v>
      </c>
      <c r="K586">
        <v>7511.7909079999999</v>
      </c>
      <c r="L586">
        <v>1295.451738</v>
      </c>
      <c r="M586" t="s">
        <v>4</v>
      </c>
      <c r="N586">
        <v>578.42010500000004</v>
      </c>
      <c r="O586">
        <v>72.453312999999994</v>
      </c>
      <c r="P586" t="s">
        <v>5</v>
      </c>
      <c r="Q586">
        <v>596.89722800000004</v>
      </c>
      <c r="R586">
        <v>16.097066000000002</v>
      </c>
      <c r="S586" t="s">
        <v>6</v>
      </c>
      <c r="T586">
        <v>251.57532399999999</v>
      </c>
      <c r="U586">
        <v>4.314381</v>
      </c>
      <c r="V586" t="s">
        <v>7</v>
      </c>
      <c r="W586">
        <v>160.41049799999999</v>
      </c>
      <c r="X586">
        <v>2.4049839999999998</v>
      </c>
      <c r="Y586" t="s">
        <v>8</v>
      </c>
      <c r="Z586">
        <v>177.376633</v>
      </c>
      <c r="AA586">
        <v>2.718337</v>
      </c>
      <c r="AB586" t="s">
        <v>9</v>
      </c>
      <c r="AC586">
        <v>6330.7653030000001</v>
      </c>
      <c r="AD586">
        <v>848.25340200000005</v>
      </c>
      <c r="AE586" t="s">
        <v>10</v>
      </c>
      <c r="AF586">
        <v>0.37781100000000001</v>
      </c>
      <c r="AG586">
        <v>9.0000000000000002E-6</v>
      </c>
      <c r="AH586" t="s">
        <v>11</v>
      </c>
      <c r="AI586">
        <v>0.62053499999999995</v>
      </c>
      <c r="AJ586">
        <v>1.0000000000000001E-5</v>
      </c>
      <c r="AK586" t="s">
        <v>12</v>
      </c>
      <c r="AL586">
        <v>0</v>
      </c>
      <c r="AM586">
        <v>0</v>
      </c>
    </row>
    <row r="587" spans="1:39" x14ac:dyDescent="0.25">
      <c r="A587" t="s">
        <v>166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9032.692051</v>
      </c>
      <c r="I587">
        <v>1752.2939180000001</v>
      </c>
      <c r="J587" t="s">
        <v>3</v>
      </c>
      <c r="K587">
        <v>9015.0549609999998</v>
      </c>
      <c r="L587">
        <v>1745.270552</v>
      </c>
      <c r="M587" t="s">
        <v>4</v>
      </c>
      <c r="N587">
        <v>694.22831699999995</v>
      </c>
      <c r="O587">
        <v>94.538225999999995</v>
      </c>
      <c r="P587" t="s">
        <v>5</v>
      </c>
      <c r="Q587">
        <v>716.08307300000001</v>
      </c>
      <c r="R587">
        <v>20.299318</v>
      </c>
      <c r="S587" t="s">
        <v>6</v>
      </c>
      <c r="T587">
        <v>301.92263400000002</v>
      </c>
      <c r="U587">
        <v>5.7750969999999997</v>
      </c>
      <c r="V587" t="s">
        <v>7</v>
      </c>
      <c r="W587">
        <v>192.47110599999999</v>
      </c>
      <c r="X587">
        <v>3.1100650000000001</v>
      </c>
      <c r="Y587" t="s">
        <v>8</v>
      </c>
      <c r="Z587">
        <v>212.74397300000001</v>
      </c>
      <c r="AA587">
        <v>2.9252530000000001</v>
      </c>
      <c r="AB587" t="s">
        <v>9</v>
      </c>
      <c r="AC587">
        <v>7597.8420800000004</v>
      </c>
      <c r="AD587">
        <v>1148.7920389999999</v>
      </c>
      <c r="AE587" t="s">
        <v>10</v>
      </c>
      <c r="AF587">
        <v>0.37747199999999997</v>
      </c>
      <c r="AG587">
        <v>9.0000000000000002E-6</v>
      </c>
      <c r="AH587" t="s">
        <v>11</v>
      </c>
      <c r="AI587">
        <v>0.62138599999999999</v>
      </c>
      <c r="AJ587">
        <v>1.4E-5</v>
      </c>
      <c r="AK587" t="s">
        <v>12</v>
      </c>
      <c r="AL587">
        <v>0</v>
      </c>
      <c r="AM587">
        <v>0</v>
      </c>
    </row>
    <row r="588" spans="1:39" x14ac:dyDescent="0.25">
      <c r="A588" t="s">
        <v>166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10538.436855</v>
      </c>
      <c r="I588">
        <v>2155.77486</v>
      </c>
      <c r="J588" t="s">
        <v>3</v>
      </c>
      <c r="K588">
        <v>10517.876426000001</v>
      </c>
      <c r="L588">
        <v>2144.982794</v>
      </c>
      <c r="M588" t="s">
        <v>4</v>
      </c>
      <c r="N588">
        <v>810.25337400000001</v>
      </c>
      <c r="O588">
        <v>123.00909299999999</v>
      </c>
      <c r="P588" t="s">
        <v>5</v>
      </c>
      <c r="Q588">
        <v>835.64337999999998</v>
      </c>
      <c r="R588">
        <v>22.482479999999999</v>
      </c>
      <c r="S588" t="s">
        <v>6</v>
      </c>
      <c r="T588">
        <v>352.24576400000001</v>
      </c>
      <c r="U588">
        <v>5.9556620000000002</v>
      </c>
      <c r="V588" t="s">
        <v>7</v>
      </c>
      <c r="W588">
        <v>224.78366800000001</v>
      </c>
      <c r="X588">
        <v>4.0008759999999999</v>
      </c>
      <c r="Y588" t="s">
        <v>8</v>
      </c>
      <c r="Z588">
        <v>248.26551499999999</v>
      </c>
      <c r="AA588">
        <v>3.2947669999999998</v>
      </c>
      <c r="AB588" t="s">
        <v>9</v>
      </c>
      <c r="AC588">
        <v>8863.8900389999999</v>
      </c>
      <c r="AD588">
        <v>1396.9653470000001</v>
      </c>
      <c r="AE588" t="s">
        <v>10</v>
      </c>
      <c r="AF588">
        <v>0.377029</v>
      </c>
      <c r="AG588">
        <v>1.0000000000000001E-5</v>
      </c>
      <c r="AH588" t="s">
        <v>11</v>
      </c>
      <c r="AI588">
        <v>0.621699</v>
      </c>
      <c r="AJ588">
        <v>1.5999999999999999E-5</v>
      </c>
      <c r="AK588" t="s">
        <v>12</v>
      </c>
      <c r="AL588">
        <v>0</v>
      </c>
      <c r="AM588">
        <v>0</v>
      </c>
    </row>
    <row r="589" spans="1:39" x14ac:dyDescent="0.25">
      <c r="A589" t="s">
        <v>166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12043.123105000001</v>
      </c>
      <c r="I589">
        <v>2816.4331309999998</v>
      </c>
      <c r="J589" t="s">
        <v>3</v>
      </c>
      <c r="K589">
        <v>12019.625781000001</v>
      </c>
      <c r="L589">
        <v>2800.1724380000001</v>
      </c>
      <c r="M589" t="s">
        <v>4</v>
      </c>
      <c r="N589">
        <v>925.68757900000003</v>
      </c>
      <c r="O589">
        <v>159.054349</v>
      </c>
      <c r="P589" t="s">
        <v>5</v>
      </c>
      <c r="Q589">
        <v>955.30909399999996</v>
      </c>
      <c r="R589">
        <v>28.279461000000001</v>
      </c>
      <c r="S589" t="s">
        <v>6</v>
      </c>
      <c r="T589">
        <v>402.65331800000001</v>
      </c>
      <c r="U589">
        <v>6.8734099999999998</v>
      </c>
      <c r="V589" t="s">
        <v>7</v>
      </c>
      <c r="W589">
        <v>256.93694900000003</v>
      </c>
      <c r="X589">
        <v>6.005414</v>
      </c>
      <c r="Y589" t="s">
        <v>8</v>
      </c>
      <c r="Z589">
        <v>283.94701199999997</v>
      </c>
      <c r="AA589">
        <v>3.8174100000000002</v>
      </c>
      <c r="AB589" t="s">
        <v>9</v>
      </c>
      <c r="AC589">
        <v>10129.401699</v>
      </c>
      <c r="AD589">
        <v>1838.7537400000001</v>
      </c>
      <c r="AE589" t="s">
        <v>10</v>
      </c>
      <c r="AF589">
        <v>0.37672800000000001</v>
      </c>
      <c r="AG589">
        <v>7.9999999999999996E-6</v>
      </c>
      <c r="AH589" t="s">
        <v>11</v>
      </c>
      <c r="AI589">
        <v>0.62201499999999998</v>
      </c>
      <c r="AJ589">
        <v>1.7E-5</v>
      </c>
      <c r="AK589" t="s">
        <v>12</v>
      </c>
      <c r="AL589">
        <v>0</v>
      </c>
      <c r="AM589">
        <v>0</v>
      </c>
    </row>
    <row r="590" spans="1:39" x14ac:dyDescent="0.25">
      <c r="A590" t="s">
        <v>166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13549.315176</v>
      </c>
      <c r="I590">
        <v>3358.9599450000001</v>
      </c>
      <c r="J590" t="s">
        <v>3</v>
      </c>
      <c r="K590">
        <v>13522.857480000001</v>
      </c>
      <c r="L590">
        <v>3337.3191390000002</v>
      </c>
      <c r="M590" t="s">
        <v>4</v>
      </c>
      <c r="N590">
        <v>1041.396812</v>
      </c>
      <c r="O590">
        <v>205.12345199999999</v>
      </c>
      <c r="P590" t="s">
        <v>5</v>
      </c>
      <c r="Q590">
        <v>1075.002915</v>
      </c>
      <c r="R590">
        <v>35.725091999999997</v>
      </c>
      <c r="S590" t="s">
        <v>6</v>
      </c>
      <c r="T590">
        <v>452.96628500000003</v>
      </c>
      <c r="U590">
        <v>8.3540670000000006</v>
      </c>
      <c r="V590" t="s">
        <v>7</v>
      </c>
      <c r="W590">
        <v>289.18218400000001</v>
      </c>
      <c r="X590">
        <v>7.6411800000000003</v>
      </c>
      <c r="Y590" t="s">
        <v>8</v>
      </c>
      <c r="Z590">
        <v>319.61158799999998</v>
      </c>
      <c r="AA590">
        <v>4.577312</v>
      </c>
      <c r="AB590" t="s">
        <v>9</v>
      </c>
      <c r="AC590">
        <v>11396.153593999999</v>
      </c>
      <c r="AD590">
        <v>2124.2863109999998</v>
      </c>
      <c r="AE590" t="s">
        <v>10</v>
      </c>
      <c r="AF590">
        <v>0.376529</v>
      </c>
      <c r="AG590">
        <v>6.0000000000000002E-6</v>
      </c>
      <c r="AH590" t="s">
        <v>11</v>
      </c>
      <c r="AI590">
        <v>0.62213600000000002</v>
      </c>
      <c r="AJ590">
        <v>1.7E-5</v>
      </c>
      <c r="AK590" t="s">
        <v>12</v>
      </c>
      <c r="AL590">
        <v>0</v>
      </c>
      <c r="AM590">
        <v>0</v>
      </c>
    </row>
    <row r="591" spans="1:39" x14ac:dyDescent="0.25">
      <c r="A591" t="s">
        <v>166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15054.551191</v>
      </c>
      <c r="I591">
        <v>4075.6857500000001</v>
      </c>
      <c r="J591" t="s">
        <v>3</v>
      </c>
      <c r="K591">
        <v>15025.159512</v>
      </c>
      <c r="L591">
        <v>4050.8575340000002</v>
      </c>
      <c r="M591" t="s">
        <v>4</v>
      </c>
      <c r="N591">
        <v>1156.8635449999999</v>
      </c>
      <c r="O591">
        <v>236.39655099999999</v>
      </c>
      <c r="P591" t="s">
        <v>5</v>
      </c>
      <c r="Q591">
        <v>1194.7341280000001</v>
      </c>
      <c r="R591">
        <v>45.690513000000003</v>
      </c>
      <c r="S591" t="s">
        <v>6</v>
      </c>
      <c r="T591">
        <v>503.42139600000002</v>
      </c>
      <c r="U591">
        <v>9.4091950000000004</v>
      </c>
      <c r="V591" t="s">
        <v>7</v>
      </c>
      <c r="W591">
        <v>321.33763399999998</v>
      </c>
      <c r="X591">
        <v>8.9982279999999992</v>
      </c>
      <c r="Y591" t="s">
        <v>8</v>
      </c>
      <c r="Z591">
        <v>355.15982400000001</v>
      </c>
      <c r="AA591">
        <v>6.3616840000000003</v>
      </c>
      <c r="AB591" t="s">
        <v>9</v>
      </c>
      <c r="AC591">
        <v>12662.242539000001</v>
      </c>
      <c r="AD591">
        <v>2499.0692170000002</v>
      </c>
      <c r="AE591" t="s">
        <v>10</v>
      </c>
      <c r="AF591">
        <v>0.37641999999999998</v>
      </c>
      <c r="AG591">
        <v>6.0000000000000002E-6</v>
      </c>
      <c r="AH591" t="s">
        <v>11</v>
      </c>
      <c r="AI591">
        <v>0.62292599999999998</v>
      </c>
      <c r="AJ591">
        <v>2.0000000000000002E-5</v>
      </c>
      <c r="AK591" t="s">
        <v>12</v>
      </c>
      <c r="AL591">
        <v>0</v>
      </c>
      <c r="AM591">
        <v>0</v>
      </c>
    </row>
    <row r="592" spans="1:39" x14ac:dyDescent="0.25">
      <c r="A592" t="s">
        <v>166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16560.168788999999</v>
      </c>
      <c r="I592">
        <v>5039.2873890000001</v>
      </c>
      <c r="J592" t="s">
        <v>3</v>
      </c>
      <c r="K592">
        <v>16527.836992</v>
      </c>
      <c r="L592">
        <v>5012.7493199999999</v>
      </c>
      <c r="M592" t="s">
        <v>4</v>
      </c>
      <c r="N592">
        <v>1272.727537</v>
      </c>
      <c r="O592">
        <v>274.671357</v>
      </c>
      <c r="P592" t="s">
        <v>5</v>
      </c>
      <c r="Q592">
        <v>1314.471104</v>
      </c>
      <c r="R592">
        <v>54.613520999999999</v>
      </c>
      <c r="S592" t="s">
        <v>6</v>
      </c>
      <c r="T592">
        <v>553.65432999999996</v>
      </c>
      <c r="U592">
        <v>10.505996</v>
      </c>
      <c r="V592" t="s">
        <v>7</v>
      </c>
      <c r="W592">
        <v>353.710329</v>
      </c>
      <c r="X592">
        <v>9.6688410000000005</v>
      </c>
      <c r="Y592" t="s">
        <v>8</v>
      </c>
      <c r="Z592">
        <v>390.61752999999999</v>
      </c>
      <c r="AA592">
        <v>8.0667709999999992</v>
      </c>
      <c r="AB592" t="s">
        <v>9</v>
      </c>
      <c r="AC592">
        <v>13928.344590000001</v>
      </c>
      <c r="AD592">
        <v>3113.1872320000002</v>
      </c>
      <c r="AE592" t="s">
        <v>10</v>
      </c>
      <c r="AF592">
        <v>0.37610700000000002</v>
      </c>
      <c r="AG592">
        <v>7.9999999999999996E-6</v>
      </c>
      <c r="AH592" t="s">
        <v>11</v>
      </c>
      <c r="AI592">
        <v>0.62292599999999998</v>
      </c>
      <c r="AJ592">
        <v>2.0000000000000002E-5</v>
      </c>
      <c r="AK592" t="s">
        <v>12</v>
      </c>
      <c r="AL592">
        <v>0</v>
      </c>
      <c r="AM592">
        <v>0</v>
      </c>
    </row>
    <row r="593" spans="1:39" x14ac:dyDescent="0.25">
      <c r="A593" t="s">
        <v>166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18065.818437000002</v>
      </c>
      <c r="I593">
        <v>5986.7793160000001</v>
      </c>
      <c r="J593" t="s">
        <v>3</v>
      </c>
      <c r="K593">
        <v>18030.529297000001</v>
      </c>
      <c r="L593">
        <v>5943.9058150000001</v>
      </c>
      <c r="M593" t="s">
        <v>4</v>
      </c>
      <c r="N593">
        <v>1388.7205710000001</v>
      </c>
      <c r="O593">
        <v>318.51188999999999</v>
      </c>
      <c r="P593" t="s">
        <v>5</v>
      </c>
      <c r="Q593">
        <v>1433.9413549999999</v>
      </c>
      <c r="R593">
        <v>66.898837999999998</v>
      </c>
      <c r="S593" t="s">
        <v>6</v>
      </c>
      <c r="T593">
        <v>603.94532000000004</v>
      </c>
      <c r="U593">
        <v>13.54415</v>
      </c>
      <c r="V593" t="s">
        <v>7</v>
      </c>
      <c r="W593">
        <v>385.76107100000002</v>
      </c>
      <c r="X593">
        <v>10.546226000000001</v>
      </c>
      <c r="Y593" t="s">
        <v>8</v>
      </c>
      <c r="Z593">
        <v>426.06204100000002</v>
      </c>
      <c r="AA593">
        <v>9.7802209999999992</v>
      </c>
      <c r="AB593" t="s">
        <v>9</v>
      </c>
      <c r="AC593">
        <v>15194.626367000001</v>
      </c>
      <c r="AD593">
        <v>3636.54493</v>
      </c>
      <c r="AE593" t="s">
        <v>10</v>
      </c>
      <c r="AF593">
        <v>0.37594699999999998</v>
      </c>
      <c r="AG593">
        <v>6.9999999999999999E-6</v>
      </c>
      <c r="AH593" t="s">
        <v>11</v>
      </c>
      <c r="AI593">
        <v>0.62292800000000004</v>
      </c>
      <c r="AJ593">
        <v>2.0000000000000002E-5</v>
      </c>
      <c r="AK593" t="s">
        <v>12</v>
      </c>
      <c r="AL593">
        <v>0</v>
      </c>
      <c r="AM593">
        <v>0</v>
      </c>
    </row>
    <row r="594" spans="1:39" x14ac:dyDescent="0.25">
      <c r="A594" t="s">
        <v>166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19574.655741999999</v>
      </c>
      <c r="I594">
        <v>6754.2608710000004</v>
      </c>
      <c r="J594" t="s">
        <v>3</v>
      </c>
      <c r="K594">
        <v>19536.350664000001</v>
      </c>
      <c r="L594">
        <v>6689.1511529999998</v>
      </c>
      <c r="M594" t="s">
        <v>4</v>
      </c>
      <c r="N594">
        <v>1504.4327270000001</v>
      </c>
      <c r="O594">
        <v>370.82705600000003</v>
      </c>
      <c r="P594" t="s">
        <v>5</v>
      </c>
      <c r="Q594">
        <v>1553.8024829999999</v>
      </c>
      <c r="R594">
        <v>78.998403999999994</v>
      </c>
      <c r="S594" t="s">
        <v>6</v>
      </c>
      <c r="T594">
        <v>654.33264299999996</v>
      </c>
      <c r="U594">
        <v>15.304819999999999</v>
      </c>
      <c r="V594" t="s">
        <v>7</v>
      </c>
      <c r="W594">
        <v>418.12656099999998</v>
      </c>
      <c r="X594">
        <v>12.647615</v>
      </c>
      <c r="Y594" t="s">
        <v>8</v>
      </c>
      <c r="Z594">
        <v>461.49394100000001</v>
      </c>
      <c r="AA594">
        <v>11.208145999999999</v>
      </c>
      <c r="AB594" t="s">
        <v>9</v>
      </c>
      <c r="AC594">
        <v>16463.888555000001</v>
      </c>
      <c r="AD594">
        <v>4038.9831559999998</v>
      </c>
      <c r="AE594" t="s">
        <v>10</v>
      </c>
      <c r="AF594">
        <v>0.37586000000000003</v>
      </c>
      <c r="AG594">
        <v>6.9999999999999999E-6</v>
      </c>
      <c r="AH594" t="s">
        <v>11</v>
      </c>
      <c r="AI594">
        <v>0.62293100000000001</v>
      </c>
      <c r="AJ594">
        <v>2.0000000000000002E-5</v>
      </c>
      <c r="AK594" t="s">
        <v>12</v>
      </c>
      <c r="AL594">
        <v>0</v>
      </c>
      <c r="AM594">
        <v>0</v>
      </c>
    </row>
    <row r="595" spans="1:39" x14ac:dyDescent="0.25">
      <c r="A595" t="s">
        <v>166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21082.385547000002</v>
      </c>
      <c r="I595">
        <v>7646.3464960000001</v>
      </c>
      <c r="J595" t="s">
        <v>3</v>
      </c>
      <c r="K595">
        <v>21041.154336</v>
      </c>
      <c r="L595">
        <v>7577.3024660000001</v>
      </c>
      <c r="M595" t="s">
        <v>4</v>
      </c>
      <c r="N595">
        <v>1620.604419</v>
      </c>
      <c r="O595">
        <v>409.84081300000003</v>
      </c>
      <c r="P595" t="s">
        <v>5</v>
      </c>
      <c r="Q595">
        <v>1673.7727440000001</v>
      </c>
      <c r="R595">
        <v>85.999606999999997</v>
      </c>
      <c r="S595" t="s">
        <v>6</v>
      </c>
      <c r="T595">
        <v>704.84207000000004</v>
      </c>
      <c r="U595">
        <v>16.597138999999999</v>
      </c>
      <c r="V595" t="s">
        <v>7</v>
      </c>
      <c r="W595">
        <v>450.38508200000001</v>
      </c>
      <c r="X595">
        <v>13.26032</v>
      </c>
      <c r="Y595" t="s">
        <v>8</v>
      </c>
      <c r="Z595">
        <v>497.01516099999998</v>
      </c>
      <c r="AA595">
        <v>12.741669</v>
      </c>
      <c r="AB595" t="s">
        <v>9</v>
      </c>
      <c r="AC595">
        <v>17731.568164</v>
      </c>
      <c r="AD595">
        <v>4629.6081960000001</v>
      </c>
      <c r="AE595" t="s">
        <v>10</v>
      </c>
      <c r="AF595">
        <v>0.37582700000000002</v>
      </c>
      <c r="AG595">
        <v>6.9999999999999999E-6</v>
      </c>
      <c r="AH595" t="s">
        <v>11</v>
      </c>
      <c r="AI595">
        <v>0.62332600000000005</v>
      </c>
      <c r="AJ595">
        <v>2.0999999999999999E-5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166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22591.014179999998</v>
      </c>
      <c r="I596">
        <v>8444.9507749999993</v>
      </c>
      <c r="J596" t="s">
        <v>3</v>
      </c>
      <c r="K596">
        <v>22546.827344000001</v>
      </c>
      <c r="L596">
        <v>8365.6945130000004</v>
      </c>
      <c r="M596" t="s">
        <v>4</v>
      </c>
      <c r="N596">
        <v>1736.6876150000001</v>
      </c>
      <c r="O596">
        <v>437.735366</v>
      </c>
      <c r="P596" t="s">
        <v>5</v>
      </c>
      <c r="Q596">
        <v>1793.6598389999999</v>
      </c>
      <c r="R596">
        <v>96.112886000000003</v>
      </c>
      <c r="S596" t="s">
        <v>6</v>
      </c>
      <c r="T596">
        <v>755.31210199999998</v>
      </c>
      <c r="U596">
        <v>18.101184</v>
      </c>
      <c r="V596" t="s">
        <v>7</v>
      </c>
      <c r="W596">
        <v>482.56277499999999</v>
      </c>
      <c r="X596">
        <v>13.968664</v>
      </c>
      <c r="Y596" t="s">
        <v>8</v>
      </c>
      <c r="Z596">
        <v>532.69354699999997</v>
      </c>
      <c r="AA596">
        <v>15.53824</v>
      </c>
      <c r="AB596" t="s">
        <v>9</v>
      </c>
      <c r="AC596">
        <v>19000.278397999999</v>
      </c>
      <c r="AD596">
        <v>5117.0201470000002</v>
      </c>
      <c r="AE596" t="s">
        <v>10</v>
      </c>
      <c r="AF596">
        <v>0.37577700000000003</v>
      </c>
      <c r="AG596">
        <v>6.0000000000000002E-6</v>
      </c>
      <c r="AH596" t="s">
        <v>11</v>
      </c>
      <c r="AI596">
        <v>0.62336199999999997</v>
      </c>
      <c r="AJ596">
        <v>2.0999999999999999E-5</v>
      </c>
      <c r="AK596" t="s">
        <v>12</v>
      </c>
      <c r="AL596">
        <v>0</v>
      </c>
      <c r="AM596">
        <v>0</v>
      </c>
    </row>
    <row r="597" spans="1:39" x14ac:dyDescent="0.25">
      <c r="A597" t="s">
        <v>166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24097.644843999999</v>
      </c>
      <c r="I597">
        <v>9191.3418369999999</v>
      </c>
      <c r="J597" t="s">
        <v>3</v>
      </c>
      <c r="K597">
        <v>24050.478397999999</v>
      </c>
      <c r="L597">
        <v>9111.0129830000005</v>
      </c>
      <c r="M597" t="s">
        <v>4</v>
      </c>
      <c r="N597">
        <v>1852.697651</v>
      </c>
      <c r="O597">
        <v>487.99487399999998</v>
      </c>
      <c r="P597" t="s">
        <v>5</v>
      </c>
      <c r="Q597">
        <v>1913.335593</v>
      </c>
      <c r="R597">
        <v>108.468853</v>
      </c>
      <c r="S597" t="s">
        <v>6</v>
      </c>
      <c r="T597">
        <v>805.70731000000001</v>
      </c>
      <c r="U597">
        <v>19.575635999999999</v>
      </c>
      <c r="V597" t="s">
        <v>7</v>
      </c>
      <c r="W597">
        <v>514.75410099999999</v>
      </c>
      <c r="X597">
        <v>15.009252</v>
      </c>
      <c r="Y597" t="s">
        <v>8</v>
      </c>
      <c r="Z597">
        <v>568.24133300000005</v>
      </c>
      <c r="AA597">
        <v>16.242574000000001</v>
      </c>
      <c r="AB597" t="s">
        <v>9</v>
      </c>
      <c r="AC597">
        <v>20267.245273</v>
      </c>
      <c r="AD597">
        <v>5437.0708599999998</v>
      </c>
      <c r="AE597" t="s">
        <v>10</v>
      </c>
      <c r="AF597">
        <v>0.37573499999999999</v>
      </c>
      <c r="AG597">
        <v>6.0000000000000002E-6</v>
      </c>
      <c r="AH597" t="s">
        <v>11</v>
      </c>
      <c r="AI597">
        <v>0.62345899999999999</v>
      </c>
      <c r="AJ597">
        <v>2.0999999999999999E-5</v>
      </c>
      <c r="AK597" t="s">
        <v>12</v>
      </c>
      <c r="AL597">
        <v>0</v>
      </c>
      <c r="AM597">
        <v>0</v>
      </c>
    </row>
    <row r="598" spans="1:39" x14ac:dyDescent="0.25">
      <c r="A598" t="s">
        <v>166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25606.191054999999</v>
      </c>
      <c r="I598">
        <v>9824.5220329999993</v>
      </c>
      <c r="J598" t="s">
        <v>3</v>
      </c>
      <c r="K598">
        <v>25556.061874999999</v>
      </c>
      <c r="L598">
        <v>9736.4194339999995</v>
      </c>
      <c r="M598" t="s">
        <v>4</v>
      </c>
      <c r="N598">
        <v>1968.4037060000001</v>
      </c>
      <c r="O598">
        <v>506.30161800000002</v>
      </c>
      <c r="P598" t="s">
        <v>5</v>
      </c>
      <c r="Q598">
        <v>2033.4720560000001</v>
      </c>
      <c r="R598">
        <v>110.849816</v>
      </c>
      <c r="S598" t="s">
        <v>6</v>
      </c>
      <c r="T598">
        <v>856.19682999999998</v>
      </c>
      <c r="U598">
        <v>19.551707</v>
      </c>
      <c r="V598" t="s">
        <v>7</v>
      </c>
      <c r="W598">
        <v>546.97331299999996</v>
      </c>
      <c r="X598">
        <v>15.847613000000001</v>
      </c>
      <c r="Y598" t="s">
        <v>8</v>
      </c>
      <c r="Z598">
        <v>604.13836500000002</v>
      </c>
      <c r="AA598">
        <v>17.068148000000001</v>
      </c>
      <c r="AB598" t="s">
        <v>9</v>
      </c>
      <c r="AC598">
        <v>21535.964921999999</v>
      </c>
      <c r="AD598">
        <v>5880.0827790000003</v>
      </c>
      <c r="AE598" t="s">
        <v>10</v>
      </c>
      <c r="AF598">
        <v>0.37572299999999997</v>
      </c>
      <c r="AG598">
        <v>6.0000000000000002E-6</v>
      </c>
      <c r="AH598" t="s">
        <v>11</v>
      </c>
      <c r="AI598">
        <v>0.62385800000000002</v>
      </c>
      <c r="AJ598">
        <v>2.0999999999999999E-5</v>
      </c>
      <c r="AK598" t="s">
        <v>12</v>
      </c>
      <c r="AL598">
        <v>0</v>
      </c>
      <c r="AM598">
        <v>0</v>
      </c>
    </row>
    <row r="599" spans="1:39" x14ac:dyDescent="0.25">
      <c r="A599" t="s">
        <v>166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27113.374844000002</v>
      </c>
      <c r="I599">
        <v>10489.995451000001</v>
      </c>
      <c r="J599" t="s">
        <v>3</v>
      </c>
      <c r="K599">
        <v>27060.301640999998</v>
      </c>
      <c r="L599">
        <v>10383.960397000001</v>
      </c>
      <c r="M599" t="s">
        <v>4</v>
      </c>
      <c r="N599">
        <v>2083.7388769999998</v>
      </c>
      <c r="O599">
        <v>536.26318500000002</v>
      </c>
      <c r="P599" t="s">
        <v>5</v>
      </c>
      <c r="Q599">
        <v>2152.852993</v>
      </c>
      <c r="R599">
        <v>112.871922</v>
      </c>
      <c r="S599" t="s">
        <v>6</v>
      </c>
      <c r="T599">
        <v>906.60643900000002</v>
      </c>
      <c r="U599">
        <v>20.261413000000001</v>
      </c>
      <c r="V599" t="s">
        <v>7</v>
      </c>
      <c r="W599">
        <v>579.18806900000004</v>
      </c>
      <c r="X599">
        <v>17.479717000000001</v>
      </c>
      <c r="Y599" t="s">
        <v>8</v>
      </c>
      <c r="Z599">
        <v>639.83339000000001</v>
      </c>
      <c r="AA599">
        <v>18.091301000000001</v>
      </c>
      <c r="AB599" t="s">
        <v>9</v>
      </c>
      <c r="AC599">
        <v>22804.053711</v>
      </c>
      <c r="AD599">
        <v>6259.8509839999997</v>
      </c>
      <c r="AE599" t="s">
        <v>10</v>
      </c>
      <c r="AF599">
        <v>0.37545899999999999</v>
      </c>
      <c r="AG599">
        <v>7.9999999999999996E-6</v>
      </c>
      <c r="AH599" t="s">
        <v>11</v>
      </c>
      <c r="AI599">
        <v>0.62431499999999995</v>
      </c>
      <c r="AJ599">
        <v>2.0000000000000002E-5</v>
      </c>
      <c r="AK599" t="s">
        <v>12</v>
      </c>
      <c r="AL599">
        <v>0</v>
      </c>
      <c r="AM599">
        <v>0</v>
      </c>
    </row>
    <row r="600" spans="1:39" x14ac:dyDescent="0.25">
      <c r="A600" t="s">
        <v>166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28623.112304999999</v>
      </c>
      <c r="I600">
        <v>10963.109887000001</v>
      </c>
      <c r="J600" t="s">
        <v>3</v>
      </c>
      <c r="K600">
        <v>28567.103202999999</v>
      </c>
      <c r="L600">
        <v>10855.87261</v>
      </c>
      <c r="M600" t="s">
        <v>4</v>
      </c>
      <c r="N600">
        <v>2199.567368</v>
      </c>
      <c r="O600">
        <v>565.11489500000005</v>
      </c>
      <c r="P600" t="s">
        <v>5</v>
      </c>
      <c r="Q600">
        <v>2272.8269679999999</v>
      </c>
      <c r="R600">
        <v>121.46315800000001</v>
      </c>
      <c r="S600" t="s">
        <v>6</v>
      </c>
      <c r="T600">
        <v>957.20788800000003</v>
      </c>
      <c r="U600">
        <v>23.028919999999999</v>
      </c>
      <c r="V600" t="s">
        <v>7</v>
      </c>
      <c r="W600">
        <v>611.56154300000003</v>
      </c>
      <c r="X600">
        <v>17.916504</v>
      </c>
      <c r="Y600" t="s">
        <v>8</v>
      </c>
      <c r="Z600">
        <v>675.79852100000005</v>
      </c>
      <c r="AA600">
        <v>19.499312</v>
      </c>
      <c r="AB600" t="s">
        <v>9</v>
      </c>
      <c r="AC600">
        <v>24073.523281000002</v>
      </c>
      <c r="AD600">
        <v>6625.7856430000002</v>
      </c>
      <c r="AE600" t="s">
        <v>10</v>
      </c>
      <c r="AF600">
        <v>0.37536700000000001</v>
      </c>
      <c r="AG600">
        <v>7.9999999999999996E-6</v>
      </c>
      <c r="AH600" t="s">
        <v>11</v>
      </c>
      <c r="AI600">
        <v>0.62452799999999997</v>
      </c>
      <c r="AJ600">
        <v>2.0000000000000002E-5</v>
      </c>
      <c r="AK600" t="s">
        <v>12</v>
      </c>
      <c r="AL600">
        <v>0</v>
      </c>
      <c r="AM600">
        <v>0</v>
      </c>
    </row>
    <row r="601" spans="1:39" x14ac:dyDescent="0.25">
      <c r="A601" t="s">
        <v>166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30129.018477000001</v>
      </c>
      <c r="I601">
        <v>12050.484181</v>
      </c>
      <c r="J601" t="s">
        <v>3</v>
      </c>
      <c r="K601">
        <v>30070.084297000001</v>
      </c>
      <c r="L601">
        <v>11938.871757999999</v>
      </c>
      <c r="M601" t="s">
        <v>4</v>
      </c>
      <c r="N601">
        <v>2315.3346729999998</v>
      </c>
      <c r="O601">
        <v>626.79538600000001</v>
      </c>
      <c r="P601" t="s">
        <v>5</v>
      </c>
      <c r="Q601">
        <v>2392.2950729999998</v>
      </c>
      <c r="R601">
        <v>142.466814</v>
      </c>
      <c r="S601" t="s">
        <v>6</v>
      </c>
      <c r="T601">
        <v>1007.64634</v>
      </c>
      <c r="U601">
        <v>25.554421000000001</v>
      </c>
      <c r="V601" t="s">
        <v>7</v>
      </c>
      <c r="W601">
        <v>643.91310799999997</v>
      </c>
      <c r="X601">
        <v>20.195644999999999</v>
      </c>
      <c r="Y601" t="s">
        <v>8</v>
      </c>
      <c r="Z601">
        <v>711.48524799999996</v>
      </c>
      <c r="AA601">
        <v>22.680868</v>
      </c>
      <c r="AB601" t="s">
        <v>9</v>
      </c>
      <c r="AC601">
        <v>25339.747030999999</v>
      </c>
      <c r="AD601">
        <v>7230.3070879999996</v>
      </c>
      <c r="AE601" t="s">
        <v>10</v>
      </c>
      <c r="AF601">
        <v>0.37536700000000001</v>
      </c>
      <c r="AG601">
        <v>7.9999999999999996E-6</v>
      </c>
      <c r="AH601" t="s">
        <v>11</v>
      </c>
      <c r="AI601">
        <v>0.624691</v>
      </c>
      <c r="AJ601">
        <v>2.0999999999999999E-5</v>
      </c>
      <c r="AK601" t="s">
        <v>12</v>
      </c>
      <c r="AL601">
        <v>0</v>
      </c>
      <c r="AM601">
        <v>0</v>
      </c>
    </row>
    <row r="602" spans="1:39" x14ac:dyDescent="0.25">
      <c r="A602" t="s">
        <v>167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167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167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167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167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167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167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167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167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167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167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167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167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167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167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167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167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167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167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167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168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1432.010383</v>
      </c>
      <c r="I622">
        <v>70.572773999999995</v>
      </c>
      <c r="J622" t="s">
        <v>3</v>
      </c>
      <c r="K622">
        <v>1429.112065</v>
      </c>
      <c r="L622">
        <v>70.356796000000003</v>
      </c>
      <c r="M622" t="s">
        <v>4</v>
      </c>
      <c r="N622">
        <v>115.20299199999999</v>
      </c>
      <c r="O622">
        <v>3.728459</v>
      </c>
      <c r="P622" t="s">
        <v>5</v>
      </c>
      <c r="Q622">
        <v>0</v>
      </c>
      <c r="R622">
        <v>0</v>
      </c>
      <c r="S622" t="s">
        <v>6</v>
      </c>
      <c r="T622">
        <v>50.252099000000001</v>
      </c>
      <c r="U622">
        <v>0.75890599999999997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0.38279000000000002</v>
      </c>
      <c r="AD622">
        <v>1.5999999999999999E-5</v>
      </c>
      <c r="AE622" t="s">
        <v>10</v>
      </c>
      <c r="AF622">
        <v>0</v>
      </c>
      <c r="AG622">
        <v>0</v>
      </c>
      <c r="AH622" t="s">
        <v>11</v>
      </c>
      <c r="AI622">
        <v>0.61768500000000004</v>
      </c>
      <c r="AJ622">
        <v>1.0000000000000001E-5</v>
      </c>
      <c r="AK622" t="s">
        <v>12</v>
      </c>
      <c r="AL622">
        <v>0</v>
      </c>
      <c r="AM622">
        <v>0</v>
      </c>
    </row>
    <row r="623" spans="1:39" x14ac:dyDescent="0.25">
      <c r="A623" t="s">
        <v>168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2865.1022750000002</v>
      </c>
      <c r="I623">
        <v>253.54737299999999</v>
      </c>
      <c r="J623" t="s">
        <v>3</v>
      </c>
      <c r="K623">
        <v>2859.4093750000002</v>
      </c>
      <c r="L623">
        <v>252.771141</v>
      </c>
      <c r="M623" t="s">
        <v>4</v>
      </c>
      <c r="N623">
        <v>230.52316500000001</v>
      </c>
      <c r="O623">
        <v>11.148681</v>
      </c>
      <c r="P623" t="s">
        <v>5</v>
      </c>
      <c r="Q623">
        <v>0</v>
      </c>
      <c r="R623">
        <v>0</v>
      </c>
      <c r="S623" t="s">
        <v>6</v>
      </c>
      <c r="T623">
        <v>100.554991</v>
      </c>
      <c r="U623">
        <v>1.243884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0.38085400000000003</v>
      </c>
      <c r="AD623">
        <v>1.9000000000000001E-5</v>
      </c>
      <c r="AE623" t="s">
        <v>10</v>
      </c>
      <c r="AF623">
        <v>0</v>
      </c>
      <c r="AG623">
        <v>0</v>
      </c>
      <c r="AH623" t="s">
        <v>11</v>
      </c>
      <c r="AI623">
        <v>0.61909599999999998</v>
      </c>
      <c r="AJ623">
        <v>6.0000000000000002E-6</v>
      </c>
      <c r="AK623" t="s">
        <v>12</v>
      </c>
      <c r="AL623">
        <v>0</v>
      </c>
      <c r="AM623">
        <v>0</v>
      </c>
    </row>
    <row r="624" spans="1:39" x14ac:dyDescent="0.25">
      <c r="A624" t="s">
        <v>168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4296.8245120000001</v>
      </c>
      <c r="I624">
        <v>453.60754600000001</v>
      </c>
      <c r="J624" t="s">
        <v>3</v>
      </c>
      <c r="K624">
        <v>4288.3399220000001</v>
      </c>
      <c r="L624">
        <v>450.990634</v>
      </c>
      <c r="M624" t="s">
        <v>4</v>
      </c>
      <c r="N624">
        <v>345.75932499999999</v>
      </c>
      <c r="O624">
        <v>24.014384</v>
      </c>
      <c r="P624" t="s">
        <v>5</v>
      </c>
      <c r="Q624">
        <v>0</v>
      </c>
      <c r="R624">
        <v>0</v>
      </c>
      <c r="S624" t="s">
        <v>6</v>
      </c>
      <c r="T624">
        <v>150.71435399999999</v>
      </c>
      <c r="U624">
        <v>1.901265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0.37936399999999998</v>
      </c>
      <c r="AD624">
        <v>1.5E-5</v>
      </c>
      <c r="AE624" t="s">
        <v>10</v>
      </c>
      <c r="AF624">
        <v>0</v>
      </c>
      <c r="AG624">
        <v>0</v>
      </c>
      <c r="AH624" t="s">
        <v>11</v>
      </c>
      <c r="AI624">
        <v>0.61993799999999999</v>
      </c>
      <c r="AJ624">
        <v>7.9999999999999996E-6</v>
      </c>
      <c r="AK624" t="s">
        <v>12</v>
      </c>
      <c r="AL624">
        <v>0</v>
      </c>
      <c r="AM624">
        <v>0</v>
      </c>
    </row>
    <row r="625" spans="1:39" x14ac:dyDescent="0.25">
      <c r="A625" t="s">
        <v>168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5730.3433590000004</v>
      </c>
      <c r="I625">
        <v>732.31847800000003</v>
      </c>
      <c r="J625" t="s">
        <v>3</v>
      </c>
      <c r="K625">
        <v>5719.0377250000001</v>
      </c>
      <c r="L625">
        <v>729.03612299999998</v>
      </c>
      <c r="M625" t="s">
        <v>4</v>
      </c>
      <c r="N625">
        <v>461.03967499999999</v>
      </c>
      <c r="O625">
        <v>39.705565999999997</v>
      </c>
      <c r="P625" t="s">
        <v>5</v>
      </c>
      <c r="Q625">
        <v>0</v>
      </c>
      <c r="R625">
        <v>0</v>
      </c>
      <c r="S625" t="s">
        <v>6</v>
      </c>
      <c r="T625">
        <v>201.04304200000001</v>
      </c>
      <c r="U625">
        <v>2.762419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0.378521</v>
      </c>
      <c r="AD625">
        <v>1.4E-5</v>
      </c>
      <c r="AE625" t="s">
        <v>10</v>
      </c>
      <c r="AF625">
        <v>0</v>
      </c>
      <c r="AG625">
        <v>0</v>
      </c>
      <c r="AH625" t="s">
        <v>11</v>
      </c>
      <c r="AI625">
        <v>0.62036599999999997</v>
      </c>
      <c r="AJ625">
        <v>1.1E-5</v>
      </c>
      <c r="AK625" t="s">
        <v>12</v>
      </c>
      <c r="AL625">
        <v>0</v>
      </c>
      <c r="AM625">
        <v>0</v>
      </c>
    </row>
    <row r="626" spans="1:39" x14ac:dyDescent="0.25">
      <c r="A626" t="s">
        <v>168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7160.8208979999999</v>
      </c>
      <c r="I626">
        <v>968.134592</v>
      </c>
      <c r="J626" t="s">
        <v>3</v>
      </c>
      <c r="K626">
        <v>7146.7355269999998</v>
      </c>
      <c r="L626">
        <v>961.94256800000005</v>
      </c>
      <c r="M626" t="s">
        <v>4</v>
      </c>
      <c r="N626">
        <v>576.42575999999997</v>
      </c>
      <c r="O626">
        <v>53.961438999999999</v>
      </c>
      <c r="P626" t="s">
        <v>5</v>
      </c>
      <c r="Q626">
        <v>0</v>
      </c>
      <c r="R626">
        <v>0</v>
      </c>
      <c r="S626" t="s">
        <v>6</v>
      </c>
      <c r="T626">
        <v>251.36143899999999</v>
      </c>
      <c r="U626">
        <v>3.8781680000000001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0.37805499999999997</v>
      </c>
      <c r="AD626">
        <v>1.2999999999999999E-5</v>
      </c>
      <c r="AE626" t="s">
        <v>10</v>
      </c>
      <c r="AF626">
        <v>0</v>
      </c>
      <c r="AG626">
        <v>0</v>
      </c>
      <c r="AH626" t="s">
        <v>11</v>
      </c>
      <c r="AI626">
        <v>0.62064200000000003</v>
      </c>
      <c r="AJ626">
        <v>1.2E-5</v>
      </c>
      <c r="AK626" t="s">
        <v>12</v>
      </c>
      <c r="AL626">
        <v>0</v>
      </c>
      <c r="AM626">
        <v>0</v>
      </c>
    </row>
    <row r="627" spans="1:39" x14ac:dyDescent="0.25">
      <c r="A627" t="s">
        <v>168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8592.7728320000006</v>
      </c>
      <c r="I627">
        <v>1328.656831</v>
      </c>
      <c r="J627" t="s">
        <v>3</v>
      </c>
      <c r="K627">
        <v>8575.9235740000004</v>
      </c>
      <c r="L627">
        <v>1317.773359</v>
      </c>
      <c r="M627" t="s">
        <v>4</v>
      </c>
      <c r="N627">
        <v>691.40006500000004</v>
      </c>
      <c r="O627">
        <v>70.846003999999994</v>
      </c>
      <c r="P627" t="s">
        <v>5</v>
      </c>
      <c r="Q627">
        <v>0</v>
      </c>
      <c r="R627">
        <v>0</v>
      </c>
      <c r="S627" t="s">
        <v>6</v>
      </c>
      <c r="T627">
        <v>301.620317</v>
      </c>
      <c r="U627">
        <v>4.8102210000000003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0.37715799999999999</v>
      </c>
      <c r="AD627">
        <v>1.2E-5</v>
      </c>
      <c r="AE627" t="s">
        <v>10</v>
      </c>
      <c r="AF627">
        <v>0</v>
      </c>
      <c r="AG627">
        <v>0</v>
      </c>
      <c r="AH627" t="s">
        <v>11</v>
      </c>
      <c r="AI627">
        <v>0.62106799999999995</v>
      </c>
      <c r="AJ627">
        <v>1.4E-5</v>
      </c>
      <c r="AK627" t="s">
        <v>12</v>
      </c>
      <c r="AL627">
        <v>0</v>
      </c>
      <c r="AM627">
        <v>0</v>
      </c>
    </row>
    <row r="628" spans="1:39" x14ac:dyDescent="0.25">
      <c r="A628" t="s">
        <v>168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10024.030332</v>
      </c>
      <c r="I628">
        <v>1600.1264100000001</v>
      </c>
      <c r="J628" t="s">
        <v>3</v>
      </c>
      <c r="K628">
        <v>10004.343262</v>
      </c>
      <c r="L628">
        <v>1589.215477</v>
      </c>
      <c r="M628" t="s">
        <v>4</v>
      </c>
      <c r="N628">
        <v>806.48908200000005</v>
      </c>
      <c r="O628">
        <v>88.691834999999998</v>
      </c>
      <c r="P628" t="s">
        <v>5</v>
      </c>
      <c r="Q628">
        <v>0</v>
      </c>
      <c r="R628">
        <v>0</v>
      </c>
      <c r="S628" t="s">
        <v>6</v>
      </c>
      <c r="T628">
        <v>352.03889199999998</v>
      </c>
      <c r="U628">
        <v>5.63504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0.37698700000000002</v>
      </c>
      <c r="AD628">
        <v>1.0000000000000001E-5</v>
      </c>
      <c r="AE628" t="s">
        <v>10</v>
      </c>
      <c r="AF628">
        <v>0</v>
      </c>
      <c r="AG628">
        <v>0</v>
      </c>
      <c r="AH628" t="s">
        <v>11</v>
      </c>
      <c r="AI628">
        <v>0.62148899999999996</v>
      </c>
      <c r="AJ628">
        <v>1.7E-5</v>
      </c>
      <c r="AK628" t="s">
        <v>12</v>
      </c>
      <c r="AL628">
        <v>0</v>
      </c>
      <c r="AM628">
        <v>0</v>
      </c>
    </row>
    <row r="629" spans="1:39" x14ac:dyDescent="0.25">
      <c r="A629" t="s">
        <v>168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11455.338516</v>
      </c>
      <c r="I629">
        <v>2046.7749570000001</v>
      </c>
      <c r="J629" t="s">
        <v>3</v>
      </c>
      <c r="K629">
        <v>11432.834081999999</v>
      </c>
      <c r="L629">
        <v>2037.595139</v>
      </c>
      <c r="M629" t="s">
        <v>4</v>
      </c>
      <c r="N629">
        <v>921.90988500000003</v>
      </c>
      <c r="O629">
        <v>107.857201</v>
      </c>
      <c r="P629" t="s">
        <v>5</v>
      </c>
      <c r="Q629">
        <v>0</v>
      </c>
      <c r="R629">
        <v>0</v>
      </c>
      <c r="S629" t="s">
        <v>6</v>
      </c>
      <c r="T629">
        <v>402.487435</v>
      </c>
      <c r="U629">
        <v>6.669581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0.37658000000000003</v>
      </c>
      <c r="AD629">
        <v>6.9999999999999999E-6</v>
      </c>
      <c r="AE629" t="s">
        <v>10</v>
      </c>
      <c r="AF629">
        <v>0</v>
      </c>
      <c r="AG629">
        <v>0</v>
      </c>
      <c r="AH629" t="s">
        <v>11</v>
      </c>
      <c r="AI629">
        <v>0.62161699999999998</v>
      </c>
      <c r="AJ629">
        <v>1.7E-5</v>
      </c>
      <c r="AK629" t="s">
        <v>12</v>
      </c>
      <c r="AL629">
        <v>0</v>
      </c>
      <c r="AM629">
        <v>0</v>
      </c>
    </row>
    <row r="630" spans="1:39" x14ac:dyDescent="0.25">
      <c r="A630" t="s">
        <v>168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12887.636581999999</v>
      </c>
      <c r="I630">
        <v>2494.5185580000002</v>
      </c>
      <c r="J630" t="s">
        <v>3</v>
      </c>
      <c r="K630">
        <v>12862.246309</v>
      </c>
      <c r="L630">
        <v>2488.1470720000002</v>
      </c>
      <c r="M630" t="s">
        <v>4</v>
      </c>
      <c r="N630">
        <v>1037.3143520000001</v>
      </c>
      <c r="O630">
        <v>132.18712199999999</v>
      </c>
      <c r="P630" t="s">
        <v>5</v>
      </c>
      <c r="Q630">
        <v>0</v>
      </c>
      <c r="R630">
        <v>0</v>
      </c>
      <c r="S630" t="s">
        <v>6</v>
      </c>
      <c r="T630">
        <v>452.83835099999999</v>
      </c>
      <c r="U630">
        <v>7.651154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0.37657800000000002</v>
      </c>
      <c r="AD630">
        <v>6.9999999999999999E-6</v>
      </c>
      <c r="AE630" t="s">
        <v>10</v>
      </c>
      <c r="AF630">
        <v>0</v>
      </c>
      <c r="AG630">
        <v>0</v>
      </c>
      <c r="AH630" t="s">
        <v>11</v>
      </c>
      <c r="AI630">
        <v>0.62177499999999997</v>
      </c>
      <c r="AJ630">
        <v>1.8E-5</v>
      </c>
      <c r="AK630" t="s">
        <v>12</v>
      </c>
      <c r="AL630">
        <v>0</v>
      </c>
      <c r="AM630">
        <v>0</v>
      </c>
    </row>
    <row r="631" spans="1:39" x14ac:dyDescent="0.25">
      <c r="A631" t="s">
        <v>168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14319.004258000001</v>
      </c>
      <c r="I631">
        <v>2956.7143230000001</v>
      </c>
      <c r="J631" t="s">
        <v>3</v>
      </c>
      <c r="K631">
        <v>14290.785137000001</v>
      </c>
      <c r="L631">
        <v>2950.0643399999999</v>
      </c>
      <c r="M631" t="s">
        <v>4</v>
      </c>
      <c r="N631">
        <v>1152.9180739999999</v>
      </c>
      <c r="O631">
        <v>152.400261</v>
      </c>
      <c r="P631" t="s">
        <v>5</v>
      </c>
      <c r="Q631">
        <v>0</v>
      </c>
      <c r="R631">
        <v>0</v>
      </c>
      <c r="S631" t="s">
        <v>6</v>
      </c>
      <c r="T631">
        <v>503.257653</v>
      </c>
      <c r="U631">
        <v>9.8145070000000008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0.37628299999999998</v>
      </c>
      <c r="AD631">
        <v>5.0000000000000004E-6</v>
      </c>
      <c r="AE631" t="s">
        <v>10</v>
      </c>
      <c r="AF631">
        <v>0</v>
      </c>
      <c r="AG631">
        <v>0</v>
      </c>
      <c r="AH631" t="s">
        <v>11</v>
      </c>
      <c r="AI631">
        <v>0.62227200000000005</v>
      </c>
      <c r="AJ631">
        <v>1.9000000000000001E-5</v>
      </c>
      <c r="AK631" t="s">
        <v>12</v>
      </c>
      <c r="AL631">
        <v>0</v>
      </c>
      <c r="AM631">
        <v>0</v>
      </c>
    </row>
    <row r="632" spans="1:39" x14ac:dyDescent="0.25">
      <c r="A632" t="s">
        <v>168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15751.026445</v>
      </c>
      <c r="I632">
        <v>3491.9891899999998</v>
      </c>
      <c r="J632" t="s">
        <v>3</v>
      </c>
      <c r="K632">
        <v>15720.017988</v>
      </c>
      <c r="L632">
        <v>3481.943687</v>
      </c>
      <c r="M632" t="s">
        <v>4</v>
      </c>
      <c r="N632">
        <v>1267.717954</v>
      </c>
      <c r="O632">
        <v>173.32803699999999</v>
      </c>
      <c r="P632" t="s">
        <v>5</v>
      </c>
      <c r="Q632">
        <v>0</v>
      </c>
      <c r="R632">
        <v>0</v>
      </c>
      <c r="S632" t="s">
        <v>6</v>
      </c>
      <c r="T632">
        <v>553.44844799999998</v>
      </c>
      <c r="U632">
        <v>10.806118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0.37621700000000002</v>
      </c>
      <c r="AD632">
        <v>5.0000000000000004E-6</v>
      </c>
      <c r="AE632" t="s">
        <v>10</v>
      </c>
      <c r="AF632">
        <v>0</v>
      </c>
      <c r="AG632">
        <v>0</v>
      </c>
      <c r="AH632" t="s">
        <v>11</v>
      </c>
      <c r="AI632">
        <v>0.62279200000000001</v>
      </c>
      <c r="AJ632">
        <v>2.0999999999999999E-5</v>
      </c>
      <c r="AK632" t="s">
        <v>12</v>
      </c>
      <c r="AL632">
        <v>0</v>
      </c>
      <c r="AM632">
        <v>0</v>
      </c>
    </row>
    <row r="633" spans="1:39" x14ac:dyDescent="0.25">
      <c r="A633" t="s">
        <v>168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17182.818749999999</v>
      </c>
      <c r="I633">
        <v>4173.0353359999999</v>
      </c>
      <c r="J633" t="s">
        <v>3</v>
      </c>
      <c r="K633">
        <v>17149.016680000001</v>
      </c>
      <c r="L633">
        <v>4164.1518820000001</v>
      </c>
      <c r="M633" t="s">
        <v>4</v>
      </c>
      <c r="N633">
        <v>1382.6354389999999</v>
      </c>
      <c r="O633">
        <v>204.63026400000001</v>
      </c>
      <c r="P633" t="s">
        <v>5</v>
      </c>
      <c r="Q633">
        <v>0</v>
      </c>
      <c r="R633">
        <v>0</v>
      </c>
      <c r="S633" t="s">
        <v>6</v>
      </c>
      <c r="T633">
        <v>603.58626600000002</v>
      </c>
      <c r="U633">
        <v>12.379616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0.37614300000000001</v>
      </c>
      <c r="AD633">
        <v>3.9999999999999998E-6</v>
      </c>
      <c r="AE633" t="s">
        <v>10</v>
      </c>
      <c r="AF633">
        <v>0</v>
      </c>
      <c r="AG633">
        <v>0</v>
      </c>
      <c r="AH633" t="s">
        <v>11</v>
      </c>
      <c r="AI633">
        <v>0.62341899999999995</v>
      </c>
      <c r="AJ633">
        <v>2.1999999999999999E-5</v>
      </c>
      <c r="AK633" t="s">
        <v>12</v>
      </c>
      <c r="AL633">
        <v>0</v>
      </c>
      <c r="AM633">
        <v>0</v>
      </c>
    </row>
    <row r="634" spans="1:39" x14ac:dyDescent="0.25">
      <c r="A634" t="s">
        <v>168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18615.152148000001</v>
      </c>
      <c r="I634">
        <v>4925.1204230000003</v>
      </c>
      <c r="J634" t="s">
        <v>3</v>
      </c>
      <c r="K634">
        <v>18578.566875</v>
      </c>
      <c r="L634">
        <v>4917.8004170000004</v>
      </c>
      <c r="M634" t="s">
        <v>4</v>
      </c>
      <c r="N634">
        <v>1497.9405079999999</v>
      </c>
      <c r="O634">
        <v>239.36955399999999</v>
      </c>
      <c r="P634" t="s">
        <v>5</v>
      </c>
      <c r="Q634">
        <v>0</v>
      </c>
      <c r="R634">
        <v>0</v>
      </c>
      <c r="S634" t="s">
        <v>6</v>
      </c>
      <c r="T634">
        <v>653.98269400000004</v>
      </c>
      <c r="U634">
        <v>12.822773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0.37612699999999999</v>
      </c>
      <c r="AD634">
        <v>3.9999999999999998E-6</v>
      </c>
      <c r="AE634" t="s">
        <v>10</v>
      </c>
      <c r="AF634">
        <v>0</v>
      </c>
      <c r="AG634">
        <v>0</v>
      </c>
      <c r="AH634" t="s">
        <v>11</v>
      </c>
      <c r="AI634">
        <v>0.62363100000000005</v>
      </c>
      <c r="AJ634">
        <v>2.3E-5</v>
      </c>
      <c r="AK634" t="s">
        <v>12</v>
      </c>
      <c r="AL634">
        <v>0</v>
      </c>
      <c r="AM634">
        <v>0</v>
      </c>
    </row>
    <row r="635" spans="1:39" x14ac:dyDescent="0.25">
      <c r="A635" t="s">
        <v>168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20045.988476999999</v>
      </c>
      <c r="I635">
        <v>5408.6659179999997</v>
      </c>
      <c r="J635" t="s">
        <v>3</v>
      </c>
      <c r="K635">
        <v>20006.468281000001</v>
      </c>
      <c r="L635">
        <v>5391.9657509999997</v>
      </c>
      <c r="M635" t="s">
        <v>4</v>
      </c>
      <c r="N635">
        <v>1613.2504489999999</v>
      </c>
      <c r="O635">
        <v>277.14467300000001</v>
      </c>
      <c r="P635" t="s">
        <v>5</v>
      </c>
      <c r="Q635">
        <v>0</v>
      </c>
      <c r="R635">
        <v>0</v>
      </c>
      <c r="S635" t="s">
        <v>6</v>
      </c>
      <c r="T635">
        <v>704.21214599999996</v>
      </c>
      <c r="U635">
        <v>13.314253000000001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0.37611499999999998</v>
      </c>
      <c r="AD635">
        <v>3.9999999999999998E-6</v>
      </c>
      <c r="AE635" t="s">
        <v>10</v>
      </c>
      <c r="AF635">
        <v>0</v>
      </c>
      <c r="AG635">
        <v>0</v>
      </c>
      <c r="AH635" t="s">
        <v>11</v>
      </c>
      <c r="AI635">
        <v>0.62384300000000004</v>
      </c>
      <c r="AJ635">
        <v>2.3E-5</v>
      </c>
      <c r="AK635" t="s">
        <v>12</v>
      </c>
      <c r="AL635">
        <v>0</v>
      </c>
      <c r="AM635">
        <v>0</v>
      </c>
    </row>
    <row r="636" spans="1:39" x14ac:dyDescent="0.25">
      <c r="A636" t="s">
        <v>168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21479.276641</v>
      </c>
      <c r="I636">
        <v>6041.6296899999998</v>
      </c>
      <c r="J636" t="s">
        <v>3</v>
      </c>
      <c r="K636">
        <v>21436.985117</v>
      </c>
      <c r="L636">
        <v>6022.1891180000002</v>
      </c>
      <c r="M636" t="s">
        <v>4</v>
      </c>
      <c r="N636">
        <v>1728.42894</v>
      </c>
      <c r="O636">
        <v>315.31602199999998</v>
      </c>
      <c r="P636" t="s">
        <v>5</v>
      </c>
      <c r="Q636">
        <v>0</v>
      </c>
      <c r="R636">
        <v>0</v>
      </c>
      <c r="S636" t="s">
        <v>6</v>
      </c>
      <c r="T636">
        <v>754.53161499999999</v>
      </c>
      <c r="U636">
        <v>14.728897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0.37609599999999999</v>
      </c>
      <c r="AD636">
        <v>3.9999999999999998E-6</v>
      </c>
      <c r="AE636" t="s">
        <v>10</v>
      </c>
      <c r="AF636">
        <v>0</v>
      </c>
      <c r="AG636">
        <v>0</v>
      </c>
      <c r="AH636" t="s">
        <v>11</v>
      </c>
      <c r="AI636">
        <v>0.62385199999999996</v>
      </c>
      <c r="AJ636">
        <v>2.3E-5</v>
      </c>
      <c r="AK636" t="s">
        <v>12</v>
      </c>
      <c r="AL636">
        <v>0</v>
      </c>
      <c r="AM636">
        <v>0</v>
      </c>
    </row>
    <row r="637" spans="1:39" x14ac:dyDescent="0.25">
      <c r="A637" t="s">
        <v>168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22911.317655999999</v>
      </c>
      <c r="I637">
        <v>6674.6747509999996</v>
      </c>
      <c r="J637" t="s">
        <v>3</v>
      </c>
      <c r="K637">
        <v>22866.235038999999</v>
      </c>
      <c r="L637">
        <v>6654.9599390000003</v>
      </c>
      <c r="M637" t="s">
        <v>4</v>
      </c>
      <c r="N637">
        <v>1843.9282840000001</v>
      </c>
      <c r="O637">
        <v>357.75780300000002</v>
      </c>
      <c r="P637" t="s">
        <v>5</v>
      </c>
      <c r="Q637">
        <v>0</v>
      </c>
      <c r="R637">
        <v>0</v>
      </c>
      <c r="S637" t="s">
        <v>6</v>
      </c>
      <c r="T637">
        <v>804.78296</v>
      </c>
      <c r="U637">
        <v>14.969068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0.37609599999999999</v>
      </c>
      <c r="AD637">
        <v>3.9999999999999998E-6</v>
      </c>
      <c r="AE637" t="s">
        <v>10</v>
      </c>
      <c r="AF637">
        <v>0</v>
      </c>
      <c r="AG637">
        <v>0</v>
      </c>
      <c r="AH637" t="s">
        <v>11</v>
      </c>
      <c r="AI637">
        <v>0.62385199999999996</v>
      </c>
      <c r="AJ637">
        <v>2.3E-5</v>
      </c>
      <c r="AK637" t="s">
        <v>12</v>
      </c>
      <c r="AL637">
        <v>0</v>
      </c>
      <c r="AM637">
        <v>0</v>
      </c>
    </row>
    <row r="638" spans="1:39" x14ac:dyDescent="0.25">
      <c r="A638" t="s">
        <v>168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24344.938397999998</v>
      </c>
      <c r="I638">
        <v>7255.7807560000001</v>
      </c>
      <c r="J638" t="s">
        <v>3</v>
      </c>
      <c r="K638">
        <v>24297.066875</v>
      </c>
      <c r="L638">
        <v>7233.8232900000003</v>
      </c>
      <c r="M638" t="s">
        <v>4</v>
      </c>
      <c r="N638">
        <v>1959.4158620000001</v>
      </c>
      <c r="O638">
        <v>412.25739199999998</v>
      </c>
      <c r="P638" t="s">
        <v>5</v>
      </c>
      <c r="Q638">
        <v>0</v>
      </c>
      <c r="R638">
        <v>0</v>
      </c>
      <c r="S638" t="s">
        <v>6</v>
      </c>
      <c r="T638">
        <v>854.92104500000005</v>
      </c>
      <c r="U638">
        <v>18.050946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0.37609599999999999</v>
      </c>
      <c r="AD638">
        <v>3.9999999999999998E-6</v>
      </c>
      <c r="AE638" t="s">
        <v>10</v>
      </c>
      <c r="AF638">
        <v>0</v>
      </c>
      <c r="AG638">
        <v>0</v>
      </c>
      <c r="AH638" t="s">
        <v>11</v>
      </c>
      <c r="AI638">
        <v>0.62385199999999996</v>
      </c>
      <c r="AJ638">
        <v>2.3E-5</v>
      </c>
      <c r="AK638" t="s">
        <v>12</v>
      </c>
      <c r="AL638">
        <v>0</v>
      </c>
      <c r="AM638">
        <v>0</v>
      </c>
    </row>
    <row r="639" spans="1:39" x14ac:dyDescent="0.25">
      <c r="A639" t="s">
        <v>168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25776.192969</v>
      </c>
      <c r="I639">
        <v>7974.1514360000001</v>
      </c>
      <c r="J639" t="s">
        <v>3</v>
      </c>
      <c r="K639">
        <v>25725.518554999999</v>
      </c>
      <c r="L639">
        <v>7959.431673</v>
      </c>
      <c r="M639" t="s">
        <v>4</v>
      </c>
      <c r="N639">
        <v>2074.4525979999999</v>
      </c>
      <c r="O639">
        <v>450.73999800000001</v>
      </c>
      <c r="P639" t="s">
        <v>5</v>
      </c>
      <c r="Q639">
        <v>0</v>
      </c>
      <c r="R639">
        <v>0</v>
      </c>
      <c r="S639" t="s">
        <v>6</v>
      </c>
      <c r="T639">
        <v>905.39339399999994</v>
      </c>
      <c r="U639">
        <v>21.943000000000001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0.37609599999999999</v>
      </c>
      <c r="AD639">
        <v>3.9999999999999998E-6</v>
      </c>
      <c r="AE639" t="s">
        <v>10</v>
      </c>
      <c r="AF639">
        <v>0</v>
      </c>
      <c r="AG639">
        <v>0</v>
      </c>
      <c r="AH639" t="s">
        <v>11</v>
      </c>
      <c r="AI639">
        <v>0.62385199999999996</v>
      </c>
      <c r="AJ639">
        <v>2.3E-5</v>
      </c>
      <c r="AK639" t="s">
        <v>12</v>
      </c>
      <c r="AL639">
        <v>0</v>
      </c>
      <c r="AM639">
        <v>0</v>
      </c>
    </row>
    <row r="640" spans="1:39" x14ac:dyDescent="0.25">
      <c r="A640" t="s">
        <v>168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27208.014766</v>
      </c>
      <c r="I640">
        <v>8718.5018080000009</v>
      </c>
      <c r="J640" t="s">
        <v>3</v>
      </c>
      <c r="K640">
        <v>27154.544180000001</v>
      </c>
      <c r="L640">
        <v>8712.2033850000007</v>
      </c>
      <c r="M640" t="s">
        <v>4</v>
      </c>
      <c r="N640">
        <v>2189.737881</v>
      </c>
      <c r="O640">
        <v>494.95642900000001</v>
      </c>
      <c r="P640" t="s">
        <v>5</v>
      </c>
      <c r="Q640">
        <v>0</v>
      </c>
      <c r="R640">
        <v>0</v>
      </c>
      <c r="S640" t="s">
        <v>6</v>
      </c>
      <c r="T640">
        <v>955.55895599999997</v>
      </c>
      <c r="U640">
        <v>23.358177000000001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0.37609599999999999</v>
      </c>
      <c r="AD640">
        <v>3.9999999999999998E-6</v>
      </c>
      <c r="AE640" t="s">
        <v>10</v>
      </c>
      <c r="AF640">
        <v>0</v>
      </c>
      <c r="AG640">
        <v>0</v>
      </c>
      <c r="AH640" t="s">
        <v>11</v>
      </c>
      <c r="AI640">
        <v>0.62385199999999996</v>
      </c>
      <c r="AJ640">
        <v>2.3E-5</v>
      </c>
      <c r="AK640" t="s">
        <v>12</v>
      </c>
      <c r="AL640">
        <v>0</v>
      </c>
      <c r="AM640">
        <v>0</v>
      </c>
    </row>
    <row r="641" spans="1:39" x14ac:dyDescent="0.25">
      <c r="A641" t="s">
        <v>168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28640.752227000001</v>
      </c>
      <c r="I641">
        <v>9401.9695090000005</v>
      </c>
      <c r="J641" t="s">
        <v>3</v>
      </c>
      <c r="K641">
        <v>28584.444766000001</v>
      </c>
      <c r="L641">
        <v>9394.2436529999995</v>
      </c>
      <c r="M641" t="s">
        <v>4</v>
      </c>
      <c r="N641">
        <v>2305.478145</v>
      </c>
      <c r="O641">
        <v>529.95506</v>
      </c>
      <c r="P641" t="s">
        <v>5</v>
      </c>
      <c r="Q641">
        <v>0</v>
      </c>
      <c r="R641">
        <v>0</v>
      </c>
      <c r="S641" t="s">
        <v>6</v>
      </c>
      <c r="T641">
        <v>1005.825404</v>
      </c>
      <c r="U641">
        <v>23.653282999999998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0.37609599999999999</v>
      </c>
      <c r="AD641">
        <v>3.9999999999999998E-6</v>
      </c>
      <c r="AE641" t="s">
        <v>10</v>
      </c>
      <c r="AF641">
        <v>0</v>
      </c>
      <c r="AG641">
        <v>0</v>
      </c>
      <c r="AH641" t="s">
        <v>11</v>
      </c>
      <c r="AI641">
        <v>0.62385199999999996</v>
      </c>
      <c r="AJ641">
        <v>2.3E-5</v>
      </c>
      <c r="AK641" t="s">
        <v>12</v>
      </c>
      <c r="AL641">
        <v>0</v>
      </c>
      <c r="AM641">
        <v>0</v>
      </c>
    </row>
    <row r="642" spans="1:39" x14ac:dyDescent="0.25">
      <c r="A642" t="s">
        <v>169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771.52950299999998</v>
      </c>
      <c r="I642">
        <v>5.553229</v>
      </c>
      <c r="J642" t="s">
        <v>3</v>
      </c>
      <c r="K642">
        <v>769.36326499999996</v>
      </c>
      <c r="L642">
        <v>5.7636229999999999</v>
      </c>
      <c r="M642" t="s">
        <v>4</v>
      </c>
      <c r="N642">
        <v>116.631389</v>
      </c>
      <c r="O642">
        <v>1.9510400000000001</v>
      </c>
      <c r="P642" t="s">
        <v>5</v>
      </c>
      <c r="Q642">
        <v>3.039612</v>
      </c>
      <c r="R642">
        <v>1.7989000000000002E-2</v>
      </c>
      <c r="S642" t="s">
        <v>6</v>
      </c>
      <c r="T642">
        <v>630.00133300000005</v>
      </c>
      <c r="U642">
        <v>2.5465550000000001</v>
      </c>
      <c r="V642" t="s">
        <v>7</v>
      </c>
      <c r="W642">
        <v>0.60638400000000003</v>
      </c>
      <c r="X642">
        <v>6.3119999999999999E-3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0.38277800000000001</v>
      </c>
      <c r="AG642">
        <v>1.5999999999999999E-5</v>
      </c>
      <c r="AH642" t="s">
        <v>11</v>
      </c>
      <c r="AI642">
        <v>0.61853599999999997</v>
      </c>
      <c r="AJ642">
        <v>1.2999999999999999E-5</v>
      </c>
      <c r="AK642" t="s">
        <v>12</v>
      </c>
      <c r="AL642">
        <v>0</v>
      </c>
      <c r="AM642">
        <v>0</v>
      </c>
    </row>
    <row r="643" spans="1:39" x14ac:dyDescent="0.25">
      <c r="A643" t="s">
        <v>169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1543.3039060000001</v>
      </c>
      <c r="I643">
        <v>20.355964</v>
      </c>
      <c r="J643" t="s">
        <v>3</v>
      </c>
      <c r="K643">
        <v>1539.2340839999999</v>
      </c>
      <c r="L643">
        <v>21.559619000000001</v>
      </c>
      <c r="M643" t="s">
        <v>4</v>
      </c>
      <c r="N643">
        <v>233.641662</v>
      </c>
      <c r="O643">
        <v>4.4409910000000004</v>
      </c>
      <c r="P643" t="s">
        <v>5</v>
      </c>
      <c r="Q643">
        <v>6.0462559999999996</v>
      </c>
      <c r="R643">
        <v>2.6398000000000001E-2</v>
      </c>
      <c r="S643" t="s">
        <v>6</v>
      </c>
      <c r="T643">
        <v>1259.8903299999999</v>
      </c>
      <c r="U643">
        <v>10.167412000000001</v>
      </c>
      <c r="V643" t="s">
        <v>7</v>
      </c>
      <c r="W643">
        <v>1.203104</v>
      </c>
      <c r="X643">
        <v>1.7798999999999999E-2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0.379884</v>
      </c>
      <c r="AG643">
        <v>1.7E-5</v>
      </c>
      <c r="AH643" t="s">
        <v>11</v>
      </c>
      <c r="AI643">
        <v>0.61977800000000005</v>
      </c>
      <c r="AJ643">
        <v>9.0000000000000002E-6</v>
      </c>
      <c r="AK643" t="s">
        <v>12</v>
      </c>
      <c r="AL643">
        <v>0</v>
      </c>
      <c r="AM643">
        <v>0</v>
      </c>
    </row>
    <row r="644" spans="1:39" x14ac:dyDescent="0.25">
      <c r="A644" t="s">
        <v>169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2315.2955320000001</v>
      </c>
      <c r="I644">
        <v>40.032674999999998</v>
      </c>
      <c r="J644" t="s">
        <v>3</v>
      </c>
      <c r="K644">
        <v>2309.2155520000001</v>
      </c>
      <c r="L644">
        <v>42.180456</v>
      </c>
      <c r="M644" t="s">
        <v>4</v>
      </c>
      <c r="N644">
        <v>350.87403699999999</v>
      </c>
      <c r="O644">
        <v>9.6205890000000007</v>
      </c>
      <c r="P644" t="s">
        <v>5</v>
      </c>
      <c r="Q644">
        <v>9.0688239999999993</v>
      </c>
      <c r="R644">
        <v>3.4001999999999998E-2</v>
      </c>
      <c r="S644" t="s">
        <v>6</v>
      </c>
      <c r="T644">
        <v>1889.77512</v>
      </c>
      <c r="U644">
        <v>23.058872999999998</v>
      </c>
      <c r="V644" t="s">
        <v>7</v>
      </c>
      <c r="W644">
        <v>1.7870980000000001</v>
      </c>
      <c r="X644">
        <v>2.8822E-2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0.37890800000000002</v>
      </c>
      <c r="AG644">
        <v>1.4E-5</v>
      </c>
      <c r="AH644" t="s">
        <v>11</v>
      </c>
      <c r="AI644">
        <v>0.62011899999999998</v>
      </c>
      <c r="AJ644">
        <v>1.0000000000000001E-5</v>
      </c>
      <c r="AK644" t="s">
        <v>12</v>
      </c>
      <c r="AL644">
        <v>0</v>
      </c>
      <c r="AM644">
        <v>0</v>
      </c>
    </row>
    <row r="645" spans="1:39" x14ac:dyDescent="0.25">
      <c r="A645" t="s">
        <v>169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3086.6610839999998</v>
      </c>
      <c r="I645">
        <v>53.614328999999998</v>
      </c>
      <c r="J645" t="s">
        <v>3</v>
      </c>
      <c r="K645">
        <v>3078.74937</v>
      </c>
      <c r="L645">
        <v>54.408942000000003</v>
      </c>
      <c r="M645" t="s">
        <v>4</v>
      </c>
      <c r="N645">
        <v>467.61491699999999</v>
      </c>
      <c r="O645">
        <v>12.026463</v>
      </c>
      <c r="P645" t="s">
        <v>5</v>
      </c>
      <c r="Q645">
        <v>12.072357</v>
      </c>
      <c r="R645">
        <v>5.4785E-2</v>
      </c>
      <c r="S645" t="s">
        <v>6</v>
      </c>
      <c r="T645">
        <v>2519.6550729999999</v>
      </c>
      <c r="U645">
        <v>40.976855999999998</v>
      </c>
      <c r="V645" t="s">
        <v>7</v>
      </c>
      <c r="W645">
        <v>2.3692639999999998</v>
      </c>
      <c r="X645">
        <v>5.0634999999999999E-2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0.37845299999999998</v>
      </c>
      <c r="AG645">
        <v>1.2999999999999999E-5</v>
      </c>
      <c r="AH645" t="s">
        <v>11</v>
      </c>
      <c r="AI645">
        <v>0.62076299999999995</v>
      </c>
      <c r="AJ645">
        <v>1.4E-5</v>
      </c>
      <c r="AK645" t="s">
        <v>12</v>
      </c>
      <c r="AL645">
        <v>0</v>
      </c>
      <c r="AM645">
        <v>0</v>
      </c>
    </row>
    <row r="646" spans="1:39" x14ac:dyDescent="0.25">
      <c r="A646" t="s">
        <v>169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3858.3866889999999</v>
      </c>
      <c r="I646">
        <v>78.185118000000003</v>
      </c>
      <c r="J646" t="s">
        <v>3</v>
      </c>
      <c r="K646">
        <v>3848.4278810000001</v>
      </c>
      <c r="L646">
        <v>81.124709999999993</v>
      </c>
      <c r="M646" t="s">
        <v>4</v>
      </c>
      <c r="N646">
        <v>584.65191200000004</v>
      </c>
      <c r="O646">
        <v>21.377723</v>
      </c>
      <c r="P646" t="s">
        <v>5</v>
      </c>
      <c r="Q646">
        <v>15.116790999999999</v>
      </c>
      <c r="R646">
        <v>7.1890999999999997E-2</v>
      </c>
      <c r="S646" t="s">
        <v>6</v>
      </c>
      <c r="T646">
        <v>3149.5427690000001</v>
      </c>
      <c r="U646">
        <v>64.127011999999993</v>
      </c>
      <c r="V646" t="s">
        <v>7</v>
      </c>
      <c r="W646">
        <v>2.9746459999999999</v>
      </c>
      <c r="X646">
        <v>6.8690000000000001E-2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0.37834699999999999</v>
      </c>
      <c r="AG646">
        <v>1.2999999999999999E-5</v>
      </c>
      <c r="AH646" t="s">
        <v>11</v>
      </c>
      <c r="AI646">
        <v>0.62106600000000001</v>
      </c>
      <c r="AJ646">
        <v>1.5E-5</v>
      </c>
      <c r="AK646" t="s">
        <v>12</v>
      </c>
      <c r="AL646">
        <v>0</v>
      </c>
      <c r="AM646">
        <v>0</v>
      </c>
    </row>
    <row r="647" spans="1:39" x14ac:dyDescent="0.25">
      <c r="A647" t="s">
        <v>169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4630.2018850000004</v>
      </c>
      <c r="I647">
        <v>104.645633</v>
      </c>
      <c r="J647" t="s">
        <v>3</v>
      </c>
      <c r="K647">
        <v>4618.2882520000003</v>
      </c>
      <c r="L647">
        <v>109.112988</v>
      </c>
      <c r="M647" t="s">
        <v>4</v>
      </c>
      <c r="N647">
        <v>701.63246700000002</v>
      </c>
      <c r="O647">
        <v>26.300177000000001</v>
      </c>
      <c r="P647" t="s">
        <v>5</v>
      </c>
      <c r="Q647">
        <v>18.122610000000002</v>
      </c>
      <c r="R647">
        <v>9.5122999999999999E-2</v>
      </c>
      <c r="S647" t="s">
        <v>6</v>
      </c>
      <c r="T647">
        <v>3779.437085</v>
      </c>
      <c r="U647">
        <v>92.217979</v>
      </c>
      <c r="V647" t="s">
        <v>7</v>
      </c>
      <c r="W647">
        <v>3.5634700000000001</v>
      </c>
      <c r="X647">
        <v>9.4580999999999998E-2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0.37754799999999999</v>
      </c>
      <c r="AG647">
        <v>1.5E-5</v>
      </c>
      <c r="AH647" t="s">
        <v>11</v>
      </c>
      <c r="AI647">
        <v>0.62199700000000002</v>
      </c>
      <c r="AJ647">
        <v>1.9000000000000001E-5</v>
      </c>
      <c r="AK647" t="s">
        <v>12</v>
      </c>
      <c r="AL647">
        <v>0</v>
      </c>
      <c r="AM647">
        <v>0</v>
      </c>
    </row>
    <row r="648" spans="1:39" x14ac:dyDescent="0.25">
      <c r="A648" t="s">
        <v>169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5401.6694729999999</v>
      </c>
      <c r="I648">
        <v>150.629065</v>
      </c>
      <c r="J648" t="s">
        <v>3</v>
      </c>
      <c r="K648">
        <v>5387.8081929999998</v>
      </c>
      <c r="L648">
        <v>159.893643</v>
      </c>
      <c r="M648" t="s">
        <v>4</v>
      </c>
      <c r="N648">
        <v>818.364868</v>
      </c>
      <c r="O648">
        <v>31.650838</v>
      </c>
      <c r="P648" t="s">
        <v>5</v>
      </c>
      <c r="Q648">
        <v>21.139358000000001</v>
      </c>
      <c r="R648">
        <v>0.115327</v>
      </c>
      <c r="S648" t="s">
        <v>6</v>
      </c>
      <c r="T648">
        <v>4409.3308399999996</v>
      </c>
      <c r="U648">
        <v>125.50572099999999</v>
      </c>
      <c r="V648" t="s">
        <v>7</v>
      </c>
      <c r="W648">
        <v>4.1579579999999998</v>
      </c>
      <c r="X648">
        <v>0.120797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0.377251</v>
      </c>
      <c r="AG648">
        <v>1.2999999999999999E-5</v>
      </c>
      <c r="AH648" t="s">
        <v>11</v>
      </c>
      <c r="AI648">
        <v>0.62199899999999997</v>
      </c>
      <c r="AJ648">
        <v>1.9000000000000001E-5</v>
      </c>
      <c r="AK648" t="s">
        <v>12</v>
      </c>
      <c r="AL648">
        <v>0</v>
      </c>
      <c r="AM648">
        <v>0</v>
      </c>
    </row>
    <row r="649" spans="1:39" x14ac:dyDescent="0.25">
      <c r="A649" t="s">
        <v>169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6172.8647170000004</v>
      </c>
      <c r="I649">
        <v>184.80195399999999</v>
      </c>
      <c r="J649" t="s">
        <v>3</v>
      </c>
      <c r="K649">
        <v>6157.1794630000004</v>
      </c>
      <c r="L649">
        <v>201.496058</v>
      </c>
      <c r="M649" t="s">
        <v>4</v>
      </c>
      <c r="N649">
        <v>934.77822800000001</v>
      </c>
      <c r="O649">
        <v>37.199914</v>
      </c>
      <c r="P649" t="s">
        <v>5</v>
      </c>
      <c r="Q649">
        <v>24.120587</v>
      </c>
      <c r="R649">
        <v>0.14829400000000001</v>
      </c>
      <c r="S649" t="s">
        <v>6</v>
      </c>
      <c r="T649">
        <v>5039.2412599999998</v>
      </c>
      <c r="U649">
        <v>164.22490199999999</v>
      </c>
      <c r="V649" t="s">
        <v>7</v>
      </c>
      <c r="W649">
        <v>4.7537000000000003</v>
      </c>
      <c r="X649">
        <v>0.151201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0.37715100000000001</v>
      </c>
      <c r="AG649">
        <v>1.2E-5</v>
      </c>
      <c r="AH649" t="s">
        <v>11</v>
      </c>
      <c r="AI649">
        <v>0.62212199999999995</v>
      </c>
      <c r="AJ649">
        <v>1.9000000000000001E-5</v>
      </c>
      <c r="AK649" t="s">
        <v>12</v>
      </c>
      <c r="AL649">
        <v>0</v>
      </c>
      <c r="AM649">
        <v>0</v>
      </c>
    </row>
    <row r="650" spans="1:39" x14ac:dyDescent="0.25">
      <c r="A650" t="s">
        <v>169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6944.3054199999997</v>
      </c>
      <c r="I650">
        <v>230.946032</v>
      </c>
      <c r="J650" t="s">
        <v>3</v>
      </c>
      <c r="K650">
        <v>6926.7662209999999</v>
      </c>
      <c r="L650">
        <v>249.250383</v>
      </c>
      <c r="M650" t="s">
        <v>4</v>
      </c>
      <c r="N650">
        <v>1051.4783130000001</v>
      </c>
      <c r="O650">
        <v>47.686450999999998</v>
      </c>
      <c r="P650" t="s">
        <v>5</v>
      </c>
      <c r="Q650">
        <v>27.108972000000001</v>
      </c>
      <c r="R650">
        <v>0.205151</v>
      </c>
      <c r="S650" t="s">
        <v>6</v>
      </c>
      <c r="T650">
        <v>5669.1430469999996</v>
      </c>
      <c r="U650">
        <v>207.471013</v>
      </c>
      <c r="V650" t="s">
        <v>7</v>
      </c>
      <c r="W650">
        <v>5.3521720000000004</v>
      </c>
      <c r="X650">
        <v>0.179232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0.37676199999999999</v>
      </c>
      <c r="AG650">
        <v>1.0000000000000001E-5</v>
      </c>
      <c r="AH650" t="s">
        <v>11</v>
      </c>
      <c r="AI650">
        <v>0.62266699999999997</v>
      </c>
      <c r="AJ650">
        <v>1.9000000000000001E-5</v>
      </c>
      <c r="AK650" t="s">
        <v>12</v>
      </c>
      <c r="AL650">
        <v>0</v>
      </c>
      <c r="AM650">
        <v>0</v>
      </c>
    </row>
    <row r="651" spans="1:39" x14ac:dyDescent="0.25">
      <c r="A651" t="s">
        <v>169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7716.1588089999996</v>
      </c>
      <c r="I651">
        <v>278.16278599999998</v>
      </c>
      <c r="J651" t="s">
        <v>3</v>
      </c>
      <c r="K651">
        <v>7696.7294920000004</v>
      </c>
      <c r="L651">
        <v>298.85352399999999</v>
      </c>
      <c r="M651" t="s">
        <v>4</v>
      </c>
      <c r="N651">
        <v>1168.536462</v>
      </c>
      <c r="O651">
        <v>48.147128000000002</v>
      </c>
      <c r="P651" t="s">
        <v>5</v>
      </c>
      <c r="Q651">
        <v>30.122094000000001</v>
      </c>
      <c r="R651">
        <v>0.23681199999999999</v>
      </c>
      <c r="S651" t="s">
        <v>6</v>
      </c>
      <c r="T651">
        <v>6299.0495700000001</v>
      </c>
      <c r="U651">
        <v>256.27903900000001</v>
      </c>
      <c r="V651" t="s">
        <v>7</v>
      </c>
      <c r="W651">
        <v>5.9459920000000004</v>
      </c>
      <c r="X651">
        <v>0.231878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0.37641599999999997</v>
      </c>
      <c r="AG651">
        <v>6.9999999999999999E-6</v>
      </c>
      <c r="AH651" t="s">
        <v>11</v>
      </c>
      <c r="AI651">
        <v>0.622865</v>
      </c>
      <c r="AJ651">
        <v>1.9000000000000001E-5</v>
      </c>
      <c r="AK651" t="s">
        <v>12</v>
      </c>
      <c r="AL651">
        <v>0</v>
      </c>
      <c r="AM651">
        <v>0</v>
      </c>
    </row>
    <row r="652" spans="1:39" x14ac:dyDescent="0.25">
      <c r="A652" t="s">
        <v>169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8488.1440820000007</v>
      </c>
      <c r="I652">
        <v>349.46692200000001</v>
      </c>
      <c r="J652" t="s">
        <v>3</v>
      </c>
      <c r="K652">
        <v>8466.8281640000005</v>
      </c>
      <c r="L652">
        <v>373.45911100000001</v>
      </c>
      <c r="M652" t="s">
        <v>4</v>
      </c>
      <c r="N652">
        <v>1285.7659329999999</v>
      </c>
      <c r="O652">
        <v>57.211078999999998</v>
      </c>
      <c r="P652" t="s">
        <v>5</v>
      </c>
      <c r="Q652">
        <v>33.141793999999997</v>
      </c>
      <c r="R652">
        <v>0.29058</v>
      </c>
      <c r="S652" t="s">
        <v>6</v>
      </c>
      <c r="T652">
        <v>6928.9695410000004</v>
      </c>
      <c r="U652">
        <v>309.44902300000001</v>
      </c>
      <c r="V652" t="s">
        <v>7</v>
      </c>
      <c r="W652">
        <v>6.5534949999999998</v>
      </c>
      <c r="X652">
        <v>0.289717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0.37632100000000002</v>
      </c>
      <c r="AG652">
        <v>6.9999999999999999E-6</v>
      </c>
      <c r="AH652" t="s">
        <v>11</v>
      </c>
      <c r="AI652">
        <v>0.62334999999999996</v>
      </c>
      <c r="AJ652">
        <v>2.0999999999999999E-5</v>
      </c>
      <c r="AK652" t="s">
        <v>12</v>
      </c>
      <c r="AL652">
        <v>0</v>
      </c>
      <c r="AM652">
        <v>0</v>
      </c>
    </row>
    <row r="653" spans="1:39" x14ac:dyDescent="0.25">
      <c r="A653" t="s">
        <v>169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9259.7710549999993</v>
      </c>
      <c r="I653">
        <v>392.06182000000001</v>
      </c>
      <c r="J653" t="s">
        <v>3</v>
      </c>
      <c r="K653">
        <v>9236.4853710000007</v>
      </c>
      <c r="L653">
        <v>416.77147200000002</v>
      </c>
      <c r="M653" t="s">
        <v>4</v>
      </c>
      <c r="N653">
        <v>1402.5322530000001</v>
      </c>
      <c r="O653">
        <v>62.328246</v>
      </c>
      <c r="P653" t="s">
        <v>5</v>
      </c>
      <c r="Q653">
        <v>36.167450000000002</v>
      </c>
      <c r="R653">
        <v>0.327208</v>
      </c>
      <c r="S653" t="s">
        <v>6</v>
      </c>
      <c r="T653">
        <v>7558.8845410000004</v>
      </c>
      <c r="U653">
        <v>368.91121099999998</v>
      </c>
      <c r="V653" t="s">
        <v>7</v>
      </c>
      <c r="W653">
        <v>7.1600669999999997</v>
      </c>
      <c r="X653">
        <v>0.34084500000000001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0.37612800000000002</v>
      </c>
      <c r="AG653">
        <v>5.0000000000000004E-6</v>
      </c>
      <c r="AH653" t="s">
        <v>11</v>
      </c>
      <c r="AI653">
        <v>0.62360800000000005</v>
      </c>
      <c r="AJ653">
        <v>2.0999999999999999E-5</v>
      </c>
      <c r="AK653" t="s">
        <v>12</v>
      </c>
      <c r="AL653">
        <v>0</v>
      </c>
      <c r="AM653">
        <v>0</v>
      </c>
    </row>
    <row r="654" spans="1:39" x14ac:dyDescent="0.25">
      <c r="A654" t="s">
        <v>169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10031.300684</v>
      </c>
      <c r="I654">
        <v>454.952766</v>
      </c>
      <c r="J654" t="s">
        <v>3</v>
      </c>
      <c r="K654">
        <v>10006.084473000001</v>
      </c>
      <c r="L654">
        <v>486.30463700000001</v>
      </c>
      <c r="M654" t="s">
        <v>4</v>
      </c>
      <c r="N654">
        <v>1519.2225000000001</v>
      </c>
      <c r="O654">
        <v>71.917500000000004</v>
      </c>
      <c r="P654" t="s">
        <v>5</v>
      </c>
      <c r="Q654">
        <v>39.180517000000002</v>
      </c>
      <c r="R654">
        <v>0.34895799999999999</v>
      </c>
      <c r="S654" t="s">
        <v>6</v>
      </c>
      <c r="T654">
        <v>8188.8346970000002</v>
      </c>
      <c r="U654">
        <v>430.86018899999999</v>
      </c>
      <c r="V654" t="s">
        <v>7</v>
      </c>
      <c r="W654">
        <v>7.7602070000000003</v>
      </c>
      <c r="X654">
        <v>0.415269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0.37609999999999999</v>
      </c>
      <c r="AG654">
        <v>5.0000000000000004E-6</v>
      </c>
      <c r="AH654" t="s">
        <v>11</v>
      </c>
      <c r="AI654">
        <v>0.62373699999999999</v>
      </c>
      <c r="AJ654">
        <v>2.0999999999999999E-5</v>
      </c>
      <c r="AK654" t="s">
        <v>12</v>
      </c>
      <c r="AL654">
        <v>0</v>
      </c>
      <c r="AM654">
        <v>0</v>
      </c>
    </row>
    <row r="655" spans="1:39" x14ac:dyDescent="0.25">
      <c r="A655" t="s">
        <v>169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10802.899530999999</v>
      </c>
      <c r="I655">
        <v>519.31284500000004</v>
      </c>
      <c r="J655" t="s">
        <v>3</v>
      </c>
      <c r="K655">
        <v>10775.857031</v>
      </c>
      <c r="L655">
        <v>557.54796399999998</v>
      </c>
      <c r="M655" t="s">
        <v>4</v>
      </c>
      <c r="N655">
        <v>1636.0649269999999</v>
      </c>
      <c r="O655">
        <v>80.974411000000003</v>
      </c>
      <c r="P655" t="s">
        <v>5</v>
      </c>
      <c r="Q655">
        <v>42.174331000000002</v>
      </c>
      <c r="R655">
        <v>0.38619700000000001</v>
      </c>
      <c r="S655" t="s">
        <v>6</v>
      </c>
      <c r="T655">
        <v>8818.8276170000008</v>
      </c>
      <c r="U655">
        <v>493.65065399999997</v>
      </c>
      <c r="V655" t="s">
        <v>7</v>
      </c>
      <c r="W655">
        <v>8.3592189999999995</v>
      </c>
      <c r="X655">
        <v>0.49183399999999999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0.376085</v>
      </c>
      <c r="AG655">
        <v>5.0000000000000004E-6</v>
      </c>
      <c r="AH655" t="s">
        <v>11</v>
      </c>
      <c r="AI655">
        <v>0.62385900000000005</v>
      </c>
      <c r="AJ655">
        <v>2.0000000000000002E-5</v>
      </c>
      <c r="AK655" t="s">
        <v>12</v>
      </c>
      <c r="AL655">
        <v>0</v>
      </c>
      <c r="AM655">
        <v>0</v>
      </c>
    </row>
    <row r="656" spans="1:39" x14ac:dyDescent="0.25">
      <c r="A656" t="s">
        <v>169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11574.85959</v>
      </c>
      <c r="I656">
        <v>591.01619500000004</v>
      </c>
      <c r="J656" t="s">
        <v>3</v>
      </c>
      <c r="K656">
        <v>11546.017285</v>
      </c>
      <c r="L656">
        <v>638.80524800000001</v>
      </c>
      <c r="M656" t="s">
        <v>4</v>
      </c>
      <c r="N656">
        <v>1752.8785419999999</v>
      </c>
      <c r="O656">
        <v>86.408884</v>
      </c>
      <c r="P656" t="s">
        <v>5</v>
      </c>
      <c r="Q656">
        <v>45.185333999999997</v>
      </c>
      <c r="R656">
        <v>0.39533099999999999</v>
      </c>
      <c r="S656" t="s">
        <v>6</v>
      </c>
      <c r="T656">
        <v>9448.8255860000008</v>
      </c>
      <c r="U656">
        <v>561.23884899999996</v>
      </c>
      <c r="V656" t="s">
        <v>7</v>
      </c>
      <c r="W656">
        <v>8.9678640000000005</v>
      </c>
      <c r="X656">
        <v>0.55837199999999998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0.37606299999999998</v>
      </c>
      <c r="AG656">
        <v>5.0000000000000004E-6</v>
      </c>
      <c r="AH656" t="s">
        <v>11</v>
      </c>
      <c r="AI656">
        <v>0.62400199999999995</v>
      </c>
      <c r="AJ656">
        <v>2.0000000000000002E-5</v>
      </c>
      <c r="AK656" t="s">
        <v>12</v>
      </c>
      <c r="AL656">
        <v>0</v>
      </c>
      <c r="AM656">
        <v>0</v>
      </c>
    </row>
    <row r="657" spans="1:39" x14ac:dyDescent="0.25">
      <c r="A657" t="s">
        <v>169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12346.275293000001</v>
      </c>
      <c r="I657">
        <v>665.25732900000003</v>
      </c>
      <c r="J657" t="s">
        <v>3</v>
      </c>
      <c r="K657">
        <v>12315.548887000001</v>
      </c>
      <c r="L657">
        <v>718.96080300000006</v>
      </c>
      <c r="M657" t="s">
        <v>4</v>
      </c>
      <c r="N657">
        <v>1869.501045</v>
      </c>
      <c r="O657">
        <v>90.215992</v>
      </c>
      <c r="P657" t="s">
        <v>5</v>
      </c>
      <c r="Q657">
        <v>48.188988999999999</v>
      </c>
      <c r="R657">
        <v>0.443826</v>
      </c>
      <c r="S657" t="s">
        <v>6</v>
      </c>
      <c r="T657">
        <v>10078.821758</v>
      </c>
      <c r="U657">
        <v>633.66398400000003</v>
      </c>
      <c r="V657" t="s">
        <v>7</v>
      </c>
      <c r="W657">
        <v>9.5630000000000006</v>
      </c>
      <c r="X657">
        <v>0.64789200000000002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0.37606099999999998</v>
      </c>
      <c r="AG657">
        <v>5.0000000000000004E-6</v>
      </c>
      <c r="AH657" t="s">
        <v>11</v>
      </c>
      <c r="AI657">
        <v>0.62401600000000002</v>
      </c>
      <c r="AJ657">
        <v>2.0000000000000002E-5</v>
      </c>
      <c r="AK657" t="s">
        <v>12</v>
      </c>
      <c r="AL657">
        <v>0</v>
      </c>
      <c r="AM657">
        <v>0</v>
      </c>
    </row>
    <row r="658" spans="1:39" x14ac:dyDescent="0.25">
      <c r="A658" t="s">
        <v>169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13118.115761999999</v>
      </c>
      <c r="I658">
        <v>712.98045200000001</v>
      </c>
      <c r="J658" t="s">
        <v>3</v>
      </c>
      <c r="K658">
        <v>13085.470176000001</v>
      </c>
      <c r="L658">
        <v>765.07796199999996</v>
      </c>
      <c r="M658" t="s">
        <v>4</v>
      </c>
      <c r="N658">
        <v>1986.4168239999999</v>
      </c>
      <c r="O658">
        <v>89.873148999999998</v>
      </c>
      <c r="P658" t="s">
        <v>5</v>
      </c>
      <c r="Q658">
        <v>51.192390000000003</v>
      </c>
      <c r="R658">
        <v>0.46751100000000001</v>
      </c>
      <c r="S658" t="s">
        <v>6</v>
      </c>
      <c r="T658">
        <v>10708.803261999999</v>
      </c>
      <c r="U658">
        <v>710.66558799999996</v>
      </c>
      <c r="V658" t="s">
        <v>7</v>
      </c>
      <c r="W658">
        <v>10.151431000000001</v>
      </c>
      <c r="X658">
        <v>0.755166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0.37604100000000001</v>
      </c>
      <c r="AG658">
        <v>5.0000000000000004E-6</v>
      </c>
      <c r="AH658" t="s">
        <v>11</v>
      </c>
      <c r="AI658">
        <v>0.62403299999999995</v>
      </c>
      <c r="AJ658">
        <v>2.0000000000000002E-5</v>
      </c>
      <c r="AK658" t="s">
        <v>12</v>
      </c>
      <c r="AL658">
        <v>0</v>
      </c>
      <c r="AM658">
        <v>0</v>
      </c>
    </row>
    <row r="659" spans="1:39" x14ac:dyDescent="0.25">
      <c r="A659" t="s">
        <v>169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13890.190995999999</v>
      </c>
      <c r="I659">
        <v>796.19262800000001</v>
      </c>
      <c r="J659" t="s">
        <v>3</v>
      </c>
      <c r="K659">
        <v>13855.660684</v>
      </c>
      <c r="L659">
        <v>859.92994399999998</v>
      </c>
      <c r="M659" t="s">
        <v>4</v>
      </c>
      <c r="N659">
        <v>2103.5729150000002</v>
      </c>
      <c r="O659">
        <v>99.381997999999996</v>
      </c>
      <c r="P659" t="s">
        <v>5</v>
      </c>
      <c r="Q659">
        <v>54.206699999999998</v>
      </c>
      <c r="R659">
        <v>0.50107999999999997</v>
      </c>
      <c r="S659" t="s">
        <v>6</v>
      </c>
      <c r="T659">
        <v>11338.783026999999</v>
      </c>
      <c r="U659">
        <v>793.12979299999995</v>
      </c>
      <c r="V659" t="s">
        <v>7</v>
      </c>
      <c r="W659">
        <v>10.743361</v>
      </c>
      <c r="X659">
        <v>0.87226000000000004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0.37603399999999998</v>
      </c>
      <c r="AG659">
        <v>5.0000000000000004E-6</v>
      </c>
      <c r="AH659" t="s">
        <v>11</v>
      </c>
      <c r="AI659">
        <v>0.62403299999999995</v>
      </c>
      <c r="AJ659">
        <v>2.0000000000000002E-5</v>
      </c>
      <c r="AK659" t="s">
        <v>12</v>
      </c>
      <c r="AL659">
        <v>0</v>
      </c>
      <c r="AM659">
        <v>0</v>
      </c>
    </row>
    <row r="660" spans="1:39" x14ac:dyDescent="0.25">
      <c r="A660" t="s">
        <v>169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14661.850723</v>
      </c>
      <c r="I660">
        <v>875.45868700000005</v>
      </c>
      <c r="J660" t="s">
        <v>3</v>
      </c>
      <c r="K660">
        <v>14625.360703</v>
      </c>
      <c r="L660">
        <v>940.56942800000002</v>
      </c>
      <c r="M660" t="s">
        <v>4</v>
      </c>
      <c r="N660">
        <v>2220.4420799999998</v>
      </c>
      <c r="O660">
        <v>100.87263799999999</v>
      </c>
      <c r="P660" t="s">
        <v>5</v>
      </c>
      <c r="Q660">
        <v>57.223109999999998</v>
      </c>
      <c r="R660">
        <v>0.54504399999999997</v>
      </c>
      <c r="S660" t="s">
        <v>6</v>
      </c>
      <c r="T660">
        <v>11968.787480000001</v>
      </c>
      <c r="U660">
        <v>879.31194300000004</v>
      </c>
      <c r="V660" t="s">
        <v>7</v>
      </c>
      <c r="W660">
        <v>11.34886</v>
      </c>
      <c r="X660">
        <v>0.98996399999999996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0.37576999999999999</v>
      </c>
      <c r="AG660">
        <v>3.0000000000000001E-6</v>
      </c>
      <c r="AH660" t="s">
        <v>11</v>
      </c>
      <c r="AI660">
        <v>0.62429800000000002</v>
      </c>
      <c r="AJ660">
        <v>2.0999999999999999E-5</v>
      </c>
      <c r="AK660" t="s">
        <v>12</v>
      </c>
      <c r="AL660">
        <v>0</v>
      </c>
      <c r="AM660">
        <v>0</v>
      </c>
    </row>
    <row r="661" spans="1:39" x14ac:dyDescent="0.25">
      <c r="A661" t="s">
        <v>169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15433.747656</v>
      </c>
      <c r="I661">
        <v>973.84899099999996</v>
      </c>
      <c r="J661" t="s">
        <v>3</v>
      </c>
      <c r="K661">
        <v>15395.246367</v>
      </c>
      <c r="L661">
        <v>1043.4001949999999</v>
      </c>
      <c r="M661" t="s">
        <v>4</v>
      </c>
      <c r="N661">
        <v>2337.4846339999999</v>
      </c>
      <c r="O661">
        <v>115.292598</v>
      </c>
      <c r="P661" t="s">
        <v>5</v>
      </c>
      <c r="Q661">
        <v>60.228144999999998</v>
      </c>
      <c r="R661">
        <v>0.59755400000000003</v>
      </c>
      <c r="S661" t="s">
        <v>6</v>
      </c>
      <c r="T661">
        <v>12598.788633</v>
      </c>
      <c r="U661">
        <v>970.25485000000003</v>
      </c>
      <c r="V661" t="s">
        <v>7</v>
      </c>
      <c r="W661">
        <v>11.951822</v>
      </c>
      <c r="X661">
        <v>1.0790029999999999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0.375697</v>
      </c>
      <c r="AG661">
        <v>3.0000000000000001E-6</v>
      </c>
      <c r="AH661" t="s">
        <v>11</v>
      </c>
      <c r="AI661">
        <v>0.62470899999999996</v>
      </c>
      <c r="AJ661">
        <v>2.0000000000000002E-5</v>
      </c>
      <c r="AK661" t="s">
        <v>12</v>
      </c>
      <c r="AL661">
        <v>0</v>
      </c>
      <c r="AM661">
        <v>0</v>
      </c>
    </row>
    <row r="662" spans="1:39" x14ac:dyDescent="0.25">
      <c r="A662" t="s">
        <v>170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170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170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170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170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170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170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170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170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170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170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170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170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170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170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170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170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170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170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170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171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631.69337299999995</v>
      </c>
      <c r="I682">
        <v>4.2181769999999998</v>
      </c>
      <c r="J682" t="s">
        <v>3</v>
      </c>
      <c r="K682">
        <v>629.53256199999998</v>
      </c>
      <c r="L682">
        <v>4.0887149999999997</v>
      </c>
      <c r="M682" t="s">
        <v>4</v>
      </c>
      <c r="N682">
        <v>116.853369</v>
      </c>
      <c r="O682">
        <v>2.5414859999999999</v>
      </c>
      <c r="P682" t="s">
        <v>5</v>
      </c>
      <c r="Q682">
        <v>2.9472939999999999</v>
      </c>
      <c r="R682">
        <v>1.4709E-2</v>
      </c>
      <c r="S682" t="s">
        <v>6</v>
      </c>
      <c r="T682">
        <v>490.45576399999999</v>
      </c>
      <c r="U682">
        <v>4.3059999999999999E-3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0.38372699999999998</v>
      </c>
      <c r="AG682">
        <v>1.4E-5</v>
      </c>
      <c r="AH682" t="s">
        <v>11</v>
      </c>
      <c r="AI682">
        <v>0.61762300000000003</v>
      </c>
      <c r="AJ682">
        <v>7.9999999999999996E-6</v>
      </c>
      <c r="AK682" t="s">
        <v>12</v>
      </c>
      <c r="AL682">
        <v>0</v>
      </c>
      <c r="AM682">
        <v>0</v>
      </c>
    </row>
    <row r="683" spans="1:39" x14ac:dyDescent="0.25">
      <c r="A683" t="s">
        <v>171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1263.526621</v>
      </c>
      <c r="I683">
        <v>13.342361</v>
      </c>
      <c r="J683" t="s">
        <v>3</v>
      </c>
      <c r="K683">
        <v>1259.2037989999999</v>
      </c>
      <c r="L683">
        <v>12.593382999999999</v>
      </c>
      <c r="M683" t="s">
        <v>4</v>
      </c>
      <c r="N683">
        <v>233.69877500000001</v>
      </c>
      <c r="O683">
        <v>6.8774819999999997</v>
      </c>
      <c r="P683" t="s">
        <v>5</v>
      </c>
      <c r="Q683">
        <v>5.8830999999999998</v>
      </c>
      <c r="R683">
        <v>4.2001999999999998E-2</v>
      </c>
      <c r="S683" t="s">
        <v>6</v>
      </c>
      <c r="T683">
        <v>980.91744400000005</v>
      </c>
      <c r="U683">
        <v>1.2376E-2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0.38148399999999999</v>
      </c>
      <c r="AG683">
        <v>2.0000000000000002E-5</v>
      </c>
      <c r="AH683" t="s">
        <v>11</v>
      </c>
      <c r="AI683">
        <v>0.61880100000000005</v>
      </c>
      <c r="AJ683">
        <v>1.9999999999999999E-6</v>
      </c>
      <c r="AK683" t="s">
        <v>12</v>
      </c>
      <c r="AL683">
        <v>0</v>
      </c>
      <c r="AM683">
        <v>0</v>
      </c>
    </row>
    <row r="684" spans="1:39" x14ac:dyDescent="0.25">
      <c r="A684" t="s">
        <v>171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1895.5040059999999</v>
      </c>
      <c r="I684">
        <v>24.320235</v>
      </c>
      <c r="J684" t="s">
        <v>3</v>
      </c>
      <c r="K684">
        <v>1889.002798</v>
      </c>
      <c r="L684">
        <v>22.546620999999998</v>
      </c>
      <c r="M684" t="s">
        <v>4</v>
      </c>
      <c r="N684">
        <v>350.59128700000002</v>
      </c>
      <c r="O684">
        <v>11.993157999999999</v>
      </c>
      <c r="P684" t="s">
        <v>5</v>
      </c>
      <c r="Q684">
        <v>8.8549539999999993</v>
      </c>
      <c r="R684">
        <v>7.7786999999999995E-2</v>
      </c>
      <c r="S684" t="s">
        <v>6</v>
      </c>
      <c r="T684">
        <v>1471.3781300000001</v>
      </c>
      <c r="U684">
        <v>2.2547999999999999E-2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0.38048700000000002</v>
      </c>
      <c r="AG684">
        <v>2.1999999999999999E-5</v>
      </c>
      <c r="AH684" t="s">
        <v>11</v>
      </c>
      <c r="AI684">
        <v>0.61935700000000005</v>
      </c>
      <c r="AJ684">
        <v>3.9999999999999998E-6</v>
      </c>
      <c r="AK684" t="s">
        <v>12</v>
      </c>
      <c r="AL684">
        <v>0</v>
      </c>
      <c r="AM684">
        <v>0</v>
      </c>
    </row>
    <row r="685" spans="1:39" x14ac:dyDescent="0.25">
      <c r="A685" t="s">
        <v>171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2527.5695209999999</v>
      </c>
      <c r="I685">
        <v>35.969408999999999</v>
      </c>
      <c r="J685" t="s">
        <v>3</v>
      </c>
      <c r="K685">
        <v>2518.8897459999998</v>
      </c>
      <c r="L685">
        <v>32.841262</v>
      </c>
      <c r="M685" t="s">
        <v>4</v>
      </c>
      <c r="N685">
        <v>467.69794300000001</v>
      </c>
      <c r="O685">
        <v>19.219518000000001</v>
      </c>
      <c r="P685" t="s">
        <v>5</v>
      </c>
      <c r="Q685">
        <v>11.803743000000001</v>
      </c>
      <c r="R685">
        <v>0.113562</v>
      </c>
      <c r="S685" t="s">
        <v>6</v>
      </c>
      <c r="T685">
        <v>1961.8405829999999</v>
      </c>
      <c r="U685">
        <v>3.4390999999999998E-2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0.37973400000000002</v>
      </c>
      <c r="AG685">
        <v>2.0000000000000002E-5</v>
      </c>
      <c r="AH685" t="s">
        <v>11</v>
      </c>
      <c r="AI685">
        <v>0.61977800000000005</v>
      </c>
      <c r="AJ685">
        <v>5.0000000000000004E-6</v>
      </c>
      <c r="AK685" t="s">
        <v>12</v>
      </c>
      <c r="AL685">
        <v>0</v>
      </c>
      <c r="AM685">
        <v>0</v>
      </c>
    </row>
    <row r="686" spans="1:39" x14ac:dyDescent="0.25">
      <c r="A686" t="s">
        <v>171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3159.6125149999998</v>
      </c>
      <c r="I686">
        <v>53.813749999999999</v>
      </c>
      <c r="J686" t="s">
        <v>3</v>
      </c>
      <c r="K686">
        <v>3148.7602339999999</v>
      </c>
      <c r="L686">
        <v>50.459183000000003</v>
      </c>
      <c r="M686" t="s">
        <v>4</v>
      </c>
      <c r="N686">
        <v>584.62674000000004</v>
      </c>
      <c r="O686">
        <v>27.379262000000001</v>
      </c>
      <c r="P686" t="s">
        <v>5</v>
      </c>
      <c r="Q686">
        <v>14.753329000000001</v>
      </c>
      <c r="R686">
        <v>0.155246</v>
      </c>
      <c r="S686" t="s">
        <v>6</v>
      </c>
      <c r="T686">
        <v>2452.3082760000002</v>
      </c>
      <c r="U686">
        <v>5.9819999999999998E-2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0.378305</v>
      </c>
      <c r="AG686">
        <v>1.9000000000000001E-5</v>
      </c>
      <c r="AH686" t="s">
        <v>11</v>
      </c>
      <c r="AI686">
        <v>0.61984399999999995</v>
      </c>
      <c r="AJ686">
        <v>5.0000000000000004E-6</v>
      </c>
      <c r="AK686" t="s">
        <v>12</v>
      </c>
      <c r="AL686">
        <v>0</v>
      </c>
      <c r="AM686">
        <v>0</v>
      </c>
    </row>
    <row r="687" spans="1:39" x14ac:dyDescent="0.25">
      <c r="A687" t="s">
        <v>171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3791.7924119999998</v>
      </c>
      <c r="I687">
        <v>73.950230000000005</v>
      </c>
      <c r="J687" t="s">
        <v>3</v>
      </c>
      <c r="K687">
        <v>3778.7636910000001</v>
      </c>
      <c r="L687">
        <v>69.298191000000003</v>
      </c>
      <c r="M687" t="s">
        <v>4</v>
      </c>
      <c r="N687">
        <v>701.76346699999999</v>
      </c>
      <c r="O687">
        <v>36.132528999999998</v>
      </c>
      <c r="P687" t="s">
        <v>5</v>
      </c>
      <c r="Q687">
        <v>17.710902999999998</v>
      </c>
      <c r="R687">
        <v>0.209562</v>
      </c>
      <c r="S687" t="s">
        <v>6</v>
      </c>
      <c r="T687">
        <v>2942.7768019999999</v>
      </c>
      <c r="U687">
        <v>8.2761000000000001E-2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0.37793700000000002</v>
      </c>
      <c r="AG687">
        <v>1.5999999999999999E-5</v>
      </c>
      <c r="AH687" t="s">
        <v>11</v>
      </c>
      <c r="AI687">
        <v>0.62030600000000002</v>
      </c>
      <c r="AJ687">
        <v>7.9999999999999996E-6</v>
      </c>
      <c r="AK687" t="s">
        <v>12</v>
      </c>
      <c r="AL687">
        <v>0</v>
      </c>
      <c r="AM687">
        <v>0</v>
      </c>
    </row>
    <row r="688" spans="1:39" x14ac:dyDescent="0.25">
      <c r="A688" t="s">
        <v>171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4424.4541499999996</v>
      </c>
      <c r="I688">
        <v>101.430477</v>
      </c>
      <c r="J688" t="s">
        <v>3</v>
      </c>
      <c r="K688">
        <v>4409.2332909999996</v>
      </c>
      <c r="L688">
        <v>96.202209999999994</v>
      </c>
      <c r="M688" t="s">
        <v>4</v>
      </c>
      <c r="N688">
        <v>819.03950899999995</v>
      </c>
      <c r="O688">
        <v>45.375152999999997</v>
      </c>
      <c r="P688" t="s">
        <v>5</v>
      </c>
      <c r="Q688">
        <v>20.679172999999999</v>
      </c>
      <c r="R688">
        <v>0.247498</v>
      </c>
      <c r="S688" t="s">
        <v>6</v>
      </c>
      <c r="T688">
        <v>3433.243062</v>
      </c>
      <c r="U688">
        <v>0.11298999999999999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0.377411</v>
      </c>
      <c r="AG688">
        <v>1.4E-5</v>
      </c>
      <c r="AH688" t="s">
        <v>11</v>
      </c>
      <c r="AI688">
        <v>0.62075499999999995</v>
      </c>
      <c r="AJ688">
        <v>1.0000000000000001E-5</v>
      </c>
      <c r="AK688" t="s">
        <v>12</v>
      </c>
      <c r="AL688">
        <v>0</v>
      </c>
      <c r="AM688">
        <v>0</v>
      </c>
    </row>
    <row r="689" spans="1:39" x14ac:dyDescent="0.25">
      <c r="A689" t="s">
        <v>171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5056.5402830000003</v>
      </c>
      <c r="I689">
        <v>118.789776</v>
      </c>
      <c r="J689" t="s">
        <v>3</v>
      </c>
      <c r="K689">
        <v>5039.1652640000002</v>
      </c>
      <c r="L689">
        <v>110.381773</v>
      </c>
      <c r="M689" t="s">
        <v>4</v>
      </c>
      <c r="N689">
        <v>936.09338500000001</v>
      </c>
      <c r="O689">
        <v>56.018360999999999</v>
      </c>
      <c r="P689" t="s">
        <v>5</v>
      </c>
      <c r="Q689">
        <v>23.631530999999999</v>
      </c>
      <c r="R689">
        <v>0.333872</v>
      </c>
      <c r="S689" t="s">
        <v>6</v>
      </c>
      <c r="T689">
        <v>3923.6993069999999</v>
      </c>
      <c r="U689">
        <v>0.13107199999999999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0.37711699999999998</v>
      </c>
      <c r="AG689">
        <v>1.1E-5</v>
      </c>
      <c r="AH689" t="s">
        <v>11</v>
      </c>
      <c r="AI689">
        <v>0.62093900000000002</v>
      </c>
      <c r="AJ689">
        <v>1.1E-5</v>
      </c>
      <c r="AK689" t="s">
        <v>12</v>
      </c>
      <c r="AL689">
        <v>0</v>
      </c>
      <c r="AM689">
        <v>0</v>
      </c>
    </row>
    <row r="690" spans="1:39" x14ac:dyDescent="0.25">
      <c r="A690" t="s">
        <v>171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5688.5832520000004</v>
      </c>
      <c r="I690">
        <v>141.46225799999999</v>
      </c>
      <c r="J690" t="s">
        <v>3</v>
      </c>
      <c r="K690">
        <v>5669.0202250000002</v>
      </c>
      <c r="L690">
        <v>130.82657800000001</v>
      </c>
      <c r="M690" t="s">
        <v>4</v>
      </c>
      <c r="N690">
        <v>1052.9999170000001</v>
      </c>
      <c r="O690">
        <v>67.163128</v>
      </c>
      <c r="P690" t="s">
        <v>5</v>
      </c>
      <c r="Q690">
        <v>26.587719</v>
      </c>
      <c r="R690">
        <v>0.38122</v>
      </c>
      <c r="S690" t="s">
        <v>6</v>
      </c>
      <c r="T690">
        <v>4414.170967</v>
      </c>
      <c r="U690">
        <v>0.155746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0.37670300000000001</v>
      </c>
      <c r="AG690">
        <v>7.9999999999999996E-6</v>
      </c>
      <c r="AH690" t="s">
        <v>11</v>
      </c>
      <c r="AI690">
        <v>0.62111899999999998</v>
      </c>
      <c r="AJ690">
        <v>1.2E-5</v>
      </c>
      <c r="AK690" t="s">
        <v>12</v>
      </c>
      <c r="AL690">
        <v>0</v>
      </c>
      <c r="AM690">
        <v>0</v>
      </c>
    </row>
    <row r="691" spans="1:39" x14ac:dyDescent="0.25">
      <c r="A691" t="s">
        <v>171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6320.7150879999999</v>
      </c>
      <c r="I691">
        <v>158.68864500000001</v>
      </c>
      <c r="J691" t="s">
        <v>3</v>
      </c>
      <c r="K691">
        <v>6298.991035</v>
      </c>
      <c r="L691">
        <v>145.62655599999999</v>
      </c>
      <c r="M691" t="s">
        <v>4</v>
      </c>
      <c r="N691">
        <v>1170.185532</v>
      </c>
      <c r="O691">
        <v>76.775935000000004</v>
      </c>
      <c r="P691" t="s">
        <v>5</v>
      </c>
      <c r="Q691">
        <v>29.544924000000002</v>
      </c>
      <c r="R691">
        <v>0.469358</v>
      </c>
      <c r="S691" t="s">
        <v>6</v>
      </c>
      <c r="T691">
        <v>4904.6430179999998</v>
      </c>
      <c r="U691">
        <v>0.199406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0.37648999999999999</v>
      </c>
      <c r="AG691">
        <v>6.9999999999999999E-6</v>
      </c>
      <c r="AH691" t="s">
        <v>11</v>
      </c>
      <c r="AI691">
        <v>0.621313</v>
      </c>
      <c r="AJ691">
        <v>1.2999999999999999E-5</v>
      </c>
      <c r="AK691" t="s">
        <v>12</v>
      </c>
      <c r="AL691">
        <v>0</v>
      </c>
      <c r="AM691">
        <v>0</v>
      </c>
    </row>
    <row r="692" spans="1:39" x14ac:dyDescent="0.25">
      <c r="A692" t="s">
        <v>171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6952.4591019999998</v>
      </c>
      <c r="I692">
        <v>182.522255</v>
      </c>
      <c r="J692" t="s">
        <v>3</v>
      </c>
      <c r="K692">
        <v>6928.5670609999997</v>
      </c>
      <c r="L692">
        <v>167.52385000000001</v>
      </c>
      <c r="M692" t="s">
        <v>4</v>
      </c>
      <c r="N692">
        <v>1286.9475709999999</v>
      </c>
      <c r="O692">
        <v>89.363273000000007</v>
      </c>
      <c r="P692" t="s">
        <v>5</v>
      </c>
      <c r="Q692">
        <v>32.481889000000002</v>
      </c>
      <c r="R692">
        <v>0.56654700000000002</v>
      </c>
      <c r="S692" t="s">
        <v>6</v>
      </c>
      <c r="T692">
        <v>5395.0956740000001</v>
      </c>
      <c r="U692">
        <v>0.23783499999999999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0.37617800000000001</v>
      </c>
      <c r="AG692">
        <v>6.0000000000000002E-6</v>
      </c>
      <c r="AH692" t="s">
        <v>11</v>
      </c>
      <c r="AI692">
        <v>0.62144999999999995</v>
      </c>
      <c r="AJ692">
        <v>1.2999999999999999E-5</v>
      </c>
      <c r="AK692" t="s">
        <v>12</v>
      </c>
      <c r="AL692">
        <v>0</v>
      </c>
      <c r="AM692">
        <v>0</v>
      </c>
    </row>
    <row r="693" spans="1:39" x14ac:dyDescent="0.25">
      <c r="A693" t="s">
        <v>171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7584.6756349999996</v>
      </c>
      <c r="I693">
        <v>228.10502099999999</v>
      </c>
      <c r="J693" t="s">
        <v>3</v>
      </c>
      <c r="K693">
        <v>7558.6115820000005</v>
      </c>
      <c r="L693">
        <v>209.87489400000001</v>
      </c>
      <c r="M693" t="s">
        <v>4</v>
      </c>
      <c r="N693">
        <v>1403.9575199999999</v>
      </c>
      <c r="O693">
        <v>109.354231</v>
      </c>
      <c r="P693" t="s">
        <v>5</v>
      </c>
      <c r="Q693">
        <v>35.443435999999998</v>
      </c>
      <c r="R693">
        <v>0.68391500000000005</v>
      </c>
      <c r="S693" t="s">
        <v>6</v>
      </c>
      <c r="T693">
        <v>5885.5543850000004</v>
      </c>
      <c r="U693">
        <v>0.28243699999999999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0.37617400000000001</v>
      </c>
      <c r="AG693">
        <v>6.0000000000000002E-6</v>
      </c>
      <c r="AH693" t="s">
        <v>11</v>
      </c>
      <c r="AI693">
        <v>0.62145399999999995</v>
      </c>
      <c r="AJ693">
        <v>1.2999999999999999E-5</v>
      </c>
      <c r="AK693" t="s">
        <v>12</v>
      </c>
      <c r="AL693">
        <v>0</v>
      </c>
      <c r="AM693">
        <v>0</v>
      </c>
    </row>
    <row r="694" spans="1:39" x14ac:dyDescent="0.25">
      <c r="A694" t="s">
        <v>171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8216.6871190000002</v>
      </c>
      <c r="I694">
        <v>269.36539900000002</v>
      </c>
      <c r="J694" t="s">
        <v>3</v>
      </c>
      <c r="K694">
        <v>8188.4716989999997</v>
      </c>
      <c r="L694">
        <v>248.52475000000001</v>
      </c>
      <c r="M694" t="s">
        <v>4</v>
      </c>
      <c r="N694">
        <v>1521.018953</v>
      </c>
      <c r="O694">
        <v>131.09477100000001</v>
      </c>
      <c r="P694" t="s">
        <v>5</v>
      </c>
      <c r="Q694">
        <v>38.386319999999998</v>
      </c>
      <c r="R694">
        <v>0.81878799999999996</v>
      </c>
      <c r="S694" t="s">
        <v>6</v>
      </c>
      <c r="T694">
        <v>6376.0227830000003</v>
      </c>
      <c r="U694">
        <v>0.31577499999999997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0.37602799999999997</v>
      </c>
      <c r="AG694">
        <v>5.0000000000000004E-6</v>
      </c>
      <c r="AH694" t="s">
        <v>11</v>
      </c>
      <c r="AI694">
        <v>0.62186600000000003</v>
      </c>
      <c r="AJ694">
        <v>1.5E-5</v>
      </c>
      <c r="AK694" t="s">
        <v>12</v>
      </c>
      <c r="AL694">
        <v>0</v>
      </c>
      <c r="AM694">
        <v>0</v>
      </c>
    </row>
    <row r="695" spans="1:39" x14ac:dyDescent="0.25">
      <c r="A695" t="s">
        <v>171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8848.8325980000009</v>
      </c>
      <c r="I695">
        <v>317.23988100000003</v>
      </c>
      <c r="J695" t="s">
        <v>3</v>
      </c>
      <c r="K695">
        <v>8818.4434380000002</v>
      </c>
      <c r="L695">
        <v>293.94201700000002</v>
      </c>
      <c r="M695" t="s">
        <v>4</v>
      </c>
      <c r="N695">
        <v>1638.070974</v>
      </c>
      <c r="O695">
        <v>156.487943</v>
      </c>
      <c r="P695" t="s">
        <v>5</v>
      </c>
      <c r="Q695">
        <v>41.355761000000001</v>
      </c>
      <c r="R695">
        <v>0.93377500000000002</v>
      </c>
      <c r="S695" t="s">
        <v>6</v>
      </c>
      <c r="T695">
        <v>6866.4836329999998</v>
      </c>
      <c r="U695">
        <v>0.38866899999999999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0.37587799999999999</v>
      </c>
      <c r="AG695">
        <v>5.0000000000000004E-6</v>
      </c>
      <c r="AH695" t="s">
        <v>11</v>
      </c>
      <c r="AI695">
        <v>0.62221000000000004</v>
      </c>
      <c r="AJ695">
        <v>1.5999999999999999E-5</v>
      </c>
      <c r="AK695" t="s">
        <v>12</v>
      </c>
      <c r="AL695">
        <v>0</v>
      </c>
      <c r="AM695">
        <v>0</v>
      </c>
    </row>
    <row r="696" spans="1:39" x14ac:dyDescent="0.25">
      <c r="A696" t="s">
        <v>171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9481.0206839999992</v>
      </c>
      <c r="I696">
        <v>348.41839700000003</v>
      </c>
      <c r="J696" t="s">
        <v>3</v>
      </c>
      <c r="K696">
        <v>9448.4363279999998</v>
      </c>
      <c r="L696">
        <v>320.26299399999999</v>
      </c>
      <c r="M696" t="s">
        <v>4</v>
      </c>
      <c r="N696">
        <v>1755.166011</v>
      </c>
      <c r="O696">
        <v>172.51481000000001</v>
      </c>
      <c r="P696" t="s">
        <v>5</v>
      </c>
      <c r="Q696">
        <v>44.352297</v>
      </c>
      <c r="R696">
        <v>1.144226</v>
      </c>
      <c r="S696" t="s">
        <v>6</v>
      </c>
      <c r="T696">
        <v>7356.9453219999996</v>
      </c>
      <c r="U696">
        <v>0.44845400000000002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0.37575599999999998</v>
      </c>
      <c r="AG696">
        <v>3.9999999999999998E-6</v>
      </c>
      <c r="AH696" t="s">
        <v>11</v>
      </c>
      <c r="AI696">
        <v>0.62268800000000002</v>
      </c>
      <c r="AJ696">
        <v>1.9000000000000001E-5</v>
      </c>
      <c r="AK696" t="s">
        <v>12</v>
      </c>
      <c r="AL696">
        <v>0</v>
      </c>
      <c r="AM696">
        <v>0</v>
      </c>
    </row>
    <row r="697" spans="1:39" x14ac:dyDescent="0.25">
      <c r="A697" t="s">
        <v>171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10113.125469000001</v>
      </c>
      <c r="I697">
        <v>414.477487</v>
      </c>
      <c r="J697" t="s">
        <v>3</v>
      </c>
      <c r="K697">
        <v>10078.311562000001</v>
      </c>
      <c r="L697">
        <v>381.47700099999997</v>
      </c>
      <c r="M697" t="s">
        <v>4</v>
      </c>
      <c r="N697">
        <v>1872.256052</v>
      </c>
      <c r="O697">
        <v>206.10232400000001</v>
      </c>
      <c r="P697" t="s">
        <v>5</v>
      </c>
      <c r="Q697">
        <v>47.339942999999998</v>
      </c>
      <c r="R697">
        <v>1.263525</v>
      </c>
      <c r="S697" t="s">
        <v>6</v>
      </c>
      <c r="T697">
        <v>7847.4023440000001</v>
      </c>
      <c r="U697">
        <v>0.50294000000000005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0.37567099999999998</v>
      </c>
      <c r="AG697">
        <v>3.9999999999999998E-6</v>
      </c>
      <c r="AH697" t="s">
        <v>11</v>
      </c>
      <c r="AI697">
        <v>0.62285800000000002</v>
      </c>
      <c r="AJ697">
        <v>2.0000000000000002E-5</v>
      </c>
      <c r="AK697" t="s">
        <v>12</v>
      </c>
      <c r="AL697">
        <v>0</v>
      </c>
      <c r="AM697">
        <v>0</v>
      </c>
    </row>
    <row r="698" spans="1:39" x14ac:dyDescent="0.25">
      <c r="A698" t="s">
        <v>171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10745.382186999999</v>
      </c>
      <c r="I698">
        <v>460.781971</v>
      </c>
      <c r="J698" t="s">
        <v>3</v>
      </c>
      <c r="K698">
        <v>10708.408729999999</v>
      </c>
      <c r="L698">
        <v>422.63169399999998</v>
      </c>
      <c r="M698" t="s">
        <v>4</v>
      </c>
      <c r="N698">
        <v>1989.493772</v>
      </c>
      <c r="O698">
        <v>231.57455400000001</v>
      </c>
      <c r="P698" t="s">
        <v>5</v>
      </c>
      <c r="Q698">
        <v>50.31344</v>
      </c>
      <c r="R698">
        <v>1.4016690000000001</v>
      </c>
      <c r="S698" t="s">
        <v>6</v>
      </c>
      <c r="T698">
        <v>8337.852852</v>
      </c>
      <c r="U698">
        <v>0.60344699999999996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0.37564999999999998</v>
      </c>
      <c r="AG698">
        <v>3.9999999999999998E-6</v>
      </c>
      <c r="AH698" t="s">
        <v>11</v>
      </c>
      <c r="AI698">
        <v>0.62306499999999998</v>
      </c>
      <c r="AJ698">
        <v>2.0000000000000002E-5</v>
      </c>
      <c r="AK698" t="s">
        <v>12</v>
      </c>
      <c r="AL698">
        <v>0</v>
      </c>
      <c r="AM698">
        <v>0</v>
      </c>
    </row>
    <row r="699" spans="1:39" x14ac:dyDescent="0.25">
      <c r="A699" t="s">
        <v>171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11377.02457</v>
      </c>
      <c r="I699">
        <v>511.42856399999999</v>
      </c>
      <c r="J699" t="s">
        <v>3</v>
      </c>
      <c r="K699">
        <v>11337.889843999999</v>
      </c>
      <c r="L699">
        <v>469.15938499999999</v>
      </c>
      <c r="M699" t="s">
        <v>4</v>
      </c>
      <c r="N699">
        <v>2106.2579099999998</v>
      </c>
      <c r="O699">
        <v>256.006303</v>
      </c>
      <c r="P699" t="s">
        <v>5</v>
      </c>
      <c r="Q699">
        <v>53.261887000000002</v>
      </c>
      <c r="R699">
        <v>1.551474</v>
      </c>
      <c r="S699" t="s">
        <v>6</v>
      </c>
      <c r="T699">
        <v>8828.3081839999995</v>
      </c>
      <c r="U699">
        <v>0.67371000000000003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0.37542300000000001</v>
      </c>
      <c r="AG699">
        <v>6.0000000000000002E-6</v>
      </c>
      <c r="AH699" t="s">
        <v>11</v>
      </c>
      <c r="AI699">
        <v>0.62341400000000002</v>
      </c>
      <c r="AJ699">
        <v>1.9000000000000001E-5</v>
      </c>
      <c r="AK699" t="s">
        <v>12</v>
      </c>
      <c r="AL699">
        <v>0</v>
      </c>
      <c r="AM699">
        <v>0</v>
      </c>
    </row>
    <row r="700" spans="1:39" x14ac:dyDescent="0.25">
      <c r="A700" t="s">
        <v>171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12009.187383</v>
      </c>
      <c r="I700">
        <v>579.28921800000001</v>
      </c>
      <c r="J700" t="s">
        <v>3</v>
      </c>
      <c r="K700">
        <v>11967.898652</v>
      </c>
      <c r="L700">
        <v>529.40579500000001</v>
      </c>
      <c r="M700" t="s">
        <v>4</v>
      </c>
      <c r="N700">
        <v>2223.2316310000001</v>
      </c>
      <c r="O700">
        <v>280.64628099999999</v>
      </c>
      <c r="P700" t="s">
        <v>5</v>
      </c>
      <c r="Q700">
        <v>56.231667999999999</v>
      </c>
      <c r="R700">
        <v>1.7715730000000001</v>
      </c>
      <c r="S700" t="s">
        <v>6</v>
      </c>
      <c r="T700">
        <v>9318.7691410000007</v>
      </c>
      <c r="U700">
        <v>0.74368599999999996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0.37537700000000002</v>
      </c>
      <c r="AG700">
        <v>6.0000000000000002E-6</v>
      </c>
      <c r="AH700" t="s">
        <v>11</v>
      </c>
      <c r="AI700">
        <v>0.623637</v>
      </c>
      <c r="AJ700">
        <v>2.0000000000000002E-5</v>
      </c>
      <c r="AK700" t="s">
        <v>12</v>
      </c>
      <c r="AL700">
        <v>0</v>
      </c>
      <c r="AM700">
        <v>0</v>
      </c>
    </row>
    <row r="701" spans="1:39" x14ac:dyDescent="0.25">
      <c r="A701" t="s">
        <v>171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12640.840469000001</v>
      </c>
      <c r="I701">
        <v>626.26229599999999</v>
      </c>
      <c r="J701" t="s">
        <v>3</v>
      </c>
      <c r="K701">
        <v>12597.417949000001</v>
      </c>
      <c r="L701">
        <v>569.99274400000002</v>
      </c>
      <c r="M701" t="s">
        <v>4</v>
      </c>
      <c r="N701">
        <v>2340.0379349999998</v>
      </c>
      <c r="O701">
        <v>299.45783599999999</v>
      </c>
      <c r="P701" t="s">
        <v>5</v>
      </c>
      <c r="Q701">
        <v>59.160359</v>
      </c>
      <c r="R701">
        <v>1.9861610000000001</v>
      </c>
      <c r="S701" t="s">
        <v>6</v>
      </c>
      <c r="T701">
        <v>9809.2150000000001</v>
      </c>
      <c r="U701">
        <v>0.80092600000000003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0.37535000000000002</v>
      </c>
      <c r="AG701">
        <v>6.0000000000000002E-6</v>
      </c>
      <c r="AH701" t="s">
        <v>11</v>
      </c>
      <c r="AI701">
        <v>0.62363900000000005</v>
      </c>
      <c r="AJ701">
        <v>2.0000000000000002E-5</v>
      </c>
      <c r="AK701" t="s">
        <v>12</v>
      </c>
      <c r="AL701">
        <v>0</v>
      </c>
      <c r="AM70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214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214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214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214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214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214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214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214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214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214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214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214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214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214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214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214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214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214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214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214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215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215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215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215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215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215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215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215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215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215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215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215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215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215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215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215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215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215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215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215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101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654.59235799999999</v>
      </c>
      <c r="I762">
        <v>3.6187999999999998E-2</v>
      </c>
      <c r="J762" t="s">
        <v>3</v>
      </c>
      <c r="K762">
        <v>652.80877099999998</v>
      </c>
      <c r="L762">
        <v>3.4048000000000002E-2</v>
      </c>
      <c r="M762" t="s">
        <v>4</v>
      </c>
      <c r="N762">
        <v>24.735697999999999</v>
      </c>
      <c r="O762">
        <v>1.707E-3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32767</v>
      </c>
      <c r="AG762">
        <v>0</v>
      </c>
      <c r="AH762" t="s">
        <v>11</v>
      </c>
      <c r="AI762">
        <v>-32767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101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1309.148228</v>
      </c>
      <c r="I763">
        <v>0.12800400000000001</v>
      </c>
      <c r="J763" t="s">
        <v>3</v>
      </c>
      <c r="K763">
        <v>1305.597368</v>
      </c>
      <c r="L763">
        <v>0.133275</v>
      </c>
      <c r="M763" t="s">
        <v>4</v>
      </c>
      <c r="N763">
        <v>49.474398000000001</v>
      </c>
      <c r="O763">
        <v>3.4030000000000002E-3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32767</v>
      </c>
      <c r="AG763">
        <v>0</v>
      </c>
      <c r="AH763" t="s">
        <v>11</v>
      </c>
      <c r="AI763">
        <v>-32767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101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1963.703616</v>
      </c>
      <c r="I764">
        <v>0.28750700000000001</v>
      </c>
      <c r="J764" t="s">
        <v>3</v>
      </c>
      <c r="K764">
        <v>1958.380007</v>
      </c>
      <c r="L764">
        <v>0.29348600000000002</v>
      </c>
      <c r="M764" t="s">
        <v>4</v>
      </c>
      <c r="N764">
        <v>74.209166999999994</v>
      </c>
      <c r="O764">
        <v>7.3959999999999998E-3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32767</v>
      </c>
      <c r="AG764">
        <v>0</v>
      </c>
      <c r="AH764" t="s">
        <v>11</v>
      </c>
      <c r="AI764">
        <v>-32767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101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2618.2348729999999</v>
      </c>
      <c r="I765">
        <v>0.53414499999999998</v>
      </c>
      <c r="J765" t="s">
        <v>3</v>
      </c>
      <c r="K765">
        <v>2611.1520700000001</v>
      </c>
      <c r="L765">
        <v>0.52099200000000001</v>
      </c>
      <c r="M765" t="s">
        <v>4</v>
      </c>
      <c r="N765">
        <v>98.933505999999994</v>
      </c>
      <c r="O765">
        <v>1.0059999999999999E-2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32767</v>
      </c>
      <c r="AG765">
        <v>0</v>
      </c>
      <c r="AH765" t="s">
        <v>11</v>
      </c>
      <c r="AI765">
        <v>-32767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101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3272.7999559999998</v>
      </c>
      <c r="I766">
        <v>0.85884000000000005</v>
      </c>
      <c r="J766" t="s">
        <v>3</v>
      </c>
      <c r="K766">
        <v>3263.926919</v>
      </c>
      <c r="L766">
        <v>0.792543</v>
      </c>
      <c r="M766" t="s">
        <v>4</v>
      </c>
      <c r="N766">
        <v>123.66104799999999</v>
      </c>
      <c r="O766">
        <v>1.1488999999999999E-2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32767</v>
      </c>
      <c r="AG766">
        <v>0</v>
      </c>
      <c r="AH766" t="s">
        <v>11</v>
      </c>
      <c r="AI766">
        <v>-32767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101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3927.3761380000001</v>
      </c>
      <c r="I767">
        <v>1.166129</v>
      </c>
      <c r="J767" t="s">
        <v>3</v>
      </c>
      <c r="K767">
        <v>3916.7207370000001</v>
      </c>
      <c r="L767">
        <v>1.1008420000000001</v>
      </c>
      <c r="M767" t="s">
        <v>4</v>
      </c>
      <c r="N767">
        <v>148.39694600000001</v>
      </c>
      <c r="O767">
        <v>1.5313E-2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32767</v>
      </c>
      <c r="AG767">
        <v>0</v>
      </c>
      <c r="AH767" t="s">
        <v>11</v>
      </c>
      <c r="AI767">
        <v>-32767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101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4581.9477930000003</v>
      </c>
      <c r="I768">
        <v>1.5919399999999999</v>
      </c>
      <c r="J768" t="s">
        <v>3</v>
      </c>
      <c r="K768">
        <v>4569.5129100000004</v>
      </c>
      <c r="L768">
        <v>1.5022409999999999</v>
      </c>
      <c r="M768" t="s">
        <v>4</v>
      </c>
      <c r="N768">
        <v>173.12183200000001</v>
      </c>
      <c r="O768">
        <v>1.6378E-2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32767</v>
      </c>
      <c r="AG768">
        <v>0</v>
      </c>
      <c r="AH768" t="s">
        <v>11</v>
      </c>
      <c r="AI768">
        <v>-32767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101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5236.5171680000003</v>
      </c>
      <c r="I769">
        <v>2.0619529999999999</v>
      </c>
      <c r="J769" t="s">
        <v>3</v>
      </c>
      <c r="K769">
        <v>5222.2903420000002</v>
      </c>
      <c r="L769">
        <v>1.9235770000000001</v>
      </c>
      <c r="M769" t="s">
        <v>4</v>
      </c>
      <c r="N769">
        <v>197.84920199999999</v>
      </c>
      <c r="O769">
        <v>1.8074E-2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32767</v>
      </c>
      <c r="AG769">
        <v>0</v>
      </c>
      <c r="AH769" t="s">
        <v>11</v>
      </c>
      <c r="AI769">
        <v>-32767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101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5891.0753809999997</v>
      </c>
      <c r="I770">
        <v>2.6961270000000002</v>
      </c>
      <c r="J770" t="s">
        <v>3</v>
      </c>
      <c r="K770">
        <v>5875.0725979999997</v>
      </c>
      <c r="L770">
        <v>2.489198</v>
      </c>
      <c r="M770" t="s">
        <v>4</v>
      </c>
      <c r="N770">
        <v>222.57309100000001</v>
      </c>
      <c r="O770">
        <v>2.0351999999999999E-2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32767</v>
      </c>
      <c r="AG770">
        <v>0</v>
      </c>
      <c r="AH770" t="s">
        <v>11</v>
      </c>
      <c r="AI770">
        <v>-32767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101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6545.6919630000002</v>
      </c>
      <c r="I771">
        <v>3.501541</v>
      </c>
      <c r="J771" t="s">
        <v>3</v>
      </c>
      <c r="K771">
        <v>6527.9189939999997</v>
      </c>
      <c r="L771">
        <v>3.2842250000000002</v>
      </c>
      <c r="M771" t="s">
        <v>4</v>
      </c>
      <c r="N771">
        <v>247.30209099999999</v>
      </c>
      <c r="O771">
        <v>2.3008000000000001E-2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32767</v>
      </c>
      <c r="AG771">
        <v>0</v>
      </c>
      <c r="AH771" t="s">
        <v>11</v>
      </c>
      <c r="AI771">
        <v>-32767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101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7200.2370609999998</v>
      </c>
      <c r="I772">
        <v>4.1765910000000002</v>
      </c>
      <c r="J772" t="s">
        <v>3</v>
      </c>
      <c r="K772">
        <v>7180.6946969999999</v>
      </c>
      <c r="L772">
        <v>3.909481</v>
      </c>
      <c r="M772" t="s">
        <v>4</v>
      </c>
      <c r="N772">
        <v>272.02901300000002</v>
      </c>
      <c r="O772">
        <v>2.1264999999999999E-2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32767</v>
      </c>
      <c r="AG772">
        <v>0</v>
      </c>
      <c r="AH772" t="s">
        <v>11</v>
      </c>
      <c r="AI772">
        <v>-32767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101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7854.7929880000002</v>
      </c>
      <c r="I773">
        <v>4.9193389999999999</v>
      </c>
      <c r="J773" t="s">
        <v>3</v>
      </c>
      <c r="K773">
        <v>7833.4766799999998</v>
      </c>
      <c r="L773">
        <v>4.6005219999999998</v>
      </c>
      <c r="M773" t="s">
        <v>4</v>
      </c>
      <c r="N773">
        <v>296.76071000000002</v>
      </c>
      <c r="O773">
        <v>2.2148999999999999E-2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32767</v>
      </c>
      <c r="AG773">
        <v>0</v>
      </c>
      <c r="AH773" t="s">
        <v>11</v>
      </c>
      <c r="AI773">
        <v>-32767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101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8509.364141</v>
      </c>
      <c r="I774">
        <v>5.8366600000000002</v>
      </c>
      <c r="J774" t="s">
        <v>3</v>
      </c>
      <c r="K774">
        <v>8486.2688870000002</v>
      </c>
      <c r="L774">
        <v>5.4772629999999998</v>
      </c>
      <c r="M774" t="s">
        <v>4</v>
      </c>
      <c r="N774">
        <v>321.499775</v>
      </c>
      <c r="O774">
        <v>2.4296000000000002E-2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32767</v>
      </c>
      <c r="AG774">
        <v>0</v>
      </c>
      <c r="AH774" t="s">
        <v>11</v>
      </c>
      <c r="AI774">
        <v>-32767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101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9163.9489059999996</v>
      </c>
      <c r="I775">
        <v>6.7797020000000003</v>
      </c>
      <c r="J775" t="s">
        <v>3</v>
      </c>
      <c r="K775">
        <v>9139.0588869999992</v>
      </c>
      <c r="L775">
        <v>6.38713</v>
      </c>
      <c r="M775" t="s">
        <v>4</v>
      </c>
      <c r="N775">
        <v>346.23369500000001</v>
      </c>
      <c r="O775">
        <v>2.7858000000000001E-2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32767</v>
      </c>
      <c r="AG775">
        <v>0</v>
      </c>
      <c r="AH775" t="s">
        <v>11</v>
      </c>
      <c r="AI775">
        <v>-32767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101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9818.5173439999999</v>
      </c>
      <c r="I776">
        <v>7.7730980000000001</v>
      </c>
      <c r="J776" t="s">
        <v>3</v>
      </c>
      <c r="K776">
        <v>9791.8572069999991</v>
      </c>
      <c r="L776">
        <v>7.3136140000000003</v>
      </c>
      <c r="M776" t="s">
        <v>4</v>
      </c>
      <c r="N776">
        <v>370.95991800000002</v>
      </c>
      <c r="O776">
        <v>3.0807000000000001E-2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32767</v>
      </c>
      <c r="AG776">
        <v>0</v>
      </c>
      <c r="AH776" t="s">
        <v>11</v>
      </c>
      <c r="AI776">
        <v>-32767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101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10473.091328</v>
      </c>
      <c r="I777">
        <v>8.7587989999999998</v>
      </c>
      <c r="J777" t="s">
        <v>3</v>
      </c>
      <c r="K777">
        <v>10444.649960999999</v>
      </c>
      <c r="L777">
        <v>8.2846390000000003</v>
      </c>
      <c r="M777" t="s">
        <v>4</v>
      </c>
      <c r="N777">
        <v>395.68176599999998</v>
      </c>
      <c r="O777">
        <v>3.7131999999999998E-2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32767</v>
      </c>
      <c r="AG777">
        <v>0</v>
      </c>
      <c r="AH777" t="s">
        <v>11</v>
      </c>
      <c r="AI777">
        <v>-32767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101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11127.665879</v>
      </c>
      <c r="I778">
        <v>9.888045</v>
      </c>
      <c r="J778" t="s">
        <v>3</v>
      </c>
      <c r="K778">
        <v>11097.448104999999</v>
      </c>
      <c r="L778">
        <v>9.3914530000000003</v>
      </c>
      <c r="M778" t="s">
        <v>4</v>
      </c>
      <c r="N778">
        <v>420.41110400000002</v>
      </c>
      <c r="O778">
        <v>4.0821000000000003E-2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32767</v>
      </c>
      <c r="AG778">
        <v>0</v>
      </c>
      <c r="AH778" t="s">
        <v>11</v>
      </c>
      <c r="AI778">
        <v>-32767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101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11782.243925999999</v>
      </c>
      <c r="I779">
        <v>11.149039</v>
      </c>
      <c r="J779" t="s">
        <v>3</v>
      </c>
      <c r="K779">
        <v>11750.244785000001</v>
      </c>
      <c r="L779">
        <v>10.532951000000001</v>
      </c>
      <c r="M779" t="s">
        <v>4</v>
      </c>
      <c r="N779">
        <v>445.13195000000002</v>
      </c>
      <c r="O779">
        <v>3.9975999999999998E-2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32767</v>
      </c>
      <c r="AG779">
        <v>0</v>
      </c>
      <c r="AH779" t="s">
        <v>11</v>
      </c>
      <c r="AI779">
        <v>-32767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101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12436.812851999999</v>
      </c>
      <c r="I780">
        <v>12.436432</v>
      </c>
      <c r="J780" t="s">
        <v>3</v>
      </c>
      <c r="K780">
        <v>12403.039551</v>
      </c>
      <c r="L780">
        <v>11.791582</v>
      </c>
      <c r="M780" t="s">
        <v>4</v>
      </c>
      <c r="N780">
        <v>469.85219799999999</v>
      </c>
      <c r="O780">
        <v>4.4281000000000001E-2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32767</v>
      </c>
      <c r="AG780">
        <v>0</v>
      </c>
      <c r="AH780" t="s">
        <v>11</v>
      </c>
      <c r="AI780">
        <v>-32767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101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13091.391211</v>
      </c>
      <c r="I781">
        <v>13.807869</v>
      </c>
      <c r="J781" t="s">
        <v>3</v>
      </c>
      <c r="K781">
        <v>13055.829551000001</v>
      </c>
      <c r="L781">
        <v>13.070664000000001</v>
      </c>
      <c r="M781" t="s">
        <v>4</v>
      </c>
      <c r="N781">
        <v>494.56712700000003</v>
      </c>
      <c r="O781">
        <v>4.4009E-2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32767</v>
      </c>
      <c r="AG781">
        <v>0</v>
      </c>
      <c r="AH781" t="s">
        <v>11</v>
      </c>
      <c r="AI781">
        <v>-32767</v>
      </c>
      <c r="AJ781">
        <v>0</v>
      </c>
      <c r="AK781" t="s">
        <v>12</v>
      </c>
      <c r="AL781">
        <v>0</v>
      </c>
      <c r="AM781">
        <v>0</v>
      </c>
    </row>
    <row r="902" spans="1:39" x14ac:dyDescent="0.25">
      <c r="A902" t="s">
        <v>226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651.19828700000005</v>
      </c>
      <c r="I902">
        <v>0.268208</v>
      </c>
      <c r="J902" t="s">
        <v>3</v>
      </c>
      <c r="K902">
        <v>649.38868400000001</v>
      </c>
      <c r="L902">
        <v>0.26087900000000003</v>
      </c>
      <c r="M902" t="s">
        <v>4</v>
      </c>
      <c r="N902">
        <v>24.631269</v>
      </c>
      <c r="O902">
        <v>1.7899999999999999E-3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226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1302.3987959999999</v>
      </c>
      <c r="I903">
        <v>1.058322</v>
      </c>
      <c r="J903" t="s">
        <v>3</v>
      </c>
      <c r="K903">
        <v>1298.757175</v>
      </c>
      <c r="L903">
        <v>1.0187600000000001</v>
      </c>
      <c r="M903" t="s">
        <v>4</v>
      </c>
      <c r="N903">
        <v>49.272298999999997</v>
      </c>
      <c r="O903">
        <v>4.0309999999999999E-3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226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1953.5780910000001</v>
      </c>
      <c r="I904">
        <v>2.345777</v>
      </c>
      <c r="J904" t="s">
        <v>3</v>
      </c>
      <c r="K904">
        <v>1948.121543</v>
      </c>
      <c r="L904">
        <v>2.2839339999999999</v>
      </c>
      <c r="M904" t="s">
        <v>4</v>
      </c>
      <c r="N904">
        <v>73.904231999999993</v>
      </c>
      <c r="O904">
        <v>7.339E-3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226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2604.815713</v>
      </c>
      <c r="I905">
        <v>4.251271</v>
      </c>
      <c r="J905" t="s">
        <v>3</v>
      </c>
      <c r="K905">
        <v>2597.4983689999999</v>
      </c>
      <c r="L905">
        <v>4.0429719999999998</v>
      </c>
      <c r="M905" t="s">
        <v>4</v>
      </c>
      <c r="N905">
        <v>98.537318999999997</v>
      </c>
      <c r="O905">
        <v>1.0813E-2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226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3256.0035990000001</v>
      </c>
      <c r="I906">
        <v>6.4197649999999999</v>
      </c>
      <c r="J906" t="s">
        <v>3</v>
      </c>
      <c r="K906">
        <v>3246.8736039999999</v>
      </c>
      <c r="L906">
        <v>6.2342680000000001</v>
      </c>
      <c r="M906" t="s">
        <v>4</v>
      </c>
      <c r="N906">
        <v>123.15784499999999</v>
      </c>
      <c r="O906">
        <v>1.2101000000000001E-2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226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3907.1950929999998</v>
      </c>
      <c r="I907">
        <v>9.1952060000000007</v>
      </c>
      <c r="J907" t="s">
        <v>3</v>
      </c>
      <c r="K907">
        <v>3896.2411430000002</v>
      </c>
      <c r="L907">
        <v>9.0283180000000005</v>
      </c>
      <c r="M907" t="s">
        <v>4</v>
      </c>
      <c r="N907">
        <v>147.781857</v>
      </c>
      <c r="O907">
        <v>1.6330000000000001E-2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226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4558.3749610000004</v>
      </c>
      <c r="I908">
        <v>12.493741</v>
      </c>
      <c r="J908" t="s">
        <v>3</v>
      </c>
      <c r="K908">
        <v>4545.6127539999998</v>
      </c>
      <c r="L908">
        <v>12.388432</v>
      </c>
      <c r="M908" t="s">
        <v>4</v>
      </c>
      <c r="N908">
        <v>172.397505</v>
      </c>
      <c r="O908">
        <v>2.3127999999999999E-2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226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5209.5606150000003</v>
      </c>
      <c r="I909">
        <v>16.118713</v>
      </c>
      <c r="J909" t="s">
        <v>3</v>
      </c>
      <c r="K909">
        <v>5194.9910639999998</v>
      </c>
      <c r="L909">
        <v>16.124502</v>
      </c>
      <c r="M909" t="s">
        <v>4</v>
      </c>
      <c r="N909">
        <v>197.017663</v>
      </c>
      <c r="O909">
        <v>2.7136E-2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226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5860.7819730000001</v>
      </c>
      <c r="I910">
        <v>20.048117999999999</v>
      </c>
      <c r="J910" t="s">
        <v>3</v>
      </c>
      <c r="K910">
        <v>5844.3851269999996</v>
      </c>
      <c r="L910">
        <v>20.323363000000001</v>
      </c>
      <c r="M910" t="s">
        <v>4</v>
      </c>
      <c r="N910">
        <v>221.648202</v>
      </c>
      <c r="O910">
        <v>3.4833000000000003E-2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226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6512.0518750000001</v>
      </c>
      <c r="I911">
        <v>24.796444999999999</v>
      </c>
      <c r="J911" t="s">
        <v>3</v>
      </c>
      <c r="K911">
        <v>6493.7816110000003</v>
      </c>
      <c r="L911">
        <v>25.155525000000001</v>
      </c>
      <c r="M911" t="s">
        <v>4</v>
      </c>
      <c r="N911">
        <v>246.27894000000001</v>
      </c>
      <c r="O911">
        <v>4.3996E-2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226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7163.2480269999996</v>
      </c>
      <c r="I912">
        <v>30.055548999999999</v>
      </c>
      <c r="J912" t="s">
        <v>3</v>
      </c>
      <c r="K912">
        <v>7143.1793749999997</v>
      </c>
      <c r="L912">
        <v>30.395057000000001</v>
      </c>
      <c r="M912" t="s">
        <v>4</v>
      </c>
      <c r="N912">
        <v>270.90738399999998</v>
      </c>
      <c r="O912">
        <v>5.2367999999999998E-2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226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7814.4635740000003</v>
      </c>
      <c r="I913">
        <v>35.723821000000001</v>
      </c>
      <c r="J913" t="s">
        <v>3</v>
      </c>
      <c r="K913">
        <v>7792.5841309999996</v>
      </c>
      <c r="L913">
        <v>36.272812999999999</v>
      </c>
      <c r="M913" t="s">
        <v>4</v>
      </c>
      <c r="N913">
        <v>295.54098399999998</v>
      </c>
      <c r="O913">
        <v>6.0505999999999997E-2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226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8465.7068550000004</v>
      </c>
      <c r="I914">
        <v>42.067678999999998</v>
      </c>
      <c r="J914" t="s">
        <v>3</v>
      </c>
      <c r="K914">
        <v>8441.9879099999998</v>
      </c>
      <c r="L914">
        <v>42.567462999999996</v>
      </c>
      <c r="M914" t="s">
        <v>4</v>
      </c>
      <c r="N914">
        <v>320.17431699999997</v>
      </c>
      <c r="O914">
        <v>7.5156000000000001E-2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226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9116.9305079999995</v>
      </c>
      <c r="I915">
        <v>48.703139999999998</v>
      </c>
      <c r="J915" t="s">
        <v>3</v>
      </c>
      <c r="K915">
        <v>9091.3878710000008</v>
      </c>
      <c r="L915">
        <v>49.358708</v>
      </c>
      <c r="M915" t="s">
        <v>4</v>
      </c>
      <c r="N915">
        <v>344.80439100000001</v>
      </c>
      <c r="O915">
        <v>8.4806000000000006E-2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226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9768.1402930000004</v>
      </c>
      <c r="I916">
        <v>55.876752000000003</v>
      </c>
      <c r="J916" t="s">
        <v>3</v>
      </c>
      <c r="K916">
        <v>9740.7890229999994</v>
      </c>
      <c r="L916">
        <v>56.543570000000003</v>
      </c>
      <c r="M916" t="s">
        <v>4</v>
      </c>
      <c r="N916">
        <v>369.44320399999998</v>
      </c>
      <c r="O916">
        <v>9.1346999999999998E-2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226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10419.377323999999</v>
      </c>
      <c r="I917">
        <v>63.109665999999997</v>
      </c>
      <c r="J917" t="s">
        <v>3</v>
      </c>
      <c r="K917">
        <v>10390.199473000001</v>
      </c>
      <c r="L917">
        <v>63.783819000000001</v>
      </c>
      <c r="M917" t="s">
        <v>4</v>
      </c>
      <c r="N917">
        <v>394.07622700000002</v>
      </c>
      <c r="O917">
        <v>0.101213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226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11070.654336</v>
      </c>
      <c r="I918">
        <v>67.406901000000005</v>
      </c>
      <c r="J918" t="s">
        <v>3</v>
      </c>
      <c r="K918">
        <v>11039.675293</v>
      </c>
      <c r="L918">
        <v>68.039069999999995</v>
      </c>
      <c r="M918" t="s">
        <v>4</v>
      </c>
      <c r="N918">
        <v>418.71638200000001</v>
      </c>
      <c r="O918">
        <v>0.108511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226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11721.919785</v>
      </c>
      <c r="I919">
        <v>71.594858000000002</v>
      </c>
      <c r="J919" t="s">
        <v>3</v>
      </c>
      <c r="K919">
        <v>11689.132129</v>
      </c>
      <c r="L919">
        <v>72.383105</v>
      </c>
      <c r="M919" t="s">
        <v>4</v>
      </c>
      <c r="N919">
        <v>443.34868299999999</v>
      </c>
      <c r="O919">
        <v>0.11348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226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12373.212012</v>
      </c>
      <c r="I920">
        <v>75.758123999999995</v>
      </c>
      <c r="J920" t="s">
        <v>3</v>
      </c>
      <c r="K920">
        <v>12338.60168</v>
      </c>
      <c r="L920">
        <v>76.792716999999996</v>
      </c>
      <c r="M920" t="s">
        <v>4</v>
      </c>
      <c r="N920">
        <v>467.99083100000001</v>
      </c>
      <c r="O920">
        <v>0.113787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226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13024.502188</v>
      </c>
      <c r="I921">
        <v>80.532483999999997</v>
      </c>
      <c r="J921" t="s">
        <v>3</v>
      </c>
      <c r="K921">
        <v>12988.07373</v>
      </c>
      <c r="L921">
        <v>81.722802999999999</v>
      </c>
      <c r="M921" t="s">
        <v>4</v>
      </c>
      <c r="N921">
        <v>492.62167799999997</v>
      </c>
      <c r="O921">
        <v>0.12216399999999999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227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787.50134500000001</v>
      </c>
      <c r="I922">
        <v>8.1412890000000004</v>
      </c>
      <c r="J922" t="s">
        <v>3</v>
      </c>
      <c r="K922">
        <v>785.752565</v>
      </c>
      <c r="L922">
        <v>8.9678509999999996</v>
      </c>
      <c r="M922" t="s">
        <v>4</v>
      </c>
      <c r="N922">
        <v>136.80668700000001</v>
      </c>
      <c r="O922">
        <v>4.9836150000000004</v>
      </c>
      <c r="P922" t="s">
        <v>5</v>
      </c>
      <c r="Q922">
        <v>2.6653259999999999</v>
      </c>
      <c r="R922">
        <v>1.3916E-2</v>
      </c>
      <c r="S922" t="s">
        <v>6</v>
      </c>
      <c r="T922">
        <v>625.73356000000001</v>
      </c>
      <c r="U922">
        <v>7.9319999999999998E-3</v>
      </c>
      <c r="V922" t="s">
        <v>7</v>
      </c>
      <c r="W922">
        <v>0.60157799999999995</v>
      </c>
      <c r="X922">
        <v>3.9119999999999997E-3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0.381996</v>
      </c>
      <c r="AG922">
        <v>2.0000000000000002E-5</v>
      </c>
      <c r="AH922" t="s">
        <v>11</v>
      </c>
      <c r="AI922">
        <v>0.61780599999999997</v>
      </c>
      <c r="AJ922">
        <v>5.0000000000000004E-6</v>
      </c>
      <c r="AK922" t="s">
        <v>12</v>
      </c>
      <c r="AL922">
        <v>0</v>
      </c>
      <c r="AM922">
        <v>0</v>
      </c>
    </row>
    <row r="923" spans="1:39" x14ac:dyDescent="0.25">
      <c r="A923" t="s">
        <v>227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1574.131997</v>
      </c>
      <c r="I923">
        <v>19.200002000000001</v>
      </c>
      <c r="J923" t="s">
        <v>3</v>
      </c>
      <c r="K923">
        <v>1570.4526370000001</v>
      </c>
      <c r="L923">
        <v>19.472524</v>
      </c>
      <c r="M923" t="s">
        <v>4</v>
      </c>
      <c r="N923">
        <v>273.29579200000001</v>
      </c>
      <c r="O923">
        <v>12.820543000000001</v>
      </c>
      <c r="P923" t="s">
        <v>5</v>
      </c>
      <c r="Q923">
        <v>5.3265219999999998</v>
      </c>
      <c r="R923">
        <v>2.9678E-2</v>
      </c>
      <c r="S923" t="s">
        <v>6</v>
      </c>
      <c r="T923">
        <v>1251.328276</v>
      </c>
      <c r="U923">
        <v>2.1583000000000001E-2</v>
      </c>
      <c r="V923" t="s">
        <v>7</v>
      </c>
      <c r="W923">
        <v>1.1991499999999999</v>
      </c>
      <c r="X923">
        <v>1.129E-2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0.38036700000000001</v>
      </c>
      <c r="AG923">
        <v>1.9000000000000001E-5</v>
      </c>
      <c r="AH923" t="s">
        <v>11</v>
      </c>
      <c r="AI923">
        <v>0.61940700000000004</v>
      </c>
      <c r="AJ923">
        <v>5.0000000000000004E-6</v>
      </c>
      <c r="AK923" t="s">
        <v>12</v>
      </c>
      <c r="AL923">
        <v>0</v>
      </c>
      <c r="AM923">
        <v>0</v>
      </c>
    </row>
    <row r="924" spans="1:39" x14ac:dyDescent="0.25">
      <c r="A924" t="s">
        <v>227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2360.6997120000001</v>
      </c>
      <c r="I924">
        <v>34.361671999999999</v>
      </c>
      <c r="J924" t="s">
        <v>3</v>
      </c>
      <c r="K924">
        <v>2355.1964499999999</v>
      </c>
      <c r="L924">
        <v>34.688848999999998</v>
      </c>
      <c r="M924" t="s">
        <v>4</v>
      </c>
      <c r="N924">
        <v>409.76843100000002</v>
      </c>
      <c r="O924">
        <v>23.230913000000001</v>
      </c>
      <c r="P924" t="s">
        <v>5</v>
      </c>
      <c r="Q924">
        <v>7.9798179999999999</v>
      </c>
      <c r="R924">
        <v>3.6608000000000002E-2</v>
      </c>
      <c r="S924" t="s">
        <v>6</v>
      </c>
      <c r="T924">
        <v>1876.922781</v>
      </c>
      <c r="U924">
        <v>4.2578999999999999E-2</v>
      </c>
      <c r="V924" t="s">
        <v>7</v>
      </c>
      <c r="W924">
        <v>1.791034</v>
      </c>
      <c r="X924">
        <v>1.8370999999999998E-2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0.37850400000000001</v>
      </c>
      <c r="AG924">
        <v>1.5E-5</v>
      </c>
      <c r="AH924" t="s">
        <v>11</v>
      </c>
      <c r="AI924">
        <v>0.61989000000000005</v>
      </c>
      <c r="AJ924">
        <v>6.9999999999999999E-6</v>
      </c>
      <c r="AK924" t="s">
        <v>12</v>
      </c>
      <c r="AL924">
        <v>0</v>
      </c>
      <c r="AM924">
        <v>0</v>
      </c>
    </row>
    <row r="925" spans="1:39" x14ac:dyDescent="0.25">
      <c r="A925" t="s">
        <v>227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3147.7498679999999</v>
      </c>
      <c r="I925">
        <v>53.912610000000001</v>
      </c>
      <c r="J925" t="s">
        <v>3</v>
      </c>
      <c r="K925">
        <v>3140.3606690000001</v>
      </c>
      <c r="L925">
        <v>54.566462000000001</v>
      </c>
      <c r="M925" t="s">
        <v>4</v>
      </c>
      <c r="N925">
        <v>546.62432999999999</v>
      </c>
      <c r="O925">
        <v>36.007503</v>
      </c>
      <c r="P925" t="s">
        <v>5</v>
      </c>
      <c r="Q925">
        <v>10.631197</v>
      </c>
      <c r="R925">
        <v>6.1048999999999999E-2</v>
      </c>
      <c r="S925" t="s">
        <v>6</v>
      </c>
      <c r="T925">
        <v>2502.5338820000002</v>
      </c>
      <c r="U925">
        <v>6.7016000000000006E-2</v>
      </c>
      <c r="V925" t="s">
        <v>7</v>
      </c>
      <c r="W925">
        <v>2.3911340000000001</v>
      </c>
      <c r="X925">
        <v>2.8195999999999999E-2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0.37783699999999998</v>
      </c>
      <c r="AG925">
        <v>1.2E-5</v>
      </c>
      <c r="AH925" t="s">
        <v>11</v>
      </c>
      <c r="AI925">
        <v>0.61999199999999999</v>
      </c>
      <c r="AJ925">
        <v>6.9999999999999999E-6</v>
      </c>
      <c r="AK925" t="s">
        <v>12</v>
      </c>
      <c r="AL925">
        <v>0</v>
      </c>
      <c r="AM925">
        <v>0</v>
      </c>
    </row>
    <row r="926" spans="1:39" x14ac:dyDescent="0.25">
      <c r="A926" t="s">
        <v>227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3935.318945</v>
      </c>
      <c r="I926">
        <v>96.293422000000007</v>
      </c>
      <c r="J926" t="s">
        <v>3</v>
      </c>
      <c r="K926">
        <v>3926.0506489999998</v>
      </c>
      <c r="L926">
        <v>99.048732999999999</v>
      </c>
      <c r="M926" t="s">
        <v>4</v>
      </c>
      <c r="N926">
        <v>683.89463699999999</v>
      </c>
      <c r="O926">
        <v>65.237485000000007</v>
      </c>
      <c r="P926" t="s">
        <v>5</v>
      </c>
      <c r="Q926">
        <v>13.303119000000001</v>
      </c>
      <c r="R926">
        <v>8.8524000000000005E-2</v>
      </c>
      <c r="S926" t="s">
        <v>6</v>
      </c>
      <c r="T926">
        <v>3128.152959</v>
      </c>
      <c r="U926">
        <v>0.11336599999999999</v>
      </c>
      <c r="V926" t="s">
        <v>7</v>
      </c>
      <c r="W926">
        <v>2.9905940000000002</v>
      </c>
      <c r="X926">
        <v>4.7444E-2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0.37749899999999997</v>
      </c>
      <c r="AG926">
        <v>1.0000000000000001E-5</v>
      </c>
      <c r="AH926" t="s">
        <v>11</v>
      </c>
      <c r="AI926">
        <v>0.62022500000000003</v>
      </c>
      <c r="AJ926">
        <v>9.0000000000000002E-6</v>
      </c>
      <c r="AK926" t="s">
        <v>12</v>
      </c>
      <c r="AL926">
        <v>0</v>
      </c>
      <c r="AM926">
        <v>0</v>
      </c>
    </row>
    <row r="927" spans="1:39" x14ac:dyDescent="0.25">
      <c r="A927" t="s">
        <v>227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4722.2662790000004</v>
      </c>
      <c r="I927">
        <v>129.367121</v>
      </c>
      <c r="J927" t="s">
        <v>3</v>
      </c>
      <c r="K927">
        <v>4711.1911229999996</v>
      </c>
      <c r="L927">
        <v>132.92198200000001</v>
      </c>
      <c r="M927" t="s">
        <v>4</v>
      </c>
      <c r="N927">
        <v>820.58378500000003</v>
      </c>
      <c r="O927">
        <v>86.479595000000003</v>
      </c>
      <c r="P927" t="s">
        <v>5</v>
      </c>
      <c r="Q927">
        <v>15.954392</v>
      </c>
      <c r="R927">
        <v>0.109971</v>
      </c>
      <c r="S927" t="s">
        <v>6</v>
      </c>
      <c r="T927">
        <v>3753.7559860000001</v>
      </c>
      <c r="U927">
        <v>0.147231</v>
      </c>
      <c r="V927" t="s">
        <v>7</v>
      </c>
      <c r="W927">
        <v>3.579736</v>
      </c>
      <c r="X927">
        <v>6.4145999999999995E-2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0.37748799999999999</v>
      </c>
      <c r="AG927">
        <v>1.0000000000000001E-5</v>
      </c>
      <c r="AH927" t="s">
        <v>11</v>
      </c>
      <c r="AI927">
        <v>0.62036000000000002</v>
      </c>
      <c r="AJ927">
        <v>9.0000000000000002E-6</v>
      </c>
      <c r="AK927" t="s">
        <v>12</v>
      </c>
      <c r="AL927">
        <v>0</v>
      </c>
      <c r="AM927">
        <v>0</v>
      </c>
    </row>
    <row r="928" spans="1:39" x14ac:dyDescent="0.25">
      <c r="A928" t="s">
        <v>227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5509.3087210000003</v>
      </c>
      <c r="I928">
        <v>157.94623899999999</v>
      </c>
      <c r="J928" t="s">
        <v>3</v>
      </c>
      <c r="K928">
        <v>5496.3669630000004</v>
      </c>
      <c r="L928">
        <v>163.129516</v>
      </c>
      <c r="M928" t="s">
        <v>4</v>
      </c>
      <c r="N928">
        <v>957.25535200000002</v>
      </c>
      <c r="O928">
        <v>108.33421800000001</v>
      </c>
      <c r="P928" t="s">
        <v>5</v>
      </c>
      <c r="Q928">
        <v>18.605086</v>
      </c>
      <c r="R928">
        <v>0.14213100000000001</v>
      </c>
      <c r="S928" t="s">
        <v>6</v>
      </c>
      <c r="T928">
        <v>4379.3768749999999</v>
      </c>
      <c r="U928">
        <v>0.20629</v>
      </c>
      <c r="V928" t="s">
        <v>7</v>
      </c>
      <c r="W928">
        <v>4.183198</v>
      </c>
      <c r="X928">
        <v>0.106208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0.37708399999999997</v>
      </c>
      <c r="AG928">
        <v>7.9999999999999996E-6</v>
      </c>
      <c r="AH928" t="s">
        <v>11</v>
      </c>
      <c r="AI928">
        <v>0.62079099999999998</v>
      </c>
      <c r="AJ928">
        <v>1.1E-5</v>
      </c>
      <c r="AK928" t="s">
        <v>12</v>
      </c>
      <c r="AL928">
        <v>0</v>
      </c>
      <c r="AM928">
        <v>0</v>
      </c>
    </row>
    <row r="929" spans="1:39" x14ac:dyDescent="0.25">
      <c r="A929" t="s">
        <v>227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6295.5742970000001</v>
      </c>
      <c r="I929">
        <v>184.11860100000001</v>
      </c>
      <c r="J929" t="s">
        <v>3</v>
      </c>
      <c r="K929">
        <v>6280.7608790000004</v>
      </c>
      <c r="L929">
        <v>191.51379800000001</v>
      </c>
      <c r="M929" t="s">
        <v>4</v>
      </c>
      <c r="N929">
        <v>1093.3856270000001</v>
      </c>
      <c r="O929">
        <v>127.360484</v>
      </c>
      <c r="P929" t="s">
        <v>5</v>
      </c>
      <c r="Q929">
        <v>21.245956</v>
      </c>
      <c r="R929">
        <v>0.14669599999999999</v>
      </c>
      <c r="S929" t="s">
        <v>6</v>
      </c>
      <c r="T929">
        <v>5005.0061820000001</v>
      </c>
      <c r="U929">
        <v>0.259185</v>
      </c>
      <c r="V929" t="s">
        <v>7</v>
      </c>
      <c r="W929">
        <v>4.7936019999999999</v>
      </c>
      <c r="X929">
        <v>0.13464599999999999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0.37662299999999999</v>
      </c>
      <c r="AG929">
        <v>5.0000000000000004E-6</v>
      </c>
      <c r="AH929" t="s">
        <v>11</v>
      </c>
      <c r="AI929">
        <v>0.62101399999999995</v>
      </c>
      <c r="AJ929">
        <v>1.2E-5</v>
      </c>
      <c r="AK929" t="s">
        <v>12</v>
      </c>
      <c r="AL929">
        <v>0</v>
      </c>
      <c r="AM929">
        <v>0</v>
      </c>
    </row>
    <row r="930" spans="1:39" x14ac:dyDescent="0.25">
      <c r="A930" t="s">
        <v>227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7082.3314840000003</v>
      </c>
      <c r="I930">
        <v>231.18446499999999</v>
      </c>
      <c r="J930" t="s">
        <v>3</v>
      </c>
      <c r="K930">
        <v>7065.6313769999997</v>
      </c>
      <c r="L930">
        <v>241.31117399999999</v>
      </c>
      <c r="M930" t="s">
        <v>4</v>
      </c>
      <c r="N930">
        <v>1229.833079</v>
      </c>
      <c r="O930">
        <v>154.58278799999999</v>
      </c>
      <c r="P930" t="s">
        <v>5</v>
      </c>
      <c r="Q930">
        <v>23.906431000000001</v>
      </c>
      <c r="R930">
        <v>0.15815799999999999</v>
      </c>
      <c r="S930" t="s">
        <v>6</v>
      </c>
      <c r="T930">
        <v>5630.6107320000001</v>
      </c>
      <c r="U930">
        <v>0.31709100000000001</v>
      </c>
      <c r="V930" t="s">
        <v>7</v>
      </c>
      <c r="W930">
        <v>5.3863130000000004</v>
      </c>
      <c r="X930">
        <v>0.16980500000000001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0.37653599999999998</v>
      </c>
      <c r="AG930">
        <v>5.0000000000000004E-6</v>
      </c>
      <c r="AH930" t="s">
        <v>11</v>
      </c>
      <c r="AI930">
        <v>0.62156500000000003</v>
      </c>
      <c r="AJ930">
        <v>1.4E-5</v>
      </c>
      <c r="AK930" t="s">
        <v>12</v>
      </c>
      <c r="AL930">
        <v>0</v>
      </c>
      <c r="AM930">
        <v>0</v>
      </c>
    </row>
    <row r="931" spans="1:39" x14ac:dyDescent="0.25">
      <c r="A931" t="s">
        <v>227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7869.9146000000001</v>
      </c>
      <c r="I931">
        <v>284.34687000000002</v>
      </c>
      <c r="J931" t="s">
        <v>3</v>
      </c>
      <c r="K931">
        <v>7851.3773730000003</v>
      </c>
      <c r="L931">
        <v>296.84357399999999</v>
      </c>
      <c r="M931" t="s">
        <v>4</v>
      </c>
      <c r="N931">
        <v>1366.989065</v>
      </c>
      <c r="O931">
        <v>188.97205400000001</v>
      </c>
      <c r="P931" t="s">
        <v>5</v>
      </c>
      <c r="Q931">
        <v>26.574909999999999</v>
      </c>
      <c r="R931">
        <v>0.17705000000000001</v>
      </c>
      <c r="S931" t="s">
        <v>6</v>
      </c>
      <c r="T931">
        <v>6256.2168359999996</v>
      </c>
      <c r="U931">
        <v>0.37662699999999999</v>
      </c>
      <c r="V931" t="s">
        <v>7</v>
      </c>
      <c r="W931">
        <v>5.971311</v>
      </c>
      <c r="X931">
        <v>0.19872799999999999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0.37633299999999997</v>
      </c>
      <c r="AG931">
        <v>3.0000000000000001E-6</v>
      </c>
      <c r="AH931" t="s">
        <v>11</v>
      </c>
      <c r="AI931">
        <v>0.62156699999999998</v>
      </c>
      <c r="AJ931">
        <v>1.4E-5</v>
      </c>
      <c r="AK931" t="s">
        <v>12</v>
      </c>
      <c r="AL931">
        <v>0</v>
      </c>
      <c r="AM931">
        <v>0</v>
      </c>
    </row>
    <row r="932" spans="1:39" x14ac:dyDescent="0.25">
      <c r="A932" t="s">
        <v>227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8657.0146289999993</v>
      </c>
      <c r="I932">
        <v>319.510964</v>
      </c>
      <c r="J932" t="s">
        <v>3</v>
      </c>
      <c r="K932">
        <v>8636.6113089999999</v>
      </c>
      <c r="L932">
        <v>335.06741099999999</v>
      </c>
      <c r="M932" t="s">
        <v>4</v>
      </c>
      <c r="N932">
        <v>1503.6873290000001</v>
      </c>
      <c r="O932">
        <v>216.14984699999999</v>
      </c>
      <c r="P932" t="s">
        <v>5</v>
      </c>
      <c r="Q932">
        <v>29.216011999999999</v>
      </c>
      <c r="R932">
        <v>0.18355099999999999</v>
      </c>
      <c r="S932" t="s">
        <v>6</v>
      </c>
      <c r="T932">
        <v>6881.8524509999997</v>
      </c>
      <c r="U932">
        <v>0.40123199999999998</v>
      </c>
      <c r="V932" t="s">
        <v>7</v>
      </c>
      <c r="W932">
        <v>6.5850569999999999</v>
      </c>
      <c r="X932">
        <v>0.21099399999999999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0.37633</v>
      </c>
      <c r="AG932">
        <v>3.0000000000000001E-6</v>
      </c>
      <c r="AH932" t="s">
        <v>11</v>
      </c>
      <c r="AI932">
        <v>0.62178199999999995</v>
      </c>
      <c r="AJ932">
        <v>1.5E-5</v>
      </c>
      <c r="AK932" t="s">
        <v>12</v>
      </c>
      <c r="AL932">
        <v>0</v>
      </c>
      <c r="AM932">
        <v>0</v>
      </c>
    </row>
    <row r="933" spans="1:39" x14ac:dyDescent="0.25">
      <c r="A933" t="s">
        <v>227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9444.6574020000007</v>
      </c>
      <c r="I933">
        <v>398.02458999999999</v>
      </c>
      <c r="J933" t="s">
        <v>3</v>
      </c>
      <c r="K933">
        <v>9422.3959570000006</v>
      </c>
      <c r="L933">
        <v>417.39901700000001</v>
      </c>
      <c r="M933" t="s">
        <v>4</v>
      </c>
      <c r="N933">
        <v>1640.842813</v>
      </c>
      <c r="O933">
        <v>275.04444799999999</v>
      </c>
      <c r="P933" t="s">
        <v>5</v>
      </c>
      <c r="Q933">
        <v>31.916727999999999</v>
      </c>
      <c r="R933">
        <v>0.30446699999999999</v>
      </c>
      <c r="S933" t="s">
        <v>6</v>
      </c>
      <c r="T933">
        <v>7507.4747950000001</v>
      </c>
      <c r="U933">
        <v>0.466638</v>
      </c>
      <c r="V933" t="s">
        <v>7</v>
      </c>
      <c r="W933">
        <v>7.1776070000000001</v>
      </c>
      <c r="X933">
        <v>0.24407699999999999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0.37622</v>
      </c>
      <c r="AG933">
        <v>3.0000000000000001E-6</v>
      </c>
      <c r="AH933" t="s">
        <v>11</v>
      </c>
      <c r="AI933">
        <v>0.62203799999999998</v>
      </c>
      <c r="AJ933">
        <v>1.5999999999999999E-5</v>
      </c>
      <c r="AK933" t="s">
        <v>12</v>
      </c>
      <c r="AL933">
        <v>0</v>
      </c>
      <c r="AM933">
        <v>0</v>
      </c>
    </row>
    <row r="934" spans="1:39" x14ac:dyDescent="0.25">
      <c r="A934" t="s">
        <v>227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10232.457871000001</v>
      </c>
      <c r="I934">
        <v>534.85622899999998</v>
      </c>
      <c r="J934" t="s">
        <v>3</v>
      </c>
      <c r="K934">
        <v>10208.428574</v>
      </c>
      <c r="L934">
        <v>564.11225899999999</v>
      </c>
      <c r="M934" t="s">
        <v>4</v>
      </c>
      <c r="N934">
        <v>1778.1821070000001</v>
      </c>
      <c r="O934">
        <v>359.84003799999999</v>
      </c>
      <c r="P934" t="s">
        <v>5</v>
      </c>
      <c r="Q934">
        <v>34.561650999999998</v>
      </c>
      <c r="R934">
        <v>0.32056800000000002</v>
      </c>
      <c r="S934" t="s">
        <v>6</v>
      </c>
      <c r="T934">
        <v>8133.1002639999997</v>
      </c>
      <c r="U934">
        <v>0.55424300000000004</v>
      </c>
      <c r="V934" t="s">
        <v>7</v>
      </c>
      <c r="W934">
        <v>7.7768370000000004</v>
      </c>
      <c r="X934">
        <v>0.28995199999999999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0.37601400000000001</v>
      </c>
      <c r="AG934">
        <v>9.9999999999999995E-7</v>
      </c>
      <c r="AH934" t="s">
        <v>11</v>
      </c>
      <c r="AI934">
        <v>0.62215900000000002</v>
      </c>
      <c r="AJ934">
        <v>1.5999999999999999E-5</v>
      </c>
      <c r="AK934" t="s">
        <v>12</v>
      </c>
      <c r="AL934">
        <v>0</v>
      </c>
      <c r="AM934">
        <v>0</v>
      </c>
    </row>
    <row r="935" spans="1:39" x14ac:dyDescent="0.25">
      <c r="A935" t="s">
        <v>227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11019.709805</v>
      </c>
      <c r="I935">
        <v>629.71938299999999</v>
      </c>
      <c r="J935" t="s">
        <v>3</v>
      </c>
      <c r="K935">
        <v>10993.910078000001</v>
      </c>
      <c r="L935">
        <v>662.39433199999996</v>
      </c>
      <c r="M935" t="s">
        <v>4</v>
      </c>
      <c r="N935">
        <v>1915.1432500000001</v>
      </c>
      <c r="O935">
        <v>424.45328899999998</v>
      </c>
      <c r="P935" t="s">
        <v>5</v>
      </c>
      <c r="Q935">
        <v>37.205686999999998</v>
      </c>
      <c r="R935">
        <v>0.36647800000000003</v>
      </c>
      <c r="S935" t="s">
        <v>6</v>
      </c>
      <c r="T935">
        <v>8758.7159179999999</v>
      </c>
      <c r="U935">
        <v>0.62149900000000002</v>
      </c>
      <c r="V935" t="s">
        <v>7</v>
      </c>
      <c r="W935">
        <v>8.3636149999999994</v>
      </c>
      <c r="X935">
        <v>0.33117400000000002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0.37599700000000003</v>
      </c>
      <c r="AG935">
        <v>9.9999999999999995E-7</v>
      </c>
      <c r="AH935" t="s">
        <v>11</v>
      </c>
      <c r="AI935">
        <v>0.62215900000000002</v>
      </c>
      <c r="AJ935">
        <v>1.5999999999999999E-5</v>
      </c>
      <c r="AK935" t="s">
        <v>12</v>
      </c>
      <c r="AL935">
        <v>0</v>
      </c>
      <c r="AM935">
        <v>0</v>
      </c>
    </row>
    <row r="936" spans="1:39" x14ac:dyDescent="0.25">
      <c r="A936" t="s">
        <v>227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11807.118418</v>
      </c>
      <c r="I936">
        <v>734.41506600000002</v>
      </c>
      <c r="J936" t="s">
        <v>3</v>
      </c>
      <c r="K936">
        <v>11779.494844000001</v>
      </c>
      <c r="L936">
        <v>771.84790999999996</v>
      </c>
      <c r="M936" t="s">
        <v>4</v>
      </c>
      <c r="N936">
        <v>2052.140159</v>
      </c>
      <c r="O936">
        <v>504.31023800000003</v>
      </c>
      <c r="P936" t="s">
        <v>5</v>
      </c>
      <c r="Q936">
        <v>39.868091999999997</v>
      </c>
      <c r="R936">
        <v>0.41065000000000002</v>
      </c>
      <c r="S936" t="s">
        <v>6</v>
      </c>
      <c r="T936">
        <v>9384.3407810000008</v>
      </c>
      <c r="U936">
        <v>0.68659300000000001</v>
      </c>
      <c r="V936" t="s">
        <v>7</v>
      </c>
      <c r="W936">
        <v>8.9644560000000002</v>
      </c>
      <c r="X936">
        <v>0.37298700000000001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0.37599700000000003</v>
      </c>
      <c r="AG936">
        <v>9.9999999999999995E-7</v>
      </c>
      <c r="AH936" t="s">
        <v>11</v>
      </c>
      <c r="AI936">
        <v>0.62271299999999996</v>
      </c>
      <c r="AJ936">
        <v>1.7E-5</v>
      </c>
      <c r="AK936" t="s">
        <v>12</v>
      </c>
      <c r="AL936">
        <v>0</v>
      </c>
      <c r="AM936">
        <v>0</v>
      </c>
    </row>
    <row r="937" spans="1:39" x14ac:dyDescent="0.25">
      <c r="A937" t="s">
        <v>227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12594.828828</v>
      </c>
      <c r="I937">
        <v>846.91331300000002</v>
      </c>
      <c r="J937" t="s">
        <v>3</v>
      </c>
      <c r="K937">
        <v>12565.376620999999</v>
      </c>
      <c r="L937">
        <v>891.41902900000002</v>
      </c>
      <c r="M937" t="s">
        <v>4</v>
      </c>
      <c r="N937">
        <v>2189.0677540000001</v>
      </c>
      <c r="O937">
        <v>563.96292600000004</v>
      </c>
      <c r="P937" t="s">
        <v>5</v>
      </c>
      <c r="Q937">
        <v>42.528015000000003</v>
      </c>
      <c r="R937">
        <v>0.41347</v>
      </c>
      <c r="S937" t="s">
        <v>6</v>
      </c>
      <c r="T937">
        <v>10009.975957000001</v>
      </c>
      <c r="U937">
        <v>0.74790199999999996</v>
      </c>
      <c r="V937" t="s">
        <v>7</v>
      </c>
      <c r="W937">
        <v>9.5673650000000006</v>
      </c>
      <c r="X937">
        <v>0.40118199999999998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0.37593599999999999</v>
      </c>
      <c r="AG937">
        <v>9.9999999999999995E-7</v>
      </c>
      <c r="AH937" t="s">
        <v>11</v>
      </c>
      <c r="AI937">
        <v>0.622784</v>
      </c>
      <c r="AJ937">
        <v>1.7E-5</v>
      </c>
      <c r="AK937" t="s">
        <v>12</v>
      </c>
      <c r="AL937">
        <v>0</v>
      </c>
      <c r="AM937">
        <v>0</v>
      </c>
    </row>
    <row r="938" spans="1:39" x14ac:dyDescent="0.25">
      <c r="A938" t="s">
        <v>227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13382.213417999999</v>
      </c>
      <c r="I938">
        <v>931.04470600000002</v>
      </c>
      <c r="J938" t="s">
        <v>3</v>
      </c>
      <c r="K938">
        <v>13350.912147999999</v>
      </c>
      <c r="L938">
        <v>978.63708799999995</v>
      </c>
      <c r="M938" t="s">
        <v>4</v>
      </c>
      <c r="N938">
        <v>2326.251182</v>
      </c>
      <c r="O938">
        <v>612.11299399999996</v>
      </c>
      <c r="P938" t="s">
        <v>5</v>
      </c>
      <c r="Q938">
        <v>45.179952</v>
      </c>
      <c r="R938">
        <v>0.44329200000000002</v>
      </c>
      <c r="S938" t="s">
        <v>6</v>
      </c>
      <c r="T938">
        <v>10635.635136999999</v>
      </c>
      <c r="U938">
        <v>0.91047100000000003</v>
      </c>
      <c r="V938" t="s">
        <v>7</v>
      </c>
      <c r="W938">
        <v>10.182373999999999</v>
      </c>
      <c r="X938">
        <v>0.47592600000000002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0.37592999999999999</v>
      </c>
      <c r="AG938">
        <v>9.9999999999999995E-7</v>
      </c>
      <c r="AH938" t="s">
        <v>11</v>
      </c>
      <c r="AI938">
        <v>0.62304700000000002</v>
      </c>
      <c r="AJ938">
        <v>1.7E-5</v>
      </c>
      <c r="AK938" t="s">
        <v>12</v>
      </c>
      <c r="AL938">
        <v>0</v>
      </c>
      <c r="AM938">
        <v>0</v>
      </c>
    </row>
    <row r="939" spans="1:39" x14ac:dyDescent="0.25">
      <c r="A939" t="s">
        <v>227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14169.362207</v>
      </c>
      <c r="I939">
        <v>1049.6530769999999</v>
      </c>
      <c r="J939" t="s">
        <v>3</v>
      </c>
      <c r="K939">
        <v>14136.171602</v>
      </c>
      <c r="L939">
        <v>1101.359277</v>
      </c>
      <c r="M939" t="s">
        <v>4</v>
      </c>
      <c r="N939">
        <v>2463.0797170000001</v>
      </c>
      <c r="O939">
        <v>701.99749899999995</v>
      </c>
      <c r="P939" t="s">
        <v>5</v>
      </c>
      <c r="Q939">
        <v>47.831961</v>
      </c>
      <c r="R939">
        <v>0.47450700000000001</v>
      </c>
      <c r="S939" t="s">
        <v>6</v>
      </c>
      <c r="T939">
        <v>11261.266484</v>
      </c>
      <c r="U939">
        <v>0.99153800000000003</v>
      </c>
      <c r="V939" t="s">
        <v>7</v>
      </c>
      <c r="W939">
        <v>10.77506</v>
      </c>
      <c r="X939">
        <v>0.51202700000000001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0.37592900000000001</v>
      </c>
      <c r="AG939">
        <v>9.9999999999999995E-7</v>
      </c>
      <c r="AH939" t="s">
        <v>11</v>
      </c>
      <c r="AI939">
        <v>0.62322599999999995</v>
      </c>
      <c r="AJ939">
        <v>1.7E-5</v>
      </c>
      <c r="AK939" t="s">
        <v>12</v>
      </c>
      <c r="AL939">
        <v>0</v>
      </c>
      <c r="AM939">
        <v>0</v>
      </c>
    </row>
    <row r="940" spans="1:39" x14ac:dyDescent="0.25">
      <c r="A940" t="s">
        <v>227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14957.560801</v>
      </c>
      <c r="I940">
        <v>1191.4593640000001</v>
      </c>
      <c r="J940" t="s">
        <v>3</v>
      </c>
      <c r="K940">
        <v>14922.581719</v>
      </c>
      <c r="L940">
        <v>1249.3856619999999</v>
      </c>
      <c r="M940" t="s">
        <v>4</v>
      </c>
      <c r="N940">
        <v>2600.5893160000001</v>
      </c>
      <c r="O940">
        <v>779.91483400000004</v>
      </c>
      <c r="P940" t="s">
        <v>5</v>
      </c>
      <c r="Q940">
        <v>50.496752999999998</v>
      </c>
      <c r="R940">
        <v>0.50525699999999996</v>
      </c>
      <c r="S940" t="s">
        <v>6</v>
      </c>
      <c r="T940">
        <v>11886.931699000001</v>
      </c>
      <c r="U940">
        <v>1.0900019999999999</v>
      </c>
      <c r="V940" t="s">
        <v>7</v>
      </c>
      <c r="W940">
        <v>11.388382999999999</v>
      </c>
      <c r="X940">
        <v>0.544879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0.37584699999999999</v>
      </c>
      <c r="AG940">
        <v>0</v>
      </c>
      <c r="AH940" t="s">
        <v>11</v>
      </c>
      <c r="AI940">
        <v>0.62340099999999998</v>
      </c>
      <c r="AJ940">
        <v>1.7E-5</v>
      </c>
      <c r="AK940" t="s">
        <v>12</v>
      </c>
      <c r="AL940">
        <v>0</v>
      </c>
      <c r="AM940">
        <v>0</v>
      </c>
    </row>
    <row r="941" spans="1:39" x14ac:dyDescent="0.25">
      <c r="A941" t="s">
        <v>227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15744.292772999999</v>
      </c>
      <c r="I941">
        <v>1315.982665</v>
      </c>
      <c r="J941" t="s">
        <v>3</v>
      </c>
      <c r="K941">
        <v>15707.425332000001</v>
      </c>
      <c r="L941">
        <v>1382.065484</v>
      </c>
      <c r="M941" t="s">
        <v>4</v>
      </c>
      <c r="N941">
        <v>2736.8722170000001</v>
      </c>
      <c r="O941">
        <v>858.34010899999998</v>
      </c>
      <c r="P941" t="s">
        <v>5</v>
      </c>
      <c r="Q941">
        <v>53.152574000000001</v>
      </c>
      <c r="R941">
        <v>0.52990499999999996</v>
      </c>
      <c r="S941" t="s">
        <v>6</v>
      </c>
      <c r="T941">
        <v>12512.572206999999</v>
      </c>
      <c r="U941">
        <v>1.2352810000000001</v>
      </c>
      <c r="V941" t="s">
        <v>7</v>
      </c>
      <c r="W941">
        <v>11.986335</v>
      </c>
      <c r="X941">
        <v>0.612348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0.37584699999999999</v>
      </c>
      <c r="AG941">
        <v>0</v>
      </c>
      <c r="AH941" t="s">
        <v>11</v>
      </c>
      <c r="AI941">
        <v>0.62366200000000005</v>
      </c>
      <c r="AJ941">
        <v>1.8E-5</v>
      </c>
      <c r="AK941" t="s">
        <v>12</v>
      </c>
      <c r="AL941">
        <v>0</v>
      </c>
      <c r="AM941">
        <v>0</v>
      </c>
    </row>
    <row r="942" spans="1:39" x14ac:dyDescent="0.25">
      <c r="A942" t="s">
        <v>228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651.01331200000004</v>
      </c>
      <c r="I942">
        <v>9.2599999999999991E-3</v>
      </c>
      <c r="J942" t="s">
        <v>3</v>
      </c>
      <c r="K942">
        <v>625.02105700000004</v>
      </c>
      <c r="L942">
        <v>3.2669999999999999E-3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228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1302.2795610000001</v>
      </c>
      <c r="I943">
        <v>2.3089999999999999E-2</v>
      </c>
      <c r="J943" t="s">
        <v>3</v>
      </c>
      <c r="K943">
        <v>1250.015774</v>
      </c>
      <c r="L943">
        <v>8.2749999999999994E-3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228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1953.5495559999999</v>
      </c>
      <c r="I944">
        <v>4.0327000000000002E-2</v>
      </c>
      <c r="J944" t="s">
        <v>3</v>
      </c>
      <c r="K944">
        <v>1875.010149</v>
      </c>
      <c r="L944">
        <v>1.5667E-2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228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2604.827256</v>
      </c>
      <c r="I945">
        <v>6.4873E-2</v>
      </c>
      <c r="J945" t="s">
        <v>3</v>
      </c>
      <c r="K945">
        <v>2500.0019339999999</v>
      </c>
      <c r="L945">
        <v>2.8511000000000002E-2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228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3256.0951559999999</v>
      </c>
      <c r="I946">
        <v>9.9598999999999993E-2</v>
      </c>
      <c r="J946" t="s">
        <v>3</v>
      </c>
      <c r="K946">
        <v>3125.005854</v>
      </c>
      <c r="L946">
        <v>4.3767E-2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228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3907.3667869999999</v>
      </c>
      <c r="I947">
        <v>0.16264799999999999</v>
      </c>
      <c r="J947" t="s">
        <v>3</v>
      </c>
      <c r="K947">
        <v>3750.000806</v>
      </c>
      <c r="L947">
        <v>6.3866000000000006E-2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228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4558.6436720000002</v>
      </c>
      <c r="I948">
        <v>0.22401399999999999</v>
      </c>
      <c r="J948" t="s">
        <v>3</v>
      </c>
      <c r="K948">
        <v>4375.005615</v>
      </c>
      <c r="L948">
        <v>8.6070999999999995E-2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228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5209.932871</v>
      </c>
      <c r="I949">
        <v>0.28142099999999998</v>
      </c>
      <c r="J949" t="s">
        <v>3</v>
      </c>
      <c r="K949">
        <v>5000.0257419999998</v>
      </c>
      <c r="L949">
        <v>0.107895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228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5861.264639</v>
      </c>
      <c r="I950">
        <v>0.43152499999999999</v>
      </c>
      <c r="J950" t="s">
        <v>3</v>
      </c>
      <c r="K950">
        <v>5625.0422360000002</v>
      </c>
      <c r="L950">
        <v>0.13442100000000001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228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6512.5492679999998</v>
      </c>
      <c r="I951">
        <v>0.49476900000000001</v>
      </c>
      <c r="J951" t="s">
        <v>3</v>
      </c>
      <c r="K951">
        <v>6250.0598339999997</v>
      </c>
      <c r="L951">
        <v>0.16830700000000001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228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7163.8311819999999</v>
      </c>
      <c r="I952">
        <v>0.55618500000000004</v>
      </c>
      <c r="J952" t="s">
        <v>3</v>
      </c>
      <c r="K952">
        <v>6875.0750589999998</v>
      </c>
      <c r="L952">
        <v>0.205537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228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7815.125059</v>
      </c>
      <c r="I953">
        <v>0.64294300000000004</v>
      </c>
      <c r="J953" t="s">
        <v>3</v>
      </c>
      <c r="K953">
        <v>7500.0900979999997</v>
      </c>
      <c r="L953">
        <v>0.243588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228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8466.4289649999992</v>
      </c>
      <c r="I954">
        <v>0.69618500000000005</v>
      </c>
      <c r="J954" t="s">
        <v>3</v>
      </c>
      <c r="K954">
        <v>8125.1195900000002</v>
      </c>
      <c r="L954">
        <v>0.28204299999999999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228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9117.7290429999994</v>
      </c>
      <c r="I955">
        <v>0.75502999999999998</v>
      </c>
      <c r="J955" t="s">
        <v>3</v>
      </c>
      <c r="K955">
        <v>8750.1378120000008</v>
      </c>
      <c r="L955">
        <v>0.32228299999999999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228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9769.0307229999999</v>
      </c>
      <c r="I956">
        <v>0.84874099999999997</v>
      </c>
      <c r="J956" t="s">
        <v>3</v>
      </c>
      <c r="K956">
        <v>9375.1612889999997</v>
      </c>
      <c r="L956">
        <v>0.36272500000000002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228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10420.339102</v>
      </c>
      <c r="I957">
        <v>0.95147000000000004</v>
      </c>
      <c r="J957" t="s">
        <v>3</v>
      </c>
      <c r="K957">
        <v>10000.203457</v>
      </c>
      <c r="L957">
        <v>0.41496699999999997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228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11071.62377</v>
      </c>
      <c r="I958">
        <v>1.0163469999999999</v>
      </c>
      <c r="J958" t="s">
        <v>3</v>
      </c>
      <c r="K958">
        <v>10625.236269999999</v>
      </c>
      <c r="L958">
        <v>0.46197500000000002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228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11722.926815999999</v>
      </c>
      <c r="I959">
        <v>1.126649</v>
      </c>
      <c r="J959" t="s">
        <v>3</v>
      </c>
      <c r="K959">
        <v>11250.263730000001</v>
      </c>
      <c r="L959">
        <v>0.52231300000000003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228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12374.227266</v>
      </c>
      <c r="I960">
        <v>1.215365</v>
      </c>
      <c r="J960" t="s">
        <v>3</v>
      </c>
      <c r="K960">
        <v>11875.302616999999</v>
      </c>
      <c r="L960">
        <v>0.58080600000000004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228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13025.541854999999</v>
      </c>
      <c r="I961">
        <v>1.3311249999999999</v>
      </c>
      <c r="J961" t="s">
        <v>3</v>
      </c>
      <c r="K961">
        <v>12500.333398000001</v>
      </c>
      <c r="L961">
        <v>0.64943399999999996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1783" zoomScale="69" zoomScaleNormal="40" workbookViewId="0">
      <selection activeCell="A1794" sqref="A1794:J1961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107</v>
      </c>
      <c r="B1" t="s">
        <v>108</v>
      </c>
      <c r="C1" t="s">
        <v>109</v>
      </c>
      <c r="D1" t="s">
        <v>110</v>
      </c>
      <c r="E1" t="s">
        <v>145</v>
      </c>
      <c r="F1" t="s">
        <v>25</v>
      </c>
      <c r="G1" t="s">
        <v>146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78.363600000000005</v>
      </c>
      <c r="C2">
        <v>32.711199999999998</v>
      </c>
      <c r="D2">
        <v>11.499599999999999</v>
      </c>
      <c r="E2">
        <v>5.4746600000000001</v>
      </c>
      <c r="F2">
        <v>3.33223</v>
      </c>
      <c r="G2">
        <v>0</v>
      </c>
      <c r="H2">
        <v>3.33223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81.0642</v>
      </c>
      <c r="C3">
        <v>34.8371</v>
      </c>
      <c r="D3">
        <v>12.0868</v>
      </c>
      <c r="E3">
        <v>5.4711699999999999</v>
      </c>
      <c r="F3">
        <v>3.6733500000000001</v>
      </c>
      <c r="G3">
        <v>0</v>
      </c>
      <c r="H3">
        <v>3.6733500000000001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92.498900000000006</v>
      </c>
      <c r="C4">
        <v>47.856000000000002</v>
      </c>
      <c r="D4">
        <v>15.462300000000001</v>
      </c>
      <c r="E4">
        <v>7.7287600000000003</v>
      </c>
      <c r="F4">
        <v>5.6234999999999999</v>
      </c>
      <c r="G4">
        <v>0</v>
      </c>
      <c r="H4" s="11" t="s">
        <v>147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72.502099999999999</v>
      </c>
      <c r="C5">
        <v>28.759</v>
      </c>
      <c r="D5">
        <v>10.270300000000001</v>
      </c>
      <c r="E5">
        <v>4.5966100000000001</v>
      </c>
      <c r="F5">
        <v>2.9790399999999999</v>
      </c>
      <c r="G5">
        <v>0</v>
      </c>
      <c r="H5">
        <v>2.9790399999999999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85.980699999999999</v>
      </c>
      <c r="C6">
        <v>29.8995</v>
      </c>
      <c r="D6">
        <v>10.0867</v>
      </c>
      <c r="E6">
        <v>4.5677500000000002</v>
      </c>
      <c r="F6">
        <v>2.6927699999999999</v>
      </c>
      <c r="G6">
        <v>0</v>
      </c>
      <c r="H6">
        <v>2.6927699999999999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85.661799999999999</v>
      </c>
      <c r="C7">
        <v>36.151600000000002</v>
      </c>
      <c r="D7">
        <v>11.3588</v>
      </c>
      <c r="E7">
        <v>5.3860200000000003</v>
      </c>
      <c r="F7">
        <v>2.82864</v>
      </c>
      <c r="G7">
        <v>0</v>
      </c>
      <c r="H7">
        <v>2.82864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82.947400000000002</v>
      </c>
      <c r="C8">
        <v>35.405200000000001</v>
      </c>
      <c r="D8">
        <v>11.871</v>
      </c>
      <c r="E8">
        <v>5.5777599999999996</v>
      </c>
      <c r="F8">
        <v>3.00909</v>
      </c>
      <c r="G8">
        <v>0</v>
      </c>
      <c r="H8">
        <v>3.00909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79.396500000000003</v>
      </c>
      <c r="C9">
        <v>30.534400000000002</v>
      </c>
      <c r="D9">
        <v>10.4617</v>
      </c>
      <c r="E9">
        <v>4.6289600000000002</v>
      </c>
      <c r="F9">
        <v>2.8663099999999999</v>
      </c>
      <c r="G9">
        <v>0</v>
      </c>
      <c r="H9">
        <v>2.8663099999999999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75.645600000000002</v>
      </c>
      <c r="C10">
        <v>31.020399999999999</v>
      </c>
      <c r="D10">
        <v>10.4787</v>
      </c>
      <c r="E10">
        <v>4.5427900000000001</v>
      </c>
      <c r="F10">
        <v>2.6297000000000001</v>
      </c>
      <c r="G10">
        <v>0</v>
      </c>
      <c r="H10" s="11" t="s">
        <v>148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73.952699999999993</v>
      </c>
      <c r="C11">
        <v>30.1812</v>
      </c>
      <c r="D11">
        <v>10.2683</v>
      </c>
      <c r="E11">
        <v>4.3978000000000002</v>
      </c>
      <c r="F11">
        <v>2.6397200000000001</v>
      </c>
      <c r="G11">
        <v>0</v>
      </c>
      <c r="H11">
        <v>2.6397200000000001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74.821299999999994</v>
      </c>
      <c r="C12">
        <v>29.3597</v>
      </c>
      <c r="D12">
        <v>10.3949</v>
      </c>
      <c r="E12">
        <v>4.3921299999999999</v>
      </c>
      <c r="F12">
        <v>2.7398799999999999</v>
      </c>
      <c r="G12">
        <v>0</v>
      </c>
      <c r="H12">
        <v>2.7398799999999999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78.540499999999994</v>
      </c>
      <c r="C13">
        <v>30.945699999999999</v>
      </c>
      <c r="D13">
        <v>10.3933</v>
      </c>
      <c r="E13">
        <v>4.7111999999999998</v>
      </c>
      <c r="F13">
        <v>2.8980199999999998</v>
      </c>
      <c r="G13">
        <v>0</v>
      </c>
      <c r="H13">
        <v>2.8980199999999998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72.930499999999995</v>
      </c>
      <c r="C14">
        <v>28.7532</v>
      </c>
      <c r="D14">
        <v>10.245799999999999</v>
      </c>
      <c r="E14">
        <v>4.3593000000000002</v>
      </c>
      <c r="F14">
        <v>2.8115600000000001</v>
      </c>
      <c r="G14">
        <v>0</v>
      </c>
      <c r="H14">
        <v>2.8115600000000001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71.180199999999999</v>
      </c>
      <c r="C15">
        <v>28.4893</v>
      </c>
      <c r="D15">
        <v>9.7527299999999997</v>
      </c>
      <c r="E15">
        <v>4.3603199999999998</v>
      </c>
      <c r="F15">
        <v>2.71584</v>
      </c>
      <c r="G15">
        <v>0</v>
      </c>
      <c r="H15">
        <v>2.71584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75.734499999999997</v>
      </c>
      <c r="C16">
        <v>34.807699999999997</v>
      </c>
      <c r="D16">
        <v>11.8841</v>
      </c>
      <c r="E16">
        <v>5.2233299999999998</v>
      </c>
      <c r="F16">
        <v>3.5833300000000001</v>
      </c>
      <c r="G16">
        <v>0</v>
      </c>
      <c r="H16">
        <v>3.5833300000000001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71.796599999999998</v>
      </c>
      <c r="C17">
        <v>29.1388</v>
      </c>
      <c r="D17">
        <v>9.8535000000000004</v>
      </c>
      <c r="E17">
        <v>4.1751100000000001</v>
      </c>
      <c r="F17">
        <v>2.6270099999999998</v>
      </c>
      <c r="G17">
        <v>0</v>
      </c>
      <c r="H17">
        <v>2.6270099999999998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80.4786</v>
      </c>
      <c r="C18">
        <v>39.358800000000002</v>
      </c>
      <c r="D18">
        <v>13.116300000000001</v>
      </c>
      <c r="E18">
        <v>5.8834499999999998</v>
      </c>
      <c r="F18">
        <v>4.1773400000000001</v>
      </c>
      <c r="G18">
        <v>0</v>
      </c>
      <c r="H18">
        <v>4.1773400000000001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69.265600000000006</v>
      </c>
      <c r="C19">
        <v>28.191400000000002</v>
      </c>
      <c r="D19">
        <v>9.5221099999999996</v>
      </c>
      <c r="E19">
        <v>3.9052899999999999</v>
      </c>
      <c r="F19">
        <v>2.3558400000000002</v>
      </c>
      <c r="G19">
        <v>0</v>
      </c>
      <c r="H19">
        <v>2.3558400000000002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73.082599999999999</v>
      </c>
      <c r="C20">
        <v>28.861499999999999</v>
      </c>
      <c r="D20">
        <v>9.9871599999999994</v>
      </c>
      <c r="E20">
        <v>4.3266900000000001</v>
      </c>
      <c r="F20">
        <v>2.72512</v>
      </c>
      <c r="G20">
        <v>0</v>
      </c>
      <c r="H20">
        <v>2.72512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70.862399999999994</v>
      </c>
      <c r="C21">
        <v>28.611499999999999</v>
      </c>
      <c r="D21">
        <v>10.069800000000001</v>
      </c>
      <c r="E21">
        <v>4.2026300000000001</v>
      </c>
      <c r="F21">
        <v>2.6530300000000002</v>
      </c>
      <c r="G21">
        <v>0</v>
      </c>
      <c r="H21">
        <v>2.6530300000000002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76.916300000000007</v>
      </c>
      <c r="C22">
        <v>35.295499999999997</v>
      </c>
      <c r="D22">
        <v>11.7399</v>
      </c>
      <c r="E22">
        <v>5.4360299999999997</v>
      </c>
      <c r="F22">
        <v>3.8433600000000001</v>
      </c>
      <c r="G22">
        <v>0</v>
      </c>
      <c r="H22">
        <v>3.8433600000000001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80.894900000000007</v>
      </c>
      <c r="C23">
        <v>37.4801</v>
      </c>
      <c r="D23">
        <v>12.5547</v>
      </c>
      <c r="E23">
        <v>5.8181200000000004</v>
      </c>
      <c r="F23">
        <v>4.2556099999999999</v>
      </c>
      <c r="G23">
        <v>0</v>
      </c>
      <c r="H23">
        <v>4.2556099999999999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69.962500000000006</v>
      </c>
      <c r="C24">
        <v>28.788599999999999</v>
      </c>
      <c r="D24">
        <v>9.9394500000000008</v>
      </c>
      <c r="E24">
        <v>4.1092500000000003</v>
      </c>
      <c r="F24">
        <v>2.5994000000000002</v>
      </c>
      <c r="G24">
        <v>0</v>
      </c>
      <c r="H24" s="11" t="s">
        <v>149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71.439300000000003</v>
      </c>
      <c r="C25">
        <v>28.281700000000001</v>
      </c>
      <c r="D25">
        <v>9.5101999999999993</v>
      </c>
      <c r="E25">
        <v>4.0243599999999997</v>
      </c>
      <c r="F25">
        <v>2.4809000000000001</v>
      </c>
      <c r="G25">
        <v>0</v>
      </c>
      <c r="H25" s="11" t="s">
        <v>150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95.538899999999998</v>
      </c>
      <c r="C26">
        <v>52.91</v>
      </c>
      <c r="D26">
        <v>17.114000000000001</v>
      </c>
      <c r="E26">
        <v>8.4849399999999999</v>
      </c>
      <c r="F26">
        <v>6.7532199999999998</v>
      </c>
      <c r="G26">
        <v>0</v>
      </c>
      <c r="H26">
        <v>6.7532199999999998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69.155600000000007</v>
      </c>
      <c r="C27">
        <v>28.523800000000001</v>
      </c>
      <c r="D27">
        <v>9.8845100000000006</v>
      </c>
      <c r="E27">
        <v>4.3056099999999997</v>
      </c>
      <c r="F27">
        <v>2.5935999999999999</v>
      </c>
      <c r="G27">
        <v>0</v>
      </c>
      <c r="H27" s="11" t="s">
        <v>151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71.539100000000005</v>
      </c>
      <c r="C28">
        <v>29.943300000000001</v>
      </c>
      <c r="D28">
        <v>9.9341399999999993</v>
      </c>
      <c r="E28">
        <v>4.1206199999999997</v>
      </c>
      <c r="F28">
        <v>2.4634900000000002</v>
      </c>
      <c r="G28">
        <v>0</v>
      </c>
      <c r="H28">
        <v>2.4634900000000002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71.097800000000007</v>
      </c>
      <c r="C29">
        <v>28.792400000000001</v>
      </c>
      <c r="D29">
        <v>10.539400000000001</v>
      </c>
      <c r="E29">
        <v>4.5437799999999999</v>
      </c>
      <c r="F29">
        <v>2.8496700000000001</v>
      </c>
      <c r="G29">
        <v>0</v>
      </c>
      <c r="H29">
        <v>2.8496700000000001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72.218699999999998</v>
      </c>
      <c r="C30">
        <v>28.3108</v>
      </c>
      <c r="D30">
        <v>9.7612799999999993</v>
      </c>
      <c r="E30">
        <v>4.0512699999999997</v>
      </c>
      <c r="F30">
        <v>2.51546</v>
      </c>
      <c r="G30">
        <v>0</v>
      </c>
      <c r="H30">
        <v>2.51546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69.712199999999996</v>
      </c>
      <c r="C31">
        <v>28.2957</v>
      </c>
      <c r="D31">
        <v>9.5781700000000001</v>
      </c>
      <c r="E31">
        <v>4.2092900000000002</v>
      </c>
      <c r="F31">
        <v>2.72234</v>
      </c>
      <c r="G31">
        <v>0</v>
      </c>
      <c r="H31">
        <v>2.72234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69.567899999999995</v>
      </c>
      <c r="C32">
        <v>28.508400000000002</v>
      </c>
      <c r="D32">
        <v>10.292</v>
      </c>
      <c r="E32">
        <v>3.9645800000000002</v>
      </c>
      <c r="F32">
        <v>2.2752400000000002</v>
      </c>
      <c r="G32">
        <v>0</v>
      </c>
      <c r="H32">
        <v>2.2752400000000002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72.005499999999998</v>
      </c>
      <c r="C33">
        <v>27.5382</v>
      </c>
      <c r="D33">
        <v>9.9129000000000005</v>
      </c>
      <c r="E33">
        <v>4.1730299999999998</v>
      </c>
      <c r="F33">
        <v>2.5829800000000001</v>
      </c>
      <c r="G33">
        <v>0</v>
      </c>
      <c r="H33">
        <v>2.5829800000000001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97.065399999999997</v>
      </c>
      <c r="C34">
        <v>50.702500000000001</v>
      </c>
      <c r="D34">
        <v>16.358899999999998</v>
      </c>
      <c r="E34">
        <v>8.3383900000000004</v>
      </c>
      <c r="F34">
        <v>6.3581799999999999</v>
      </c>
      <c r="G34">
        <v>0</v>
      </c>
      <c r="H34">
        <v>6.3581799999999999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72.615200000000002</v>
      </c>
      <c r="C35">
        <v>29.384599999999999</v>
      </c>
      <c r="D35">
        <v>10.264799999999999</v>
      </c>
      <c r="E35">
        <v>4.3373499999999998</v>
      </c>
      <c r="F35">
        <v>2.7494100000000001</v>
      </c>
      <c r="G35">
        <v>0</v>
      </c>
      <c r="H35">
        <v>2.7494100000000001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83.194400000000002</v>
      </c>
      <c r="C36">
        <v>41.096699999999998</v>
      </c>
      <c r="D36">
        <v>13.6</v>
      </c>
      <c r="E36">
        <v>6.4899899999999997</v>
      </c>
      <c r="F36">
        <v>4.5427999999999997</v>
      </c>
      <c r="G36">
        <v>0</v>
      </c>
      <c r="H36" s="11" t="s">
        <v>152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70.568600000000004</v>
      </c>
      <c r="C37">
        <v>28.223600000000001</v>
      </c>
      <c r="D37">
        <v>9.6864299999999997</v>
      </c>
      <c r="E37">
        <v>4.2178899999999997</v>
      </c>
      <c r="F37">
        <v>2.637</v>
      </c>
      <c r="G37">
        <v>0</v>
      </c>
      <c r="H37">
        <v>2.637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69.390600000000006</v>
      </c>
      <c r="C38">
        <v>28.1966</v>
      </c>
      <c r="D38">
        <v>9.3948099999999997</v>
      </c>
      <c r="E38">
        <v>4.0989800000000001</v>
      </c>
      <c r="F38">
        <v>2.4361999999999999</v>
      </c>
      <c r="G38">
        <v>0</v>
      </c>
      <c r="H38" s="11" t="s">
        <v>153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70.427400000000006</v>
      </c>
      <c r="C39">
        <v>28.362500000000001</v>
      </c>
      <c r="D39">
        <v>9.88931</v>
      </c>
      <c r="E39">
        <v>4.3552099999999996</v>
      </c>
      <c r="F39">
        <v>2.6963200000000001</v>
      </c>
      <c r="G39">
        <v>0</v>
      </c>
      <c r="H39">
        <v>2.6963200000000001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70.204800000000006</v>
      </c>
      <c r="C40">
        <v>28.857299999999999</v>
      </c>
      <c r="D40">
        <v>10.157999999999999</v>
      </c>
      <c r="E40">
        <v>4.3500899999999998</v>
      </c>
      <c r="F40">
        <v>2.8016000000000001</v>
      </c>
      <c r="G40">
        <v>0</v>
      </c>
      <c r="H40" s="11" t="s">
        <v>154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73.135199999999998</v>
      </c>
      <c r="C41">
        <v>32.252099999999999</v>
      </c>
      <c r="D41">
        <v>11.176</v>
      </c>
      <c r="E41">
        <v>4.7383100000000002</v>
      </c>
      <c r="F41">
        <v>3.2101799999999998</v>
      </c>
      <c r="G41">
        <v>0</v>
      </c>
      <c r="H41">
        <v>3.2101799999999998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71.923400000000001</v>
      </c>
      <c r="C42">
        <v>28.5444</v>
      </c>
      <c r="D42">
        <v>9.9563500000000005</v>
      </c>
      <c r="E42">
        <v>4.3756199999999996</v>
      </c>
      <c r="F42">
        <v>2.5822400000000001</v>
      </c>
      <c r="G42">
        <v>0</v>
      </c>
      <c r="H42">
        <v>2.5822400000000001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69.323300000000003</v>
      </c>
      <c r="C43">
        <v>28.120100000000001</v>
      </c>
      <c r="D43">
        <v>9.8653099999999991</v>
      </c>
      <c r="E43">
        <v>3.9895800000000001</v>
      </c>
      <c r="F43">
        <v>2.4942799999999998</v>
      </c>
      <c r="G43">
        <v>0</v>
      </c>
      <c r="H43">
        <v>2.4942799999999998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71.011899999999997</v>
      </c>
      <c r="C44">
        <v>28.2239</v>
      </c>
      <c r="D44">
        <v>9.7224000000000004</v>
      </c>
      <c r="E44">
        <v>3.9464100000000002</v>
      </c>
      <c r="F44">
        <v>2.44007</v>
      </c>
      <c r="G44">
        <v>0</v>
      </c>
      <c r="H44">
        <v>2.44007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69.159899999999993</v>
      </c>
      <c r="C45">
        <v>28.314900000000002</v>
      </c>
      <c r="D45">
        <v>9.7465799999999998</v>
      </c>
      <c r="E45">
        <v>4.1223700000000001</v>
      </c>
      <c r="F45">
        <v>2.51613</v>
      </c>
      <c r="G45">
        <v>0</v>
      </c>
      <c r="H45">
        <v>2.51613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70.378100000000003</v>
      </c>
      <c r="C46">
        <v>29.575500000000002</v>
      </c>
      <c r="D46">
        <v>10.304</v>
      </c>
      <c r="E46">
        <v>4.5181500000000003</v>
      </c>
      <c r="F46">
        <v>2.8545600000000002</v>
      </c>
      <c r="G46">
        <v>0</v>
      </c>
      <c r="H46">
        <v>2.8545600000000002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78.425700000000006</v>
      </c>
      <c r="C47">
        <v>35.018500000000003</v>
      </c>
      <c r="D47">
        <v>11.655799999999999</v>
      </c>
      <c r="E47">
        <v>5.1148800000000003</v>
      </c>
      <c r="F47">
        <v>3.57728</v>
      </c>
      <c r="G47">
        <v>0</v>
      </c>
      <c r="H47">
        <v>3.57728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78.799700000000001</v>
      </c>
      <c r="C48">
        <v>38.296300000000002</v>
      </c>
      <c r="D48">
        <v>12.990600000000001</v>
      </c>
      <c r="E48">
        <v>5.6833600000000004</v>
      </c>
      <c r="F48">
        <v>4.0770499999999998</v>
      </c>
      <c r="G48">
        <v>0</v>
      </c>
      <c r="H48">
        <v>4.0770499999999998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69.891599999999997</v>
      </c>
      <c r="C49">
        <v>28.6005</v>
      </c>
      <c r="D49">
        <v>10.1174</v>
      </c>
      <c r="E49">
        <v>4.3417300000000001</v>
      </c>
      <c r="F49">
        <v>2.7375699999999998</v>
      </c>
      <c r="G49">
        <v>0</v>
      </c>
      <c r="H49">
        <v>2.7375699999999998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77.977999999999994</v>
      </c>
      <c r="C50">
        <v>36.381999999999998</v>
      </c>
      <c r="D50">
        <v>11.9726</v>
      </c>
      <c r="E50">
        <v>5.3827199999999999</v>
      </c>
      <c r="F50">
        <v>3.8038799999999999</v>
      </c>
      <c r="G50">
        <v>0</v>
      </c>
      <c r="H50">
        <v>3.8038799999999999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69.839200000000005</v>
      </c>
      <c r="C51">
        <v>28.333600000000001</v>
      </c>
      <c r="D51">
        <v>9.7916500000000006</v>
      </c>
      <c r="E51">
        <v>4.0519100000000003</v>
      </c>
      <c r="F51">
        <v>2.4363199999999998</v>
      </c>
      <c r="G51">
        <v>0</v>
      </c>
      <c r="H51">
        <v>2.4363199999999998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70.9863</v>
      </c>
      <c r="C52">
        <v>29.683199999999999</v>
      </c>
      <c r="D52">
        <v>10.215</v>
      </c>
      <c r="E52">
        <v>4.3151700000000002</v>
      </c>
      <c r="F52">
        <v>2.63002</v>
      </c>
      <c r="G52">
        <v>0</v>
      </c>
      <c r="H52">
        <v>2.63002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71.823999999999998</v>
      </c>
      <c r="C53">
        <v>28.5503</v>
      </c>
      <c r="D53">
        <v>9.7421399999999991</v>
      </c>
      <c r="E53">
        <v>4.1360999999999999</v>
      </c>
      <c r="F53">
        <v>2.6298599999999999</v>
      </c>
      <c r="G53">
        <v>0</v>
      </c>
      <c r="H53">
        <v>2.6298599999999999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69.170100000000005</v>
      </c>
      <c r="C54">
        <v>28.184899999999999</v>
      </c>
      <c r="D54">
        <v>9.8627199999999995</v>
      </c>
      <c r="E54">
        <v>4.3143399999999996</v>
      </c>
      <c r="F54">
        <v>2.7070099999999999</v>
      </c>
      <c r="G54">
        <v>0</v>
      </c>
      <c r="H54">
        <v>2.7070099999999999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68.686199999999999</v>
      </c>
      <c r="C55">
        <v>27.647200000000002</v>
      </c>
      <c r="D55">
        <v>9.4021100000000004</v>
      </c>
      <c r="E55">
        <v>4.1576000000000004</v>
      </c>
      <c r="F55">
        <v>2.5306299999999999</v>
      </c>
      <c r="G55">
        <v>0</v>
      </c>
      <c r="H55">
        <v>2.5306299999999999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70.340400000000002</v>
      </c>
      <c r="C56">
        <v>28.337</v>
      </c>
      <c r="D56">
        <v>10.1288</v>
      </c>
      <c r="E56">
        <v>4.2974100000000002</v>
      </c>
      <c r="F56">
        <v>2.63578</v>
      </c>
      <c r="G56">
        <v>0</v>
      </c>
      <c r="H56">
        <v>2.63578</v>
      </c>
      <c r="I56">
        <v>32767</v>
      </c>
      <c r="J56">
        <v>-32767</v>
      </c>
      <c r="K56">
        <v>0</v>
      </c>
      <c r="R56">
        <f>AVERAGE(B7:B56)</f>
        <v>74.213698000000008</v>
      </c>
      <c r="S56">
        <f>AVERAGE(C7:C56)</f>
        <v>31.427341999999996</v>
      </c>
      <c r="U56">
        <f>_xlfn.VAR.P(B7:B56)</f>
        <v>38.147070946995989</v>
      </c>
      <c r="V56">
        <f>_xlfn.VAR.P(C7:C56)</f>
        <v>29.065566766436213</v>
      </c>
      <c r="X56">
        <f>1.96*SQRT(U56)/50</f>
        <v>0.24211219527316652</v>
      </c>
      <c r="Y56">
        <f>1.96*SQRT(V56)/50</f>
        <v>0.21133696438620608</v>
      </c>
    </row>
    <row r="57" spans="1:25" x14ac:dyDescent="0.25">
      <c r="A57" t="s">
        <v>111</v>
      </c>
      <c r="B57">
        <v>3816.6579000000002</v>
      </c>
      <c r="C57" t="s">
        <v>37</v>
      </c>
    </row>
    <row r="58" spans="1:25" x14ac:dyDescent="0.25">
      <c r="A58" t="s">
        <v>36</v>
      </c>
      <c r="B58">
        <v>65.720600000000005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67.259500000000003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74.805199999999999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64.237300000000005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64.941999999999993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64.908299999999997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68.072199999999995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66.629400000000004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66.679000000000002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65.761300000000006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74.572699999999998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63.428400000000003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67.656999999999996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72.971100000000007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64.599999999999994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65.492400000000004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63.916800000000002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66.234999999999999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66.957599999999999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64.281899999999993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69.998599999999996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66.081000000000003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70.401300000000006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64.384399999999999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64.952399999999997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62.774900000000002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64.644199999999998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66.333299999999994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87.786900000000003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90.3108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77.132099999999994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86.568399999999997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76.813299999999998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85.808000000000007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79.102800000000002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85.191100000000006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84.644499999999994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77.456800000000001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77.976900000000001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77.661900000000003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78.466999999999999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77.671099999999996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77.521299999999997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89.451099999999997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76.767099999999999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76.534700000000001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77.7971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85.321700000000007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83.655199999999994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77.550600000000003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77.971699999999998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94.710300000000004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84.631399999999999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87.199200000000005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93.371399999999994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75.13615200000001</v>
      </c>
      <c r="S112">
        <f>AVERAGE(C63:C112)</f>
        <v>0</v>
      </c>
      <c r="U112">
        <f>_xlfn.VAR.P(B63:B112)</f>
        <v>82.374851597695056</v>
      </c>
      <c r="V112">
        <f>_xlfn.VAR.P(C63:C112)</f>
        <v>0</v>
      </c>
      <c r="X112">
        <f>1.96*SQRT(U112)/50</f>
        <v>0.35578152279043679</v>
      </c>
      <c r="Y112">
        <f>1.96*SQRT(V112)/50</f>
        <v>0</v>
      </c>
    </row>
    <row r="113" spans="1:9" x14ac:dyDescent="0.25">
      <c r="A113" t="s">
        <v>36</v>
      </c>
      <c r="B113">
        <v>3830.8004000000001</v>
      </c>
      <c r="C113" t="s">
        <v>37</v>
      </c>
    </row>
    <row r="114" spans="1:9" x14ac:dyDescent="0.25">
      <c r="A114" t="s">
        <v>38</v>
      </c>
      <c r="B114">
        <v>17622.7</v>
      </c>
      <c r="C114">
        <v>17585.8</v>
      </c>
      <c r="D114">
        <v>17321.400000000001</v>
      </c>
      <c r="E114">
        <v>17319.7</v>
      </c>
      <c r="F114">
        <v>2.02765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17728.400000000001</v>
      </c>
      <c r="C115">
        <v>17692.5</v>
      </c>
      <c r="D115">
        <v>17398.7</v>
      </c>
      <c r="E115">
        <v>17396.900000000001</v>
      </c>
      <c r="F115">
        <v>2.1010200000000001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17708.099999999999</v>
      </c>
      <c r="C116">
        <v>17673.599999999999</v>
      </c>
      <c r="D116">
        <v>17384</v>
      </c>
      <c r="E116">
        <v>17382.3</v>
      </c>
      <c r="F116">
        <v>2.02813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17680.5</v>
      </c>
      <c r="C117">
        <v>17644.599999999999</v>
      </c>
      <c r="D117">
        <v>17352.2</v>
      </c>
      <c r="E117">
        <v>17350.5</v>
      </c>
      <c r="F117">
        <v>2.0277400000000001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17587.8</v>
      </c>
      <c r="C118">
        <v>17552.8</v>
      </c>
      <c r="D118">
        <v>17286.400000000001</v>
      </c>
      <c r="E118">
        <v>17284.7</v>
      </c>
      <c r="F118">
        <v>2.0285700000000002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17710.900000000001</v>
      </c>
      <c r="C119">
        <v>17675.7</v>
      </c>
      <c r="D119">
        <v>17393.099999999999</v>
      </c>
      <c r="E119">
        <v>17391.3</v>
      </c>
      <c r="F119">
        <v>2.0260099999999999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17651.5</v>
      </c>
      <c r="C120">
        <v>17617</v>
      </c>
      <c r="D120">
        <v>17337.7</v>
      </c>
      <c r="E120">
        <v>17336</v>
      </c>
      <c r="F120">
        <v>2.0280900000000002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17606.5</v>
      </c>
      <c r="C121">
        <v>17571.2</v>
      </c>
      <c r="D121">
        <v>17303</v>
      </c>
      <c r="E121">
        <v>17301.3</v>
      </c>
      <c r="F121">
        <v>2.0284200000000001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17678</v>
      </c>
      <c r="C122">
        <v>17642.900000000001</v>
      </c>
      <c r="D122">
        <v>17360</v>
      </c>
      <c r="E122">
        <v>17358.3</v>
      </c>
      <c r="F122">
        <v>2.0282900000000001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17734.7</v>
      </c>
      <c r="C123">
        <v>17699.099999999999</v>
      </c>
      <c r="D123">
        <v>17417.2</v>
      </c>
      <c r="E123">
        <v>17415.5</v>
      </c>
      <c r="F123">
        <v>2.0278100000000001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17645.2</v>
      </c>
      <c r="C124">
        <v>17609.900000000001</v>
      </c>
      <c r="D124">
        <v>17327.5</v>
      </c>
      <c r="E124">
        <v>17325.8</v>
      </c>
      <c r="F124">
        <v>2.0270999999999999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17640</v>
      </c>
      <c r="C125">
        <v>17604.900000000001</v>
      </c>
      <c r="D125">
        <v>17342.7</v>
      </c>
      <c r="E125">
        <v>17341</v>
      </c>
      <c r="F125">
        <v>2.0295700000000001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17639.8</v>
      </c>
      <c r="C126">
        <v>17604.599999999999</v>
      </c>
      <c r="D126">
        <v>17340.099999999999</v>
      </c>
      <c r="E126">
        <v>17338.400000000001</v>
      </c>
      <c r="F126">
        <v>2.0271699999999999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17641.599999999999</v>
      </c>
      <c r="C127">
        <v>17606.099999999999</v>
      </c>
      <c r="D127">
        <v>17341.599999999999</v>
      </c>
      <c r="E127">
        <v>17339.900000000001</v>
      </c>
      <c r="F127">
        <v>2.0274899999999998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17619.599999999999</v>
      </c>
      <c r="C128">
        <v>17583.3</v>
      </c>
      <c r="D128">
        <v>17316.099999999999</v>
      </c>
      <c r="E128">
        <v>17314.400000000001</v>
      </c>
      <c r="F128">
        <v>2.0269400000000002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18086.400000000001</v>
      </c>
      <c r="C129">
        <v>18050.900000000001</v>
      </c>
      <c r="D129">
        <v>17768</v>
      </c>
      <c r="E129">
        <v>17766.3</v>
      </c>
      <c r="F129">
        <v>2.0328300000000001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18311.2</v>
      </c>
      <c r="C130">
        <v>18275.8</v>
      </c>
      <c r="D130">
        <v>17995.5</v>
      </c>
      <c r="E130">
        <v>17993.8</v>
      </c>
      <c r="F130">
        <v>2.0339800000000001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17767.099999999999</v>
      </c>
      <c r="C131">
        <v>17732.099999999999</v>
      </c>
      <c r="D131">
        <v>17443.7</v>
      </c>
      <c r="E131">
        <v>17442</v>
      </c>
      <c r="F131">
        <v>2.0288599999999999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17668</v>
      </c>
      <c r="C132">
        <v>17630.7</v>
      </c>
      <c r="D132">
        <v>17350</v>
      </c>
      <c r="E132">
        <v>17348.3</v>
      </c>
      <c r="F132">
        <v>2.02854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17734.099999999999</v>
      </c>
      <c r="C133">
        <v>17698</v>
      </c>
      <c r="D133">
        <v>17417.599999999999</v>
      </c>
      <c r="E133">
        <v>17415.900000000001</v>
      </c>
      <c r="F133">
        <v>2.0293100000000002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17633.599999999999</v>
      </c>
      <c r="C134">
        <v>17598.099999999999</v>
      </c>
      <c r="D134">
        <v>17322.2</v>
      </c>
      <c r="E134">
        <v>17320.5</v>
      </c>
      <c r="F134">
        <v>2.0602900000000002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17690.400000000001</v>
      </c>
      <c r="C135">
        <v>17655.400000000001</v>
      </c>
      <c r="D135">
        <v>17376</v>
      </c>
      <c r="E135">
        <v>17374.3</v>
      </c>
      <c r="F135">
        <v>2.02637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17670.3</v>
      </c>
      <c r="C136">
        <v>17634.5</v>
      </c>
      <c r="D136">
        <v>17353</v>
      </c>
      <c r="E136">
        <v>17351.3</v>
      </c>
      <c r="F136">
        <v>2.0503300000000002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17660.400000000001</v>
      </c>
      <c r="C137">
        <v>17625.099999999999</v>
      </c>
      <c r="D137">
        <v>17344.400000000001</v>
      </c>
      <c r="E137">
        <v>17342.599999999999</v>
      </c>
      <c r="F137">
        <v>2.02813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17635.7</v>
      </c>
      <c r="C138">
        <v>17600.400000000001</v>
      </c>
      <c r="D138">
        <v>17323.099999999999</v>
      </c>
      <c r="E138">
        <v>17321.400000000001</v>
      </c>
      <c r="F138">
        <v>2.0285700000000002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17630</v>
      </c>
      <c r="C139">
        <v>17594.400000000001</v>
      </c>
      <c r="D139">
        <v>17329.900000000001</v>
      </c>
      <c r="E139">
        <v>17327.599999999999</v>
      </c>
      <c r="F139">
        <v>2.02826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17602.400000000001</v>
      </c>
      <c r="C140">
        <v>17566</v>
      </c>
      <c r="D140">
        <v>17292.400000000001</v>
      </c>
      <c r="E140">
        <v>17290.7</v>
      </c>
      <c r="F140">
        <v>2.0289000000000001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17646.5</v>
      </c>
      <c r="C141">
        <v>17610.900000000001</v>
      </c>
      <c r="D141">
        <v>17348.900000000001</v>
      </c>
      <c r="E141">
        <v>17347.2</v>
      </c>
      <c r="F141">
        <v>2.02928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17662.8</v>
      </c>
      <c r="C142">
        <v>17627.3</v>
      </c>
      <c r="D142">
        <v>17341.900000000001</v>
      </c>
      <c r="E142">
        <v>17340.2</v>
      </c>
      <c r="F142">
        <v>2.0280300000000002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17810.3</v>
      </c>
      <c r="C143">
        <v>17774.8</v>
      </c>
      <c r="D143">
        <v>17492</v>
      </c>
      <c r="E143">
        <v>17490.3</v>
      </c>
      <c r="F143">
        <v>2.0591699999999999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17780.7</v>
      </c>
      <c r="C144">
        <v>17744.7</v>
      </c>
      <c r="D144">
        <v>17456.099999999999</v>
      </c>
      <c r="E144">
        <v>17454.400000000001</v>
      </c>
      <c r="F144">
        <v>2.0265599999999999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17654.099999999999</v>
      </c>
      <c r="C145">
        <v>17618.3</v>
      </c>
      <c r="D145">
        <v>17337.900000000001</v>
      </c>
      <c r="E145">
        <v>17336.2</v>
      </c>
      <c r="F145">
        <v>2.0273300000000001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17629.099999999999</v>
      </c>
      <c r="C146">
        <v>17594</v>
      </c>
      <c r="D146">
        <v>17326.5</v>
      </c>
      <c r="E146">
        <v>17324.8</v>
      </c>
      <c r="F146">
        <v>2.0305900000000001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17745.5</v>
      </c>
      <c r="C147">
        <v>17703.3</v>
      </c>
      <c r="D147">
        <v>17427</v>
      </c>
      <c r="E147">
        <v>17425.3</v>
      </c>
      <c r="F147">
        <v>2.0272600000000001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17662.5</v>
      </c>
      <c r="C148">
        <v>17627.5</v>
      </c>
      <c r="D148">
        <v>17349.099999999999</v>
      </c>
      <c r="E148">
        <v>17347.400000000001</v>
      </c>
      <c r="F148">
        <v>2.0302699999999998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17653.2</v>
      </c>
      <c r="C149">
        <v>17617.8</v>
      </c>
      <c r="D149">
        <v>17337.8</v>
      </c>
      <c r="E149">
        <v>17336.099999999999</v>
      </c>
      <c r="F149">
        <v>2.0261399999999998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17733</v>
      </c>
      <c r="C150">
        <v>17695.8</v>
      </c>
      <c r="D150">
        <v>17414.5</v>
      </c>
      <c r="E150">
        <v>17412.8</v>
      </c>
      <c r="F150">
        <v>2.0280900000000002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17657.7</v>
      </c>
      <c r="C151">
        <v>17622.8</v>
      </c>
      <c r="D151">
        <v>17342.5</v>
      </c>
      <c r="E151">
        <v>17340.8</v>
      </c>
      <c r="F151">
        <v>2.0263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17655.099999999999</v>
      </c>
      <c r="C152">
        <v>17618.099999999999</v>
      </c>
      <c r="D152">
        <v>17347.3</v>
      </c>
      <c r="E152">
        <v>17345.599999999999</v>
      </c>
      <c r="F152">
        <v>2.0274899999999998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17651.8</v>
      </c>
      <c r="C153">
        <v>17616.7</v>
      </c>
      <c r="D153">
        <v>17349.7</v>
      </c>
      <c r="E153">
        <v>17347.900000000001</v>
      </c>
      <c r="F153">
        <v>2.0298500000000002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17600.5</v>
      </c>
      <c r="C154">
        <v>17565.2</v>
      </c>
      <c r="D154">
        <v>17301.400000000001</v>
      </c>
      <c r="E154">
        <v>17299.599999999999</v>
      </c>
      <c r="F154">
        <v>2.0282900000000001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17606.400000000001</v>
      </c>
      <c r="C155">
        <v>17570.099999999999</v>
      </c>
      <c r="D155">
        <v>17299.8</v>
      </c>
      <c r="E155">
        <v>17298.099999999999</v>
      </c>
      <c r="F155">
        <v>2.0265900000000001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17740.5</v>
      </c>
      <c r="C156">
        <v>17705.400000000001</v>
      </c>
      <c r="D156">
        <v>17414.900000000001</v>
      </c>
      <c r="E156">
        <v>17413.2</v>
      </c>
      <c r="F156">
        <v>2.02867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17675.599999999999</v>
      </c>
      <c r="C157">
        <v>17639.8</v>
      </c>
      <c r="D157">
        <v>17358.7</v>
      </c>
      <c r="E157">
        <v>17356.5</v>
      </c>
      <c r="F157">
        <v>2.0270700000000001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17746.099999999999</v>
      </c>
      <c r="C158">
        <v>17711.2</v>
      </c>
      <c r="D158">
        <v>17429.099999999999</v>
      </c>
      <c r="E158">
        <v>17427.3</v>
      </c>
      <c r="F158">
        <v>2.0268099999999998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17663</v>
      </c>
      <c r="C159">
        <v>17627.7</v>
      </c>
      <c r="D159">
        <v>17350.2</v>
      </c>
      <c r="E159">
        <v>17348.400000000001</v>
      </c>
      <c r="F159">
        <v>2.0266899999999999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17672.900000000001</v>
      </c>
      <c r="C160">
        <v>17638.2</v>
      </c>
      <c r="D160">
        <v>17361.400000000001</v>
      </c>
      <c r="E160">
        <v>17359.7</v>
      </c>
      <c r="F160">
        <v>2.0273300000000001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17615.7</v>
      </c>
      <c r="C161">
        <v>17580.3</v>
      </c>
      <c r="D161">
        <v>17310.900000000001</v>
      </c>
      <c r="E161">
        <v>17309.2</v>
      </c>
      <c r="F161">
        <v>2.028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17667.5</v>
      </c>
      <c r="C162">
        <v>17631.900000000001</v>
      </c>
      <c r="D162">
        <v>17353.3</v>
      </c>
      <c r="E162">
        <v>17351.599999999999</v>
      </c>
      <c r="F162">
        <v>2.0293399999999999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17684.3</v>
      </c>
      <c r="C163">
        <v>17649.2</v>
      </c>
      <c r="D163">
        <v>17369.599999999999</v>
      </c>
      <c r="E163">
        <v>17367.900000000001</v>
      </c>
      <c r="F163">
        <v>2.0268799999999998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17662.400000000001</v>
      </c>
      <c r="C164">
        <v>17626.900000000001</v>
      </c>
      <c r="D164">
        <v>17343.2</v>
      </c>
      <c r="E164">
        <v>17341.5</v>
      </c>
      <c r="F164">
        <v>2.0259800000000001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17636</v>
      </c>
      <c r="C165">
        <v>17600.8</v>
      </c>
      <c r="D165">
        <v>17323.2</v>
      </c>
      <c r="E165">
        <v>17321.5</v>
      </c>
      <c r="F165">
        <v>2.0260500000000001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17661.8</v>
      </c>
      <c r="C166">
        <v>17625.7</v>
      </c>
      <c r="D166">
        <v>17365.400000000001</v>
      </c>
      <c r="E166">
        <v>17363.7</v>
      </c>
      <c r="F166">
        <v>2.0299200000000002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17629.7</v>
      </c>
      <c r="C167">
        <v>17594.400000000001</v>
      </c>
      <c r="D167">
        <v>17328.400000000001</v>
      </c>
      <c r="E167">
        <v>17326.599999999999</v>
      </c>
      <c r="F167">
        <v>2.0283199999999999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17626.599999999999</v>
      </c>
      <c r="C168">
        <v>17591.900000000001</v>
      </c>
      <c r="D168">
        <v>17331.400000000001</v>
      </c>
      <c r="E168">
        <v>17329.7</v>
      </c>
      <c r="F168">
        <v>2.0304600000000002</v>
      </c>
      <c r="G168">
        <v>32767</v>
      </c>
      <c r="H168">
        <v>-32767</v>
      </c>
      <c r="I168">
        <v>0</v>
      </c>
      <c r="R168">
        <f>AVERAGE(B119:B168)</f>
        <v>17689.773999999998</v>
      </c>
      <c r="S168">
        <f>AVERAGE(C119:C168)</f>
        <v>17654.135999999999</v>
      </c>
      <c r="U168">
        <f>_xlfn.VAR.P(B119:B168)</f>
        <v>13532.43552400004</v>
      </c>
      <c r="V168">
        <f>_xlfn.VAR.P(C119:C168)</f>
        <v>13520.04710399999</v>
      </c>
      <c r="X168">
        <f>1.96*SQRT(U168)/50</f>
        <v>4.5600966791943591</v>
      </c>
      <c r="Y168">
        <f>1.96*SQRT(V168)/50</f>
        <v>4.5580089054202766</v>
      </c>
    </row>
    <row r="169" spans="1:25" x14ac:dyDescent="0.25">
      <c r="A169" t="s">
        <v>38</v>
      </c>
      <c r="B169">
        <v>884590.35270000005</v>
      </c>
      <c r="C169" t="s">
        <v>37</v>
      </c>
    </row>
    <row r="170" spans="1:25" x14ac:dyDescent="0.25">
      <c r="A170" t="s">
        <v>96</v>
      </c>
      <c r="B170">
        <v>16361.9</v>
      </c>
      <c r="C170">
        <v>16299.2</v>
      </c>
      <c r="D170">
        <v>16203.3</v>
      </c>
      <c r="E170">
        <v>16080.2</v>
      </c>
      <c r="F170">
        <v>2911.9</v>
      </c>
      <c r="G170">
        <v>0.377577</v>
      </c>
      <c r="H170">
        <v>0.626336</v>
      </c>
      <c r="I170">
        <v>0</v>
      </c>
    </row>
    <row r="171" spans="1:25" x14ac:dyDescent="0.25">
      <c r="A171" t="s">
        <v>96</v>
      </c>
      <c r="B171">
        <v>16087.3</v>
      </c>
      <c r="C171">
        <v>16047.6</v>
      </c>
      <c r="D171">
        <v>15949.5</v>
      </c>
      <c r="E171">
        <v>15828.1</v>
      </c>
      <c r="F171">
        <v>2884.9</v>
      </c>
      <c r="G171">
        <v>0.37603199999999998</v>
      </c>
      <c r="H171">
        <v>0.61912199999999995</v>
      </c>
      <c r="I171">
        <v>0</v>
      </c>
    </row>
    <row r="172" spans="1:25" x14ac:dyDescent="0.25">
      <c r="A172" t="s">
        <v>96</v>
      </c>
      <c r="B172">
        <v>16082.1</v>
      </c>
      <c r="C172">
        <v>16042.8</v>
      </c>
      <c r="D172">
        <v>15946.7</v>
      </c>
      <c r="E172">
        <v>15825.2</v>
      </c>
      <c r="F172">
        <v>2884.25</v>
      </c>
      <c r="G172">
        <v>0.37581900000000001</v>
      </c>
      <c r="H172">
        <v>0.62932999999999995</v>
      </c>
      <c r="I172">
        <v>0</v>
      </c>
    </row>
    <row r="173" spans="1:25" x14ac:dyDescent="0.25">
      <c r="A173" t="s">
        <v>96</v>
      </c>
      <c r="B173">
        <v>16040.3</v>
      </c>
      <c r="C173">
        <v>16000.8</v>
      </c>
      <c r="D173">
        <v>15904</v>
      </c>
      <c r="E173">
        <v>15782</v>
      </c>
      <c r="F173">
        <v>2876.6</v>
      </c>
      <c r="G173">
        <v>0.37569900000000001</v>
      </c>
      <c r="H173">
        <v>0.62821000000000005</v>
      </c>
      <c r="I173">
        <v>0</v>
      </c>
    </row>
    <row r="174" spans="1:25" x14ac:dyDescent="0.25">
      <c r="A174" t="s">
        <v>96</v>
      </c>
      <c r="B174">
        <v>15944.7</v>
      </c>
      <c r="C174">
        <v>15905.5</v>
      </c>
      <c r="D174">
        <v>15807.5</v>
      </c>
      <c r="E174">
        <v>15688.6</v>
      </c>
      <c r="F174">
        <v>2860.1</v>
      </c>
      <c r="G174">
        <v>0.37572100000000003</v>
      </c>
      <c r="H174">
        <v>0.61912199999999995</v>
      </c>
      <c r="I174">
        <v>0</v>
      </c>
    </row>
    <row r="175" spans="1:25" x14ac:dyDescent="0.25">
      <c r="A175" t="s">
        <v>96</v>
      </c>
      <c r="B175">
        <v>15936.5</v>
      </c>
      <c r="C175">
        <v>15898.1</v>
      </c>
      <c r="D175">
        <v>15810.8</v>
      </c>
      <c r="E175">
        <v>15688.9</v>
      </c>
      <c r="F175">
        <v>2860.63</v>
      </c>
      <c r="G175">
        <v>0.36461700000000002</v>
      </c>
      <c r="H175">
        <v>0.61912199999999995</v>
      </c>
      <c r="I175">
        <v>0</v>
      </c>
    </row>
    <row r="176" spans="1:25" x14ac:dyDescent="0.25">
      <c r="A176" t="s">
        <v>96</v>
      </c>
      <c r="B176">
        <v>15943.2</v>
      </c>
      <c r="C176">
        <v>15903.2</v>
      </c>
      <c r="D176">
        <v>15807.2</v>
      </c>
      <c r="E176">
        <v>15688.1</v>
      </c>
      <c r="F176">
        <v>2859.81</v>
      </c>
      <c r="G176">
        <v>0.375695</v>
      </c>
      <c r="H176">
        <v>0.61912199999999995</v>
      </c>
      <c r="I176">
        <v>0</v>
      </c>
    </row>
    <row r="177" spans="1:9" x14ac:dyDescent="0.25">
      <c r="A177" t="s">
        <v>96</v>
      </c>
      <c r="B177">
        <v>15945.3</v>
      </c>
      <c r="C177">
        <v>15906</v>
      </c>
      <c r="D177">
        <v>15808.7</v>
      </c>
      <c r="E177">
        <v>15688.2</v>
      </c>
      <c r="F177">
        <v>2859.92</v>
      </c>
      <c r="G177">
        <v>0.37658399999999997</v>
      </c>
      <c r="H177">
        <v>0.61912</v>
      </c>
      <c r="I177">
        <v>0</v>
      </c>
    </row>
    <row r="178" spans="1:9" x14ac:dyDescent="0.25">
      <c r="A178" t="s">
        <v>96</v>
      </c>
      <c r="B178">
        <v>15938.2</v>
      </c>
      <c r="C178">
        <v>15899</v>
      </c>
      <c r="D178">
        <v>15810.9</v>
      </c>
      <c r="E178">
        <v>15688.1</v>
      </c>
      <c r="F178">
        <v>2859.89</v>
      </c>
      <c r="G178">
        <v>0.36620399999999997</v>
      </c>
      <c r="H178">
        <v>0.61912199999999995</v>
      </c>
      <c r="I178">
        <v>0</v>
      </c>
    </row>
    <row r="179" spans="1:9" x14ac:dyDescent="0.25">
      <c r="A179" t="s">
        <v>96</v>
      </c>
      <c r="B179">
        <v>15941.2</v>
      </c>
      <c r="C179">
        <v>15902.6</v>
      </c>
      <c r="D179">
        <v>15809.8</v>
      </c>
      <c r="E179">
        <v>15688.1</v>
      </c>
      <c r="F179">
        <v>2859.89</v>
      </c>
      <c r="G179">
        <v>0.37597799999999998</v>
      </c>
      <c r="H179">
        <v>0.62980100000000006</v>
      </c>
      <c r="I179">
        <v>0</v>
      </c>
    </row>
    <row r="180" spans="1:9" x14ac:dyDescent="0.25">
      <c r="A180" t="s">
        <v>96</v>
      </c>
      <c r="B180">
        <v>15937.6</v>
      </c>
      <c r="C180">
        <v>15898.1</v>
      </c>
      <c r="D180">
        <v>15810.5</v>
      </c>
      <c r="E180">
        <v>15688.1</v>
      </c>
      <c r="F180">
        <v>2859.86</v>
      </c>
      <c r="G180">
        <v>0.37570900000000002</v>
      </c>
      <c r="H180">
        <v>0.62961999999999996</v>
      </c>
      <c r="I180">
        <v>0</v>
      </c>
    </row>
    <row r="181" spans="1:9" x14ac:dyDescent="0.25">
      <c r="A181" t="s">
        <v>96</v>
      </c>
      <c r="B181">
        <v>15942.9</v>
      </c>
      <c r="C181">
        <v>15903.8</v>
      </c>
      <c r="D181">
        <v>15809.7</v>
      </c>
      <c r="E181">
        <v>15688</v>
      </c>
      <c r="F181">
        <v>2860.05</v>
      </c>
      <c r="G181">
        <v>0.37569000000000002</v>
      </c>
      <c r="H181">
        <v>0.61912</v>
      </c>
      <c r="I181">
        <v>0</v>
      </c>
    </row>
    <row r="182" spans="1:9" x14ac:dyDescent="0.25">
      <c r="A182" t="s">
        <v>96</v>
      </c>
      <c r="B182">
        <v>15955.9</v>
      </c>
      <c r="C182">
        <v>15915.6</v>
      </c>
      <c r="D182">
        <v>15817.7</v>
      </c>
      <c r="E182">
        <v>15697</v>
      </c>
      <c r="F182">
        <v>2861.16</v>
      </c>
      <c r="G182">
        <v>0.37609399999999998</v>
      </c>
      <c r="H182">
        <v>0.62271600000000005</v>
      </c>
      <c r="I182">
        <v>0</v>
      </c>
    </row>
    <row r="183" spans="1:9" x14ac:dyDescent="0.25">
      <c r="A183" t="s">
        <v>96</v>
      </c>
      <c r="B183">
        <v>16013.9</v>
      </c>
      <c r="C183">
        <v>15974.4</v>
      </c>
      <c r="D183">
        <v>15879.9</v>
      </c>
      <c r="E183">
        <v>15758.8</v>
      </c>
      <c r="F183">
        <v>2872.92</v>
      </c>
      <c r="G183">
        <v>0.36841400000000002</v>
      </c>
      <c r="H183">
        <v>0.61912199999999995</v>
      </c>
      <c r="I183">
        <v>0</v>
      </c>
    </row>
    <row r="184" spans="1:9" x14ac:dyDescent="0.25">
      <c r="A184" t="s">
        <v>96</v>
      </c>
      <c r="B184">
        <v>16014.6</v>
      </c>
      <c r="C184">
        <v>15975.7</v>
      </c>
      <c r="D184">
        <v>15881.4</v>
      </c>
      <c r="E184">
        <v>15759.9</v>
      </c>
      <c r="F184">
        <v>2872.68</v>
      </c>
      <c r="G184">
        <v>0.37628299999999998</v>
      </c>
      <c r="H184">
        <v>0.62969200000000003</v>
      </c>
      <c r="I184">
        <v>0</v>
      </c>
    </row>
    <row r="185" spans="1:9" x14ac:dyDescent="0.25">
      <c r="A185" t="s">
        <v>96</v>
      </c>
      <c r="B185">
        <v>16013.3</v>
      </c>
      <c r="C185">
        <v>15974.8</v>
      </c>
      <c r="D185">
        <v>15882.6</v>
      </c>
      <c r="E185">
        <v>15760.2</v>
      </c>
      <c r="F185">
        <v>2873.18</v>
      </c>
      <c r="G185">
        <v>0.37580799999999998</v>
      </c>
      <c r="H185">
        <v>0.61911899999999997</v>
      </c>
      <c r="I185">
        <v>0</v>
      </c>
    </row>
    <row r="186" spans="1:9" x14ac:dyDescent="0.25">
      <c r="A186" t="s">
        <v>96</v>
      </c>
      <c r="B186">
        <v>16016</v>
      </c>
      <c r="C186">
        <v>15977.4</v>
      </c>
      <c r="D186">
        <v>15884</v>
      </c>
      <c r="E186">
        <v>15759.9</v>
      </c>
      <c r="F186">
        <v>2872.3</v>
      </c>
      <c r="G186">
        <v>0.375697</v>
      </c>
      <c r="H186">
        <v>0.62655799999999995</v>
      </c>
      <c r="I186">
        <v>0</v>
      </c>
    </row>
    <row r="187" spans="1:9" x14ac:dyDescent="0.25">
      <c r="A187" t="s">
        <v>96</v>
      </c>
      <c r="B187">
        <v>16016.7</v>
      </c>
      <c r="C187">
        <v>15976.1</v>
      </c>
      <c r="D187">
        <v>15881</v>
      </c>
      <c r="E187">
        <v>15760.2</v>
      </c>
      <c r="F187">
        <v>2872.19</v>
      </c>
      <c r="G187">
        <v>0.375693</v>
      </c>
      <c r="H187">
        <v>0.62423200000000001</v>
      </c>
      <c r="I187">
        <v>0</v>
      </c>
    </row>
    <row r="188" spans="1:9" x14ac:dyDescent="0.25">
      <c r="A188" t="s">
        <v>96</v>
      </c>
      <c r="B188">
        <v>16031.6</v>
      </c>
      <c r="C188">
        <v>15992.9</v>
      </c>
      <c r="D188">
        <v>15882.7</v>
      </c>
      <c r="E188">
        <v>15759.6</v>
      </c>
      <c r="F188">
        <v>2872.51</v>
      </c>
      <c r="G188">
        <v>0.37569000000000002</v>
      </c>
      <c r="H188">
        <v>0.62637100000000001</v>
      </c>
      <c r="I188">
        <v>0</v>
      </c>
    </row>
    <row r="189" spans="1:9" x14ac:dyDescent="0.25">
      <c r="A189" t="s">
        <v>96</v>
      </c>
      <c r="B189">
        <v>16016.1</v>
      </c>
      <c r="C189">
        <v>15977.2</v>
      </c>
      <c r="D189">
        <v>15879.7</v>
      </c>
      <c r="E189">
        <v>15760</v>
      </c>
      <c r="F189">
        <v>2872.6</v>
      </c>
      <c r="G189">
        <v>0.37569999999999998</v>
      </c>
      <c r="H189">
        <v>0.619089</v>
      </c>
      <c r="I189">
        <v>0</v>
      </c>
    </row>
    <row r="190" spans="1:9" x14ac:dyDescent="0.25">
      <c r="A190" t="s">
        <v>96</v>
      </c>
      <c r="B190">
        <v>16006.3</v>
      </c>
      <c r="C190">
        <v>15967.7</v>
      </c>
      <c r="D190">
        <v>15881.5</v>
      </c>
      <c r="E190">
        <v>15759.4</v>
      </c>
      <c r="F190">
        <v>2872.16</v>
      </c>
      <c r="G190">
        <v>0.37572</v>
      </c>
      <c r="H190">
        <v>0.61912199999999995</v>
      </c>
      <c r="I190">
        <v>0</v>
      </c>
    </row>
    <row r="191" spans="1:9" x14ac:dyDescent="0.25">
      <c r="A191" t="s">
        <v>96</v>
      </c>
      <c r="B191">
        <v>16013.1</v>
      </c>
      <c r="C191">
        <v>15974.4</v>
      </c>
      <c r="D191">
        <v>15878.8</v>
      </c>
      <c r="E191">
        <v>15759.2</v>
      </c>
      <c r="F191">
        <v>2872.67</v>
      </c>
      <c r="G191">
        <v>0.375695</v>
      </c>
      <c r="H191">
        <v>0.64149100000000003</v>
      </c>
      <c r="I191">
        <v>0</v>
      </c>
    </row>
    <row r="192" spans="1:9" x14ac:dyDescent="0.25">
      <c r="A192" t="s">
        <v>96</v>
      </c>
      <c r="B192">
        <v>16013.3</v>
      </c>
      <c r="C192">
        <v>15974</v>
      </c>
      <c r="D192">
        <v>15878.4</v>
      </c>
      <c r="E192">
        <v>15758</v>
      </c>
      <c r="F192">
        <v>2872.09</v>
      </c>
      <c r="G192">
        <v>0.37574600000000002</v>
      </c>
      <c r="H192">
        <v>0.619417</v>
      </c>
      <c r="I192">
        <v>0</v>
      </c>
    </row>
    <row r="193" spans="1:9" x14ac:dyDescent="0.25">
      <c r="A193" t="s">
        <v>96</v>
      </c>
      <c r="B193">
        <v>16010.2</v>
      </c>
      <c r="C193">
        <v>15969.9</v>
      </c>
      <c r="D193">
        <v>15879.8</v>
      </c>
      <c r="E193">
        <v>15758</v>
      </c>
      <c r="F193">
        <v>2872.19</v>
      </c>
      <c r="G193">
        <v>0.37569399999999997</v>
      </c>
      <c r="H193">
        <v>0.61900699999999997</v>
      </c>
      <c r="I193">
        <v>0</v>
      </c>
    </row>
    <row r="194" spans="1:9" x14ac:dyDescent="0.25">
      <c r="A194" t="s">
        <v>96</v>
      </c>
      <c r="B194">
        <v>16014</v>
      </c>
      <c r="C194">
        <v>15975.2</v>
      </c>
      <c r="D194">
        <v>15880.5</v>
      </c>
      <c r="E194">
        <v>15758.6</v>
      </c>
      <c r="F194">
        <v>2871.92</v>
      </c>
      <c r="G194">
        <v>0.37569000000000002</v>
      </c>
      <c r="H194">
        <v>0.62812999999999997</v>
      </c>
      <c r="I194">
        <v>0</v>
      </c>
    </row>
    <row r="195" spans="1:9" x14ac:dyDescent="0.25">
      <c r="A195" t="s">
        <v>96</v>
      </c>
      <c r="B195">
        <v>16014.6</v>
      </c>
      <c r="C195">
        <v>15975.7</v>
      </c>
      <c r="D195">
        <v>15880.2</v>
      </c>
      <c r="E195">
        <v>15758.6</v>
      </c>
      <c r="F195">
        <v>2872.08</v>
      </c>
      <c r="G195">
        <v>0.37575700000000001</v>
      </c>
      <c r="H195">
        <v>0.61912</v>
      </c>
      <c r="I195">
        <v>0</v>
      </c>
    </row>
    <row r="196" spans="1:9" x14ac:dyDescent="0.25">
      <c r="A196" t="s">
        <v>96</v>
      </c>
      <c r="B196">
        <v>16011.1</v>
      </c>
      <c r="C196">
        <v>15971.6</v>
      </c>
      <c r="D196">
        <v>15879</v>
      </c>
      <c r="E196">
        <v>15757.7</v>
      </c>
      <c r="F196">
        <v>2871.97</v>
      </c>
      <c r="G196">
        <v>0.376079</v>
      </c>
      <c r="H196">
        <v>0.626942</v>
      </c>
      <c r="I196">
        <v>0</v>
      </c>
    </row>
    <row r="197" spans="1:9" x14ac:dyDescent="0.25">
      <c r="A197" t="s">
        <v>96</v>
      </c>
      <c r="B197">
        <v>16004.7</v>
      </c>
      <c r="C197">
        <v>15966.2</v>
      </c>
      <c r="D197">
        <v>15875.5</v>
      </c>
      <c r="E197">
        <v>15757.9</v>
      </c>
      <c r="F197">
        <v>2871.87</v>
      </c>
      <c r="G197">
        <v>0.37575999999999998</v>
      </c>
      <c r="H197">
        <v>0.62962499999999999</v>
      </c>
      <c r="I197">
        <v>0</v>
      </c>
    </row>
    <row r="198" spans="1:9" x14ac:dyDescent="0.25">
      <c r="A198" t="s">
        <v>96</v>
      </c>
      <c r="B198">
        <v>16010.6</v>
      </c>
      <c r="C198">
        <v>15971.9</v>
      </c>
      <c r="D198">
        <v>15878.1</v>
      </c>
      <c r="E198">
        <v>15759.8</v>
      </c>
      <c r="F198">
        <v>2872.87</v>
      </c>
      <c r="G198">
        <v>0.375782</v>
      </c>
      <c r="H198">
        <v>0.61912199999999995</v>
      </c>
      <c r="I198">
        <v>0</v>
      </c>
    </row>
    <row r="199" spans="1:9" x14ac:dyDescent="0.25">
      <c r="A199" t="s">
        <v>96</v>
      </c>
      <c r="B199">
        <v>16014.3</v>
      </c>
      <c r="C199">
        <v>15975.5</v>
      </c>
      <c r="D199">
        <v>15880.9</v>
      </c>
      <c r="E199">
        <v>15760.9</v>
      </c>
      <c r="F199">
        <v>2872.53</v>
      </c>
      <c r="G199">
        <v>0.37589800000000001</v>
      </c>
      <c r="H199">
        <v>0.62853800000000004</v>
      </c>
      <c r="I199">
        <v>0</v>
      </c>
    </row>
    <row r="200" spans="1:9" x14ac:dyDescent="0.25">
      <c r="A200" t="s">
        <v>96</v>
      </c>
      <c r="B200">
        <v>16012.5</v>
      </c>
      <c r="C200">
        <v>15972.9</v>
      </c>
      <c r="D200">
        <v>15884.2</v>
      </c>
      <c r="E200">
        <v>15760.8</v>
      </c>
      <c r="F200">
        <v>2873.17</v>
      </c>
      <c r="G200">
        <v>0.37576900000000002</v>
      </c>
      <c r="H200">
        <v>0.619251</v>
      </c>
      <c r="I200">
        <v>0</v>
      </c>
    </row>
    <row r="201" spans="1:9" x14ac:dyDescent="0.25">
      <c r="A201" t="s">
        <v>96</v>
      </c>
      <c r="B201">
        <v>16007.5</v>
      </c>
      <c r="C201">
        <v>15968.1</v>
      </c>
      <c r="D201">
        <v>15881.8</v>
      </c>
      <c r="E201">
        <v>15757.5</v>
      </c>
      <c r="F201">
        <v>2872.44</v>
      </c>
      <c r="G201">
        <v>0.37575700000000001</v>
      </c>
      <c r="H201">
        <v>0.62462300000000004</v>
      </c>
      <c r="I201">
        <v>0</v>
      </c>
    </row>
    <row r="202" spans="1:9" x14ac:dyDescent="0.25">
      <c r="A202" t="s">
        <v>96</v>
      </c>
      <c r="B202">
        <v>16023.4</v>
      </c>
      <c r="C202">
        <v>15970.7</v>
      </c>
      <c r="D202">
        <v>15882</v>
      </c>
      <c r="E202">
        <v>15758.3</v>
      </c>
      <c r="F202">
        <v>2873.29</v>
      </c>
      <c r="G202">
        <v>0.37601000000000001</v>
      </c>
      <c r="H202">
        <v>0.61912199999999995</v>
      </c>
      <c r="I202">
        <v>0</v>
      </c>
    </row>
    <row r="203" spans="1:9" x14ac:dyDescent="0.25">
      <c r="A203" t="s">
        <v>96</v>
      </c>
      <c r="B203">
        <v>16014.4</v>
      </c>
      <c r="C203">
        <v>15974.3</v>
      </c>
      <c r="D203">
        <v>15879.7</v>
      </c>
      <c r="E203">
        <v>15758.5</v>
      </c>
      <c r="F203">
        <v>2872.59</v>
      </c>
      <c r="G203">
        <v>0.37569599999999997</v>
      </c>
      <c r="H203">
        <v>0.62096899999999999</v>
      </c>
      <c r="I203">
        <v>0</v>
      </c>
    </row>
    <row r="204" spans="1:9" x14ac:dyDescent="0.25">
      <c r="A204" t="s">
        <v>96</v>
      </c>
      <c r="B204">
        <v>16012.4</v>
      </c>
      <c r="C204">
        <v>15973</v>
      </c>
      <c r="D204">
        <v>15877</v>
      </c>
      <c r="E204">
        <v>15757.6</v>
      </c>
      <c r="F204">
        <v>2872.52</v>
      </c>
      <c r="G204">
        <v>0.375691</v>
      </c>
      <c r="H204">
        <v>0.62967799999999996</v>
      </c>
      <c r="I204">
        <v>0</v>
      </c>
    </row>
    <row r="205" spans="1:9" x14ac:dyDescent="0.25">
      <c r="A205" t="s">
        <v>96</v>
      </c>
      <c r="B205">
        <v>16011.2</v>
      </c>
      <c r="C205">
        <v>15972.5</v>
      </c>
      <c r="D205">
        <v>15876.3</v>
      </c>
      <c r="E205">
        <v>15757.1</v>
      </c>
      <c r="F205">
        <v>2872.5</v>
      </c>
      <c r="G205">
        <v>0.37575199999999997</v>
      </c>
      <c r="H205">
        <v>0.61912199999999995</v>
      </c>
      <c r="I205">
        <v>0</v>
      </c>
    </row>
    <row r="206" spans="1:9" x14ac:dyDescent="0.25">
      <c r="A206" t="s">
        <v>96</v>
      </c>
      <c r="B206">
        <v>16002.1</v>
      </c>
      <c r="C206">
        <v>15963.4</v>
      </c>
      <c r="D206">
        <v>15879</v>
      </c>
      <c r="E206">
        <v>15756.5</v>
      </c>
      <c r="F206">
        <v>2872.75</v>
      </c>
      <c r="G206">
        <v>0.37575199999999997</v>
      </c>
      <c r="H206">
        <v>0.625247</v>
      </c>
      <c r="I206">
        <v>0</v>
      </c>
    </row>
    <row r="207" spans="1:9" x14ac:dyDescent="0.25">
      <c r="A207" t="s">
        <v>96</v>
      </c>
      <c r="B207">
        <v>16015.2</v>
      </c>
      <c r="C207">
        <v>15976.3</v>
      </c>
      <c r="D207">
        <v>15875.8</v>
      </c>
      <c r="E207">
        <v>15756</v>
      </c>
      <c r="F207">
        <v>2872.45</v>
      </c>
      <c r="G207">
        <v>0.37570199999999998</v>
      </c>
      <c r="H207">
        <v>0.61911499999999997</v>
      </c>
      <c r="I207">
        <v>0</v>
      </c>
    </row>
    <row r="208" spans="1:9" x14ac:dyDescent="0.25">
      <c r="A208" t="s">
        <v>96</v>
      </c>
      <c r="B208">
        <v>16005</v>
      </c>
      <c r="C208">
        <v>15966.4</v>
      </c>
      <c r="D208">
        <v>15879.2</v>
      </c>
      <c r="E208">
        <v>15756.8</v>
      </c>
      <c r="F208">
        <v>2871.71</v>
      </c>
      <c r="G208">
        <v>0.37569399999999997</v>
      </c>
      <c r="H208">
        <v>0.62856000000000001</v>
      </c>
      <c r="I208">
        <v>0</v>
      </c>
    </row>
    <row r="209" spans="1:25" x14ac:dyDescent="0.25">
      <c r="A209" t="s">
        <v>96</v>
      </c>
      <c r="B209">
        <v>16011.7</v>
      </c>
      <c r="C209">
        <v>15972.5</v>
      </c>
      <c r="D209">
        <v>15881.7</v>
      </c>
      <c r="E209">
        <v>15758.2</v>
      </c>
      <c r="F209">
        <v>2872.61</v>
      </c>
      <c r="G209">
        <v>0.37706699999999999</v>
      </c>
      <c r="H209">
        <v>0.62978599999999996</v>
      </c>
      <c r="I209">
        <v>0</v>
      </c>
    </row>
    <row r="210" spans="1:25" x14ac:dyDescent="0.25">
      <c r="A210" t="s">
        <v>96</v>
      </c>
      <c r="B210">
        <v>16006.5</v>
      </c>
      <c r="C210">
        <v>15966.9</v>
      </c>
      <c r="D210">
        <v>15881.5</v>
      </c>
      <c r="E210">
        <v>15758.9</v>
      </c>
      <c r="F210">
        <v>2872.14</v>
      </c>
      <c r="G210">
        <v>0.37570199999999998</v>
      </c>
      <c r="H210">
        <v>0.62772499999999998</v>
      </c>
      <c r="I210">
        <v>0</v>
      </c>
    </row>
    <row r="211" spans="1:25" x14ac:dyDescent="0.25">
      <c r="A211" t="s">
        <v>96</v>
      </c>
      <c r="B211">
        <v>16013</v>
      </c>
      <c r="C211">
        <v>15974.4</v>
      </c>
      <c r="D211">
        <v>15880</v>
      </c>
      <c r="E211">
        <v>15758.7</v>
      </c>
      <c r="F211">
        <v>2871.88</v>
      </c>
      <c r="G211">
        <v>0.37569000000000002</v>
      </c>
      <c r="H211">
        <v>0.62300199999999994</v>
      </c>
      <c r="I211">
        <v>0</v>
      </c>
    </row>
    <row r="212" spans="1:25" x14ac:dyDescent="0.25">
      <c r="A212" t="s">
        <v>96</v>
      </c>
      <c r="B212">
        <v>16016.1</v>
      </c>
      <c r="C212">
        <v>15977.2</v>
      </c>
      <c r="D212">
        <v>15880.3</v>
      </c>
      <c r="E212">
        <v>15759.4</v>
      </c>
      <c r="F212">
        <v>2872.49</v>
      </c>
      <c r="G212">
        <v>0.375695</v>
      </c>
      <c r="H212">
        <v>0.62978900000000004</v>
      </c>
      <c r="I212">
        <v>0</v>
      </c>
    </row>
    <row r="213" spans="1:25" x14ac:dyDescent="0.25">
      <c r="A213" t="s">
        <v>96</v>
      </c>
      <c r="B213">
        <v>16006.1</v>
      </c>
      <c r="C213">
        <v>15966.5</v>
      </c>
      <c r="D213">
        <v>15876.3</v>
      </c>
      <c r="E213">
        <v>15757.6</v>
      </c>
      <c r="F213">
        <v>2872.62</v>
      </c>
      <c r="G213">
        <v>0.375776</v>
      </c>
      <c r="H213">
        <v>0.61908799999999997</v>
      </c>
      <c r="I213">
        <v>0</v>
      </c>
    </row>
    <row r="214" spans="1:25" x14ac:dyDescent="0.25">
      <c r="A214" t="s">
        <v>96</v>
      </c>
      <c r="B214">
        <v>16014.1</v>
      </c>
      <c r="C214">
        <v>15975.6</v>
      </c>
      <c r="D214">
        <v>15879</v>
      </c>
      <c r="E214">
        <v>15758</v>
      </c>
      <c r="F214">
        <v>2872.24</v>
      </c>
      <c r="G214">
        <v>0.37570199999999998</v>
      </c>
      <c r="H214">
        <v>0.619112</v>
      </c>
      <c r="I214">
        <v>0</v>
      </c>
    </row>
    <row r="215" spans="1:25" x14ac:dyDescent="0.25">
      <c r="A215" t="s">
        <v>96</v>
      </c>
      <c r="B215">
        <v>16011.6</v>
      </c>
      <c r="C215">
        <v>15973.4</v>
      </c>
      <c r="D215">
        <v>15878</v>
      </c>
      <c r="E215">
        <v>15756.3</v>
      </c>
      <c r="F215">
        <v>2872.5</v>
      </c>
      <c r="G215">
        <v>0.37572800000000001</v>
      </c>
      <c r="H215">
        <v>0.61912100000000003</v>
      </c>
      <c r="I215">
        <v>0</v>
      </c>
    </row>
    <row r="216" spans="1:25" x14ac:dyDescent="0.25">
      <c r="A216" t="s">
        <v>96</v>
      </c>
      <c r="B216">
        <v>16008.9</v>
      </c>
      <c r="C216">
        <v>15967.8</v>
      </c>
      <c r="D216">
        <v>15881</v>
      </c>
      <c r="E216">
        <v>15757.5</v>
      </c>
      <c r="F216">
        <v>2873.24</v>
      </c>
      <c r="G216">
        <v>0.37578600000000001</v>
      </c>
      <c r="H216">
        <v>0.62131899999999995</v>
      </c>
      <c r="I216">
        <v>0</v>
      </c>
    </row>
    <row r="217" spans="1:25" x14ac:dyDescent="0.25">
      <c r="A217" t="s">
        <v>96</v>
      </c>
      <c r="B217">
        <v>16011.7</v>
      </c>
      <c r="C217">
        <v>15972.3</v>
      </c>
      <c r="D217">
        <v>15878.9</v>
      </c>
      <c r="E217">
        <v>15756.9</v>
      </c>
      <c r="F217">
        <v>2872.81</v>
      </c>
      <c r="G217">
        <v>0.37570100000000001</v>
      </c>
      <c r="H217">
        <v>0.62781299999999995</v>
      </c>
      <c r="I217">
        <v>0</v>
      </c>
    </row>
    <row r="218" spans="1:25" x14ac:dyDescent="0.25">
      <c r="A218" t="s">
        <v>96</v>
      </c>
      <c r="B218">
        <v>16015.2</v>
      </c>
      <c r="C218">
        <v>15975.4</v>
      </c>
      <c r="D218">
        <v>15880</v>
      </c>
      <c r="E218">
        <v>15759.2</v>
      </c>
      <c r="F218">
        <v>2872.98</v>
      </c>
      <c r="G218">
        <v>0.375691</v>
      </c>
      <c r="H218">
        <v>0.62419899999999995</v>
      </c>
      <c r="I218">
        <v>0</v>
      </c>
    </row>
    <row r="219" spans="1:25" x14ac:dyDescent="0.25">
      <c r="A219" t="s">
        <v>96</v>
      </c>
      <c r="B219">
        <v>16012.9</v>
      </c>
      <c r="C219">
        <v>15973.5</v>
      </c>
      <c r="D219">
        <v>15876.7</v>
      </c>
      <c r="E219">
        <v>15757.3</v>
      </c>
      <c r="F219">
        <v>2872.15</v>
      </c>
      <c r="G219">
        <v>0.37569000000000002</v>
      </c>
      <c r="H219">
        <v>0.61912199999999995</v>
      </c>
      <c r="I219">
        <v>0</v>
      </c>
    </row>
    <row r="220" spans="1:25" x14ac:dyDescent="0.25">
      <c r="A220" t="s">
        <v>96</v>
      </c>
      <c r="B220">
        <v>16007.2</v>
      </c>
      <c r="C220">
        <v>15967.9</v>
      </c>
      <c r="D220">
        <v>15880.2</v>
      </c>
      <c r="E220">
        <v>15757.4</v>
      </c>
      <c r="F220">
        <v>2873</v>
      </c>
      <c r="G220">
        <v>0.37607400000000002</v>
      </c>
      <c r="H220">
        <v>0.62312900000000004</v>
      </c>
      <c r="I220">
        <v>0</v>
      </c>
    </row>
    <row r="221" spans="1:25" x14ac:dyDescent="0.25">
      <c r="A221" t="s">
        <v>96</v>
      </c>
      <c r="B221">
        <v>16012</v>
      </c>
      <c r="C221">
        <v>15971.9</v>
      </c>
      <c r="D221">
        <v>15875.7</v>
      </c>
      <c r="E221">
        <v>15756.4</v>
      </c>
      <c r="F221">
        <v>2872.65</v>
      </c>
      <c r="G221">
        <v>0.37593700000000002</v>
      </c>
      <c r="H221">
        <v>0.637791</v>
      </c>
      <c r="I221">
        <v>0</v>
      </c>
    </row>
    <row r="222" spans="1:25" x14ac:dyDescent="0.25">
      <c r="A222" t="s">
        <v>96</v>
      </c>
      <c r="B222">
        <v>16008.9</v>
      </c>
      <c r="C222">
        <v>15968.9</v>
      </c>
      <c r="D222">
        <v>15878.1</v>
      </c>
      <c r="E222">
        <v>15756.7</v>
      </c>
      <c r="F222">
        <v>2873</v>
      </c>
      <c r="G222">
        <v>0.377</v>
      </c>
      <c r="H222">
        <v>0.62189000000000005</v>
      </c>
      <c r="I222">
        <v>0</v>
      </c>
    </row>
    <row r="223" spans="1:25" x14ac:dyDescent="0.25">
      <c r="A223" t="s">
        <v>96</v>
      </c>
      <c r="B223">
        <v>16011.6</v>
      </c>
      <c r="C223">
        <v>15973</v>
      </c>
      <c r="D223">
        <v>15879</v>
      </c>
      <c r="E223">
        <v>15757.3</v>
      </c>
      <c r="F223">
        <v>2872.39</v>
      </c>
      <c r="G223">
        <v>0.37569000000000002</v>
      </c>
      <c r="H223">
        <v>0.61912100000000003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16008.2</v>
      </c>
      <c r="C224">
        <v>15969.5</v>
      </c>
      <c r="D224">
        <v>15882</v>
      </c>
      <c r="E224">
        <v>15759</v>
      </c>
      <c r="F224">
        <v>2872.79</v>
      </c>
      <c r="G224">
        <v>0.37572899999999998</v>
      </c>
      <c r="H224">
        <v>0.61912199999999995</v>
      </c>
      <c r="I224">
        <v>0</v>
      </c>
      <c r="R224">
        <f>AVERAGE(B175:B224)</f>
        <v>16001.091999999993</v>
      </c>
      <c r="S224">
        <f>AVERAGE(C175:C224)</f>
        <v>15961.626000000007</v>
      </c>
      <c r="U224">
        <f>_xlfn.VAR.P(B175:B224)</f>
        <v>677.62953599999992</v>
      </c>
      <c r="V224">
        <f>_xlfn.VAR.P(C175:C224)</f>
        <v>671.31392399999572</v>
      </c>
      <c r="X224">
        <f>1.96*SQRT(U224)/50</f>
        <v>1.0204276800435392</v>
      </c>
      <c r="Y224">
        <f>1.96*SQRT(V224)/50</f>
        <v>1.0156612763000041</v>
      </c>
    </row>
    <row r="225" spans="1:9" x14ac:dyDescent="0.25">
      <c r="A225" t="s">
        <v>96</v>
      </c>
      <c r="B225">
        <v>800147.20019999996</v>
      </c>
      <c r="C225" t="s">
        <v>37</v>
      </c>
    </row>
    <row r="226" spans="1:9" x14ac:dyDescent="0.25">
      <c r="A226" t="s">
        <v>112</v>
      </c>
      <c r="B226">
        <v>13668.1</v>
      </c>
      <c r="C226">
        <v>13629.4</v>
      </c>
      <c r="D226">
        <v>13541.2</v>
      </c>
      <c r="E226">
        <v>13492.3</v>
      </c>
      <c r="F226">
        <v>636.76499999999999</v>
      </c>
      <c r="G226">
        <v>0.37569000000000002</v>
      </c>
      <c r="H226">
        <v>0.61912100000000003</v>
      </c>
      <c r="I226">
        <v>0</v>
      </c>
    </row>
    <row r="227" spans="1:9" x14ac:dyDescent="0.25">
      <c r="A227" t="s">
        <v>112</v>
      </c>
      <c r="B227">
        <v>13662</v>
      </c>
      <c r="C227">
        <v>13622.3</v>
      </c>
      <c r="D227">
        <v>13538.7</v>
      </c>
      <c r="E227">
        <v>13490.5</v>
      </c>
      <c r="F227">
        <v>636.29399999999998</v>
      </c>
      <c r="G227">
        <v>0.375782</v>
      </c>
      <c r="H227">
        <v>0.61914000000000002</v>
      </c>
      <c r="I227">
        <v>0</v>
      </c>
    </row>
    <row r="228" spans="1:9" x14ac:dyDescent="0.25">
      <c r="A228" t="s">
        <v>112</v>
      </c>
      <c r="B228">
        <v>13669.6</v>
      </c>
      <c r="C228">
        <v>13630.7</v>
      </c>
      <c r="D228">
        <v>13538.7</v>
      </c>
      <c r="E228">
        <v>13490.8</v>
      </c>
      <c r="F228">
        <v>636.40599999999995</v>
      </c>
      <c r="G228">
        <v>0.375695</v>
      </c>
      <c r="H228">
        <v>0.61911799999999995</v>
      </c>
      <c r="I228">
        <v>0</v>
      </c>
    </row>
    <row r="229" spans="1:9" x14ac:dyDescent="0.25">
      <c r="A229" t="s">
        <v>112</v>
      </c>
      <c r="B229">
        <v>13671.2</v>
      </c>
      <c r="C229">
        <v>13631.8</v>
      </c>
      <c r="D229">
        <v>13538.7</v>
      </c>
      <c r="E229">
        <v>13491.2</v>
      </c>
      <c r="F229">
        <v>636.29700000000003</v>
      </c>
      <c r="G229">
        <v>0.376023</v>
      </c>
      <c r="H229">
        <v>0.61912</v>
      </c>
      <c r="I229">
        <v>0</v>
      </c>
    </row>
    <row r="230" spans="1:9" x14ac:dyDescent="0.25">
      <c r="A230" t="s">
        <v>112</v>
      </c>
      <c r="B230">
        <v>13669.8</v>
      </c>
      <c r="C230">
        <v>13630.5</v>
      </c>
      <c r="D230">
        <v>13538</v>
      </c>
      <c r="E230">
        <v>13490.8</v>
      </c>
      <c r="F230">
        <v>636.75699999999995</v>
      </c>
      <c r="G230">
        <v>0.37583699999999998</v>
      </c>
      <c r="H230">
        <v>0.62812900000000005</v>
      </c>
      <c r="I230">
        <v>0</v>
      </c>
    </row>
    <row r="231" spans="1:9" x14ac:dyDescent="0.25">
      <c r="A231" t="s">
        <v>112</v>
      </c>
      <c r="B231">
        <v>13672.2</v>
      </c>
      <c r="C231">
        <v>13631.7</v>
      </c>
      <c r="D231">
        <v>13539.6</v>
      </c>
      <c r="E231">
        <v>13491.8</v>
      </c>
      <c r="F231">
        <v>636.68700000000001</v>
      </c>
      <c r="G231">
        <v>0.37570399999999998</v>
      </c>
      <c r="H231">
        <v>0.62597499999999995</v>
      </c>
      <c r="I231">
        <v>0</v>
      </c>
    </row>
    <row r="232" spans="1:9" x14ac:dyDescent="0.25">
      <c r="A232" t="s">
        <v>112</v>
      </c>
      <c r="B232">
        <v>13671.5</v>
      </c>
      <c r="C232">
        <v>13632.5</v>
      </c>
      <c r="D232">
        <v>13540</v>
      </c>
      <c r="E232">
        <v>13492.4</v>
      </c>
      <c r="F232">
        <v>636.56500000000005</v>
      </c>
      <c r="G232">
        <v>0.375863</v>
      </c>
      <c r="H232">
        <v>0.61912199999999995</v>
      </c>
      <c r="I232">
        <v>0</v>
      </c>
    </row>
    <row r="233" spans="1:9" x14ac:dyDescent="0.25">
      <c r="A233" t="s">
        <v>112</v>
      </c>
      <c r="B233">
        <v>13669.5</v>
      </c>
      <c r="C233">
        <v>13630.1</v>
      </c>
      <c r="D233">
        <v>13540.2</v>
      </c>
      <c r="E233">
        <v>13492.1</v>
      </c>
      <c r="F233">
        <v>636.72400000000005</v>
      </c>
      <c r="G233">
        <v>0.37569900000000001</v>
      </c>
      <c r="H233">
        <v>0.61912199999999995</v>
      </c>
      <c r="I233">
        <v>0</v>
      </c>
    </row>
    <row r="234" spans="1:9" x14ac:dyDescent="0.25">
      <c r="A234" t="s">
        <v>112</v>
      </c>
      <c r="B234">
        <v>13666.1</v>
      </c>
      <c r="C234">
        <v>13627.6</v>
      </c>
      <c r="D234">
        <v>13539.7</v>
      </c>
      <c r="E234">
        <v>13491.8</v>
      </c>
      <c r="F234">
        <v>636.476</v>
      </c>
      <c r="G234">
        <v>0.375695</v>
      </c>
      <c r="H234">
        <v>0.62980000000000003</v>
      </c>
      <c r="I234">
        <v>0</v>
      </c>
    </row>
    <row r="235" spans="1:9" x14ac:dyDescent="0.25">
      <c r="A235" t="s">
        <v>112</v>
      </c>
      <c r="B235">
        <v>13660.7</v>
      </c>
      <c r="C235">
        <v>13622.3</v>
      </c>
      <c r="D235">
        <v>13544.4</v>
      </c>
      <c r="E235">
        <v>13494</v>
      </c>
      <c r="F235">
        <v>636.57000000000005</v>
      </c>
      <c r="G235">
        <v>0.37569000000000002</v>
      </c>
      <c r="H235">
        <v>0.62979399999999996</v>
      </c>
      <c r="I235">
        <v>0</v>
      </c>
    </row>
    <row r="236" spans="1:9" x14ac:dyDescent="0.25">
      <c r="A236" t="s">
        <v>112</v>
      </c>
      <c r="B236">
        <v>13669.8</v>
      </c>
      <c r="C236">
        <v>13630.6</v>
      </c>
      <c r="D236">
        <v>13538.8</v>
      </c>
      <c r="E236">
        <v>13491.3</v>
      </c>
      <c r="F236">
        <v>636.58199999999999</v>
      </c>
      <c r="G236">
        <v>0.37593199999999999</v>
      </c>
      <c r="H236">
        <v>0.61911899999999997</v>
      </c>
      <c r="I236">
        <v>0</v>
      </c>
    </row>
    <row r="237" spans="1:9" x14ac:dyDescent="0.25">
      <c r="A237" t="s">
        <v>112</v>
      </c>
      <c r="B237">
        <v>13665</v>
      </c>
      <c r="C237">
        <v>13626.6</v>
      </c>
      <c r="D237">
        <v>13540</v>
      </c>
      <c r="E237">
        <v>13490.5</v>
      </c>
      <c r="F237">
        <v>636.31899999999996</v>
      </c>
      <c r="G237">
        <v>0.37586599999999998</v>
      </c>
      <c r="H237">
        <v>0.61912100000000003</v>
      </c>
      <c r="I237">
        <v>0</v>
      </c>
    </row>
    <row r="238" spans="1:9" x14ac:dyDescent="0.25">
      <c r="A238" t="s">
        <v>112</v>
      </c>
      <c r="B238">
        <v>13665.4</v>
      </c>
      <c r="C238">
        <v>13626.7</v>
      </c>
      <c r="D238">
        <v>13543.2</v>
      </c>
      <c r="E238">
        <v>13492.8</v>
      </c>
      <c r="F238">
        <v>636.70100000000002</v>
      </c>
      <c r="G238">
        <v>0.37573600000000001</v>
      </c>
      <c r="H238">
        <v>0.61911300000000002</v>
      </c>
      <c r="I238">
        <v>0</v>
      </c>
    </row>
    <row r="239" spans="1:9" x14ac:dyDescent="0.25">
      <c r="A239" t="s">
        <v>112</v>
      </c>
      <c r="B239">
        <v>13660.2</v>
      </c>
      <c r="C239">
        <v>13621.8</v>
      </c>
      <c r="D239">
        <v>13542.3</v>
      </c>
      <c r="E239">
        <v>13492.9</v>
      </c>
      <c r="F239">
        <v>636.62400000000002</v>
      </c>
      <c r="G239">
        <v>0.37592199999999998</v>
      </c>
      <c r="H239">
        <v>0.62824599999999997</v>
      </c>
      <c r="I239">
        <v>0</v>
      </c>
    </row>
    <row r="240" spans="1:9" x14ac:dyDescent="0.25">
      <c r="A240" t="s">
        <v>112</v>
      </c>
      <c r="B240">
        <v>13668.2</v>
      </c>
      <c r="C240">
        <v>13629.8</v>
      </c>
      <c r="D240">
        <v>13538.1</v>
      </c>
      <c r="E240">
        <v>13491.5</v>
      </c>
      <c r="F240">
        <v>636.51099999999997</v>
      </c>
      <c r="G240">
        <v>0.375693</v>
      </c>
      <c r="H240">
        <v>0.62883299999999998</v>
      </c>
      <c r="I240">
        <v>0</v>
      </c>
    </row>
    <row r="241" spans="1:9" x14ac:dyDescent="0.25">
      <c r="A241" t="s">
        <v>112</v>
      </c>
      <c r="B241">
        <v>13662.6</v>
      </c>
      <c r="C241">
        <v>13622.8</v>
      </c>
      <c r="D241">
        <v>13541.8</v>
      </c>
      <c r="E241">
        <v>13492.3</v>
      </c>
      <c r="F241">
        <v>636.66499999999996</v>
      </c>
      <c r="G241">
        <v>0.37569200000000003</v>
      </c>
      <c r="H241">
        <v>0.61947600000000003</v>
      </c>
      <c r="I241">
        <v>0</v>
      </c>
    </row>
    <row r="242" spans="1:9" x14ac:dyDescent="0.25">
      <c r="A242" t="s">
        <v>112</v>
      </c>
      <c r="B242">
        <v>13669.5</v>
      </c>
      <c r="C242">
        <v>13629.9</v>
      </c>
      <c r="D242">
        <v>13540.8</v>
      </c>
      <c r="E242">
        <v>13492.6</v>
      </c>
      <c r="F242">
        <v>636.43700000000001</v>
      </c>
      <c r="G242">
        <v>0.37573000000000001</v>
      </c>
      <c r="H242">
        <v>0.62938499999999997</v>
      </c>
      <c r="I242">
        <v>0</v>
      </c>
    </row>
    <row r="243" spans="1:9" x14ac:dyDescent="0.25">
      <c r="A243" t="s">
        <v>112</v>
      </c>
      <c r="B243">
        <v>13661.6</v>
      </c>
      <c r="C243">
        <v>13623.2</v>
      </c>
      <c r="D243">
        <v>13543.7</v>
      </c>
      <c r="E243">
        <v>13493.8</v>
      </c>
      <c r="F243">
        <v>636.50800000000004</v>
      </c>
      <c r="G243">
        <v>0.37570599999999998</v>
      </c>
      <c r="H243">
        <v>0.62893699999999997</v>
      </c>
      <c r="I243">
        <v>0</v>
      </c>
    </row>
    <row r="244" spans="1:9" x14ac:dyDescent="0.25">
      <c r="A244" t="s">
        <v>112</v>
      </c>
      <c r="B244">
        <v>13671.2</v>
      </c>
      <c r="C244">
        <v>13631.9</v>
      </c>
      <c r="D244">
        <v>13541.4</v>
      </c>
      <c r="E244">
        <v>13492.3</v>
      </c>
      <c r="F244">
        <v>636.596</v>
      </c>
      <c r="G244">
        <v>0.37571500000000002</v>
      </c>
      <c r="H244">
        <v>0.61911000000000005</v>
      </c>
      <c r="I244">
        <v>0</v>
      </c>
    </row>
    <row r="245" spans="1:9" x14ac:dyDescent="0.25">
      <c r="A245" t="s">
        <v>112</v>
      </c>
      <c r="B245">
        <v>13667</v>
      </c>
      <c r="C245">
        <v>13627.3</v>
      </c>
      <c r="D245">
        <v>13538.8</v>
      </c>
      <c r="E245">
        <v>13491.6</v>
      </c>
      <c r="F245">
        <v>636.29999999999995</v>
      </c>
      <c r="G245">
        <v>0.375691</v>
      </c>
      <c r="H245">
        <v>0.61912199999999995</v>
      </c>
      <c r="I245">
        <v>0</v>
      </c>
    </row>
    <row r="246" spans="1:9" x14ac:dyDescent="0.25">
      <c r="A246" t="s">
        <v>112</v>
      </c>
      <c r="B246">
        <v>13671.7</v>
      </c>
      <c r="C246">
        <v>13631.2</v>
      </c>
      <c r="D246">
        <v>13539.3</v>
      </c>
      <c r="E246">
        <v>13491.4</v>
      </c>
      <c r="F246">
        <v>636.72400000000005</v>
      </c>
      <c r="G246">
        <v>0.37621500000000002</v>
      </c>
      <c r="H246">
        <v>0.62655499999999997</v>
      </c>
      <c r="I246">
        <v>0</v>
      </c>
    </row>
    <row r="247" spans="1:9" x14ac:dyDescent="0.25">
      <c r="A247" t="s">
        <v>112</v>
      </c>
      <c r="B247">
        <v>13664.7</v>
      </c>
      <c r="C247">
        <v>13625.4</v>
      </c>
      <c r="D247">
        <v>13537.4</v>
      </c>
      <c r="E247">
        <v>13491.8</v>
      </c>
      <c r="F247">
        <v>636.66</v>
      </c>
      <c r="G247">
        <v>0.37569200000000003</v>
      </c>
      <c r="H247">
        <v>0.61912199999999995</v>
      </c>
      <c r="I247">
        <v>0</v>
      </c>
    </row>
    <row r="248" spans="1:9" x14ac:dyDescent="0.25">
      <c r="A248" t="s">
        <v>112</v>
      </c>
      <c r="B248">
        <v>13673.2</v>
      </c>
      <c r="C248">
        <v>13633.7</v>
      </c>
      <c r="D248">
        <v>13540.7</v>
      </c>
      <c r="E248">
        <v>13493.1</v>
      </c>
      <c r="F248">
        <v>636.56500000000005</v>
      </c>
      <c r="G248">
        <v>0.37571300000000002</v>
      </c>
      <c r="H248">
        <v>0.61911799999999995</v>
      </c>
      <c r="I248">
        <v>0</v>
      </c>
    </row>
    <row r="249" spans="1:9" x14ac:dyDescent="0.25">
      <c r="A249" t="s">
        <v>112</v>
      </c>
      <c r="B249">
        <v>13671.6</v>
      </c>
      <c r="C249">
        <v>13631.9</v>
      </c>
      <c r="D249">
        <v>13540.9</v>
      </c>
      <c r="E249">
        <v>13492.9</v>
      </c>
      <c r="F249">
        <v>636.68299999999999</v>
      </c>
      <c r="G249">
        <v>0.375693</v>
      </c>
      <c r="H249">
        <v>0.62768999999999997</v>
      </c>
      <c r="I249">
        <v>0</v>
      </c>
    </row>
    <row r="250" spans="1:9" x14ac:dyDescent="0.25">
      <c r="A250" t="s">
        <v>112</v>
      </c>
      <c r="B250">
        <v>13663.4</v>
      </c>
      <c r="C250">
        <v>13624.2</v>
      </c>
      <c r="D250">
        <v>13543.5</v>
      </c>
      <c r="E250">
        <v>13492.5</v>
      </c>
      <c r="F250">
        <v>636.54300000000001</v>
      </c>
      <c r="G250">
        <v>0.37627100000000002</v>
      </c>
      <c r="H250">
        <v>0.61911300000000002</v>
      </c>
      <c r="I250">
        <v>0</v>
      </c>
    </row>
    <row r="251" spans="1:9" x14ac:dyDescent="0.25">
      <c r="A251" t="s">
        <v>112</v>
      </c>
      <c r="B251">
        <v>13668</v>
      </c>
      <c r="C251">
        <v>13628.8</v>
      </c>
      <c r="D251">
        <v>13539.8</v>
      </c>
      <c r="E251">
        <v>13492</v>
      </c>
      <c r="F251">
        <v>636.52099999999996</v>
      </c>
      <c r="G251">
        <v>0.37668499999999999</v>
      </c>
      <c r="H251">
        <v>0.61909099999999995</v>
      </c>
      <c r="I251">
        <v>0</v>
      </c>
    </row>
    <row r="252" spans="1:9" x14ac:dyDescent="0.25">
      <c r="A252" t="s">
        <v>112</v>
      </c>
      <c r="B252">
        <v>13657</v>
      </c>
      <c r="C252">
        <v>13617.2</v>
      </c>
      <c r="D252">
        <v>13541.1</v>
      </c>
      <c r="E252">
        <v>13489.7</v>
      </c>
      <c r="F252">
        <v>636.53</v>
      </c>
      <c r="G252">
        <v>0.37570300000000001</v>
      </c>
      <c r="H252">
        <v>0.62956800000000002</v>
      </c>
      <c r="I252">
        <v>0</v>
      </c>
    </row>
    <row r="253" spans="1:9" x14ac:dyDescent="0.25">
      <c r="A253" t="s">
        <v>112</v>
      </c>
      <c r="B253">
        <v>13656.7</v>
      </c>
      <c r="C253">
        <v>13618</v>
      </c>
      <c r="D253">
        <v>13541.3</v>
      </c>
      <c r="E253">
        <v>13490.3</v>
      </c>
      <c r="F253">
        <v>636.27200000000005</v>
      </c>
      <c r="G253">
        <v>0.375693</v>
      </c>
      <c r="H253">
        <v>0.62426099999999995</v>
      </c>
      <c r="I253">
        <v>0</v>
      </c>
    </row>
    <row r="254" spans="1:9" x14ac:dyDescent="0.25">
      <c r="A254" t="s">
        <v>112</v>
      </c>
      <c r="B254">
        <v>13660.9</v>
      </c>
      <c r="C254">
        <v>13621.7</v>
      </c>
      <c r="D254">
        <v>13542</v>
      </c>
      <c r="E254">
        <v>13492</v>
      </c>
      <c r="F254">
        <v>636.803</v>
      </c>
      <c r="G254">
        <v>0.37670999999999999</v>
      </c>
      <c r="H254">
        <v>0.62980400000000003</v>
      </c>
      <c r="I254">
        <v>0</v>
      </c>
    </row>
    <row r="255" spans="1:9" x14ac:dyDescent="0.25">
      <c r="A255" t="s">
        <v>112</v>
      </c>
      <c r="B255">
        <v>13672.2</v>
      </c>
      <c r="C255">
        <v>13632.8</v>
      </c>
      <c r="D255">
        <v>13539.9</v>
      </c>
      <c r="E255">
        <v>13493.2</v>
      </c>
      <c r="F255">
        <v>636.66</v>
      </c>
      <c r="G255">
        <v>0.375697</v>
      </c>
      <c r="H255">
        <v>0.61912199999999995</v>
      </c>
      <c r="I255">
        <v>0</v>
      </c>
    </row>
    <row r="256" spans="1:9" x14ac:dyDescent="0.25">
      <c r="A256" t="s">
        <v>112</v>
      </c>
      <c r="B256">
        <v>13663.2</v>
      </c>
      <c r="C256">
        <v>13624.7</v>
      </c>
      <c r="D256">
        <v>13542.8</v>
      </c>
      <c r="E256">
        <v>13492.7</v>
      </c>
      <c r="F256">
        <v>636.577</v>
      </c>
      <c r="G256">
        <v>0.376031</v>
      </c>
      <c r="H256">
        <v>0.61911899999999997</v>
      </c>
      <c r="I256">
        <v>0</v>
      </c>
    </row>
    <row r="257" spans="1:9" x14ac:dyDescent="0.25">
      <c r="A257" t="s">
        <v>112</v>
      </c>
      <c r="B257">
        <v>13673.4</v>
      </c>
      <c r="C257">
        <v>13634.2</v>
      </c>
      <c r="D257">
        <v>13541.2</v>
      </c>
      <c r="E257">
        <v>13494.4</v>
      </c>
      <c r="F257">
        <v>636.71500000000003</v>
      </c>
      <c r="G257">
        <v>0.37588100000000002</v>
      </c>
      <c r="H257">
        <v>0.61912100000000003</v>
      </c>
      <c r="I257">
        <v>0</v>
      </c>
    </row>
    <row r="258" spans="1:9" x14ac:dyDescent="0.25">
      <c r="A258" t="s">
        <v>112</v>
      </c>
      <c r="B258">
        <v>13661.1</v>
      </c>
      <c r="C258">
        <v>13622.4</v>
      </c>
      <c r="D258">
        <v>13541.9</v>
      </c>
      <c r="E258">
        <v>13492.8</v>
      </c>
      <c r="F258">
        <v>636.48599999999999</v>
      </c>
      <c r="G258">
        <v>0.37585000000000002</v>
      </c>
      <c r="H258">
        <v>0.61912199999999995</v>
      </c>
      <c r="I258">
        <v>0</v>
      </c>
    </row>
    <row r="259" spans="1:9" x14ac:dyDescent="0.25">
      <c r="A259" t="s">
        <v>112</v>
      </c>
      <c r="B259">
        <v>13662.2</v>
      </c>
      <c r="C259">
        <v>13623.7</v>
      </c>
      <c r="D259">
        <v>13540.9</v>
      </c>
      <c r="E259">
        <v>13491.1</v>
      </c>
      <c r="F259">
        <v>636.51700000000005</v>
      </c>
      <c r="G259">
        <v>0.37570399999999998</v>
      </c>
      <c r="H259">
        <v>0.62860199999999999</v>
      </c>
      <c r="I259">
        <v>0</v>
      </c>
    </row>
    <row r="260" spans="1:9" x14ac:dyDescent="0.25">
      <c r="A260" t="s">
        <v>112</v>
      </c>
      <c r="B260">
        <v>13671.4</v>
      </c>
      <c r="C260">
        <v>13631.9</v>
      </c>
      <c r="D260">
        <v>13541.4</v>
      </c>
      <c r="E260">
        <v>13492.4</v>
      </c>
      <c r="F260">
        <v>636.66600000000005</v>
      </c>
      <c r="G260">
        <v>0.37572499999999998</v>
      </c>
      <c r="H260">
        <v>0.621336</v>
      </c>
      <c r="I260">
        <v>0</v>
      </c>
    </row>
    <row r="261" spans="1:9" x14ac:dyDescent="0.25">
      <c r="A261" t="s">
        <v>112</v>
      </c>
      <c r="B261">
        <v>13668.4</v>
      </c>
      <c r="C261">
        <v>13628.8</v>
      </c>
      <c r="D261">
        <v>13540.8</v>
      </c>
      <c r="E261">
        <v>13491.7</v>
      </c>
      <c r="F261">
        <v>636.33000000000004</v>
      </c>
      <c r="G261">
        <v>0.37590600000000002</v>
      </c>
      <c r="H261">
        <v>0.62459299999999995</v>
      </c>
      <c r="I261">
        <v>0</v>
      </c>
    </row>
    <row r="262" spans="1:9" x14ac:dyDescent="0.25">
      <c r="A262" t="s">
        <v>112</v>
      </c>
      <c r="B262">
        <v>13666.8</v>
      </c>
      <c r="C262">
        <v>13627.6</v>
      </c>
      <c r="D262">
        <v>13539.7</v>
      </c>
      <c r="E262">
        <v>13490.8</v>
      </c>
      <c r="F262">
        <v>636.68200000000002</v>
      </c>
      <c r="G262">
        <v>0.37571500000000002</v>
      </c>
      <c r="H262">
        <v>0.62974300000000005</v>
      </c>
      <c r="I262">
        <v>0</v>
      </c>
    </row>
    <row r="263" spans="1:9" x14ac:dyDescent="0.25">
      <c r="A263" t="s">
        <v>112</v>
      </c>
      <c r="B263">
        <v>13666.4</v>
      </c>
      <c r="C263">
        <v>13627.7</v>
      </c>
      <c r="D263">
        <v>13537.7</v>
      </c>
      <c r="E263">
        <v>13489.6</v>
      </c>
      <c r="F263">
        <v>636.64300000000003</v>
      </c>
      <c r="G263">
        <v>0.37569000000000002</v>
      </c>
      <c r="H263">
        <v>0.628861</v>
      </c>
      <c r="I263">
        <v>0</v>
      </c>
    </row>
    <row r="264" spans="1:9" x14ac:dyDescent="0.25">
      <c r="A264" t="s">
        <v>112</v>
      </c>
      <c r="B264">
        <v>13667.9</v>
      </c>
      <c r="C264">
        <v>13629.1</v>
      </c>
      <c r="D264">
        <v>13538.1</v>
      </c>
      <c r="E264">
        <v>13490.4</v>
      </c>
      <c r="F264">
        <v>636.44399999999996</v>
      </c>
      <c r="G264">
        <v>0.37570599999999998</v>
      </c>
      <c r="H264">
        <v>0.62864799999999998</v>
      </c>
      <c r="I264">
        <v>0</v>
      </c>
    </row>
    <row r="265" spans="1:9" x14ac:dyDescent="0.25">
      <c r="A265" t="s">
        <v>112</v>
      </c>
      <c r="B265">
        <v>13675.9</v>
      </c>
      <c r="C265">
        <v>13625.7</v>
      </c>
      <c r="D265">
        <v>13537.4</v>
      </c>
      <c r="E265">
        <v>13491.6</v>
      </c>
      <c r="F265">
        <v>636.58500000000004</v>
      </c>
      <c r="G265">
        <v>0.36449599999999999</v>
      </c>
      <c r="H265">
        <v>0.61912199999999995</v>
      </c>
      <c r="I265">
        <v>0</v>
      </c>
    </row>
    <row r="266" spans="1:9" x14ac:dyDescent="0.25">
      <c r="A266" t="s">
        <v>112</v>
      </c>
      <c r="B266">
        <v>13663.4</v>
      </c>
      <c r="C266">
        <v>13624.2</v>
      </c>
      <c r="D266">
        <v>13537</v>
      </c>
      <c r="E266">
        <v>13491.2</v>
      </c>
      <c r="F266">
        <v>636.46600000000001</v>
      </c>
      <c r="G266">
        <v>0.37570700000000001</v>
      </c>
      <c r="H266">
        <v>0.629745</v>
      </c>
      <c r="I266">
        <v>0</v>
      </c>
    </row>
    <row r="267" spans="1:9" x14ac:dyDescent="0.25">
      <c r="A267" t="s">
        <v>112</v>
      </c>
      <c r="B267">
        <v>13666.4</v>
      </c>
      <c r="C267">
        <v>13627.3</v>
      </c>
      <c r="D267">
        <v>13538.6</v>
      </c>
      <c r="E267">
        <v>13490.4</v>
      </c>
      <c r="F267">
        <v>636.40300000000002</v>
      </c>
      <c r="G267">
        <v>0.37587799999999999</v>
      </c>
      <c r="H267">
        <v>0.61911000000000005</v>
      </c>
      <c r="I267">
        <v>0</v>
      </c>
    </row>
    <row r="268" spans="1:9" x14ac:dyDescent="0.25">
      <c r="A268" t="s">
        <v>112</v>
      </c>
      <c r="B268">
        <v>13660.6</v>
      </c>
      <c r="C268">
        <v>13621.6</v>
      </c>
      <c r="D268">
        <v>13541.3</v>
      </c>
      <c r="E268">
        <v>13490.8</v>
      </c>
      <c r="F268">
        <v>636.57100000000003</v>
      </c>
      <c r="G268">
        <v>0.36594900000000002</v>
      </c>
      <c r="H268">
        <v>0.62696600000000002</v>
      </c>
      <c r="I268">
        <v>0</v>
      </c>
    </row>
    <row r="269" spans="1:9" x14ac:dyDescent="0.25">
      <c r="A269" t="s">
        <v>112</v>
      </c>
      <c r="B269">
        <v>13667.9</v>
      </c>
      <c r="C269">
        <v>13628.3</v>
      </c>
      <c r="D269">
        <v>13538.3</v>
      </c>
      <c r="E269">
        <v>13490</v>
      </c>
      <c r="F269">
        <v>636.41700000000003</v>
      </c>
      <c r="G269">
        <v>0.375691</v>
      </c>
      <c r="H269">
        <v>0.61984799999999995</v>
      </c>
      <c r="I269">
        <v>0</v>
      </c>
    </row>
    <row r="270" spans="1:9" x14ac:dyDescent="0.25">
      <c r="A270" t="s">
        <v>112</v>
      </c>
      <c r="B270">
        <v>13666.1</v>
      </c>
      <c r="C270">
        <v>13627.3</v>
      </c>
      <c r="D270">
        <v>13539.8</v>
      </c>
      <c r="E270">
        <v>13491.2</v>
      </c>
      <c r="F270">
        <v>636.71500000000003</v>
      </c>
      <c r="G270">
        <v>0.37574400000000002</v>
      </c>
      <c r="H270">
        <v>0.62942699999999996</v>
      </c>
      <c r="I270">
        <v>0</v>
      </c>
    </row>
    <row r="271" spans="1:9" x14ac:dyDescent="0.25">
      <c r="A271" t="s">
        <v>112</v>
      </c>
      <c r="B271">
        <v>13665.8</v>
      </c>
      <c r="C271">
        <v>13627.3</v>
      </c>
      <c r="D271">
        <v>13537.7</v>
      </c>
      <c r="E271">
        <v>13489.7</v>
      </c>
      <c r="F271">
        <v>636.55600000000004</v>
      </c>
      <c r="G271">
        <v>0.37650899999999998</v>
      </c>
      <c r="H271">
        <v>0.62862499999999999</v>
      </c>
      <c r="I271">
        <v>0</v>
      </c>
    </row>
    <row r="272" spans="1:9" x14ac:dyDescent="0.25">
      <c r="A272" t="s">
        <v>112</v>
      </c>
      <c r="B272">
        <v>13659</v>
      </c>
      <c r="C272">
        <v>13620</v>
      </c>
      <c r="D272">
        <v>13539.9</v>
      </c>
      <c r="E272">
        <v>13490.4</v>
      </c>
      <c r="F272">
        <v>636.59699999999998</v>
      </c>
      <c r="G272">
        <v>0.37569000000000002</v>
      </c>
      <c r="H272">
        <v>0.61912</v>
      </c>
      <c r="I272">
        <v>0</v>
      </c>
    </row>
    <row r="273" spans="1:25" x14ac:dyDescent="0.25">
      <c r="A273" t="s">
        <v>112</v>
      </c>
      <c r="B273">
        <v>13669.4</v>
      </c>
      <c r="C273">
        <v>13630.3</v>
      </c>
      <c r="D273">
        <v>13537.4</v>
      </c>
      <c r="E273">
        <v>13490.5</v>
      </c>
      <c r="F273">
        <v>636.51700000000005</v>
      </c>
      <c r="G273">
        <v>0.37571199999999999</v>
      </c>
      <c r="H273">
        <v>0.62973299999999999</v>
      </c>
      <c r="I273">
        <v>0</v>
      </c>
    </row>
    <row r="274" spans="1:25" x14ac:dyDescent="0.25">
      <c r="A274" t="s">
        <v>112</v>
      </c>
      <c r="B274">
        <v>13671.6</v>
      </c>
      <c r="C274">
        <v>13632.6</v>
      </c>
      <c r="D274">
        <v>13538</v>
      </c>
      <c r="E274">
        <v>13490.3</v>
      </c>
      <c r="F274">
        <v>636.43299999999999</v>
      </c>
      <c r="G274">
        <v>0.37569000000000002</v>
      </c>
      <c r="H274">
        <v>0.62822</v>
      </c>
      <c r="I274">
        <v>0</v>
      </c>
    </row>
    <row r="275" spans="1:25" x14ac:dyDescent="0.25">
      <c r="A275" t="s">
        <v>112</v>
      </c>
      <c r="B275">
        <v>13661.7</v>
      </c>
      <c r="C275">
        <v>13622.7</v>
      </c>
      <c r="D275">
        <v>13539.8</v>
      </c>
      <c r="E275">
        <v>13490.4</v>
      </c>
      <c r="F275">
        <v>636.42200000000003</v>
      </c>
      <c r="G275">
        <v>0.37569000000000002</v>
      </c>
      <c r="H275">
        <v>0.61912199999999995</v>
      </c>
      <c r="I275">
        <v>0</v>
      </c>
    </row>
    <row r="276" spans="1:25" x14ac:dyDescent="0.25">
      <c r="A276" t="s">
        <v>112</v>
      </c>
      <c r="B276">
        <v>13669.3</v>
      </c>
      <c r="C276">
        <v>13630.4</v>
      </c>
      <c r="D276">
        <v>13539.5</v>
      </c>
      <c r="E276">
        <v>13490.5</v>
      </c>
      <c r="F276">
        <v>636.48400000000004</v>
      </c>
      <c r="G276">
        <v>0.37452600000000003</v>
      </c>
      <c r="H276">
        <v>0.62823899999999999</v>
      </c>
      <c r="I276">
        <v>0</v>
      </c>
    </row>
    <row r="277" spans="1:25" x14ac:dyDescent="0.25">
      <c r="A277" t="s">
        <v>112</v>
      </c>
      <c r="B277">
        <v>13661.2</v>
      </c>
      <c r="C277">
        <v>13622.2</v>
      </c>
      <c r="D277">
        <v>13539.8</v>
      </c>
      <c r="E277">
        <v>13490</v>
      </c>
      <c r="F277">
        <v>636.33399999999995</v>
      </c>
      <c r="G277">
        <v>0.37570100000000001</v>
      </c>
      <c r="H277">
        <v>0.61911799999999995</v>
      </c>
      <c r="I277">
        <v>0</v>
      </c>
    </row>
    <row r="278" spans="1:25" x14ac:dyDescent="0.25">
      <c r="A278" t="s">
        <v>112</v>
      </c>
      <c r="B278">
        <v>13665.9</v>
      </c>
      <c r="C278">
        <v>13627.8</v>
      </c>
      <c r="D278">
        <v>13539.7</v>
      </c>
      <c r="E278">
        <v>13490.5</v>
      </c>
      <c r="F278">
        <v>636.62099999999998</v>
      </c>
      <c r="G278">
        <v>0.36872199999999999</v>
      </c>
      <c r="H278">
        <v>0.62977099999999997</v>
      </c>
      <c r="I278">
        <v>0</v>
      </c>
    </row>
    <row r="279" spans="1:25" x14ac:dyDescent="0.25">
      <c r="A279" t="s">
        <v>112</v>
      </c>
      <c r="B279">
        <v>13660.3</v>
      </c>
      <c r="C279">
        <v>13620.8</v>
      </c>
      <c r="D279">
        <v>13540.8</v>
      </c>
      <c r="E279">
        <v>13491.1</v>
      </c>
      <c r="F279">
        <v>636.58100000000002</v>
      </c>
      <c r="G279">
        <v>0.37588500000000002</v>
      </c>
      <c r="H279">
        <v>0.62581399999999998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13670.4</v>
      </c>
      <c r="C280">
        <v>13630.1</v>
      </c>
      <c r="D280">
        <v>13538.8</v>
      </c>
      <c r="E280">
        <v>13490.9</v>
      </c>
      <c r="F280">
        <v>636.47400000000005</v>
      </c>
      <c r="G280">
        <v>0.375884</v>
      </c>
      <c r="H280">
        <v>0.62781600000000004</v>
      </c>
      <c r="I280">
        <v>0</v>
      </c>
      <c r="R280">
        <f>AVERAGE(B231:B280)</f>
        <v>13666.312000000007</v>
      </c>
      <c r="S280">
        <f>AVERAGE(C231:C280)</f>
        <v>13626.968000000003</v>
      </c>
      <c r="U280">
        <f>_xlfn.VAR.P(B231:B280)</f>
        <v>21.281455999999263</v>
      </c>
      <c r="V280">
        <f>_xlfn.VAR.P(C231:C280)</f>
        <v>17.826975999999526</v>
      </c>
      <c r="X280">
        <f>1.96*SQRT(U280)/50</f>
        <v>0.18083676768798668</v>
      </c>
      <c r="Y280">
        <f>1.96*SQRT(V280)/50</f>
        <v>0.16551025466912697</v>
      </c>
    </row>
    <row r="281" spans="1:25" x14ac:dyDescent="0.25">
      <c r="A281" t="s">
        <v>112</v>
      </c>
      <c r="B281">
        <v>683408.32440000004</v>
      </c>
      <c r="C281" t="s">
        <v>37</v>
      </c>
    </row>
    <row r="282" spans="1:25" x14ac:dyDescent="0.25">
      <c r="A282" t="s">
        <v>97</v>
      </c>
      <c r="B282">
        <v>13132.7</v>
      </c>
      <c r="C282">
        <v>13093.2</v>
      </c>
      <c r="D282">
        <v>13003.7</v>
      </c>
      <c r="E282">
        <v>12884.6</v>
      </c>
      <c r="F282">
        <v>2873.56</v>
      </c>
      <c r="G282">
        <v>0.37581300000000001</v>
      </c>
      <c r="H282">
        <v>0.61911899999999997</v>
      </c>
      <c r="I282">
        <v>0</v>
      </c>
    </row>
    <row r="283" spans="1:25" x14ac:dyDescent="0.25">
      <c r="A283" t="s">
        <v>97</v>
      </c>
      <c r="B283">
        <v>13103.2</v>
      </c>
      <c r="C283">
        <v>13064.4</v>
      </c>
      <c r="D283">
        <v>12971.6</v>
      </c>
      <c r="E283">
        <v>12851.2</v>
      </c>
      <c r="F283">
        <v>2873.18</v>
      </c>
      <c r="G283">
        <v>0.37569200000000003</v>
      </c>
      <c r="H283">
        <v>0.61912199999999995</v>
      </c>
      <c r="I283">
        <v>0</v>
      </c>
    </row>
    <row r="284" spans="1:25" x14ac:dyDescent="0.25">
      <c r="A284" t="s">
        <v>97</v>
      </c>
      <c r="B284">
        <v>13099.6</v>
      </c>
      <c r="C284">
        <v>13060</v>
      </c>
      <c r="D284">
        <v>12969.2</v>
      </c>
      <c r="E284">
        <v>12850.9</v>
      </c>
      <c r="F284">
        <v>2872.52</v>
      </c>
      <c r="G284">
        <v>0.37573499999999999</v>
      </c>
      <c r="H284">
        <v>0.62744800000000001</v>
      </c>
      <c r="I284">
        <v>0</v>
      </c>
    </row>
    <row r="285" spans="1:25" x14ac:dyDescent="0.25">
      <c r="A285" t="s">
        <v>97</v>
      </c>
      <c r="B285">
        <v>13100.9</v>
      </c>
      <c r="C285">
        <v>13061.3</v>
      </c>
      <c r="D285">
        <v>12970.9</v>
      </c>
      <c r="E285">
        <v>12851.5</v>
      </c>
      <c r="F285">
        <v>2873.01</v>
      </c>
      <c r="G285">
        <v>0.37176199999999998</v>
      </c>
      <c r="H285">
        <v>0.62976200000000004</v>
      </c>
      <c r="I285">
        <v>0</v>
      </c>
    </row>
    <row r="286" spans="1:25" x14ac:dyDescent="0.25">
      <c r="A286" t="s">
        <v>97</v>
      </c>
      <c r="B286">
        <v>13104</v>
      </c>
      <c r="C286">
        <v>13064.6</v>
      </c>
      <c r="D286">
        <v>12972.7</v>
      </c>
      <c r="E286">
        <v>12851.2</v>
      </c>
      <c r="F286">
        <v>2872.92</v>
      </c>
      <c r="G286">
        <v>0.375919</v>
      </c>
      <c r="H286">
        <v>0.61912199999999995</v>
      </c>
      <c r="I286">
        <v>0</v>
      </c>
    </row>
    <row r="287" spans="1:25" x14ac:dyDescent="0.25">
      <c r="A287" t="s">
        <v>97</v>
      </c>
      <c r="B287">
        <v>13096.9</v>
      </c>
      <c r="C287">
        <v>13058.8</v>
      </c>
      <c r="D287">
        <v>12973.7</v>
      </c>
      <c r="E287">
        <v>12850.2</v>
      </c>
      <c r="F287">
        <v>2872.52</v>
      </c>
      <c r="G287">
        <v>0.37591599999999997</v>
      </c>
      <c r="H287">
        <v>0.61912</v>
      </c>
      <c r="I287">
        <v>0</v>
      </c>
    </row>
    <row r="288" spans="1:25" x14ac:dyDescent="0.25">
      <c r="A288" t="s">
        <v>97</v>
      </c>
      <c r="B288">
        <v>13099.5</v>
      </c>
      <c r="C288">
        <v>13060.8</v>
      </c>
      <c r="D288">
        <v>12975</v>
      </c>
      <c r="E288">
        <v>12850.9</v>
      </c>
      <c r="F288">
        <v>2872.39</v>
      </c>
      <c r="G288">
        <v>0.36937300000000001</v>
      </c>
      <c r="H288">
        <v>0.62577199999999999</v>
      </c>
      <c r="I288">
        <v>0</v>
      </c>
    </row>
    <row r="289" spans="1:9" x14ac:dyDescent="0.25">
      <c r="A289" t="s">
        <v>97</v>
      </c>
      <c r="B289">
        <v>13099.3</v>
      </c>
      <c r="C289">
        <v>13060.2</v>
      </c>
      <c r="D289">
        <v>12971.9</v>
      </c>
      <c r="E289">
        <v>12850.1</v>
      </c>
      <c r="F289">
        <v>2872.57</v>
      </c>
      <c r="G289">
        <v>0.375079</v>
      </c>
      <c r="H289">
        <v>0.62177499999999997</v>
      </c>
      <c r="I289">
        <v>0</v>
      </c>
    </row>
    <row r="290" spans="1:9" x14ac:dyDescent="0.25">
      <c r="A290" t="s">
        <v>97</v>
      </c>
      <c r="B290">
        <v>13101.3</v>
      </c>
      <c r="C290">
        <v>13062.4</v>
      </c>
      <c r="D290">
        <v>12969.1</v>
      </c>
      <c r="E290">
        <v>12849.6</v>
      </c>
      <c r="F290">
        <v>2871.92</v>
      </c>
      <c r="G290">
        <v>0.37604300000000002</v>
      </c>
      <c r="H290">
        <v>0.61904499999999996</v>
      </c>
      <c r="I290">
        <v>0</v>
      </c>
    </row>
    <row r="291" spans="1:9" x14ac:dyDescent="0.25">
      <c r="A291" t="s">
        <v>97</v>
      </c>
      <c r="B291">
        <v>13103.8</v>
      </c>
      <c r="C291">
        <v>13064.3</v>
      </c>
      <c r="D291">
        <v>12969</v>
      </c>
      <c r="E291">
        <v>12850.1</v>
      </c>
      <c r="F291">
        <v>2872.33</v>
      </c>
      <c r="G291">
        <v>0.37569599999999997</v>
      </c>
      <c r="H291">
        <v>0.627521</v>
      </c>
      <c r="I291">
        <v>0</v>
      </c>
    </row>
    <row r="292" spans="1:9" x14ac:dyDescent="0.25">
      <c r="A292" t="s">
        <v>97</v>
      </c>
      <c r="B292">
        <v>13104.9</v>
      </c>
      <c r="C292">
        <v>13066.2</v>
      </c>
      <c r="D292">
        <v>12969.4</v>
      </c>
      <c r="E292">
        <v>12849.7</v>
      </c>
      <c r="F292">
        <v>2871.71</v>
      </c>
      <c r="G292">
        <v>0.376247</v>
      </c>
      <c r="H292">
        <v>0.62978800000000001</v>
      </c>
      <c r="I292">
        <v>0</v>
      </c>
    </row>
    <row r="293" spans="1:9" x14ac:dyDescent="0.25">
      <c r="A293" t="s">
        <v>97</v>
      </c>
      <c r="B293">
        <v>13098.5</v>
      </c>
      <c r="C293">
        <v>13059.2</v>
      </c>
      <c r="D293">
        <v>12974.1</v>
      </c>
      <c r="E293">
        <v>12851.2</v>
      </c>
      <c r="F293">
        <v>2872.67</v>
      </c>
      <c r="G293">
        <v>0.37570300000000001</v>
      </c>
      <c r="H293">
        <v>0.62716000000000005</v>
      </c>
      <c r="I293">
        <v>0</v>
      </c>
    </row>
    <row r="294" spans="1:9" x14ac:dyDescent="0.25">
      <c r="A294" t="s">
        <v>97</v>
      </c>
      <c r="B294">
        <v>13094.8</v>
      </c>
      <c r="C294">
        <v>13055.3</v>
      </c>
      <c r="D294">
        <v>12973.2</v>
      </c>
      <c r="E294">
        <v>12851.3</v>
      </c>
      <c r="F294">
        <v>2872.47</v>
      </c>
      <c r="G294">
        <v>0.37668600000000002</v>
      </c>
      <c r="H294">
        <v>0.61912</v>
      </c>
      <c r="I294">
        <v>0</v>
      </c>
    </row>
    <row r="295" spans="1:9" x14ac:dyDescent="0.25">
      <c r="A295" t="s">
        <v>97</v>
      </c>
      <c r="B295">
        <v>13098</v>
      </c>
      <c r="C295">
        <v>13058.6</v>
      </c>
      <c r="D295">
        <v>12973.4</v>
      </c>
      <c r="E295">
        <v>12850.9</v>
      </c>
      <c r="F295">
        <v>2872.22</v>
      </c>
      <c r="G295">
        <v>0.37592100000000001</v>
      </c>
      <c r="H295">
        <v>0.62970499999999996</v>
      </c>
      <c r="I295">
        <v>0</v>
      </c>
    </row>
    <row r="296" spans="1:9" x14ac:dyDescent="0.25">
      <c r="A296" t="s">
        <v>97</v>
      </c>
      <c r="B296">
        <v>13100.7</v>
      </c>
      <c r="C296">
        <v>13061.6</v>
      </c>
      <c r="D296">
        <v>12972</v>
      </c>
      <c r="E296">
        <v>12850.4</v>
      </c>
      <c r="F296">
        <v>2872.02</v>
      </c>
      <c r="G296">
        <v>0.37570500000000001</v>
      </c>
      <c r="H296">
        <v>0.62929800000000002</v>
      </c>
      <c r="I296">
        <v>0</v>
      </c>
    </row>
    <row r="297" spans="1:9" x14ac:dyDescent="0.25">
      <c r="A297" t="s">
        <v>97</v>
      </c>
      <c r="B297">
        <v>13101.9</v>
      </c>
      <c r="C297">
        <v>13063.2</v>
      </c>
      <c r="D297">
        <v>12973.1</v>
      </c>
      <c r="E297">
        <v>12851.9</v>
      </c>
      <c r="F297">
        <v>2872.62</v>
      </c>
      <c r="G297">
        <v>0.375695</v>
      </c>
      <c r="H297">
        <v>0.61912199999999995</v>
      </c>
      <c r="I297">
        <v>0</v>
      </c>
    </row>
    <row r="298" spans="1:9" x14ac:dyDescent="0.25">
      <c r="A298" t="s">
        <v>97</v>
      </c>
      <c r="B298">
        <v>13104.2</v>
      </c>
      <c r="C298">
        <v>13064.5</v>
      </c>
      <c r="D298">
        <v>12972.8</v>
      </c>
      <c r="E298">
        <v>12852.3</v>
      </c>
      <c r="F298">
        <v>2872.32</v>
      </c>
      <c r="G298">
        <v>0.375697</v>
      </c>
      <c r="H298">
        <v>0.62789099999999998</v>
      </c>
      <c r="I298">
        <v>0</v>
      </c>
    </row>
    <row r="299" spans="1:9" x14ac:dyDescent="0.25">
      <c r="A299" t="s">
        <v>97</v>
      </c>
      <c r="B299">
        <v>13096.6</v>
      </c>
      <c r="C299">
        <v>13057.1</v>
      </c>
      <c r="D299">
        <v>12972.6</v>
      </c>
      <c r="E299">
        <v>12851.8</v>
      </c>
      <c r="F299">
        <v>2872.71</v>
      </c>
      <c r="G299">
        <v>0.37607699999999999</v>
      </c>
      <c r="H299">
        <v>0.62980400000000003</v>
      </c>
      <c r="I299">
        <v>0</v>
      </c>
    </row>
    <row r="300" spans="1:9" x14ac:dyDescent="0.25">
      <c r="A300" t="s">
        <v>97</v>
      </c>
      <c r="B300">
        <v>13098.8</v>
      </c>
      <c r="C300">
        <v>13059.4</v>
      </c>
      <c r="D300">
        <v>12971.1</v>
      </c>
      <c r="E300">
        <v>12851.5</v>
      </c>
      <c r="F300">
        <v>2872.35</v>
      </c>
      <c r="G300">
        <v>0.375691</v>
      </c>
      <c r="H300">
        <v>0.62166200000000005</v>
      </c>
      <c r="I300">
        <v>0</v>
      </c>
    </row>
    <row r="301" spans="1:9" x14ac:dyDescent="0.25">
      <c r="A301" t="s">
        <v>97</v>
      </c>
      <c r="B301">
        <v>13105.3</v>
      </c>
      <c r="C301">
        <v>13065.4</v>
      </c>
      <c r="D301">
        <v>12972.2</v>
      </c>
      <c r="E301">
        <v>12852</v>
      </c>
      <c r="F301">
        <v>2872.63</v>
      </c>
      <c r="G301">
        <v>0.37648700000000002</v>
      </c>
      <c r="H301">
        <v>0.62939299999999998</v>
      </c>
      <c r="I301">
        <v>0</v>
      </c>
    </row>
    <row r="302" spans="1:9" x14ac:dyDescent="0.25">
      <c r="A302" t="s">
        <v>97</v>
      </c>
      <c r="B302">
        <v>13101.1</v>
      </c>
      <c r="C302">
        <v>13061.8</v>
      </c>
      <c r="D302">
        <v>12970.1</v>
      </c>
      <c r="E302">
        <v>12850.7</v>
      </c>
      <c r="F302">
        <v>2872.15</v>
      </c>
      <c r="G302">
        <v>0.37570300000000001</v>
      </c>
      <c r="H302">
        <v>0.62844</v>
      </c>
      <c r="I302">
        <v>0</v>
      </c>
    </row>
    <row r="303" spans="1:9" x14ac:dyDescent="0.25">
      <c r="A303" t="s">
        <v>97</v>
      </c>
      <c r="B303">
        <v>13102.6</v>
      </c>
      <c r="C303">
        <v>13063</v>
      </c>
      <c r="D303">
        <v>12969.9</v>
      </c>
      <c r="E303">
        <v>12850.1</v>
      </c>
      <c r="F303">
        <v>2872.01</v>
      </c>
      <c r="G303">
        <v>0.375749</v>
      </c>
      <c r="H303">
        <v>0.62327399999999999</v>
      </c>
      <c r="I303">
        <v>0</v>
      </c>
    </row>
    <row r="304" spans="1:9" x14ac:dyDescent="0.25">
      <c r="A304" t="s">
        <v>97</v>
      </c>
      <c r="B304">
        <v>13098.6</v>
      </c>
      <c r="C304">
        <v>13060.3</v>
      </c>
      <c r="D304">
        <v>12973.5</v>
      </c>
      <c r="E304">
        <v>12850.6</v>
      </c>
      <c r="F304">
        <v>2872.18</v>
      </c>
      <c r="G304">
        <v>0.37583699999999998</v>
      </c>
      <c r="H304">
        <v>0.62455899999999998</v>
      </c>
      <c r="I304">
        <v>0</v>
      </c>
    </row>
    <row r="305" spans="1:9" x14ac:dyDescent="0.25">
      <c r="A305" t="s">
        <v>97</v>
      </c>
      <c r="B305">
        <v>13102.7</v>
      </c>
      <c r="C305">
        <v>13064.3</v>
      </c>
      <c r="D305">
        <v>12971.4</v>
      </c>
      <c r="E305">
        <v>12851.5</v>
      </c>
      <c r="F305">
        <v>2872.52</v>
      </c>
      <c r="G305">
        <v>0.375722</v>
      </c>
      <c r="H305">
        <v>0.62972600000000001</v>
      </c>
      <c r="I305">
        <v>0</v>
      </c>
    </row>
    <row r="306" spans="1:9" x14ac:dyDescent="0.25">
      <c r="A306" t="s">
        <v>97</v>
      </c>
      <c r="B306">
        <v>13097.3</v>
      </c>
      <c r="C306">
        <v>13058.6</v>
      </c>
      <c r="D306">
        <v>12973.8</v>
      </c>
      <c r="E306">
        <v>12850.6</v>
      </c>
      <c r="F306">
        <v>2872.1</v>
      </c>
      <c r="G306">
        <v>0.37569200000000003</v>
      </c>
      <c r="H306">
        <v>0.62978999999999996</v>
      </c>
      <c r="I306">
        <v>0</v>
      </c>
    </row>
    <row r="307" spans="1:9" x14ac:dyDescent="0.25">
      <c r="A307" t="s">
        <v>97</v>
      </c>
      <c r="B307">
        <v>13104.7</v>
      </c>
      <c r="C307">
        <v>13064.9</v>
      </c>
      <c r="D307">
        <v>12969.9</v>
      </c>
      <c r="E307">
        <v>12850.4</v>
      </c>
      <c r="F307">
        <v>2872.73</v>
      </c>
      <c r="G307">
        <v>0.37571100000000002</v>
      </c>
      <c r="H307">
        <v>0.61912199999999995</v>
      </c>
      <c r="I307">
        <v>0</v>
      </c>
    </row>
    <row r="308" spans="1:9" x14ac:dyDescent="0.25">
      <c r="A308" t="s">
        <v>97</v>
      </c>
      <c r="B308">
        <v>13099.5</v>
      </c>
      <c r="C308">
        <v>13060.2</v>
      </c>
      <c r="D308">
        <v>12974</v>
      </c>
      <c r="E308">
        <v>12850.3</v>
      </c>
      <c r="F308">
        <v>2871.76</v>
      </c>
      <c r="G308">
        <v>0.37569399999999997</v>
      </c>
      <c r="H308">
        <v>0.61912199999999995</v>
      </c>
      <c r="I308">
        <v>0</v>
      </c>
    </row>
    <row r="309" spans="1:9" x14ac:dyDescent="0.25">
      <c r="A309" t="s">
        <v>97</v>
      </c>
      <c r="B309">
        <v>13095.8</v>
      </c>
      <c r="C309">
        <v>13057.3</v>
      </c>
      <c r="D309">
        <v>12973.2</v>
      </c>
      <c r="E309">
        <v>12850.7</v>
      </c>
      <c r="F309">
        <v>2872.97</v>
      </c>
      <c r="G309">
        <v>0.37569000000000002</v>
      </c>
      <c r="H309">
        <v>0.61912199999999995</v>
      </c>
      <c r="I309">
        <v>0</v>
      </c>
    </row>
    <row r="310" spans="1:9" x14ac:dyDescent="0.25">
      <c r="A310" t="s">
        <v>97</v>
      </c>
      <c r="B310">
        <v>13104.2</v>
      </c>
      <c r="C310">
        <v>13065.8</v>
      </c>
      <c r="D310">
        <v>12969.3</v>
      </c>
      <c r="E310">
        <v>12850.4</v>
      </c>
      <c r="F310">
        <v>2872</v>
      </c>
      <c r="G310">
        <v>0.37574099999999999</v>
      </c>
      <c r="H310">
        <v>0.61911499999999997</v>
      </c>
      <c r="I310">
        <v>0</v>
      </c>
    </row>
    <row r="311" spans="1:9" x14ac:dyDescent="0.25">
      <c r="A311" t="s">
        <v>97</v>
      </c>
      <c r="B311">
        <v>13100.3</v>
      </c>
      <c r="C311">
        <v>13061.9</v>
      </c>
      <c r="D311">
        <v>12974.3</v>
      </c>
      <c r="E311">
        <v>12851.7</v>
      </c>
      <c r="F311">
        <v>2872.39</v>
      </c>
      <c r="G311">
        <v>0.37569799999999998</v>
      </c>
      <c r="H311">
        <v>0.61912199999999995</v>
      </c>
      <c r="I311">
        <v>0</v>
      </c>
    </row>
    <row r="312" spans="1:9" x14ac:dyDescent="0.25">
      <c r="A312" t="s">
        <v>97</v>
      </c>
      <c r="B312">
        <v>13098.8</v>
      </c>
      <c r="C312">
        <v>13060.7</v>
      </c>
      <c r="D312">
        <v>12974.7</v>
      </c>
      <c r="E312">
        <v>12852.3</v>
      </c>
      <c r="F312">
        <v>2872.88</v>
      </c>
      <c r="G312">
        <v>0.37573200000000001</v>
      </c>
      <c r="H312">
        <v>0.61912199999999995</v>
      </c>
      <c r="I312">
        <v>0</v>
      </c>
    </row>
    <row r="313" spans="1:9" x14ac:dyDescent="0.25">
      <c r="A313" t="s">
        <v>97</v>
      </c>
      <c r="B313">
        <v>13105.7</v>
      </c>
      <c r="C313">
        <v>13066.3</v>
      </c>
      <c r="D313">
        <v>12971.6</v>
      </c>
      <c r="E313">
        <v>12851</v>
      </c>
      <c r="F313">
        <v>2872.25</v>
      </c>
      <c r="G313">
        <v>0.37676799999999999</v>
      </c>
      <c r="H313">
        <v>0.62963999999999998</v>
      </c>
      <c r="I313">
        <v>0</v>
      </c>
    </row>
    <row r="314" spans="1:9" x14ac:dyDescent="0.25">
      <c r="A314" t="s">
        <v>97</v>
      </c>
      <c r="B314">
        <v>13100.5</v>
      </c>
      <c r="C314">
        <v>13062.2</v>
      </c>
      <c r="D314">
        <v>12973.1</v>
      </c>
      <c r="E314">
        <v>12851.6</v>
      </c>
      <c r="F314">
        <v>2872.65</v>
      </c>
      <c r="G314">
        <v>0.37569000000000002</v>
      </c>
      <c r="H314">
        <v>0.62710299999999997</v>
      </c>
      <c r="I314">
        <v>0</v>
      </c>
    </row>
    <row r="315" spans="1:9" x14ac:dyDescent="0.25">
      <c r="A315" t="s">
        <v>97</v>
      </c>
      <c r="B315">
        <v>13107.1</v>
      </c>
      <c r="C315">
        <v>13066.9</v>
      </c>
      <c r="D315">
        <v>12972.6</v>
      </c>
      <c r="E315">
        <v>12851.5</v>
      </c>
      <c r="F315">
        <v>2872.56</v>
      </c>
      <c r="G315">
        <v>0.375691</v>
      </c>
      <c r="H315">
        <v>0.62472799999999995</v>
      </c>
      <c r="I315">
        <v>0</v>
      </c>
    </row>
    <row r="316" spans="1:9" x14ac:dyDescent="0.25">
      <c r="A316" t="s">
        <v>97</v>
      </c>
      <c r="B316">
        <v>13102.6</v>
      </c>
      <c r="C316">
        <v>13063.5</v>
      </c>
      <c r="D316">
        <v>12974.7</v>
      </c>
      <c r="E316">
        <v>12851.7</v>
      </c>
      <c r="F316">
        <v>2872.39</v>
      </c>
      <c r="G316">
        <v>0.37573099999999998</v>
      </c>
      <c r="H316">
        <v>0.62720699999999996</v>
      </c>
      <c r="I316">
        <v>0</v>
      </c>
    </row>
    <row r="317" spans="1:9" x14ac:dyDescent="0.25">
      <c r="A317" t="s">
        <v>97</v>
      </c>
      <c r="B317">
        <v>13103.4</v>
      </c>
      <c r="C317">
        <v>13064.4</v>
      </c>
      <c r="D317">
        <v>12973.7</v>
      </c>
      <c r="E317">
        <v>12852.1</v>
      </c>
      <c r="F317">
        <v>2872.91</v>
      </c>
      <c r="G317">
        <v>0.37587900000000002</v>
      </c>
      <c r="H317">
        <v>0.62419400000000003</v>
      </c>
      <c r="I317">
        <v>0</v>
      </c>
    </row>
    <row r="318" spans="1:9" x14ac:dyDescent="0.25">
      <c r="A318" t="s">
        <v>97</v>
      </c>
      <c r="B318">
        <v>13099</v>
      </c>
      <c r="C318">
        <v>13060.2</v>
      </c>
      <c r="D318">
        <v>12971.4</v>
      </c>
      <c r="E318">
        <v>12852.6</v>
      </c>
      <c r="F318">
        <v>2872.94</v>
      </c>
      <c r="G318">
        <v>0.37581500000000001</v>
      </c>
      <c r="H318">
        <v>0.62631700000000001</v>
      </c>
      <c r="I318">
        <v>0</v>
      </c>
    </row>
    <row r="319" spans="1:9" x14ac:dyDescent="0.25">
      <c r="A319" t="s">
        <v>97</v>
      </c>
      <c r="B319">
        <v>13113.1</v>
      </c>
      <c r="C319">
        <v>13073.6</v>
      </c>
      <c r="D319">
        <v>12973</v>
      </c>
      <c r="E319">
        <v>12852.8</v>
      </c>
      <c r="F319">
        <v>2873.01</v>
      </c>
      <c r="G319">
        <v>0.37667499999999998</v>
      </c>
      <c r="H319">
        <v>0.62454200000000004</v>
      </c>
      <c r="I319">
        <v>0</v>
      </c>
    </row>
    <row r="320" spans="1:9" x14ac:dyDescent="0.25">
      <c r="A320" t="s">
        <v>97</v>
      </c>
      <c r="B320">
        <v>13101</v>
      </c>
      <c r="C320">
        <v>13061.7</v>
      </c>
      <c r="D320">
        <v>12972.9</v>
      </c>
      <c r="E320">
        <v>12854</v>
      </c>
      <c r="F320">
        <v>2873.14</v>
      </c>
      <c r="G320">
        <v>0.375691</v>
      </c>
      <c r="H320">
        <v>0.61912199999999995</v>
      </c>
      <c r="I320">
        <v>0</v>
      </c>
    </row>
    <row r="321" spans="1:25" x14ac:dyDescent="0.25">
      <c r="A321" t="s">
        <v>97</v>
      </c>
      <c r="B321">
        <v>13106.4</v>
      </c>
      <c r="C321">
        <v>13067.5</v>
      </c>
      <c r="D321">
        <v>12974.3</v>
      </c>
      <c r="E321">
        <v>12853.6</v>
      </c>
      <c r="F321">
        <v>2873.02</v>
      </c>
      <c r="G321">
        <v>0.37569999999999998</v>
      </c>
      <c r="H321">
        <v>0.62909000000000004</v>
      </c>
      <c r="I321">
        <v>0</v>
      </c>
    </row>
    <row r="322" spans="1:25" x14ac:dyDescent="0.25">
      <c r="A322" t="s">
        <v>97</v>
      </c>
      <c r="B322">
        <v>13103.9</v>
      </c>
      <c r="C322">
        <v>13065.4</v>
      </c>
      <c r="D322">
        <v>12973.9</v>
      </c>
      <c r="E322">
        <v>12853.4</v>
      </c>
      <c r="F322">
        <v>2872.92</v>
      </c>
      <c r="G322">
        <v>0.37583100000000003</v>
      </c>
      <c r="H322">
        <v>0.62909499999999996</v>
      </c>
      <c r="I322">
        <v>0</v>
      </c>
    </row>
    <row r="323" spans="1:25" x14ac:dyDescent="0.25">
      <c r="A323" t="s">
        <v>97</v>
      </c>
      <c r="B323">
        <v>13100.7</v>
      </c>
      <c r="C323">
        <v>13061.4</v>
      </c>
      <c r="D323">
        <v>12977.5</v>
      </c>
      <c r="E323">
        <v>12853.7</v>
      </c>
      <c r="F323">
        <v>2872.98</v>
      </c>
      <c r="G323">
        <v>0.37574800000000003</v>
      </c>
      <c r="H323">
        <v>0.629494</v>
      </c>
      <c r="I323">
        <v>0</v>
      </c>
    </row>
    <row r="324" spans="1:25" x14ac:dyDescent="0.25">
      <c r="A324" t="s">
        <v>97</v>
      </c>
      <c r="B324">
        <v>13138.9</v>
      </c>
      <c r="C324">
        <v>13097.6</v>
      </c>
      <c r="D324">
        <v>12973.9</v>
      </c>
      <c r="E324">
        <v>12853.1</v>
      </c>
      <c r="F324">
        <v>2872.89</v>
      </c>
      <c r="G324">
        <v>0.37574299999999999</v>
      </c>
      <c r="H324">
        <v>0.61911799999999995</v>
      </c>
      <c r="I324">
        <v>0</v>
      </c>
    </row>
    <row r="325" spans="1:25" x14ac:dyDescent="0.25">
      <c r="A325" t="s">
        <v>97</v>
      </c>
      <c r="B325">
        <v>13101.9</v>
      </c>
      <c r="C325">
        <v>13063.4</v>
      </c>
      <c r="D325">
        <v>12974</v>
      </c>
      <c r="E325">
        <v>12852.5</v>
      </c>
      <c r="F325">
        <v>2872.85</v>
      </c>
      <c r="G325">
        <v>0.37569000000000002</v>
      </c>
      <c r="H325">
        <v>0.61912199999999995</v>
      </c>
      <c r="I325">
        <v>0</v>
      </c>
    </row>
    <row r="326" spans="1:25" x14ac:dyDescent="0.25">
      <c r="A326" t="s">
        <v>97</v>
      </c>
      <c r="B326">
        <v>13108.1</v>
      </c>
      <c r="C326">
        <v>13067.9</v>
      </c>
      <c r="D326">
        <v>12974.1</v>
      </c>
      <c r="E326">
        <v>12852.9</v>
      </c>
      <c r="F326">
        <v>2872.94</v>
      </c>
      <c r="G326">
        <v>0.37604500000000002</v>
      </c>
      <c r="H326">
        <v>0.62968299999999999</v>
      </c>
      <c r="I326">
        <v>0</v>
      </c>
    </row>
    <row r="327" spans="1:25" x14ac:dyDescent="0.25">
      <c r="A327" t="s">
        <v>97</v>
      </c>
      <c r="B327">
        <v>13108</v>
      </c>
      <c r="C327">
        <v>13068.6</v>
      </c>
      <c r="D327">
        <v>12972.8</v>
      </c>
      <c r="E327">
        <v>12853.2</v>
      </c>
      <c r="F327">
        <v>2872.72</v>
      </c>
      <c r="G327">
        <v>0.37570399999999998</v>
      </c>
      <c r="H327">
        <v>0.61912199999999995</v>
      </c>
      <c r="I327">
        <v>0</v>
      </c>
    </row>
    <row r="328" spans="1:25" x14ac:dyDescent="0.25">
      <c r="A328" t="s">
        <v>97</v>
      </c>
      <c r="B328">
        <v>13100.8</v>
      </c>
      <c r="C328">
        <v>13061.6</v>
      </c>
      <c r="D328">
        <v>12974.8</v>
      </c>
      <c r="E328">
        <v>12852.6</v>
      </c>
      <c r="F328">
        <v>2872.71</v>
      </c>
      <c r="G328">
        <v>0.37921199999999999</v>
      </c>
      <c r="H328">
        <v>0.61912</v>
      </c>
      <c r="I328">
        <v>0</v>
      </c>
    </row>
    <row r="329" spans="1:25" x14ac:dyDescent="0.25">
      <c r="A329" t="s">
        <v>97</v>
      </c>
      <c r="B329">
        <v>13100.4</v>
      </c>
      <c r="C329">
        <v>13061.4</v>
      </c>
      <c r="D329">
        <v>12975.1</v>
      </c>
      <c r="E329">
        <v>12852.6</v>
      </c>
      <c r="F329">
        <v>2873.05</v>
      </c>
      <c r="G329">
        <v>0.37569000000000002</v>
      </c>
      <c r="H329">
        <v>0.62980199999999997</v>
      </c>
      <c r="I329">
        <v>0</v>
      </c>
    </row>
    <row r="330" spans="1:25" x14ac:dyDescent="0.25">
      <c r="A330" t="s">
        <v>97</v>
      </c>
      <c r="B330">
        <v>13098</v>
      </c>
      <c r="C330">
        <v>13060</v>
      </c>
      <c r="D330">
        <v>12973.8</v>
      </c>
      <c r="E330">
        <v>12851.5</v>
      </c>
      <c r="F330">
        <v>2872.36</v>
      </c>
      <c r="G330">
        <v>0.38070700000000002</v>
      </c>
      <c r="H330">
        <v>0.62729599999999996</v>
      </c>
      <c r="I330">
        <v>0</v>
      </c>
    </row>
    <row r="331" spans="1:25" x14ac:dyDescent="0.25">
      <c r="A331" t="s">
        <v>97</v>
      </c>
      <c r="B331">
        <v>13106.3</v>
      </c>
      <c r="C331">
        <v>13067.9</v>
      </c>
      <c r="D331">
        <v>12972.2</v>
      </c>
      <c r="E331">
        <v>12852.4</v>
      </c>
      <c r="F331">
        <v>2872.43</v>
      </c>
      <c r="G331">
        <v>0.375859</v>
      </c>
      <c r="H331">
        <v>0.61912</v>
      </c>
      <c r="I331">
        <v>0</v>
      </c>
    </row>
    <row r="332" spans="1:25" x14ac:dyDescent="0.25">
      <c r="A332" t="s">
        <v>97</v>
      </c>
      <c r="B332">
        <v>13104.7</v>
      </c>
      <c r="C332">
        <v>13065.2</v>
      </c>
      <c r="D332">
        <v>12974.1</v>
      </c>
      <c r="E332">
        <v>12852.5</v>
      </c>
      <c r="F332">
        <v>2872.72</v>
      </c>
      <c r="G332">
        <v>0.37569200000000003</v>
      </c>
      <c r="H332">
        <v>0.62830399999999997</v>
      </c>
      <c r="I332">
        <v>0</v>
      </c>
    </row>
    <row r="333" spans="1:25" x14ac:dyDescent="0.25">
      <c r="A333" t="s">
        <v>97</v>
      </c>
      <c r="B333">
        <v>13104.1</v>
      </c>
      <c r="C333">
        <v>13065.8</v>
      </c>
      <c r="D333">
        <v>12974.5</v>
      </c>
      <c r="E333">
        <v>12853.1</v>
      </c>
      <c r="F333">
        <v>2872.64</v>
      </c>
      <c r="G333">
        <v>0.37569000000000002</v>
      </c>
      <c r="H333">
        <v>0.62669799999999998</v>
      </c>
      <c r="I333">
        <v>0</v>
      </c>
    </row>
    <row r="334" spans="1:25" x14ac:dyDescent="0.25">
      <c r="A334" t="s">
        <v>97</v>
      </c>
      <c r="B334">
        <v>13115.5</v>
      </c>
      <c r="C334">
        <v>13065</v>
      </c>
      <c r="D334">
        <v>12972.6</v>
      </c>
      <c r="E334">
        <v>12852.2</v>
      </c>
      <c r="F334">
        <v>2872.61</v>
      </c>
      <c r="G334">
        <v>0.375718</v>
      </c>
      <c r="H334">
        <v>0.61910799999999999</v>
      </c>
      <c r="I334">
        <v>0</v>
      </c>
    </row>
    <row r="335" spans="1:25" x14ac:dyDescent="0.25">
      <c r="A335" t="s">
        <v>97</v>
      </c>
      <c r="B335">
        <v>13098.9</v>
      </c>
      <c r="C335">
        <v>13059.3</v>
      </c>
      <c r="D335">
        <v>12975</v>
      </c>
      <c r="E335">
        <v>12853.3</v>
      </c>
      <c r="F335">
        <v>2872.88</v>
      </c>
      <c r="G335">
        <v>0.37636599999999998</v>
      </c>
      <c r="H335">
        <v>0.61912199999999995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13104.7</v>
      </c>
      <c r="C336">
        <v>13065.5</v>
      </c>
      <c r="D336">
        <v>12971.9</v>
      </c>
      <c r="E336">
        <v>12852.1</v>
      </c>
      <c r="F336">
        <v>2872.42</v>
      </c>
      <c r="G336">
        <v>0.375834</v>
      </c>
      <c r="H336">
        <v>0.61912100000000003</v>
      </c>
      <c r="I336">
        <v>0</v>
      </c>
      <c r="R336">
        <f>AVERAGE(B287:B336)</f>
        <v>13102.876</v>
      </c>
      <c r="S336">
        <f>AVERAGE(C287:C336)</f>
        <v>13063.562000000004</v>
      </c>
      <c r="U336">
        <f>_xlfn.VAR.P(B287:B336)</f>
        <v>42.836224000000819</v>
      </c>
      <c r="V336">
        <f>_xlfn.VAR.P(C287:C336)</f>
        <v>35.439956000000507</v>
      </c>
      <c r="X336">
        <f>1.96*SQRT(U336)/50</f>
        <v>0.2565616012722115</v>
      </c>
      <c r="Y336">
        <f>1.96*SQRT(V336)/50</f>
        <v>0.23336335185251514</v>
      </c>
    </row>
    <row r="337" spans="1:9" x14ac:dyDescent="0.25">
      <c r="A337" t="s">
        <v>97</v>
      </c>
      <c r="B337">
        <v>655239.71189999999</v>
      </c>
      <c r="C337" t="s">
        <v>37</v>
      </c>
    </row>
    <row r="338" spans="1:9" x14ac:dyDescent="0.25">
      <c r="A338" t="s">
        <v>113</v>
      </c>
      <c r="B338">
        <v>16887.900000000001</v>
      </c>
      <c r="C338">
        <v>16848.099999999999</v>
      </c>
      <c r="D338">
        <v>16794.3</v>
      </c>
      <c r="E338">
        <v>16766.5</v>
      </c>
      <c r="F338">
        <v>3158.9</v>
      </c>
      <c r="G338">
        <v>0.37573400000000001</v>
      </c>
      <c r="H338">
        <v>0.62550099999999997</v>
      </c>
      <c r="I338">
        <v>0</v>
      </c>
    </row>
    <row r="339" spans="1:9" x14ac:dyDescent="0.25">
      <c r="A339" t="s">
        <v>113</v>
      </c>
      <c r="B339">
        <v>16853.5</v>
      </c>
      <c r="C339">
        <v>16812.900000000001</v>
      </c>
      <c r="D339">
        <v>16759.900000000001</v>
      </c>
      <c r="E339">
        <v>16732.099999999999</v>
      </c>
      <c r="F339">
        <v>3122.25</v>
      </c>
      <c r="G339">
        <v>0.37569000000000002</v>
      </c>
      <c r="H339">
        <v>0.62736599999999998</v>
      </c>
      <c r="I339">
        <v>0</v>
      </c>
    </row>
    <row r="340" spans="1:9" x14ac:dyDescent="0.25">
      <c r="A340" t="s">
        <v>113</v>
      </c>
      <c r="B340">
        <v>16868.7</v>
      </c>
      <c r="C340">
        <v>16828.900000000001</v>
      </c>
      <c r="D340">
        <v>16777.8</v>
      </c>
      <c r="E340">
        <v>16748.2</v>
      </c>
      <c r="F340">
        <v>3141.18</v>
      </c>
      <c r="G340">
        <v>0.37622499999999998</v>
      </c>
      <c r="H340">
        <v>0.62977099999999997</v>
      </c>
      <c r="I340">
        <v>0</v>
      </c>
    </row>
    <row r="341" spans="1:9" x14ac:dyDescent="0.25">
      <c r="A341" t="s">
        <v>113</v>
      </c>
      <c r="B341">
        <v>16946.5</v>
      </c>
      <c r="C341">
        <v>16907.900000000001</v>
      </c>
      <c r="D341">
        <v>16841.3</v>
      </c>
      <c r="E341">
        <v>16808.8</v>
      </c>
      <c r="F341">
        <v>3162.96</v>
      </c>
      <c r="G341">
        <v>0.37584600000000001</v>
      </c>
      <c r="H341">
        <v>0.62933099999999997</v>
      </c>
      <c r="I341">
        <v>0</v>
      </c>
    </row>
    <row r="342" spans="1:9" x14ac:dyDescent="0.25">
      <c r="A342" t="s">
        <v>113</v>
      </c>
      <c r="B342">
        <v>16941.2</v>
      </c>
      <c r="C342">
        <v>16902.5</v>
      </c>
      <c r="D342">
        <v>16839.2</v>
      </c>
      <c r="E342">
        <v>16807.3</v>
      </c>
      <c r="F342">
        <v>3166.68</v>
      </c>
      <c r="G342">
        <v>0.37308999999999998</v>
      </c>
      <c r="H342">
        <v>0.61912</v>
      </c>
      <c r="I342">
        <v>0</v>
      </c>
    </row>
    <row r="343" spans="1:9" x14ac:dyDescent="0.25">
      <c r="A343" t="s">
        <v>113</v>
      </c>
      <c r="B343">
        <v>16945.2</v>
      </c>
      <c r="C343">
        <v>16907.2</v>
      </c>
      <c r="D343">
        <v>16842.900000000001</v>
      </c>
      <c r="E343">
        <v>16809.5</v>
      </c>
      <c r="F343">
        <v>3169.81</v>
      </c>
      <c r="G343">
        <v>0.37569599999999997</v>
      </c>
      <c r="H343">
        <v>0.62976399999999999</v>
      </c>
      <c r="I343">
        <v>0</v>
      </c>
    </row>
    <row r="344" spans="1:9" x14ac:dyDescent="0.25">
      <c r="A344" t="s">
        <v>113</v>
      </c>
      <c r="B344">
        <v>16852.7</v>
      </c>
      <c r="C344">
        <v>16813.8</v>
      </c>
      <c r="D344">
        <v>16761.5</v>
      </c>
      <c r="E344">
        <v>16735</v>
      </c>
      <c r="F344">
        <v>3131</v>
      </c>
      <c r="G344">
        <v>0.37657600000000002</v>
      </c>
      <c r="H344">
        <v>0.61911899999999997</v>
      </c>
      <c r="I344">
        <v>0</v>
      </c>
    </row>
    <row r="345" spans="1:9" x14ac:dyDescent="0.25">
      <c r="A345" t="s">
        <v>113</v>
      </c>
      <c r="B345">
        <v>16879.7</v>
      </c>
      <c r="C345">
        <v>16841.400000000001</v>
      </c>
      <c r="D345">
        <v>16783</v>
      </c>
      <c r="E345">
        <v>16753.599999999999</v>
      </c>
      <c r="F345">
        <v>3150.48</v>
      </c>
      <c r="G345">
        <v>0.37569599999999997</v>
      </c>
      <c r="H345">
        <v>0.62966900000000003</v>
      </c>
      <c r="I345">
        <v>0</v>
      </c>
    </row>
    <row r="346" spans="1:9" x14ac:dyDescent="0.25">
      <c r="A346" t="s">
        <v>113</v>
      </c>
      <c r="B346">
        <v>16857.3</v>
      </c>
      <c r="C346">
        <v>16818.599999999999</v>
      </c>
      <c r="D346">
        <v>16766.5</v>
      </c>
      <c r="E346">
        <v>16741.400000000001</v>
      </c>
      <c r="F346">
        <v>3145.58</v>
      </c>
      <c r="G346">
        <v>0.37606400000000001</v>
      </c>
      <c r="H346">
        <v>0.62108300000000005</v>
      </c>
      <c r="I346">
        <v>0</v>
      </c>
    </row>
    <row r="347" spans="1:9" x14ac:dyDescent="0.25">
      <c r="A347" t="s">
        <v>113</v>
      </c>
      <c r="B347">
        <v>16889.400000000001</v>
      </c>
      <c r="C347">
        <v>16850.3</v>
      </c>
      <c r="D347">
        <v>16788.900000000001</v>
      </c>
      <c r="E347">
        <v>16758.8</v>
      </c>
      <c r="F347">
        <v>3143.82</v>
      </c>
      <c r="G347">
        <v>0.36447099999999999</v>
      </c>
      <c r="H347">
        <v>0.61910799999999999</v>
      </c>
      <c r="I347">
        <v>0</v>
      </c>
    </row>
    <row r="348" spans="1:9" x14ac:dyDescent="0.25">
      <c r="A348" t="s">
        <v>113</v>
      </c>
      <c r="B348">
        <v>16879.2</v>
      </c>
      <c r="C348">
        <v>16838.900000000001</v>
      </c>
      <c r="D348">
        <v>16780.2</v>
      </c>
      <c r="E348">
        <v>16752.900000000001</v>
      </c>
      <c r="F348">
        <v>3146.22</v>
      </c>
      <c r="G348">
        <v>0.376525</v>
      </c>
      <c r="H348">
        <v>0.62968299999999999</v>
      </c>
      <c r="I348">
        <v>0</v>
      </c>
    </row>
    <row r="349" spans="1:9" x14ac:dyDescent="0.25">
      <c r="A349" t="s">
        <v>113</v>
      </c>
      <c r="B349">
        <v>16883.5</v>
      </c>
      <c r="C349">
        <v>16843.900000000001</v>
      </c>
      <c r="D349">
        <v>16784</v>
      </c>
      <c r="E349">
        <v>16752.900000000001</v>
      </c>
      <c r="F349">
        <v>3141.41</v>
      </c>
      <c r="G349">
        <v>0.37573499999999999</v>
      </c>
      <c r="H349">
        <v>0.619112</v>
      </c>
      <c r="I349">
        <v>0</v>
      </c>
    </row>
    <row r="350" spans="1:9" x14ac:dyDescent="0.25">
      <c r="A350" t="s">
        <v>113</v>
      </c>
      <c r="B350">
        <v>16880.900000000001</v>
      </c>
      <c r="C350">
        <v>16841.099999999999</v>
      </c>
      <c r="D350">
        <v>16782.2</v>
      </c>
      <c r="E350">
        <v>16756.3</v>
      </c>
      <c r="F350">
        <v>3143.16</v>
      </c>
      <c r="G350">
        <v>0.37573000000000001</v>
      </c>
      <c r="H350">
        <v>0.61911300000000002</v>
      </c>
      <c r="I350">
        <v>0</v>
      </c>
    </row>
    <row r="351" spans="1:9" x14ac:dyDescent="0.25">
      <c r="A351" t="s">
        <v>113</v>
      </c>
      <c r="B351">
        <v>16882.5</v>
      </c>
      <c r="C351">
        <v>16843.3</v>
      </c>
      <c r="D351">
        <v>16788</v>
      </c>
      <c r="E351">
        <v>16759.599999999999</v>
      </c>
      <c r="F351">
        <v>3147.52</v>
      </c>
      <c r="G351">
        <v>0.37575900000000001</v>
      </c>
      <c r="H351">
        <v>0.62864200000000003</v>
      </c>
      <c r="I351">
        <v>0</v>
      </c>
    </row>
    <row r="352" spans="1:9" x14ac:dyDescent="0.25">
      <c r="A352" t="s">
        <v>113</v>
      </c>
      <c r="B352">
        <v>16857.8</v>
      </c>
      <c r="C352">
        <v>16818.3</v>
      </c>
      <c r="D352">
        <v>16763.900000000001</v>
      </c>
      <c r="E352">
        <v>16737.099999999999</v>
      </c>
      <c r="F352">
        <v>3129.8</v>
      </c>
      <c r="G352">
        <v>0.37573699999999999</v>
      </c>
      <c r="H352">
        <v>0.62930399999999997</v>
      </c>
      <c r="I352">
        <v>0</v>
      </c>
    </row>
    <row r="353" spans="1:9" x14ac:dyDescent="0.25">
      <c r="A353" t="s">
        <v>113</v>
      </c>
      <c r="B353">
        <v>16899.7</v>
      </c>
      <c r="C353">
        <v>16859.8</v>
      </c>
      <c r="D353">
        <v>16803.5</v>
      </c>
      <c r="E353">
        <v>16774.900000000001</v>
      </c>
      <c r="F353">
        <v>3157.36</v>
      </c>
      <c r="G353">
        <v>0.37569000000000002</v>
      </c>
      <c r="H353">
        <v>0.62946999999999997</v>
      </c>
      <c r="I353">
        <v>0</v>
      </c>
    </row>
    <row r="354" spans="1:9" x14ac:dyDescent="0.25">
      <c r="A354" t="s">
        <v>113</v>
      </c>
      <c r="B354">
        <v>16864.5</v>
      </c>
      <c r="C354">
        <v>16826.099999999999</v>
      </c>
      <c r="D354">
        <v>16775.8</v>
      </c>
      <c r="E354">
        <v>16746.5</v>
      </c>
      <c r="F354">
        <v>3145.66</v>
      </c>
      <c r="G354">
        <v>0.375697</v>
      </c>
      <c r="H354">
        <v>0.619112</v>
      </c>
      <c r="I354">
        <v>0</v>
      </c>
    </row>
    <row r="355" spans="1:9" x14ac:dyDescent="0.25">
      <c r="A355" t="s">
        <v>113</v>
      </c>
      <c r="B355">
        <v>16882.099999999999</v>
      </c>
      <c r="C355">
        <v>16841.7</v>
      </c>
      <c r="D355">
        <v>16784.5</v>
      </c>
      <c r="E355">
        <v>16754.599999999999</v>
      </c>
      <c r="F355">
        <v>3140.37</v>
      </c>
      <c r="G355">
        <v>0.37584699999999999</v>
      </c>
      <c r="H355">
        <v>0.61912199999999995</v>
      </c>
      <c r="I355">
        <v>0</v>
      </c>
    </row>
    <row r="356" spans="1:9" x14ac:dyDescent="0.25">
      <c r="A356" t="s">
        <v>113</v>
      </c>
      <c r="B356">
        <v>16890.400000000001</v>
      </c>
      <c r="C356">
        <v>16850.3</v>
      </c>
      <c r="D356">
        <v>16792.099999999999</v>
      </c>
      <c r="E356">
        <v>16764.099999999999</v>
      </c>
      <c r="F356">
        <v>3147.42</v>
      </c>
      <c r="G356">
        <v>0.37572800000000001</v>
      </c>
      <c r="H356">
        <v>0.61912199999999995</v>
      </c>
      <c r="I356">
        <v>0</v>
      </c>
    </row>
    <row r="357" spans="1:9" x14ac:dyDescent="0.25">
      <c r="A357" t="s">
        <v>113</v>
      </c>
      <c r="B357">
        <v>16888.400000000001</v>
      </c>
      <c r="C357">
        <v>16849.7</v>
      </c>
      <c r="D357">
        <v>16792.900000000001</v>
      </c>
      <c r="E357">
        <v>16766.099999999999</v>
      </c>
      <c r="F357">
        <v>3157.24</v>
      </c>
      <c r="G357">
        <v>0.37655899999999998</v>
      </c>
      <c r="H357">
        <v>0.638235</v>
      </c>
      <c r="I357">
        <v>0</v>
      </c>
    </row>
    <row r="358" spans="1:9" x14ac:dyDescent="0.25">
      <c r="A358" t="s">
        <v>113</v>
      </c>
      <c r="B358">
        <v>16941</v>
      </c>
      <c r="C358">
        <v>16901.900000000001</v>
      </c>
      <c r="D358">
        <v>16836.900000000001</v>
      </c>
      <c r="E358">
        <v>16805.599999999999</v>
      </c>
      <c r="F358">
        <v>3164.59</v>
      </c>
      <c r="G358">
        <v>0.375693</v>
      </c>
      <c r="H358">
        <v>0.61977099999999996</v>
      </c>
      <c r="I358">
        <v>0</v>
      </c>
    </row>
    <row r="359" spans="1:9" x14ac:dyDescent="0.25">
      <c r="A359" t="s">
        <v>113</v>
      </c>
      <c r="B359">
        <v>16917.3</v>
      </c>
      <c r="C359">
        <v>16878.400000000001</v>
      </c>
      <c r="D359">
        <v>16818.8</v>
      </c>
      <c r="E359">
        <v>16788.3</v>
      </c>
      <c r="F359">
        <v>3181.01</v>
      </c>
      <c r="G359">
        <v>0.37582100000000002</v>
      </c>
      <c r="H359">
        <v>0.61912199999999995</v>
      </c>
      <c r="I359">
        <v>0</v>
      </c>
    </row>
    <row r="360" spans="1:9" x14ac:dyDescent="0.25">
      <c r="A360" t="s">
        <v>113</v>
      </c>
      <c r="B360">
        <v>16858.7</v>
      </c>
      <c r="C360">
        <v>16820.3</v>
      </c>
      <c r="D360">
        <v>16765.2</v>
      </c>
      <c r="E360">
        <v>16739</v>
      </c>
      <c r="F360">
        <v>3143.72</v>
      </c>
      <c r="G360">
        <v>0.37569000000000002</v>
      </c>
      <c r="H360">
        <v>0.62970199999999998</v>
      </c>
      <c r="I360">
        <v>0</v>
      </c>
    </row>
    <row r="361" spans="1:9" x14ac:dyDescent="0.25">
      <c r="A361" t="s">
        <v>113</v>
      </c>
      <c r="B361">
        <v>16851</v>
      </c>
      <c r="C361">
        <v>16811.900000000001</v>
      </c>
      <c r="D361">
        <v>16760.8</v>
      </c>
      <c r="E361">
        <v>16733.3</v>
      </c>
      <c r="F361">
        <v>3137.73</v>
      </c>
      <c r="G361">
        <v>0.375691</v>
      </c>
      <c r="H361">
        <v>0.62598500000000001</v>
      </c>
      <c r="I361">
        <v>0</v>
      </c>
    </row>
    <row r="362" spans="1:9" x14ac:dyDescent="0.25">
      <c r="A362" t="s">
        <v>113</v>
      </c>
      <c r="B362">
        <v>16876.3</v>
      </c>
      <c r="C362">
        <v>16836.599999999999</v>
      </c>
      <c r="D362">
        <v>16781.5</v>
      </c>
      <c r="E362">
        <v>16753.8</v>
      </c>
      <c r="F362">
        <v>3153.05</v>
      </c>
      <c r="G362">
        <v>0.37579499999999999</v>
      </c>
      <c r="H362">
        <v>0.62980400000000003</v>
      </c>
      <c r="I362">
        <v>0</v>
      </c>
    </row>
    <row r="363" spans="1:9" x14ac:dyDescent="0.25">
      <c r="A363" t="s">
        <v>113</v>
      </c>
      <c r="B363">
        <v>16929.900000000001</v>
      </c>
      <c r="C363">
        <v>16890.7</v>
      </c>
      <c r="D363">
        <v>16827.8</v>
      </c>
      <c r="E363">
        <v>16797.900000000001</v>
      </c>
      <c r="F363">
        <v>3171.91</v>
      </c>
      <c r="G363">
        <v>0.37580200000000002</v>
      </c>
      <c r="H363">
        <v>0.61910699999999996</v>
      </c>
      <c r="I363">
        <v>0</v>
      </c>
    </row>
    <row r="364" spans="1:9" x14ac:dyDescent="0.25">
      <c r="A364" t="s">
        <v>113</v>
      </c>
      <c r="B364">
        <v>16894.2</v>
      </c>
      <c r="C364">
        <v>16854.3</v>
      </c>
      <c r="D364">
        <v>16795.2</v>
      </c>
      <c r="E364">
        <v>16768.099999999999</v>
      </c>
      <c r="F364">
        <v>3151.71</v>
      </c>
      <c r="G364">
        <v>0.37569000000000002</v>
      </c>
      <c r="H364">
        <v>0.62811899999999998</v>
      </c>
      <c r="I364">
        <v>0</v>
      </c>
    </row>
    <row r="365" spans="1:9" x14ac:dyDescent="0.25">
      <c r="A365" t="s">
        <v>113</v>
      </c>
      <c r="B365">
        <v>16921</v>
      </c>
      <c r="C365">
        <v>16882.5</v>
      </c>
      <c r="D365">
        <v>16821.400000000001</v>
      </c>
      <c r="E365">
        <v>16791.099999999999</v>
      </c>
      <c r="F365">
        <v>3167.94</v>
      </c>
      <c r="G365">
        <v>0.375693</v>
      </c>
      <c r="H365">
        <v>0.61912199999999995</v>
      </c>
      <c r="I365">
        <v>0</v>
      </c>
    </row>
    <row r="366" spans="1:9" x14ac:dyDescent="0.25">
      <c r="A366" t="s">
        <v>113</v>
      </c>
      <c r="B366">
        <v>16870.599999999999</v>
      </c>
      <c r="C366">
        <v>16830.7</v>
      </c>
      <c r="D366">
        <v>16777.5</v>
      </c>
      <c r="E366">
        <v>16749</v>
      </c>
      <c r="F366">
        <v>3139.72</v>
      </c>
      <c r="G366">
        <v>0.37595299999999998</v>
      </c>
      <c r="H366">
        <v>0.61909499999999995</v>
      </c>
      <c r="I366">
        <v>0</v>
      </c>
    </row>
    <row r="367" spans="1:9" x14ac:dyDescent="0.25">
      <c r="A367" t="s">
        <v>113</v>
      </c>
      <c r="B367">
        <v>16877</v>
      </c>
      <c r="C367">
        <v>16837.8</v>
      </c>
      <c r="D367">
        <v>16789</v>
      </c>
      <c r="E367">
        <v>16760.5</v>
      </c>
      <c r="F367">
        <v>3160.69</v>
      </c>
      <c r="G367">
        <v>0.37590600000000002</v>
      </c>
      <c r="H367">
        <v>0.61912199999999995</v>
      </c>
      <c r="I367">
        <v>0</v>
      </c>
    </row>
    <row r="368" spans="1:9" x14ac:dyDescent="0.25">
      <c r="A368" t="s">
        <v>113</v>
      </c>
      <c r="B368">
        <v>16834.400000000001</v>
      </c>
      <c r="C368">
        <v>16795.3</v>
      </c>
      <c r="D368">
        <v>16747.599999999999</v>
      </c>
      <c r="E368">
        <v>16719</v>
      </c>
      <c r="F368">
        <v>3126.2</v>
      </c>
      <c r="G368">
        <v>0.37576900000000002</v>
      </c>
      <c r="H368">
        <v>0.62796399999999997</v>
      </c>
      <c r="I368">
        <v>0</v>
      </c>
    </row>
    <row r="369" spans="1:9" x14ac:dyDescent="0.25">
      <c r="A369" t="s">
        <v>113</v>
      </c>
      <c r="B369">
        <v>16884.599999999999</v>
      </c>
      <c r="C369">
        <v>16846</v>
      </c>
      <c r="D369">
        <v>16791</v>
      </c>
      <c r="E369">
        <v>16764.3</v>
      </c>
      <c r="F369">
        <v>3153.03</v>
      </c>
      <c r="G369">
        <v>0.37570500000000001</v>
      </c>
      <c r="H369">
        <v>0.62753300000000001</v>
      </c>
      <c r="I369">
        <v>0</v>
      </c>
    </row>
    <row r="370" spans="1:9" x14ac:dyDescent="0.25">
      <c r="A370" t="s">
        <v>113</v>
      </c>
      <c r="B370">
        <v>16905.2</v>
      </c>
      <c r="C370">
        <v>16866.099999999999</v>
      </c>
      <c r="D370">
        <v>16807.8</v>
      </c>
      <c r="E370">
        <v>16779.5</v>
      </c>
      <c r="F370">
        <v>3159.23</v>
      </c>
      <c r="G370">
        <v>0.37618699999999999</v>
      </c>
      <c r="H370">
        <v>0.61911899999999997</v>
      </c>
      <c r="I370">
        <v>0</v>
      </c>
    </row>
    <row r="371" spans="1:9" x14ac:dyDescent="0.25">
      <c r="A371" t="s">
        <v>113</v>
      </c>
      <c r="B371">
        <v>16935.099999999999</v>
      </c>
      <c r="C371">
        <v>16895.5</v>
      </c>
      <c r="D371">
        <v>16828.400000000001</v>
      </c>
      <c r="E371">
        <v>16796.2</v>
      </c>
      <c r="F371">
        <v>3157.9</v>
      </c>
      <c r="G371">
        <v>0.37569399999999997</v>
      </c>
      <c r="H371">
        <v>0.61910399999999999</v>
      </c>
      <c r="I371">
        <v>0</v>
      </c>
    </row>
    <row r="372" spans="1:9" x14ac:dyDescent="0.25">
      <c r="A372" t="s">
        <v>113</v>
      </c>
      <c r="B372">
        <v>16945</v>
      </c>
      <c r="C372">
        <v>16905.7</v>
      </c>
      <c r="D372">
        <v>16841.3</v>
      </c>
      <c r="E372">
        <v>16808.2</v>
      </c>
      <c r="F372">
        <v>3172.94</v>
      </c>
      <c r="G372">
        <v>0.37577500000000003</v>
      </c>
      <c r="H372">
        <v>0.62759500000000001</v>
      </c>
      <c r="I372">
        <v>0</v>
      </c>
    </row>
    <row r="373" spans="1:9" x14ac:dyDescent="0.25">
      <c r="A373" t="s">
        <v>113</v>
      </c>
      <c r="B373">
        <v>16848.3</v>
      </c>
      <c r="C373">
        <v>16808.3</v>
      </c>
      <c r="D373">
        <v>16756.7</v>
      </c>
      <c r="E373">
        <v>16729.7</v>
      </c>
      <c r="F373">
        <v>3130.47</v>
      </c>
      <c r="G373">
        <v>0.37569000000000002</v>
      </c>
      <c r="H373">
        <v>0.62971100000000002</v>
      </c>
      <c r="I373">
        <v>0</v>
      </c>
    </row>
    <row r="374" spans="1:9" x14ac:dyDescent="0.25">
      <c r="A374" t="s">
        <v>113</v>
      </c>
      <c r="B374">
        <v>16846.599999999999</v>
      </c>
      <c r="C374">
        <v>16808.099999999999</v>
      </c>
      <c r="D374">
        <v>16753.599999999999</v>
      </c>
      <c r="E374">
        <v>16728.599999999999</v>
      </c>
      <c r="F374">
        <v>3126.49</v>
      </c>
      <c r="G374">
        <v>0.375726</v>
      </c>
      <c r="H374">
        <v>0.61912199999999995</v>
      </c>
      <c r="I374">
        <v>0</v>
      </c>
    </row>
    <row r="375" spans="1:9" x14ac:dyDescent="0.25">
      <c r="A375" t="s">
        <v>113</v>
      </c>
      <c r="B375">
        <v>16847.5</v>
      </c>
      <c r="C375">
        <v>16807.2</v>
      </c>
      <c r="D375">
        <v>16756.599999999999</v>
      </c>
      <c r="E375">
        <v>16730.599999999999</v>
      </c>
      <c r="F375">
        <v>3142.62</v>
      </c>
      <c r="G375">
        <v>0.37570199999999998</v>
      </c>
      <c r="H375">
        <v>0.62783699999999998</v>
      </c>
      <c r="I375">
        <v>0</v>
      </c>
    </row>
    <row r="376" spans="1:9" x14ac:dyDescent="0.25">
      <c r="A376" t="s">
        <v>113</v>
      </c>
      <c r="B376">
        <v>16876.3</v>
      </c>
      <c r="C376">
        <v>16836.3</v>
      </c>
      <c r="D376">
        <v>16781.7</v>
      </c>
      <c r="E376">
        <v>16754.900000000001</v>
      </c>
      <c r="F376">
        <v>3153.1</v>
      </c>
      <c r="G376">
        <v>0.37570799999999999</v>
      </c>
      <c r="H376">
        <v>0.629691</v>
      </c>
      <c r="I376">
        <v>0</v>
      </c>
    </row>
    <row r="377" spans="1:9" x14ac:dyDescent="0.25">
      <c r="A377" t="s">
        <v>113</v>
      </c>
      <c r="B377">
        <v>16917.8</v>
      </c>
      <c r="C377">
        <v>16878.599999999999</v>
      </c>
      <c r="D377">
        <v>16817</v>
      </c>
      <c r="E377">
        <v>16786.400000000001</v>
      </c>
      <c r="F377">
        <v>3164.61</v>
      </c>
      <c r="G377">
        <v>0.37634099999999998</v>
      </c>
      <c r="H377">
        <v>0.629471</v>
      </c>
      <c r="I377">
        <v>0</v>
      </c>
    </row>
    <row r="378" spans="1:9" x14ac:dyDescent="0.25">
      <c r="A378" t="s">
        <v>113</v>
      </c>
      <c r="B378">
        <v>16872.5</v>
      </c>
      <c r="C378">
        <v>16833.400000000001</v>
      </c>
      <c r="D378">
        <v>16778.2</v>
      </c>
      <c r="E378">
        <v>16749.900000000001</v>
      </c>
      <c r="F378">
        <v>3138.44</v>
      </c>
      <c r="G378">
        <v>0.376525</v>
      </c>
      <c r="H378">
        <v>0.61912100000000003</v>
      </c>
      <c r="I378">
        <v>0</v>
      </c>
    </row>
    <row r="379" spans="1:9" x14ac:dyDescent="0.25">
      <c r="A379" t="s">
        <v>113</v>
      </c>
      <c r="B379">
        <v>16896.400000000001</v>
      </c>
      <c r="C379">
        <v>16858.2</v>
      </c>
      <c r="D379">
        <v>16798.599999999999</v>
      </c>
      <c r="E379">
        <v>16767.900000000001</v>
      </c>
      <c r="F379">
        <v>3159.44</v>
      </c>
      <c r="G379">
        <v>0.37577300000000002</v>
      </c>
      <c r="H379">
        <v>0.61912199999999995</v>
      </c>
      <c r="I379">
        <v>0</v>
      </c>
    </row>
    <row r="380" spans="1:9" x14ac:dyDescent="0.25">
      <c r="A380" t="s">
        <v>113</v>
      </c>
      <c r="B380">
        <v>16864.8</v>
      </c>
      <c r="C380">
        <v>16826</v>
      </c>
      <c r="D380">
        <v>16778.2</v>
      </c>
      <c r="E380">
        <v>16749.3</v>
      </c>
      <c r="F380">
        <v>3157.47</v>
      </c>
      <c r="G380">
        <v>0.37569000000000002</v>
      </c>
      <c r="H380">
        <v>0.629189</v>
      </c>
      <c r="I380">
        <v>0</v>
      </c>
    </row>
    <row r="381" spans="1:9" x14ac:dyDescent="0.25">
      <c r="A381" t="s">
        <v>113</v>
      </c>
      <c r="B381">
        <v>16882.2</v>
      </c>
      <c r="C381">
        <v>16842.8</v>
      </c>
      <c r="D381">
        <v>16792.7</v>
      </c>
      <c r="E381">
        <v>16764.2</v>
      </c>
      <c r="F381">
        <v>3165.46</v>
      </c>
      <c r="G381">
        <v>0.37570399999999998</v>
      </c>
      <c r="H381">
        <v>0.62961400000000001</v>
      </c>
      <c r="I381">
        <v>0</v>
      </c>
    </row>
    <row r="382" spans="1:9" x14ac:dyDescent="0.25">
      <c r="A382" t="s">
        <v>113</v>
      </c>
      <c r="B382">
        <v>16872.900000000001</v>
      </c>
      <c r="C382">
        <v>16834.3</v>
      </c>
      <c r="D382">
        <v>16787.3</v>
      </c>
      <c r="E382">
        <v>16757.900000000001</v>
      </c>
      <c r="F382">
        <v>3169.6</v>
      </c>
      <c r="G382">
        <v>0.37599399999999999</v>
      </c>
      <c r="H382">
        <v>0.62736199999999998</v>
      </c>
      <c r="I382">
        <v>0</v>
      </c>
    </row>
    <row r="383" spans="1:9" x14ac:dyDescent="0.25">
      <c r="A383" t="s">
        <v>113</v>
      </c>
      <c r="B383">
        <v>16918.5</v>
      </c>
      <c r="C383">
        <v>16879.5</v>
      </c>
      <c r="D383">
        <v>16823.5</v>
      </c>
      <c r="E383">
        <v>16795</v>
      </c>
      <c r="F383">
        <v>3185.28</v>
      </c>
      <c r="G383">
        <v>0.376828</v>
      </c>
      <c r="H383">
        <v>0.625606</v>
      </c>
      <c r="I383">
        <v>0</v>
      </c>
    </row>
    <row r="384" spans="1:9" x14ac:dyDescent="0.25">
      <c r="A384" t="s">
        <v>113</v>
      </c>
      <c r="B384">
        <v>16936.8</v>
      </c>
      <c r="C384">
        <v>16897.7</v>
      </c>
      <c r="D384">
        <v>16833.2</v>
      </c>
      <c r="E384">
        <v>16802.2</v>
      </c>
      <c r="F384">
        <v>3158.72</v>
      </c>
      <c r="G384">
        <v>0.376195</v>
      </c>
      <c r="H384">
        <v>0.61911899999999997</v>
      </c>
      <c r="I384">
        <v>0</v>
      </c>
    </row>
    <row r="385" spans="1:25" x14ac:dyDescent="0.25">
      <c r="A385" t="s">
        <v>113</v>
      </c>
      <c r="B385">
        <v>16886.5</v>
      </c>
      <c r="C385">
        <v>16847.8</v>
      </c>
      <c r="D385">
        <v>16789.400000000001</v>
      </c>
      <c r="E385">
        <v>16760.099999999999</v>
      </c>
      <c r="F385">
        <v>3144.02</v>
      </c>
      <c r="G385">
        <v>0.37721700000000002</v>
      </c>
      <c r="H385">
        <v>0.61912</v>
      </c>
      <c r="I385">
        <v>0</v>
      </c>
    </row>
    <row r="386" spans="1:25" x14ac:dyDescent="0.25">
      <c r="A386" t="s">
        <v>113</v>
      </c>
      <c r="B386">
        <v>16870.900000000001</v>
      </c>
      <c r="C386">
        <v>16832</v>
      </c>
      <c r="D386">
        <v>16775.3</v>
      </c>
      <c r="E386">
        <v>16746.900000000001</v>
      </c>
      <c r="F386">
        <v>3131.97</v>
      </c>
      <c r="G386">
        <v>0.37569999999999998</v>
      </c>
      <c r="H386">
        <v>0.62451000000000001</v>
      </c>
      <c r="I386">
        <v>0</v>
      </c>
    </row>
    <row r="387" spans="1:25" x14ac:dyDescent="0.25">
      <c r="A387" t="s">
        <v>113</v>
      </c>
      <c r="B387">
        <v>16924.3</v>
      </c>
      <c r="C387">
        <v>16885.599999999999</v>
      </c>
      <c r="D387">
        <v>16826</v>
      </c>
      <c r="E387">
        <v>16797.099999999999</v>
      </c>
      <c r="F387">
        <v>3181.25</v>
      </c>
      <c r="G387">
        <v>0.37569000000000002</v>
      </c>
      <c r="H387">
        <v>0.61912</v>
      </c>
      <c r="I387">
        <v>0</v>
      </c>
    </row>
    <row r="388" spans="1:25" x14ac:dyDescent="0.25">
      <c r="A388" t="s">
        <v>113</v>
      </c>
      <c r="B388">
        <v>16913.5</v>
      </c>
      <c r="C388">
        <v>16875.2</v>
      </c>
      <c r="D388">
        <v>16815.7</v>
      </c>
      <c r="E388">
        <v>16785.3</v>
      </c>
      <c r="F388">
        <v>3169.45</v>
      </c>
      <c r="G388">
        <v>0.37572100000000003</v>
      </c>
      <c r="H388">
        <v>0.62565499999999996</v>
      </c>
      <c r="I388">
        <v>0</v>
      </c>
    </row>
    <row r="389" spans="1:25" x14ac:dyDescent="0.25">
      <c r="A389" t="s">
        <v>113</v>
      </c>
      <c r="B389">
        <v>16904.5</v>
      </c>
      <c r="C389">
        <v>16858.8</v>
      </c>
      <c r="D389">
        <v>16797.599999999999</v>
      </c>
      <c r="E389">
        <v>16768.599999999999</v>
      </c>
      <c r="F389">
        <v>3147.64</v>
      </c>
      <c r="G389">
        <v>0.37574999999999997</v>
      </c>
      <c r="H389">
        <v>0.62316000000000005</v>
      </c>
      <c r="I389">
        <v>0</v>
      </c>
    </row>
    <row r="390" spans="1:25" x14ac:dyDescent="0.25">
      <c r="A390" t="s">
        <v>113</v>
      </c>
      <c r="B390">
        <v>16874.8</v>
      </c>
      <c r="C390">
        <v>16834.8</v>
      </c>
      <c r="D390">
        <v>16780.400000000001</v>
      </c>
      <c r="E390">
        <v>16753.5</v>
      </c>
      <c r="F390">
        <v>3149.37</v>
      </c>
      <c r="G390">
        <v>0.37576500000000002</v>
      </c>
      <c r="H390">
        <v>0.62753300000000001</v>
      </c>
      <c r="I390">
        <v>0</v>
      </c>
    </row>
    <row r="391" spans="1:25" x14ac:dyDescent="0.25">
      <c r="A391" t="s">
        <v>113</v>
      </c>
      <c r="B391">
        <v>16868.8</v>
      </c>
      <c r="C391">
        <v>16830.099999999999</v>
      </c>
      <c r="D391">
        <v>16772</v>
      </c>
      <c r="E391">
        <v>16744.2</v>
      </c>
      <c r="F391">
        <v>3139.34</v>
      </c>
      <c r="G391">
        <v>0.37617699999999998</v>
      </c>
      <c r="H391">
        <v>0.62973999999999997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16871.8</v>
      </c>
      <c r="C392">
        <v>16831.8</v>
      </c>
      <c r="D392">
        <v>16774.2</v>
      </c>
      <c r="E392">
        <v>16746.400000000001</v>
      </c>
      <c r="F392">
        <v>3140.17</v>
      </c>
      <c r="G392">
        <v>0.375695</v>
      </c>
      <c r="H392">
        <v>0.619116</v>
      </c>
      <c r="I392">
        <v>0</v>
      </c>
      <c r="R392">
        <f>AVERAGE(B343:B392)</f>
        <v>16887.406000000006</v>
      </c>
      <c r="S392">
        <f>AVERAGE(C343:C392)</f>
        <v>16848.092000000001</v>
      </c>
      <c r="U392">
        <f>_xlfn.VAR.P(B343:B392)</f>
        <v>780.76256400000057</v>
      </c>
      <c r="V392">
        <f>_xlfn.VAR.P(C343:C392)</f>
        <v>783.07313600001521</v>
      </c>
      <c r="X392">
        <f>1.96*SQRT(U392)/50</f>
        <v>1.0953314504500273</v>
      </c>
      <c r="Y392">
        <f>1.96*SQRT(V392)/50</f>
        <v>1.0969510033283454</v>
      </c>
    </row>
    <row r="393" spans="1:25" x14ac:dyDescent="0.25">
      <c r="A393" t="s">
        <v>113</v>
      </c>
      <c r="B393">
        <v>844455.14650000003</v>
      </c>
      <c r="C393" t="s">
        <v>37</v>
      </c>
    </row>
    <row r="394" spans="1:25" x14ac:dyDescent="0.25">
      <c r="A394" t="s">
        <v>114</v>
      </c>
      <c r="B394">
        <v>16891.2</v>
      </c>
      <c r="C394">
        <v>0</v>
      </c>
      <c r="D394">
        <v>0</v>
      </c>
      <c r="E394">
        <v>0</v>
      </c>
      <c r="F394">
        <v>0</v>
      </c>
      <c r="G394">
        <v>0.37570500000000001</v>
      </c>
      <c r="H394">
        <v>0.61911899999999997</v>
      </c>
      <c r="I394">
        <v>0</v>
      </c>
    </row>
    <row r="395" spans="1:25" x14ac:dyDescent="0.25">
      <c r="A395" t="s">
        <v>114</v>
      </c>
      <c r="B395">
        <v>16857.900000000001</v>
      </c>
      <c r="C395">
        <v>0</v>
      </c>
      <c r="D395">
        <v>0</v>
      </c>
      <c r="E395">
        <v>0</v>
      </c>
      <c r="F395">
        <v>0</v>
      </c>
      <c r="G395">
        <v>0.37578800000000001</v>
      </c>
      <c r="H395">
        <v>0.62707299999999999</v>
      </c>
      <c r="I395">
        <v>0</v>
      </c>
    </row>
    <row r="396" spans="1:25" x14ac:dyDescent="0.25">
      <c r="A396" t="s">
        <v>114</v>
      </c>
      <c r="B396">
        <v>16877.2</v>
      </c>
      <c r="C396">
        <v>0</v>
      </c>
      <c r="D396">
        <v>0</v>
      </c>
      <c r="E396">
        <v>0</v>
      </c>
      <c r="F396">
        <v>0</v>
      </c>
      <c r="G396">
        <v>0.37572699999999998</v>
      </c>
      <c r="H396">
        <v>0.61912100000000003</v>
      </c>
      <c r="I396">
        <v>0</v>
      </c>
    </row>
    <row r="397" spans="1:25" x14ac:dyDescent="0.25">
      <c r="A397" t="s">
        <v>114</v>
      </c>
      <c r="B397">
        <v>16833.2</v>
      </c>
      <c r="C397">
        <v>0</v>
      </c>
      <c r="D397">
        <v>0</v>
      </c>
      <c r="E397">
        <v>0</v>
      </c>
      <c r="F397">
        <v>0</v>
      </c>
      <c r="G397">
        <v>0.37573299999999998</v>
      </c>
      <c r="H397">
        <v>0.61911899999999997</v>
      </c>
      <c r="I397">
        <v>0</v>
      </c>
    </row>
    <row r="398" spans="1:25" x14ac:dyDescent="0.25">
      <c r="A398" t="s">
        <v>114</v>
      </c>
      <c r="B398">
        <v>16857.900000000001</v>
      </c>
      <c r="C398">
        <v>0</v>
      </c>
      <c r="D398">
        <v>0</v>
      </c>
      <c r="E398">
        <v>0</v>
      </c>
      <c r="F398">
        <v>0</v>
      </c>
      <c r="G398">
        <v>0.37577300000000002</v>
      </c>
      <c r="H398">
        <v>0.62956800000000002</v>
      </c>
      <c r="I398">
        <v>0</v>
      </c>
    </row>
    <row r="399" spans="1:25" x14ac:dyDescent="0.25">
      <c r="A399" t="s">
        <v>114</v>
      </c>
      <c r="B399">
        <v>16919</v>
      </c>
      <c r="C399">
        <v>0</v>
      </c>
      <c r="D399">
        <v>0</v>
      </c>
      <c r="E399">
        <v>0</v>
      </c>
      <c r="F399">
        <v>0</v>
      </c>
      <c r="G399">
        <v>0.37589400000000001</v>
      </c>
      <c r="H399">
        <v>0.61911300000000002</v>
      </c>
      <c r="I399">
        <v>0</v>
      </c>
    </row>
    <row r="400" spans="1:25" x14ac:dyDescent="0.25">
      <c r="A400" t="s">
        <v>114</v>
      </c>
      <c r="B400">
        <v>16903.7</v>
      </c>
      <c r="C400">
        <v>0</v>
      </c>
      <c r="D400">
        <v>0</v>
      </c>
      <c r="E400">
        <v>0</v>
      </c>
      <c r="F400">
        <v>0</v>
      </c>
      <c r="G400">
        <v>0.37581199999999998</v>
      </c>
      <c r="H400">
        <v>0.62952699999999995</v>
      </c>
      <c r="I400">
        <v>0</v>
      </c>
    </row>
    <row r="401" spans="1:9" x14ac:dyDescent="0.25">
      <c r="A401" t="s">
        <v>114</v>
      </c>
      <c r="B401">
        <v>16848.8</v>
      </c>
      <c r="C401">
        <v>0</v>
      </c>
      <c r="D401">
        <v>0</v>
      </c>
      <c r="E401">
        <v>0</v>
      </c>
      <c r="F401">
        <v>0</v>
      </c>
      <c r="G401">
        <v>0.37569799999999998</v>
      </c>
      <c r="H401">
        <v>0.624726</v>
      </c>
      <c r="I401">
        <v>0</v>
      </c>
    </row>
    <row r="402" spans="1:9" x14ac:dyDescent="0.25">
      <c r="A402" t="s">
        <v>114</v>
      </c>
      <c r="B402">
        <v>16901</v>
      </c>
      <c r="C402">
        <v>0</v>
      </c>
      <c r="D402">
        <v>0</v>
      </c>
      <c r="E402">
        <v>0</v>
      </c>
      <c r="F402">
        <v>0</v>
      </c>
      <c r="G402">
        <v>0.37577100000000002</v>
      </c>
      <c r="H402">
        <v>0.61911300000000002</v>
      </c>
      <c r="I402">
        <v>0</v>
      </c>
    </row>
    <row r="403" spans="1:9" x14ac:dyDescent="0.25">
      <c r="A403" t="s">
        <v>114</v>
      </c>
      <c r="B403">
        <v>16854.2</v>
      </c>
      <c r="C403">
        <v>0</v>
      </c>
      <c r="D403">
        <v>0</v>
      </c>
      <c r="E403">
        <v>0</v>
      </c>
      <c r="F403">
        <v>0</v>
      </c>
      <c r="G403">
        <v>0.375726</v>
      </c>
      <c r="H403">
        <v>0.62658499999999995</v>
      </c>
      <c r="I403">
        <v>0</v>
      </c>
    </row>
    <row r="404" spans="1:9" x14ac:dyDescent="0.25">
      <c r="A404" t="s">
        <v>114</v>
      </c>
      <c r="B404">
        <v>16897.2</v>
      </c>
      <c r="C404">
        <v>0</v>
      </c>
      <c r="D404">
        <v>0</v>
      </c>
      <c r="E404">
        <v>0</v>
      </c>
      <c r="F404">
        <v>0</v>
      </c>
      <c r="G404">
        <v>0.37575799999999998</v>
      </c>
      <c r="H404">
        <v>0.61912100000000003</v>
      </c>
      <c r="I404">
        <v>0</v>
      </c>
    </row>
    <row r="405" spans="1:9" x14ac:dyDescent="0.25">
      <c r="A405" t="s">
        <v>114</v>
      </c>
      <c r="B405">
        <v>16824.900000000001</v>
      </c>
      <c r="C405">
        <v>0</v>
      </c>
      <c r="D405">
        <v>0</v>
      </c>
      <c r="E405">
        <v>0</v>
      </c>
      <c r="F405">
        <v>0</v>
      </c>
      <c r="G405">
        <v>0.375722</v>
      </c>
      <c r="H405">
        <v>0.622166</v>
      </c>
      <c r="I405">
        <v>0</v>
      </c>
    </row>
    <row r="406" spans="1:9" x14ac:dyDescent="0.25">
      <c r="A406" t="s">
        <v>114</v>
      </c>
      <c r="B406">
        <v>16898.400000000001</v>
      </c>
      <c r="C406">
        <v>0</v>
      </c>
      <c r="D406">
        <v>0</v>
      </c>
      <c r="E406">
        <v>0</v>
      </c>
      <c r="F406">
        <v>0</v>
      </c>
      <c r="G406">
        <v>0.376164</v>
      </c>
      <c r="H406">
        <v>0.62376500000000001</v>
      </c>
      <c r="I406">
        <v>0</v>
      </c>
    </row>
    <row r="407" spans="1:9" x14ac:dyDescent="0.25">
      <c r="A407" t="s">
        <v>114</v>
      </c>
      <c r="B407">
        <v>16867.099999999999</v>
      </c>
      <c r="C407">
        <v>0</v>
      </c>
      <c r="D407">
        <v>0</v>
      </c>
      <c r="E407">
        <v>0</v>
      </c>
      <c r="F407">
        <v>0</v>
      </c>
      <c r="G407">
        <v>0.369481</v>
      </c>
      <c r="H407">
        <v>0.627498</v>
      </c>
      <c r="I407">
        <v>0</v>
      </c>
    </row>
    <row r="408" spans="1:9" x14ac:dyDescent="0.25">
      <c r="A408" t="s">
        <v>114</v>
      </c>
      <c r="B408">
        <v>16877.2</v>
      </c>
      <c r="C408">
        <v>0</v>
      </c>
      <c r="D408">
        <v>0</v>
      </c>
      <c r="E408">
        <v>0</v>
      </c>
      <c r="F408">
        <v>0</v>
      </c>
      <c r="G408">
        <v>0.37618699999999999</v>
      </c>
      <c r="H408">
        <v>0.61912100000000003</v>
      </c>
      <c r="I408">
        <v>0</v>
      </c>
    </row>
    <row r="409" spans="1:9" x14ac:dyDescent="0.25">
      <c r="A409" t="s">
        <v>114</v>
      </c>
      <c r="B409">
        <v>16872.599999999999</v>
      </c>
      <c r="C409">
        <v>0</v>
      </c>
      <c r="D409">
        <v>0</v>
      </c>
      <c r="E409">
        <v>0</v>
      </c>
      <c r="F409">
        <v>0</v>
      </c>
      <c r="G409">
        <v>0.37576999999999999</v>
      </c>
      <c r="H409">
        <v>0.61912199999999995</v>
      </c>
      <c r="I409">
        <v>0</v>
      </c>
    </row>
    <row r="410" spans="1:9" x14ac:dyDescent="0.25">
      <c r="A410" t="s">
        <v>114</v>
      </c>
      <c r="B410">
        <v>16851.5</v>
      </c>
      <c r="C410">
        <v>0</v>
      </c>
      <c r="D410">
        <v>0</v>
      </c>
      <c r="E410">
        <v>0</v>
      </c>
      <c r="F410">
        <v>0</v>
      </c>
      <c r="G410">
        <v>0.36455900000000002</v>
      </c>
      <c r="H410">
        <v>0.61911700000000003</v>
      </c>
      <c r="I410">
        <v>0</v>
      </c>
    </row>
    <row r="411" spans="1:9" x14ac:dyDescent="0.25">
      <c r="A411" t="s">
        <v>114</v>
      </c>
      <c r="B411">
        <v>16842.900000000001</v>
      </c>
      <c r="C411">
        <v>0</v>
      </c>
      <c r="D411">
        <v>0</v>
      </c>
      <c r="E411">
        <v>0</v>
      </c>
      <c r="F411">
        <v>0</v>
      </c>
      <c r="G411">
        <v>0.37573899999999999</v>
      </c>
      <c r="H411">
        <v>0.62832100000000002</v>
      </c>
      <c r="I411">
        <v>0</v>
      </c>
    </row>
    <row r="412" spans="1:9" x14ac:dyDescent="0.25">
      <c r="A412" t="s">
        <v>114</v>
      </c>
      <c r="B412">
        <v>16834.3</v>
      </c>
      <c r="C412">
        <v>0</v>
      </c>
      <c r="D412">
        <v>0</v>
      </c>
      <c r="E412">
        <v>0</v>
      </c>
      <c r="F412">
        <v>0</v>
      </c>
      <c r="G412">
        <v>0.37577899999999997</v>
      </c>
      <c r="H412">
        <v>0.622838</v>
      </c>
      <c r="I412">
        <v>0</v>
      </c>
    </row>
    <row r="413" spans="1:9" x14ac:dyDescent="0.25">
      <c r="A413" t="s">
        <v>114</v>
      </c>
      <c r="B413">
        <v>16864.3</v>
      </c>
      <c r="C413">
        <v>0</v>
      </c>
      <c r="D413">
        <v>0</v>
      </c>
      <c r="E413">
        <v>0</v>
      </c>
      <c r="F413">
        <v>0</v>
      </c>
      <c r="G413">
        <v>0.37572800000000001</v>
      </c>
      <c r="H413">
        <v>0.62964500000000001</v>
      </c>
      <c r="I413">
        <v>0</v>
      </c>
    </row>
    <row r="414" spans="1:9" x14ac:dyDescent="0.25">
      <c r="A414" t="s">
        <v>114</v>
      </c>
      <c r="B414">
        <v>16933.2</v>
      </c>
      <c r="C414">
        <v>0</v>
      </c>
      <c r="D414">
        <v>0</v>
      </c>
      <c r="E414">
        <v>0</v>
      </c>
      <c r="F414">
        <v>0</v>
      </c>
      <c r="G414">
        <v>0.37577500000000003</v>
      </c>
      <c r="H414">
        <v>0.62458199999999997</v>
      </c>
      <c r="I414">
        <v>0</v>
      </c>
    </row>
    <row r="415" spans="1:9" x14ac:dyDescent="0.25">
      <c r="A415" t="s">
        <v>114</v>
      </c>
      <c r="B415">
        <v>16874.099999999999</v>
      </c>
      <c r="C415">
        <v>0</v>
      </c>
      <c r="D415">
        <v>0</v>
      </c>
      <c r="E415">
        <v>0</v>
      </c>
      <c r="F415">
        <v>0</v>
      </c>
      <c r="G415">
        <v>0.37570599999999998</v>
      </c>
      <c r="H415">
        <v>0.62957700000000005</v>
      </c>
      <c r="I415">
        <v>0</v>
      </c>
    </row>
    <row r="416" spans="1:9" x14ac:dyDescent="0.25">
      <c r="A416" t="s">
        <v>114</v>
      </c>
      <c r="B416">
        <v>16854.900000000001</v>
      </c>
      <c r="C416">
        <v>0</v>
      </c>
      <c r="D416">
        <v>0</v>
      </c>
      <c r="E416">
        <v>0</v>
      </c>
      <c r="F416">
        <v>0</v>
      </c>
      <c r="G416">
        <v>0.37578600000000001</v>
      </c>
      <c r="H416">
        <v>0.62978100000000004</v>
      </c>
      <c r="I416">
        <v>0</v>
      </c>
    </row>
    <row r="417" spans="1:9" x14ac:dyDescent="0.25">
      <c r="A417" t="s">
        <v>114</v>
      </c>
      <c r="B417">
        <v>16911.2</v>
      </c>
      <c r="C417">
        <v>0</v>
      </c>
      <c r="D417">
        <v>0</v>
      </c>
      <c r="E417">
        <v>0</v>
      </c>
      <c r="F417">
        <v>0</v>
      </c>
      <c r="G417">
        <v>0.370394</v>
      </c>
      <c r="H417">
        <v>0.62154299999999996</v>
      </c>
      <c r="I417">
        <v>0</v>
      </c>
    </row>
    <row r="418" spans="1:9" x14ac:dyDescent="0.25">
      <c r="A418" t="s">
        <v>114</v>
      </c>
      <c r="B418">
        <v>16875.2</v>
      </c>
      <c r="C418">
        <v>0</v>
      </c>
      <c r="D418">
        <v>0</v>
      </c>
      <c r="E418">
        <v>0</v>
      </c>
      <c r="F418">
        <v>0</v>
      </c>
      <c r="G418">
        <v>0.37663099999999999</v>
      </c>
      <c r="H418">
        <v>0.62976900000000002</v>
      </c>
      <c r="I418">
        <v>0</v>
      </c>
    </row>
    <row r="419" spans="1:9" x14ac:dyDescent="0.25">
      <c r="A419" t="s">
        <v>114</v>
      </c>
      <c r="B419">
        <v>16867.5</v>
      </c>
      <c r="C419">
        <v>0</v>
      </c>
      <c r="D419">
        <v>0</v>
      </c>
      <c r="E419">
        <v>0</v>
      </c>
      <c r="F419">
        <v>0</v>
      </c>
      <c r="G419">
        <v>0.375886</v>
      </c>
      <c r="H419">
        <v>0.62953099999999995</v>
      </c>
      <c r="I419">
        <v>0</v>
      </c>
    </row>
    <row r="420" spans="1:9" x14ac:dyDescent="0.25">
      <c r="A420" t="s">
        <v>114</v>
      </c>
      <c r="B420">
        <v>16904.2</v>
      </c>
      <c r="C420">
        <v>0</v>
      </c>
      <c r="D420">
        <v>0</v>
      </c>
      <c r="E420">
        <v>0</v>
      </c>
      <c r="F420">
        <v>0</v>
      </c>
      <c r="G420">
        <v>0.37569799999999998</v>
      </c>
      <c r="H420">
        <v>0.62788999999999995</v>
      </c>
      <c r="I420">
        <v>0</v>
      </c>
    </row>
    <row r="421" spans="1:9" x14ac:dyDescent="0.25">
      <c r="A421" t="s">
        <v>114</v>
      </c>
      <c r="B421">
        <v>16867.5</v>
      </c>
      <c r="C421">
        <v>0</v>
      </c>
      <c r="D421">
        <v>0</v>
      </c>
      <c r="E421">
        <v>0</v>
      </c>
      <c r="F421">
        <v>0</v>
      </c>
      <c r="G421">
        <v>0.37569000000000002</v>
      </c>
      <c r="H421">
        <v>0.62975899999999996</v>
      </c>
      <c r="I421">
        <v>0</v>
      </c>
    </row>
    <row r="422" spans="1:9" x14ac:dyDescent="0.25">
      <c r="A422" t="s">
        <v>114</v>
      </c>
      <c r="B422">
        <v>16877.099999999999</v>
      </c>
      <c r="C422">
        <v>0</v>
      </c>
      <c r="D422">
        <v>0</v>
      </c>
      <c r="E422">
        <v>0</v>
      </c>
      <c r="F422">
        <v>0</v>
      </c>
      <c r="G422">
        <v>0.375865</v>
      </c>
      <c r="H422">
        <v>0.61911499999999997</v>
      </c>
      <c r="I422">
        <v>0</v>
      </c>
    </row>
    <row r="423" spans="1:9" x14ac:dyDescent="0.25">
      <c r="A423" t="s">
        <v>114</v>
      </c>
      <c r="B423">
        <v>16885.2</v>
      </c>
      <c r="C423">
        <v>0</v>
      </c>
      <c r="D423">
        <v>0</v>
      </c>
      <c r="E423">
        <v>0</v>
      </c>
      <c r="F423">
        <v>0</v>
      </c>
      <c r="G423">
        <v>0.37578099999999998</v>
      </c>
      <c r="H423">
        <v>0.62595400000000001</v>
      </c>
      <c r="I423">
        <v>0</v>
      </c>
    </row>
    <row r="424" spans="1:9" x14ac:dyDescent="0.25">
      <c r="A424" t="s">
        <v>114</v>
      </c>
      <c r="B424">
        <v>16846.5</v>
      </c>
      <c r="C424">
        <v>0</v>
      </c>
      <c r="D424">
        <v>0</v>
      </c>
      <c r="E424">
        <v>0</v>
      </c>
      <c r="F424">
        <v>0</v>
      </c>
      <c r="G424">
        <v>0.375697</v>
      </c>
      <c r="H424">
        <v>0.625834</v>
      </c>
      <c r="I424">
        <v>0</v>
      </c>
    </row>
    <row r="425" spans="1:9" x14ac:dyDescent="0.25">
      <c r="A425" t="s">
        <v>114</v>
      </c>
      <c r="B425">
        <v>16867.099999999999</v>
      </c>
      <c r="C425">
        <v>0</v>
      </c>
      <c r="D425">
        <v>0</v>
      </c>
      <c r="E425">
        <v>0</v>
      </c>
      <c r="F425">
        <v>0</v>
      </c>
      <c r="G425">
        <v>0.37667800000000001</v>
      </c>
      <c r="H425">
        <v>0.61912199999999995</v>
      </c>
      <c r="I425">
        <v>0</v>
      </c>
    </row>
    <row r="426" spans="1:9" x14ac:dyDescent="0.25">
      <c r="A426" t="s">
        <v>114</v>
      </c>
      <c r="B426">
        <v>16848.2</v>
      </c>
      <c r="C426">
        <v>0</v>
      </c>
      <c r="D426">
        <v>0</v>
      </c>
      <c r="E426">
        <v>0</v>
      </c>
      <c r="F426">
        <v>0</v>
      </c>
      <c r="G426">
        <v>0.37574000000000002</v>
      </c>
      <c r="H426">
        <v>0.61911799999999995</v>
      </c>
      <c r="I426">
        <v>0</v>
      </c>
    </row>
    <row r="427" spans="1:9" x14ac:dyDescent="0.25">
      <c r="A427" t="s">
        <v>114</v>
      </c>
      <c r="B427">
        <v>16859.599999999999</v>
      </c>
      <c r="C427">
        <v>0</v>
      </c>
      <c r="D427">
        <v>0</v>
      </c>
      <c r="E427">
        <v>0</v>
      </c>
      <c r="F427">
        <v>0</v>
      </c>
      <c r="G427">
        <v>0.37569599999999997</v>
      </c>
      <c r="H427">
        <v>0.62980400000000003</v>
      </c>
      <c r="I427">
        <v>0</v>
      </c>
    </row>
    <row r="428" spans="1:9" x14ac:dyDescent="0.25">
      <c r="A428" t="s">
        <v>114</v>
      </c>
      <c r="B428">
        <v>16922.7</v>
      </c>
      <c r="C428">
        <v>0</v>
      </c>
      <c r="D428">
        <v>0</v>
      </c>
      <c r="E428">
        <v>0</v>
      </c>
      <c r="F428">
        <v>0</v>
      </c>
      <c r="G428">
        <v>0.37590899999999999</v>
      </c>
      <c r="H428">
        <v>0.62975199999999998</v>
      </c>
      <c r="I428">
        <v>0</v>
      </c>
    </row>
    <row r="429" spans="1:9" x14ac:dyDescent="0.25">
      <c r="A429" t="s">
        <v>114</v>
      </c>
      <c r="B429">
        <v>16878.8</v>
      </c>
      <c r="C429">
        <v>0</v>
      </c>
      <c r="D429">
        <v>0</v>
      </c>
      <c r="E429">
        <v>0</v>
      </c>
      <c r="F429">
        <v>0</v>
      </c>
      <c r="G429">
        <v>0.37570700000000001</v>
      </c>
      <c r="H429">
        <v>0.62941499999999995</v>
      </c>
      <c r="I429">
        <v>0</v>
      </c>
    </row>
    <row r="430" spans="1:9" x14ac:dyDescent="0.25">
      <c r="A430" t="s">
        <v>114</v>
      </c>
      <c r="B430">
        <v>16920.7</v>
      </c>
      <c r="C430">
        <v>0</v>
      </c>
      <c r="D430">
        <v>0</v>
      </c>
      <c r="E430">
        <v>0</v>
      </c>
      <c r="F430">
        <v>0</v>
      </c>
      <c r="G430">
        <v>0.37569999999999998</v>
      </c>
      <c r="H430">
        <v>0.61912199999999995</v>
      </c>
      <c r="I430">
        <v>0</v>
      </c>
    </row>
    <row r="431" spans="1:9" x14ac:dyDescent="0.25">
      <c r="A431" t="s">
        <v>114</v>
      </c>
      <c r="B431">
        <v>16842.7</v>
      </c>
      <c r="C431">
        <v>0</v>
      </c>
      <c r="D431">
        <v>0</v>
      </c>
      <c r="E431">
        <v>0</v>
      </c>
      <c r="F431">
        <v>0</v>
      </c>
      <c r="G431">
        <v>0.37571500000000002</v>
      </c>
      <c r="H431">
        <v>0.61938300000000002</v>
      </c>
      <c r="I431">
        <v>0</v>
      </c>
    </row>
    <row r="432" spans="1:9" x14ac:dyDescent="0.25">
      <c r="A432" t="s">
        <v>114</v>
      </c>
      <c r="B432">
        <v>16896.599999999999</v>
      </c>
      <c r="C432">
        <v>0</v>
      </c>
      <c r="D432">
        <v>0</v>
      </c>
      <c r="E432">
        <v>0</v>
      </c>
      <c r="F432">
        <v>0</v>
      </c>
      <c r="G432">
        <v>0.37595600000000001</v>
      </c>
      <c r="H432">
        <v>0.61912199999999995</v>
      </c>
      <c r="I432">
        <v>0</v>
      </c>
    </row>
    <row r="433" spans="1:25" x14ac:dyDescent="0.25">
      <c r="A433" t="s">
        <v>114</v>
      </c>
      <c r="B433">
        <v>16838.900000000001</v>
      </c>
      <c r="C433">
        <v>0</v>
      </c>
      <c r="D433">
        <v>0</v>
      </c>
      <c r="E433">
        <v>0</v>
      </c>
      <c r="F433">
        <v>0</v>
      </c>
      <c r="G433">
        <v>0.37581199999999998</v>
      </c>
      <c r="H433">
        <v>0.62972600000000001</v>
      </c>
      <c r="I433">
        <v>0</v>
      </c>
    </row>
    <row r="434" spans="1:25" x14ac:dyDescent="0.25">
      <c r="A434" t="s">
        <v>114</v>
      </c>
      <c r="B434">
        <v>16863.8</v>
      </c>
      <c r="C434">
        <v>0</v>
      </c>
      <c r="D434">
        <v>0</v>
      </c>
      <c r="E434">
        <v>0</v>
      </c>
      <c r="F434">
        <v>0</v>
      </c>
      <c r="G434">
        <v>0.37590600000000002</v>
      </c>
      <c r="H434">
        <v>0.619116</v>
      </c>
      <c r="I434">
        <v>0</v>
      </c>
    </row>
    <row r="435" spans="1:25" x14ac:dyDescent="0.25">
      <c r="A435" t="s">
        <v>114</v>
      </c>
      <c r="B435">
        <v>16893.2</v>
      </c>
      <c r="C435">
        <v>0</v>
      </c>
      <c r="D435">
        <v>0</v>
      </c>
      <c r="E435">
        <v>0</v>
      </c>
      <c r="F435">
        <v>0</v>
      </c>
      <c r="G435">
        <v>0.37578899999999998</v>
      </c>
      <c r="H435">
        <v>0.619116</v>
      </c>
      <c r="I435">
        <v>0</v>
      </c>
    </row>
    <row r="436" spans="1:25" x14ac:dyDescent="0.25">
      <c r="A436" t="s">
        <v>114</v>
      </c>
      <c r="B436">
        <v>16879.900000000001</v>
      </c>
      <c r="C436">
        <v>0</v>
      </c>
      <c r="D436">
        <v>0</v>
      </c>
      <c r="E436">
        <v>0</v>
      </c>
      <c r="F436">
        <v>0</v>
      </c>
      <c r="G436">
        <v>0.37569000000000002</v>
      </c>
      <c r="H436">
        <v>0.62374600000000002</v>
      </c>
      <c r="I436">
        <v>0</v>
      </c>
    </row>
    <row r="437" spans="1:25" x14ac:dyDescent="0.25">
      <c r="A437" t="s">
        <v>114</v>
      </c>
      <c r="B437">
        <v>16858.2</v>
      </c>
      <c r="C437">
        <v>0</v>
      </c>
      <c r="D437">
        <v>0</v>
      </c>
      <c r="E437">
        <v>0</v>
      </c>
      <c r="F437">
        <v>0</v>
      </c>
      <c r="G437">
        <v>0.376087</v>
      </c>
      <c r="H437">
        <v>0.62946999999999997</v>
      </c>
      <c r="I437">
        <v>0</v>
      </c>
    </row>
    <row r="438" spans="1:25" x14ac:dyDescent="0.25">
      <c r="A438" t="s">
        <v>114</v>
      </c>
      <c r="B438">
        <v>16823.400000000001</v>
      </c>
      <c r="C438">
        <v>0</v>
      </c>
      <c r="D438">
        <v>0</v>
      </c>
      <c r="E438">
        <v>0</v>
      </c>
      <c r="F438">
        <v>0</v>
      </c>
      <c r="G438">
        <v>0.37573499999999999</v>
      </c>
      <c r="H438">
        <v>0.62980499999999995</v>
      </c>
      <c r="I438">
        <v>0</v>
      </c>
    </row>
    <row r="439" spans="1:25" x14ac:dyDescent="0.25">
      <c r="A439" t="s">
        <v>114</v>
      </c>
      <c r="B439">
        <v>16886.3</v>
      </c>
      <c r="C439">
        <v>0</v>
      </c>
      <c r="D439">
        <v>0</v>
      </c>
      <c r="E439">
        <v>0</v>
      </c>
      <c r="F439">
        <v>0</v>
      </c>
      <c r="G439">
        <v>0.37571900000000003</v>
      </c>
      <c r="H439">
        <v>0.62980199999999997</v>
      </c>
      <c r="I439">
        <v>0</v>
      </c>
    </row>
    <row r="440" spans="1:25" x14ac:dyDescent="0.25">
      <c r="A440" t="s">
        <v>114</v>
      </c>
      <c r="B440">
        <v>16881.5</v>
      </c>
      <c r="C440">
        <v>0</v>
      </c>
      <c r="D440">
        <v>0</v>
      </c>
      <c r="E440">
        <v>0</v>
      </c>
      <c r="F440">
        <v>0</v>
      </c>
      <c r="G440">
        <v>0.375691</v>
      </c>
      <c r="H440">
        <v>0.62531899999999996</v>
      </c>
      <c r="I440">
        <v>0</v>
      </c>
    </row>
    <row r="441" spans="1:25" x14ac:dyDescent="0.25">
      <c r="A441" t="s">
        <v>114</v>
      </c>
      <c r="B441">
        <v>16881.5</v>
      </c>
      <c r="C441">
        <v>0</v>
      </c>
      <c r="D441">
        <v>0</v>
      </c>
      <c r="E441">
        <v>0</v>
      </c>
      <c r="F441">
        <v>0</v>
      </c>
      <c r="G441">
        <v>0.37573000000000001</v>
      </c>
      <c r="H441">
        <v>0.62312299999999998</v>
      </c>
      <c r="I441">
        <v>0</v>
      </c>
    </row>
    <row r="442" spans="1:25" x14ac:dyDescent="0.25">
      <c r="A442" t="s">
        <v>114</v>
      </c>
      <c r="B442">
        <v>16936.5</v>
      </c>
      <c r="C442">
        <v>0</v>
      </c>
      <c r="D442">
        <v>0</v>
      </c>
      <c r="E442">
        <v>0</v>
      </c>
      <c r="F442">
        <v>0</v>
      </c>
      <c r="G442">
        <v>0.37578699999999998</v>
      </c>
      <c r="H442">
        <v>0.61912100000000003</v>
      </c>
      <c r="I442">
        <v>0</v>
      </c>
    </row>
    <row r="443" spans="1:25" x14ac:dyDescent="0.25">
      <c r="A443" t="s">
        <v>114</v>
      </c>
      <c r="B443">
        <v>16958.400000000001</v>
      </c>
      <c r="C443">
        <v>0</v>
      </c>
      <c r="D443">
        <v>0</v>
      </c>
      <c r="E443">
        <v>0</v>
      </c>
      <c r="F443">
        <v>0</v>
      </c>
      <c r="G443">
        <v>0.37191999999999997</v>
      </c>
      <c r="H443">
        <v>0.62191799999999997</v>
      </c>
      <c r="I443">
        <v>0</v>
      </c>
    </row>
    <row r="444" spans="1:25" x14ac:dyDescent="0.25">
      <c r="A444" t="s">
        <v>114</v>
      </c>
      <c r="B444">
        <v>16879.5</v>
      </c>
      <c r="C444">
        <v>0</v>
      </c>
      <c r="D444">
        <v>0</v>
      </c>
      <c r="E444">
        <v>0</v>
      </c>
      <c r="F444">
        <v>0</v>
      </c>
      <c r="G444">
        <v>0.37570599999999998</v>
      </c>
      <c r="H444">
        <v>0.61912</v>
      </c>
      <c r="I444">
        <v>0</v>
      </c>
    </row>
    <row r="445" spans="1:25" x14ac:dyDescent="0.25">
      <c r="A445" t="s">
        <v>114</v>
      </c>
      <c r="B445">
        <v>16820.5</v>
      </c>
      <c r="C445">
        <v>0</v>
      </c>
      <c r="D445">
        <v>0</v>
      </c>
      <c r="E445">
        <v>0</v>
      </c>
      <c r="F445">
        <v>0</v>
      </c>
      <c r="G445">
        <v>0.37573099999999998</v>
      </c>
      <c r="H445">
        <v>0.61912</v>
      </c>
      <c r="I445">
        <v>0</v>
      </c>
    </row>
    <row r="446" spans="1:25" x14ac:dyDescent="0.25">
      <c r="A446" t="s">
        <v>114</v>
      </c>
      <c r="B446">
        <v>16909.900000000001</v>
      </c>
      <c r="C446">
        <v>0</v>
      </c>
      <c r="D446">
        <v>0</v>
      </c>
      <c r="E446">
        <v>0</v>
      </c>
      <c r="F446">
        <v>0</v>
      </c>
      <c r="G446">
        <v>0.375693</v>
      </c>
      <c r="H446">
        <v>0.62536000000000003</v>
      </c>
      <c r="I446">
        <v>0</v>
      </c>
    </row>
    <row r="447" spans="1:25" x14ac:dyDescent="0.25">
      <c r="A447" t="s">
        <v>114</v>
      </c>
      <c r="B447">
        <v>16827.900000000001</v>
      </c>
      <c r="C447">
        <v>0</v>
      </c>
      <c r="D447">
        <v>0</v>
      </c>
      <c r="E447">
        <v>0</v>
      </c>
      <c r="F447">
        <v>0</v>
      </c>
      <c r="G447">
        <v>0.37575700000000001</v>
      </c>
      <c r="H447">
        <v>0.62934900000000005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16885.400000000001</v>
      </c>
      <c r="C448">
        <v>0</v>
      </c>
      <c r="D448">
        <v>0</v>
      </c>
      <c r="E448">
        <v>0</v>
      </c>
      <c r="F448">
        <v>0</v>
      </c>
      <c r="G448">
        <v>0.37583699999999998</v>
      </c>
      <c r="H448">
        <v>0.619112</v>
      </c>
      <c r="I448">
        <v>0</v>
      </c>
      <c r="R448">
        <f>AVERAGE(B399:B448)</f>
        <v>16876.297999999999</v>
      </c>
      <c r="S448">
        <f>AVERAGE(C399:C448)</f>
        <v>0</v>
      </c>
      <c r="U448">
        <f>_xlfn.VAR.P(B399:B448)</f>
        <v>951.11259600000358</v>
      </c>
      <c r="V448">
        <f>_xlfn.VAR.P(C399:C448)</f>
        <v>0</v>
      </c>
      <c r="X448">
        <f>1.96*SQRT(U448)/50</f>
        <v>1.2089324462175071</v>
      </c>
      <c r="Y448">
        <f>1.96*SQRT(V448)/50</f>
        <v>0</v>
      </c>
    </row>
    <row r="449" spans="1:9" x14ac:dyDescent="0.25">
      <c r="A449" t="s">
        <v>114</v>
      </c>
      <c r="B449">
        <v>843886.20750000002</v>
      </c>
      <c r="C449" t="s">
        <v>37</v>
      </c>
    </row>
    <row r="450" spans="1:9" x14ac:dyDescent="0.25">
      <c r="A450" t="s">
        <v>115</v>
      </c>
      <c r="B450">
        <v>13983.4</v>
      </c>
      <c r="C450">
        <v>13944</v>
      </c>
      <c r="D450">
        <v>13884.3</v>
      </c>
      <c r="E450">
        <v>13856.7</v>
      </c>
      <c r="F450">
        <v>3130.66</v>
      </c>
      <c r="G450">
        <v>0.375745</v>
      </c>
      <c r="H450">
        <v>0.62797800000000004</v>
      </c>
      <c r="I450">
        <v>0</v>
      </c>
    </row>
    <row r="451" spans="1:9" x14ac:dyDescent="0.25">
      <c r="A451" t="s">
        <v>115</v>
      </c>
      <c r="B451">
        <v>13996.2</v>
      </c>
      <c r="C451">
        <v>13955.7</v>
      </c>
      <c r="D451">
        <v>13896.1</v>
      </c>
      <c r="E451">
        <v>13869.7</v>
      </c>
      <c r="F451">
        <v>3143.43</v>
      </c>
      <c r="G451">
        <v>0.37589699999999998</v>
      </c>
      <c r="H451">
        <v>0.61912199999999995</v>
      </c>
      <c r="I451">
        <v>0</v>
      </c>
    </row>
    <row r="452" spans="1:9" x14ac:dyDescent="0.25">
      <c r="A452" t="s">
        <v>115</v>
      </c>
      <c r="B452">
        <v>14004</v>
      </c>
      <c r="C452">
        <v>13965</v>
      </c>
      <c r="D452">
        <v>13903.4</v>
      </c>
      <c r="E452">
        <v>13877.7</v>
      </c>
      <c r="F452">
        <v>3149.78</v>
      </c>
      <c r="G452">
        <v>0.37570700000000001</v>
      </c>
      <c r="H452">
        <v>0.62951599999999996</v>
      </c>
      <c r="I452">
        <v>0</v>
      </c>
    </row>
    <row r="453" spans="1:9" x14ac:dyDescent="0.25">
      <c r="A453" t="s">
        <v>115</v>
      </c>
      <c r="B453">
        <v>13963.2</v>
      </c>
      <c r="C453">
        <v>13923.3</v>
      </c>
      <c r="D453">
        <v>13867.6</v>
      </c>
      <c r="E453">
        <v>13840.6</v>
      </c>
      <c r="F453">
        <v>3123.74</v>
      </c>
      <c r="G453">
        <v>0.375776</v>
      </c>
      <c r="H453">
        <v>0.62780199999999997</v>
      </c>
      <c r="I453">
        <v>0</v>
      </c>
    </row>
    <row r="454" spans="1:9" x14ac:dyDescent="0.25">
      <c r="A454" t="s">
        <v>115</v>
      </c>
      <c r="B454">
        <v>13977.3</v>
      </c>
      <c r="C454">
        <v>13937.2</v>
      </c>
      <c r="D454">
        <v>13888.7</v>
      </c>
      <c r="E454">
        <v>13861.4</v>
      </c>
      <c r="F454">
        <v>3147.96</v>
      </c>
      <c r="G454">
        <v>0.37609300000000001</v>
      </c>
      <c r="H454">
        <v>0.61912</v>
      </c>
      <c r="I454">
        <v>0</v>
      </c>
    </row>
    <row r="455" spans="1:9" x14ac:dyDescent="0.25">
      <c r="A455" t="s">
        <v>115</v>
      </c>
      <c r="B455">
        <v>13966</v>
      </c>
      <c r="C455">
        <v>13926.2</v>
      </c>
      <c r="D455">
        <v>13871.3</v>
      </c>
      <c r="E455">
        <v>13846.2</v>
      </c>
      <c r="F455">
        <v>3126.37</v>
      </c>
      <c r="G455">
        <v>0.37571399999999999</v>
      </c>
      <c r="H455">
        <v>0.61912199999999995</v>
      </c>
      <c r="I455">
        <v>0</v>
      </c>
    </row>
    <row r="456" spans="1:9" x14ac:dyDescent="0.25">
      <c r="A456" t="s">
        <v>115</v>
      </c>
      <c r="B456">
        <v>13970.1</v>
      </c>
      <c r="C456">
        <v>13930.7</v>
      </c>
      <c r="D456">
        <v>13876.3</v>
      </c>
      <c r="E456">
        <v>13849.8</v>
      </c>
      <c r="F456">
        <v>3129.95</v>
      </c>
      <c r="G456">
        <v>0.37578899999999998</v>
      </c>
      <c r="H456">
        <v>0.627135</v>
      </c>
      <c r="I456">
        <v>0</v>
      </c>
    </row>
    <row r="457" spans="1:9" x14ac:dyDescent="0.25">
      <c r="A457" t="s">
        <v>115</v>
      </c>
      <c r="B457">
        <v>13966.7</v>
      </c>
      <c r="C457">
        <v>13927.1</v>
      </c>
      <c r="D457">
        <v>13873.6</v>
      </c>
      <c r="E457">
        <v>13846.7</v>
      </c>
      <c r="F457">
        <v>3131.43</v>
      </c>
      <c r="G457">
        <v>0.37572800000000001</v>
      </c>
      <c r="H457">
        <v>0.61911899999999997</v>
      </c>
      <c r="I457">
        <v>0</v>
      </c>
    </row>
    <row r="458" spans="1:9" x14ac:dyDescent="0.25">
      <c r="A458" t="s">
        <v>115</v>
      </c>
      <c r="B458">
        <v>14013.6</v>
      </c>
      <c r="C458">
        <v>13974.8</v>
      </c>
      <c r="D458">
        <v>13911.4</v>
      </c>
      <c r="E458">
        <v>13879.9</v>
      </c>
      <c r="F458">
        <v>3134.34</v>
      </c>
      <c r="G458">
        <v>0.37586999999999998</v>
      </c>
      <c r="H458">
        <v>0.62939900000000004</v>
      </c>
      <c r="I458">
        <v>0</v>
      </c>
    </row>
    <row r="459" spans="1:9" x14ac:dyDescent="0.25">
      <c r="A459" t="s">
        <v>115</v>
      </c>
      <c r="B459">
        <v>14020.2</v>
      </c>
      <c r="C459">
        <v>13981.1</v>
      </c>
      <c r="D459">
        <v>13917</v>
      </c>
      <c r="E459">
        <v>13885.2</v>
      </c>
      <c r="F459">
        <v>3132.94</v>
      </c>
      <c r="G459">
        <v>0.37569000000000002</v>
      </c>
      <c r="H459">
        <v>0.62789300000000003</v>
      </c>
      <c r="I459">
        <v>0</v>
      </c>
    </row>
    <row r="460" spans="1:9" x14ac:dyDescent="0.25">
      <c r="A460" t="s">
        <v>115</v>
      </c>
      <c r="B460">
        <v>14033.3</v>
      </c>
      <c r="C460">
        <v>13994.4</v>
      </c>
      <c r="D460">
        <v>13931.5</v>
      </c>
      <c r="E460">
        <v>13899</v>
      </c>
      <c r="F460">
        <v>3148.72</v>
      </c>
      <c r="G460">
        <v>0.37574299999999999</v>
      </c>
      <c r="H460">
        <v>0.61912199999999995</v>
      </c>
      <c r="I460">
        <v>0</v>
      </c>
    </row>
    <row r="461" spans="1:9" x14ac:dyDescent="0.25">
      <c r="A461" t="s">
        <v>115</v>
      </c>
      <c r="B461">
        <v>13998.1</v>
      </c>
      <c r="C461">
        <v>13959</v>
      </c>
      <c r="D461">
        <v>13894.5</v>
      </c>
      <c r="E461">
        <v>13861.7</v>
      </c>
      <c r="F461">
        <v>3116.05</v>
      </c>
      <c r="G461">
        <v>0.37629299999999999</v>
      </c>
      <c r="H461">
        <v>0.62094700000000003</v>
      </c>
      <c r="I461">
        <v>0</v>
      </c>
    </row>
    <row r="462" spans="1:9" x14ac:dyDescent="0.25">
      <c r="A462" t="s">
        <v>115</v>
      </c>
      <c r="B462">
        <v>13969.5</v>
      </c>
      <c r="C462">
        <v>13930.6</v>
      </c>
      <c r="D462">
        <v>13874.8</v>
      </c>
      <c r="E462">
        <v>13848.6</v>
      </c>
      <c r="F462">
        <v>3130.28</v>
      </c>
      <c r="G462">
        <v>0.37569000000000002</v>
      </c>
      <c r="H462">
        <v>0.61912199999999995</v>
      </c>
      <c r="I462">
        <v>0</v>
      </c>
    </row>
    <row r="463" spans="1:9" x14ac:dyDescent="0.25">
      <c r="A463" t="s">
        <v>115</v>
      </c>
      <c r="B463">
        <v>14008.6</v>
      </c>
      <c r="C463">
        <v>13969.5</v>
      </c>
      <c r="D463">
        <v>13907.5</v>
      </c>
      <c r="E463">
        <v>13878.1</v>
      </c>
      <c r="F463">
        <v>3146.43</v>
      </c>
      <c r="G463">
        <v>0.37645000000000001</v>
      </c>
      <c r="H463">
        <v>0.62946999999999997</v>
      </c>
      <c r="I463">
        <v>0</v>
      </c>
    </row>
    <row r="464" spans="1:9" x14ac:dyDescent="0.25">
      <c r="A464" t="s">
        <v>115</v>
      </c>
      <c r="B464">
        <v>14005.9</v>
      </c>
      <c r="C464">
        <v>13967.6</v>
      </c>
      <c r="D464">
        <v>13906.6</v>
      </c>
      <c r="E464">
        <v>13878</v>
      </c>
      <c r="F464">
        <v>3149.2</v>
      </c>
      <c r="G464">
        <v>0.37569000000000002</v>
      </c>
      <c r="H464">
        <v>0.61910699999999996</v>
      </c>
      <c r="I464">
        <v>0</v>
      </c>
    </row>
    <row r="465" spans="1:9" x14ac:dyDescent="0.25">
      <c r="A465" t="s">
        <v>115</v>
      </c>
      <c r="B465">
        <v>13959.8</v>
      </c>
      <c r="C465">
        <v>13920.5</v>
      </c>
      <c r="D465">
        <v>13865.5</v>
      </c>
      <c r="E465">
        <v>13840.3</v>
      </c>
      <c r="F465">
        <v>3122.83</v>
      </c>
      <c r="G465">
        <v>0.375865</v>
      </c>
      <c r="H465">
        <v>0.61912199999999995</v>
      </c>
      <c r="I465">
        <v>0</v>
      </c>
    </row>
    <row r="466" spans="1:9" x14ac:dyDescent="0.25">
      <c r="A466" t="s">
        <v>115</v>
      </c>
      <c r="B466">
        <v>13964.7</v>
      </c>
      <c r="C466">
        <v>13925.9</v>
      </c>
      <c r="D466">
        <v>13869.6</v>
      </c>
      <c r="E466">
        <v>13843.5</v>
      </c>
      <c r="F466">
        <v>3121.72</v>
      </c>
      <c r="G466">
        <v>0.37569000000000002</v>
      </c>
      <c r="H466">
        <v>0.62745499999999998</v>
      </c>
      <c r="I466">
        <v>0</v>
      </c>
    </row>
    <row r="467" spans="1:9" x14ac:dyDescent="0.25">
      <c r="A467" t="s">
        <v>115</v>
      </c>
      <c r="B467">
        <v>13969.5</v>
      </c>
      <c r="C467">
        <v>13930.5</v>
      </c>
      <c r="D467">
        <v>13873.7</v>
      </c>
      <c r="E467">
        <v>13847.1</v>
      </c>
      <c r="F467">
        <v>3129.57</v>
      </c>
      <c r="G467">
        <v>0.37617899999999999</v>
      </c>
      <c r="H467">
        <v>0.62980100000000006</v>
      </c>
      <c r="I467">
        <v>0</v>
      </c>
    </row>
    <row r="468" spans="1:9" x14ac:dyDescent="0.25">
      <c r="A468" t="s">
        <v>115</v>
      </c>
      <c r="B468">
        <v>13996.5</v>
      </c>
      <c r="C468">
        <v>13957.3</v>
      </c>
      <c r="D468">
        <v>13899.9</v>
      </c>
      <c r="E468">
        <v>13872.2</v>
      </c>
      <c r="F468">
        <v>3149.53</v>
      </c>
      <c r="G468">
        <v>0.37593100000000002</v>
      </c>
      <c r="H468">
        <v>0.61912199999999995</v>
      </c>
      <c r="I468">
        <v>0</v>
      </c>
    </row>
    <row r="469" spans="1:9" x14ac:dyDescent="0.25">
      <c r="A469" t="s">
        <v>115</v>
      </c>
      <c r="B469">
        <v>13983.8</v>
      </c>
      <c r="C469">
        <v>13944.9</v>
      </c>
      <c r="D469">
        <v>13886.3</v>
      </c>
      <c r="E469">
        <v>13860</v>
      </c>
      <c r="F469">
        <v>3137.63</v>
      </c>
      <c r="G469">
        <v>0.37569000000000002</v>
      </c>
      <c r="H469">
        <v>0.61910399999999999</v>
      </c>
      <c r="I469">
        <v>0</v>
      </c>
    </row>
    <row r="470" spans="1:9" x14ac:dyDescent="0.25">
      <c r="A470" t="s">
        <v>115</v>
      </c>
      <c r="B470">
        <v>13978.9</v>
      </c>
      <c r="C470">
        <v>13940</v>
      </c>
      <c r="D470">
        <v>13881.6</v>
      </c>
      <c r="E470">
        <v>13855.3</v>
      </c>
      <c r="F470">
        <v>3128.24</v>
      </c>
      <c r="G470">
        <v>0.375697</v>
      </c>
      <c r="H470">
        <v>0.61910299999999996</v>
      </c>
      <c r="I470">
        <v>0</v>
      </c>
    </row>
    <row r="471" spans="1:9" x14ac:dyDescent="0.25">
      <c r="A471" t="s">
        <v>115</v>
      </c>
      <c r="B471">
        <v>13972.2</v>
      </c>
      <c r="C471">
        <v>13933.7</v>
      </c>
      <c r="D471">
        <v>13879</v>
      </c>
      <c r="E471">
        <v>13853.2</v>
      </c>
      <c r="F471">
        <v>3127.19</v>
      </c>
      <c r="G471">
        <v>0.37571399999999999</v>
      </c>
      <c r="H471">
        <v>0.62091499999999999</v>
      </c>
      <c r="I471">
        <v>0</v>
      </c>
    </row>
    <row r="472" spans="1:9" x14ac:dyDescent="0.25">
      <c r="A472" t="s">
        <v>115</v>
      </c>
      <c r="B472">
        <v>13979.7</v>
      </c>
      <c r="C472">
        <v>13940.7</v>
      </c>
      <c r="D472">
        <v>13889.7</v>
      </c>
      <c r="E472">
        <v>13861.2</v>
      </c>
      <c r="F472">
        <v>3149.55</v>
      </c>
      <c r="G472">
        <v>0.36732300000000001</v>
      </c>
      <c r="H472">
        <v>0.61912100000000003</v>
      </c>
      <c r="I472">
        <v>0</v>
      </c>
    </row>
    <row r="473" spans="1:9" x14ac:dyDescent="0.25">
      <c r="A473" t="s">
        <v>115</v>
      </c>
      <c r="B473">
        <v>13956.1</v>
      </c>
      <c r="C473">
        <v>13916.4</v>
      </c>
      <c r="D473">
        <v>13861.9</v>
      </c>
      <c r="E473">
        <v>13835.1</v>
      </c>
      <c r="F473">
        <v>3118.26</v>
      </c>
      <c r="G473">
        <v>0.37573400000000001</v>
      </c>
      <c r="H473">
        <v>0.61912</v>
      </c>
      <c r="I473">
        <v>0</v>
      </c>
    </row>
    <row r="474" spans="1:9" x14ac:dyDescent="0.25">
      <c r="A474" t="s">
        <v>115</v>
      </c>
      <c r="B474">
        <v>13955.8</v>
      </c>
      <c r="C474">
        <v>13917.2</v>
      </c>
      <c r="D474">
        <v>13863.6</v>
      </c>
      <c r="E474">
        <v>13837.1</v>
      </c>
      <c r="F474">
        <v>3114.35</v>
      </c>
      <c r="G474">
        <v>0.37569599999999997</v>
      </c>
      <c r="H474">
        <v>0.61912199999999995</v>
      </c>
      <c r="I474">
        <v>0</v>
      </c>
    </row>
    <row r="475" spans="1:9" x14ac:dyDescent="0.25">
      <c r="A475" t="s">
        <v>115</v>
      </c>
      <c r="B475">
        <v>14035.4</v>
      </c>
      <c r="C475">
        <v>13997.1</v>
      </c>
      <c r="D475">
        <v>13934.6</v>
      </c>
      <c r="E475">
        <v>13904.6</v>
      </c>
      <c r="F475">
        <v>3158.88</v>
      </c>
      <c r="G475">
        <v>0.37569799999999998</v>
      </c>
      <c r="H475">
        <v>0.61912199999999995</v>
      </c>
      <c r="I475">
        <v>0</v>
      </c>
    </row>
    <row r="476" spans="1:9" x14ac:dyDescent="0.25">
      <c r="A476" t="s">
        <v>115</v>
      </c>
      <c r="B476">
        <v>13987.9</v>
      </c>
      <c r="C476">
        <v>13948.8</v>
      </c>
      <c r="D476">
        <v>13890.9</v>
      </c>
      <c r="E476">
        <v>13862.5</v>
      </c>
      <c r="F476">
        <v>3134.4</v>
      </c>
      <c r="G476">
        <v>0.36774200000000001</v>
      </c>
      <c r="H476">
        <v>0.61911499999999997</v>
      </c>
      <c r="I476">
        <v>0</v>
      </c>
    </row>
    <row r="477" spans="1:9" x14ac:dyDescent="0.25">
      <c r="A477" t="s">
        <v>115</v>
      </c>
      <c r="B477">
        <v>13963.2</v>
      </c>
      <c r="C477">
        <v>13923.3</v>
      </c>
      <c r="D477">
        <v>13868.2</v>
      </c>
      <c r="E477">
        <v>13841.7</v>
      </c>
      <c r="F477">
        <v>3116.55</v>
      </c>
      <c r="G477">
        <v>0.375695</v>
      </c>
      <c r="H477">
        <v>0.61912100000000003</v>
      </c>
      <c r="I477">
        <v>0</v>
      </c>
    </row>
    <row r="478" spans="1:9" x14ac:dyDescent="0.25">
      <c r="A478" t="s">
        <v>115</v>
      </c>
      <c r="B478">
        <v>13986.8</v>
      </c>
      <c r="C478">
        <v>13947.7</v>
      </c>
      <c r="D478">
        <v>13892.1</v>
      </c>
      <c r="E478">
        <v>13864.7</v>
      </c>
      <c r="F478">
        <v>3138.83</v>
      </c>
      <c r="G478">
        <v>0.375749</v>
      </c>
      <c r="H478">
        <v>0.62878599999999996</v>
      </c>
      <c r="I478">
        <v>0</v>
      </c>
    </row>
    <row r="479" spans="1:9" x14ac:dyDescent="0.25">
      <c r="A479" t="s">
        <v>115</v>
      </c>
      <c r="B479">
        <v>13971.8</v>
      </c>
      <c r="C479">
        <v>13932.6</v>
      </c>
      <c r="D479">
        <v>13875.8</v>
      </c>
      <c r="E479">
        <v>13849.7</v>
      </c>
      <c r="F479">
        <v>3123.18</v>
      </c>
      <c r="G479">
        <v>0.375834</v>
      </c>
      <c r="H479">
        <v>0.62344900000000003</v>
      </c>
      <c r="I479">
        <v>0</v>
      </c>
    </row>
    <row r="480" spans="1:9" x14ac:dyDescent="0.25">
      <c r="A480" t="s">
        <v>115</v>
      </c>
      <c r="B480">
        <v>14011.9</v>
      </c>
      <c r="C480">
        <v>13973.3</v>
      </c>
      <c r="D480">
        <v>13911.9</v>
      </c>
      <c r="E480">
        <v>13881.5</v>
      </c>
      <c r="F480">
        <v>3150.57</v>
      </c>
      <c r="G480">
        <v>0.37571900000000003</v>
      </c>
      <c r="H480">
        <v>0.61912199999999995</v>
      </c>
      <c r="I480">
        <v>0</v>
      </c>
    </row>
    <row r="481" spans="1:9" x14ac:dyDescent="0.25">
      <c r="A481" t="s">
        <v>115</v>
      </c>
      <c r="B481">
        <v>14015.5</v>
      </c>
      <c r="C481">
        <v>13976</v>
      </c>
      <c r="D481">
        <v>13919.8</v>
      </c>
      <c r="E481">
        <v>13894.3</v>
      </c>
      <c r="F481">
        <v>3171.52</v>
      </c>
      <c r="G481">
        <v>0.37587300000000001</v>
      </c>
      <c r="H481">
        <v>0.62933099999999997</v>
      </c>
      <c r="I481">
        <v>0</v>
      </c>
    </row>
    <row r="482" spans="1:9" x14ac:dyDescent="0.25">
      <c r="A482" t="s">
        <v>115</v>
      </c>
      <c r="B482">
        <v>13996.4</v>
      </c>
      <c r="C482">
        <v>13957.6</v>
      </c>
      <c r="D482">
        <v>13895.3</v>
      </c>
      <c r="E482">
        <v>13866.4</v>
      </c>
      <c r="F482">
        <v>3132.01</v>
      </c>
      <c r="G482">
        <v>0.375807</v>
      </c>
      <c r="H482">
        <v>0.61912199999999995</v>
      </c>
      <c r="I482">
        <v>0</v>
      </c>
    </row>
    <row r="483" spans="1:9" x14ac:dyDescent="0.25">
      <c r="A483" t="s">
        <v>115</v>
      </c>
      <c r="B483">
        <v>13957</v>
      </c>
      <c r="C483">
        <v>13917.5</v>
      </c>
      <c r="D483">
        <v>13863.5</v>
      </c>
      <c r="E483">
        <v>13838.6</v>
      </c>
      <c r="F483">
        <v>3125.61</v>
      </c>
      <c r="G483">
        <v>0.376195</v>
      </c>
      <c r="H483">
        <v>0.62864799999999998</v>
      </c>
      <c r="I483">
        <v>0</v>
      </c>
    </row>
    <row r="484" spans="1:9" x14ac:dyDescent="0.25">
      <c r="A484" t="s">
        <v>115</v>
      </c>
      <c r="B484">
        <v>13979.6</v>
      </c>
      <c r="C484">
        <v>13941</v>
      </c>
      <c r="D484">
        <v>13884</v>
      </c>
      <c r="E484">
        <v>13856.3</v>
      </c>
      <c r="F484">
        <v>3137.37</v>
      </c>
      <c r="G484">
        <v>0.36571999999999999</v>
      </c>
      <c r="H484">
        <v>0.62826700000000002</v>
      </c>
      <c r="I484">
        <v>0</v>
      </c>
    </row>
    <row r="485" spans="1:9" x14ac:dyDescent="0.25">
      <c r="A485" t="s">
        <v>115</v>
      </c>
      <c r="B485">
        <v>14010.6</v>
      </c>
      <c r="C485">
        <v>13971.3</v>
      </c>
      <c r="D485">
        <v>13913.7</v>
      </c>
      <c r="E485">
        <v>13885.6</v>
      </c>
      <c r="F485">
        <v>3155.61</v>
      </c>
      <c r="G485">
        <v>0.375691</v>
      </c>
      <c r="H485">
        <v>0.62959600000000004</v>
      </c>
      <c r="I485">
        <v>0</v>
      </c>
    </row>
    <row r="486" spans="1:9" x14ac:dyDescent="0.25">
      <c r="A486" t="s">
        <v>115</v>
      </c>
      <c r="B486">
        <v>14017.1</v>
      </c>
      <c r="C486">
        <v>13978.4</v>
      </c>
      <c r="D486">
        <v>13914.9</v>
      </c>
      <c r="E486">
        <v>13885.8</v>
      </c>
      <c r="F486">
        <v>3154.22</v>
      </c>
      <c r="G486">
        <v>0.37775300000000001</v>
      </c>
      <c r="H486">
        <v>0.61911899999999997</v>
      </c>
      <c r="I486">
        <v>0</v>
      </c>
    </row>
    <row r="487" spans="1:9" x14ac:dyDescent="0.25">
      <c r="A487" t="s">
        <v>115</v>
      </c>
      <c r="B487">
        <v>14025.4</v>
      </c>
      <c r="C487">
        <v>13987</v>
      </c>
      <c r="D487">
        <v>13924.8</v>
      </c>
      <c r="E487">
        <v>13896.8</v>
      </c>
      <c r="F487">
        <v>3163.38</v>
      </c>
      <c r="G487">
        <v>0.375697</v>
      </c>
      <c r="H487">
        <v>0.61912199999999995</v>
      </c>
      <c r="I487">
        <v>0</v>
      </c>
    </row>
    <row r="488" spans="1:9" x14ac:dyDescent="0.25">
      <c r="A488" t="s">
        <v>115</v>
      </c>
      <c r="B488">
        <v>13980.8</v>
      </c>
      <c r="C488">
        <v>13941.3</v>
      </c>
      <c r="D488">
        <v>13886.2</v>
      </c>
      <c r="E488">
        <v>13861</v>
      </c>
      <c r="F488">
        <v>3141.12</v>
      </c>
      <c r="G488">
        <v>0.375695</v>
      </c>
      <c r="H488">
        <v>0.61912199999999995</v>
      </c>
      <c r="I488">
        <v>0</v>
      </c>
    </row>
    <row r="489" spans="1:9" x14ac:dyDescent="0.25">
      <c r="A489" t="s">
        <v>115</v>
      </c>
      <c r="B489">
        <v>13974.4</v>
      </c>
      <c r="C489">
        <v>13934.9</v>
      </c>
      <c r="D489">
        <v>13882.8</v>
      </c>
      <c r="E489">
        <v>13855</v>
      </c>
      <c r="F489">
        <v>3136.87</v>
      </c>
      <c r="G489">
        <v>0.37639699999999998</v>
      </c>
      <c r="H489">
        <v>0.628023</v>
      </c>
      <c r="I489">
        <v>0</v>
      </c>
    </row>
    <row r="490" spans="1:9" x14ac:dyDescent="0.25">
      <c r="A490" t="s">
        <v>115</v>
      </c>
      <c r="B490">
        <v>13990.1</v>
      </c>
      <c r="C490">
        <v>13951.6</v>
      </c>
      <c r="D490">
        <v>13894.5</v>
      </c>
      <c r="E490">
        <v>13868.6</v>
      </c>
      <c r="F490">
        <v>3143.42</v>
      </c>
      <c r="G490">
        <v>0.37578099999999998</v>
      </c>
      <c r="H490">
        <v>0.61912199999999995</v>
      </c>
      <c r="I490">
        <v>0</v>
      </c>
    </row>
    <row r="491" spans="1:9" x14ac:dyDescent="0.25">
      <c r="A491" t="s">
        <v>115</v>
      </c>
      <c r="B491">
        <v>13976.8</v>
      </c>
      <c r="C491">
        <v>13937.4</v>
      </c>
      <c r="D491">
        <v>13878.5</v>
      </c>
      <c r="E491">
        <v>13852.2</v>
      </c>
      <c r="F491">
        <v>3123.03</v>
      </c>
      <c r="G491">
        <v>0.37580400000000003</v>
      </c>
      <c r="H491">
        <v>0.62887300000000002</v>
      </c>
      <c r="I491">
        <v>0</v>
      </c>
    </row>
    <row r="492" spans="1:9" x14ac:dyDescent="0.25">
      <c r="A492" t="s">
        <v>115</v>
      </c>
      <c r="B492">
        <v>13979.7</v>
      </c>
      <c r="C492">
        <v>13941.1</v>
      </c>
      <c r="D492">
        <v>13887.9</v>
      </c>
      <c r="E492">
        <v>13859.8</v>
      </c>
      <c r="F492">
        <v>3120.2</v>
      </c>
      <c r="G492">
        <v>0.37578</v>
      </c>
      <c r="H492">
        <v>0.61991600000000002</v>
      </c>
      <c r="I492">
        <v>0</v>
      </c>
    </row>
    <row r="493" spans="1:9" x14ac:dyDescent="0.25">
      <c r="A493" t="s">
        <v>115</v>
      </c>
      <c r="B493">
        <v>14055.8</v>
      </c>
      <c r="C493">
        <v>14016.2</v>
      </c>
      <c r="D493">
        <v>13951.7</v>
      </c>
      <c r="E493">
        <v>13919.2</v>
      </c>
      <c r="F493">
        <v>3158.38</v>
      </c>
      <c r="G493">
        <v>0.375774</v>
      </c>
      <c r="H493">
        <v>0.629772</v>
      </c>
      <c r="I493">
        <v>0</v>
      </c>
    </row>
    <row r="494" spans="1:9" x14ac:dyDescent="0.25">
      <c r="A494" t="s">
        <v>115</v>
      </c>
      <c r="B494">
        <v>14020</v>
      </c>
      <c r="C494">
        <v>13981</v>
      </c>
      <c r="D494">
        <v>13922.5</v>
      </c>
      <c r="E494">
        <v>13893.2</v>
      </c>
      <c r="F494">
        <v>3158.53</v>
      </c>
      <c r="G494">
        <v>0.37592100000000001</v>
      </c>
      <c r="H494">
        <v>0.61912199999999995</v>
      </c>
      <c r="I494">
        <v>0</v>
      </c>
    </row>
    <row r="495" spans="1:9" x14ac:dyDescent="0.25">
      <c r="A495" t="s">
        <v>115</v>
      </c>
      <c r="B495">
        <v>14024.9</v>
      </c>
      <c r="C495">
        <v>13984.2</v>
      </c>
      <c r="D495">
        <v>13920.2</v>
      </c>
      <c r="E495">
        <v>13886.8</v>
      </c>
      <c r="F495">
        <v>3136.79</v>
      </c>
      <c r="G495">
        <v>0.37570500000000001</v>
      </c>
      <c r="H495">
        <v>0.61912199999999995</v>
      </c>
      <c r="I495">
        <v>0</v>
      </c>
    </row>
    <row r="496" spans="1:9" x14ac:dyDescent="0.25">
      <c r="A496" t="s">
        <v>115</v>
      </c>
      <c r="B496">
        <v>14027.5</v>
      </c>
      <c r="C496">
        <v>13988.1</v>
      </c>
      <c r="D496">
        <v>13925.2</v>
      </c>
      <c r="E496">
        <v>13895</v>
      </c>
      <c r="F496">
        <v>3153.21</v>
      </c>
      <c r="G496">
        <v>0.37570900000000002</v>
      </c>
      <c r="H496">
        <v>0.61912</v>
      </c>
      <c r="I496">
        <v>0</v>
      </c>
    </row>
    <row r="497" spans="1:25" x14ac:dyDescent="0.25">
      <c r="A497" t="s">
        <v>115</v>
      </c>
      <c r="B497">
        <v>14021.2</v>
      </c>
      <c r="C497">
        <v>13981.7</v>
      </c>
      <c r="D497">
        <v>13917.9</v>
      </c>
      <c r="E497">
        <v>13888.8</v>
      </c>
      <c r="F497">
        <v>3152.6</v>
      </c>
      <c r="G497">
        <v>0.375691</v>
      </c>
      <c r="H497">
        <v>0.62519000000000002</v>
      </c>
      <c r="I497">
        <v>0</v>
      </c>
    </row>
    <row r="498" spans="1:25" x14ac:dyDescent="0.25">
      <c r="A498" t="s">
        <v>115</v>
      </c>
      <c r="B498">
        <v>13965</v>
      </c>
      <c r="C498">
        <v>13925.8</v>
      </c>
      <c r="D498">
        <v>13872.8</v>
      </c>
      <c r="E498">
        <v>13847.3</v>
      </c>
      <c r="F498">
        <v>3133.93</v>
      </c>
      <c r="G498">
        <v>0.37569000000000002</v>
      </c>
      <c r="H498">
        <v>0.61910399999999999</v>
      </c>
      <c r="I498">
        <v>0</v>
      </c>
    </row>
    <row r="499" spans="1:25" x14ac:dyDescent="0.25">
      <c r="A499" t="s">
        <v>115</v>
      </c>
      <c r="B499">
        <v>14022.6</v>
      </c>
      <c r="C499">
        <v>13984.2</v>
      </c>
      <c r="D499">
        <v>13919.9</v>
      </c>
      <c r="E499">
        <v>13892.1</v>
      </c>
      <c r="F499">
        <v>3157.26</v>
      </c>
      <c r="G499">
        <v>0.37585800000000003</v>
      </c>
      <c r="H499">
        <v>0.62770099999999995</v>
      </c>
      <c r="I499">
        <v>0</v>
      </c>
    </row>
    <row r="500" spans="1:25" x14ac:dyDescent="0.25">
      <c r="A500" t="s">
        <v>115</v>
      </c>
      <c r="B500">
        <v>13960.5</v>
      </c>
      <c r="C500">
        <v>13921.8</v>
      </c>
      <c r="D500">
        <v>13868</v>
      </c>
      <c r="E500">
        <v>13842.4</v>
      </c>
      <c r="F500">
        <v>3133.1</v>
      </c>
      <c r="G500">
        <v>0.38017800000000002</v>
      </c>
      <c r="H500">
        <v>0.61911400000000005</v>
      </c>
      <c r="I500">
        <v>0</v>
      </c>
    </row>
    <row r="501" spans="1:25" x14ac:dyDescent="0.25">
      <c r="A501" t="s">
        <v>115</v>
      </c>
      <c r="B501">
        <v>13973.5</v>
      </c>
      <c r="C501">
        <v>13934.1</v>
      </c>
      <c r="D501">
        <v>13876.3</v>
      </c>
      <c r="E501">
        <v>13850.5</v>
      </c>
      <c r="F501">
        <v>3127.8</v>
      </c>
      <c r="G501">
        <v>0.37570300000000001</v>
      </c>
      <c r="H501">
        <v>0.61950899999999998</v>
      </c>
      <c r="I501">
        <v>0</v>
      </c>
    </row>
    <row r="502" spans="1:25" x14ac:dyDescent="0.25">
      <c r="A502" t="s">
        <v>115</v>
      </c>
      <c r="B502">
        <v>13991.8</v>
      </c>
      <c r="C502">
        <v>13952.8</v>
      </c>
      <c r="D502">
        <v>13895.1</v>
      </c>
      <c r="E502">
        <v>13867.4</v>
      </c>
      <c r="F502">
        <v>3143.76</v>
      </c>
      <c r="G502">
        <v>0.375805</v>
      </c>
      <c r="H502">
        <v>0.61910600000000005</v>
      </c>
      <c r="I502">
        <v>0</v>
      </c>
    </row>
    <row r="503" spans="1:25" x14ac:dyDescent="0.25">
      <c r="A503" t="s">
        <v>115</v>
      </c>
      <c r="B503">
        <v>14008</v>
      </c>
      <c r="C503">
        <v>13968.9</v>
      </c>
      <c r="D503">
        <v>13907.3</v>
      </c>
      <c r="E503">
        <v>13876.2</v>
      </c>
      <c r="F503">
        <v>3141.6</v>
      </c>
      <c r="G503">
        <v>0.37570199999999998</v>
      </c>
      <c r="H503">
        <v>0.62980400000000003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13974.3</v>
      </c>
      <c r="C504">
        <v>13934.9</v>
      </c>
      <c r="D504">
        <v>13877.3</v>
      </c>
      <c r="E504">
        <v>13850.7</v>
      </c>
      <c r="F504">
        <v>3130.24</v>
      </c>
      <c r="G504">
        <v>0.37569599999999997</v>
      </c>
      <c r="H504">
        <v>0.62961800000000001</v>
      </c>
      <c r="I504">
        <v>0</v>
      </c>
      <c r="R504">
        <f>AVERAGE(B455:B504)</f>
        <v>13991.490000000002</v>
      </c>
      <c r="S504">
        <f>AVERAGE(C455:C504)</f>
        <v>13952.393999999998</v>
      </c>
      <c r="U504">
        <f>_xlfn.VAR.P(B455:B504)</f>
        <v>629.90689999999836</v>
      </c>
      <c r="V504">
        <f>_xlfn.VAR.P(C455:C504)</f>
        <v>632.78976400000317</v>
      </c>
      <c r="X504">
        <f>1.96*SQRT(U504)/50</f>
        <v>0.98383948833943291</v>
      </c>
      <c r="Y504">
        <f>1.96*SQRT(V504)/50</f>
        <v>0.98608826326701848</v>
      </c>
    </row>
    <row r="505" spans="1:25" x14ac:dyDescent="0.25">
      <c r="A505" t="s">
        <v>115</v>
      </c>
      <c r="B505">
        <v>699664.86129999999</v>
      </c>
      <c r="C505" t="s">
        <v>37</v>
      </c>
    </row>
    <row r="506" spans="1:25" x14ac:dyDescent="0.25">
      <c r="A506" t="s">
        <v>116</v>
      </c>
      <c r="B506">
        <v>35780.9</v>
      </c>
      <c r="C506">
        <v>35704.800000000003</v>
      </c>
      <c r="D506">
        <v>35684.699999999997</v>
      </c>
      <c r="E506">
        <v>35359.9</v>
      </c>
      <c r="F506">
        <v>5282.8</v>
      </c>
      <c r="G506">
        <v>0.37590400000000002</v>
      </c>
      <c r="H506">
        <v>0.624193</v>
      </c>
      <c r="I506">
        <v>0</v>
      </c>
    </row>
    <row r="507" spans="1:25" x14ac:dyDescent="0.25">
      <c r="A507" t="s">
        <v>116</v>
      </c>
      <c r="B507">
        <v>36798.300000000003</v>
      </c>
      <c r="C507">
        <v>36721.5</v>
      </c>
      <c r="D507">
        <v>36698.300000000003</v>
      </c>
      <c r="E507">
        <v>36335.199999999997</v>
      </c>
      <c r="F507">
        <v>5909.35</v>
      </c>
      <c r="G507">
        <v>0.37569599999999997</v>
      </c>
      <c r="H507">
        <v>0.62973800000000002</v>
      </c>
      <c r="I507">
        <v>0</v>
      </c>
    </row>
    <row r="508" spans="1:25" x14ac:dyDescent="0.25">
      <c r="A508" t="s">
        <v>116</v>
      </c>
      <c r="B508">
        <v>36730.199999999997</v>
      </c>
      <c r="C508">
        <v>36650.9</v>
      </c>
      <c r="D508">
        <v>36628.199999999997</v>
      </c>
      <c r="E508">
        <v>36264.800000000003</v>
      </c>
      <c r="F508">
        <v>5909.55</v>
      </c>
      <c r="G508">
        <v>0.375911</v>
      </c>
      <c r="H508">
        <v>0.61911499999999997</v>
      </c>
      <c r="I508">
        <v>0</v>
      </c>
    </row>
    <row r="509" spans="1:25" x14ac:dyDescent="0.25">
      <c r="A509" t="s">
        <v>116</v>
      </c>
      <c r="B509">
        <v>36765.5</v>
      </c>
      <c r="C509">
        <v>36689.1</v>
      </c>
      <c r="D509">
        <v>36662.5</v>
      </c>
      <c r="E509">
        <v>36296.300000000003</v>
      </c>
      <c r="F509">
        <v>5909.61</v>
      </c>
      <c r="G509">
        <v>0.37584299999999998</v>
      </c>
      <c r="H509">
        <v>0.620753</v>
      </c>
      <c r="I509">
        <v>0</v>
      </c>
    </row>
    <row r="510" spans="1:25" x14ac:dyDescent="0.25">
      <c r="A510" t="s">
        <v>116</v>
      </c>
      <c r="B510">
        <v>36716.800000000003</v>
      </c>
      <c r="C510">
        <v>36640.400000000001</v>
      </c>
      <c r="D510">
        <v>36614.699999999997</v>
      </c>
      <c r="E510">
        <v>36246.9</v>
      </c>
      <c r="F510">
        <v>5909.5</v>
      </c>
      <c r="G510">
        <v>0.37571300000000002</v>
      </c>
      <c r="H510">
        <v>0.61912199999999995</v>
      </c>
      <c r="I510">
        <v>0</v>
      </c>
    </row>
    <row r="511" spans="1:25" x14ac:dyDescent="0.25">
      <c r="A511" t="s">
        <v>116</v>
      </c>
      <c r="B511">
        <v>36827.599999999999</v>
      </c>
      <c r="C511">
        <v>36750.400000000001</v>
      </c>
      <c r="D511">
        <v>36722.9</v>
      </c>
      <c r="E511">
        <v>36354.199999999997</v>
      </c>
      <c r="F511">
        <v>5909.28</v>
      </c>
      <c r="G511">
        <v>0.375693</v>
      </c>
      <c r="H511">
        <v>0.61912199999999995</v>
      </c>
      <c r="I511">
        <v>0</v>
      </c>
    </row>
    <row r="512" spans="1:25" x14ac:dyDescent="0.25">
      <c r="A512" t="s">
        <v>116</v>
      </c>
      <c r="B512">
        <v>36647.1</v>
      </c>
      <c r="C512">
        <v>36569.9</v>
      </c>
      <c r="D512">
        <v>36546.300000000003</v>
      </c>
      <c r="E512">
        <v>36179.800000000003</v>
      </c>
      <c r="F512">
        <v>5909.41</v>
      </c>
      <c r="G512">
        <v>0.37575799999999998</v>
      </c>
      <c r="H512">
        <v>0.61912</v>
      </c>
      <c r="I512">
        <v>0</v>
      </c>
    </row>
    <row r="513" spans="1:9" x14ac:dyDescent="0.25">
      <c r="A513" t="s">
        <v>116</v>
      </c>
      <c r="B513">
        <v>36661.199999999997</v>
      </c>
      <c r="C513">
        <v>36585.1</v>
      </c>
      <c r="D513">
        <v>36563.300000000003</v>
      </c>
      <c r="E513">
        <v>36199.9</v>
      </c>
      <c r="F513">
        <v>5909.47</v>
      </c>
      <c r="G513">
        <v>0.371367</v>
      </c>
      <c r="H513">
        <v>0.62792400000000004</v>
      </c>
      <c r="I513">
        <v>0</v>
      </c>
    </row>
    <row r="514" spans="1:9" x14ac:dyDescent="0.25">
      <c r="A514" t="s">
        <v>116</v>
      </c>
      <c r="B514">
        <v>36804.199999999997</v>
      </c>
      <c r="C514">
        <v>36729.1</v>
      </c>
      <c r="D514">
        <v>36702.199999999997</v>
      </c>
      <c r="E514">
        <v>36339</v>
      </c>
      <c r="F514">
        <v>5909.79</v>
      </c>
      <c r="G514">
        <v>0.37576900000000002</v>
      </c>
      <c r="H514">
        <v>0.62462600000000001</v>
      </c>
      <c r="I514">
        <v>0</v>
      </c>
    </row>
    <row r="515" spans="1:9" x14ac:dyDescent="0.25">
      <c r="A515" t="s">
        <v>116</v>
      </c>
      <c r="B515">
        <v>36638.199999999997</v>
      </c>
      <c r="C515">
        <v>36563.800000000003</v>
      </c>
      <c r="D515">
        <v>36541.699999999997</v>
      </c>
      <c r="E515">
        <v>36178.9</v>
      </c>
      <c r="F515">
        <v>5909.48</v>
      </c>
      <c r="G515">
        <v>0.37578699999999998</v>
      </c>
      <c r="H515">
        <v>0.62806399999999996</v>
      </c>
      <c r="I515">
        <v>0</v>
      </c>
    </row>
    <row r="516" spans="1:9" x14ac:dyDescent="0.25">
      <c r="A516" t="s">
        <v>116</v>
      </c>
      <c r="B516">
        <v>36747.5</v>
      </c>
      <c r="C516">
        <v>36673.5</v>
      </c>
      <c r="D516">
        <v>36647</v>
      </c>
      <c r="E516">
        <v>36278.699999999997</v>
      </c>
      <c r="F516">
        <v>5909.31</v>
      </c>
      <c r="G516">
        <v>0.37573099999999998</v>
      </c>
      <c r="H516">
        <v>0.61912199999999995</v>
      </c>
      <c r="I516">
        <v>0</v>
      </c>
    </row>
    <row r="517" spans="1:9" x14ac:dyDescent="0.25">
      <c r="A517" t="s">
        <v>116</v>
      </c>
      <c r="B517">
        <v>36669.5</v>
      </c>
      <c r="C517">
        <v>36583.800000000003</v>
      </c>
      <c r="D517">
        <v>36558.300000000003</v>
      </c>
      <c r="E517">
        <v>36188</v>
      </c>
      <c r="F517">
        <v>5909.64</v>
      </c>
      <c r="G517">
        <v>0.36437900000000001</v>
      </c>
      <c r="H517">
        <v>0.61912199999999995</v>
      </c>
      <c r="I517">
        <v>0</v>
      </c>
    </row>
    <row r="518" spans="1:9" x14ac:dyDescent="0.25">
      <c r="A518" t="s">
        <v>116</v>
      </c>
      <c r="B518">
        <v>36669.9</v>
      </c>
      <c r="C518">
        <v>36596</v>
      </c>
      <c r="D518">
        <v>36570.9</v>
      </c>
      <c r="E518">
        <v>36202.400000000001</v>
      </c>
      <c r="F518">
        <v>5909.41</v>
      </c>
      <c r="G518">
        <v>0.37587399999999999</v>
      </c>
      <c r="H518">
        <v>0.61911300000000002</v>
      </c>
      <c r="I518">
        <v>0</v>
      </c>
    </row>
    <row r="519" spans="1:9" x14ac:dyDescent="0.25">
      <c r="A519" t="s">
        <v>116</v>
      </c>
      <c r="B519">
        <v>36697.800000000003</v>
      </c>
      <c r="C519">
        <v>36622.800000000003</v>
      </c>
      <c r="D519">
        <v>36600</v>
      </c>
      <c r="E519">
        <v>36235.300000000003</v>
      </c>
      <c r="F519">
        <v>5909.56</v>
      </c>
      <c r="G519">
        <v>0.36488700000000002</v>
      </c>
      <c r="H519">
        <v>0.61912</v>
      </c>
      <c r="I519">
        <v>0</v>
      </c>
    </row>
    <row r="520" spans="1:9" x14ac:dyDescent="0.25">
      <c r="A520" t="s">
        <v>116</v>
      </c>
      <c r="B520">
        <v>36627.300000000003</v>
      </c>
      <c r="C520">
        <v>36553.1</v>
      </c>
      <c r="D520">
        <v>36533.5</v>
      </c>
      <c r="E520">
        <v>36171.5</v>
      </c>
      <c r="F520">
        <v>5909.71</v>
      </c>
      <c r="G520">
        <v>0.37569799999999998</v>
      </c>
      <c r="H520">
        <v>0.62661900000000004</v>
      </c>
      <c r="I520">
        <v>0</v>
      </c>
    </row>
    <row r="521" spans="1:9" x14ac:dyDescent="0.25">
      <c r="A521" t="s">
        <v>116</v>
      </c>
      <c r="B521">
        <v>36787.800000000003</v>
      </c>
      <c r="C521">
        <v>36711</v>
      </c>
      <c r="D521">
        <v>36684.199999999997</v>
      </c>
      <c r="E521">
        <v>36320.300000000003</v>
      </c>
      <c r="F521">
        <v>5909.64</v>
      </c>
      <c r="G521">
        <v>0.37571199999999999</v>
      </c>
      <c r="H521">
        <v>0.61912100000000003</v>
      </c>
      <c r="I521">
        <v>0</v>
      </c>
    </row>
    <row r="522" spans="1:9" x14ac:dyDescent="0.25">
      <c r="A522" t="s">
        <v>116</v>
      </c>
      <c r="B522">
        <v>36687.599999999999</v>
      </c>
      <c r="C522">
        <v>36612.300000000003</v>
      </c>
      <c r="D522">
        <v>36587.599999999999</v>
      </c>
      <c r="E522">
        <v>36221.800000000003</v>
      </c>
      <c r="F522">
        <v>5909.51</v>
      </c>
      <c r="G522">
        <v>0.37570300000000001</v>
      </c>
      <c r="H522">
        <v>0.61912199999999995</v>
      </c>
      <c r="I522">
        <v>0</v>
      </c>
    </row>
    <row r="523" spans="1:9" x14ac:dyDescent="0.25">
      <c r="A523" t="s">
        <v>116</v>
      </c>
      <c r="B523">
        <v>36734.6</v>
      </c>
      <c r="C523">
        <v>36658.5</v>
      </c>
      <c r="D523">
        <v>36632.300000000003</v>
      </c>
      <c r="E523">
        <v>36263.5</v>
      </c>
      <c r="F523">
        <v>5909.55</v>
      </c>
      <c r="G523">
        <v>0.37569599999999997</v>
      </c>
      <c r="H523">
        <v>0.62881799999999999</v>
      </c>
      <c r="I523">
        <v>0</v>
      </c>
    </row>
    <row r="524" spans="1:9" x14ac:dyDescent="0.25">
      <c r="A524" t="s">
        <v>116</v>
      </c>
      <c r="B524">
        <v>36781.199999999997</v>
      </c>
      <c r="C524">
        <v>36693.699999999997</v>
      </c>
      <c r="D524">
        <v>36668.199999999997</v>
      </c>
      <c r="E524">
        <v>36299.5</v>
      </c>
      <c r="F524">
        <v>5909.55</v>
      </c>
      <c r="G524">
        <v>0.37594699999999998</v>
      </c>
      <c r="H524">
        <v>0.61912199999999995</v>
      </c>
      <c r="I524">
        <v>0</v>
      </c>
    </row>
    <row r="525" spans="1:9" x14ac:dyDescent="0.25">
      <c r="A525" t="s">
        <v>116</v>
      </c>
      <c r="B525">
        <v>36682.1</v>
      </c>
      <c r="C525">
        <v>36608.5</v>
      </c>
      <c r="D525">
        <v>36584.9</v>
      </c>
      <c r="E525">
        <v>36218.1</v>
      </c>
      <c r="F525">
        <v>5909.52</v>
      </c>
      <c r="G525">
        <v>0.37686700000000001</v>
      </c>
      <c r="H525">
        <v>0.61912199999999995</v>
      </c>
      <c r="I525">
        <v>0</v>
      </c>
    </row>
    <row r="526" spans="1:9" x14ac:dyDescent="0.25">
      <c r="A526" t="s">
        <v>116</v>
      </c>
      <c r="B526">
        <v>36662.1</v>
      </c>
      <c r="C526">
        <v>36587.300000000003</v>
      </c>
      <c r="D526">
        <v>36566.6</v>
      </c>
      <c r="E526">
        <v>36204.1</v>
      </c>
      <c r="F526">
        <v>5909.48</v>
      </c>
      <c r="G526">
        <v>0.379834</v>
      </c>
      <c r="H526">
        <v>0.61912199999999995</v>
      </c>
      <c r="I526">
        <v>0</v>
      </c>
    </row>
    <row r="527" spans="1:9" x14ac:dyDescent="0.25">
      <c r="A527" t="s">
        <v>116</v>
      </c>
      <c r="B527">
        <v>36689</v>
      </c>
      <c r="C527">
        <v>36604.9</v>
      </c>
      <c r="D527">
        <v>36582.6</v>
      </c>
      <c r="E527">
        <v>36219.800000000003</v>
      </c>
      <c r="F527">
        <v>5909.49</v>
      </c>
      <c r="G527">
        <v>0.37573499999999999</v>
      </c>
      <c r="H527">
        <v>0.629552</v>
      </c>
      <c r="I527">
        <v>0</v>
      </c>
    </row>
    <row r="528" spans="1:9" x14ac:dyDescent="0.25">
      <c r="A528" t="s">
        <v>116</v>
      </c>
      <c r="B528">
        <v>36689.800000000003</v>
      </c>
      <c r="C528">
        <v>36608.1</v>
      </c>
      <c r="D528">
        <v>36586.6</v>
      </c>
      <c r="E528">
        <v>36223.800000000003</v>
      </c>
      <c r="F528">
        <v>5909.63</v>
      </c>
      <c r="G528">
        <v>0.37569000000000002</v>
      </c>
      <c r="H528">
        <v>0.61912100000000003</v>
      </c>
      <c r="I528">
        <v>0</v>
      </c>
    </row>
    <row r="529" spans="1:9" x14ac:dyDescent="0.25">
      <c r="A529" t="s">
        <v>116</v>
      </c>
      <c r="B529">
        <v>36753.300000000003</v>
      </c>
      <c r="C529">
        <v>36679.9</v>
      </c>
      <c r="D529">
        <v>36655.1</v>
      </c>
      <c r="E529">
        <v>36286.5</v>
      </c>
      <c r="F529">
        <v>5909.58</v>
      </c>
      <c r="G529">
        <v>0.37569399999999997</v>
      </c>
      <c r="H529">
        <v>0.61912199999999995</v>
      </c>
      <c r="I529">
        <v>0</v>
      </c>
    </row>
    <row r="530" spans="1:9" x14ac:dyDescent="0.25">
      <c r="A530" t="s">
        <v>116</v>
      </c>
      <c r="B530">
        <v>36694.199999999997</v>
      </c>
      <c r="C530">
        <v>36604.5</v>
      </c>
      <c r="D530">
        <v>36578.5</v>
      </c>
      <c r="E530">
        <v>36210.1</v>
      </c>
      <c r="F530">
        <v>5909.57</v>
      </c>
      <c r="G530">
        <v>0.37571199999999999</v>
      </c>
      <c r="H530">
        <v>0.62967799999999996</v>
      </c>
      <c r="I530">
        <v>0</v>
      </c>
    </row>
    <row r="531" spans="1:9" x14ac:dyDescent="0.25">
      <c r="A531" t="s">
        <v>116</v>
      </c>
      <c r="B531">
        <v>36725</v>
      </c>
      <c r="C531">
        <v>36649.9</v>
      </c>
      <c r="D531">
        <v>36624</v>
      </c>
      <c r="E531">
        <v>36255.599999999999</v>
      </c>
      <c r="F531">
        <v>5909.45</v>
      </c>
      <c r="G531">
        <v>0.37587100000000001</v>
      </c>
      <c r="H531">
        <v>0.62624599999999997</v>
      </c>
      <c r="I531">
        <v>0</v>
      </c>
    </row>
    <row r="532" spans="1:9" x14ac:dyDescent="0.25">
      <c r="A532" t="s">
        <v>116</v>
      </c>
      <c r="B532">
        <v>36698.699999999997</v>
      </c>
      <c r="C532">
        <v>36607.199999999997</v>
      </c>
      <c r="D532">
        <v>36585.4</v>
      </c>
      <c r="E532">
        <v>36221.4</v>
      </c>
      <c r="F532">
        <v>5909.86</v>
      </c>
      <c r="G532">
        <v>0.37572499999999998</v>
      </c>
      <c r="H532">
        <v>0.62900400000000001</v>
      </c>
      <c r="I532">
        <v>0</v>
      </c>
    </row>
    <row r="533" spans="1:9" x14ac:dyDescent="0.25">
      <c r="A533" t="s">
        <v>116</v>
      </c>
      <c r="B533">
        <v>36631</v>
      </c>
      <c r="C533">
        <v>36558.400000000001</v>
      </c>
      <c r="D533">
        <v>36538.1</v>
      </c>
      <c r="E533">
        <v>36175.9</v>
      </c>
      <c r="F533">
        <v>5909.61</v>
      </c>
      <c r="G533">
        <v>0.375834</v>
      </c>
      <c r="H533">
        <v>0.62234699999999998</v>
      </c>
      <c r="I533">
        <v>0</v>
      </c>
    </row>
    <row r="534" spans="1:9" x14ac:dyDescent="0.25">
      <c r="A534" t="s">
        <v>116</v>
      </c>
      <c r="B534">
        <v>36806.300000000003</v>
      </c>
      <c r="C534">
        <v>36718.699999999997</v>
      </c>
      <c r="D534">
        <v>36693.1</v>
      </c>
      <c r="E534">
        <v>36329.599999999999</v>
      </c>
      <c r="F534">
        <v>5910.11</v>
      </c>
      <c r="G534">
        <v>0.37570300000000001</v>
      </c>
      <c r="H534">
        <v>0.61912199999999995</v>
      </c>
      <c r="I534">
        <v>0</v>
      </c>
    </row>
    <row r="535" spans="1:9" x14ac:dyDescent="0.25">
      <c r="A535" t="s">
        <v>116</v>
      </c>
      <c r="B535">
        <v>36684.300000000003</v>
      </c>
      <c r="C535">
        <v>36607.5</v>
      </c>
      <c r="D535">
        <v>36586.400000000001</v>
      </c>
      <c r="E535">
        <v>36223.300000000003</v>
      </c>
      <c r="F535">
        <v>5909.24</v>
      </c>
      <c r="G535">
        <v>0.37621900000000003</v>
      </c>
      <c r="H535">
        <v>0.628301</v>
      </c>
      <c r="I535">
        <v>0</v>
      </c>
    </row>
    <row r="536" spans="1:9" x14ac:dyDescent="0.25">
      <c r="A536" t="s">
        <v>116</v>
      </c>
      <c r="B536">
        <v>36710.5</v>
      </c>
      <c r="C536">
        <v>36634.5</v>
      </c>
      <c r="D536">
        <v>36609.199999999997</v>
      </c>
      <c r="E536">
        <v>36240.6</v>
      </c>
      <c r="F536">
        <v>5909.19</v>
      </c>
      <c r="G536">
        <v>0.37575999999999998</v>
      </c>
      <c r="H536">
        <v>0.62892099999999995</v>
      </c>
      <c r="I536">
        <v>0</v>
      </c>
    </row>
    <row r="537" spans="1:9" x14ac:dyDescent="0.25">
      <c r="A537" t="s">
        <v>116</v>
      </c>
      <c r="B537">
        <v>36662.1</v>
      </c>
      <c r="C537">
        <v>36589.5</v>
      </c>
      <c r="D537">
        <v>36562.400000000001</v>
      </c>
      <c r="E537">
        <v>36193.599999999999</v>
      </c>
      <c r="F537">
        <v>5909.79</v>
      </c>
      <c r="G537">
        <v>0.37674299999999999</v>
      </c>
      <c r="H537">
        <v>0.62638700000000003</v>
      </c>
      <c r="I537">
        <v>0</v>
      </c>
    </row>
    <row r="538" spans="1:9" x14ac:dyDescent="0.25">
      <c r="A538" t="s">
        <v>116</v>
      </c>
      <c r="B538">
        <v>36640.699999999997</v>
      </c>
      <c r="C538">
        <v>36565.4</v>
      </c>
      <c r="D538">
        <v>36540.699999999997</v>
      </c>
      <c r="E538">
        <v>36172.9</v>
      </c>
      <c r="F538">
        <v>5909.58</v>
      </c>
      <c r="G538">
        <v>0.37656200000000001</v>
      </c>
      <c r="H538">
        <v>0.62343800000000005</v>
      </c>
      <c r="I538">
        <v>0</v>
      </c>
    </row>
    <row r="539" spans="1:9" x14ac:dyDescent="0.25">
      <c r="A539" t="s">
        <v>116</v>
      </c>
      <c r="B539">
        <v>36736</v>
      </c>
      <c r="C539">
        <v>36659.599999999999</v>
      </c>
      <c r="D539">
        <v>36638</v>
      </c>
      <c r="E539">
        <v>36274.800000000003</v>
      </c>
      <c r="F539">
        <v>5909.85</v>
      </c>
      <c r="G539">
        <v>0.37597399999999997</v>
      </c>
      <c r="H539">
        <v>0.62632299999999996</v>
      </c>
      <c r="I539">
        <v>0</v>
      </c>
    </row>
    <row r="540" spans="1:9" x14ac:dyDescent="0.25">
      <c r="A540" t="s">
        <v>116</v>
      </c>
      <c r="B540">
        <v>36713</v>
      </c>
      <c r="C540">
        <v>36621.4</v>
      </c>
      <c r="D540">
        <v>36597.9</v>
      </c>
      <c r="E540">
        <v>36235.5</v>
      </c>
      <c r="F540">
        <v>5909.68</v>
      </c>
      <c r="G540">
        <v>0.37617800000000001</v>
      </c>
      <c r="H540">
        <v>0.62798399999999999</v>
      </c>
      <c r="I540">
        <v>0</v>
      </c>
    </row>
    <row r="541" spans="1:9" x14ac:dyDescent="0.25">
      <c r="A541" t="s">
        <v>116</v>
      </c>
      <c r="B541">
        <v>36724</v>
      </c>
      <c r="C541">
        <v>36646.6</v>
      </c>
      <c r="D541">
        <v>36621.599999999999</v>
      </c>
      <c r="E541">
        <v>36258.400000000001</v>
      </c>
      <c r="F541">
        <v>5909.65</v>
      </c>
      <c r="G541">
        <v>0.37328800000000001</v>
      </c>
      <c r="H541">
        <v>0.61911799999999995</v>
      </c>
      <c r="I541">
        <v>0</v>
      </c>
    </row>
    <row r="542" spans="1:9" x14ac:dyDescent="0.25">
      <c r="A542" t="s">
        <v>116</v>
      </c>
      <c r="B542">
        <v>36740.800000000003</v>
      </c>
      <c r="C542">
        <v>36668.699999999997</v>
      </c>
      <c r="D542">
        <v>36642.1</v>
      </c>
      <c r="E542">
        <v>36275.9</v>
      </c>
      <c r="F542">
        <v>5909.87</v>
      </c>
      <c r="G542">
        <v>0.37572100000000003</v>
      </c>
      <c r="H542">
        <v>0.62978299999999998</v>
      </c>
      <c r="I542">
        <v>0</v>
      </c>
    </row>
    <row r="543" spans="1:9" x14ac:dyDescent="0.25">
      <c r="A543" t="s">
        <v>116</v>
      </c>
      <c r="B543">
        <v>36706.5</v>
      </c>
      <c r="C543">
        <v>36630.9</v>
      </c>
      <c r="D543">
        <v>36605.4</v>
      </c>
      <c r="E543">
        <v>36237.5</v>
      </c>
      <c r="F543">
        <v>5909.32</v>
      </c>
      <c r="G543">
        <v>0.37599700000000003</v>
      </c>
      <c r="H543">
        <v>0.62702000000000002</v>
      </c>
      <c r="I543">
        <v>0</v>
      </c>
    </row>
    <row r="544" spans="1:9" x14ac:dyDescent="0.25">
      <c r="A544" t="s">
        <v>116</v>
      </c>
      <c r="B544">
        <v>36696.199999999997</v>
      </c>
      <c r="C544">
        <v>36620.9</v>
      </c>
      <c r="D544">
        <v>36594.400000000001</v>
      </c>
      <c r="E544">
        <v>36225.5</v>
      </c>
      <c r="F544">
        <v>5909.52</v>
      </c>
      <c r="G544">
        <v>0.37580400000000003</v>
      </c>
      <c r="H544">
        <v>0.62964699999999996</v>
      </c>
      <c r="I544">
        <v>0</v>
      </c>
    </row>
    <row r="545" spans="1:25" x14ac:dyDescent="0.25">
      <c r="A545" t="s">
        <v>116</v>
      </c>
      <c r="B545">
        <v>36682.800000000003</v>
      </c>
      <c r="C545">
        <v>36589.599999999999</v>
      </c>
      <c r="D545">
        <v>36566.699999999997</v>
      </c>
      <c r="E545">
        <v>36202.5</v>
      </c>
      <c r="F545">
        <v>5909.57</v>
      </c>
      <c r="G545">
        <v>0.37571199999999999</v>
      </c>
      <c r="H545">
        <v>0.62898500000000002</v>
      </c>
      <c r="I545">
        <v>0</v>
      </c>
    </row>
    <row r="546" spans="1:25" x14ac:dyDescent="0.25">
      <c r="A546" t="s">
        <v>116</v>
      </c>
      <c r="B546">
        <v>36662.6</v>
      </c>
      <c r="C546">
        <v>36585.800000000003</v>
      </c>
      <c r="D546">
        <v>36565.199999999997</v>
      </c>
      <c r="E546">
        <v>36202.199999999997</v>
      </c>
      <c r="F546">
        <v>5909.76</v>
      </c>
      <c r="G546">
        <v>0.37569200000000003</v>
      </c>
      <c r="H546">
        <v>0.62662300000000004</v>
      </c>
      <c r="I546">
        <v>0</v>
      </c>
    </row>
    <row r="547" spans="1:25" x14ac:dyDescent="0.25">
      <c r="A547" t="s">
        <v>116</v>
      </c>
      <c r="B547">
        <v>36763.800000000003</v>
      </c>
      <c r="C547">
        <v>36688.5</v>
      </c>
      <c r="D547">
        <v>36662.199999999997</v>
      </c>
      <c r="E547">
        <v>36299</v>
      </c>
      <c r="F547">
        <v>5909.31</v>
      </c>
      <c r="G547">
        <v>0.37574000000000002</v>
      </c>
      <c r="H547">
        <v>0.62935799999999997</v>
      </c>
      <c r="I547">
        <v>0</v>
      </c>
    </row>
    <row r="548" spans="1:25" x14ac:dyDescent="0.25">
      <c r="A548" t="s">
        <v>116</v>
      </c>
      <c r="B548">
        <v>36723.800000000003</v>
      </c>
      <c r="C548">
        <v>36646.699999999997</v>
      </c>
      <c r="D548">
        <v>36621.300000000003</v>
      </c>
      <c r="E548">
        <v>36255.800000000003</v>
      </c>
      <c r="F548">
        <v>5909.51</v>
      </c>
      <c r="G548">
        <v>0.37569399999999997</v>
      </c>
      <c r="H548">
        <v>0.62551999999999996</v>
      </c>
      <c r="I548">
        <v>0</v>
      </c>
    </row>
    <row r="549" spans="1:25" x14ac:dyDescent="0.25">
      <c r="A549" t="s">
        <v>116</v>
      </c>
      <c r="B549">
        <v>36719.699999999997</v>
      </c>
      <c r="C549">
        <v>36641.300000000003</v>
      </c>
      <c r="D549">
        <v>36611</v>
      </c>
      <c r="E549">
        <v>36243.4</v>
      </c>
      <c r="F549">
        <v>5909.82</v>
      </c>
      <c r="G549">
        <v>0.36437599999999998</v>
      </c>
      <c r="H549">
        <v>0.61911799999999995</v>
      </c>
      <c r="I549">
        <v>0</v>
      </c>
    </row>
    <row r="550" spans="1:25" x14ac:dyDescent="0.25">
      <c r="A550" t="s">
        <v>116</v>
      </c>
      <c r="B550">
        <v>36772.5</v>
      </c>
      <c r="C550">
        <v>36695</v>
      </c>
      <c r="D550">
        <v>36670.800000000003</v>
      </c>
      <c r="E550">
        <v>36304.1</v>
      </c>
      <c r="F550">
        <v>5909.09</v>
      </c>
      <c r="G550">
        <v>0.375778</v>
      </c>
      <c r="H550">
        <v>0.61912199999999995</v>
      </c>
      <c r="I550">
        <v>0</v>
      </c>
    </row>
    <row r="551" spans="1:25" x14ac:dyDescent="0.25">
      <c r="A551" t="s">
        <v>116</v>
      </c>
      <c r="B551">
        <v>36690</v>
      </c>
      <c r="C551">
        <v>36615.1</v>
      </c>
      <c r="D551">
        <v>36593.199999999997</v>
      </c>
      <c r="E551">
        <v>36228.6</v>
      </c>
      <c r="F551">
        <v>5910.08</v>
      </c>
      <c r="G551">
        <v>0.37569399999999997</v>
      </c>
      <c r="H551">
        <v>0.61912199999999995</v>
      </c>
      <c r="I551">
        <v>0</v>
      </c>
    </row>
    <row r="552" spans="1:25" x14ac:dyDescent="0.25">
      <c r="A552" t="s">
        <v>116</v>
      </c>
      <c r="B552">
        <v>36696.699999999997</v>
      </c>
      <c r="C552">
        <v>36622.300000000003</v>
      </c>
      <c r="D552">
        <v>36601.5</v>
      </c>
      <c r="E552">
        <v>36238.9</v>
      </c>
      <c r="F552">
        <v>5909.61</v>
      </c>
      <c r="G552">
        <v>0.37582900000000002</v>
      </c>
      <c r="H552">
        <v>0.61912100000000003</v>
      </c>
      <c r="I552">
        <v>0</v>
      </c>
    </row>
    <row r="553" spans="1:25" x14ac:dyDescent="0.25">
      <c r="A553" t="s">
        <v>116</v>
      </c>
      <c r="B553">
        <v>36704</v>
      </c>
      <c r="C553">
        <v>36613.1</v>
      </c>
      <c r="D553">
        <v>36590.699999999997</v>
      </c>
      <c r="E553">
        <v>36227.699999999997</v>
      </c>
      <c r="F553">
        <v>5909.22</v>
      </c>
      <c r="G553">
        <v>0.37580799999999998</v>
      </c>
      <c r="H553">
        <v>0.61912199999999995</v>
      </c>
      <c r="I553">
        <v>0</v>
      </c>
    </row>
    <row r="554" spans="1:25" x14ac:dyDescent="0.25">
      <c r="A554" t="s">
        <v>116</v>
      </c>
      <c r="B554">
        <v>36674.800000000003</v>
      </c>
      <c r="C554">
        <v>36600.699999999997</v>
      </c>
      <c r="D554">
        <v>36573.5</v>
      </c>
      <c r="E554">
        <v>36210.800000000003</v>
      </c>
      <c r="F554">
        <v>5909.48</v>
      </c>
      <c r="G554">
        <v>0.37602099999999999</v>
      </c>
      <c r="H554">
        <v>0.61909599999999998</v>
      </c>
      <c r="I554">
        <v>0</v>
      </c>
    </row>
    <row r="555" spans="1:25" x14ac:dyDescent="0.25">
      <c r="A555" t="s">
        <v>116</v>
      </c>
      <c r="B555">
        <v>36753.599999999999</v>
      </c>
      <c r="C555">
        <v>36678.6</v>
      </c>
      <c r="D555">
        <v>36654</v>
      </c>
      <c r="E555">
        <v>36286</v>
      </c>
      <c r="F555">
        <v>5909.21</v>
      </c>
      <c r="G555">
        <v>0.37615599999999999</v>
      </c>
      <c r="H555">
        <v>0.62629900000000005</v>
      </c>
      <c r="I555">
        <v>0</v>
      </c>
    </row>
    <row r="556" spans="1:25" x14ac:dyDescent="0.25">
      <c r="A556" t="s">
        <v>116</v>
      </c>
      <c r="B556">
        <v>36754.400000000001</v>
      </c>
      <c r="C556">
        <v>36663.5</v>
      </c>
      <c r="D556">
        <v>36636.1</v>
      </c>
      <c r="E556">
        <v>36267.800000000003</v>
      </c>
      <c r="F556">
        <v>5910.2</v>
      </c>
      <c r="G556">
        <v>0.37571900000000003</v>
      </c>
      <c r="H556">
        <v>0.62937699999999996</v>
      </c>
      <c r="I556">
        <v>0</v>
      </c>
    </row>
    <row r="557" spans="1:25" x14ac:dyDescent="0.25">
      <c r="A557" t="s">
        <v>116</v>
      </c>
      <c r="B557">
        <v>36725.800000000003</v>
      </c>
      <c r="C557">
        <v>36649.5</v>
      </c>
      <c r="D557">
        <v>36626.300000000003</v>
      </c>
      <c r="E557">
        <v>36260.9</v>
      </c>
      <c r="F557">
        <v>5909.64</v>
      </c>
      <c r="G557">
        <v>0.37592599999999998</v>
      </c>
      <c r="H557">
        <v>0.61908099999999999</v>
      </c>
      <c r="I557">
        <v>0</v>
      </c>
    </row>
    <row r="558" spans="1:25" x14ac:dyDescent="0.25">
      <c r="A558" t="s">
        <v>116</v>
      </c>
      <c r="B558">
        <v>36697.800000000003</v>
      </c>
      <c r="C558">
        <v>36604.199999999997</v>
      </c>
      <c r="D558">
        <v>36581.5</v>
      </c>
      <c r="E558">
        <v>36216.400000000001</v>
      </c>
      <c r="F558">
        <v>5910.08</v>
      </c>
      <c r="G558">
        <v>0.376332</v>
      </c>
      <c r="H558">
        <v>0.61912100000000003</v>
      </c>
      <c r="I558">
        <v>0</v>
      </c>
    </row>
    <row r="559" spans="1:25" x14ac:dyDescent="0.25">
      <c r="A559" t="s">
        <v>116</v>
      </c>
      <c r="B559">
        <v>36690.800000000003</v>
      </c>
      <c r="C559">
        <v>36611.800000000003</v>
      </c>
      <c r="D559">
        <v>36590.199999999997</v>
      </c>
      <c r="E559">
        <v>36227</v>
      </c>
      <c r="F559">
        <v>5909.4</v>
      </c>
      <c r="G559">
        <v>0.37570199999999998</v>
      </c>
      <c r="H559">
        <v>0.62665899999999997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36855.800000000003</v>
      </c>
      <c r="C560">
        <v>36766.5</v>
      </c>
      <c r="D560">
        <v>36741.300000000003</v>
      </c>
      <c r="E560">
        <v>36378.199999999997</v>
      </c>
      <c r="F560">
        <v>5909.16</v>
      </c>
      <c r="G560">
        <v>0.37574299999999999</v>
      </c>
      <c r="H560">
        <v>0.62973000000000001</v>
      </c>
      <c r="I560">
        <v>0</v>
      </c>
      <c r="R560">
        <f>AVERAGE(B511:B560)</f>
        <v>36711.920000000013</v>
      </c>
      <c r="S560">
        <f>AVERAGE(C511:C560)</f>
        <v>36632.952000000005</v>
      </c>
      <c r="U560">
        <f>_xlfn.VAR.P(B511:B560)</f>
        <v>2548.1716000000392</v>
      </c>
      <c r="V560">
        <f>_xlfn.VAR.P(C511:C560)</f>
        <v>2458.7024959999553</v>
      </c>
      <c r="X560">
        <f>1.96*SQRT(U560)/50</f>
        <v>1.9787931694404193</v>
      </c>
      <c r="Y560">
        <f>1.96*SQRT(V560)/50</f>
        <v>1.943743965509185</v>
      </c>
    </row>
    <row r="561" spans="1:9" x14ac:dyDescent="0.25">
      <c r="A561" t="s">
        <v>117</v>
      </c>
      <c r="B561">
        <v>1835725.8267999999</v>
      </c>
      <c r="C561" t="s">
        <v>37</v>
      </c>
    </row>
    <row r="562" spans="1:9" x14ac:dyDescent="0.25">
      <c r="A562" t="s">
        <v>39</v>
      </c>
      <c r="B562">
        <v>110.026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99.210499999999996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104.191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99.504400000000004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99.722700000000003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100.93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101.675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95.439099999999996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100.937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122.33199999999999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99.773200000000003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104.358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101.352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113.117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119.624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105.28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95.709400000000002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100.943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100.946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103.291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95.023099999999999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103.812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95.917699999999996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108.09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96.921199999999999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111.559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99.429400000000001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118.54600000000001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107.01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117.84699999999999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94.3078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132.19499999999999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133.88499999999999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107.16200000000001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122.71899999999999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121.979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99.923699999999997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111.078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111.629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118.774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94.403999999999996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128.48500000000001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94.614400000000003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117.61199999999999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100.17100000000001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148.428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93.551000000000002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97.551699999999997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128.203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112.166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94.57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109.127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101.093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98.096500000000006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108.83199999999999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108.00838400000001</v>
      </c>
      <c r="S616">
        <f>AVERAGE(C567:C616)</f>
        <v>0</v>
      </c>
      <c r="U616">
        <f>_xlfn.VAR.P(B567:B616)</f>
        <v>150.45200477134438</v>
      </c>
      <c r="V616">
        <f>_xlfn.VAR.P(C567:C616)</f>
        <v>0</v>
      </c>
      <c r="X616">
        <f>1.96*SQRT(U616)/50</f>
        <v>0.48082280375606001</v>
      </c>
      <c r="Y616">
        <f>1.96*SQRT(V616)/50</f>
        <v>0</v>
      </c>
    </row>
    <row r="617" spans="1:25" x14ac:dyDescent="0.25">
      <c r="A617" t="s">
        <v>39</v>
      </c>
      <c r="B617">
        <v>5471.3960999999999</v>
      </c>
      <c r="C617" t="s">
        <v>37</v>
      </c>
    </row>
    <row r="618" spans="1:25" x14ac:dyDescent="0.25">
      <c r="A618" t="s">
        <v>40</v>
      </c>
      <c r="B618">
        <v>105.652</v>
      </c>
      <c r="C618">
        <v>34.673499999999997</v>
      </c>
      <c r="D618">
        <v>5.4999099999999999</v>
      </c>
      <c r="E618">
        <v>3.5266700000000002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140.78200000000001</v>
      </c>
      <c r="C619">
        <v>71.915700000000001</v>
      </c>
      <c r="D619">
        <v>12.5358</v>
      </c>
      <c r="E619">
        <v>10.6936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112.34</v>
      </c>
      <c r="C620">
        <v>44.1753</v>
      </c>
      <c r="D620">
        <v>6.93757</v>
      </c>
      <c r="E620">
        <v>4.9612499999999997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124.10299999999999</v>
      </c>
      <c r="C621">
        <v>56.424700000000001</v>
      </c>
      <c r="D621">
        <v>9.2466899999999992</v>
      </c>
      <c r="E621">
        <v>7.2847099999999996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101.623</v>
      </c>
      <c r="C622">
        <v>34.015099999999997</v>
      </c>
      <c r="D622">
        <v>4.31515</v>
      </c>
      <c r="E622">
        <v>2.2599800000000001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110.923</v>
      </c>
      <c r="C623">
        <v>42.779800000000002</v>
      </c>
      <c r="D623">
        <v>8.1694499999999994</v>
      </c>
      <c r="E623">
        <v>6.2033800000000001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100.73399999999999</v>
      </c>
      <c r="C624">
        <v>33.445599999999999</v>
      </c>
      <c r="D624">
        <v>4.6407699999999998</v>
      </c>
      <c r="E624">
        <v>2.4729700000000001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99.150199999999998</v>
      </c>
      <c r="C625">
        <v>31.271100000000001</v>
      </c>
      <c r="D625">
        <v>5.0974700000000004</v>
      </c>
      <c r="E625">
        <v>3.1293500000000001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104.616</v>
      </c>
      <c r="C626">
        <v>32.650799999999997</v>
      </c>
      <c r="D626">
        <v>5.68832</v>
      </c>
      <c r="E626">
        <v>2.5272399999999999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135.29</v>
      </c>
      <c r="C627">
        <v>64.912400000000005</v>
      </c>
      <c r="D627">
        <v>11.327500000000001</v>
      </c>
      <c r="E627">
        <v>9.4699399999999994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152.91399999999999</v>
      </c>
      <c r="C628">
        <v>85.120099999999994</v>
      </c>
      <c r="D628">
        <v>15.0661</v>
      </c>
      <c r="E628">
        <v>13.2372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100.476</v>
      </c>
      <c r="C629">
        <v>33.068600000000004</v>
      </c>
      <c r="D629">
        <v>4.8957499999999996</v>
      </c>
      <c r="E629">
        <v>2.9204599999999998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98.548299999999998</v>
      </c>
      <c r="C630">
        <v>31.629200000000001</v>
      </c>
      <c r="D630">
        <v>4.9090600000000002</v>
      </c>
      <c r="E630">
        <v>2.9481099999999998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127.374</v>
      </c>
      <c r="C631">
        <v>57.834200000000003</v>
      </c>
      <c r="D631">
        <v>9.4351299999999991</v>
      </c>
      <c r="E631">
        <v>7.5315000000000003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139.88</v>
      </c>
      <c r="C632">
        <v>35.218699999999998</v>
      </c>
      <c r="D632">
        <v>5.6524799999999997</v>
      </c>
      <c r="E632">
        <v>3.5645500000000001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112.34399999999999</v>
      </c>
      <c r="C633">
        <v>44.517099999999999</v>
      </c>
      <c r="D633">
        <v>6.9130200000000004</v>
      </c>
      <c r="E633">
        <v>4.5291600000000001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99.887100000000004</v>
      </c>
      <c r="C634">
        <v>31.6312</v>
      </c>
      <c r="D634">
        <v>4.8199699999999996</v>
      </c>
      <c r="E634">
        <v>2.7730000000000001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108.79600000000001</v>
      </c>
      <c r="C635">
        <v>38.204900000000002</v>
      </c>
      <c r="D635">
        <v>6.4685899999999998</v>
      </c>
      <c r="E635">
        <v>4.4042199999999996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100.184</v>
      </c>
      <c r="C636">
        <v>32.657800000000002</v>
      </c>
      <c r="D636">
        <v>4.4359799999999998</v>
      </c>
      <c r="E636">
        <v>2.2988900000000001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115.717</v>
      </c>
      <c r="C637">
        <v>47.744300000000003</v>
      </c>
      <c r="D637">
        <v>8.3834700000000009</v>
      </c>
      <c r="E637">
        <v>6.4481000000000002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110.86799999999999</v>
      </c>
      <c r="C638">
        <v>43.539099999999998</v>
      </c>
      <c r="D638">
        <v>7.0440699999999996</v>
      </c>
      <c r="E638">
        <v>4.9868600000000001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121.377</v>
      </c>
      <c r="C639">
        <v>53.056399999999996</v>
      </c>
      <c r="D639">
        <v>9.2579600000000006</v>
      </c>
      <c r="E639">
        <v>7.2857200000000004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102.075</v>
      </c>
      <c r="C640">
        <v>34.973399999999998</v>
      </c>
      <c r="D640">
        <v>5.30227</v>
      </c>
      <c r="E640">
        <v>3.33108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117.86199999999999</v>
      </c>
      <c r="C641">
        <v>48.851199999999999</v>
      </c>
      <c r="D641">
        <v>8.2134900000000002</v>
      </c>
      <c r="E641">
        <v>6.2422800000000001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98.552000000000007</v>
      </c>
      <c r="C642">
        <v>31.042100000000001</v>
      </c>
      <c r="D642">
        <v>4.6725199999999996</v>
      </c>
      <c r="E642">
        <v>2.6787899999999998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113.821</v>
      </c>
      <c r="C643">
        <v>46.028100000000002</v>
      </c>
      <c r="D643">
        <v>6.7082100000000002</v>
      </c>
      <c r="E643">
        <v>4.5486000000000004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123.089</v>
      </c>
      <c r="C644">
        <v>54.061</v>
      </c>
      <c r="D644">
        <v>9.2200500000000005</v>
      </c>
      <c r="E644">
        <v>7.1229100000000001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205.81200000000001</v>
      </c>
      <c r="C645">
        <v>31.422000000000001</v>
      </c>
      <c r="D645">
        <v>4.2915999999999999</v>
      </c>
      <c r="E645">
        <v>2.2548599999999999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137.45500000000001</v>
      </c>
      <c r="C646">
        <v>68.701499999999996</v>
      </c>
      <c r="D646">
        <v>11.8856</v>
      </c>
      <c r="E646">
        <v>10.0434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101.075</v>
      </c>
      <c r="C647">
        <v>31.2256</v>
      </c>
      <c r="D647">
        <v>4.2014899999999997</v>
      </c>
      <c r="E647">
        <v>2.2343799999999998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115.562</v>
      </c>
      <c r="C648">
        <v>47.216200000000001</v>
      </c>
      <c r="D648">
        <v>7.8489399999999998</v>
      </c>
      <c r="E648">
        <v>5.8173199999999996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180.97900000000001</v>
      </c>
      <c r="C649">
        <v>35.807200000000002</v>
      </c>
      <c r="D649">
        <v>6.2842799999999999</v>
      </c>
      <c r="E649">
        <v>4.1728100000000001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157.16200000000001</v>
      </c>
      <c r="C650">
        <v>38.432099999999998</v>
      </c>
      <c r="D650">
        <v>5.9412399999999996</v>
      </c>
      <c r="E650">
        <v>3.8953099999999998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132.09299999999999</v>
      </c>
      <c r="C651">
        <v>64.395499999999998</v>
      </c>
      <c r="D651">
        <v>11.2446</v>
      </c>
      <c r="E651">
        <v>9.3358000000000008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143.428</v>
      </c>
      <c r="C652">
        <v>76.692899999999995</v>
      </c>
      <c r="D652">
        <v>13.414400000000001</v>
      </c>
      <c r="E652">
        <v>11.52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99.965400000000002</v>
      </c>
      <c r="C653">
        <v>32.279499999999999</v>
      </c>
      <c r="D653">
        <v>6.4286700000000003</v>
      </c>
      <c r="E653">
        <v>4.4339199999999996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148.124</v>
      </c>
      <c r="C654">
        <v>81.317099999999996</v>
      </c>
      <c r="D654">
        <v>14.230499999999999</v>
      </c>
      <c r="E654">
        <v>12.456899999999999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95.4024</v>
      </c>
      <c r="C655">
        <v>38.982300000000002</v>
      </c>
      <c r="D655">
        <v>6.9314299999999998</v>
      </c>
      <c r="E655">
        <v>4.8619399999999997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86.962999999999994</v>
      </c>
      <c r="C656">
        <v>31.15</v>
      </c>
      <c r="D656">
        <v>4.1851000000000003</v>
      </c>
      <c r="E656">
        <v>2.1954600000000002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86.740700000000004</v>
      </c>
      <c r="C657">
        <v>30.9251</v>
      </c>
      <c r="D657">
        <v>5.2582300000000002</v>
      </c>
      <c r="E657">
        <v>3.3024100000000001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96.044600000000003</v>
      </c>
      <c r="C658">
        <v>38.059899999999999</v>
      </c>
      <c r="D658">
        <v>5.47736</v>
      </c>
      <c r="E658">
        <v>3.49492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113.16800000000001</v>
      </c>
      <c r="C659">
        <v>55.6218</v>
      </c>
      <c r="D659">
        <v>9.1596299999999999</v>
      </c>
      <c r="E659">
        <v>7.2314499999999997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89.338999999999999</v>
      </c>
      <c r="C660">
        <v>31.329599999999999</v>
      </c>
      <c r="D660">
        <v>4.5865</v>
      </c>
      <c r="E660">
        <v>2.6255500000000001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97.878799999999998</v>
      </c>
      <c r="C661">
        <v>41.758200000000002</v>
      </c>
      <c r="D661">
        <v>6.2862999999999998</v>
      </c>
      <c r="E661">
        <v>4.3724699999999999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88.338399999999993</v>
      </c>
      <c r="C662">
        <v>31.986799999999999</v>
      </c>
      <c r="D662">
        <v>3.8256800000000002</v>
      </c>
      <c r="E662">
        <v>1.877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94.980599999999995</v>
      </c>
      <c r="C663">
        <v>38.352699999999999</v>
      </c>
      <c r="D663">
        <v>6.5249199999999998</v>
      </c>
      <c r="E663">
        <v>4.3110400000000002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99.912000000000006</v>
      </c>
      <c r="C664">
        <v>43.475299999999997</v>
      </c>
      <c r="D664">
        <v>6.7522200000000003</v>
      </c>
      <c r="E664">
        <v>4.6622500000000002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116.65300000000001</v>
      </c>
      <c r="C665">
        <v>60.600200000000001</v>
      </c>
      <c r="D665">
        <v>10.028</v>
      </c>
      <c r="E665">
        <v>8.2114399999999996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88.107699999999994</v>
      </c>
      <c r="C666">
        <v>31.227599999999999</v>
      </c>
      <c r="D666">
        <v>4.6725199999999996</v>
      </c>
      <c r="E666">
        <v>2.7105399999999999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85.747600000000006</v>
      </c>
      <c r="C667">
        <v>29.6479</v>
      </c>
      <c r="D667">
        <v>3.86971</v>
      </c>
      <c r="E667">
        <v>1.9712099999999999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107.28</v>
      </c>
      <c r="C668">
        <v>50.172699999999999</v>
      </c>
      <c r="D668">
        <v>8.7838700000000003</v>
      </c>
      <c r="E668">
        <v>6.5003399999999996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89.122900000000001</v>
      </c>
      <c r="C669">
        <v>31.3583</v>
      </c>
      <c r="D669">
        <v>4.8261099999999999</v>
      </c>
      <c r="E669">
        <v>2.7955299999999998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87.760199999999998</v>
      </c>
      <c r="C670">
        <v>30.8752</v>
      </c>
      <c r="D670">
        <v>3.71611</v>
      </c>
      <c r="E670">
        <v>1.79098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90.025499999999994</v>
      </c>
      <c r="C671">
        <v>32.377299999999998</v>
      </c>
      <c r="D671">
        <v>4.8332800000000002</v>
      </c>
      <c r="E671">
        <v>2.8119100000000001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207.47300000000001</v>
      </c>
      <c r="C672">
        <v>40.164900000000003</v>
      </c>
      <c r="D672">
        <v>6.5832800000000002</v>
      </c>
      <c r="E672">
        <v>4.3018299999999998</v>
      </c>
      <c r="F672">
        <v>0</v>
      </c>
      <c r="G672">
        <v>32767</v>
      </c>
      <c r="H672">
        <v>-32767</v>
      </c>
      <c r="I672">
        <v>0</v>
      </c>
      <c r="R672">
        <f>AVERAGE(B623:B672)</f>
        <v>114.74140799999995</v>
      </c>
      <c r="S672">
        <f>AVERAGE(C623:C672)</f>
        <v>42.995849999999997</v>
      </c>
      <c r="U672">
        <f>_xlfn.VAR.P(B623:B672)</f>
        <v>781.85718285794701</v>
      </c>
      <c r="V672">
        <f>_xlfn.VAR.P(C623:C672)</f>
        <v>198.11153473449983</v>
      </c>
      <c r="X672">
        <f>1.96*SQRT(U672)/50</f>
        <v>1.0960990016722192</v>
      </c>
      <c r="Y672">
        <f>1.96*SQRT(V672)/50</f>
        <v>0.55174822948009694</v>
      </c>
    </row>
    <row r="673" spans="1:9" x14ac:dyDescent="0.25">
      <c r="A673" t="s">
        <v>39</v>
      </c>
      <c r="B673">
        <v>5823.3019999999997</v>
      </c>
      <c r="C673" t="s">
        <v>37</v>
      </c>
    </row>
    <row r="674" spans="1:9" x14ac:dyDescent="0.25">
      <c r="A674" t="s">
        <v>41</v>
      </c>
      <c r="B674">
        <v>118.996</v>
      </c>
      <c r="C674">
        <v>76.810599999999994</v>
      </c>
      <c r="D674">
        <v>13.485099999999999</v>
      </c>
      <c r="E674">
        <v>11.592700000000001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77.202799999999996</v>
      </c>
      <c r="C675">
        <v>34.686399999999999</v>
      </c>
      <c r="D675">
        <v>5.72621</v>
      </c>
      <c r="E675">
        <v>3.5676299999999999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85.808000000000007</v>
      </c>
      <c r="C676">
        <v>43.616399999999999</v>
      </c>
      <c r="D676">
        <v>7.1925499999999998</v>
      </c>
      <c r="E676">
        <v>5.1394299999999999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99.960499999999996</v>
      </c>
      <c r="C677">
        <v>56.079500000000003</v>
      </c>
      <c r="D677">
        <v>9.9184599999999996</v>
      </c>
      <c r="E677">
        <v>7.9329099999999997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88.096400000000003</v>
      </c>
      <c r="C678">
        <v>43.244100000000003</v>
      </c>
      <c r="D678">
        <v>7.0471599999999999</v>
      </c>
      <c r="E678">
        <v>5.0002000000000004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94.130300000000005</v>
      </c>
      <c r="C679">
        <v>51.446800000000003</v>
      </c>
      <c r="D679">
        <v>8.3271300000000004</v>
      </c>
      <c r="E679">
        <v>4.1615399999999996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77.995599999999996</v>
      </c>
      <c r="C680">
        <v>33.087400000000002</v>
      </c>
      <c r="D680">
        <v>4.6970900000000002</v>
      </c>
      <c r="E680">
        <v>2.6583100000000002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214.31399999999999</v>
      </c>
      <c r="C681">
        <v>33.816499999999998</v>
      </c>
      <c r="D681">
        <v>4.28545</v>
      </c>
      <c r="E681">
        <v>2.25895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87.132999999999996</v>
      </c>
      <c r="C682">
        <v>44.872700000000002</v>
      </c>
      <c r="D682">
        <v>8.4008800000000008</v>
      </c>
      <c r="E682">
        <v>5.9330499999999997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75.686899999999994</v>
      </c>
      <c r="C683">
        <v>32.856000000000002</v>
      </c>
      <c r="D683">
        <v>4.6643299999999996</v>
      </c>
      <c r="E683">
        <v>2.65422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103.724</v>
      </c>
      <c r="C684">
        <v>61.086599999999997</v>
      </c>
      <c r="D684">
        <v>10.07</v>
      </c>
      <c r="E684">
        <v>8.1121200000000009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75.762200000000007</v>
      </c>
      <c r="C685">
        <v>32.836300000000001</v>
      </c>
      <c r="D685">
        <v>4.6479400000000002</v>
      </c>
      <c r="E685">
        <v>2.62452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75.535600000000002</v>
      </c>
      <c r="C686">
        <v>32.757599999999996</v>
      </c>
      <c r="D686">
        <v>5.38931</v>
      </c>
      <c r="E686">
        <v>3.3331300000000001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86.962000000000003</v>
      </c>
      <c r="C687">
        <v>43.478700000000003</v>
      </c>
      <c r="D687">
        <v>7.8182099999999997</v>
      </c>
      <c r="E687">
        <v>5.7446099999999998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249.57300000000001</v>
      </c>
      <c r="C688">
        <v>32.8125</v>
      </c>
      <c r="D688">
        <v>5.7876399999999997</v>
      </c>
      <c r="E688">
        <v>3.7017699999999998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87.618700000000004</v>
      </c>
      <c r="C689">
        <v>46.055199999999999</v>
      </c>
      <c r="D689">
        <v>7.5499299999999998</v>
      </c>
      <c r="E689">
        <v>5.5777200000000002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84.108599999999996</v>
      </c>
      <c r="C690">
        <v>40.826700000000002</v>
      </c>
      <c r="D690">
        <v>7.0450900000000001</v>
      </c>
      <c r="E690">
        <v>5.0257800000000001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74.450599999999994</v>
      </c>
      <c r="C691">
        <v>31.650300000000001</v>
      </c>
      <c r="D691">
        <v>5.3360700000000003</v>
      </c>
      <c r="E691">
        <v>3.3730600000000002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118.887</v>
      </c>
      <c r="C692">
        <v>76.539500000000004</v>
      </c>
      <c r="D692">
        <v>13.484</v>
      </c>
      <c r="E692">
        <v>11.3643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128.90799999999999</v>
      </c>
      <c r="C693">
        <v>85.074100000000001</v>
      </c>
      <c r="D693">
        <v>15.244300000000001</v>
      </c>
      <c r="E693">
        <v>13.4277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86.246099999999998</v>
      </c>
      <c r="C694">
        <v>44.234999999999999</v>
      </c>
      <c r="D694">
        <v>6.5924899999999997</v>
      </c>
      <c r="E694">
        <v>4.59673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77.964799999999997</v>
      </c>
      <c r="C695">
        <v>32.620800000000003</v>
      </c>
      <c r="D695">
        <v>4.25678</v>
      </c>
      <c r="E695">
        <v>2.1248100000000001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141.33699999999999</v>
      </c>
      <c r="C696">
        <v>52.578899999999997</v>
      </c>
      <c r="D696">
        <v>8.7367399999999993</v>
      </c>
      <c r="E696">
        <v>6.8034499999999998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89.860699999999994</v>
      </c>
      <c r="C697">
        <v>47.28</v>
      </c>
      <c r="D697">
        <v>7.4362700000000004</v>
      </c>
      <c r="E697">
        <v>5.1998600000000001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86.192499999999995</v>
      </c>
      <c r="C698">
        <v>40.586500000000001</v>
      </c>
      <c r="D698">
        <v>7.5458400000000001</v>
      </c>
      <c r="E698">
        <v>5.3053299999999997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76.644199999999998</v>
      </c>
      <c r="C699">
        <v>32.560699999999997</v>
      </c>
      <c r="D699">
        <v>4.9111099999999999</v>
      </c>
      <c r="E699">
        <v>2.7125900000000001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90.548000000000002</v>
      </c>
      <c r="C700">
        <v>46.7258</v>
      </c>
      <c r="D700">
        <v>7.4925699999999997</v>
      </c>
      <c r="E700">
        <v>5.4107799999999999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109.218</v>
      </c>
      <c r="C701">
        <v>65.738600000000005</v>
      </c>
      <c r="D701">
        <v>11.502599999999999</v>
      </c>
      <c r="E701">
        <v>9.5723400000000005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75.294600000000003</v>
      </c>
      <c r="C702">
        <v>33.006399999999999</v>
      </c>
      <c r="D702">
        <v>4.8639999999999999</v>
      </c>
      <c r="E702">
        <v>2.73102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78.480999999999995</v>
      </c>
      <c r="C703">
        <v>34.139400000000002</v>
      </c>
      <c r="D703">
        <v>5.6545199999999998</v>
      </c>
      <c r="E703">
        <v>3.6044900000000002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119.041</v>
      </c>
      <c r="C704">
        <v>76.156400000000005</v>
      </c>
      <c r="D704">
        <v>13.311</v>
      </c>
      <c r="E704">
        <v>11.377700000000001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74.435299999999998</v>
      </c>
      <c r="C705">
        <v>32.863199999999999</v>
      </c>
      <c r="D705">
        <v>4.3079799999999997</v>
      </c>
      <c r="E705">
        <v>2.1729400000000001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80.008399999999995</v>
      </c>
      <c r="C706">
        <v>37.357900000000001</v>
      </c>
      <c r="D706">
        <v>5.6514600000000002</v>
      </c>
      <c r="E706">
        <v>3.6249699999999998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74.343100000000007</v>
      </c>
      <c r="C707">
        <v>31.971800000000002</v>
      </c>
      <c r="D707">
        <v>5.3596199999999996</v>
      </c>
      <c r="E707">
        <v>3.3474699999999999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74.567999999999998</v>
      </c>
      <c r="C708">
        <v>32.928699999999999</v>
      </c>
      <c r="D708">
        <v>4.1513099999999996</v>
      </c>
      <c r="E708">
        <v>2.1493799999999998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138.82499999999999</v>
      </c>
      <c r="C709">
        <v>89.135300000000001</v>
      </c>
      <c r="D709">
        <v>16.1341</v>
      </c>
      <c r="E709">
        <v>14.2859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99.972499999999997</v>
      </c>
      <c r="C710">
        <v>54.278700000000001</v>
      </c>
      <c r="D710">
        <v>8.7521100000000001</v>
      </c>
      <c r="E710">
        <v>6.4972500000000002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95.762299999999996</v>
      </c>
      <c r="C711">
        <v>30.966999999999999</v>
      </c>
      <c r="D711">
        <v>4.0304799999999998</v>
      </c>
      <c r="E711">
        <v>2.0121699999999998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147.08799999999999</v>
      </c>
      <c r="C712">
        <v>42.037799999999997</v>
      </c>
      <c r="D712">
        <v>6.5003399999999996</v>
      </c>
      <c r="E712">
        <v>4.5158300000000002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101.563</v>
      </c>
      <c r="C713">
        <v>33.272300000000001</v>
      </c>
      <c r="D713">
        <v>6.1265900000000002</v>
      </c>
      <c r="E713">
        <v>4.00692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90.756100000000004</v>
      </c>
      <c r="C714">
        <v>33.090000000000003</v>
      </c>
      <c r="D714">
        <v>4.3571299999999997</v>
      </c>
      <c r="E714">
        <v>2.3306300000000002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87.077100000000002</v>
      </c>
      <c r="C715">
        <v>41.611699999999999</v>
      </c>
      <c r="D715">
        <v>7.0348600000000001</v>
      </c>
      <c r="E715">
        <v>4.9520499999999998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97.075599999999994</v>
      </c>
      <c r="C716">
        <v>50.4345</v>
      </c>
      <c r="D716">
        <v>8.8217199999999991</v>
      </c>
      <c r="E716">
        <v>6.68668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77.715599999999995</v>
      </c>
      <c r="C717">
        <v>32.101100000000002</v>
      </c>
      <c r="D717">
        <v>5.4230999999999998</v>
      </c>
      <c r="E717">
        <v>3.3730600000000002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80.145600000000002</v>
      </c>
      <c r="C718">
        <v>34.159500000000001</v>
      </c>
      <c r="D718">
        <v>5.6739699999999997</v>
      </c>
      <c r="E718">
        <v>3.5799099999999999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83.666799999999995</v>
      </c>
      <c r="C719">
        <v>34.314100000000003</v>
      </c>
      <c r="D719">
        <v>5.6115199999999996</v>
      </c>
      <c r="E719">
        <v>3.0668899999999999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92.675799999999995</v>
      </c>
      <c r="C720">
        <v>49.331600000000002</v>
      </c>
      <c r="D720">
        <v>8.7090899999999998</v>
      </c>
      <c r="E720">
        <v>6.53104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79.966999999999999</v>
      </c>
      <c r="C721">
        <v>33.588900000000002</v>
      </c>
      <c r="D721">
        <v>5.2991999999999999</v>
      </c>
      <c r="E721">
        <v>3.1273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127.04</v>
      </c>
      <c r="C722">
        <v>57.372799999999998</v>
      </c>
      <c r="D722">
        <v>10.196999999999999</v>
      </c>
      <c r="E722">
        <v>8.2452299999999994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165.91399999999999</v>
      </c>
      <c r="C723">
        <v>41.226199999999999</v>
      </c>
      <c r="D723">
        <v>5.9514699999999996</v>
      </c>
      <c r="E723">
        <v>3.4611299999999998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93.502300000000005</v>
      </c>
      <c r="C724">
        <v>34.241199999999999</v>
      </c>
      <c r="D724">
        <v>6.3406099999999999</v>
      </c>
      <c r="E724">
        <v>3.5973199999999999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78.541600000000003</v>
      </c>
      <c r="C725">
        <v>33.661799999999999</v>
      </c>
      <c r="D725">
        <v>5.49376</v>
      </c>
      <c r="E725">
        <v>3.3607800000000001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79.367099999999994</v>
      </c>
      <c r="C726">
        <v>32.955599999999997</v>
      </c>
      <c r="D726">
        <v>5.6504300000000001</v>
      </c>
      <c r="E726">
        <v>3.6219000000000001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81.602400000000003</v>
      </c>
      <c r="C727">
        <v>35.187199999999997</v>
      </c>
      <c r="D727">
        <v>5.69754</v>
      </c>
      <c r="E727">
        <v>3.3505400000000001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77.690399999999997</v>
      </c>
      <c r="C728">
        <v>34.140599999999999</v>
      </c>
      <c r="D728">
        <v>6.0385200000000001</v>
      </c>
      <c r="E728">
        <v>3.5778599999999998</v>
      </c>
      <c r="F728">
        <v>0</v>
      </c>
      <c r="G728">
        <v>32767</v>
      </c>
      <c r="H728">
        <v>-32767</v>
      </c>
      <c r="I728">
        <v>0</v>
      </c>
      <c r="R728">
        <f>AVERAGE(B679:B728)</f>
        <v>98.898408000000003</v>
      </c>
      <c r="S728">
        <f>AVERAGE(C679:C728)</f>
        <v>42.941098000000011</v>
      </c>
      <c r="U728">
        <f>_xlfn.VAR.P(B679:B728)</f>
        <v>1198.5050969779343</v>
      </c>
      <c r="V728">
        <f>_xlfn.VAR.P(C679:C728)</f>
        <v>204.08972843899429</v>
      </c>
      <c r="X728">
        <f>1.96*SQRT(U728)/50</f>
        <v>1.3570817485399223</v>
      </c>
      <c r="Y728">
        <f>1.96*SQRT(V728)/50</f>
        <v>0.56001110730814629</v>
      </c>
    </row>
    <row r="729" spans="1:25" x14ac:dyDescent="0.25">
      <c r="A729" t="s">
        <v>41</v>
      </c>
      <c r="B729">
        <v>5034.5483999999997</v>
      </c>
      <c r="C729" t="s">
        <v>37</v>
      </c>
      <c r="U729" t="s">
        <v>82</v>
      </c>
    </row>
    <row r="730" spans="1:25" x14ac:dyDescent="0.25">
      <c r="A730" t="s">
        <v>98</v>
      </c>
      <c r="B730">
        <v>16257.9</v>
      </c>
      <c r="C730">
        <v>16188.8</v>
      </c>
      <c r="D730">
        <v>16090.8</v>
      </c>
      <c r="E730">
        <v>13034</v>
      </c>
      <c r="F730">
        <v>0</v>
      </c>
      <c r="G730">
        <v>0.410103</v>
      </c>
      <c r="H730">
        <v>0.593275</v>
      </c>
      <c r="I730">
        <v>0</v>
      </c>
      <c r="U730">
        <f>_xlfn.STDEV.P(B679:B728)</f>
        <v>34.619432360712302</v>
      </c>
      <c r="V730">
        <f>_xlfn.STDEV.P(C679:C728)</f>
        <v>14.285997635411896</v>
      </c>
    </row>
    <row r="731" spans="1:25" x14ac:dyDescent="0.25">
      <c r="A731" t="s">
        <v>98</v>
      </c>
      <c r="B731">
        <v>16105.6</v>
      </c>
      <c r="C731">
        <v>16066.1</v>
      </c>
      <c r="D731">
        <v>15972.6</v>
      </c>
      <c r="E731">
        <v>12948.4</v>
      </c>
      <c r="F731">
        <v>0</v>
      </c>
      <c r="G731">
        <v>0.40295900000000001</v>
      </c>
      <c r="H731">
        <v>0.59330400000000005</v>
      </c>
      <c r="I731">
        <v>0</v>
      </c>
    </row>
    <row r="732" spans="1:25" x14ac:dyDescent="0.25">
      <c r="A732" t="s">
        <v>98</v>
      </c>
      <c r="B732">
        <v>16103.2</v>
      </c>
      <c r="C732">
        <v>16062.9</v>
      </c>
      <c r="D732">
        <v>15971.2</v>
      </c>
      <c r="E732">
        <v>12946.9</v>
      </c>
      <c r="F732">
        <v>0</v>
      </c>
      <c r="G732">
        <v>0.41010099999999999</v>
      </c>
      <c r="H732">
        <v>0.60105500000000001</v>
      </c>
      <c r="I732">
        <v>0</v>
      </c>
    </row>
    <row r="733" spans="1:25" x14ac:dyDescent="0.25">
      <c r="A733" t="s">
        <v>98</v>
      </c>
      <c r="B733">
        <v>16014.6</v>
      </c>
      <c r="C733">
        <v>15971.8</v>
      </c>
      <c r="D733">
        <v>15871</v>
      </c>
      <c r="E733">
        <v>12866.7</v>
      </c>
      <c r="F733">
        <v>0</v>
      </c>
      <c r="G733">
        <v>0.40328900000000001</v>
      </c>
      <c r="H733">
        <v>0.59339299999999995</v>
      </c>
      <c r="I733">
        <v>0</v>
      </c>
    </row>
    <row r="734" spans="1:25" x14ac:dyDescent="0.25">
      <c r="A734" t="s">
        <v>98</v>
      </c>
      <c r="B734">
        <v>15973.6</v>
      </c>
      <c r="C734">
        <v>15933.5</v>
      </c>
      <c r="D734">
        <v>15840.4</v>
      </c>
      <c r="E734">
        <v>12839.1</v>
      </c>
      <c r="F734">
        <v>0</v>
      </c>
      <c r="G734">
        <v>0.40317199999999997</v>
      </c>
      <c r="H734">
        <v>0.59341500000000003</v>
      </c>
      <c r="I734">
        <v>0</v>
      </c>
    </row>
    <row r="735" spans="1:25" x14ac:dyDescent="0.25">
      <c r="A735" t="s">
        <v>98</v>
      </c>
      <c r="B735">
        <v>15975.7</v>
      </c>
      <c r="C735">
        <v>15934.6</v>
      </c>
      <c r="D735">
        <v>15840.6</v>
      </c>
      <c r="E735">
        <v>12839</v>
      </c>
      <c r="F735">
        <v>0</v>
      </c>
      <c r="G735">
        <v>0.40296199999999999</v>
      </c>
      <c r="H735">
        <v>0.59342099999999998</v>
      </c>
      <c r="I735">
        <v>0</v>
      </c>
    </row>
    <row r="736" spans="1:25" x14ac:dyDescent="0.25">
      <c r="A736" t="s">
        <v>98</v>
      </c>
      <c r="B736">
        <v>15970.7</v>
      </c>
      <c r="C736">
        <v>15931.2</v>
      </c>
      <c r="D736">
        <v>15839.7</v>
      </c>
      <c r="E736">
        <v>12839.2</v>
      </c>
      <c r="F736">
        <v>0</v>
      </c>
      <c r="G736">
        <v>0.410103</v>
      </c>
      <c r="H736">
        <v>0.59333100000000005</v>
      </c>
      <c r="I736">
        <v>0</v>
      </c>
    </row>
    <row r="737" spans="1:9" x14ac:dyDescent="0.25">
      <c r="A737" t="s">
        <v>98</v>
      </c>
      <c r="B737">
        <v>15977.3</v>
      </c>
      <c r="C737">
        <v>15936.8</v>
      </c>
      <c r="D737">
        <v>15838.8</v>
      </c>
      <c r="E737">
        <v>12839</v>
      </c>
      <c r="F737">
        <v>0</v>
      </c>
      <c r="G737">
        <v>0.40430199999999999</v>
      </c>
      <c r="H737">
        <v>0.59311700000000001</v>
      </c>
      <c r="I737">
        <v>0</v>
      </c>
    </row>
    <row r="738" spans="1:9" x14ac:dyDescent="0.25">
      <c r="A738" t="s">
        <v>98</v>
      </c>
      <c r="B738">
        <v>15972.6</v>
      </c>
      <c r="C738">
        <v>15932.9</v>
      </c>
      <c r="D738">
        <v>15836.8</v>
      </c>
      <c r="E738">
        <v>12838.7</v>
      </c>
      <c r="F738">
        <v>0</v>
      </c>
      <c r="G738">
        <v>0.41010200000000002</v>
      </c>
      <c r="H738">
        <v>0.59341900000000003</v>
      </c>
      <c r="I738">
        <v>0</v>
      </c>
    </row>
    <row r="739" spans="1:9" x14ac:dyDescent="0.25">
      <c r="A739" t="s">
        <v>98</v>
      </c>
      <c r="B739">
        <v>15971.4</v>
      </c>
      <c r="C739">
        <v>15930.7</v>
      </c>
      <c r="D739">
        <v>15836.8</v>
      </c>
      <c r="E739">
        <v>12838.7</v>
      </c>
      <c r="F739">
        <v>0</v>
      </c>
      <c r="G739">
        <v>0.40290500000000001</v>
      </c>
      <c r="H739">
        <v>0.59360599999999997</v>
      </c>
      <c r="I739">
        <v>0</v>
      </c>
    </row>
    <row r="740" spans="1:9" x14ac:dyDescent="0.25">
      <c r="A740" t="s">
        <v>98</v>
      </c>
      <c r="B740">
        <v>15973.1</v>
      </c>
      <c r="C740">
        <v>15932.6</v>
      </c>
      <c r="D740">
        <v>15837</v>
      </c>
      <c r="E740">
        <v>12838.9</v>
      </c>
      <c r="F740">
        <v>0</v>
      </c>
      <c r="G740">
        <v>0.40867599999999998</v>
      </c>
      <c r="H740">
        <v>0.59342099999999998</v>
      </c>
      <c r="I740">
        <v>0</v>
      </c>
    </row>
    <row r="741" spans="1:9" x14ac:dyDescent="0.25">
      <c r="A741" t="s">
        <v>98</v>
      </c>
      <c r="B741">
        <v>15970.5</v>
      </c>
      <c r="C741">
        <v>15930.6</v>
      </c>
      <c r="D741">
        <v>15838.5</v>
      </c>
      <c r="E741">
        <v>12838.9</v>
      </c>
      <c r="F741">
        <v>0</v>
      </c>
      <c r="G741">
        <v>0.41010099999999999</v>
      </c>
      <c r="H741">
        <v>0.59340499999999996</v>
      </c>
      <c r="I741">
        <v>0</v>
      </c>
    </row>
    <row r="742" spans="1:9" x14ac:dyDescent="0.25">
      <c r="A742" t="s">
        <v>98</v>
      </c>
      <c r="B742">
        <v>15971.6</v>
      </c>
      <c r="C742">
        <v>15931.8</v>
      </c>
      <c r="D742">
        <v>15842.5</v>
      </c>
      <c r="E742">
        <v>12840.3</v>
      </c>
      <c r="F742">
        <v>0</v>
      </c>
      <c r="G742">
        <v>0.40291100000000002</v>
      </c>
      <c r="H742">
        <v>0.59304199999999996</v>
      </c>
      <c r="I742">
        <v>0</v>
      </c>
    </row>
    <row r="743" spans="1:9" x14ac:dyDescent="0.25">
      <c r="A743" t="s">
        <v>98</v>
      </c>
      <c r="B743">
        <v>15976.1</v>
      </c>
      <c r="C743">
        <v>15936.1</v>
      </c>
      <c r="D743">
        <v>15838.5</v>
      </c>
      <c r="E743">
        <v>12838.8</v>
      </c>
      <c r="F743">
        <v>0</v>
      </c>
      <c r="G743">
        <v>0.40287800000000001</v>
      </c>
      <c r="H743">
        <v>0.593418</v>
      </c>
      <c r="I743">
        <v>0</v>
      </c>
    </row>
    <row r="744" spans="1:9" x14ac:dyDescent="0.25">
      <c r="A744" t="s">
        <v>98</v>
      </c>
      <c r="B744">
        <v>15979.8</v>
      </c>
      <c r="C744">
        <v>15936.9</v>
      </c>
      <c r="D744">
        <v>15837.7</v>
      </c>
      <c r="E744">
        <v>12838.9</v>
      </c>
      <c r="F744">
        <v>0</v>
      </c>
      <c r="G744">
        <v>0.40593499999999999</v>
      </c>
      <c r="H744">
        <v>0.593414</v>
      </c>
      <c r="I744">
        <v>0</v>
      </c>
    </row>
    <row r="745" spans="1:9" x14ac:dyDescent="0.25">
      <c r="A745" t="s">
        <v>98</v>
      </c>
      <c r="B745">
        <v>15972</v>
      </c>
      <c r="C745">
        <v>15931.8</v>
      </c>
      <c r="D745">
        <v>15841</v>
      </c>
      <c r="E745">
        <v>12838.7</v>
      </c>
      <c r="F745">
        <v>0</v>
      </c>
      <c r="G745">
        <v>0.40625299999999998</v>
      </c>
      <c r="H745">
        <v>0.59338599999999997</v>
      </c>
      <c r="I745">
        <v>0</v>
      </c>
    </row>
    <row r="746" spans="1:9" x14ac:dyDescent="0.25">
      <c r="A746" t="s">
        <v>98</v>
      </c>
      <c r="B746">
        <v>15974.2</v>
      </c>
      <c r="C746">
        <v>15932.8</v>
      </c>
      <c r="D746">
        <v>15839.7</v>
      </c>
      <c r="E746">
        <v>12838.7</v>
      </c>
      <c r="F746">
        <v>0</v>
      </c>
      <c r="G746">
        <v>0.40586899999999998</v>
      </c>
      <c r="H746">
        <v>0.59342099999999998</v>
      </c>
      <c r="I746">
        <v>0</v>
      </c>
    </row>
    <row r="747" spans="1:9" x14ac:dyDescent="0.25">
      <c r="A747" t="s">
        <v>98</v>
      </c>
      <c r="B747">
        <v>15976.6</v>
      </c>
      <c r="C747">
        <v>15936.3</v>
      </c>
      <c r="D747">
        <v>15836.4</v>
      </c>
      <c r="E747">
        <v>12838.7</v>
      </c>
      <c r="F747">
        <v>0</v>
      </c>
      <c r="G747">
        <v>0.402895</v>
      </c>
      <c r="H747">
        <v>0.59341299999999997</v>
      </c>
      <c r="I747">
        <v>0</v>
      </c>
    </row>
    <row r="748" spans="1:9" x14ac:dyDescent="0.25">
      <c r="A748" t="s">
        <v>98</v>
      </c>
      <c r="B748">
        <v>15968.6</v>
      </c>
      <c r="C748">
        <v>15928.8</v>
      </c>
      <c r="D748">
        <v>15839.4</v>
      </c>
      <c r="E748">
        <v>12838.8</v>
      </c>
      <c r="F748">
        <v>0</v>
      </c>
      <c r="G748">
        <v>0.40324100000000002</v>
      </c>
      <c r="H748">
        <v>0.59328599999999998</v>
      </c>
      <c r="I748">
        <v>0</v>
      </c>
    </row>
    <row r="749" spans="1:9" x14ac:dyDescent="0.25">
      <c r="A749" t="s">
        <v>98</v>
      </c>
      <c r="B749">
        <v>16024.6</v>
      </c>
      <c r="C749">
        <v>15983.8</v>
      </c>
      <c r="D749">
        <v>15883.5</v>
      </c>
      <c r="E749">
        <v>12876.3</v>
      </c>
      <c r="F749">
        <v>0</v>
      </c>
      <c r="G749">
        <v>0.40742299999999998</v>
      </c>
      <c r="H749">
        <v>0.59342099999999998</v>
      </c>
      <c r="I749">
        <v>0</v>
      </c>
    </row>
    <row r="750" spans="1:9" x14ac:dyDescent="0.25">
      <c r="A750" t="s">
        <v>98</v>
      </c>
      <c r="B750">
        <v>16038.9</v>
      </c>
      <c r="C750">
        <v>15998.8</v>
      </c>
      <c r="D750">
        <v>15909.1</v>
      </c>
      <c r="E750">
        <v>12896.8</v>
      </c>
      <c r="F750">
        <v>0</v>
      </c>
      <c r="G750">
        <v>0.41010200000000002</v>
      </c>
      <c r="H750">
        <v>0.59342099999999998</v>
      </c>
      <c r="I750">
        <v>0</v>
      </c>
    </row>
    <row r="751" spans="1:9" x14ac:dyDescent="0.25">
      <c r="A751" t="s">
        <v>98</v>
      </c>
      <c r="B751">
        <v>16041.2</v>
      </c>
      <c r="C751">
        <v>16002</v>
      </c>
      <c r="D751">
        <v>15911.3</v>
      </c>
      <c r="E751">
        <v>12898.3</v>
      </c>
      <c r="F751">
        <v>0</v>
      </c>
      <c r="G751">
        <v>0.41010200000000002</v>
      </c>
      <c r="H751">
        <v>0.59342099999999998</v>
      </c>
      <c r="I751">
        <v>0</v>
      </c>
    </row>
    <row r="752" spans="1:9" x14ac:dyDescent="0.25">
      <c r="A752" t="s">
        <v>98</v>
      </c>
      <c r="B752">
        <v>16045.9</v>
      </c>
      <c r="C752">
        <v>16006.3</v>
      </c>
      <c r="D752">
        <v>15910.6</v>
      </c>
      <c r="E752">
        <v>12896.9</v>
      </c>
      <c r="F752">
        <v>0</v>
      </c>
      <c r="G752">
        <v>0.41010099999999999</v>
      </c>
      <c r="H752">
        <v>0.593364</v>
      </c>
      <c r="I752">
        <v>0</v>
      </c>
    </row>
    <row r="753" spans="1:9" x14ac:dyDescent="0.25">
      <c r="A753" t="s">
        <v>98</v>
      </c>
      <c r="B753">
        <v>16046.7</v>
      </c>
      <c r="C753">
        <v>16004.8</v>
      </c>
      <c r="D753">
        <v>15907.5</v>
      </c>
      <c r="E753">
        <v>12896.7</v>
      </c>
      <c r="F753">
        <v>0</v>
      </c>
      <c r="G753">
        <v>0.40614099999999997</v>
      </c>
      <c r="H753">
        <v>0.59315600000000002</v>
      </c>
      <c r="I753">
        <v>0</v>
      </c>
    </row>
    <row r="754" spans="1:9" x14ac:dyDescent="0.25">
      <c r="A754" t="s">
        <v>98</v>
      </c>
      <c r="B754">
        <v>16042.4</v>
      </c>
      <c r="C754">
        <v>16002.5</v>
      </c>
      <c r="D754">
        <v>15907.6</v>
      </c>
      <c r="E754">
        <v>12896.8</v>
      </c>
      <c r="F754">
        <v>0</v>
      </c>
      <c r="G754">
        <v>0.40680699999999997</v>
      </c>
      <c r="H754">
        <v>0.59279999999999999</v>
      </c>
      <c r="I754">
        <v>0</v>
      </c>
    </row>
    <row r="755" spans="1:9" x14ac:dyDescent="0.25">
      <c r="A755" t="s">
        <v>98</v>
      </c>
      <c r="B755">
        <v>16039.5</v>
      </c>
      <c r="C755">
        <v>15999.3</v>
      </c>
      <c r="D755">
        <v>15906.6</v>
      </c>
      <c r="E755">
        <v>12897.3</v>
      </c>
      <c r="F755">
        <v>0</v>
      </c>
      <c r="G755">
        <v>0.403777</v>
      </c>
      <c r="H755">
        <v>0.59338500000000005</v>
      </c>
      <c r="I755">
        <v>0</v>
      </c>
    </row>
    <row r="756" spans="1:9" x14ac:dyDescent="0.25">
      <c r="A756" t="s">
        <v>98</v>
      </c>
      <c r="B756">
        <v>16040.6</v>
      </c>
      <c r="C756">
        <v>16000.9</v>
      </c>
      <c r="D756">
        <v>15907.3</v>
      </c>
      <c r="E756">
        <v>12896.1</v>
      </c>
      <c r="F756">
        <v>0</v>
      </c>
      <c r="G756">
        <v>0.40290700000000002</v>
      </c>
      <c r="H756">
        <v>0.59341600000000005</v>
      </c>
      <c r="I756">
        <v>0</v>
      </c>
    </row>
    <row r="757" spans="1:9" x14ac:dyDescent="0.25">
      <c r="A757" t="s">
        <v>98</v>
      </c>
      <c r="B757">
        <v>16042.4</v>
      </c>
      <c r="C757">
        <v>16002.2</v>
      </c>
      <c r="D757">
        <v>15909.1</v>
      </c>
      <c r="E757">
        <v>12894.9</v>
      </c>
      <c r="F757">
        <v>0</v>
      </c>
      <c r="G757">
        <v>0.410103</v>
      </c>
      <c r="H757">
        <v>0.59342099999999998</v>
      </c>
      <c r="I757">
        <v>0</v>
      </c>
    </row>
    <row r="758" spans="1:9" x14ac:dyDescent="0.25">
      <c r="A758" t="s">
        <v>98</v>
      </c>
      <c r="B758">
        <v>16047.8</v>
      </c>
      <c r="C758">
        <v>16006.9</v>
      </c>
      <c r="D758">
        <v>15906</v>
      </c>
      <c r="E758">
        <v>12894.7</v>
      </c>
      <c r="F758">
        <v>0</v>
      </c>
      <c r="G758">
        <v>0.41010099999999999</v>
      </c>
      <c r="H758">
        <v>0.593418</v>
      </c>
      <c r="I758">
        <v>0</v>
      </c>
    </row>
    <row r="759" spans="1:9" x14ac:dyDescent="0.25">
      <c r="A759" t="s">
        <v>98</v>
      </c>
      <c r="B759">
        <v>16045.3</v>
      </c>
      <c r="C759">
        <v>16004.7</v>
      </c>
      <c r="D759">
        <v>15906.2</v>
      </c>
      <c r="E759">
        <v>12894.5</v>
      </c>
      <c r="F759">
        <v>0</v>
      </c>
      <c r="G759">
        <v>0.402862</v>
      </c>
      <c r="H759">
        <v>0.59340700000000002</v>
      </c>
      <c r="I759">
        <v>0</v>
      </c>
    </row>
    <row r="760" spans="1:9" x14ac:dyDescent="0.25">
      <c r="A760" t="s">
        <v>98</v>
      </c>
      <c r="B760">
        <v>16040.2</v>
      </c>
      <c r="C760">
        <v>15999.9</v>
      </c>
      <c r="D760">
        <v>15909.9</v>
      </c>
      <c r="E760">
        <v>12895.9</v>
      </c>
      <c r="F760">
        <v>0</v>
      </c>
      <c r="G760">
        <v>0.40286300000000003</v>
      </c>
      <c r="H760">
        <v>0.59341600000000005</v>
      </c>
      <c r="I760">
        <v>0</v>
      </c>
    </row>
    <row r="761" spans="1:9" x14ac:dyDescent="0.25">
      <c r="A761" t="s">
        <v>98</v>
      </c>
      <c r="B761">
        <v>16048.5</v>
      </c>
      <c r="C761">
        <v>16005.6</v>
      </c>
      <c r="D761">
        <v>15905.4</v>
      </c>
      <c r="E761">
        <v>12894.6</v>
      </c>
      <c r="F761">
        <v>0</v>
      </c>
      <c r="G761">
        <v>0.41010600000000003</v>
      </c>
      <c r="H761">
        <v>0.59338400000000002</v>
      </c>
      <c r="I761">
        <v>0</v>
      </c>
    </row>
    <row r="762" spans="1:9" x14ac:dyDescent="0.25">
      <c r="A762" t="s">
        <v>98</v>
      </c>
      <c r="B762">
        <v>16053.8</v>
      </c>
      <c r="C762">
        <v>16007.4</v>
      </c>
      <c r="D762">
        <v>15905.9</v>
      </c>
      <c r="E762">
        <v>12894.6</v>
      </c>
      <c r="F762">
        <v>0</v>
      </c>
      <c r="G762">
        <v>0.40290900000000002</v>
      </c>
      <c r="H762">
        <v>0.593283</v>
      </c>
      <c r="I762">
        <v>0</v>
      </c>
    </row>
    <row r="763" spans="1:9" x14ac:dyDescent="0.25">
      <c r="A763" t="s">
        <v>98</v>
      </c>
      <c r="B763">
        <v>16038.1</v>
      </c>
      <c r="C763">
        <v>15997.7</v>
      </c>
      <c r="D763">
        <v>15906.1</v>
      </c>
      <c r="E763">
        <v>12893.7</v>
      </c>
      <c r="F763">
        <v>0</v>
      </c>
      <c r="G763">
        <v>0.402862</v>
      </c>
      <c r="H763">
        <v>0.59341999999999995</v>
      </c>
      <c r="I763">
        <v>0</v>
      </c>
    </row>
    <row r="764" spans="1:9" x14ac:dyDescent="0.25">
      <c r="A764" t="s">
        <v>98</v>
      </c>
      <c r="B764">
        <v>16039.9</v>
      </c>
      <c r="C764">
        <v>16000.1</v>
      </c>
      <c r="D764">
        <v>15906.7</v>
      </c>
      <c r="E764">
        <v>12893.6</v>
      </c>
      <c r="F764">
        <v>0</v>
      </c>
      <c r="G764">
        <v>0.40486</v>
      </c>
      <c r="H764">
        <v>0.59342099999999998</v>
      </c>
      <c r="I764">
        <v>0</v>
      </c>
    </row>
    <row r="765" spans="1:9" x14ac:dyDescent="0.25">
      <c r="A765" t="s">
        <v>98</v>
      </c>
      <c r="B765">
        <v>16037.3</v>
      </c>
      <c r="C765">
        <v>15996.6</v>
      </c>
      <c r="D765">
        <v>15905.9</v>
      </c>
      <c r="E765">
        <v>12893.3</v>
      </c>
      <c r="F765">
        <v>0</v>
      </c>
      <c r="G765">
        <v>0.41003800000000001</v>
      </c>
      <c r="H765">
        <v>0.59338599999999997</v>
      </c>
      <c r="I765">
        <v>0</v>
      </c>
    </row>
    <row r="766" spans="1:9" x14ac:dyDescent="0.25">
      <c r="A766" t="s">
        <v>98</v>
      </c>
      <c r="B766">
        <v>16042.3</v>
      </c>
      <c r="C766">
        <v>16000.4</v>
      </c>
      <c r="D766">
        <v>15906.7</v>
      </c>
      <c r="E766">
        <v>12893.5</v>
      </c>
      <c r="F766">
        <v>0</v>
      </c>
      <c r="G766">
        <v>0.41010099999999999</v>
      </c>
      <c r="H766">
        <v>0.59321999999999997</v>
      </c>
      <c r="I766">
        <v>0</v>
      </c>
    </row>
    <row r="767" spans="1:9" x14ac:dyDescent="0.25">
      <c r="A767" t="s">
        <v>98</v>
      </c>
      <c r="B767">
        <v>16047.7</v>
      </c>
      <c r="C767">
        <v>16005.5</v>
      </c>
      <c r="D767">
        <v>15907.2</v>
      </c>
      <c r="E767">
        <v>12894.8</v>
      </c>
      <c r="F767">
        <v>0</v>
      </c>
      <c r="G767">
        <v>0.40695100000000001</v>
      </c>
      <c r="H767">
        <v>0.59341200000000005</v>
      </c>
      <c r="I767">
        <v>0</v>
      </c>
    </row>
    <row r="768" spans="1:9" x14ac:dyDescent="0.25">
      <c r="A768" t="s">
        <v>98</v>
      </c>
      <c r="B768">
        <v>16042</v>
      </c>
      <c r="C768">
        <v>16002.3</v>
      </c>
      <c r="D768">
        <v>15906.5</v>
      </c>
      <c r="E768">
        <v>12894.6</v>
      </c>
      <c r="F768">
        <v>0</v>
      </c>
      <c r="G768">
        <v>0.40294999999999997</v>
      </c>
      <c r="H768">
        <v>0.59341999999999995</v>
      </c>
      <c r="I768">
        <v>0</v>
      </c>
    </row>
    <row r="769" spans="1:25" x14ac:dyDescent="0.25">
      <c r="A769" t="s">
        <v>98</v>
      </c>
      <c r="B769">
        <v>16040.1</v>
      </c>
      <c r="C769">
        <v>16000.1</v>
      </c>
      <c r="D769">
        <v>15905.6</v>
      </c>
      <c r="E769">
        <v>12895.1</v>
      </c>
      <c r="F769">
        <v>0</v>
      </c>
      <c r="G769">
        <v>0.40850999999999998</v>
      </c>
      <c r="H769">
        <v>0.593086</v>
      </c>
      <c r="I769">
        <v>0</v>
      </c>
    </row>
    <row r="770" spans="1:25" x14ac:dyDescent="0.25">
      <c r="A770" t="s">
        <v>98</v>
      </c>
      <c r="B770">
        <v>16044.4</v>
      </c>
      <c r="C770">
        <v>16003.9</v>
      </c>
      <c r="D770">
        <v>15907.1</v>
      </c>
      <c r="E770">
        <v>12895.4</v>
      </c>
      <c r="F770">
        <v>0</v>
      </c>
      <c r="G770">
        <v>0.41010099999999999</v>
      </c>
      <c r="H770">
        <v>0.59048699999999998</v>
      </c>
      <c r="I770">
        <v>0</v>
      </c>
    </row>
    <row r="771" spans="1:25" x14ac:dyDescent="0.25">
      <c r="A771" t="s">
        <v>98</v>
      </c>
      <c r="B771">
        <v>16043</v>
      </c>
      <c r="C771">
        <v>16002.7</v>
      </c>
      <c r="D771">
        <v>15906</v>
      </c>
      <c r="E771">
        <v>12895.5</v>
      </c>
      <c r="F771">
        <v>0</v>
      </c>
      <c r="G771">
        <v>0.402868</v>
      </c>
      <c r="H771">
        <v>0.59336599999999995</v>
      </c>
      <c r="I771">
        <v>0</v>
      </c>
    </row>
    <row r="772" spans="1:25" x14ac:dyDescent="0.25">
      <c r="A772" t="s">
        <v>98</v>
      </c>
      <c r="B772">
        <v>16048.1</v>
      </c>
      <c r="C772">
        <v>16007.1</v>
      </c>
      <c r="D772">
        <v>15910.2</v>
      </c>
      <c r="E772">
        <v>12897.5</v>
      </c>
      <c r="F772">
        <v>0</v>
      </c>
      <c r="G772">
        <v>0.403443</v>
      </c>
      <c r="H772">
        <v>0.59326299999999998</v>
      </c>
      <c r="I772">
        <v>0</v>
      </c>
    </row>
    <row r="773" spans="1:25" x14ac:dyDescent="0.25">
      <c r="A773" t="s">
        <v>98</v>
      </c>
      <c r="B773">
        <v>16043</v>
      </c>
      <c r="C773">
        <v>16003.4</v>
      </c>
      <c r="D773">
        <v>15910.1</v>
      </c>
      <c r="E773">
        <v>12895.9</v>
      </c>
      <c r="F773">
        <v>0</v>
      </c>
      <c r="G773">
        <v>0.408358</v>
      </c>
      <c r="H773">
        <v>0.59342099999999998</v>
      </c>
      <c r="I773">
        <v>0</v>
      </c>
    </row>
    <row r="774" spans="1:25" x14ac:dyDescent="0.25">
      <c r="A774" t="s">
        <v>98</v>
      </c>
      <c r="B774">
        <v>16054.2</v>
      </c>
      <c r="C774">
        <v>16005.7</v>
      </c>
      <c r="D774">
        <v>15908.6</v>
      </c>
      <c r="E774">
        <v>12894.5</v>
      </c>
      <c r="F774">
        <v>0</v>
      </c>
      <c r="G774">
        <v>0.40964200000000001</v>
      </c>
      <c r="H774">
        <v>0.60066900000000001</v>
      </c>
      <c r="I774">
        <v>0</v>
      </c>
    </row>
    <row r="775" spans="1:25" x14ac:dyDescent="0.25">
      <c r="A775" t="s">
        <v>98</v>
      </c>
      <c r="B775">
        <v>16047.8</v>
      </c>
      <c r="C775">
        <v>16006.8</v>
      </c>
      <c r="D775">
        <v>15907.2</v>
      </c>
      <c r="E775">
        <v>12895.1</v>
      </c>
      <c r="F775">
        <v>0</v>
      </c>
      <c r="G775">
        <v>0.40315000000000001</v>
      </c>
      <c r="H775">
        <v>0.59322399999999997</v>
      </c>
      <c r="I775">
        <v>0</v>
      </c>
    </row>
    <row r="776" spans="1:25" x14ac:dyDescent="0.25">
      <c r="A776" t="s">
        <v>98</v>
      </c>
      <c r="B776">
        <v>16043.8</v>
      </c>
      <c r="C776">
        <v>16002.4</v>
      </c>
      <c r="D776">
        <v>15906.5</v>
      </c>
      <c r="E776">
        <v>12895.4</v>
      </c>
      <c r="F776">
        <v>0</v>
      </c>
      <c r="G776">
        <v>0.40294200000000002</v>
      </c>
      <c r="H776">
        <v>0.593418</v>
      </c>
      <c r="I776">
        <v>0</v>
      </c>
    </row>
    <row r="777" spans="1:25" x14ac:dyDescent="0.25">
      <c r="A777" t="s">
        <v>98</v>
      </c>
      <c r="B777">
        <v>16028.7</v>
      </c>
      <c r="C777">
        <v>15985.3</v>
      </c>
      <c r="D777">
        <v>15903.4</v>
      </c>
      <c r="E777">
        <v>12894</v>
      </c>
      <c r="F777">
        <v>0</v>
      </c>
      <c r="G777">
        <v>0.41010200000000002</v>
      </c>
      <c r="H777">
        <v>0.59341699999999997</v>
      </c>
      <c r="I777">
        <v>0</v>
      </c>
    </row>
    <row r="778" spans="1:25" x14ac:dyDescent="0.25">
      <c r="A778" t="s">
        <v>98</v>
      </c>
      <c r="B778">
        <v>16025.7</v>
      </c>
      <c r="C778">
        <v>15982.9</v>
      </c>
      <c r="D778">
        <v>15902.6</v>
      </c>
      <c r="E778">
        <v>12893.1</v>
      </c>
      <c r="F778">
        <v>0</v>
      </c>
      <c r="G778">
        <v>0.40286699999999998</v>
      </c>
      <c r="H778">
        <v>0.59342099999999998</v>
      </c>
      <c r="I778">
        <v>0</v>
      </c>
    </row>
    <row r="779" spans="1:25" x14ac:dyDescent="0.25">
      <c r="A779" t="s">
        <v>98</v>
      </c>
      <c r="B779">
        <v>16051.7</v>
      </c>
      <c r="C779">
        <v>16010</v>
      </c>
      <c r="D779">
        <v>15907</v>
      </c>
      <c r="E779">
        <v>12895.2</v>
      </c>
      <c r="F779">
        <v>0</v>
      </c>
      <c r="G779">
        <v>0.40309899999999999</v>
      </c>
      <c r="H779">
        <v>0.59531199999999995</v>
      </c>
      <c r="I779">
        <v>0</v>
      </c>
    </row>
    <row r="780" spans="1:25" x14ac:dyDescent="0.25">
      <c r="A780" t="s">
        <v>98</v>
      </c>
      <c r="B780">
        <v>16051.9</v>
      </c>
      <c r="C780">
        <v>16011.2</v>
      </c>
      <c r="D780">
        <v>15909.3</v>
      </c>
      <c r="E780">
        <v>12895.6</v>
      </c>
      <c r="F780">
        <v>0</v>
      </c>
      <c r="G780">
        <v>0.41010200000000002</v>
      </c>
      <c r="H780">
        <v>0.59323099999999995</v>
      </c>
      <c r="I780">
        <v>0</v>
      </c>
    </row>
    <row r="781" spans="1:25" x14ac:dyDescent="0.25">
      <c r="A781" t="s">
        <v>98</v>
      </c>
      <c r="B781">
        <v>16043.9</v>
      </c>
      <c r="C781">
        <v>16002.2</v>
      </c>
      <c r="D781">
        <v>15908.2</v>
      </c>
      <c r="E781">
        <v>12894.8</v>
      </c>
      <c r="F781">
        <v>0</v>
      </c>
      <c r="G781">
        <v>0.41010200000000002</v>
      </c>
      <c r="H781">
        <v>0.59342099999999998</v>
      </c>
      <c r="I781">
        <v>0</v>
      </c>
    </row>
    <row r="782" spans="1:25" x14ac:dyDescent="0.25">
      <c r="A782" t="s">
        <v>98</v>
      </c>
      <c r="B782">
        <v>16046.4</v>
      </c>
      <c r="C782">
        <v>16006.3</v>
      </c>
      <c r="D782">
        <v>15905.9</v>
      </c>
      <c r="E782">
        <v>12894.5</v>
      </c>
      <c r="F782">
        <v>0</v>
      </c>
      <c r="G782">
        <v>0.40779500000000002</v>
      </c>
      <c r="H782">
        <v>0.593418</v>
      </c>
      <c r="I782">
        <v>0</v>
      </c>
    </row>
    <row r="783" spans="1:25" x14ac:dyDescent="0.25">
      <c r="A783" t="s">
        <v>98</v>
      </c>
      <c r="B783">
        <v>16048.8</v>
      </c>
      <c r="C783">
        <v>16008.3</v>
      </c>
      <c r="D783">
        <v>15906.5</v>
      </c>
      <c r="E783">
        <v>12895.5</v>
      </c>
      <c r="F783">
        <v>0</v>
      </c>
      <c r="G783">
        <v>0.40377999999999997</v>
      </c>
      <c r="H783">
        <v>0.59341699999999997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16043.5</v>
      </c>
      <c r="C784">
        <v>16003.1</v>
      </c>
      <c r="D784">
        <v>15907</v>
      </c>
      <c r="E784">
        <v>12895.3</v>
      </c>
      <c r="F784">
        <v>0</v>
      </c>
      <c r="G784">
        <v>0.40534999999999999</v>
      </c>
      <c r="H784">
        <v>0.59333199999999997</v>
      </c>
      <c r="I784">
        <v>0</v>
      </c>
      <c r="R784">
        <f>AVERAGE(B735:B784)</f>
        <v>16023.606000000002</v>
      </c>
      <c r="S784">
        <f>AVERAGE(C735:C784)</f>
        <v>15982.660000000002</v>
      </c>
      <c r="U784">
        <f>_xlfn.VAR.P(B735:B784)</f>
        <v>1006.8177639999922</v>
      </c>
      <c r="V784">
        <f>_xlfn.VAR.P(C735:C784)</f>
        <v>984.45360000000301</v>
      </c>
      <c r="X784">
        <f>1.96*SQRT(U784)/50</f>
        <v>1.2438313586949592</v>
      </c>
      <c r="Y784">
        <f>1.96*SQRT(V784)/50</f>
        <v>1.2299393399286018</v>
      </c>
    </row>
    <row r="785" spans="1:9" x14ac:dyDescent="0.25">
      <c r="A785" t="s">
        <v>98</v>
      </c>
      <c r="B785">
        <v>801263.08270000003</v>
      </c>
      <c r="C785" t="s">
        <v>37</v>
      </c>
    </row>
    <row r="786" spans="1:9" x14ac:dyDescent="0.25">
      <c r="A786" t="s">
        <v>99</v>
      </c>
      <c r="B786">
        <v>13124.1</v>
      </c>
      <c r="C786">
        <v>13082.9</v>
      </c>
      <c r="D786">
        <v>12987.2</v>
      </c>
      <c r="E786">
        <v>9978.0300000000007</v>
      </c>
      <c r="F786">
        <v>0</v>
      </c>
      <c r="G786">
        <v>0.40295700000000001</v>
      </c>
      <c r="H786">
        <v>0.59342099999999998</v>
      </c>
      <c r="I786">
        <v>0</v>
      </c>
    </row>
    <row r="787" spans="1:9" x14ac:dyDescent="0.25">
      <c r="A787" t="s">
        <v>99</v>
      </c>
      <c r="B787">
        <v>13121.9</v>
      </c>
      <c r="C787">
        <v>13081.9</v>
      </c>
      <c r="D787">
        <v>12988.3</v>
      </c>
      <c r="E787">
        <v>9978.7800000000007</v>
      </c>
      <c r="F787">
        <v>0</v>
      </c>
      <c r="G787">
        <v>0.40307300000000001</v>
      </c>
      <c r="H787">
        <v>0.59289700000000001</v>
      </c>
      <c r="I787">
        <v>0</v>
      </c>
    </row>
    <row r="788" spans="1:9" x14ac:dyDescent="0.25">
      <c r="A788" t="s">
        <v>99</v>
      </c>
      <c r="B788">
        <v>13124.2</v>
      </c>
      <c r="C788">
        <v>13083.7</v>
      </c>
      <c r="D788">
        <v>12990.2</v>
      </c>
      <c r="E788">
        <v>9978.3700000000008</v>
      </c>
      <c r="F788">
        <v>0</v>
      </c>
      <c r="G788">
        <v>0.40633000000000002</v>
      </c>
      <c r="H788">
        <v>0.59337499999999999</v>
      </c>
      <c r="I788">
        <v>0</v>
      </c>
    </row>
    <row r="789" spans="1:9" x14ac:dyDescent="0.25">
      <c r="A789" t="s">
        <v>99</v>
      </c>
      <c r="B789">
        <v>13127.7</v>
      </c>
      <c r="C789">
        <v>13087.3</v>
      </c>
      <c r="D789">
        <v>12989.8</v>
      </c>
      <c r="E789">
        <v>9978.52</v>
      </c>
      <c r="F789">
        <v>0</v>
      </c>
      <c r="G789">
        <v>0.406169</v>
      </c>
      <c r="H789">
        <v>0.59341100000000002</v>
      </c>
      <c r="I789">
        <v>0</v>
      </c>
    </row>
    <row r="790" spans="1:9" x14ac:dyDescent="0.25">
      <c r="A790" t="s">
        <v>99</v>
      </c>
      <c r="B790">
        <v>13127.8</v>
      </c>
      <c r="C790">
        <v>13087.4</v>
      </c>
      <c r="D790">
        <v>12992</v>
      </c>
      <c r="E790">
        <v>9979.84</v>
      </c>
      <c r="F790">
        <v>0</v>
      </c>
      <c r="G790">
        <v>0.40329300000000001</v>
      </c>
      <c r="H790">
        <v>0.59306099999999995</v>
      </c>
      <c r="I790">
        <v>0</v>
      </c>
    </row>
    <row r="791" spans="1:9" x14ac:dyDescent="0.25">
      <c r="A791" t="s">
        <v>99</v>
      </c>
      <c r="B791">
        <v>13124.2</v>
      </c>
      <c r="C791">
        <v>13083.4</v>
      </c>
      <c r="D791">
        <v>12989.3</v>
      </c>
      <c r="E791">
        <v>9978.17</v>
      </c>
      <c r="F791">
        <v>0</v>
      </c>
      <c r="G791">
        <v>0.40296399999999999</v>
      </c>
      <c r="H791">
        <v>0.59333599999999997</v>
      </c>
      <c r="I791">
        <v>0</v>
      </c>
    </row>
    <row r="792" spans="1:9" x14ac:dyDescent="0.25">
      <c r="A792" t="s">
        <v>99</v>
      </c>
      <c r="B792">
        <v>13125.1</v>
      </c>
      <c r="C792">
        <v>13084.1</v>
      </c>
      <c r="D792">
        <v>12988</v>
      </c>
      <c r="E792">
        <v>9977.6200000000008</v>
      </c>
      <c r="F792">
        <v>0</v>
      </c>
      <c r="G792">
        <v>0.402868</v>
      </c>
      <c r="H792">
        <v>0.59340000000000004</v>
      </c>
      <c r="I792">
        <v>0</v>
      </c>
    </row>
    <row r="793" spans="1:9" x14ac:dyDescent="0.25">
      <c r="A793" t="s">
        <v>99</v>
      </c>
      <c r="B793">
        <v>13124.4</v>
      </c>
      <c r="C793">
        <v>13083.5</v>
      </c>
      <c r="D793">
        <v>12986.7</v>
      </c>
      <c r="E793">
        <v>9977.16</v>
      </c>
      <c r="F793">
        <v>0</v>
      </c>
      <c r="G793">
        <v>0.41010099999999999</v>
      </c>
      <c r="H793">
        <v>0.59341999999999995</v>
      </c>
      <c r="I793">
        <v>0</v>
      </c>
    </row>
    <row r="794" spans="1:9" x14ac:dyDescent="0.25">
      <c r="A794" t="s">
        <v>99</v>
      </c>
      <c r="B794">
        <v>13122.4</v>
      </c>
      <c r="C794">
        <v>13081.7</v>
      </c>
      <c r="D794">
        <v>12985.9</v>
      </c>
      <c r="E794">
        <v>9976.34</v>
      </c>
      <c r="F794">
        <v>0</v>
      </c>
      <c r="G794">
        <v>0.403644</v>
      </c>
      <c r="H794">
        <v>0.59342099999999998</v>
      </c>
      <c r="I794">
        <v>0</v>
      </c>
    </row>
    <row r="795" spans="1:9" x14ac:dyDescent="0.25">
      <c r="A795" t="s">
        <v>99</v>
      </c>
      <c r="B795">
        <v>13116.3</v>
      </c>
      <c r="C795">
        <v>13076.5</v>
      </c>
      <c r="D795">
        <v>12989.9</v>
      </c>
      <c r="E795">
        <v>9977.5</v>
      </c>
      <c r="F795">
        <v>0</v>
      </c>
      <c r="G795">
        <v>0.40817399999999998</v>
      </c>
      <c r="H795">
        <v>0.59341500000000003</v>
      </c>
      <c r="I795">
        <v>0</v>
      </c>
    </row>
    <row r="796" spans="1:9" x14ac:dyDescent="0.25">
      <c r="A796" t="s">
        <v>99</v>
      </c>
      <c r="B796">
        <v>13124.2</v>
      </c>
      <c r="C796">
        <v>13083.6</v>
      </c>
      <c r="D796">
        <v>12986</v>
      </c>
      <c r="E796">
        <v>9977</v>
      </c>
      <c r="F796">
        <v>0</v>
      </c>
      <c r="G796">
        <v>0.40327000000000002</v>
      </c>
      <c r="H796">
        <v>0.59339799999999998</v>
      </c>
      <c r="I796">
        <v>0</v>
      </c>
    </row>
    <row r="797" spans="1:9" x14ac:dyDescent="0.25">
      <c r="A797" t="s">
        <v>99</v>
      </c>
      <c r="B797">
        <v>13124.8</v>
      </c>
      <c r="C797">
        <v>13083.9</v>
      </c>
      <c r="D797">
        <v>12987.7</v>
      </c>
      <c r="E797">
        <v>9976.73</v>
      </c>
      <c r="F797">
        <v>0</v>
      </c>
      <c r="G797">
        <v>0.40502899999999997</v>
      </c>
      <c r="H797">
        <v>0.593418</v>
      </c>
      <c r="I797">
        <v>0</v>
      </c>
    </row>
    <row r="798" spans="1:9" x14ac:dyDescent="0.25">
      <c r="A798" t="s">
        <v>99</v>
      </c>
      <c r="B798">
        <v>13126.3</v>
      </c>
      <c r="C798">
        <v>13085.2</v>
      </c>
      <c r="D798">
        <v>12988.9</v>
      </c>
      <c r="E798">
        <v>9977.7900000000009</v>
      </c>
      <c r="F798">
        <v>0</v>
      </c>
      <c r="G798">
        <v>0.40307399999999999</v>
      </c>
      <c r="H798">
        <v>0.59341699999999997</v>
      </c>
      <c r="I798">
        <v>0</v>
      </c>
    </row>
    <row r="799" spans="1:9" x14ac:dyDescent="0.25">
      <c r="A799" t="s">
        <v>99</v>
      </c>
      <c r="B799">
        <v>13122.9</v>
      </c>
      <c r="C799">
        <v>13083.6</v>
      </c>
      <c r="D799">
        <v>12989.1</v>
      </c>
      <c r="E799">
        <v>9977.7900000000009</v>
      </c>
      <c r="F799">
        <v>0</v>
      </c>
      <c r="G799">
        <v>0.40332299999999999</v>
      </c>
      <c r="H799">
        <v>0.59340599999999999</v>
      </c>
      <c r="I799">
        <v>0</v>
      </c>
    </row>
    <row r="800" spans="1:9" x14ac:dyDescent="0.25">
      <c r="A800" t="s">
        <v>99</v>
      </c>
      <c r="B800">
        <v>13120.4</v>
      </c>
      <c r="C800">
        <v>13080.1</v>
      </c>
      <c r="D800">
        <v>12991.2</v>
      </c>
      <c r="E800">
        <v>9978.2999999999993</v>
      </c>
      <c r="F800">
        <v>0</v>
      </c>
      <c r="G800">
        <v>0.403138</v>
      </c>
      <c r="H800">
        <v>0.59342099999999998</v>
      </c>
      <c r="I800">
        <v>0</v>
      </c>
    </row>
    <row r="801" spans="1:9" x14ac:dyDescent="0.25">
      <c r="A801" t="s">
        <v>99</v>
      </c>
      <c r="B801">
        <v>13121.6</v>
      </c>
      <c r="C801">
        <v>13081.7</v>
      </c>
      <c r="D801">
        <v>12990.2</v>
      </c>
      <c r="E801">
        <v>9977.84</v>
      </c>
      <c r="F801">
        <v>0</v>
      </c>
      <c r="G801">
        <v>0.41010099999999999</v>
      </c>
      <c r="H801">
        <v>0.59340599999999999</v>
      </c>
      <c r="I801">
        <v>0</v>
      </c>
    </row>
    <row r="802" spans="1:9" x14ac:dyDescent="0.25">
      <c r="A802" t="s">
        <v>99</v>
      </c>
      <c r="B802">
        <v>13125.7</v>
      </c>
      <c r="C802">
        <v>13085.1</v>
      </c>
      <c r="D802">
        <v>12989.2</v>
      </c>
      <c r="E802">
        <v>9978.5</v>
      </c>
      <c r="F802">
        <v>0</v>
      </c>
      <c r="G802">
        <v>0.40456599999999998</v>
      </c>
      <c r="H802">
        <v>0.59331900000000004</v>
      </c>
      <c r="I802">
        <v>0</v>
      </c>
    </row>
    <row r="803" spans="1:9" x14ac:dyDescent="0.25">
      <c r="A803" t="s">
        <v>99</v>
      </c>
      <c r="B803">
        <v>13124.6</v>
      </c>
      <c r="C803">
        <v>13083.9</v>
      </c>
      <c r="D803">
        <v>12988.4</v>
      </c>
      <c r="E803">
        <v>9978.4</v>
      </c>
      <c r="F803">
        <v>0</v>
      </c>
      <c r="G803">
        <v>0.40378900000000001</v>
      </c>
      <c r="H803">
        <v>0.59316999999999998</v>
      </c>
      <c r="I803">
        <v>0</v>
      </c>
    </row>
    <row r="804" spans="1:9" x14ac:dyDescent="0.25">
      <c r="A804" t="s">
        <v>99</v>
      </c>
      <c r="B804">
        <v>13119.8</v>
      </c>
      <c r="C804">
        <v>13078.7</v>
      </c>
      <c r="D804">
        <v>12988.1</v>
      </c>
      <c r="E804">
        <v>9978.7099999999991</v>
      </c>
      <c r="F804">
        <v>0</v>
      </c>
      <c r="G804">
        <v>0.40326200000000001</v>
      </c>
      <c r="H804">
        <v>0.59341900000000003</v>
      </c>
      <c r="I804">
        <v>0</v>
      </c>
    </row>
    <row r="805" spans="1:9" x14ac:dyDescent="0.25">
      <c r="A805" t="s">
        <v>99</v>
      </c>
      <c r="B805">
        <v>13125.4</v>
      </c>
      <c r="C805">
        <v>13085.9</v>
      </c>
      <c r="D805">
        <v>12989.8</v>
      </c>
      <c r="E805">
        <v>9979.0499999999993</v>
      </c>
      <c r="F805">
        <v>0</v>
      </c>
      <c r="G805">
        <v>0.404476</v>
      </c>
      <c r="H805">
        <v>0.59341100000000002</v>
      </c>
      <c r="I805">
        <v>0</v>
      </c>
    </row>
    <row r="806" spans="1:9" x14ac:dyDescent="0.25">
      <c r="A806" t="s">
        <v>99</v>
      </c>
      <c r="B806">
        <v>13129.4</v>
      </c>
      <c r="C806">
        <v>13089.5</v>
      </c>
      <c r="D806">
        <v>12994</v>
      </c>
      <c r="E806">
        <v>9981.24</v>
      </c>
      <c r="F806">
        <v>0</v>
      </c>
      <c r="G806">
        <v>0.41010099999999999</v>
      </c>
      <c r="H806">
        <v>0.59340999999999999</v>
      </c>
      <c r="I806">
        <v>0</v>
      </c>
    </row>
    <row r="807" spans="1:9" x14ac:dyDescent="0.25">
      <c r="A807" t="s">
        <v>99</v>
      </c>
      <c r="B807">
        <v>13128.2</v>
      </c>
      <c r="C807">
        <v>13087.2</v>
      </c>
      <c r="D807">
        <v>12993.3</v>
      </c>
      <c r="E807">
        <v>9981.06</v>
      </c>
      <c r="F807">
        <v>0</v>
      </c>
      <c r="G807">
        <v>0.40401599999999999</v>
      </c>
      <c r="H807">
        <v>0.59340000000000004</v>
      </c>
      <c r="I807">
        <v>0</v>
      </c>
    </row>
    <row r="808" spans="1:9" x14ac:dyDescent="0.25">
      <c r="A808" t="s">
        <v>99</v>
      </c>
      <c r="B808">
        <v>13125.9</v>
      </c>
      <c r="C808">
        <v>13085.2</v>
      </c>
      <c r="D808">
        <v>12994.5</v>
      </c>
      <c r="E808">
        <v>9980</v>
      </c>
      <c r="F808">
        <v>0</v>
      </c>
      <c r="G808">
        <v>0.40488600000000002</v>
      </c>
      <c r="H808">
        <v>0.59342099999999998</v>
      </c>
      <c r="I808">
        <v>0</v>
      </c>
    </row>
    <row r="809" spans="1:9" x14ac:dyDescent="0.25">
      <c r="A809" t="s">
        <v>99</v>
      </c>
      <c r="B809">
        <v>13120.1</v>
      </c>
      <c r="C809">
        <v>13079.9</v>
      </c>
      <c r="D809">
        <v>12993.7</v>
      </c>
      <c r="E809">
        <v>9978.52</v>
      </c>
      <c r="F809">
        <v>0</v>
      </c>
      <c r="G809">
        <v>0.40557300000000002</v>
      </c>
      <c r="H809">
        <v>0.59691300000000003</v>
      </c>
      <c r="I809">
        <v>0</v>
      </c>
    </row>
    <row r="810" spans="1:9" x14ac:dyDescent="0.25">
      <c r="A810" t="s">
        <v>99</v>
      </c>
      <c r="B810">
        <v>13124.9</v>
      </c>
      <c r="C810">
        <v>13085.6</v>
      </c>
      <c r="D810">
        <v>12989.4</v>
      </c>
      <c r="E810">
        <v>9978.19</v>
      </c>
      <c r="F810">
        <v>0</v>
      </c>
      <c r="G810">
        <v>0.405976</v>
      </c>
      <c r="H810">
        <v>0.59341500000000003</v>
      </c>
      <c r="I810">
        <v>0</v>
      </c>
    </row>
    <row r="811" spans="1:9" x14ac:dyDescent="0.25">
      <c r="A811" t="s">
        <v>99</v>
      </c>
      <c r="B811">
        <v>13121.1</v>
      </c>
      <c r="C811">
        <v>13082.1</v>
      </c>
      <c r="D811">
        <v>12992</v>
      </c>
      <c r="E811">
        <v>9979</v>
      </c>
      <c r="F811">
        <v>0</v>
      </c>
      <c r="G811">
        <v>0.40309099999999998</v>
      </c>
      <c r="H811">
        <v>0.59341900000000003</v>
      </c>
      <c r="I811">
        <v>0</v>
      </c>
    </row>
    <row r="812" spans="1:9" x14ac:dyDescent="0.25">
      <c r="A812" t="s">
        <v>99</v>
      </c>
      <c r="B812">
        <v>13121.3</v>
      </c>
      <c r="C812">
        <v>13081.8</v>
      </c>
      <c r="D812">
        <v>12991.4</v>
      </c>
      <c r="E812">
        <v>9978.36</v>
      </c>
      <c r="F812">
        <v>0</v>
      </c>
      <c r="G812">
        <v>0.407136</v>
      </c>
      <c r="H812">
        <v>0.593418</v>
      </c>
      <c r="I812">
        <v>0</v>
      </c>
    </row>
    <row r="813" spans="1:9" x14ac:dyDescent="0.25">
      <c r="A813" t="s">
        <v>99</v>
      </c>
      <c r="B813">
        <v>13124.4</v>
      </c>
      <c r="C813">
        <v>13084.7</v>
      </c>
      <c r="D813">
        <v>12988.4</v>
      </c>
      <c r="E813">
        <v>9978.77</v>
      </c>
      <c r="F813">
        <v>0</v>
      </c>
      <c r="G813">
        <v>0.41010200000000002</v>
      </c>
      <c r="H813">
        <v>0.59291300000000002</v>
      </c>
      <c r="I813">
        <v>0</v>
      </c>
    </row>
    <row r="814" spans="1:9" x14ac:dyDescent="0.25">
      <c r="A814" t="s">
        <v>99</v>
      </c>
      <c r="B814">
        <v>13125.2</v>
      </c>
      <c r="C814">
        <v>13085.6</v>
      </c>
      <c r="D814">
        <v>12988.3</v>
      </c>
      <c r="E814">
        <v>9978.4699999999993</v>
      </c>
      <c r="F814">
        <v>0</v>
      </c>
      <c r="G814">
        <v>0.40760600000000002</v>
      </c>
      <c r="H814">
        <v>0.59313000000000005</v>
      </c>
      <c r="I814">
        <v>0</v>
      </c>
    </row>
    <row r="815" spans="1:9" x14ac:dyDescent="0.25">
      <c r="A815" t="s">
        <v>99</v>
      </c>
      <c r="B815">
        <v>13121.9</v>
      </c>
      <c r="C815">
        <v>13082.5</v>
      </c>
      <c r="D815">
        <v>12992.4</v>
      </c>
      <c r="E815">
        <v>9979.48</v>
      </c>
      <c r="F815">
        <v>0</v>
      </c>
      <c r="G815">
        <v>0.40290799999999999</v>
      </c>
      <c r="H815">
        <v>0.59330300000000002</v>
      </c>
      <c r="I815">
        <v>0</v>
      </c>
    </row>
    <row r="816" spans="1:9" x14ac:dyDescent="0.25">
      <c r="A816" t="s">
        <v>99</v>
      </c>
      <c r="B816">
        <v>13127.3</v>
      </c>
      <c r="C816">
        <v>13087.9</v>
      </c>
      <c r="D816">
        <v>12990.4</v>
      </c>
      <c r="E816">
        <v>9978.7099999999991</v>
      </c>
      <c r="F816">
        <v>0</v>
      </c>
      <c r="G816">
        <v>0.403474</v>
      </c>
      <c r="H816">
        <v>0.59342099999999998</v>
      </c>
      <c r="I816">
        <v>0</v>
      </c>
    </row>
    <row r="817" spans="1:9" x14ac:dyDescent="0.25">
      <c r="A817" t="s">
        <v>99</v>
      </c>
      <c r="B817">
        <v>13123.4</v>
      </c>
      <c r="C817">
        <v>13081.7</v>
      </c>
      <c r="D817">
        <v>12992.3</v>
      </c>
      <c r="E817">
        <v>9979.65</v>
      </c>
      <c r="F817">
        <v>0</v>
      </c>
      <c r="G817">
        <v>0.410105</v>
      </c>
      <c r="H817">
        <v>0.59340999999999999</v>
      </c>
      <c r="I817">
        <v>0</v>
      </c>
    </row>
    <row r="818" spans="1:9" x14ac:dyDescent="0.25">
      <c r="A818" t="s">
        <v>99</v>
      </c>
      <c r="B818">
        <v>13130.6</v>
      </c>
      <c r="C818">
        <v>13089.8</v>
      </c>
      <c r="D818">
        <v>12991.2</v>
      </c>
      <c r="E818">
        <v>9979.99</v>
      </c>
      <c r="F818">
        <v>0</v>
      </c>
      <c r="G818">
        <v>0.40289599999999998</v>
      </c>
      <c r="H818">
        <v>0.59340599999999999</v>
      </c>
      <c r="I818">
        <v>0</v>
      </c>
    </row>
    <row r="819" spans="1:9" x14ac:dyDescent="0.25">
      <c r="A819" t="s">
        <v>99</v>
      </c>
      <c r="B819">
        <v>13128.6</v>
      </c>
      <c r="C819">
        <v>13088.7</v>
      </c>
      <c r="D819">
        <v>12991</v>
      </c>
      <c r="E819">
        <v>9979.4699999999993</v>
      </c>
      <c r="F819">
        <v>0</v>
      </c>
      <c r="G819">
        <v>0.407416</v>
      </c>
      <c r="H819">
        <v>0.59337799999999996</v>
      </c>
      <c r="I819">
        <v>0</v>
      </c>
    </row>
    <row r="820" spans="1:9" x14ac:dyDescent="0.25">
      <c r="A820" t="s">
        <v>99</v>
      </c>
      <c r="B820">
        <v>13128.4</v>
      </c>
      <c r="C820">
        <v>13088.3</v>
      </c>
      <c r="D820">
        <v>12989.3</v>
      </c>
      <c r="E820">
        <v>9978.84</v>
      </c>
      <c r="F820">
        <v>0</v>
      </c>
      <c r="G820">
        <v>0.41010099999999999</v>
      </c>
      <c r="H820">
        <v>0.59331500000000004</v>
      </c>
      <c r="I820">
        <v>0</v>
      </c>
    </row>
    <row r="821" spans="1:9" x14ac:dyDescent="0.25">
      <c r="A821" t="s">
        <v>99</v>
      </c>
      <c r="B821">
        <v>13122.1</v>
      </c>
      <c r="C821">
        <v>13080.8</v>
      </c>
      <c r="D821">
        <v>12989.9</v>
      </c>
      <c r="E821">
        <v>9980.2199999999993</v>
      </c>
      <c r="F821">
        <v>0</v>
      </c>
      <c r="G821">
        <v>0.40326099999999998</v>
      </c>
      <c r="H821">
        <v>0.59341900000000003</v>
      </c>
      <c r="I821">
        <v>0</v>
      </c>
    </row>
    <row r="822" spans="1:9" x14ac:dyDescent="0.25">
      <c r="A822" t="s">
        <v>99</v>
      </c>
      <c r="B822">
        <v>13121.9</v>
      </c>
      <c r="C822">
        <v>13082.3</v>
      </c>
      <c r="D822">
        <v>12990.5</v>
      </c>
      <c r="E822">
        <v>9980.67</v>
      </c>
      <c r="F822">
        <v>0</v>
      </c>
      <c r="G822">
        <v>0.41010099999999999</v>
      </c>
      <c r="H822">
        <v>0.59779800000000005</v>
      </c>
      <c r="I822">
        <v>0</v>
      </c>
    </row>
    <row r="823" spans="1:9" x14ac:dyDescent="0.25">
      <c r="A823" t="s">
        <v>99</v>
      </c>
      <c r="B823">
        <v>13121.4</v>
      </c>
      <c r="C823">
        <v>13081.2</v>
      </c>
      <c r="D823">
        <v>12990.2</v>
      </c>
      <c r="E823">
        <v>9980.3700000000008</v>
      </c>
      <c r="F823">
        <v>0</v>
      </c>
      <c r="G823">
        <v>0.403254</v>
      </c>
      <c r="H823">
        <v>0.59337099999999998</v>
      </c>
      <c r="I823">
        <v>0</v>
      </c>
    </row>
    <row r="824" spans="1:9" x14ac:dyDescent="0.25">
      <c r="A824" t="s">
        <v>99</v>
      </c>
      <c r="B824">
        <v>13128.3</v>
      </c>
      <c r="C824">
        <v>13088.2</v>
      </c>
      <c r="D824">
        <v>12991</v>
      </c>
      <c r="E824">
        <v>9980.0499999999993</v>
      </c>
      <c r="F824">
        <v>0</v>
      </c>
      <c r="G824">
        <v>0.40493499999999999</v>
      </c>
      <c r="H824">
        <v>0.59336299999999997</v>
      </c>
      <c r="I824">
        <v>0</v>
      </c>
    </row>
    <row r="825" spans="1:9" x14ac:dyDescent="0.25">
      <c r="A825" t="s">
        <v>99</v>
      </c>
      <c r="B825">
        <v>13130.6</v>
      </c>
      <c r="C825">
        <v>13089.3</v>
      </c>
      <c r="D825">
        <v>12990.6</v>
      </c>
      <c r="E825">
        <v>9979.4699999999993</v>
      </c>
      <c r="F825">
        <v>0</v>
      </c>
      <c r="G825">
        <v>0.402895</v>
      </c>
      <c r="H825">
        <v>0.59338900000000006</v>
      </c>
      <c r="I825">
        <v>0</v>
      </c>
    </row>
    <row r="826" spans="1:9" x14ac:dyDescent="0.25">
      <c r="A826" t="s">
        <v>99</v>
      </c>
      <c r="B826">
        <v>13123.1</v>
      </c>
      <c r="C826">
        <v>13082.8</v>
      </c>
      <c r="D826">
        <v>12992.8</v>
      </c>
      <c r="E826">
        <v>9979.2099999999991</v>
      </c>
      <c r="F826">
        <v>0</v>
      </c>
      <c r="G826">
        <v>0.40423700000000001</v>
      </c>
      <c r="H826">
        <v>0.59339399999999998</v>
      </c>
      <c r="I826">
        <v>0</v>
      </c>
    </row>
    <row r="827" spans="1:9" x14ac:dyDescent="0.25">
      <c r="A827" t="s">
        <v>99</v>
      </c>
      <c r="B827">
        <v>13123.2</v>
      </c>
      <c r="C827">
        <v>13083.9</v>
      </c>
      <c r="D827">
        <v>12994.2</v>
      </c>
      <c r="E827">
        <v>9979.7999999999993</v>
      </c>
      <c r="F827">
        <v>0</v>
      </c>
      <c r="G827">
        <v>0.40612700000000002</v>
      </c>
      <c r="H827">
        <v>0.59339900000000001</v>
      </c>
      <c r="I827">
        <v>0</v>
      </c>
    </row>
    <row r="828" spans="1:9" x14ac:dyDescent="0.25">
      <c r="A828" t="s">
        <v>99</v>
      </c>
      <c r="B828">
        <v>13126.3</v>
      </c>
      <c r="C828">
        <v>13085.6</v>
      </c>
      <c r="D828">
        <v>12993.3</v>
      </c>
      <c r="E828">
        <v>9980.92</v>
      </c>
      <c r="F828">
        <v>0</v>
      </c>
      <c r="G828">
        <v>0.40344999999999998</v>
      </c>
      <c r="H828">
        <v>0.59443000000000001</v>
      </c>
      <c r="I828">
        <v>0</v>
      </c>
    </row>
    <row r="829" spans="1:9" x14ac:dyDescent="0.25">
      <c r="A829" t="s">
        <v>99</v>
      </c>
      <c r="B829">
        <v>13122.1</v>
      </c>
      <c r="C829">
        <v>13081.9</v>
      </c>
      <c r="D829">
        <v>12993.9</v>
      </c>
      <c r="E829">
        <v>9981.35</v>
      </c>
      <c r="F829">
        <v>0</v>
      </c>
      <c r="G829">
        <v>0.40288099999999999</v>
      </c>
      <c r="H829">
        <v>0.59326900000000005</v>
      </c>
      <c r="I829">
        <v>0</v>
      </c>
    </row>
    <row r="830" spans="1:9" x14ac:dyDescent="0.25">
      <c r="A830" t="s">
        <v>99</v>
      </c>
      <c r="B830">
        <v>13127.6</v>
      </c>
      <c r="C830">
        <v>13087.2</v>
      </c>
      <c r="D830">
        <v>12989.3</v>
      </c>
      <c r="E830">
        <v>9979.61</v>
      </c>
      <c r="F830">
        <v>0</v>
      </c>
      <c r="G830">
        <v>0.40301700000000001</v>
      </c>
      <c r="H830">
        <v>0.59340599999999999</v>
      </c>
      <c r="I830">
        <v>0</v>
      </c>
    </row>
    <row r="831" spans="1:9" x14ac:dyDescent="0.25">
      <c r="A831" t="s">
        <v>99</v>
      </c>
      <c r="B831">
        <v>13123.3</v>
      </c>
      <c r="C831">
        <v>13082.8</v>
      </c>
      <c r="D831">
        <v>12992</v>
      </c>
      <c r="E831">
        <v>9979.15</v>
      </c>
      <c r="F831">
        <v>0</v>
      </c>
      <c r="G831">
        <v>0.41010200000000002</v>
      </c>
      <c r="H831">
        <v>0.59316999999999998</v>
      </c>
      <c r="I831">
        <v>0</v>
      </c>
    </row>
    <row r="832" spans="1:9" x14ac:dyDescent="0.25">
      <c r="A832" t="s">
        <v>99</v>
      </c>
      <c r="B832">
        <v>13120.4</v>
      </c>
      <c r="C832">
        <v>13080.3</v>
      </c>
      <c r="D832">
        <v>12991.9</v>
      </c>
      <c r="E832">
        <v>9978.91</v>
      </c>
      <c r="F832">
        <v>0</v>
      </c>
      <c r="G832">
        <v>0.410103</v>
      </c>
      <c r="H832">
        <v>0.59336900000000004</v>
      </c>
      <c r="I832">
        <v>0</v>
      </c>
    </row>
    <row r="833" spans="1:25" x14ac:dyDescent="0.25">
      <c r="A833" t="s">
        <v>99</v>
      </c>
      <c r="B833">
        <v>13120.5</v>
      </c>
      <c r="C833">
        <v>13080</v>
      </c>
      <c r="D833">
        <v>12991.3</v>
      </c>
      <c r="E833">
        <v>9978.83</v>
      </c>
      <c r="F833">
        <v>0</v>
      </c>
      <c r="G833">
        <v>0.402862</v>
      </c>
      <c r="H833">
        <v>0.59338100000000005</v>
      </c>
      <c r="I833">
        <v>0</v>
      </c>
    </row>
    <row r="834" spans="1:25" x14ac:dyDescent="0.25">
      <c r="A834" t="s">
        <v>99</v>
      </c>
      <c r="B834">
        <v>13124.5</v>
      </c>
      <c r="C834">
        <v>13084</v>
      </c>
      <c r="D834">
        <v>12990.8</v>
      </c>
      <c r="E834">
        <v>9980.09</v>
      </c>
      <c r="F834">
        <v>0</v>
      </c>
      <c r="G834">
        <v>0.40811199999999997</v>
      </c>
      <c r="H834">
        <v>0.59340800000000005</v>
      </c>
      <c r="I834">
        <v>0</v>
      </c>
    </row>
    <row r="835" spans="1:25" x14ac:dyDescent="0.25">
      <c r="A835" t="s">
        <v>99</v>
      </c>
      <c r="B835">
        <v>13121.5</v>
      </c>
      <c r="C835">
        <v>13081</v>
      </c>
      <c r="D835">
        <v>12992.8</v>
      </c>
      <c r="E835">
        <v>9980.65</v>
      </c>
      <c r="F835">
        <v>0</v>
      </c>
      <c r="G835">
        <v>0.40471400000000002</v>
      </c>
      <c r="H835">
        <v>0.59333599999999997</v>
      </c>
      <c r="I835">
        <v>0</v>
      </c>
    </row>
    <row r="836" spans="1:25" x14ac:dyDescent="0.25">
      <c r="A836" t="s">
        <v>99</v>
      </c>
      <c r="B836">
        <v>13126.5</v>
      </c>
      <c r="C836">
        <v>13086.7</v>
      </c>
      <c r="D836">
        <v>12992.1</v>
      </c>
      <c r="E836">
        <v>9979.9699999999993</v>
      </c>
      <c r="F836">
        <v>0</v>
      </c>
      <c r="G836">
        <v>0.40286300000000003</v>
      </c>
      <c r="H836">
        <v>0.59341500000000003</v>
      </c>
      <c r="I836">
        <v>0</v>
      </c>
    </row>
    <row r="837" spans="1:25" x14ac:dyDescent="0.25">
      <c r="A837" t="s">
        <v>99</v>
      </c>
      <c r="B837">
        <v>13126</v>
      </c>
      <c r="C837">
        <v>13085.5</v>
      </c>
      <c r="D837">
        <v>12993.3</v>
      </c>
      <c r="E837">
        <v>9979.93</v>
      </c>
      <c r="F837">
        <v>0</v>
      </c>
      <c r="G837">
        <v>0.40700999999999998</v>
      </c>
      <c r="H837">
        <v>0.593418</v>
      </c>
      <c r="I837">
        <v>0</v>
      </c>
    </row>
    <row r="838" spans="1:25" x14ac:dyDescent="0.25">
      <c r="A838" t="s">
        <v>99</v>
      </c>
      <c r="B838">
        <v>13128.7</v>
      </c>
      <c r="C838">
        <v>13087.6</v>
      </c>
      <c r="D838">
        <v>12991.4</v>
      </c>
      <c r="E838">
        <v>9979.82</v>
      </c>
      <c r="F838">
        <v>0</v>
      </c>
      <c r="G838">
        <v>0.40288299999999999</v>
      </c>
      <c r="H838">
        <v>0.59340099999999996</v>
      </c>
      <c r="I838">
        <v>0</v>
      </c>
    </row>
    <row r="839" spans="1:25" x14ac:dyDescent="0.25">
      <c r="A839" t="s">
        <v>99</v>
      </c>
      <c r="B839">
        <v>13122.6</v>
      </c>
      <c r="C839">
        <v>13082.1</v>
      </c>
      <c r="D839">
        <v>12990.1</v>
      </c>
      <c r="E839">
        <v>9979.82</v>
      </c>
      <c r="F839">
        <v>0</v>
      </c>
      <c r="G839">
        <v>0.41010099999999999</v>
      </c>
      <c r="H839">
        <v>0.59342099999999998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13126</v>
      </c>
      <c r="C840">
        <v>13085.1</v>
      </c>
      <c r="D840">
        <v>12991.1</v>
      </c>
      <c r="E840">
        <v>9980.0499999999993</v>
      </c>
      <c r="F840">
        <v>0</v>
      </c>
      <c r="G840">
        <v>0.41010200000000002</v>
      </c>
      <c r="H840">
        <v>0.59987199999999996</v>
      </c>
      <c r="I840">
        <v>0</v>
      </c>
      <c r="R840">
        <f>AVERAGE(B791:B840)</f>
        <v>13124.308000000001</v>
      </c>
      <c r="S840">
        <f>AVERAGE(C791:C840)</f>
        <v>13083.993999999999</v>
      </c>
      <c r="U840">
        <f>_xlfn.VAR.P(B791:B840)</f>
        <v>9.2275360000005779</v>
      </c>
      <c r="V840">
        <f>_xlfn.VAR.P(C791:C840)</f>
        <v>8.7985640000001641</v>
      </c>
      <c r="X840">
        <f>1.96*SQRT(U840)/50</f>
        <v>0.11907728968632469</v>
      </c>
      <c r="Y840">
        <f>1.96*SQRT(V840)/50</f>
        <v>0.11627650401074266</v>
      </c>
    </row>
    <row r="841" spans="1:25" x14ac:dyDescent="0.25">
      <c r="A841" t="s">
        <v>99</v>
      </c>
      <c r="B841">
        <v>656299.89110000001</v>
      </c>
      <c r="C841" t="s">
        <v>37</v>
      </c>
    </row>
    <row r="842" spans="1:25" x14ac:dyDescent="0.25">
      <c r="A842" t="s">
        <v>118</v>
      </c>
      <c r="B842">
        <v>13673.2</v>
      </c>
      <c r="C842">
        <v>13632.8</v>
      </c>
      <c r="D842">
        <v>13540.9</v>
      </c>
      <c r="E842">
        <v>12864.7</v>
      </c>
      <c r="F842">
        <v>0</v>
      </c>
      <c r="G842">
        <v>0.402922</v>
      </c>
      <c r="H842">
        <v>0.59341999999999995</v>
      </c>
      <c r="I842">
        <v>0</v>
      </c>
    </row>
    <row r="843" spans="1:25" x14ac:dyDescent="0.25">
      <c r="A843" t="s">
        <v>118</v>
      </c>
      <c r="B843">
        <v>13691.5</v>
      </c>
      <c r="C843">
        <v>13640.9</v>
      </c>
      <c r="D843">
        <v>13541.5</v>
      </c>
      <c r="E843">
        <v>12865.1</v>
      </c>
      <c r="F843">
        <v>0</v>
      </c>
      <c r="G843">
        <v>0.40549800000000003</v>
      </c>
      <c r="H843">
        <v>0.59307399999999999</v>
      </c>
      <c r="I843">
        <v>0</v>
      </c>
    </row>
    <row r="844" spans="1:25" x14ac:dyDescent="0.25">
      <c r="A844" t="s">
        <v>118</v>
      </c>
      <c r="B844">
        <v>13676.4</v>
      </c>
      <c r="C844">
        <v>13637.1</v>
      </c>
      <c r="D844">
        <v>13546.7</v>
      </c>
      <c r="E844">
        <v>12866.3</v>
      </c>
      <c r="F844">
        <v>0</v>
      </c>
      <c r="G844">
        <v>0.40449000000000002</v>
      </c>
      <c r="H844">
        <v>0.59341299999999997</v>
      </c>
      <c r="I844">
        <v>0</v>
      </c>
    </row>
    <row r="845" spans="1:25" x14ac:dyDescent="0.25">
      <c r="A845" t="s">
        <v>118</v>
      </c>
      <c r="B845">
        <v>13699.3</v>
      </c>
      <c r="C845">
        <v>13659.7</v>
      </c>
      <c r="D845">
        <v>13544.1</v>
      </c>
      <c r="E845">
        <v>12865.5</v>
      </c>
      <c r="F845">
        <v>0</v>
      </c>
      <c r="G845">
        <v>0.40296599999999999</v>
      </c>
      <c r="H845">
        <v>0.59341699999999997</v>
      </c>
      <c r="I845">
        <v>0</v>
      </c>
    </row>
    <row r="846" spans="1:25" x14ac:dyDescent="0.25">
      <c r="A846" t="s">
        <v>118</v>
      </c>
      <c r="B846">
        <v>13680.1</v>
      </c>
      <c r="C846">
        <v>13639.5</v>
      </c>
      <c r="D846">
        <v>13541.6</v>
      </c>
      <c r="E846">
        <v>12864.8</v>
      </c>
      <c r="F846">
        <v>0</v>
      </c>
      <c r="G846">
        <v>0.410105</v>
      </c>
      <c r="H846">
        <v>0.59333599999999997</v>
      </c>
      <c r="I846">
        <v>0</v>
      </c>
    </row>
    <row r="847" spans="1:25" x14ac:dyDescent="0.25">
      <c r="A847" t="s">
        <v>118</v>
      </c>
      <c r="B847">
        <v>13677.2</v>
      </c>
      <c r="C847">
        <v>13637.5</v>
      </c>
      <c r="D847">
        <v>13546.3</v>
      </c>
      <c r="E847">
        <v>12865.9</v>
      </c>
      <c r="F847">
        <v>0</v>
      </c>
      <c r="G847">
        <v>0.40983199999999997</v>
      </c>
      <c r="H847">
        <v>0.59341299999999997</v>
      </c>
      <c r="I847">
        <v>0</v>
      </c>
    </row>
    <row r="848" spans="1:25" x14ac:dyDescent="0.25">
      <c r="A848" t="s">
        <v>118</v>
      </c>
      <c r="B848">
        <v>13675</v>
      </c>
      <c r="C848">
        <v>13634.9</v>
      </c>
      <c r="D848">
        <v>13544.8</v>
      </c>
      <c r="E848">
        <v>12865.3</v>
      </c>
      <c r="F848">
        <v>0</v>
      </c>
      <c r="G848">
        <v>0.40308899999999998</v>
      </c>
      <c r="H848">
        <v>0.59341600000000005</v>
      </c>
      <c r="I848">
        <v>0</v>
      </c>
    </row>
    <row r="849" spans="1:9" x14ac:dyDescent="0.25">
      <c r="A849" t="s">
        <v>118</v>
      </c>
      <c r="B849">
        <v>13678.4</v>
      </c>
      <c r="C849">
        <v>13638.7</v>
      </c>
      <c r="D849">
        <v>13541.2</v>
      </c>
      <c r="E849">
        <v>12866.1</v>
      </c>
      <c r="F849">
        <v>0</v>
      </c>
      <c r="G849">
        <v>0.40476099999999998</v>
      </c>
      <c r="H849">
        <v>0.59341999999999995</v>
      </c>
      <c r="I849">
        <v>0</v>
      </c>
    </row>
    <row r="850" spans="1:9" x14ac:dyDescent="0.25">
      <c r="A850" t="s">
        <v>118</v>
      </c>
      <c r="B850">
        <v>13678.4</v>
      </c>
      <c r="C850">
        <v>13638.8</v>
      </c>
      <c r="D850">
        <v>13540.3</v>
      </c>
      <c r="E850">
        <v>12864.5</v>
      </c>
      <c r="F850">
        <v>0</v>
      </c>
      <c r="G850">
        <v>0.41010099999999999</v>
      </c>
      <c r="H850">
        <v>0.59314100000000003</v>
      </c>
      <c r="I850">
        <v>0</v>
      </c>
    </row>
    <row r="851" spans="1:9" x14ac:dyDescent="0.25">
      <c r="A851" t="s">
        <v>118</v>
      </c>
      <c r="B851">
        <v>13679</v>
      </c>
      <c r="C851">
        <v>13638.7</v>
      </c>
      <c r="D851">
        <v>13539.3</v>
      </c>
      <c r="E851">
        <v>12863.9</v>
      </c>
      <c r="F851">
        <v>0</v>
      </c>
      <c r="G851">
        <v>0.41010099999999999</v>
      </c>
      <c r="H851">
        <v>0.59339600000000003</v>
      </c>
      <c r="I851">
        <v>0</v>
      </c>
    </row>
    <row r="852" spans="1:9" x14ac:dyDescent="0.25">
      <c r="A852" t="s">
        <v>118</v>
      </c>
      <c r="B852">
        <v>13682.4</v>
      </c>
      <c r="C852">
        <v>13642.3</v>
      </c>
      <c r="D852">
        <v>13541.7</v>
      </c>
      <c r="E852">
        <v>12865.1</v>
      </c>
      <c r="F852">
        <v>0</v>
      </c>
      <c r="G852">
        <v>0.40382699999999999</v>
      </c>
      <c r="H852">
        <v>0.59336800000000001</v>
      </c>
      <c r="I852">
        <v>0</v>
      </c>
    </row>
    <row r="853" spans="1:9" x14ac:dyDescent="0.25">
      <c r="A853" t="s">
        <v>118</v>
      </c>
      <c r="B853">
        <v>13680.9</v>
      </c>
      <c r="C853">
        <v>13639.7</v>
      </c>
      <c r="D853">
        <v>13543.7</v>
      </c>
      <c r="E853">
        <v>12866.1</v>
      </c>
      <c r="F853">
        <v>0</v>
      </c>
      <c r="G853">
        <v>0.402893</v>
      </c>
      <c r="H853">
        <v>0.59247000000000005</v>
      </c>
      <c r="I853">
        <v>0</v>
      </c>
    </row>
    <row r="854" spans="1:9" x14ac:dyDescent="0.25">
      <c r="A854" t="s">
        <v>118</v>
      </c>
      <c r="B854">
        <v>13678.1</v>
      </c>
      <c r="C854">
        <v>13638</v>
      </c>
      <c r="D854">
        <v>13544.5</v>
      </c>
      <c r="E854">
        <v>12865.5</v>
      </c>
      <c r="F854">
        <v>0</v>
      </c>
      <c r="G854">
        <v>0.40626800000000002</v>
      </c>
      <c r="H854">
        <v>0.59342099999999998</v>
      </c>
      <c r="I854">
        <v>0</v>
      </c>
    </row>
    <row r="855" spans="1:9" x14ac:dyDescent="0.25">
      <c r="A855" t="s">
        <v>118</v>
      </c>
      <c r="B855">
        <v>13679</v>
      </c>
      <c r="C855">
        <v>13638.9</v>
      </c>
      <c r="D855">
        <v>13543</v>
      </c>
      <c r="E855">
        <v>12865.7</v>
      </c>
      <c r="F855">
        <v>0</v>
      </c>
      <c r="G855">
        <v>0.40506300000000001</v>
      </c>
      <c r="H855">
        <v>0.59341100000000002</v>
      </c>
      <c r="I855">
        <v>0</v>
      </c>
    </row>
    <row r="856" spans="1:9" x14ac:dyDescent="0.25">
      <c r="A856" t="s">
        <v>118</v>
      </c>
      <c r="B856">
        <v>13682.9</v>
      </c>
      <c r="C856">
        <v>13642</v>
      </c>
      <c r="D856">
        <v>13544.8</v>
      </c>
      <c r="E856">
        <v>12866.6</v>
      </c>
      <c r="F856">
        <v>0</v>
      </c>
      <c r="G856">
        <v>0.41010099999999999</v>
      </c>
      <c r="H856">
        <v>0.59324200000000005</v>
      </c>
      <c r="I856">
        <v>0</v>
      </c>
    </row>
    <row r="857" spans="1:9" x14ac:dyDescent="0.25">
      <c r="A857" t="s">
        <v>118</v>
      </c>
      <c r="B857">
        <v>13682.3</v>
      </c>
      <c r="C857">
        <v>13641</v>
      </c>
      <c r="D857">
        <v>13542.6</v>
      </c>
      <c r="E857">
        <v>12865.6</v>
      </c>
      <c r="F857">
        <v>0</v>
      </c>
      <c r="G857">
        <v>0.40300399999999997</v>
      </c>
      <c r="H857">
        <v>0.59342099999999998</v>
      </c>
      <c r="I857">
        <v>0</v>
      </c>
    </row>
    <row r="858" spans="1:9" x14ac:dyDescent="0.25">
      <c r="A858" t="s">
        <v>118</v>
      </c>
      <c r="B858">
        <v>13683.8</v>
      </c>
      <c r="C858">
        <v>13643.6</v>
      </c>
      <c r="D858">
        <v>13543.1</v>
      </c>
      <c r="E858">
        <v>12866.1</v>
      </c>
      <c r="F858">
        <v>0</v>
      </c>
      <c r="G858">
        <v>0.402864</v>
      </c>
      <c r="H858">
        <v>0.59325700000000003</v>
      </c>
      <c r="I858">
        <v>0</v>
      </c>
    </row>
    <row r="859" spans="1:9" x14ac:dyDescent="0.25">
      <c r="A859" t="s">
        <v>118</v>
      </c>
      <c r="B859">
        <v>13678.8</v>
      </c>
      <c r="C859">
        <v>13636.5</v>
      </c>
      <c r="D859">
        <v>13542.9</v>
      </c>
      <c r="E859">
        <v>12866.7</v>
      </c>
      <c r="F859">
        <v>0</v>
      </c>
      <c r="G859">
        <v>0.41010099999999999</v>
      </c>
      <c r="H859">
        <v>0.59340800000000005</v>
      </c>
      <c r="I859">
        <v>0</v>
      </c>
    </row>
    <row r="860" spans="1:9" x14ac:dyDescent="0.25">
      <c r="A860" t="s">
        <v>118</v>
      </c>
      <c r="B860">
        <v>13676.5</v>
      </c>
      <c r="C860">
        <v>13635.9</v>
      </c>
      <c r="D860">
        <v>13543</v>
      </c>
      <c r="E860">
        <v>12867.9</v>
      </c>
      <c r="F860">
        <v>0</v>
      </c>
      <c r="G860">
        <v>0.40288000000000002</v>
      </c>
      <c r="H860">
        <v>0.59341699999999997</v>
      </c>
      <c r="I860">
        <v>0</v>
      </c>
    </row>
    <row r="861" spans="1:9" x14ac:dyDescent="0.25">
      <c r="A861" t="s">
        <v>118</v>
      </c>
      <c r="B861">
        <v>13684.9</v>
      </c>
      <c r="C861">
        <v>13645</v>
      </c>
      <c r="D861">
        <v>13545.3</v>
      </c>
      <c r="E861">
        <v>12867.9</v>
      </c>
      <c r="F861">
        <v>0</v>
      </c>
      <c r="G861">
        <v>0.40438499999999999</v>
      </c>
      <c r="H861">
        <v>0.59341999999999995</v>
      </c>
      <c r="I861">
        <v>0</v>
      </c>
    </row>
    <row r="862" spans="1:9" x14ac:dyDescent="0.25">
      <c r="A862" t="s">
        <v>118</v>
      </c>
      <c r="B862">
        <v>13681.1</v>
      </c>
      <c r="C862">
        <v>13641.3</v>
      </c>
      <c r="D862">
        <v>13546</v>
      </c>
      <c r="E862">
        <v>12867</v>
      </c>
      <c r="F862">
        <v>0</v>
      </c>
      <c r="G862">
        <v>0.40828900000000001</v>
      </c>
      <c r="H862">
        <v>0.59342099999999998</v>
      </c>
      <c r="I862">
        <v>0</v>
      </c>
    </row>
    <row r="863" spans="1:9" x14ac:dyDescent="0.25">
      <c r="A863" t="s">
        <v>118</v>
      </c>
      <c r="B863">
        <v>13675.3</v>
      </c>
      <c r="C863">
        <v>13633.1</v>
      </c>
      <c r="D863">
        <v>13546</v>
      </c>
      <c r="E863">
        <v>12865.5</v>
      </c>
      <c r="F863">
        <v>0</v>
      </c>
      <c r="G863">
        <v>0.41010099999999999</v>
      </c>
      <c r="H863">
        <v>0.59321299999999999</v>
      </c>
      <c r="I863">
        <v>0</v>
      </c>
    </row>
    <row r="864" spans="1:9" x14ac:dyDescent="0.25">
      <c r="A864" t="s">
        <v>118</v>
      </c>
      <c r="B864">
        <v>13683.5</v>
      </c>
      <c r="C864">
        <v>13644.2</v>
      </c>
      <c r="D864">
        <v>13546.9</v>
      </c>
      <c r="E864">
        <v>12868.3</v>
      </c>
      <c r="F864">
        <v>0</v>
      </c>
      <c r="G864">
        <v>0.40628599999999998</v>
      </c>
      <c r="H864">
        <v>0.59340400000000004</v>
      </c>
      <c r="I864">
        <v>0</v>
      </c>
    </row>
    <row r="865" spans="1:9" x14ac:dyDescent="0.25">
      <c r="A865" t="s">
        <v>118</v>
      </c>
      <c r="B865">
        <v>13680</v>
      </c>
      <c r="C865">
        <v>13639.9</v>
      </c>
      <c r="D865">
        <v>13544.7</v>
      </c>
      <c r="E865">
        <v>12867.4</v>
      </c>
      <c r="F865">
        <v>0</v>
      </c>
      <c r="G865">
        <v>0.41010099999999999</v>
      </c>
      <c r="H865">
        <v>0.59340000000000004</v>
      </c>
      <c r="I865">
        <v>0</v>
      </c>
    </row>
    <row r="866" spans="1:9" x14ac:dyDescent="0.25">
      <c r="A866" t="s">
        <v>118</v>
      </c>
      <c r="B866">
        <v>13676.2</v>
      </c>
      <c r="C866">
        <v>13636.4</v>
      </c>
      <c r="D866">
        <v>13545.6</v>
      </c>
      <c r="E866">
        <v>12866.8</v>
      </c>
      <c r="F866">
        <v>0</v>
      </c>
      <c r="G866">
        <v>0.402862</v>
      </c>
      <c r="H866">
        <v>0.59341699999999997</v>
      </c>
      <c r="I866">
        <v>0</v>
      </c>
    </row>
    <row r="867" spans="1:9" x14ac:dyDescent="0.25">
      <c r="A867" t="s">
        <v>118</v>
      </c>
      <c r="B867">
        <v>13677.5</v>
      </c>
      <c r="C867">
        <v>13638.1</v>
      </c>
      <c r="D867">
        <v>13545.9</v>
      </c>
      <c r="E867">
        <v>12867</v>
      </c>
      <c r="F867">
        <v>0</v>
      </c>
      <c r="G867">
        <v>0.40302399999999999</v>
      </c>
      <c r="H867">
        <v>0.59964600000000001</v>
      </c>
      <c r="I867">
        <v>0</v>
      </c>
    </row>
    <row r="868" spans="1:9" x14ac:dyDescent="0.25">
      <c r="A868" t="s">
        <v>118</v>
      </c>
      <c r="B868">
        <v>13684.3</v>
      </c>
      <c r="C868">
        <v>13643.2</v>
      </c>
      <c r="D868">
        <v>13542</v>
      </c>
      <c r="E868">
        <v>12865.5</v>
      </c>
      <c r="F868">
        <v>0</v>
      </c>
      <c r="G868">
        <v>0.41010099999999999</v>
      </c>
      <c r="H868">
        <v>0.59341699999999997</v>
      </c>
      <c r="I868">
        <v>0</v>
      </c>
    </row>
    <row r="869" spans="1:9" x14ac:dyDescent="0.25">
      <c r="A869" t="s">
        <v>118</v>
      </c>
      <c r="B869">
        <v>13678.4</v>
      </c>
      <c r="C869">
        <v>13638.2</v>
      </c>
      <c r="D869">
        <v>13540.9</v>
      </c>
      <c r="E869">
        <v>12865.2</v>
      </c>
      <c r="F869">
        <v>0</v>
      </c>
      <c r="G869">
        <v>0.403221</v>
      </c>
      <c r="H869">
        <v>0.59340999999999999</v>
      </c>
      <c r="I869">
        <v>0</v>
      </c>
    </row>
    <row r="870" spans="1:9" x14ac:dyDescent="0.25">
      <c r="A870" t="s">
        <v>118</v>
      </c>
      <c r="B870">
        <v>13675.5</v>
      </c>
      <c r="C870">
        <v>13635.6</v>
      </c>
      <c r="D870">
        <v>13545.6</v>
      </c>
      <c r="E870">
        <v>12865.9</v>
      </c>
      <c r="F870">
        <v>0</v>
      </c>
      <c r="G870">
        <v>0.402893</v>
      </c>
      <c r="H870">
        <v>0.59341699999999997</v>
      </c>
      <c r="I870">
        <v>0</v>
      </c>
    </row>
    <row r="871" spans="1:9" x14ac:dyDescent="0.25">
      <c r="A871" t="s">
        <v>118</v>
      </c>
      <c r="B871">
        <v>13675.5</v>
      </c>
      <c r="C871">
        <v>13635.8</v>
      </c>
      <c r="D871">
        <v>13543.9</v>
      </c>
      <c r="E871">
        <v>12865</v>
      </c>
      <c r="F871">
        <v>0</v>
      </c>
      <c r="G871">
        <v>0.402862</v>
      </c>
      <c r="H871">
        <v>0.59342099999999998</v>
      </c>
      <c r="I871">
        <v>0</v>
      </c>
    </row>
    <row r="872" spans="1:9" x14ac:dyDescent="0.25">
      <c r="A872" t="s">
        <v>118</v>
      </c>
      <c r="B872">
        <v>13682.4</v>
      </c>
      <c r="C872">
        <v>13641.7</v>
      </c>
      <c r="D872">
        <v>13543.4</v>
      </c>
      <c r="E872">
        <v>12865.8</v>
      </c>
      <c r="F872">
        <v>0</v>
      </c>
      <c r="G872">
        <v>0.40288800000000002</v>
      </c>
      <c r="H872">
        <v>0.59335599999999999</v>
      </c>
      <c r="I872">
        <v>0</v>
      </c>
    </row>
    <row r="873" spans="1:9" x14ac:dyDescent="0.25">
      <c r="A873" t="s">
        <v>118</v>
      </c>
      <c r="B873">
        <v>13681</v>
      </c>
      <c r="C873">
        <v>13640.7</v>
      </c>
      <c r="D873">
        <v>13543.2</v>
      </c>
      <c r="E873">
        <v>12866.2</v>
      </c>
      <c r="F873">
        <v>0</v>
      </c>
      <c r="G873">
        <v>0.409827</v>
      </c>
      <c r="H873">
        <v>0.59342099999999998</v>
      </c>
      <c r="I873">
        <v>0</v>
      </c>
    </row>
    <row r="874" spans="1:9" x14ac:dyDescent="0.25">
      <c r="A874" t="s">
        <v>118</v>
      </c>
      <c r="B874">
        <v>13677.4</v>
      </c>
      <c r="C874">
        <v>13637.6</v>
      </c>
      <c r="D874">
        <v>13545.6</v>
      </c>
      <c r="E874">
        <v>12868.6</v>
      </c>
      <c r="F874">
        <v>0</v>
      </c>
      <c r="G874">
        <v>0.40367399999999998</v>
      </c>
      <c r="H874">
        <v>0.59335899999999997</v>
      </c>
      <c r="I874">
        <v>0</v>
      </c>
    </row>
    <row r="875" spans="1:9" x14ac:dyDescent="0.25">
      <c r="A875" t="s">
        <v>118</v>
      </c>
      <c r="B875">
        <v>13681.5</v>
      </c>
      <c r="C875">
        <v>13640.5</v>
      </c>
      <c r="D875">
        <v>13543.2</v>
      </c>
      <c r="E875">
        <v>12866.8</v>
      </c>
      <c r="F875">
        <v>0</v>
      </c>
      <c r="G875">
        <v>0.40417199999999998</v>
      </c>
      <c r="H875">
        <v>0.59341900000000003</v>
      </c>
      <c r="I875">
        <v>0</v>
      </c>
    </row>
    <row r="876" spans="1:9" x14ac:dyDescent="0.25">
      <c r="A876" t="s">
        <v>118</v>
      </c>
      <c r="B876">
        <v>13680.8</v>
      </c>
      <c r="C876">
        <v>13640.7</v>
      </c>
      <c r="D876">
        <v>13541.9</v>
      </c>
      <c r="E876">
        <v>12865.4</v>
      </c>
      <c r="F876">
        <v>0</v>
      </c>
      <c r="G876">
        <v>0.40799200000000002</v>
      </c>
      <c r="H876">
        <v>0.59342099999999998</v>
      </c>
      <c r="I876">
        <v>0</v>
      </c>
    </row>
    <row r="877" spans="1:9" x14ac:dyDescent="0.25">
      <c r="A877" t="s">
        <v>118</v>
      </c>
      <c r="B877">
        <v>13675.1</v>
      </c>
      <c r="C877">
        <v>13634.9</v>
      </c>
      <c r="D877">
        <v>13542.5</v>
      </c>
      <c r="E877">
        <v>12867.1</v>
      </c>
      <c r="F877">
        <v>0</v>
      </c>
      <c r="G877">
        <v>0.402866</v>
      </c>
      <c r="H877">
        <v>0.59340499999999996</v>
      </c>
      <c r="I877">
        <v>0</v>
      </c>
    </row>
    <row r="878" spans="1:9" x14ac:dyDescent="0.25">
      <c r="A878" t="s">
        <v>118</v>
      </c>
      <c r="B878">
        <v>13682.3</v>
      </c>
      <c r="C878">
        <v>13640.8</v>
      </c>
      <c r="D878">
        <v>13543.4</v>
      </c>
      <c r="E878">
        <v>12866.5</v>
      </c>
      <c r="F878">
        <v>0</v>
      </c>
      <c r="G878">
        <v>0.409997</v>
      </c>
      <c r="H878">
        <v>0.59342099999999998</v>
      </c>
      <c r="I878">
        <v>0</v>
      </c>
    </row>
    <row r="879" spans="1:9" x14ac:dyDescent="0.25">
      <c r="A879" t="s">
        <v>118</v>
      </c>
      <c r="B879">
        <v>13685.8</v>
      </c>
      <c r="C879">
        <v>13644.4</v>
      </c>
      <c r="D879">
        <v>13544.1</v>
      </c>
      <c r="E879">
        <v>12866.8</v>
      </c>
      <c r="F879">
        <v>0</v>
      </c>
      <c r="G879">
        <v>0.40304099999999998</v>
      </c>
      <c r="H879">
        <v>0.59341699999999997</v>
      </c>
      <c r="I879">
        <v>0</v>
      </c>
    </row>
    <row r="880" spans="1:9" x14ac:dyDescent="0.25">
      <c r="A880" t="s">
        <v>118</v>
      </c>
      <c r="B880">
        <v>13682.2</v>
      </c>
      <c r="C880">
        <v>13642.5</v>
      </c>
      <c r="D880">
        <v>13543.1</v>
      </c>
      <c r="E880">
        <v>12865.9</v>
      </c>
      <c r="F880">
        <v>0</v>
      </c>
      <c r="G880">
        <v>0.40956199999999998</v>
      </c>
      <c r="H880">
        <v>0.59341999999999995</v>
      </c>
      <c r="I880">
        <v>0</v>
      </c>
    </row>
    <row r="881" spans="1:25" x14ac:dyDescent="0.25">
      <c r="A881" t="s">
        <v>118</v>
      </c>
      <c r="B881">
        <v>13682</v>
      </c>
      <c r="C881">
        <v>13641.5</v>
      </c>
      <c r="D881">
        <v>13544.1</v>
      </c>
      <c r="E881">
        <v>12866.6</v>
      </c>
      <c r="F881">
        <v>0</v>
      </c>
      <c r="G881">
        <v>0.410103</v>
      </c>
      <c r="H881">
        <v>0.59337300000000004</v>
      </c>
      <c r="I881">
        <v>0</v>
      </c>
    </row>
    <row r="882" spans="1:25" x14ac:dyDescent="0.25">
      <c r="A882" t="s">
        <v>118</v>
      </c>
      <c r="B882">
        <v>13674.9</v>
      </c>
      <c r="C882">
        <v>13634.6</v>
      </c>
      <c r="D882">
        <v>13547.3</v>
      </c>
      <c r="E882">
        <v>12866.9</v>
      </c>
      <c r="F882">
        <v>0</v>
      </c>
      <c r="G882">
        <v>0.406887</v>
      </c>
      <c r="H882">
        <v>0.59341999999999995</v>
      </c>
      <c r="I882">
        <v>0</v>
      </c>
    </row>
    <row r="883" spans="1:25" x14ac:dyDescent="0.25">
      <c r="A883" t="s">
        <v>118</v>
      </c>
      <c r="B883">
        <v>13674</v>
      </c>
      <c r="C883">
        <v>13634.4</v>
      </c>
      <c r="D883">
        <v>13544.9</v>
      </c>
      <c r="E883">
        <v>12865.4</v>
      </c>
      <c r="F883">
        <v>0</v>
      </c>
      <c r="G883">
        <v>0.40318199999999998</v>
      </c>
      <c r="H883">
        <v>0.59341500000000003</v>
      </c>
      <c r="I883">
        <v>0</v>
      </c>
    </row>
    <row r="884" spans="1:25" x14ac:dyDescent="0.25">
      <c r="A884" t="s">
        <v>118</v>
      </c>
      <c r="B884">
        <v>13680</v>
      </c>
      <c r="C884">
        <v>13640</v>
      </c>
      <c r="D884">
        <v>13541.4</v>
      </c>
      <c r="E884">
        <v>12864.8</v>
      </c>
      <c r="F884">
        <v>0</v>
      </c>
      <c r="G884">
        <v>0.40515299999999999</v>
      </c>
      <c r="H884">
        <v>0.59341900000000003</v>
      </c>
      <c r="I884">
        <v>0</v>
      </c>
    </row>
    <row r="885" spans="1:25" x14ac:dyDescent="0.25">
      <c r="A885" t="s">
        <v>118</v>
      </c>
      <c r="B885">
        <v>13680</v>
      </c>
      <c r="C885">
        <v>13639.4</v>
      </c>
      <c r="D885">
        <v>13540.3</v>
      </c>
      <c r="E885">
        <v>12864.9</v>
      </c>
      <c r="F885">
        <v>0</v>
      </c>
      <c r="G885">
        <v>0.40330300000000002</v>
      </c>
      <c r="H885">
        <v>0.59341699999999997</v>
      </c>
      <c r="I885">
        <v>0</v>
      </c>
    </row>
    <row r="886" spans="1:25" x14ac:dyDescent="0.25">
      <c r="A886" t="s">
        <v>118</v>
      </c>
      <c r="B886">
        <v>13676.3</v>
      </c>
      <c r="C886">
        <v>13636</v>
      </c>
      <c r="D886">
        <v>13545.7</v>
      </c>
      <c r="E886">
        <v>12866.3</v>
      </c>
      <c r="F886">
        <v>0</v>
      </c>
      <c r="G886">
        <v>0.40288400000000002</v>
      </c>
      <c r="H886">
        <v>0.59342099999999998</v>
      </c>
      <c r="I886">
        <v>0</v>
      </c>
    </row>
    <row r="887" spans="1:25" x14ac:dyDescent="0.25">
      <c r="A887" t="s">
        <v>118</v>
      </c>
      <c r="B887">
        <v>13674.2</v>
      </c>
      <c r="C887">
        <v>13634.3</v>
      </c>
      <c r="D887">
        <v>13544.8</v>
      </c>
      <c r="E887">
        <v>12865.5</v>
      </c>
      <c r="F887">
        <v>0</v>
      </c>
      <c r="G887">
        <v>0.410103</v>
      </c>
      <c r="H887">
        <v>0.59340199999999999</v>
      </c>
      <c r="I887">
        <v>0</v>
      </c>
    </row>
    <row r="888" spans="1:25" x14ac:dyDescent="0.25">
      <c r="A888" t="s">
        <v>118</v>
      </c>
      <c r="B888">
        <v>13679.3</v>
      </c>
      <c r="C888">
        <v>13639</v>
      </c>
      <c r="D888">
        <v>13542</v>
      </c>
      <c r="E888">
        <v>12865.3</v>
      </c>
      <c r="F888">
        <v>0</v>
      </c>
      <c r="G888">
        <v>0.41010099999999999</v>
      </c>
      <c r="H888">
        <v>0.59341999999999995</v>
      </c>
      <c r="I888">
        <v>0</v>
      </c>
    </row>
    <row r="889" spans="1:25" x14ac:dyDescent="0.25">
      <c r="A889" t="s">
        <v>118</v>
      </c>
      <c r="B889">
        <v>13682.5</v>
      </c>
      <c r="C889">
        <v>13642.1</v>
      </c>
      <c r="D889">
        <v>13542</v>
      </c>
      <c r="E889">
        <v>12863.9</v>
      </c>
      <c r="F889">
        <v>0</v>
      </c>
      <c r="G889">
        <v>0.41010099999999999</v>
      </c>
      <c r="H889">
        <v>0.59342099999999998</v>
      </c>
      <c r="I889">
        <v>0</v>
      </c>
    </row>
    <row r="890" spans="1:25" x14ac:dyDescent="0.25">
      <c r="A890" t="s">
        <v>118</v>
      </c>
      <c r="B890">
        <v>13674.4</v>
      </c>
      <c r="C890">
        <v>13634.7</v>
      </c>
      <c r="D890">
        <v>13544.7</v>
      </c>
      <c r="E890">
        <v>12865.9</v>
      </c>
      <c r="F890">
        <v>0</v>
      </c>
      <c r="G890">
        <v>0.40317900000000001</v>
      </c>
      <c r="H890">
        <v>0.59341299999999997</v>
      </c>
      <c r="I890">
        <v>0</v>
      </c>
    </row>
    <row r="891" spans="1:25" x14ac:dyDescent="0.25">
      <c r="A891" t="s">
        <v>118</v>
      </c>
      <c r="B891">
        <v>13670.4</v>
      </c>
      <c r="C891">
        <v>13629.6</v>
      </c>
      <c r="D891">
        <v>13542.3</v>
      </c>
      <c r="E891">
        <v>12864.1</v>
      </c>
      <c r="F891">
        <v>0</v>
      </c>
      <c r="G891">
        <v>0.40505200000000002</v>
      </c>
      <c r="H891">
        <v>0.59341999999999995</v>
      </c>
      <c r="I891">
        <v>0</v>
      </c>
    </row>
    <row r="892" spans="1:25" x14ac:dyDescent="0.25">
      <c r="A892" t="s">
        <v>118</v>
      </c>
      <c r="B892">
        <v>13678.6</v>
      </c>
      <c r="C892">
        <v>13637.2</v>
      </c>
      <c r="D892">
        <v>13542.7</v>
      </c>
      <c r="E892">
        <v>12864.8</v>
      </c>
      <c r="F892">
        <v>0</v>
      </c>
      <c r="G892">
        <v>0.41010099999999999</v>
      </c>
      <c r="H892">
        <v>0.59342099999999998</v>
      </c>
      <c r="I892">
        <v>0</v>
      </c>
    </row>
    <row r="893" spans="1:25" x14ac:dyDescent="0.25">
      <c r="A893" t="s">
        <v>118</v>
      </c>
      <c r="B893">
        <v>13676.3</v>
      </c>
      <c r="C893">
        <v>13635.4</v>
      </c>
      <c r="D893">
        <v>13541</v>
      </c>
      <c r="E893">
        <v>12864.8</v>
      </c>
      <c r="F893">
        <v>0</v>
      </c>
      <c r="G893">
        <v>0.40690500000000002</v>
      </c>
      <c r="H893">
        <v>0.59341900000000003</v>
      </c>
      <c r="I893">
        <v>0</v>
      </c>
    </row>
    <row r="894" spans="1:25" x14ac:dyDescent="0.25">
      <c r="A894" t="s">
        <v>118</v>
      </c>
      <c r="B894">
        <v>13681.8</v>
      </c>
      <c r="C894">
        <v>13640.5</v>
      </c>
      <c r="D894">
        <v>13542.6</v>
      </c>
      <c r="E894">
        <v>12865.7</v>
      </c>
      <c r="F894">
        <v>0</v>
      </c>
      <c r="G894">
        <v>0.41010099999999999</v>
      </c>
      <c r="H894">
        <v>0.59342099999999998</v>
      </c>
      <c r="I894">
        <v>0</v>
      </c>
    </row>
    <row r="895" spans="1:25" x14ac:dyDescent="0.25">
      <c r="A895" t="s">
        <v>118</v>
      </c>
      <c r="B895">
        <v>13674</v>
      </c>
      <c r="C895">
        <v>13633.6</v>
      </c>
      <c r="D895">
        <v>13540.6</v>
      </c>
      <c r="E895">
        <v>12865.6</v>
      </c>
      <c r="F895">
        <v>0</v>
      </c>
      <c r="G895">
        <v>0.40290900000000002</v>
      </c>
      <c r="H895">
        <v>0.59341999999999995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13680.6</v>
      </c>
      <c r="C896">
        <v>13639.9</v>
      </c>
      <c r="D896">
        <v>13542.3</v>
      </c>
      <c r="E896">
        <v>12864.9</v>
      </c>
      <c r="F896">
        <v>0</v>
      </c>
      <c r="G896">
        <v>0.40371600000000002</v>
      </c>
      <c r="H896">
        <v>0.59336199999999995</v>
      </c>
      <c r="I896">
        <v>0</v>
      </c>
      <c r="R896">
        <f>AVERAGE(B847:B896)</f>
        <v>13679.054000000004</v>
      </c>
      <c r="S896">
        <f>AVERAGE(C847:C896)</f>
        <v>13638.665999999999</v>
      </c>
      <c r="U896">
        <f>_xlfn.VAR.P(B847:B896)</f>
        <v>11.441283999999291</v>
      </c>
      <c r="V896">
        <f>_xlfn.VAR.P(C847:C896)</f>
        <v>11.007044000000192</v>
      </c>
      <c r="X896">
        <f>1.96*SQRT(U896)/50</f>
        <v>0.13259387107162574</v>
      </c>
      <c r="Y896">
        <f>1.96*SQRT(V896)/50</f>
        <v>0.13005331249976024</v>
      </c>
    </row>
    <row r="897" spans="1:15" x14ac:dyDescent="0.25">
      <c r="A897" t="s">
        <v>118</v>
      </c>
      <c r="B897">
        <v>684036.94900000002</v>
      </c>
      <c r="C897" t="s">
        <v>37</v>
      </c>
    </row>
    <row r="898" spans="1:15" x14ac:dyDescent="0.25">
      <c r="A898" t="s">
        <v>42</v>
      </c>
      <c r="B898">
        <v>30348.3</v>
      </c>
      <c r="C898">
        <v>30271.7</v>
      </c>
      <c r="D898">
        <v>30271.200000000001</v>
      </c>
      <c r="E898">
        <v>30223.8</v>
      </c>
      <c r="F898">
        <v>3282.41</v>
      </c>
      <c r="G898">
        <v>2469.2600000000002</v>
      </c>
      <c r="H898">
        <v>950.80499999999995</v>
      </c>
      <c r="I898">
        <v>711.42700000000002</v>
      </c>
      <c r="J898">
        <v>779.68200000000002</v>
      </c>
      <c r="K898">
        <v>24451.1</v>
      </c>
      <c r="L898">
        <v>0.37502600000000003</v>
      </c>
      <c r="M898">
        <v>0.62810900000000003</v>
      </c>
      <c r="N898">
        <v>0</v>
      </c>
      <c r="O898" t="s">
        <v>43</v>
      </c>
    </row>
    <row r="899" spans="1:15" x14ac:dyDescent="0.25">
      <c r="A899" t="s">
        <v>42</v>
      </c>
      <c r="B899">
        <v>30224.5</v>
      </c>
      <c r="C899">
        <v>30153</v>
      </c>
      <c r="D899">
        <v>30152.5</v>
      </c>
      <c r="E899">
        <v>30104.1</v>
      </c>
      <c r="F899">
        <v>3148.46</v>
      </c>
      <c r="G899">
        <v>2474.79</v>
      </c>
      <c r="H899">
        <v>950.05799999999999</v>
      </c>
      <c r="I899">
        <v>715.54700000000003</v>
      </c>
      <c r="J899">
        <v>781.10799999999995</v>
      </c>
      <c r="K899">
        <v>24460.1</v>
      </c>
      <c r="L899">
        <v>0.37614900000000001</v>
      </c>
      <c r="M899">
        <v>0.61979399999999996</v>
      </c>
      <c r="N899">
        <v>0</v>
      </c>
      <c r="O899" t="s">
        <v>43</v>
      </c>
    </row>
    <row r="900" spans="1:15" x14ac:dyDescent="0.25">
      <c r="A900" t="s">
        <v>42</v>
      </c>
      <c r="B900">
        <v>30258.9</v>
      </c>
      <c r="C900">
        <v>30183.5</v>
      </c>
      <c r="D900">
        <v>30183</v>
      </c>
      <c r="E900">
        <v>30135.5</v>
      </c>
      <c r="F900">
        <v>3149.19</v>
      </c>
      <c r="G900">
        <v>2472.16</v>
      </c>
      <c r="H900">
        <v>951.49099999999999</v>
      </c>
      <c r="I900">
        <v>713.96699999999998</v>
      </c>
      <c r="J900">
        <v>779.70600000000002</v>
      </c>
      <c r="K900">
        <v>24493.1</v>
      </c>
      <c r="L900">
        <v>0.37569000000000002</v>
      </c>
      <c r="M900">
        <v>0.61946199999999996</v>
      </c>
      <c r="N900">
        <v>0</v>
      </c>
      <c r="O900" t="s">
        <v>43</v>
      </c>
    </row>
    <row r="901" spans="1:15" x14ac:dyDescent="0.25">
      <c r="A901" t="s">
        <v>42</v>
      </c>
      <c r="B901">
        <v>30232.3</v>
      </c>
      <c r="C901">
        <v>30139.9</v>
      </c>
      <c r="D901">
        <v>30139.4</v>
      </c>
      <c r="E901">
        <v>30092.400000000001</v>
      </c>
      <c r="F901">
        <v>3186.42</v>
      </c>
      <c r="G901">
        <v>2467.7399999999998</v>
      </c>
      <c r="H901">
        <v>949.55899999999997</v>
      </c>
      <c r="I901">
        <v>713.87199999999996</v>
      </c>
      <c r="J901">
        <v>777.06200000000001</v>
      </c>
      <c r="K901">
        <v>24416.9</v>
      </c>
      <c r="L901">
        <v>0.37605300000000003</v>
      </c>
      <c r="M901">
        <v>0.61912199999999995</v>
      </c>
      <c r="N901">
        <v>0</v>
      </c>
      <c r="O901" t="s">
        <v>43</v>
      </c>
    </row>
    <row r="902" spans="1:15" x14ac:dyDescent="0.25">
      <c r="A902" t="s">
        <v>42</v>
      </c>
      <c r="B902">
        <v>30281.8</v>
      </c>
      <c r="C902">
        <v>30207</v>
      </c>
      <c r="D902">
        <v>30206.5</v>
      </c>
      <c r="E902">
        <v>30159.4</v>
      </c>
      <c r="F902">
        <v>3211.51</v>
      </c>
      <c r="G902">
        <v>2477.7600000000002</v>
      </c>
      <c r="H902">
        <v>952.80600000000004</v>
      </c>
      <c r="I902">
        <v>716.41399999999999</v>
      </c>
      <c r="J902">
        <v>781.27499999999998</v>
      </c>
      <c r="K902">
        <v>24449.200000000001</v>
      </c>
      <c r="L902">
        <v>0.37613600000000003</v>
      </c>
      <c r="M902">
        <v>0.61912199999999995</v>
      </c>
      <c r="N902">
        <v>0</v>
      </c>
      <c r="O902" t="s">
        <v>43</v>
      </c>
    </row>
    <row r="903" spans="1:15" x14ac:dyDescent="0.25">
      <c r="A903" t="s">
        <v>42</v>
      </c>
      <c r="B903">
        <v>30379.3</v>
      </c>
      <c r="C903">
        <v>30302.799999999999</v>
      </c>
      <c r="D903">
        <v>30302.3</v>
      </c>
      <c r="E903">
        <v>30254.799999999999</v>
      </c>
      <c r="F903">
        <v>3233.48</v>
      </c>
      <c r="G903">
        <v>2478.5</v>
      </c>
      <c r="H903">
        <v>956.755</v>
      </c>
      <c r="I903">
        <v>711.47799999999995</v>
      </c>
      <c r="J903">
        <v>782.89</v>
      </c>
      <c r="K903">
        <v>24521.1</v>
      </c>
      <c r="L903">
        <v>0.37576799999999999</v>
      </c>
      <c r="M903">
        <v>0.62978000000000001</v>
      </c>
      <c r="N903">
        <v>0</v>
      </c>
      <c r="O903" t="s">
        <v>43</v>
      </c>
    </row>
    <row r="904" spans="1:15" x14ac:dyDescent="0.25">
      <c r="A904" t="s">
        <v>42</v>
      </c>
      <c r="B904">
        <v>30228.1</v>
      </c>
      <c r="C904">
        <v>30154.799999999999</v>
      </c>
      <c r="D904">
        <v>30154.3</v>
      </c>
      <c r="E904">
        <v>30106.5</v>
      </c>
      <c r="F904">
        <v>3128.01</v>
      </c>
      <c r="G904">
        <v>2489.33</v>
      </c>
      <c r="H904">
        <v>953.03399999999999</v>
      </c>
      <c r="I904">
        <v>725.57799999999997</v>
      </c>
      <c r="J904">
        <v>783.22799999999995</v>
      </c>
      <c r="K904">
        <v>24468</v>
      </c>
      <c r="L904">
        <v>0.37647999999999998</v>
      </c>
      <c r="M904">
        <v>0.61912199999999995</v>
      </c>
      <c r="N904">
        <v>0</v>
      </c>
      <c r="O904" t="s">
        <v>43</v>
      </c>
    </row>
    <row r="905" spans="1:15" x14ac:dyDescent="0.25">
      <c r="A905" t="s">
        <v>42</v>
      </c>
      <c r="B905">
        <v>30145.7</v>
      </c>
      <c r="C905">
        <v>30074.5</v>
      </c>
      <c r="D905">
        <v>30074</v>
      </c>
      <c r="E905">
        <v>30026.400000000001</v>
      </c>
      <c r="F905">
        <v>3117.62</v>
      </c>
      <c r="G905">
        <v>2470.79</v>
      </c>
      <c r="H905">
        <v>950.46299999999997</v>
      </c>
      <c r="I905">
        <v>711.57500000000005</v>
      </c>
      <c r="J905">
        <v>782.04499999999996</v>
      </c>
      <c r="K905">
        <v>24416.799999999999</v>
      </c>
      <c r="L905">
        <v>0.375691</v>
      </c>
      <c r="M905">
        <v>0.61912100000000003</v>
      </c>
      <c r="N905">
        <v>0</v>
      </c>
      <c r="O905" t="s">
        <v>43</v>
      </c>
    </row>
    <row r="906" spans="1:15" x14ac:dyDescent="0.25">
      <c r="A906" t="s">
        <v>42</v>
      </c>
      <c r="B906">
        <v>30262.5</v>
      </c>
      <c r="C906">
        <v>30189.5</v>
      </c>
      <c r="D906">
        <v>30189.1</v>
      </c>
      <c r="E906">
        <v>30141.9</v>
      </c>
      <c r="F906">
        <v>3089.66</v>
      </c>
      <c r="G906">
        <v>2486.5300000000002</v>
      </c>
      <c r="H906">
        <v>954.90599999999995</v>
      </c>
      <c r="I906">
        <v>718.12</v>
      </c>
      <c r="J906">
        <v>786.10500000000002</v>
      </c>
      <c r="K906">
        <v>24544.5</v>
      </c>
      <c r="L906">
        <v>0.375693</v>
      </c>
      <c r="M906">
        <v>0.61912</v>
      </c>
      <c r="N906">
        <v>0</v>
      </c>
      <c r="O906" t="s">
        <v>43</v>
      </c>
    </row>
    <row r="907" spans="1:15" x14ac:dyDescent="0.25">
      <c r="A907" t="s">
        <v>42</v>
      </c>
      <c r="B907">
        <v>30257.3</v>
      </c>
      <c r="C907">
        <v>30180.3</v>
      </c>
      <c r="D907">
        <v>30179.9</v>
      </c>
      <c r="E907">
        <v>30131.3</v>
      </c>
      <c r="F907">
        <v>3140.68</v>
      </c>
      <c r="G907">
        <v>2489.7399999999998</v>
      </c>
      <c r="H907">
        <v>966.75199999999995</v>
      </c>
      <c r="I907">
        <v>715.47799999999995</v>
      </c>
      <c r="J907">
        <v>780.33500000000004</v>
      </c>
      <c r="K907">
        <v>24479.3</v>
      </c>
      <c r="L907">
        <v>0.37569399999999997</v>
      </c>
      <c r="M907">
        <v>0.62954299999999996</v>
      </c>
      <c r="N907">
        <v>0</v>
      </c>
      <c r="O907" t="s">
        <v>43</v>
      </c>
    </row>
    <row r="908" spans="1:15" x14ac:dyDescent="0.25">
      <c r="A908" t="s">
        <v>42</v>
      </c>
      <c r="B908">
        <v>30314.7</v>
      </c>
      <c r="C908">
        <v>30235.9</v>
      </c>
      <c r="D908">
        <v>30235.4</v>
      </c>
      <c r="E908">
        <v>30188.400000000001</v>
      </c>
      <c r="F908">
        <v>3259.13</v>
      </c>
      <c r="G908">
        <v>2475.21</v>
      </c>
      <c r="H908">
        <v>952.44</v>
      </c>
      <c r="I908">
        <v>713.25199999999995</v>
      </c>
      <c r="J908">
        <v>782.43299999999999</v>
      </c>
      <c r="K908">
        <v>24433.3</v>
      </c>
      <c r="L908">
        <v>0.37612800000000002</v>
      </c>
      <c r="M908">
        <v>0.619112</v>
      </c>
      <c r="N908">
        <v>0</v>
      </c>
      <c r="O908" t="s">
        <v>43</v>
      </c>
    </row>
    <row r="909" spans="1:15" x14ac:dyDescent="0.25">
      <c r="A909" t="s">
        <v>42</v>
      </c>
      <c r="B909">
        <v>30334.9</v>
      </c>
      <c r="C909">
        <v>30244.6</v>
      </c>
      <c r="D909">
        <v>30244.2</v>
      </c>
      <c r="E909">
        <v>30196.799999999999</v>
      </c>
      <c r="F909">
        <v>3277.44</v>
      </c>
      <c r="G909">
        <v>2474.33</v>
      </c>
      <c r="H909">
        <v>952.23800000000006</v>
      </c>
      <c r="I909">
        <v>714.51</v>
      </c>
      <c r="J909">
        <v>780.62699999999995</v>
      </c>
      <c r="K909">
        <v>24424.2</v>
      </c>
      <c r="L909">
        <v>0.375745</v>
      </c>
      <c r="M909">
        <v>0.61910699999999996</v>
      </c>
      <c r="N909">
        <v>0</v>
      </c>
      <c r="O909" t="s">
        <v>43</v>
      </c>
    </row>
    <row r="910" spans="1:15" x14ac:dyDescent="0.25">
      <c r="A910" t="s">
        <v>42</v>
      </c>
      <c r="B910">
        <v>30227.4</v>
      </c>
      <c r="C910">
        <v>30151.4</v>
      </c>
      <c r="D910">
        <v>30150.9</v>
      </c>
      <c r="E910">
        <v>30104.1</v>
      </c>
      <c r="F910">
        <v>3135.55</v>
      </c>
      <c r="G910">
        <v>2473.96</v>
      </c>
      <c r="H910">
        <v>948.92499999999995</v>
      </c>
      <c r="I910">
        <v>716.76300000000003</v>
      </c>
      <c r="J910">
        <v>781.05899999999997</v>
      </c>
      <c r="K910">
        <v>24473.3</v>
      </c>
      <c r="L910">
        <v>0.375722</v>
      </c>
      <c r="M910">
        <v>0.62973100000000004</v>
      </c>
      <c r="N910">
        <v>0</v>
      </c>
      <c r="O910" t="s">
        <v>43</v>
      </c>
    </row>
    <row r="911" spans="1:15" x14ac:dyDescent="0.25">
      <c r="A911" t="s">
        <v>42</v>
      </c>
      <c r="B911">
        <v>30176.2</v>
      </c>
      <c r="C911">
        <v>30084.7</v>
      </c>
      <c r="D911">
        <v>30084.2</v>
      </c>
      <c r="E911">
        <v>30036</v>
      </c>
      <c r="F911">
        <v>3161.57</v>
      </c>
      <c r="G911">
        <v>2474.75</v>
      </c>
      <c r="H911">
        <v>950.65700000000004</v>
      </c>
      <c r="I911">
        <v>712.66200000000003</v>
      </c>
      <c r="J911">
        <v>784.53599999999994</v>
      </c>
      <c r="K911">
        <v>24378.5</v>
      </c>
      <c r="L911">
        <v>0.37572100000000003</v>
      </c>
      <c r="M911">
        <v>0.61912100000000003</v>
      </c>
      <c r="N911">
        <v>0</v>
      </c>
      <c r="O911" t="s">
        <v>43</v>
      </c>
    </row>
    <row r="912" spans="1:15" x14ac:dyDescent="0.25">
      <c r="A912" t="s">
        <v>42</v>
      </c>
      <c r="B912">
        <v>30251.5</v>
      </c>
      <c r="C912">
        <v>30174</v>
      </c>
      <c r="D912">
        <v>30173.5</v>
      </c>
      <c r="E912">
        <v>30126.1</v>
      </c>
      <c r="F912">
        <v>3149.96</v>
      </c>
      <c r="G912">
        <v>2482.6</v>
      </c>
      <c r="H912">
        <v>955.84799999999996</v>
      </c>
      <c r="I912">
        <v>715.87900000000002</v>
      </c>
      <c r="J912">
        <v>783.74800000000005</v>
      </c>
      <c r="K912">
        <v>24472.400000000001</v>
      </c>
      <c r="L912">
        <v>0.37569000000000002</v>
      </c>
      <c r="M912">
        <v>0.61911799999999995</v>
      </c>
      <c r="N912">
        <v>0</v>
      </c>
      <c r="O912" t="s">
        <v>43</v>
      </c>
    </row>
    <row r="913" spans="1:15" x14ac:dyDescent="0.25">
      <c r="A913" t="s">
        <v>42</v>
      </c>
      <c r="B913">
        <v>30240.7</v>
      </c>
      <c r="C913">
        <v>30149.4</v>
      </c>
      <c r="D913">
        <v>30148.9</v>
      </c>
      <c r="E913">
        <v>30101.599999999999</v>
      </c>
      <c r="F913">
        <v>3166.71</v>
      </c>
      <c r="G913">
        <v>2479.19</v>
      </c>
      <c r="H913">
        <v>955.12199999999996</v>
      </c>
      <c r="I913">
        <v>714.24599999999998</v>
      </c>
      <c r="J913">
        <v>782.649</v>
      </c>
      <c r="K913">
        <v>24434.5</v>
      </c>
      <c r="L913">
        <v>0.37640899999999999</v>
      </c>
      <c r="M913">
        <v>0.62304400000000004</v>
      </c>
      <c r="N913">
        <v>0</v>
      </c>
      <c r="O913" t="s">
        <v>43</v>
      </c>
    </row>
    <row r="914" spans="1:15" x14ac:dyDescent="0.25">
      <c r="A914" t="s">
        <v>42</v>
      </c>
      <c r="B914">
        <v>30384</v>
      </c>
      <c r="C914">
        <v>30306.400000000001</v>
      </c>
      <c r="D914">
        <v>30306</v>
      </c>
      <c r="E914">
        <v>30258.1</v>
      </c>
      <c r="F914">
        <v>3232.9</v>
      </c>
      <c r="G914">
        <v>2480.15</v>
      </c>
      <c r="H914">
        <v>955.66499999999996</v>
      </c>
      <c r="I914">
        <v>715.45699999999999</v>
      </c>
      <c r="J914">
        <v>782.24599999999998</v>
      </c>
      <c r="K914">
        <v>24523.7</v>
      </c>
      <c r="L914">
        <v>0.37579099999999999</v>
      </c>
      <c r="M914">
        <v>0.62909899999999996</v>
      </c>
      <c r="N914">
        <v>0</v>
      </c>
      <c r="O914" t="s">
        <v>43</v>
      </c>
    </row>
    <row r="915" spans="1:15" x14ac:dyDescent="0.25">
      <c r="A915" t="s">
        <v>42</v>
      </c>
      <c r="B915">
        <v>30317.1</v>
      </c>
      <c r="C915">
        <v>30223.5</v>
      </c>
      <c r="D915">
        <v>30223.1</v>
      </c>
      <c r="E915">
        <v>30175.8</v>
      </c>
      <c r="F915">
        <v>3155.47</v>
      </c>
      <c r="G915">
        <v>2483.23</v>
      </c>
      <c r="H915">
        <v>949.72299999999996</v>
      </c>
      <c r="I915">
        <v>719.96100000000001</v>
      </c>
      <c r="J915">
        <v>785.91399999999999</v>
      </c>
      <c r="K915">
        <v>24516.7</v>
      </c>
      <c r="L915">
        <v>0.37631599999999998</v>
      </c>
      <c r="M915">
        <v>0.61912100000000003</v>
      </c>
      <c r="N915">
        <v>0</v>
      </c>
      <c r="O915" t="s">
        <v>43</v>
      </c>
    </row>
    <row r="916" spans="1:15" x14ac:dyDescent="0.25">
      <c r="A916" t="s">
        <v>42</v>
      </c>
      <c r="B916">
        <v>30283.8</v>
      </c>
      <c r="C916">
        <v>30209.200000000001</v>
      </c>
      <c r="D916">
        <v>30208.7</v>
      </c>
      <c r="E916">
        <v>30161.7</v>
      </c>
      <c r="F916">
        <v>3187.73</v>
      </c>
      <c r="G916">
        <v>2472</v>
      </c>
      <c r="H916">
        <v>949.16399999999999</v>
      </c>
      <c r="I916">
        <v>717.70699999999999</v>
      </c>
      <c r="J916">
        <v>778.49</v>
      </c>
      <c r="K916">
        <v>24480.2</v>
      </c>
      <c r="L916">
        <v>0.37570799999999999</v>
      </c>
      <c r="M916">
        <v>0.619417</v>
      </c>
      <c r="N916">
        <v>0</v>
      </c>
      <c r="O916" t="s">
        <v>43</v>
      </c>
    </row>
    <row r="917" spans="1:15" x14ac:dyDescent="0.25">
      <c r="A917" t="s">
        <v>42</v>
      </c>
      <c r="B917">
        <v>30299.9</v>
      </c>
      <c r="C917">
        <v>30197.5</v>
      </c>
      <c r="D917">
        <v>30197</v>
      </c>
      <c r="E917">
        <v>30149</v>
      </c>
      <c r="F917">
        <v>3237.66</v>
      </c>
      <c r="G917">
        <v>2467.15</v>
      </c>
      <c r="H917">
        <v>949.00099999999998</v>
      </c>
      <c r="I917">
        <v>713.60799999999995</v>
      </c>
      <c r="J917">
        <v>777.36300000000006</v>
      </c>
      <c r="K917">
        <v>24423.5</v>
      </c>
      <c r="L917">
        <v>0.37589899999999998</v>
      </c>
      <c r="M917">
        <v>0.62980000000000003</v>
      </c>
      <c r="N917">
        <v>0</v>
      </c>
      <c r="O917" t="s">
        <v>43</v>
      </c>
    </row>
    <row r="918" spans="1:15" x14ac:dyDescent="0.25">
      <c r="A918" t="s">
        <v>42</v>
      </c>
      <c r="B918">
        <v>30399.7</v>
      </c>
      <c r="C918">
        <v>30231.8</v>
      </c>
      <c r="D918">
        <v>30231.3</v>
      </c>
      <c r="E918">
        <v>30184.1</v>
      </c>
      <c r="F918">
        <v>3172.48</v>
      </c>
      <c r="G918">
        <v>2483.54</v>
      </c>
      <c r="H918">
        <v>955.44500000000005</v>
      </c>
      <c r="I918">
        <v>714.18200000000002</v>
      </c>
      <c r="J918">
        <v>787.00900000000001</v>
      </c>
      <c r="K918">
        <v>24506.2</v>
      </c>
      <c r="L918">
        <v>0.37596000000000002</v>
      </c>
      <c r="M918">
        <v>0.62766500000000003</v>
      </c>
      <c r="N918">
        <v>0</v>
      </c>
      <c r="O918" t="s">
        <v>43</v>
      </c>
    </row>
    <row r="919" spans="1:15" x14ac:dyDescent="0.25">
      <c r="A919" t="s">
        <v>42</v>
      </c>
      <c r="B919">
        <v>30232.7</v>
      </c>
      <c r="C919">
        <v>30159.9</v>
      </c>
      <c r="D919">
        <v>30159.4</v>
      </c>
      <c r="E919">
        <v>30112.1</v>
      </c>
      <c r="F919">
        <v>3213.81</v>
      </c>
      <c r="G919">
        <v>2470.91</v>
      </c>
      <c r="H919">
        <v>949.81799999999998</v>
      </c>
      <c r="I919">
        <v>715.33399999999995</v>
      </c>
      <c r="J919">
        <v>778.82</v>
      </c>
      <c r="K919">
        <v>24406.799999999999</v>
      </c>
      <c r="L919">
        <v>0.37606499999999998</v>
      </c>
      <c r="M919">
        <v>0.62754699999999997</v>
      </c>
      <c r="N919">
        <v>0</v>
      </c>
      <c r="O919" t="s">
        <v>43</v>
      </c>
    </row>
    <row r="920" spans="1:15" x14ac:dyDescent="0.25">
      <c r="A920" t="s">
        <v>42</v>
      </c>
      <c r="B920">
        <v>30292.9</v>
      </c>
      <c r="C920">
        <v>30223.5</v>
      </c>
      <c r="D920">
        <v>30223.1</v>
      </c>
      <c r="E920">
        <v>30173.599999999999</v>
      </c>
      <c r="F920">
        <v>3178.69</v>
      </c>
      <c r="G920">
        <v>2481.08</v>
      </c>
      <c r="H920">
        <v>952.47199999999998</v>
      </c>
      <c r="I920">
        <v>719.58699999999999</v>
      </c>
      <c r="J920">
        <v>781.88800000000003</v>
      </c>
      <c r="K920">
        <v>24492.799999999999</v>
      </c>
      <c r="L920">
        <v>0.375693</v>
      </c>
      <c r="M920">
        <v>0.61911899999999997</v>
      </c>
      <c r="N920">
        <v>0</v>
      </c>
      <c r="O920" t="s">
        <v>43</v>
      </c>
    </row>
    <row r="921" spans="1:15" x14ac:dyDescent="0.25">
      <c r="A921" t="s">
        <v>42</v>
      </c>
      <c r="B921">
        <v>30229.5</v>
      </c>
      <c r="C921">
        <v>30155.599999999999</v>
      </c>
      <c r="D921">
        <v>30155.200000000001</v>
      </c>
      <c r="E921">
        <v>30107</v>
      </c>
      <c r="F921">
        <v>3121.29</v>
      </c>
      <c r="G921">
        <v>2479.04</v>
      </c>
      <c r="H921">
        <v>954.12800000000004</v>
      </c>
      <c r="I921">
        <v>717.84400000000005</v>
      </c>
      <c r="J921">
        <v>780.29600000000005</v>
      </c>
      <c r="K921">
        <v>24486.1</v>
      </c>
      <c r="L921">
        <v>0.37571900000000003</v>
      </c>
      <c r="M921">
        <v>0.62571299999999996</v>
      </c>
      <c r="N921">
        <v>0</v>
      </c>
      <c r="O921" t="s">
        <v>43</v>
      </c>
    </row>
    <row r="922" spans="1:15" x14ac:dyDescent="0.25">
      <c r="A922" t="s">
        <v>42</v>
      </c>
      <c r="B922">
        <v>30293.599999999999</v>
      </c>
      <c r="C922">
        <v>30223.5</v>
      </c>
      <c r="D922">
        <v>30223.1</v>
      </c>
      <c r="E922">
        <v>30176.3</v>
      </c>
      <c r="F922">
        <v>3172.76</v>
      </c>
      <c r="G922">
        <v>2480.2600000000002</v>
      </c>
      <c r="H922">
        <v>951.71299999999997</v>
      </c>
      <c r="I922">
        <v>716.01400000000001</v>
      </c>
      <c r="J922">
        <v>785.58600000000001</v>
      </c>
      <c r="K922">
        <v>24502.799999999999</v>
      </c>
      <c r="L922">
        <v>0.37601600000000002</v>
      </c>
      <c r="M922">
        <v>0.61912199999999995</v>
      </c>
      <c r="N922">
        <v>0</v>
      </c>
      <c r="O922" t="s">
        <v>43</v>
      </c>
    </row>
    <row r="923" spans="1:15" x14ac:dyDescent="0.25">
      <c r="A923" t="s">
        <v>42</v>
      </c>
      <c r="B923">
        <v>30227.3</v>
      </c>
      <c r="C923">
        <v>30142.799999999999</v>
      </c>
      <c r="D923">
        <v>30142.3</v>
      </c>
      <c r="E923">
        <v>30094.2</v>
      </c>
      <c r="F923">
        <v>3119.53</v>
      </c>
      <c r="G923">
        <v>2480.9299999999998</v>
      </c>
      <c r="H923">
        <v>953.32399999999996</v>
      </c>
      <c r="I923">
        <v>715.99300000000005</v>
      </c>
      <c r="J923">
        <v>784.745</v>
      </c>
      <c r="K923">
        <v>24472.6</v>
      </c>
      <c r="L923">
        <v>0.375693</v>
      </c>
      <c r="M923">
        <v>0.62977000000000005</v>
      </c>
      <c r="N923">
        <v>0</v>
      </c>
      <c r="O923" t="s">
        <v>43</v>
      </c>
    </row>
    <row r="924" spans="1:15" x14ac:dyDescent="0.25">
      <c r="A924" t="s">
        <v>42</v>
      </c>
      <c r="B924">
        <v>30215.3</v>
      </c>
      <c r="C924">
        <v>30141</v>
      </c>
      <c r="D924">
        <v>30140.5</v>
      </c>
      <c r="E924">
        <v>30093.5</v>
      </c>
      <c r="F924">
        <v>3133.04</v>
      </c>
      <c r="G924">
        <v>2467.2800000000002</v>
      </c>
      <c r="H924">
        <v>950.85699999999997</v>
      </c>
      <c r="I924">
        <v>712.89</v>
      </c>
      <c r="J924">
        <v>775.62900000000002</v>
      </c>
      <c r="K924">
        <v>24472.7</v>
      </c>
      <c r="L924">
        <v>0.37569000000000002</v>
      </c>
      <c r="M924">
        <v>0.62893600000000005</v>
      </c>
      <c r="N924">
        <v>0</v>
      </c>
      <c r="O924" t="s">
        <v>43</v>
      </c>
    </row>
    <row r="925" spans="1:15" x14ac:dyDescent="0.25">
      <c r="A925" t="s">
        <v>42</v>
      </c>
      <c r="B925">
        <v>30220.1</v>
      </c>
      <c r="C925">
        <v>30146.6</v>
      </c>
      <c r="D925">
        <v>30146.2</v>
      </c>
      <c r="E925">
        <v>30099.4</v>
      </c>
      <c r="F925">
        <v>3173.44</v>
      </c>
      <c r="G925">
        <v>2466.34</v>
      </c>
      <c r="H925">
        <v>948.601</v>
      </c>
      <c r="I925">
        <v>713.76599999999996</v>
      </c>
      <c r="J925">
        <v>777.08900000000006</v>
      </c>
      <c r="K925">
        <v>24438.400000000001</v>
      </c>
      <c r="L925">
        <v>0.37569000000000002</v>
      </c>
      <c r="M925">
        <v>0.62976399999999999</v>
      </c>
      <c r="N925">
        <v>0</v>
      </c>
      <c r="O925" t="s">
        <v>43</v>
      </c>
    </row>
    <row r="926" spans="1:15" x14ac:dyDescent="0.25">
      <c r="A926" t="s">
        <v>42</v>
      </c>
      <c r="B926">
        <v>30339</v>
      </c>
      <c r="C926">
        <v>30241.5</v>
      </c>
      <c r="D926">
        <v>30240.9</v>
      </c>
      <c r="E926">
        <v>30193.9</v>
      </c>
      <c r="F926">
        <v>3190.01</v>
      </c>
      <c r="G926">
        <v>2473.04</v>
      </c>
      <c r="H926">
        <v>951.46500000000003</v>
      </c>
      <c r="I926">
        <v>716.24800000000005</v>
      </c>
      <c r="J926">
        <v>778.61</v>
      </c>
      <c r="K926">
        <v>24508.400000000001</v>
      </c>
      <c r="L926">
        <v>0.37573899999999999</v>
      </c>
      <c r="M926">
        <v>0.61912100000000003</v>
      </c>
      <c r="N926">
        <v>0</v>
      </c>
      <c r="O926" t="s">
        <v>43</v>
      </c>
    </row>
    <row r="927" spans="1:15" x14ac:dyDescent="0.25">
      <c r="A927" t="s">
        <v>42</v>
      </c>
      <c r="B927">
        <v>30165.1</v>
      </c>
      <c r="C927">
        <v>30085.7</v>
      </c>
      <c r="D927">
        <v>30085.3</v>
      </c>
      <c r="E927">
        <v>30038.2</v>
      </c>
      <c r="F927">
        <v>3128.16</v>
      </c>
      <c r="G927">
        <v>2474.7199999999998</v>
      </c>
      <c r="H927">
        <v>951.18200000000002</v>
      </c>
      <c r="I927">
        <v>713.31200000000001</v>
      </c>
      <c r="J927">
        <v>783.02</v>
      </c>
      <c r="K927">
        <v>24414.7</v>
      </c>
      <c r="L927">
        <v>0.37576999999999999</v>
      </c>
      <c r="M927">
        <v>0.62740700000000005</v>
      </c>
      <c r="N927">
        <v>0</v>
      </c>
      <c r="O927" t="s">
        <v>43</v>
      </c>
    </row>
    <row r="928" spans="1:15" x14ac:dyDescent="0.25">
      <c r="A928" t="s">
        <v>42</v>
      </c>
      <c r="B928">
        <v>30243.9</v>
      </c>
      <c r="C928">
        <v>30167.9</v>
      </c>
      <c r="D928">
        <v>30167.4</v>
      </c>
      <c r="E928">
        <v>30120</v>
      </c>
      <c r="F928">
        <v>3155.89</v>
      </c>
      <c r="G928">
        <v>2480.23</v>
      </c>
      <c r="H928">
        <v>952.44500000000005</v>
      </c>
      <c r="I928">
        <v>716.98800000000006</v>
      </c>
      <c r="J928">
        <v>783.74300000000005</v>
      </c>
      <c r="K928">
        <v>24463.200000000001</v>
      </c>
      <c r="L928">
        <v>0.37599199999999999</v>
      </c>
      <c r="M928">
        <v>0.61896700000000004</v>
      </c>
      <c r="N928">
        <v>0</v>
      </c>
      <c r="O928" t="s">
        <v>43</v>
      </c>
    </row>
    <row r="929" spans="1:15" x14ac:dyDescent="0.25">
      <c r="A929" t="s">
        <v>42</v>
      </c>
      <c r="B929">
        <v>30199.3</v>
      </c>
      <c r="C929">
        <v>30127.1</v>
      </c>
      <c r="D929">
        <v>30126.6</v>
      </c>
      <c r="E929">
        <v>30079.8</v>
      </c>
      <c r="F929">
        <v>3129.53</v>
      </c>
      <c r="G929">
        <v>2472.62</v>
      </c>
      <c r="H929">
        <v>951.2</v>
      </c>
      <c r="I929">
        <v>713.96799999999996</v>
      </c>
      <c r="J929">
        <v>780.38900000000001</v>
      </c>
      <c r="K929">
        <v>24457.4</v>
      </c>
      <c r="L929">
        <v>0.37572</v>
      </c>
      <c r="M929">
        <v>0.61912199999999995</v>
      </c>
      <c r="N929">
        <v>0</v>
      </c>
      <c r="O929" t="s">
        <v>43</v>
      </c>
    </row>
    <row r="930" spans="1:15" x14ac:dyDescent="0.25">
      <c r="A930" t="s">
        <v>42</v>
      </c>
      <c r="B930">
        <v>30310.9</v>
      </c>
      <c r="C930">
        <v>30235</v>
      </c>
      <c r="D930">
        <v>30234.5</v>
      </c>
      <c r="E930">
        <v>30187.7</v>
      </c>
      <c r="F930">
        <v>3167.53</v>
      </c>
      <c r="G930">
        <v>2480.21</v>
      </c>
      <c r="H930">
        <v>953.93499999999995</v>
      </c>
      <c r="I930">
        <v>717.49400000000003</v>
      </c>
      <c r="J930">
        <v>781.12099999999998</v>
      </c>
      <c r="K930">
        <v>24519.200000000001</v>
      </c>
      <c r="L930">
        <v>0.37572100000000003</v>
      </c>
      <c r="M930">
        <v>0.62590100000000004</v>
      </c>
      <c r="N930">
        <v>0</v>
      </c>
      <c r="O930" t="s">
        <v>43</v>
      </c>
    </row>
    <row r="931" spans="1:15" x14ac:dyDescent="0.25">
      <c r="A931" t="s">
        <v>42</v>
      </c>
      <c r="B931">
        <v>30299.7</v>
      </c>
      <c r="C931">
        <v>30227.9</v>
      </c>
      <c r="D931">
        <v>30227.5</v>
      </c>
      <c r="E931">
        <v>30180.5</v>
      </c>
      <c r="F931">
        <v>3184.93</v>
      </c>
      <c r="G931">
        <v>2486.5300000000002</v>
      </c>
      <c r="H931">
        <v>957.88</v>
      </c>
      <c r="I931">
        <v>718.40599999999995</v>
      </c>
      <c r="J931">
        <v>781.93700000000001</v>
      </c>
      <c r="K931">
        <v>24488.3</v>
      </c>
      <c r="L931">
        <v>0.37578</v>
      </c>
      <c r="M931">
        <v>0.61912199999999995</v>
      </c>
      <c r="N931">
        <v>0</v>
      </c>
      <c r="O931" t="s">
        <v>43</v>
      </c>
    </row>
    <row r="932" spans="1:15" x14ac:dyDescent="0.25">
      <c r="A932" t="s">
        <v>42</v>
      </c>
      <c r="B932">
        <v>30298.400000000001</v>
      </c>
      <c r="C932">
        <v>30214.6</v>
      </c>
      <c r="D932">
        <v>30214.1</v>
      </c>
      <c r="E932">
        <v>30166.9</v>
      </c>
      <c r="F932">
        <v>3184.38</v>
      </c>
      <c r="G932">
        <v>2475.9699999999998</v>
      </c>
      <c r="H932">
        <v>952.91200000000003</v>
      </c>
      <c r="I932">
        <v>713.13400000000001</v>
      </c>
      <c r="J932">
        <v>782.77200000000005</v>
      </c>
      <c r="K932">
        <v>24485</v>
      </c>
      <c r="L932">
        <v>0.375749</v>
      </c>
      <c r="M932">
        <v>0.62951400000000002</v>
      </c>
      <c r="N932">
        <v>0</v>
      </c>
      <c r="O932" t="s">
        <v>43</v>
      </c>
    </row>
    <row r="933" spans="1:15" x14ac:dyDescent="0.25">
      <c r="A933" t="s">
        <v>42</v>
      </c>
      <c r="B933">
        <v>30260.3</v>
      </c>
      <c r="C933">
        <v>30185.599999999999</v>
      </c>
      <c r="D933">
        <v>30185.200000000001</v>
      </c>
      <c r="E933">
        <v>30137.7</v>
      </c>
      <c r="F933">
        <v>3191.28</v>
      </c>
      <c r="G933">
        <v>2439.6</v>
      </c>
      <c r="H933">
        <v>946.60799999999995</v>
      </c>
      <c r="I933">
        <v>699.58799999999997</v>
      </c>
      <c r="J933">
        <v>763.11199999999997</v>
      </c>
      <c r="K933">
        <v>24484.3</v>
      </c>
      <c r="L933">
        <v>0.36438399999999999</v>
      </c>
      <c r="M933">
        <v>0.62235700000000005</v>
      </c>
      <c r="N933">
        <v>0</v>
      </c>
      <c r="O933" t="s">
        <v>43</v>
      </c>
    </row>
    <row r="934" spans="1:15" x14ac:dyDescent="0.25">
      <c r="A934" t="s">
        <v>42</v>
      </c>
      <c r="B934">
        <v>30345.3</v>
      </c>
      <c r="C934">
        <v>30271.9</v>
      </c>
      <c r="D934">
        <v>30271.4</v>
      </c>
      <c r="E934">
        <v>30224</v>
      </c>
      <c r="F934">
        <v>3223.24</v>
      </c>
      <c r="G934">
        <v>2478.4299999999998</v>
      </c>
      <c r="H934">
        <v>952.48199999999997</v>
      </c>
      <c r="I934">
        <v>716.45600000000002</v>
      </c>
      <c r="J934">
        <v>782.28599999999994</v>
      </c>
      <c r="K934">
        <v>24501.1</v>
      </c>
      <c r="L934">
        <v>0.37578</v>
      </c>
      <c r="M934">
        <v>0.62936199999999998</v>
      </c>
      <c r="N934">
        <v>0</v>
      </c>
      <c r="O934" t="s">
        <v>43</v>
      </c>
    </row>
    <row r="935" spans="1:15" x14ac:dyDescent="0.25">
      <c r="A935" t="s">
        <v>42</v>
      </c>
      <c r="B935">
        <v>30995.9</v>
      </c>
      <c r="C935">
        <v>30902.3</v>
      </c>
      <c r="D935">
        <v>30901.8</v>
      </c>
      <c r="E935">
        <v>30854.400000000001</v>
      </c>
      <c r="F935">
        <v>3914.74</v>
      </c>
      <c r="G935">
        <v>2480.4699999999998</v>
      </c>
      <c r="H935">
        <v>953.976</v>
      </c>
      <c r="I935">
        <v>714.21199999999999</v>
      </c>
      <c r="J935">
        <v>785.26</v>
      </c>
      <c r="K935">
        <v>24439.1</v>
      </c>
      <c r="L935">
        <v>0.37583299999999997</v>
      </c>
      <c r="M935">
        <v>0.61912199999999995</v>
      </c>
      <c r="N935">
        <v>0</v>
      </c>
      <c r="O935" t="s">
        <v>43</v>
      </c>
    </row>
    <row r="936" spans="1:15" x14ac:dyDescent="0.25">
      <c r="A936" t="s">
        <v>42</v>
      </c>
      <c r="B936">
        <v>30306.799999999999</v>
      </c>
      <c r="C936">
        <v>30215.599999999999</v>
      </c>
      <c r="D936">
        <v>30215.200000000001</v>
      </c>
      <c r="E936">
        <v>30167.5</v>
      </c>
      <c r="F936">
        <v>3184.77</v>
      </c>
      <c r="G936">
        <v>2483.48</v>
      </c>
      <c r="H936">
        <v>953.78200000000004</v>
      </c>
      <c r="I936">
        <v>717.63499999999999</v>
      </c>
      <c r="J936">
        <v>784.90800000000002</v>
      </c>
      <c r="K936">
        <v>24478.6</v>
      </c>
      <c r="L936">
        <v>0.377691</v>
      </c>
      <c r="M936">
        <v>0.624525</v>
      </c>
      <c r="N936">
        <v>0</v>
      </c>
      <c r="O936" t="s">
        <v>43</v>
      </c>
    </row>
    <row r="937" spans="1:15" x14ac:dyDescent="0.25">
      <c r="A937" t="s">
        <v>42</v>
      </c>
      <c r="B937">
        <v>30303.7</v>
      </c>
      <c r="C937">
        <v>30217.8</v>
      </c>
      <c r="D937">
        <v>30217.4</v>
      </c>
      <c r="E937">
        <v>30170.3</v>
      </c>
      <c r="F937">
        <v>3192.98</v>
      </c>
      <c r="G937">
        <v>2473.59</v>
      </c>
      <c r="H937">
        <v>952.06899999999996</v>
      </c>
      <c r="I937">
        <v>714.88900000000001</v>
      </c>
      <c r="J937">
        <v>779.02499999999998</v>
      </c>
      <c r="K937">
        <v>24482.6</v>
      </c>
      <c r="L937">
        <v>0.37577300000000002</v>
      </c>
      <c r="M937">
        <v>0.62951599999999996</v>
      </c>
      <c r="N937">
        <v>0</v>
      </c>
      <c r="O937" t="s">
        <v>43</v>
      </c>
    </row>
    <row r="938" spans="1:15" x14ac:dyDescent="0.25">
      <c r="A938" t="s">
        <v>42</v>
      </c>
      <c r="B938">
        <v>30368.5</v>
      </c>
      <c r="C938">
        <v>30284.6</v>
      </c>
      <c r="D938">
        <v>30284.2</v>
      </c>
      <c r="E938">
        <v>30236.7</v>
      </c>
      <c r="F938">
        <v>3211.73</v>
      </c>
      <c r="G938">
        <v>2477.25</v>
      </c>
      <c r="H938">
        <v>954.423</v>
      </c>
      <c r="I938">
        <v>711.88800000000003</v>
      </c>
      <c r="J938">
        <v>783.90499999999997</v>
      </c>
      <c r="K938">
        <v>24526.3</v>
      </c>
      <c r="L938">
        <v>0.37571599999999999</v>
      </c>
      <c r="M938">
        <v>0.61909700000000001</v>
      </c>
      <c r="N938">
        <v>0</v>
      </c>
      <c r="O938" t="s">
        <v>43</v>
      </c>
    </row>
    <row r="939" spans="1:15" x14ac:dyDescent="0.25">
      <c r="A939" t="s">
        <v>42</v>
      </c>
      <c r="B939">
        <v>30200.7</v>
      </c>
      <c r="C939">
        <v>30130.1</v>
      </c>
      <c r="D939">
        <v>30129.7</v>
      </c>
      <c r="E939">
        <v>30081.8</v>
      </c>
      <c r="F939">
        <v>3141.73</v>
      </c>
      <c r="G939">
        <v>2476.11</v>
      </c>
      <c r="H939">
        <v>953.32799999999997</v>
      </c>
      <c r="I939">
        <v>715.25900000000001</v>
      </c>
      <c r="J939">
        <v>780.375</v>
      </c>
      <c r="K939">
        <v>24442.7</v>
      </c>
      <c r="L939">
        <v>0.37572699999999998</v>
      </c>
      <c r="M939">
        <v>0.62980199999999997</v>
      </c>
      <c r="N939">
        <v>0</v>
      </c>
      <c r="O939" t="s">
        <v>43</v>
      </c>
    </row>
    <row r="940" spans="1:15" x14ac:dyDescent="0.25">
      <c r="A940" t="s">
        <v>42</v>
      </c>
      <c r="B940">
        <v>30322.400000000001</v>
      </c>
      <c r="C940">
        <v>30234</v>
      </c>
      <c r="D940">
        <v>30233.5</v>
      </c>
      <c r="E940">
        <v>30186.2</v>
      </c>
      <c r="F940">
        <v>3175.49</v>
      </c>
      <c r="G940">
        <v>2472.1</v>
      </c>
      <c r="H940">
        <v>949.89700000000005</v>
      </c>
      <c r="I940">
        <v>714.53899999999999</v>
      </c>
      <c r="J940">
        <v>780.78399999999999</v>
      </c>
      <c r="K940">
        <v>24517.5</v>
      </c>
      <c r="L940">
        <v>0.37596600000000002</v>
      </c>
      <c r="M940">
        <v>0.623614</v>
      </c>
      <c r="N940">
        <v>0</v>
      </c>
      <c r="O940" t="s">
        <v>43</v>
      </c>
    </row>
    <row r="941" spans="1:15" x14ac:dyDescent="0.25">
      <c r="A941" t="s">
        <v>42</v>
      </c>
      <c r="B941">
        <v>30238</v>
      </c>
      <c r="C941">
        <v>30140.1</v>
      </c>
      <c r="D941">
        <v>30139.7</v>
      </c>
      <c r="E941">
        <v>30092.6</v>
      </c>
      <c r="F941">
        <v>3147.09</v>
      </c>
      <c r="G941">
        <v>2474.06</v>
      </c>
      <c r="H941">
        <v>952.10599999999999</v>
      </c>
      <c r="I941">
        <v>715.12400000000002</v>
      </c>
      <c r="J941">
        <v>779.77</v>
      </c>
      <c r="K941">
        <v>24450.3</v>
      </c>
      <c r="L941">
        <v>0.37618000000000001</v>
      </c>
      <c r="M941">
        <v>0.62855700000000003</v>
      </c>
      <c r="N941">
        <v>0</v>
      </c>
      <c r="O941" t="s">
        <v>43</v>
      </c>
    </row>
    <row r="942" spans="1:15" x14ac:dyDescent="0.25">
      <c r="A942" t="s">
        <v>42</v>
      </c>
      <c r="B942">
        <v>30278.7</v>
      </c>
      <c r="C942">
        <v>30192.6</v>
      </c>
      <c r="D942">
        <v>30192.1</v>
      </c>
      <c r="E942">
        <v>30145.200000000001</v>
      </c>
      <c r="F942">
        <v>3141.81</v>
      </c>
      <c r="G942">
        <v>2477.69</v>
      </c>
      <c r="H942">
        <v>951.50599999999997</v>
      </c>
      <c r="I942">
        <v>717.82100000000003</v>
      </c>
      <c r="J942">
        <v>780.93499999999995</v>
      </c>
      <c r="K942">
        <v>24504.5</v>
      </c>
      <c r="L942">
        <v>0.37603999999999999</v>
      </c>
      <c r="M942">
        <v>0.61912199999999995</v>
      </c>
      <c r="N942">
        <v>0</v>
      </c>
      <c r="O942" t="s">
        <v>43</v>
      </c>
    </row>
    <row r="943" spans="1:15" x14ac:dyDescent="0.25">
      <c r="A943" t="s">
        <v>42</v>
      </c>
      <c r="B943">
        <v>30195.1</v>
      </c>
      <c r="C943">
        <v>30104.5</v>
      </c>
      <c r="D943">
        <v>30104.1</v>
      </c>
      <c r="E943">
        <v>30056.7</v>
      </c>
      <c r="F943">
        <v>3160.52</v>
      </c>
      <c r="G943">
        <v>2472.65</v>
      </c>
      <c r="H943">
        <v>952.54700000000003</v>
      </c>
      <c r="I943">
        <v>714.16300000000001</v>
      </c>
      <c r="J943">
        <v>779.12599999999998</v>
      </c>
      <c r="K943">
        <v>24402.9</v>
      </c>
      <c r="L943">
        <v>0.37569999999999998</v>
      </c>
      <c r="M943">
        <v>0.62383999999999995</v>
      </c>
      <c r="N943">
        <v>0</v>
      </c>
      <c r="O943" t="s">
        <v>43</v>
      </c>
    </row>
    <row r="944" spans="1:15" x14ac:dyDescent="0.25">
      <c r="A944" t="s">
        <v>42</v>
      </c>
      <c r="B944">
        <v>30315.8</v>
      </c>
      <c r="C944">
        <v>30233.1</v>
      </c>
      <c r="D944">
        <v>30232.6</v>
      </c>
      <c r="E944">
        <v>30185</v>
      </c>
      <c r="F944">
        <v>3215.34</v>
      </c>
      <c r="G944">
        <v>2484.92</v>
      </c>
      <c r="H944">
        <v>949.452</v>
      </c>
      <c r="I944">
        <v>722.96100000000001</v>
      </c>
      <c r="J944">
        <v>785.76700000000005</v>
      </c>
      <c r="K944">
        <v>24463.9</v>
      </c>
      <c r="L944">
        <v>0.37595200000000001</v>
      </c>
      <c r="M944">
        <v>0.62071799999999999</v>
      </c>
      <c r="N944">
        <v>0</v>
      </c>
      <c r="O944" t="s">
        <v>43</v>
      </c>
    </row>
    <row r="945" spans="1:25" x14ac:dyDescent="0.25">
      <c r="A945" t="s">
        <v>42</v>
      </c>
      <c r="B945">
        <v>30261.3</v>
      </c>
      <c r="C945">
        <v>30172.2</v>
      </c>
      <c r="D945">
        <v>30171.8</v>
      </c>
      <c r="E945">
        <v>30125</v>
      </c>
      <c r="F945">
        <v>3153.2</v>
      </c>
      <c r="G945">
        <v>2475.67</v>
      </c>
      <c r="H945">
        <v>952.26400000000001</v>
      </c>
      <c r="I945">
        <v>715.12099999999998</v>
      </c>
      <c r="J945">
        <v>781.38300000000004</v>
      </c>
      <c r="K945">
        <v>24474.7</v>
      </c>
      <c r="L945">
        <v>0.37595699999999999</v>
      </c>
      <c r="M945">
        <v>0.61912199999999995</v>
      </c>
      <c r="N945">
        <v>0</v>
      </c>
      <c r="O945" t="s">
        <v>43</v>
      </c>
    </row>
    <row r="946" spans="1:25" x14ac:dyDescent="0.25">
      <c r="A946" t="s">
        <v>42</v>
      </c>
      <c r="B946">
        <v>30349.4</v>
      </c>
      <c r="C946">
        <v>30270.3</v>
      </c>
      <c r="D946">
        <v>30269.9</v>
      </c>
      <c r="E946">
        <v>30221.8</v>
      </c>
      <c r="F946">
        <v>3151.97</v>
      </c>
      <c r="G946">
        <v>2482.71</v>
      </c>
      <c r="H946">
        <v>957.62599999999998</v>
      </c>
      <c r="I946">
        <v>715.67</v>
      </c>
      <c r="J946">
        <v>782.34400000000005</v>
      </c>
      <c r="K946">
        <v>24565.7</v>
      </c>
      <c r="L946">
        <v>0.375691</v>
      </c>
      <c r="M946">
        <v>0.62750399999999995</v>
      </c>
      <c r="N946">
        <v>0</v>
      </c>
      <c r="O946" t="s">
        <v>43</v>
      </c>
    </row>
    <row r="947" spans="1:25" x14ac:dyDescent="0.25">
      <c r="A947" t="s">
        <v>42</v>
      </c>
      <c r="B947">
        <v>30214.799999999999</v>
      </c>
      <c r="C947">
        <v>30124.7</v>
      </c>
      <c r="D947">
        <v>30124.3</v>
      </c>
      <c r="E947">
        <v>30077</v>
      </c>
      <c r="F947">
        <v>3128.89</v>
      </c>
      <c r="G947">
        <v>2482.63</v>
      </c>
      <c r="H947">
        <v>962.03499999999997</v>
      </c>
      <c r="I947">
        <v>712.70299999999997</v>
      </c>
      <c r="J947">
        <v>780.92499999999995</v>
      </c>
      <c r="K947">
        <v>24444.3</v>
      </c>
      <c r="L947">
        <v>0.376272</v>
      </c>
      <c r="M947">
        <v>0.62851599999999996</v>
      </c>
      <c r="N947">
        <v>0</v>
      </c>
      <c r="O947" t="s">
        <v>43</v>
      </c>
    </row>
    <row r="948" spans="1:25" x14ac:dyDescent="0.25">
      <c r="A948" t="s">
        <v>42</v>
      </c>
      <c r="B948">
        <v>30526.9</v>
      </c>
      <c r="C948">
        <v>30364.1</v>
      </c>
      <c r="D948">
        <v>30363.7</v>
      </c>
      <c r="E948">
        <v>30316.400000000001</v>
      </c>
      <c r="F948">
        <v>3301.48</v>
      </c>
      <c r="G948">
        <v>2476.54</v>
      </c>
      <c r="H948">
        <v>954.28200000000004</v>
      </c>
      <c r="I948">
        <v>713.99699999999996</v>
      </c>
      <c r="J948">
        <v>781.29100000000005</v>
      </c>
      <c r="K948">
        <v>24517.3</v>
      </c>
      <c r="L948">
        <v>0.36968400000000001</v>
      </c>
      <c r="M948">
        <v>0.62199300000000002</v>
      </c>
      <c r="N948">
        <v>0</v>
      </c>
      <c r="O948" t="s">
        <v>43</v>
      </c>
    </row>
    <row r="949" spans="1:25" x14ac:dyDescent="0.25">
      <c r="A949" t="s">
        <v>42</v>
      </c>
      <c r="B949">
        <v>30345.3</v>
      </c>
      <c r="C949">
        <v>30257</v>
      </c>
      <c r="D949">
        <v>30256.5</v>
      </c>
      <c r="E949">
        <v>30209.4</v>
      </c>
      <c r="F949">
        <v>3226.76</v>
      </c>
      <c r="G949">
        <v>2480.98</v>
      </c>
      <c r="H949">
        <v>952.08699999999999</v>
      </c>
      <c r="I949">
        <v>716.98800000000006</v>
      </c>
      <c r="J949">
        <v>785.048</v>
      </c>
      <c r="K949">
        <v>24480.5</v>
      </c>
      <c r="L949">
        <v>0.37692199999999998</v>
      </c>
      <c r="M949">
        <v>0.62192700000000001</v>
      </c>
      <c r="N949">
        <v>0</v>
      </c>
      <c r="O949" t="s">
        <v>43</v>
      </c>
    </row>
    <row r="950" spans="1:25" x14ac:dyDescent="0.25">
      <c r="A950" t="s">
        <v>42</v>
      </c>
      <c r="B950">
        <v>30218.400000000001</v>
      </c>
      <c r="C950">
        <v>30141.7</v>
      </c>
      <c r="D950">
        <v>30141.3</v>
      </c>
      <c r="E950">
        <v>30094.3</v>
      </c>
      <c r="F950">
        <v>3202.19</v>
      </c>
      <c r="G950">
        <v>2467.3200000000002</v>
      </c>
      <c r="H950">
        <v>949.70500000000004</v>
      </c>
      <c r="I950">
        <v>713.75800000000004</v>
      </c>
      <c r="J950">
        <v>776.94899999999996</v>
      </c>
      <c r="K950">
        <v>24404.2</v>
      </c>
      <c r="L950">
        <v>0.37569399999999997</v>
      </c>
      <c r="M950">
        <v>0.62121899999999997</v>
      </c>
      <c r="N950">
        <v>0</v>
      </c>
      <c r="O950" t="s">
        <v>43</v>
      </c>
    </row>
    <row r="951" spans="1:25" x14ac:dyDescent="0.25">
      <c r="A951" t="s">
        <v>42</v>
      </c>
      <c r="B951">
        <v>30269.599999999999</v>
      </c>
      <c r="C951">
        <v>30178.9</v>
      </c>
      <c r="D951">
        <v>30178.400000000001</v>
      </c>
      <c r="E951">
        <v>30131</v>
      </c>
      <c r="F951">
        <v>3198.97</v>
      </c>
      <c r="G951">
        <v>2483.66</v>
      </c>
      <c r="H951">
        <v>951.75599999999997</v>
      </c>
      <c r="I951">
        <v>718.43499999999995</v>
      </c>
      <c r="J951">
        <v>786.11800000000005</v>
      </c>
      <c r="K951">
        <v>24427.599999999999</v>
      </c>
      <c r="L951">
        <v>0.37569000000000002</v>
      </c>
      <c r="M951">
        <v>0.61912199999999995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30182.400000000001</v>
      </c>
      <c r="C952">
        <v>30107.3</v>
      </c>
      <c r="D952">
        <v>30106.799999999999</v>
      </c>
      <c r="E952">
        <v>30059.599999999999</v>
      </c>
      <c r="F952">
        <v>3174.74</v>
      </c>
      <c r="G952">
        <v>2475.94</v>
      </c>
      <c r="H952">
        <v>949.875</v>
      </c>
      <c r="I952">
        <v>716.255</v>
      </c>
      <c r="J952">
        <v>782.95600000000002</v>
      </c>
      <c r="K952">
        <v>24388.2</v>
      </c>
      <c r="L952">
        <v>0.36446299999999998</v>
      </c>
      <c r="M952">
        <v>0.62752300000000005</v>
      </c>
      <c r="N952">
        <v>0</v>
      </c>
      <c r="O952" t="s">
        <v>43</v>
      </c>
      <c r="R952">
        <f>AVERAGE(B903:B952)</f>
        <v>30291.396000000001</v>
      </c>
      <c r="S952">
        <f>AVERAGE(C903:C952)</f>
        <v>30206.626000000011</v>
      </c>
      <c r="U952">
        <f>_xlfn.VAR.P(B903:B952)</f>
        <v>14930.483584000063</v>
      </c>
      <c r="V952">
        <f>_xlfn.VAR.P(C903:C952)</f>
        <v>13593.337523999968</v>
      </c>
      <c r="X952">
        <f>1.96*SQRT(U952)/50</f>
        <v>4.7898620329314134</v>
      </c>
      <c r="Y952">
        <f>1.96*SQRT(V952)/50</f>
        <v>4.5703463952833285</v>
      </c>
    </row>
    <row r="953" spans="1:25" x14ac:dyDescent="0.25">
      <c r="A953" t="s">
        <v>44</v>
      </c>
      <c r="B953">
        <v>1514711.4275</v>
      </c>
      <c r="C953" t="s">
        <v>37</v>
      </c>
    </row>
    <row r="954" spans="1:25" x14ac:dyDescent="0.25">
      <c r="A954" t="s">
        <v>45</v>
      </c>
      <c r="B954">
        <v>29879.200000000001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0.378612</v>
      </c>
      <c r="L954">
        <v>0.61910799999999999</v>
      </c>
      <c r="M954">
        <v>0</v>
      </c>
      <c r="N954" t="s">
        <v>43</v>
      </c>
    </row>
    <row r="955" spans="1:25" x14ac:dyDescent="0.25">
      <c r="A955" t="s">
        <v>45</v>
      </c>
      <c r="B955">
        <v>29999.9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0.37575599999999998</v>
      </c>
      <c r="L955">
        <v>0.62980199999999997</v>
      </c>
      <c r="M955">
        <v>0</v>
      </c>
      <c r="N955" t="s">
        <v>43</v>
      </c>
    </row>
    <row r="956" spans="1:25" x14ac:dyDescent="0.25">
      <c r="A956" t="s">
        <v>45</v>
      </c>
      <c r="B956">
        <v>29901.7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0.375693</v>
      </c>
      <c r="L956">
        <v>0.62204899999999996</v>
      </c>
      <c r="M956">
        <v>0</v>
      </c>
      <c r="N956" t="s">
        <v>43</v>
      </c>
    </row>
    <row r="957" spans="1:25" x14ac:dyDescent="0.25">
      <c r="A957" t="s">
        <v>45</v>
      </c>
      <c r="B957">
        <v>29987.4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0.37590800000000002</v>
      </c>
      <c r="L957">
        <v>0.62341599999999997</v>
      </c>
      <c r="M957">
        <v>0</v>
      </c>
      <c r="N957" t="s">
        <v>43</v>
      </c>
    </row>
    <row r="958" spans="1:25" x14ac:dyDescent="0.25">
      <c r="A958" t="s">
        <v>45</v>
      </c>
      <c r="B958">
        <v>29984.2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0.37467899999999998</v>
      </c>
      <c r="L958">
        <v>0.62554699999999996</v>
      </c>
      <c r="M958">
        <v>0</v>
      </c>
      <c r="N958" t="s">
        <v>43</v>
      </c>
    </row>
    <row r="959" spans="1:25" x14ac:dyDescent="0.25">
      <c r="A959" t="s">
        <v>45</v>
      </c>
      <c r="B959">
        <v>29894.1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0.37572</v>
      </c>
      <c r="L959">
        <v>0.623112</v>
      </c>
      <c r="M959">
        <v>0</v>
      </c>
      <c r="N959" t="s">
        <v>43</v>
      </c>
    </row>
    <row r="960" spans="1:25" x14ac:dyDescent="0.25">
      <c r="A960" t="s">
        <v>45</v>
      </c>
      <c r="B960">
        <v>29803.5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0.37589800000000001</v>
      </c>
      <c r="L960">
        <v>0.62928700000000004</v>
      </c>
      <c r="M960">
        <v>0</v>
      </c>
      <c r="N960" t="s">
        <v>43</v>
      </c>
    </row>
    <row r="961" spans="1:14" x14ac:dyDescent="0.25">
      <c r="A961" t="s">
        <v>45</v>
      </c>
      <c r="B961">
        <v>29926.2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0.375782</v>
      </c>
      <c r="L961">
        <v>0.61912</v>
      </c>
      <c r="M961">
        <v>0</v>
      </c>
      <c r="N961" t="s">
        <v>43</v>
      </c>
    </row>
    <row r="962" spans="1:14" x14ac:dyDescent="0.25">
      <c r="A962" t="s">
        <v>45</v>
      </c>
      <c r="B962">
        <v>29966.1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0.375753</v>
      </c>
      <c r="L962">
        <v>0.62973000000000001</v>
      </c>
      <c r="M962">
        <v>0</v>
      </c>
      <c r="N962" t="s">
        <v>43</v>
      </c>
    </row>
    <row r="963" spans="1:14" x14ac:dyDescent="0.25">
      <c r="A963" t="s">
        <v>45</v>
      </c>
      <c r="B963">
        <v>29942.1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0.37572899999999998</v>
      </c>
      <c r="L963">
        <v>0.61911300000000002</v>
      </c>
      <c r="M963">
        <v>0</v>
      </c>
      <c r="N963" t="s">
        <v>43</v>
      </c>
    </row>
    <row r="964" spans="1:14" x14ac:dyDescent="0.25">
      <c r="A964" t="s">
        <v>45</v>
      </c>
      <c r="B964">
        <v>29987.4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0.37576799999999999</v>
      </c>
      <c r="L964">
        <v>0.61912100000000003</v>
      </c>
      <c r="M964">
        <v>0</v>
      </c>
      <c r="N964" t="s">
        <v>43</v>
      </c>
    </row>
    <row r="965" spans="1:14" x14ac:dyDescent="0.25">
      <c r="A965" t="s">
        <v>45</v>
      </c>
      <c r="B965">
        <v>29856.7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0.375691</v>
      </c>
      <c r="L965">
        <v>0.61912</v>
      </c>
      <c r="M965">
        <v>0</v>
      </c>
      <c r="N965" t="s">
        <v>43</v>
      </c>
    </row>
    <row r="966" spans="1:14" x14ac:dyDescent="0.25">
      <c r="A966" t="s">
        <v>45</v>
      </c>
      <c r="B966">
        <v>29975.1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0.37569000000000002</v>
      </c>
      <c r="L966">
        <v>0.61912100000000003</v>
      </c>
      <c r="M966">
        <v>0</v>
      </c>
      <c r="N966" t="s">
        <v>43</v>
      </c>
    </row>
    <row r="967" spans="1:14" x14ac:dyDescent="0.25">
      <c r="A967" t="s">
        <v>45</v>
      </c>
      <c r="B967">
        <v>29951.5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0.37627500000000003</v>
      </c>
      <c r="L967">
        <v>0.61911499999999997</v>
      </c>
      <c r="M967">
        <v>0</v>
      </c>
      <c r="N967" t="s">
        <v>43</v>
      </c>
    </row>
    <row r="968" spans="1:14" x14ac:dyDescent="0.25">
      <c r="A968" t="s">
        <v>45</v>
      </c>
      <c r="B968">
        <v>29966.400000000001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0.37569000000000002</v>
      </c>
      <c r="L968">
        <v>0.62550499999999998</v>
      </c>
      <c r="M968">
        <v>0</v>
      </c>
      <c r="N968" t="s">
        <v>43</v>
      </c>
    </row>
    <row r="969" spans="1:14" x14ac:dyDescent="0.25">
      <c r="A969" t="s">
        <v>45</v>
      </c>
      <c r="B969">
        <v>29842.7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0.37570500000000001</v>
      </c>
      <c r="L969">
        <v>0.61910299999999996</v>
      </c>
      <c r="M969">
        <v>0</v>
      </c>
      <c r="N969" t="s">
        <v>43</v>
      </c>
    </row>
    <row r="970" spans="1:14" x14ac:dyDescent="0.25">
      <c r="A970" t="s">
        <v>45</v>
      </c>
      <c r="B970">
        <v>29909.8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0.37575700000000001</v>
      </c>
      <c r="L970">
        <v>0.62883</v>
      </c>
      <c r="M970">
        <v>0</v>
      </c>
      <c r="N970" t="s">
        <v>43</v>
      </c>
    </row>
    <row r="971" spans="1:14" x14ac:dyDescent="0.25">
      <c r="A971" t="s">
        <v>45</v>
      </c>
      <c r="B971">
        <v>29950.9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0.37569000000000002</v>
      </c>
      <c r="L971">
        <v>0.61909700000000001</v>
      </c>
      <c r="M971">
        <v>0</v>
      </c>
      <c r="N971" t="s">
        <v>43</v>
      </c>
    </row>
    <row r="972" spans="1:14" x14ac:dyDescent="0.25">
      <c r="A972" t="s">
        <v>45</v>
      </c>
      <c r="B972">
        <v>29818.9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0.37569000000000002</v>
      </c>
      <c r="L972">
        <v>0.61912100000000003</v>
      </c>
      <c r="M972">
        <v>0</v>
      </c>
      <c r="N972" t="s">
        <v>43</v>
      </c>
    </row>
    <row r="973" spans="1:14" x14ac:dyDescent="0.25">
      <c r="A973" t="s">
        <v>45</v>
      </c>
      <c r="B973">
        <v>29892.400000000001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0.37570100000000001</v>
      </c>
      <c r="L973">
        <v>0.61912199999999995</v>
      </c>
      <c r="M973">
        <v>0</v>
      </c>
      <c r="N973" t="s">
        <v>43</v>
      </c>
    </row>
    <row r="974" spans="1:14" x14ac:dyDescent="0.25">
      <c r="A974" t="s">
        <v>45</v>
      </c>
      <c r="B974">
        <v>29887.3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0.37576199999999998</v>
      </c>
      <c r="L974">
        <v>0.61912100000000003</v>
      </c>
      <c r="M974">
        <v>0</v>
      </c>
      <c r="N974" t="s">
        <v>43</v>
      </c>
    </row>
    <row r="975" spans="1:14" x14ac:dyDescent="0.25">
      <c r="A975" t="s">
        <v>45</v>
      </c>
      <c r="B975">
        <v>29887.9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0.37593599999999999</v>
      </c>
      <c r="L975">
        <v>0.62769699999999995</v>
      </c>
      <c r="M975">
        <v>0</v>
      </c>
      <c r="N975" t="s">
        <v>43</v>
      </c>
    </row>
    <row r="976" spans="1:14" x14ac:dyDescent="0.25">
      <c r="A976" t="s">
        <v>45</v>
      </c>
      <c r="B976">
        <v>29870.2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0.37569000000000002</v>
      </c>
      <c r="L976">
        <v>0.61912100000000003</v>
      </c>
      <c r="M976">
        <v>0</v>
      </c>
      <c r="N976" t="s">
        <v>43</v>
      </c>
    </row>
    <row r="977" spans="1:14" x14ac:dyDescent="0.25">
      <c r="A977" t="s">
        <v>45</v>
      </c>
      <c r="B977">
        <v>29860.9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0.375695</v>
      </c>
      <c r="L977">
        <v>0.61912</v>
      </c>
      <c r="M977">
        <v>0</v>
      </c>
      <c r="N977" t="s">
        <v>43</v>
      </c>
    </row>
    <row r="978" spans="1:14" x14ac:dyDescent="0.25">
      <c r="A978" t="s">
        <v>45</v>
      </c>
      <c r="B978">
        <v>29895.9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0.37687100000000001</v>
      </c>
      <c r="L978">
        <v>0.62964299999999995</v>
      </c>
      <c r="M978">
        <v>0</v>
      </c>
      <c r="N978" t="s">
        <v>43</v>
      </c>
    </row>
    <row r="979" spans="1:14" x14ac:dyDescent="0.25">
      <c r="A979" t="s">
        <v>45</v>
      </c>
      <c r="B979">
        <v>30264.1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0.36459000000000003</v>
      </c>
      <c r="L979">
        <v>0.62165099999999995</v>
      </c>
      <c r="M979">
        <v>0</v>
      </c>
      <c r="N979" t="s">
        <v>43</v>
      </c>
    </row>
    <row r="980" spans="1:14" x14ac:dyDescent="0.25">
      <c r="A980" t="s">
        <v>45</v>
      </c>
      <c r="B980">
        <v>30058.3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0.36763600000000002</v>
      </c>
      <c r="L980">
        <v>0.62411399999999995</v>
      </c>
      <c r="M980">
        <v>0</v>
      </c>
      <c r="N980" t="s">
        <v>43</v>
      </c>
    </row>
    <row r="981" spans="1:14" x14ac:dyDescent="0.25">
      <c r="A981" t="s">
        <v>45</v>
      </c>
      <c r="B981">
        <v>30675.1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0.37591400000000003</v>
      </c>
      <c r="L981">
        <v>0.62382700000000002</v>
      </c>
      <c r="M981">
        <v>0</v>
      </c>
      <c r="N981" t="s">
        <v>43</v>
      </c>
    </row>
    <row r="982" spans="1:14" x14ac:dyDescent="0.25">
      <c r="A982" t="s">
        <v>45</v>
      </c>
      <c r="B982">
        <v>29889.7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0.37579499999999999</v>
      </c>
      <c r="L982">
        <v>0.62788900000000003</v>
      </c>
      <c r="M982">
        <v>0</v>
      </c>
      <c r="N982" t="s">
        <v>43</v>
      </c>
    </row>
    <row r="983" spans="1:14" x14ac:dyDescent="0.25">
      <c r="A983" t="s">
        <v>45</v>
      </c>
      <c r="B983">
        <v>29819.5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0.375718</v>
      </c>
      <c r="L983">
        <v>0.62692999999999999</v>
      </c>
      <c r="M983">
        <v>0</v>
      </c>
      <c r="N983" t="s">
        <v>43</v>
      </c>
    </row>
    <row r="984" spans="1:14" x14ac:dyDescent="0.25">
      <c r="A984" t="s">
        <v>45</v>
      </c>
      <c r="B984">
        <v>29954.3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0.375695</v>
      </c>
      <c r="L984">
        <v>0.62777400000000005</v>
      </c>
      <c r="M984">
        <v>0</v>
      </c>
      <c r="N984" t="s">
        <v>43</v>
      </c>
    </row>
    <row r="985" spans="1:14" x14ac:dyDescent="0.25">
      <c r="A985" t="s">
        <v>45</v>
      </c>
      <c r="B985">
        <v>29991.4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0.375695</v>
      </c>
      <c r="L985">
        <v>0.62831300000000001</v>
      </c>
      <c r="M985">
        <v>0</v>
      </c>
      <c r="N985" t="s">
        <v>43</v>
      </c>
    </row>
    <row r="986" spans="1:14" x14ac:dyDescent="0.25">
      <c r="A986" t="s">
        <v>45</v>
      </c>
      <c r="B986">
        <v>29960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0.375973</v>
      </c>
      <c r="L986">
        <v>0.61912199999999995</v>
      </c>
      <c r="M986">
        <v>0</v>
      </c>
      <c r="N986" t="s">
        <v>43</v>
      </c>
    </row>
    <row r="987" spans="1:14" x14ac:dyDescent="0.25">
      <c r="A987" t="s">
        <v>45</v>
      </c>
      <c r="B987">
        <v>29827.599999999999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0.375691</v>
      </c>
      <c r="L987">
        <v>0.62965499999999996</v>
      </c>
      <c r="M987">
        <v>0</v>
      </c>
      <c r="N987" t="s">
        <v>43</v>
      </c>
    </row>
    <row r="988" spans="1:14" x14ac:dyDescent="0.25">
      <c r="A988" t="s">
        <v>45</v>
      </c>
      <c r="B988">
        <v>29831.3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0.37571399999999999</v>
      </c>
      <c r="L988">
        <v>0.61912199999999995</v>
      </c>
      <c r="M988">
        <v>0</v>
      </c>
      <c r="N988" t="s">
        <v>43</v>
      </c>
    </row>
    <row r="989" spans="1:14" x14ac:dyDescent="0.25">
      <c r="A989" t="s">
        <v>45</v>
      </c>
      <c r="B989">
        <v>29847.8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0.36664400000000003</v>
      </c>
      <c r="L989">
        <v>0.62916300000000003</v>
      </c>
      <c r="M989">
        <v>0</v>
      </c>
      <c r="N989" t="s">
        <v>43</v>
      </c>
    </row>
    <row r="990" spans="1:14" x14ac:dyDescent="0.25">
      <c r="A990" t="s">
        <v>45</v>
      </c>
      <c r="B990">
        <v>29785.3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0.37606000000000001</v>
      </c>
      <c r="L990">
        <v>0.61911799999999995</v>
      </c>
      <c r="M990">
        <v>0</v>
      </c>
      <c r="N990" t="s">
        <v>43</v>
      </c>
    </row>
    <row r="991" spans="1:14" x14ac:dyDescent="0.25">
      <c r="A991" t="s">
        <v>45</v>
      </c>
      <c r="B991">
        <v>29865.8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0.37842599999999998</v>
      </c>
      <c r="L991">
        <v>0.62833499999999998</v>
      </c>
      <c r="M991">
        <v>0</v>
      </c>
      <c r="N991" t="s">
        <v>43</v>
      </c>
    </row>
    <row r="992" spans="1:14" x14ac:dyDescent="0.25">
      <c r="A992" t="s">
        <v>45</v>
      </c>
      <c r="B992">
        <v>29816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0.375778</v>
      </c>
      <c r="L992">
        <v>0.619116</v>
      </c>
      <c r="M992">
        <v>0</v>
      </c>
      <c r="N992" t="s">
        <v>43</v>
      </c>
    </row>
    <row r="993" spans="1:25" x14ac:dyDescent="0.25">
      <c r="A993" t="s">
        <v>45</v>
      </c>
      <c r="B993">
        <v>29810.1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0.37606099999999998</v>
      </c>
      <c r="L993">
        <v>0.61912199999999995</v>
      </c>
      <c r="M993">
        <v>0</v>
      </c>
      <c r="N993" t="s">
        <v>43</v>
      </c>
    </row>
    <row r="994" spans="1:25" x14ac:dyDescent="0.25">
      <c r="A994" t="s">
        <v>45</v>
      </c>
      <c r="B994">
        <v>29895.1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0.375693</v>
      </c>
      <c r="L994">
        <v>0.62654699999999997</v>
      </c>
      <c r="M994">
        <v>0</v>
      </c>
      <c r="N994" t="s">
        <v>43</v>
      </c>
    </row>
    <row r="995" spans="1:25" x14ac:dyDescent="0.25">
      <c r="A995" t="s">
        <v>45</v>
      </c>
      <c r="B995">
        <v>29986.5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0.37633899999999998</v>
      </c>
      <c r="L995">
        <v>0.61912</v>
      </c>
      <c r="M995">
        <v>0</v>
      </c>
      <c r="N995" t="s">
        <v>43</v>
      </c>
    </row>
    <row r="996" spans="1:25" x14ac:dyDescent="0.25">
      <c r="A996" t="s">
        <v>45</v>
      </c>
      <c r="B996">
        <v>29820.9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0.37576900000000002</v>
      </c>
      <c r="L996">
        <v>0.61911700000000003</v>
      </c>
      <c r="M996">
        <v>0</v>
      </c>
      <c r="N996" t="s">
        <v>43</v>
      </c>
    </row>
    <row r="997" spans="1:25" x14ac:dyDescent="0.25">
      <c r="A997" t="s">
        <v>45</v>
      </c>
      <c r="B997">
        <v>29886.1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0.37574099999999999</v>
      </c>
      <c r="L997">
        <v>0.62824500000000005</v>
      </c>
      <c r="M997">
        <v>0</v>
      </c>
      <c r="N997" t="s">
        <v>43</v>
      </c>
    </row>
    <row r="998" spans="1:25" x14ac:dyDescent="0.25">
      <c r="A998" t="s">
        <v>45</v>
      </c>
      <c r="B998">
        <v>29879.7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0.37570599999999998</v>
      </c>
      <c r="L998">
        <v>0.61911799999999995</v>
      </c>
      <c r="M998">
        <v>0</v>
      </c>
      <c r="N998" t="s">
        <v>43</v>
      </c>
    </row>
    <row r="999" spans="1:25" x14ac:dyDescent="0.25">
      <c r="A999" t="s">
        <v>45</v>
      </c>
      <c r="B999">
        <v>29973.8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0.37569799999999998</v>
      </c>
      <c r="L999">
        <v>0.62678299999999998</v>
      </c>
      <c r="M999">
        <v>0</v>
      </c>
      <c r="N999" t="s">
        <v>43</v>
      </c>
    </row>
    <row r="1000" spans="1:25" x14ac:dyDescent="0.25">
      <c r="A1000" t="s">
        <v>45</v>
      </c>
      <c r="B1000">
        <v>29914.9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0.37575700000000001</v>
      </c>
      <c r="L1000">
        <v>0.62899300000000002</v>
      </c>
      <c r="M1000">
        <v>0</v>
      </c>
      <c r="N1000" t="s">
        <v>43</v>
      </c>
    </row>
    <row r="1001" spans="1:25" x14ac:dyDescent="0.25">
      <c r="A1001" t="s">
        <v>45</v>
      </c>
      <c r="B1001">
        <v>29870.1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0.37573200000000001</v>
      </c>
      <c r="L1001">
        <v>0.61911799999999995</v>
      </c>
      <c r="M1001">
        <v>0</v>
      </c>
      <c r="N1001" t="s">
        <v>43</v>
      </c>
    </row>
    <row r="1002" spans="1:25" x14ac:dyDescent="0.25">
      <c r="A1002" t="s">
        <v>45</v>
      </c>
      <c r="B1002">
        <v>29870.799999999999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0.37576999999999999</v>
      </c>
      <c r="L1002">
        <v>0.62956699999999999</v>
      </c>
      <c r="M1002">
        <v>0</v>
      </c>
      <c r="N1002" t="s">
        <v>43</v>
      </c>
    </row>
    <row r="1003" spans="1:25" x14ac:dyDescent="0.25">
      <c r="A1003" t="s">
        <v>45</v>
      </c>
      <c r="B1003">
        <v>29978.2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0.37586799999999998</v>
      </c>
      <c r="L1003">
        <v>0.62546400000000002</v>
      </c>
      <c r="M1003">
        <v>0</v>
      </c>
      <c r="N1003" t="s">
        <v>43</v>
      </c>
    </row>
    <row r="1004" spans="1:25" x14ac:dyDescent="0.25">
      <c r="A1004" t="s">
        <v>45</v>
      </c>
      <c r="B1004">
        <v>29868.6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0.37571599999999999</v>
      </c>
      <c r="L1004">
        <v>0.62026400000000004</v>
      </c>
      <c r="M1004">
        <v>0</v>
      </c>
      <c r="N1004" t="s">
        <v>43</v>
      </c>
    </row>
    <row r="1005" spans="1:25" x14ac:dyDescent="0.25">
      <c r="A1005" t="s">
        <v>45</v>
      </c>
      <c r="B1005">
        <v>30163.9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0.375718</v>
      </c>
      <c r="L1005">
        <v>0.62934599999999996</v>
      </c>
      <c r="M1005">
        <v>0</v>
      </c>
      <c r="N1005" t="s">
        <v>43</v>
      </c>
    </row>
    <row r="1006" spans="1:25" x14ac:dyDescent="0.25">
      <c r="A1006" t="s">
        <v>45</v>
      </c>
      <c r="B1006">
        <v>29823.5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0.375718</v>
      </c>
      <c r="L1006">
        <v>0.62048400000000004</v>
      </c>
      <c r="M1006">
        <v>0</v>
      </c>
      <c r="N1006" t="s">
        <v>43</v>
      </c>
    </row>
    <row r="1007" spans="1:25" x14ac:dyDescent="0.25">
      <c r="A1007" t="s">
        <v>45</v>
      </c>
      <c r="B1007">
        <v>29942.3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0.37619900000000001</v>
      </c>
      <c r="L1007">
        <v>0.61912100000000003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29873.8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0.38416699999999998</v>
      </c>
      <c r="L1008">
        <v>0.62201700000000004</v>
      </c>
      <c r="M1008">
        <v>0</v>
      </c>
      <c r="N1008" t="s">
        <v>43</v>
      </c>
      <c r="R1008">
        <f>AVERAGE(B959:B1008)</f>
        <v>29924.610000000008</v>
      </c>
      <c r="S1008">
        <f>AVERAGE(C959:C1008)</f>
        <v>0</v>
      </c>
      <c r="U1008">
        <f>_xlfn.VAR.P(B959:B1008)</f>
        <v>19047.124899999952</v>
      </c>
      <c r="V1008">
        <f>_xlfn.VAR.P(C959:C1008)</f>
        <v>0</v>
      </c>
      <c r="X1008">
        <f>1.96*SQRT(U1008)/50</f>
        <v>5.410043808171606</v>
      </c>
      <c r="Y1008">
        <f>1.96*SQRT(V1008)/50</f>
        <v>0</v>
      </c>
    </row>
    <row r="1009" spans="1:13" x14ac:dyDescent="0.25">
      <c r="A1009" t="s">
        <v>46</v>
      </c>
      <c r="B1009">
        <v>1496326.6379</v>
      </c>
      <c r="C1009" t="s">
        <v>37</v>
      </c>
    </row>
    <row r="1010" spans="1:13" x14ac:dyDescent="0.25">
      <c r="A1010" t="s">
        <v>47</v>
      </c>
      <c r="B1010">
        <v>28581.599999999999</v>
      </c>
      <c r="C1010">
        <v>28553.8</v>
      </c>
      <c r="D1010">
        <v>28551.599999999999</v>
      </c>
      <c r="E1010">
        <v>28505.599999999999</v>
      </c>
      <c r="F1010">
        <v>3178.24</v>
      </c>
      <c r="G1010">
        <v>0</v>
      </c>
      <c r="H1010">
        <v>945.553</v>
      </c>
      <c r="I1010">
        <v>0</v>
      </c>
      <c r="J1010">
        <v>0.37569000000000002</v>
      </c>
      <c r="K1010">
        <v>0.62566600000000006</v>
      </c>
      <c r="L1010">
        <v>0</v>
      </c>
      <c r="M1010" t="s">
        <v>43</v>
      </c>
    </row>
    <row r="1011" spans="1:13" x14ac:dyDescent="0.25">
      <c r="A1011" t="s">
        <v>47</v>
      </c>
      <c r="B1011">
        <v>28588.6</v>
      </c>
      <c r="C1011">
        <v>28561.4</v>
      </c>
      <c r="D1011">
        <v>28561</v>
      </c>
      <c r="E1011">
        <v>28514.2</v>
      </c>
      <c r="F1011">
        <v>3158.53</v>
      </c>
      <c r="G1011">
        <v>0</v>
      </c>
      <c r="H1011">
        <v>951.50599999999997</v>
      </c>
      <c r="I1011">
        <v>0</v>
      </c>
      <c r="J1011">
        <v>0.37676300000000001</v>
      </c>
      <c r="K1011">
        <v>0.61909000000000003</v>
      </c>
      <c r="L1011">
        <v>0</v>
      </c>
      <c r="M1011" t="s">
        <v>43</v>
      </c>
    </row>
    <row r="1012" spans="1:13" x14ac:dyDescent="0.25">
      <c r="A1012" t="s">
        <v>47</v>
      </c>
      <c r="B1012">
        <v>28627.3</v>
      </c>
      <c r="C1012">
        <v>28599.7</v>
      </c>
      <c r="D1012">
        <v>28599.4</v>
      </c>
      <c r="E1012">
        <v>28553.3</v>
      </c>
      <c r="F1012">
        <v>3154.54</v>
      </c>
      <c r="G1012">
        <v>0</v>
      </c>
      <c r="H1012">
        <v>948.05100000000004</v>
      </c>
      <c r="I1012">
        <v>0</v>
      </c>
      <c r="J1012">
        <v>0.37572</v>
      </c>
      <c r="K1012">
        <v>0.61911899999999997</v>
      </c>
      <c r="L1012">
        <v>0</v>
      </c>
      <c r="M1012" t="s">
        <v>43</v>
      </c>
    </row>
    <row r="1013" spans="1:13" x14ac:dyDescent="0.25">
      <c r="A1013" t="s">
        <v>47</v>
      </c>
      <c r="B1013">
        <v>28556.9</v>
      </c>
      <c r="C1013">
        <v>28519.1</v>
      </c>
      <c r="D1013">
        <v>28518.7</v>
      </c>
      <c r="E1013">
        <v>28472.6</v>
      </c>
      <c r="F1013">
        <v>3145.88</v>
      </c>
      <c r="G1013">
        <v>0</v>
      </c>
      <c r="H1013">
        <v>947.06200000000001</v>
      </c>
      <c r="I1013">
        <v>0</v>
      </c>
      <c r="J1013">
        <v>0.37569000000000002</v>
      </c>
      <c r="K1013">
        <v>0.61911700000000003</v>
      </c>
      <c r="L1013">
        <v>0</v>
      </c>
      <c r="M1013" t="s">
        <v>43</v>
      </c>
    </row>
    <row r="1014" spans="1:13" x14ac:dyDescent="0.25">
      <c r="A1014" t="s">
        <v>47</v>
      </c>
      <c r="B1014">
        <v>28527</v>
      </c>
      <c r="C1014">
        <v>28500.400000000001</v>
      </c>
      <c r="D1014">
        <v>28500</v>
      </c>
      <c r="E1014">
        <v>28453</v>
      </c>
      <c r="F1014">
        <v>3084.2</v>
      </c>
      <c r="G1014">
        <v>0</v>
      </c>
      <c r="H1014">
        <v>947.65200000000004</v>
      </c>
      <c r="I1014">
        <v>0</v>
      </c>
      <c r="J1014">
        <v>0.375695</v>
      </c>
      <c r="K1014">
        <v>0.61911099999999997</v>
      </c>
      <c r="L1014">
        <v>0</v>
      </c>
      <c r="M1014" t="s">
        <v>43</v>
      </c>
    </row>
    <row r="1015" spans="1:13" x14ac:dyDescent="0.25">
      <c r="A1015" t="s">
        <v>47</v>
      </c>
      <c r="B1015">
        <v>28486.7</v>
      </c>
      <c r="C1015">
        <v>28459.599999999999</v>
      </c>
      <c r="D1015">
        <v>28459.200000000001</v>
      </c>
      <c r="E1015">
        <v>28412.9</v>
      </c>
      <c r="F1015">
        <v>3091.59</v>
      </c>
      <c r="G1015">
        <v>0</v>
      </c>
      <c r="H1015">
        <v>945.51300000000003</v>
      </c>
      <c r="I1015">
        <v>0</v>
      </c>
      <c r="J1015">
        <v>0.37569599999999997</v>
      </c>
      <c r="K1015">
        <v>0.61911300000000002</v>
      </c>
      <c r="L1015">
        <v>0</v>
      </c>
      <c r="M1015" t="s">
        <v>43</v>
      </c>
    </row>
    <row r="1016" spans="1:13" x14ac:dyDescent="0.25">
      <c r="A1016" t="s">
        <v>47</v>
      </c>
      <c r="B1016">
        <v>28531.7</v>
      </c>
      <c r="C1016">
        <v>28505</v>
      </c>
      <c r="D1016">
        <v>28504.6</v>
      </c>
      <c r="E1016">
        <v>28458.400000000001</v>
      </c>
      <c r="F1016">
        <v>3091.55</v>
      </c>
      <c r="G1016">
        <v>0</v>
      </c>
      <c r="H1016">
        <v>945.97299999999996</v>
      </c>
      <c r="I1016">
        <v>0</v>
      </c>
      <c r="J1016">
        <v>0.37726900000000002</v>
      </c>
      <c r="K1016">
        <v>0.619116</v>
      </c>
      <c r="L1016">
        <v>0</v>
      </c>
      <c r="M1016" t="s">
        <v>43</v>
      </c>
    </row>
    <row r="1017" spans="1:13" x14ac:dyDescent="0.25">
      <c r="A1017" t="s">
        <v>47</v>
      </c>
      <c r="B1017">
        <v>28459.200000000001</v>
      </c>
      <c r="C1017">
        <v>28431.5</v>
      </c>
      <c r="D1017">
        <v>28431.200000000001</v>
      </c>
      <c r="E1017">
        <v>28385</v>
      </c>
      <c r="F1017">
        <v>3090.03</v>
      </c>
      <c r="G1017">
        <v>0</v>
      </c>
      <c r="H1017">
        <v>946.90300000000002</v>
      </c>
      <c r="I1017">
        <v>0</v>
      </c>
      <c r="J1017">
        <v>0.37578400000000001</v>
      </c>
      <c r="K1017">
        <v>0.61944100000000002</v>
      </c>
      <c r="L1017">
        <v>0</v>
      </c>
      <c r="M1017" t="s">
        <v>43</v>
      </c>
    </row>
    <row r="1018" spans="1:13" x14ac:dyDescent="0.25">
      <c r="A1018" t="s">
        <v>47</v>
      </c>
      <c r="B1018">
        <v>28522.400000000001</v>
      </c>
      <c r="C1018">
        <v>28496</v>
      </c>
      <c r="D1018">
        <v>28495.599999999999</v>
      </c>
      <c r="E1018">
        <v>28449.3</v>
      </c>
      <c r="F1018">
        <v>3110.26</v>
      </c>
      <c r="G1018">
        <v>0</v>
      </c>
      <c r="H1018">
        <v>954.875</v>
      </c>
      <c r="I1018">
        <v>0</v>
      </c>
      <c r="J1018">
        <v>0.375691</v>
      </c>
      <c r="K1018">
        <v>0.61912</v>
      </c>
      <c r="L1018">
        <v>0</v>
      </c>
      <c r="M1018" t="s">
        <v>43</v>
      </c>
    </row>
    <row r="1019" spans="1:13" x14ac:dyDescent="0.25">
      <c r="A1019" t="s">
        <v>47</v>
      </c>
      <c r="B1019">
        <v>28516.400000000001</v>
      </c>
      <c r="C1019">
        <v>28490.2</v>
      </c>
      <c r="D1019">
        <v>28489.9</v>
      </c>
      <c r="E1019">
        <v>28443.9</v>
      </c>
      <c r="F1019">
        <v>3125.88</v>
      </c>
      <c r="G1019">
        <v>0</v>
      </c>
      <c r="H1019">
        <v>943.798</v>
      </c>
      <c r="I1019">
        <v>0</v>
      </c>
      <c r="J1019">
        <v>0.375834</v>
      </c>
      <c r="K1019">
        <v>0.62461500000000003</v>
      </c>
      <c r="L1019">
        <v>0</v>
      </c>
      <c r="M1019" t="s">
        <v>43</v>
      </c>
    </row>
    <row r="1020" spans="1:13" x14ac:dyDescent="0.25">
      <c r="A1020" t="s">
        <v>47</v>
      </c>
      <c r="B1020">
        <v>28687.5</v>
      </c>
      <c r="C1020">
        <v>28661.1</v>
      </c>
      <c r="D1020">
        <v>28660.7</v>
      </c>
      <c r="E1020">
        <v>28615</v>
      </c>
      <c r="F1020">
        <v>3110.29</v>
      </c>
      <c r="G1020">
        <v>0</v>
      </c>
      <c r="H1020">
        <v>952.94</v>
      </c>
      <c r="I1020">
        <v>0</v>
      </c>
      <c r="J1020">
        <v>0.37603799999999998</v>
      </c>
      <c r="K1020">
        <v>0.61912199999999995</v>
      </c>
      <c r="L1020">
        <v>0</v>
      </c>
      <c r="M1020" t="s">
        <v>43</v>
      </c>
    </row>
    <row r="1021" spans="1:13" x14ac:dyDescent="0.25">
      <c r="A1021" t="s">
        <v>47</v>
      </c>
      <c r="B1021">
        <v>28541.9</v>
      </c>
      <c r="C1021">
        <v>28515.3</v>
      </c>
      <c r="D1021">
        <v>28515</v>
      </c>
      <c r="E1021">
        <v>28468.9</v>
      </c>
      <c r="F1021">
        <v>3112.23</v>
      </c>
      <c r="G1021">
        <v>0</v>
      </c>
      <c r="H1021">
        <v>948.61099999999999</v>
      </c>
      <c r="I1021">
        <v>0</v>
      </c>
      <c r="J1021">
        <v>0.37637100000000001</v>
      </c>
      <c r="K1021">
        <v>0.62182000000000004</v>
      </c>
      <c r="L1021">
        <v>0</v>
      </c>
      <c r="M1021" t="s">
        <v>43</v>
      </c>
    </row>
    <row r="1022" spans="1:13" x14ac:dyDescent="0.25">
      <c r="A1022" t="s">
        <v>47</v>
      </c>
      <c r="B1022">
        <v>28494.400000000001</v>
      </c>
      <c r="C1022">
        <v>28467.5</v>
      </c>
      <c r="D1022">
        <v>28467.200000000001</v>
      </c>
      <c r="E1022">
        <v>28420.6</v>
      </c>
      <c r="F1022">
        <v>3091.1</v>
      </c>
      <c r="G1022">
        <v>0</v>
      </c>
      <c r="H1022">
        <v>947.39499999999998</v>
      </c>
      <c r="I1022">
        <v>0</v>
      </c>
      <c r="J1022">
        <v>0.37569599999999997</v>
      </c>
      <c r="K1022">
        <v>0.61912100000000003</v>
      </c>
      <c r="L1022">
        <v>0</v>
      </c>
      <c r="M1022" t="s">
        <v>43</v>
      </c>
    </row>
    <row r="1023" spans="1:13" x14ac:dyDescent="0.25">
      <c r="A1023" t="s">
        <v>47</v>
      </c>
      <c r="B1023">
        <v>28457.1</v>
      </c>
      <c r="C1023">
        <v>28430.9</v>
      </c>
      <c r="D1023">
        <v>28430.5</v>
      </c>
      <c r="E1023">
        <v>28383.5</v>
      </c>
      <c r="F1023">
        <v>3062.84</v>
      </c>
      <c r="G1023">
        <v>0</v>
      </c>
      <c r="H1023">
        <v>945.928</v>
      </c>
      <c r="I1023">
        <v>0</v>
      </c>
      <c r="J1023">
        <v>0.37572800000000001</v>
      </c>
      <c r="K1023">
        <v>0.62571600000000005</v>
      </c>
      <c r="L1023">
        <v>0</v>
      </c>
      <c r="M1023" t="s">
        <v>43</v>
      </c>
    </row>
    <row r="1024" spans="1:13" x14ac:dyDescent="0.25">
      <c r="A1024" t="s">
        <v>47</v>
      </c>
      <c r="B1024">
        <v>28494.9</v>
      </c>
      <c r="C1024">
        <v>28468.6</v>
      </c>
      <c r="D1024">
        <v>28468.3</v>
      </c>
      <c r="E1024">
        <v>28421.8</v>
      </c>
      <c r="F1024">
        <v>3101.95</v>
      </c>
      <c r="G1024">
        <v>0</v>
      </c>
      <c r="H1024">
        <v>950.44500000000005</v>
      </c>
      <c r="I1024">
        <v>0</v>
      </c>
      <c r="J1024">
        <v>0.37582900000000002</v>
      </c>
      <c r="K1024">
        <v>0.62362499999999998</v>
      </c>
      <c r="L1024">
        <v>0</v>
      </c>
      <c r="M1024" t="s">
        <v>43</v>
      </c>
    </row>
    <row r="1025" spans="1:13" x14ac:dyDescent="0.25">
      <c r="A1025" t="s">
        <v>47</v>
      </c>
      <c r="B1025">
        <v>28486.400000000001</v>
      </c>
      <c r="C1025">
        <v>28458.7</v>
      </c>
      <c r="D1025">
        <v>28458.3</v>
      </c>
      <c r="E1025">
        <v>28412.2</v>
      </c>
      <c r="F1025">
        <v>3097.03</v>
      </c>
      <c r="G1025">
        <v>0</v>
      </c>
      <c r="H1025">
        <v>944.31799999999998</v>
      </c>
      <c r="I1025">
        <v>0</v>
      </c>
      <c r="J1025">
        <v>0.36686000000000002</v>
      </c>
      <c r="K1025">
        <v>0.62743899999999997</v>
      </c>
      <c r="L1025">
        <v>0</v>
      </c>
      <c r="M1025" t="s">
        <v>43</v>
      </c>
    </row>
    <row r="1026" spans="1:13" x14ac:dyDescent="0.25">
      <c r="A1026" t="s">
        <v>47</v>
      </c>
      <c r="B1026">
        <v>28537.9</v>
      </c>
      <c r="C1026">
        <v>28509.599999999999</v>
      </c>
      <c r="D1026">
        <v>28509.200000000001</v>
      </c>
      <c r="E1026">
        <v>28462.2</v>
      </c>
      <c r="F1026">
        <v>3122.75</v>
      </c>
      <c r="G1026">
        <v>0</v>
      </c>
      <c r="H1026">
        <v>947.91800000000001</v>
      </c>
      <c r="I1026">
        <v>0</v>
      </c>
      <c r="J1026">
        <v>0.37571399999999999</v>
      </c>
      <c r="K1026">
        <v>0.61912199999999995</v>
      </c>
      <c r="L1026">
        <v>0</v>
      </c>
      <c r="M1026" t="s">
        <v>43</v>
      </c>
    </row>
    <row r="1027" spans="1:13" x14ac:dyDescent="0.25">
      <c r="A1027" t="s">
        <v>47</v>
      </c>
      <c r="B1027">
        <v>28480</v>
      </c>
      <c r="C1027">
        <v>28453.200000000001</v>
      </c>
      <c r="D1027">
        <v>28452.799999999999</v>
      </c>
      <c r="E1027">
        <v>28406.7</v>
      </c>
      <c r="F1027">
        <v>3101.91</v>
      </c>
      <c r="G1027">
        <v>0</v>
      </c>
      <c r="H1027">
        <v>945.44200000000001</v>
      </c>
      <c r="I1027">
        <v>0</v>
      </c>
      <c r="J1027">
        <v>0.37652600000000003</v>
      </c>
      <c r="K1027">
        <v>0.62930900000000001</v>
      </c>
      <c r="L1027">
        <v>0</v>
      </c>
      <c r="M1027" t="s">
        <v>43</v>
      </c>
    </row>
    <row r="1028" spans="1:13" x14ac:dyDescent="0.25">
      <c r="A1028" t="s">
        <v>47</v>
      </c>
      <c r="B1028">
        <v>28561.3</v>
      </c>
      <c r="C1028">
        <v>28535.1</v>
      </c>
      <c r="D1028">
        <v>28534.6</v>
      </c>
      <c r="E1028">
        <v>28488.5</v>
      </c>
      <c r="F1028">
        <v>3104.45</v>
      </c>
      <c r="G1028">
        <v>0</v>
      </c>
      <c r="H1028">
        <v>948.678</v>
      </c>
      <c r="I1028">
        <v>0</v>
      </c>
      <c r="J1028">
        <v>0.37570399999999998</v>
      </c>
      <c r="K1028">
        <v>0.62822100000000003</v>
      </c>
      <c r="L1028">
        <v>0</v>
      </c>
      <c r="M1028" t="s">
        <v>43</v>
      </c>
    </row>
    <row r="1029" spans="1:13" x14ac:dyDescent="0.25">
      <c r="A1029" t="s">
        <v>47</v>
      </c>
      <c r="B1029">
        <v>28536.5</v>
      </c>
      <c r="C1029">
        <v>28510.1</v>
      </c>
      <c r="D1029">
        <v>28509.7</v>
      </c>
      <c r="E1029">
        <v>28463</v>
      </c>
      <c r="F1029">
        <v>3116.09</v>
      </c>
      <c r="G1029">
        <v>0</v>
      </c>
      <c r="H1029">
        <v>946.80100000000004</v>
      </c>
      <c r="I1029">
        <v>0</v>
      </c>
      <c r="J1029">
        <v>0.37605699999999997</v>
      </c>
      <c r="K1029">
        <v>0.62978599999999996</v>
      </c>
      <c r="L1029">
        <v>0</v>
      </c>
      <c r="M1029" t="s">
        <v>43</v>
      </c>
    </row>
    <row r="1030" spans="1:13" x14ac:dyDescent="0.25">
      <c r="A1030" t="s">
        <v>47</v>
      </c>
      <c r="B1030">
        <v>28480.9</v>
      </c>
      <c r="C1030">
        <v>28452.2</v>
      </c>
      <c r="D1030">
        <v>28451.7</v>
      </c>
      <c r="E1030">
        <v>28405.4</v>
      </c>
      <c r="F1030">
        <v>3086.71</v>
      </c>
      <c r="G1030">
        <v>0</v>
      </c>
      <c r="H1030">
        <v>949.31100000000004</v>
      </c>
      <c r="I1030">
        <v>0</v>
      </c>
      <c r="J1030">
        <v>0.37651800000000002</v>
      </c>
      <c r="K1030">
        <v>0.62970599999999999</v>
      </c>
      <c r="L1030">
        <v>0</v>
      </c>
      <c r="M1030" t="s">
        <v>43</v>
      </c>
    </row>
    <row r="1031" spans="1:13" x14ac:dyDescent="0.25">
      <c r="A1031" t="s">
        <v>47</v>
      </c>
      <c r="B1031">
        <v>28482.1</v>
      </c>
      <c r="C1031">
        <v>28456</v>
      </c>
      <c r="D1031">
        <v>28455.7</v>
      </c>
      <c r="E1031">
        <v>28409.3</v>
      </c>
      <c r="F1031">
        <v>3090.46</v>
      </c>
      <c r="G1031">
        <v>0</v>
      </c>
      <c r="H1031">
        <v>944.65599999999995</v>
      </c>
      <c r="I1031">
        <v>0</v>
      </c>
      <c r="J1031">
        <v>0.37784299999999998</v>
      </c>
      <c r="K1031">
        <v>0.619116</v>
      </c>
      <c r="L1031">
        <v>0</v>
      </c>
      <c r="M1031" t="s">
        <v>43</v>
      </c>
    </row>
    <row r="1032" spans="1:13" x14ac:dyDescent="0.25">
      <c r="A1032" t="s">
        <v>47</v>
      </c>
      <c r="B1032">
        <v>28467.7</v>
      </c>
      <c r="C1032">
        <v>28441.1</v>
      </c>
      <c r="D1032">
        <v>28440.7</v>
      </c>
      <c r="E1032">
        <v>28393.8</v>
      </c>
      <c r="F1032">
        <v>3085.29</v>
      </c>
      <c r="G1032">
        <v>0</v>
      </c>
      <c r="H1032">
        <v>946.46799999999996</v>
      </c>
      <c r="I1032">
        <v>0</v>
      </c>
      <c r="J1032">
        <v>0.37587999999999999</v>
      </c>
      <c r="K1032">
        <v>0.62315600000000004</v>
      </c>
      <c r="L1032">
        <v>0</v>
      </c>
      <c r="M1032" t="s">
        <v>43</v>
      </c>
    </row>
    <row r="1033" spans="1:13" x14ac:dyDescent="0.25">
      <c r="A1033" t="s">
        <v>47</v>
      </c>
      <c r="B1033">
        <v>28492.6</v>
      </c>
      <c r="C1033">
        <v>28466.3</v>
      </c>
      <c r="D1033">
        <v>28465.9</v>
      </c>
      <c r="E1033">
        <v>28419.9</v>
      </c>
      <c r="F1033">
        <v>3096.05</v>
      </c>
      <c r="G1033">
        <v>0</v>
      </c>
      <c r="H1033">
        <v>945.73800000000006</v>
      </c>
      <c r="I1033">
        <v>0</v>
      </c>
      <c r="J1033">
        <v>0.37569999999999998</v>
      </c>
      <c r="K1033">
        <v>0.62590299999999999</v>
      </c>
      <c r="L1033">
        <v>0</v>
      </c>
      <c r="M1033" t="s">
        <v>43</v>
      </c>
    </row>
    <row r="1034" spans="1:13" x14ac:dyDescent="0.25">
      <c r="A1034" t="s">
        <v>47</v>
      </c>
      <c r="B1034">
        <v>28488.9</v>
      </c>
      <c r="C1034">
        <v>28460.3</v>
      </c>
      <c r="D1034">
        <v>28460</v>
      </c>
      <c r="E1034">
        <v>28413.7</v>
      </c>
      <c r="F1034">
        <v>3111.47</v>
      </c>
      <c r="G1034">
        <v>0</v>
      </c>
      <c r="H1034">
        <v>946.49</v>
      </c>
      <c r="I1034">
        <v>0</v>
      </c>
      <c r="J1034">
        <v>0.37595099999999998</v>
      </c>
      <c r="K1034">
        <v>0.61912100000000003</v>
      </c>
      <c r="L1034">
        <v>0</v>
      </c>
      <c r="M1034" t="s">
        <v>43</v>
      </c>
    </row>
    <row r="1035" spans="1:13" x14ac:dyDescent="0.25">
      <c r="A1035" t="s">
        <v>47</v>
      </c>
      <c r="B1035">
        <v>28544.5</v>
      </c>
      <c r="C1035">
        <v>28517.599999999999</v>
      </c>
      <c r="D1035">
        <v>28517.200000000001</v>
      </c>
      <c r="E1035">
        <v>28470.799999999999</v>
      </c>
      <c r="F1035">
        <v>3122.87</v>
      </c>
      <c r="G1035">
        <v>0</v>
      </c>
      <c r="H1035">
        <v>948.37</v>
      </c>
      <c r="I1035">
        <v>0</v>
      </c>
      <c r="J1035">
        <v>0.37569599999999997</v>
      </c>
      <c r="K1035">
        <v>0.62902999999999998</v>
      </c>
      <c r="L1035">
        <v>0</v>
      </c>
      <c r="M1035" t="s">
        <v>43</v>
      </c>
    </row>
    <row r="1036" spans="1:13" x14ac:dyDescent="0.25">
      <c r="A1036" t="s">
        <v>47</v>
      </c>
      <c r="B1036">
        <v>28547.599999999999</v>
      </c>
      <c r="C1036">
        <v>28521.3</v>
      </c>
      <c r="D1036">
        <v>28520.9</v>
      </c>
      <c r="E1036">
        <v>28474.2</v>
      </c>
      <c r="F1036">
        <v>3122.96</v>
      </c>
      <c r="G1036">
        <v>0</v>
      </c>
      <c r="H1036">
        <v>949.22299999999996</v>
      </c>
      <c r="I1036">
        <v>0</v>
      </c>
      <c r="J1036">
        <v>0.37570300000000001</v>
      </c>
      <c r="K1036">
        <v>0.62744699999999998</v>
      </c>
      <c r="L1036">
        <v>0</v>
      </c>
      <c r="M1036" t="s">
        <v>43</v>
      </c>
    </row>
    <row r="1037" spans="1:13" x14ac:dyDescent="0.25">
      <c r="A1037" t="s">
        <v>47</v>
      </c>
      <c r="B1037">
        <v>28584.799999999999</v>
      </c>
      <c r="C1037">
        <v>28558.3</v>
      </c>
      <c r="D1037">
        <v>28558</v>
      </c>
      <c r="E1037">
        <v>28512.1</v>
      </c>
      <c r="F1037">
        <v>3081.2</v>
      </c>
      <c r="G1037">
        <v>0</v>
      </c>
      <c r="H1037">
        <v>952.01</v>
      </c>
      <c r="I1037">
        <v>0</v>
      </c>
      <c r="J1037">
        <v>0.37578699999999998</v>
      </c>
      <c r="K1037">
        <v>0.61912</v>
      </c>
      <c r="L1037">
        <v>0</v>
      </c>
      <c r="M1037" t="s">
        <v>43</v>
      </c>
    </row>
    <row r="1038" spans="1:13" x14ac:dyDescent="0.25">
      <c r="A1038" t="s">
        <v>47</v>
      </c>
      <c r="B1038">
        <v>28516.5</v>
      </c>
      <c r="C1038">
        <v>28490.3</v>
      </c>
      <c r="D1038">
        <v>28490</v>
      </c>
      <c r="E1038">
        <v>28443.7</v>
      </c>
      <c r="F1038">
        <v>3105.02</v>
      </c>
      <c r="G1038">
        <v>0</v>
      </c>
      <c r="H1038">
        <v>949.41200000000003</v>
      </c>
      <c r="I1038">
        <v>0</v>
      </c>
      <c r="J1038">
        <v>0.37689299999999998</v>
      </c>
      <c r="K1038">
        <v>0.62959299999999996</v>
      </c>
      <c r="L1038">
        <v>0</v>
      </c>
      <c r="M1038" t="s">
        <v>43</v>
      </c>
    </row>
    <row r="1039" spans="1:13" x14ac:dyDescent="0.25">
      <c r="A1039" t="s">
        <v>47</v>
      </c>
      <c r="B1039">
        <v>28512.5</v>
      </c>
      <c r="C1039">
        <v>28486.5</v>
      </c>
      <c r="D1039">
        <v>28486.1</v>
      </c>
      <c r="E1039">
        <v>28439.8</v>
      </c>
      <c r="F1039">
        <v>3091.23</v>
      </c>
      <c r="G1039">
        <v>0</v>
      </c>
      <c r="H1039">
        <v>948.19299999999998</v>
      </c>
      <c r="I1039">
        <v>0</v>
      </c>
      <c r="J1039">
        <v>0.37584899999999999</v>
      </c>
      <c r="K1039">
        <v>0.62067000000000005</v>
      </c>
      <c r="L1039">
        <v>0</v>
      </c>
      <c r="M1039" t="s">
        <v>43</v>
      </c>
    </row>
    <row r="1040" spans="1:13" x14ac:dyDescent="0.25">
      <c r="A1040" t="s">
        <v>47</v>
      </c>
      <c r="B1040">
        <v>28463.7</v>
      </c>
      <c r="C1040">
        <v>28437.1</v>
      </c>
      <c r="D1040">
        <v>28436.7</v>
      </c>
      <c r="E1040">
        <v>28390.2</v>
      </c>
      <c r="F1040">
        <v>3087.92</v>
      </c>
      <c r="G1040">
        <v>0</v>
      </c>
      <c r="H1040">
        <v>947.33299999999997</v>
      </c>
      <c r="I1040">
        <v>0</v>
      </c>
      <c r="J1040">
        <v>0.37569999999999998</v>
      </c>
      <c r="K1040">
        <v>0.61911899999999997</v>
      </c>
      <c r="L1040">
        <v>0</v>
      </c>
      <c r="M1040" t="s">
        <v>43</v>
      </c>
    </row>
    <row r="1041" spans="1:13" x14ac:dyDescent="0.25">
      <c r="A1041" t="s">
        <v>47</v>
      </c>
      <c r="B1041">
        <v>28539.200000000001</v>
      </c>
      <c r="C1041">
        <v>28513.1</v>
      </c>
      <c r="D1041">
        <v>28512.7</v>
      </c>
      <c r="E1041">
        <v>28466.5</v>
      </c>
      <c r="F1041">
        <v>3092.87</v>
      </c>
      <c r="G1041">
        <v>0</v>
      </c>
      <c r="H1041">
        <v>947.09199999999998</v>
      </c>
      <c r="I1041">
        <v>0</v>
      </c>
      <c r="J1041">
        <v>0.37569399999999997</v>
      </c>
      <c r="K1041">
        <v>0.619116</v>
      </c>
      <c r="L1041">
        <v>0</v>
      </c>
      <c r="M1041" t="s">
        <v>43</v>
      </c>
    </row>
    <row r="1042" spans="1:13" x14ac:dyDescent="0.25">
      <c r="A1042" t="s">
        <v>47</v>
      </c>
      <c r="B1042">
        <v>28405.1</v>
      </c>
      <c r="C1042">
        <v>28378.5</v>
      </c>
      <c r="D1042">
        <v>28378.2</v>
      </c>
      <c r="E1042">
        <v>28332.5</v>
      </c>
      <c r="F1042">
        <v>3067.29</v>
      </c>
      <c r="G1042">
        <v>0</v>
      </c>
      <c r="H1042">
        <v>940.83399999999995</v>
      </c>
      <c r="I1042">
        <v>0</v>
      </c>
      <c r="J1042">
        <v>0.37569000000000002</v>
      </c>
      <c r="K1042">
        <v>0.629718</v>
      </c>
      <c r="L1042">
        <v>0</v>
      </c>
      <c r="M1042" t="s">
        <v>43</v>
      </c>
    </row>
    <row r="1043" spans="1:13" x14ac:dyDescent="0.25">
      <c r="A1043" t="s">
        <v>47</v>
      </c>
      <c r="B1043">
        <v>28553.200000000001</v>
      </c>
      <c r="C1043">
        <v>28526.3</v>
      </c>
      <c r="D1043">
        <v>28525.9</v>
      </c>
      <c r="E1043">
        <v>28479.7</v>
      </c>
      <c r="F1043">
        <v>3110.34</v>
      </c>
      <c r="G1043">
        <v>0</v>
      </c>
      <c r="H1043">
        <v>948.94100000000003</v>
      </c>
      <c r="I1043">
        <v>0</v>
      </c>
      <c r="J1043">
        <v>0.37571500000000002</v>
      </c>
      <c r="K1043">
        <v>0.61911300000000002</v>
      </c>
      <c r="L1043">
        <v>0</v>
      </c>
      <c r="M1043" t="s">
        <v>43</v>
      </c>
    </row>
    <row r="1044" spans="1:13" x14ac:dyDescent="0.25">
      <c r="A1044" t="s">
        <v>47</v>
      </c>
      <c r="B1044">
        <v>28460</v>
      </c>
      <c r="C1044">
        <v>28433.200000000001</v>
      </c>
      <c r="D1044">
        <v>28432.799999999999</v>
      </c>
      <c r="E1044">
        <v>28386.9</v>
      </c>
      <c r="F1044">
        <v>3106.1</v>
      </c>
      <c r="G1044">
        <v>0</v>
      </c>
      <c r="H1044">
        <v>945.40200000000004</v>
      </c>
      <c r="I1044">
        <v>0</v>
      </c>
      <c r="J1044">
        <v>0.37614199999999998</v>
      </c>
      <c r="K1044">
        <v>0.62980400000000003</v>
      </c>
      <c r="L1044">
        <v>0</v>
      </c>
      <c r="M1044" t="s">
        <v>43</v>
      </c>
    </row>
    <row r="1045" spans="1:13" x14ac:dyDescent="0.25">
      <c r="A1045" t="s">
        <v>47</v>
      </c>
      <c r="B1045">
        <v>28566.3</v>
      </c>
      <c r="C1045">
        <v>28539.3</v>
      </c>
      <c r="D1045">
        <v>28538.9</v>
      </c>
      <c r="E1045">
        <v>28492.799999999999</v>
      </c>
      <c r="F1045">
        <v>3122.21</v>
      </c>
      <c r="G1045">
        <v>0</v>
      </c>
      <c r="H1045">
        <v>952.16700000000003</v>
      </c>
      <c r="I1045">
        <v>0</v>
      </c>
      <c r="J1045">
        <v>0.37604100000000001</v>
      </c>
      <c r="K1045">
        <v>0.62975800000000004</v>
      </c>
      <c r="L1045">
        <v>0</v>
      </c>
      <c r="M1045" t="s">
        <v>43</v>
      </c>
    </row>
    <row r="1046" spans="1:13" x14ac:dyDescent="0.25">
      <c r="A1046" t="s">
        <v>47</v>
      </c>
      <c r="B1046">
        <v>28634.2</v>
      </c>
      <c r="C1046">
        <v>28607.8</v>
      </c>
      <c r="D1046">
        <v>28607.4</v>
      </c>
      <c r="E1046">
        <v>28561</v>
      </c>
      <c r="F1046">
        <v>3127.9</v>
      </c>
      <c r="G1046">
        <v>0</v>
      </c>
      <c r="H1046">
        <v>949.28599999999994</v>
      </c>
      <c r="I1046">
        <v>0</v>
      </c>
      <c r="J1046">
        <v>0.37649500000000002</v>
      </c>
      <c r="K1046">
        <v>0.61912199999999995</v>
      </c>
      <c r="L1046">
        <v>0</v>
      </c>
      <c r="M1046" t="s">
        <v>43</v>
      </c>
    </row>
    <row r="1047" spans="1:13" x14ac:dyDescent="0.25">
      <c r="A1047" t="s">
        <v>47</v>
      </c>
      <c r="B1047">
        <v>28485.1</v>
      </c>
      <c r="C1047">
        <v>28458.5</v>
      </c>
      <c r="D1047">
        <v>28458.1</v>
      </c>
      <c r="E1047">
        <v>28411.8</v>
      </c>
      <c r="F1047">
        <v>3095.61</v>
      </c>
      <c r="G1047">
        <v>0</v>
      </c>
      <c r="H1047">
        <v>951.13900000000001</v>
      </c>
      <c r="I1047">
        <v>0</v>
      </c>
      <c r="J1047">
        <v>0.37569399999999997</v>
      </c>
      <c r="K1047">
        <v>0.61912199999999995</v>
      </c>
      <c r="L1047">
        <v>0</v>
      </c>
      <c r="M1047" t="s">
        <v>43</v>
      </c>
    </row>
    <row r="1048" spans="1:13" x14ac:dyDescent="0.25">
      <c r="A1048" t="s">
        <v>47</v>
      </c>
      <c r="B1048">
        <v>28453.7</v>
      </c>
      <c r="C1048">
        <v>28427.200000000001</v>
      </c>
      <c r="D1048">
        <v>28426.799999999999</v>
      </c>
      <c r="E1048">
        <v>28380.9</v>
      </c>
      <c r="F1048">
        <v>3078.52</v>
      </c>
      <c r="G1048">
        <v>0</v>
      </c>
      <c r="H1048">
        <v>939.83299999999997</v>
      </c>
      <c r="I1048">
        <v>0</v>
      </c>
      <c r="J1048">
        <v>0.376189</v>
      </c>
      <c r="K1048">
        <v>0.61912199999999995</v>
      </c>
      <c r="L1048">
        <v>0</v>
      </c>
      <c r="M1048" t="s">
        <v>43</v>
      </c>
    </row>
    <row r="1049" spans="1:13" x14ac:dyDescent="0.25">
      <c r="A1049" t="s">
        <v>47</v>
      </c>
      <c r="B1049">
        <v>28523.4</v>
      </c>
      <c r="C1049">
        <v>28497.3</v>
      </c>
      <c r="D1049">
        <v>28497</v>
      </c>
      <c r="E1049">
        <v>28450.799999999999</v>
      </c>
      <c r="F1049">
        <v>3097.61</v>
      </c>
      <c r="G1049">
        <v>0</v>
      </c>
      <c r="H1049">
        <v>947.41399999999999</v>
      </c>
      <c r="I1049">
        <v>0</v>
      </c>
      <c r="J1049">
        <v>0.364898</v>
      </c>
      <c r="K1049">
        <v>0.61912199999999995</v>
      </c>
      <c r="L1049">
        <v>0</v>
      </c>
      <c r="M1049" t="s">
        <v>43</v>
      </c>
    </row>
    <row r="1050" spans="1:13" x14ac:dyDescent="0.25">
      <c r="A1050" t="s">
        <v>47</v>
      </c>
      <c r="B1050">
        <v>28540.799999999999</v>
      </c>
      <c r="C1050">
        <v>28514</v>
      </c>
      <c r="D1050">
        <v>28513.599999999999</v>
      </c>
      <c r="E1050">
        <v>28466.9</v>
      </c>
      <c r="F1050">
        <v>3108.58</v>
      </c>
      <c r="G1050">
        <v>0</v>
      </c>
      <c r="H1050">
        <v>949.61400000000003</v>
      </c>
      <c r="I1050">
        <v>0</v>
      </c>
      <c r="J1050">
        <v>0.37569000000000002</v>
      </c>
      <c r="K1050">
        <v>0.629471</v>
      </c>
      <c r="L1050">
        <v>0</v>
      </c>
      <c r="M1050" t="s">
        <v>43</v>
      </c>
    </row>
    <row r="1051" spans="1:13" x14ac:dyDescent="0.25">
      <c r="A1051" t="s">
        <v>47</v>
      </c>
      <c r="B1051">
        <v>28466.7</v>
      </c>
      <c r="C1051">
        <v>28439.9</v>
      </c>
      <c r="D1051">
        <v>28439.5</v>
      </c>
      <c r="E1051">
        <v>28393.200000000001</v>
      </c>
      <c r="F1051">
        <v>3098.32</v>
      </c>
      <c r="G1051">
        <v>0</v>
      </c>
      <c r="H1051">
        <v>947.02200000000005</v>
      </c>
      <c r="I1051">
        <v>0</v>
      </c>
      <c r="J1051">
        <v>0.375691</v>
      </c>
      <c r="K1051">
        <v>0.62789200000000001</v>
      </c>
      <c r="L1051">
        <v>0</v>
      </c>
      <c r="M1051" t="s">
        <v>43</v>
      </c>
    </row>
    <row r="1052" spans="1:13" x14ac:dyDescent="0.25">
      <c r="A1052" t="s">
        <v>47</v>
      </c>
      <c r="B1052">
        <v>28520.7</v>
      </c>
      <c r="C1052">
        <v>28493.9</v>
      </c>
      <c r="D1052">
        <v>28493.5</v>
      </c>
      <c r="E1052">
        <v>28446.6</v>
      </c>
      <c r="F1052">
        <v>3100.62</v>
      </c>
      <c r="G1052">
        <v>0</v>
      </c>
      <c r="H1052">
        <v>947.49099999999999</v>
      </c>
      <c r="I1052">
        <v>0</v>
      </c>
      <c r="J1052">
        <v>0.37569000000000002</v>
      </c>
      <c r="K1052">
        <v>0.61912199999999995</v>
      </c>
      <c r="L1052">
        <v>0</v>
      </c>
      <c r="M1052" t="s">
        <v>43</v>
      </c>
    </row>
    <row r="1053" spans="1:13" x14ac:dyDescent="0.25">
      <c r="A1053" t="s">
        <v>47</v>
      </c>
      <c r="B1053">
        <v>28546.799999999999</v>
      </c>
      <c r="C1053">
        <v>28518</v>
      </c>
      <c r="D1053">
        <v>28517.599999999999</v>
      </c>
      <c r="E1053">
        <v>28471.5</v>
      </c>
      <c r="F1053">
        <v>3117.75</v>
      </c>
      <c r="G1053">
        <v>0</v>
      </c>
      <c r="H1053">
        <v>948.91</v>
      </c>
      <c r="I1053">
        <v>0</v>
      </c>
      <c r="J1053">
        <v>0.37601800000000002</v>
      </c>
      <c r="K1053">
        <v>0.61911499999999997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28576.2</v>
      </c>
      <c r="C1054">
        <v>28548.9</v>
      </c>
      <c r="D1054">
        <v>28548.5</v>
      </c>
      <c r="E1054">
        <v>28502.5</v>
      </c>
      <c r="F1054">
        <v>3106.59</v>
      </c>
      <c r="G1054">
        <v>0</v>
      </c>
      <c r="H1054">
        <v>950.17899999999997</v>
      </c>
      <c r="I1054">
        <v>0</v>
      </c>
      <c r="J1054">
        <v>0.37635400000000002</v>
      </c>
      <c r="K1054">
        <v>0.62791300000000005</v>
      </c>
      <c r="L1054">
        <v>0</v>
      </c>
      <c r="M1054" t="s">
        <v>43</v>
      </c>
    </row>
    <row r="1055" spans="1:13" x14ac:dyDescent="0.25">
      <c r="A1055" t="s">
        <v>47</v>
      </c>
      <c r="B1055">
        <v>28528.2</v>
      </c>
      <c r="C1055">
        <v>28501.9</v>
      </c>
      <c r="D1055">
        <v>28501.4</v>
      </c>
      <c r="E1055">
        <v>28455.3</v>
      </c>
      <c r="F1055">
        <v>3078.14</v>
      </c>
      <c r="G1055">
        <v>0</v>
      </c>
      <c r="H1055">
        <v>949.76700000000005</v>
      </c>
      <c r="I1055">
        <v>0</v>
      </c>
      <c r="J1055">
        <v>0.37766100000000002</v>
      </c>
      <c r="K1055">
        <v>0.61912199999999995</v>
      </c>
      <c r="L1055">
        <v>0</v>
      </c>
      <c r="M1055" t="s">
        <v>43</v>
      </c>
    </row>
    <row r="1056" spans="1:13" x14ac:dyDescent="0.25">
      <c r="A1056" t="s">
        <v>47</v>
      </c>
      <c r="B1056">
        <v>28531.200000000001</v>
      </c>
      <c r="C1056">
        <v>28504.5</v>
      </c>
      <c r="D1056">
        <v>28504.1</v>
      </c>
      <c r="E1056">
        <v>28458</v>
      </c>
      <c r="F1056">
        <v>3084.75</v>
      </c>
      <c r="G1056">
        <v>0</v>
      </c>
      <c r="H1056">
        <v>948.93499999999995</v>
      </c>
      <c r="I1056">
        <v>0</v>
      </c>
      <c r="J1056">
        <v>0.37576100000000001</v>
      </c>
      <c r="K1056">
        <v>0.61912199999999995</v>
      </c>
      <c r="L1056">
        <v>0</v>
      </c>
      <c r="M1056" t="s">
        <v>43</v>
      </c>
    </row>
    <row r="1057" spans="1:25" x14ac:dyDescent="0.25">
      <c r="A1057" t="s">
        <v>47</v>
      </c>
      <c r="B1057">
        <v>28442.400000000001</v>
      </c>
      <c r="C1057">
        <v>28416.2</v>
      </c>
      <c r="D1057">
        <v>28415.8</v>
      </c>
      <c r="E1057">
        <v>28369.9</v>
      </c>
      <c r="F1057">
        <v>3086.14</v>
      </c>
      <c r="G1057">
        <v>0</v>
      </c>
      <c r="H1057">
        <v>944.57799999999997</v>
      </c>
      <c r="I1057">
        <v>0</v>
      </c>
      <c r="J1057">
        <v>0.37592500000000001</v>
      </c>
      <c r="K1057">
        <v>0.61912199999999995</v>
      </c>
      <c r="L1057">
        <v>0</v>
      </c>
      <c r="M1057" t="s">
        <v>43</v>
      </c>
    </row>
    <row r="1058" spans="1:25" x14ac:dyDescent="0.25">
      <c r="A1058" t="s">
        <v>47</v>
      </c>
      <c r="B1058">
        <v>28550.799999999999</v>
      </c>
      <c r="C1058">
        <v>28523.9</v>
      </c>
      <c r="D1058">
        <v>28523.599999999999</v>
      </c>
      <c r="E1058">
        <v>28476.7</v>
      </c>
      <c r="F1058">
        <v>3108.47</v>
      </c>
      <c r="G1058">
        <v>0</v>
      </c>
      <c r="H1058">
        <v>952.36800000000005</v>
      </c>
      <c r="I1058">
        <v>0</v>
      </c>
      <c r="J1058">
        <v>0.375691</v>
      </c>
      <c r="K1058">
        <v>0.61912199999999995</v>
      </c>
      <c r="L1058">
        <v>0</v>
      </c>
      <c r="M1058" t="s">
        <v>43</v>
      </c>
    </row>
    <row r="1059" spans="1:25" x14ac:dyDescent="0.25">
      <c r="A1059" t="s">
        <v>47</v>
      </c>
      <c r="B1059">
        <v>28456.7</v>
      </c>
      <c r="C1059">
        <v>28430.5</v>
      </c>
      <c r="D1059">
        <v>28430.1</v>
      </c>
      <c r="E1059">
        <v>28384.1</v>
      </c>
      <c r="F1059">
        <v>3077.43</v>
      </c>
      <c r="G1059">
        <v>0</v>
      </c>
      <c r="H1059">
        <v>946.91600000000005</v>
      </c>
      <c r="I1059">
        <v>0</v>
      </c>
      <c r="J1059">
        <v>0.37569399999999997</v>
      </c>
      <c r="K1059">
        <v>0.62479399999999996</v>
      </c>
      <c r="L1059">
        <v>0</v>
      </c>
      <c r="M1059" t="s">
        <v>43</v>
      </c>
    </row>
    <row r="1060" spans="1:25" x14ac:dyDescent="0.25">
      <c r="A1060" t="s">
        <v>47</v>
      </c>
      <c r="B1060">
        <v>28484.799999999999</v>
      </c>
      <c r="C1060">
        <v>28458.2</v>
      </c>
      <c r="D1060">
        <v>28457.8</v>
      </c>
      <c r="E1060">
        <v>28411.599999999999</v>
      </c>
      <c r="F1060">
        <v>3097.75</v>
      </c>
      <c r="G1060">
        <v>0</v>
      </c>
      <c r="H1060">
        <v>945.68899999999996</v>
      </c>
      <c r="I1060">
        <v>0</v>
      </c>
      <c r="J1060">
        <v>0.37609599999999999</v>
      </c>
      <c r="K1060">
        <v>0.62676399999999999</v>
      </c>
      <c r="L1060">
        <v>0</v>
      </c>
      <c r="M1060" t="s">
        <v>43</v>
      </c>
    </row>
    <row r="1061" spans="1:25" x14ac:dyDescent="0.25">
      <c r="A1061" t="s">
        <v>47</v>
      </c>
      <c r="B1061">
        <v>28514.5</v>
      </c>
      <c r="C1061">
        <v>28487.7</v>
      </c>
      <c r="D1061">
        <v>28487.3</v>
      </c>
      <c r="E1061">
        <v>28440.9</v>
      </c>
      <c r="F1061">
        <v>3120.24</v>
      </c>
      <c r="G1061">
        <v>0</v>
      </c>
      <c r="H1061">
        <v>946.86800000000005</v>
      </c>
      <c r="I1061">
        <v>0</v>
      </c>
      <c r="J1061">
        <v>0.375691</v>
      </c>
      <c r="K1061">
        <v>0.62954399999999999</v>
      </c>
      <c r="L1061">
        <v>0</v>
      </c>
      <c r="M1061" t="s">
        <v>43</v>
      </c>
    </row>
    <row r="1062" spans="1:25" x14ac:dyDescent="0.25">
      <c r="A1062" t="s">
        <v>47</v>
      </c>
      <c r="B1062">
        <v>28624.7</v>
      </c>
      <c r="C1062">
        <v>28597.3</v>
      </c>
      <c r="D1062">
        <v>28596.9</v>
      </c>
      <c r="E1062">
        <v>28550.7</v>
      </c>
      <c r="F1062">
        <v>3117.91</v>
      </c>
      <c r="G1062">
        <v>0</v>
      </c>
      <c r="H1062">
        <v>949.69299999999998</v>
      </c>
      <c r="I1062">
        <v>0</v>
      </c>
      <c r="J1062">
        <v>0.376579</v>
      </c>
      <c r="K1062">
        <v>0.62682400000000005</v>
      </c>
      <c r="L1062">
        <v>0</v>
      </c>
      <c r="M1062" t="s">
        <v>43</v>
      </c>
    </row>
    <row r="1063" spans="1:25" x14ac:dyDescent="0.25">
      <c r="A1063" t="s">
        <v>47</v>
      </c>
      <c r="B1063">
        <v>28617</v>
      </c>
      <c r="C1063">
        <v>28590.5</v>
      </c>
      <c r="D1063">
        <v>28590.1</v>
      </c>
      <c r="E1063">
        <v>28544.1</v>
      </c>
      <c r="F1063">
        <v>3117.73</v>
      </c>
      <c r="G1063">
        <v>0</v>
      </c>
      <c r="H1063">
        <v>948.67200000000003</v>
      </c>
      <c r="I1063">
        <v>0</v>
      </c>
      <c r="J1063">
        <v>0.37569599999999997</v>
      </c>
      <c r="K1063">
        <v>0.62749200000000005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28531.5</v>
      </c>
      <c r="C1064">
        <v>28504</v>
      </c>
      <c r="D1064">
        <v>28503.599999999999</v>
      </c>
      <c r="E1064">
        <v>28455.599999999999</v>
      </c>
      <c r="F1064">
        <v>3103.84</v>
      </c>
      <c r="G1064">
        <v>0</v>
      </c>
      <c r="H1064">
        <v>949.02099999999996</v>
      </c>
      <c r="I1064">
        <v>0</v>
      </c>
      <c r="J1064">
        <v>0.37569000000000002</v>
      </c>
      <c r="K1064">
        <v>0.629251</v>
      </c>
      <c r="L1064">
        <v>0</v>
      </c>
      <c r="M1064" t="s">
        <v>43</v>
      </c>
      <c r="R1064">
        <f>AVERAGE(B1015:B1064)</f>
        <v>28518.585999999996</v>
      </c>
      <c r="S1064">
        <f>AVERAGE(C1015:C1064)</f>
        <v>28491.799999999996</v>
      </c>
      <c r="U1064">
        <f>_xlfn.VAR.P(B1015:B1064)</f>
        <v>2781.2124039999985</v>
      </c>
      <c r="V1064">
        <f>_xlfn.VAR.P(C1015:C1064)</f>
        <v>2781.7111999999702</v>
      </c>
      <c r="X1064">
        <f>1.96*SQRT(U1064)/50</f>
        <v>2.0672982920910461</v>
      </c>
      <c r="Y1064">
        <f>1.96*SQRT(V1064)/50</f>
        <v>2.0674836633859903</v>
      </c>
    </row>
    <row r="1065" spans="1:25" x14ac:dyDescent="0.25">
      <c r="A1065" t="s">
        <v>47</v>
      </c>
      <c r="B1065">
        <v>1426043.6799000001</v>
      </c>
      <c r="C1065" t="s">
        <v>37</v>
      </c>
    </row>
    <row r="1066" spans="1:25" x14ac:dyDescent="0.25">
      <c r="A1066" t="s">
        <v>48</v>
      </c>
      <c r="B1066">
        <v>369317</v>
      </c>
      <c r="C1066">
        <v>362521</v>
      </c>
      <c r="D1066">
        <v>362222</v>
      </c>
      <c r="E1066">
        <v>362109</v>
      </c>
      <c r="F1066">
        <v>7555.18</v>
      </c>
      <c r="G1066">
        <v>7164.35</v>
      </c>
      <c r="H1066">
        <v>5036.91</v>
      </c>
      <c r="I1066">
        <v>0.37597000000000003</v>
      </c>
      <c r="J1066">
        <v>0.629745</v>
      </c>
      <c r="K1066">
        <v>0</v>
      </c>
      <c r="L1066" t="s">
        <v>43</v>
      </c>
    </row>
    <row r="1067" spans="1:25" x14ac:dyDescent="0.25">
      <c r="A1067" t="s">
        <v>48</v>
      </c>
      <c r="B1067">
        <v>369724</v>
      </c>
      <c r="C1067">
        <v>362855</v>
      </c>
      <c r="D1067">
        <v>362560</v>
      </c>
      <c r="E1067">
        <v>362446</v>
      </c>
      <c r="F1067">
        <v>7545.68</v>
      </c>
      <c r="G1067">
        <v>7572.83</v>
      </c>
      <c r="H1067">
        <v>5090.7</v>
      </c>
      <c r="I1067">
        <v>0.36704900000000001</v>
      </c>
      <c r="J1067">
        <v>0.62958599999999998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370652</v>
      </c>
      <c r="C1068">
        <v>364436</v>
      </c>
      <c r="D1068">
        <v>364142</v>
      </c>
      <c r="E1068">
        <v>364028</v>
      </c>
      <c r="F1068">
        <v>7540.1</v>
      </c>
      <c r="G1068">
        <v>7598.42</v>
      </c>
      <c r="H1068">
        <v>5108.3100000000004</v>
      </c>
      <c r="I1068">
        <v>0.37637799999999999</v>
      </c>
      <c r="J1068">
        <v>0.62636199999999997</v>
      </c>
      <c r="K1068">
        <v>0</v>
      </c>
      <c r="L1068" t="s">
        <v>43</v>
      </c>
    </row>
    <row r="1069" spans="1:25" x14ac:dyDescent="0.25">
      <c r="A1069" t="s">
        <v>48</v>
      </c>
      <c r="B1069">
        <v>370777</v>
      </c>
      <c r="C1069">
        <v>364504</v>
      </c>
      <c r="D1069">
        <v>364208</v>
      </c>
      <c r="E1069">
        <v>364094</v>
      </c>
      <c r="F1069">
        <v>7553.43</v>
      </c>
      <c r="G1069">
        <v>7599.24</v>
      </c>
      <c r="H1069">
        <v>5079.8999999999996</v>
      </c>
      <c r="I1069">
        <v>0.37569000000000002</v>
      </c>
      <c r="J1069">
        <v>0.619309</v>
      </c>
      <c r="K1069">
        <v>0</v>
      </c>
      <c r="L1069" t="s">
        <v>43</v>
      </c>
    </row>
    <row r="1070" spans="1:25" x14ac:dyDescent="0.25">
      <c r="A1070" t="s">
        <v>48</v>
      </c>
      <c r="B1070">
        <v>370920</v>
      </c>
      <c r="C1070">
        <v>364761</v>
      </c>
      <c r="D1070">
        <v>364464</v>
      </c>
      <c r="E1070">
        <v>364350</v>
      </c>
      <c r="F1070">
        <v>7527.97</v>
      </c>
      <c r="G1070">
        <v>7666.94</v>
      </c>
      <c r="H1070">
        <v>5110.6099999999997</v>
      </c>
      <c r="I1070">
        <v>0.37589699999999998</v>
      </c>
      <c r="J1070">
        <v>0.61912199999999995</v>
      </c>
      <c r="K1070">
        <v>0</v>
      </c>
      <c r="L1070" t="s">
        <v>43</v>
      </c>
    </row>
    <row r="1071" spans="1:25" x14ac:dyDescent="0.25">
      <c r="A1071" t="s">
        <v>48</v>
      </c>
      <c r="B1071">
        <v>371442</v>
      </c>
      <c r="C1071">
        <v>364891</v>
      </c>
      <c r="D1071">
        <v>364596</v>
      </c>
      <c r="E1071">
        <v>364482</v>
      </c>
      <c r="F1071">
        <v>7528.26</v>
      </c>
      <c r="G1071">
        <v>7821.35</v>
      </c>
      <c r="H1071">
        <v>5222.9399999999996</v>
      </c>
      <c r="I1071">
        <v>0.375691</v>
      </c>
      <c r="J1071">
        <v>0.61912100000000003</v>
      </c>
      <c r="K1071">
        <v>0</v>
      </c>
      <c r="L1071" t="s">
        <v>43</v>
      </c>
    </row>
    <row r="1072" spans="1:25" x14ac:dyDescent="0.25">
      <c r="A1072" t="s">
        <v>48</v>
      </c>
      <c r="B1072">
        <v>371161</v>
      </c>
      <c r="C1072">
        <v>364834</v>
      </c>
      <c r="D1072">
        <v>364538</v>
      </c>
      <c r="E1072">
        <v>364424</v>
      </c>
      <c r="F1072">
        <v>7557.08</v>
      </c>
      <c r="G1072">
        <v>7781.56</v>
      </c>
      <c r="H1072">
        <v>5149.6000000000004</v>
      </c>
      <c r="I1072">
        <v>0.375803</v>
      </c>
      <c r="J1072">
        <v>0.61911300000000002</v>
      </c>
      <c r="K1072">
        <v>0</v>
      </c>
      <c r="L1072" t="s">
        <v>43</v>
      </c>
    </row>
    <row r="1073" spans="1:12" x14ac:dyDescent="0.25">
      <c r="A1073" t="s">
        <v>48</v>
      </c>
      <c r="B1073">
        <v>371452</v>
      </c>
      <c r="C1073">
        <v>365241</v>
      </c>
      <c r="D1073">
        <v>364946</v>
      </c>
      <c r="E1073">
        <v>364832</v>
      </c>
      <c r="F1073">
        <v>7527.99</v>
      </c>
      <c r="G1073">
        <v>7730.52</v>
      </c>
      <c r="H1073">
        <v>5122.9399999999996</v>
      </c>
      <c r="I1073">
        <v>0.37569799999999998</v>
      </c>
      <c r="J1073">
        <v>0.61957899999999999</v>
      </c>
      <c r="K1073">
        <v>0</v>
      </c>
      <c r="L1073" t="s">
        <v>43</v>
      </c>
    </row>
    <row r="1074" spans="1:12" x14ac:dyDescent="0.25">
      <c r="A1074" t="s">
        <v>48</v>
      </c>
      <c r="B1074">
        <v>371713</v>
      </c>
      <c r="C1074">
        <v>365456</v>
      </c>
      <c r="D1074">
        <v>365161</v>
      </c>
      <c r="E1074">
        <v>365048</v>
      </c>
      <c r="F1074">
        <v>7533.75</v>
      </c>
      <c r="G1074">
        <v>7758.12</v>
      </c>
      <c r="H1074">
        <v>5118.3900000000003</v>
      </c>
      <c r="I1074">
        <v>0.375753</v>
      </c>
      <c r="J1074">
        <v>0.62963199999999997</v>
      </c>
      <c r="K1074">
        <v>0</v>
      </c>
      <c r="L1074" t="s">
        <v>43</v>
      </c>
    </row>
    <row r="1075" spans="1:12" x14ac:dyDescent="0.25">
      <c r="A1075" t="s">
        <v>48</v>
      </c>
      <c r="B1075">
        <v>369900</v>
      </c>
      <c r="C1075">
        <v>363479</v>
      </c>
      <c r="D1075">
        <v>363182</v>
      </c>
      <c r="E1075">
        <v>363068</v>
      </c>
      <c r="F1075">
        <v>7519.85</v>
      </c>
      <c r="G1075">
        <v>7757.76</v>
      </c>
      <c r="H1075">
        <v>5052.6899999999996</v>
      </c>
      <c r="I1075">
        <v>0.37569200000000003</v>
      </c>
      <c r="J1075">
        <v>0.61912199999999995</v>
      </c>
      <c r="K1075">
        <v>0</v>
      </c>
      <c r="L1075" t="s">
        <v>43</v>
      </c>
    </row>
    <row r="1076" spans="1:12" x14ac:dyDescent="0.25">
      <c r="A1076" t="s">
        <v>48</v>
      </c>
      <c r="B1076">
        <v>372734</v>
      </c>
      <c r="C1076">
        <v>366252</v>
      </c>
      <c r="D1076">
        <v>365954</v>
      </c>
      <c r="E1076">
        <v>365840</v>
      </c>
      <c r="F1076">
        <v>7576.32</v>
      </c>
      <c r="G1076">
        <v>7899.92</v>
      </c>
      <c r="H1076">
        <v>5160.17</v>
      </c>
      <c r="I1076">
        <v>0.37709700000000002</v>
      </c>
      <c r="J1076">
        <v>0.619089</v>
      </c>
      <c r="K1076">
        <v>0</v>
      </c>
      <c r="L1076" t="s">
        <v>43</v>
      </c>
    </row>
    <row r="1077" spans="1:12" x14ac:dyDescent="0.25">
      <c r="A1077" t="s">
        <v>48</v>
      </c>
      <c r="B1077">
        <v>372369</v>
      </c>
      <c r="C1077">
        <v>365902</v>
      </c>
      <c r="D1077">
        <v>365606</v>
      </c>
      <c r="E1077">
        <v>365491</v>
      </c>
      <c r="F1077">
        <v>7570.63</v>
      </c>
      <c r="G1077">
        <v>7909.85</v>
      </c>
      <c r="H1077">
        <v>5132.47</v>
      </c>
      <c r="I1077">
        <v>0.37635999999999997</v>
      </c>
      <c r="J1077">
        <v>0.61910600000000005</v>
      </c>
      <c r="K1077">
        <v>0</v>
      </c>
      <c r="L1077" t="s">
        <v>43</v>
      </c>
    </row>
    <row r="1078" spans="1:12" x14ac:dyDescent="0.25">
      <c r="A1078" t="s">
        <v>48</v>
      </c>
      <c r="B1078">
        <v>371209</v>
      </c>
      <c r="C1078">
        <v>364681</v>
      </c>
      <c r="D1078">
        <v>364384</v>
      </c>
      <c r="E1078">
        <v>364270</v>
      </c>
      <c r="F1078">
        <v>7533.27</v>
      </c>
      <c r="G1078">
        <v>7895.17</v>
      </c>
      <c r="H1078">
        <v>5103.34</v>
      </c>
      <c r="I1078">
        <v>0.37577300000000002</v>
      </c>
      <c r="J1078">
        <v>0.619116</v>
      </c>
      <c r="K1078">
        <v>0</v>
      </c>
      <c r="L1078" t="s">
        <v>43</v>
      </c>
    </row>
    <row r="1079" spans="1:12" x14ac:dyDescent="0.25">
      <c r="A1079" t="s">
        <v>48</v>
      </c>
      <c r="B1079">
        <v>372785</v>
      </c>
      <c r="C1079">
        <v>366048</v>
      </c>
      <c r="D1079">
        <v>365752</v>
      </c>
      <c r="E1079">
        <v>365639</v>
      </c>
      <c r="F1079">
        <v>7590.08</v>
      </c>
      <c r="G1079">
        <v>7985.03</v>
      </c>
      <c r="H1079">
        <v>5153.37</v>
      </c>
      <c r="I1079">
        <v>0.375996</v>
      </c>
      <c r="J1079">
        <v>0.61912100000000003</v>
      </c>
      <c r="K1079">
        <v>0</v>
      </c>
      <c r="L1079" t="s">
        <v>43</v>
      </c>
    </row>
    <row r="1080" spans="1:12" x14ac:dyDescent="0.25">
      <c r="A1080" t="s">
        <v>48</v>
      </c>
      <c r="B1080">
        <v>373292</v>
      </c>
      <c r="C1080">
        <v>366539</v>
      </c>
      <c r="D1080">
        <v>366241</v>
      </c>
      <c r="E1080">
        <v>366127</v>
      </c>
      <c r="F1080">
        <v>7558.08</v>
      </c>
      <c r="G1080">
        <v>8030.49</v>
      </c>
      <c r="H1080">
        <v>5132.0200000000004</v>
      </c>
      <c r="I1080">
        <v>0.37579000000000001</v>
      </c>
      <c r="J1080">
        <v>0.62846500000000005</v>
      </c>
      <c r="K1080">
        <v>0</v>
      </c>
      <c r="L1080" t="s">
        <v>43</v>
      </c>
    </row>
    <row r="1081" spans="1:12" x14ac:dyDescent="0.25">
      <c r="A1081" t="s">
        <v>48</v>
      </c>
      <c r="B1081">
        <v>372231</v>
      </c>
      <c r="C1081">
        <v>365516</v>
      </c>
      <c r="D1081">
        <v>365219</v>
      </c>
      <c r="E1081">
        <v>365104</v>
      </c>
      <c r="F1081">
        <v>7545.44</v>
      </c>
      <c r="G1081">
        <v>8044.3</v>
      </c>
      <c r="H1081">
        <v>5142.84</v>
      </c>
      <c r="I1081">
        <v>0.37590899999999999</v>
      </c>
      <c r="J1081">
        <v>0.62978000000000001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372732</v>
      </c>
      <c r="C1082">
        <v>365878</v>
      </c>
      <c r="D1082">
        <v>365580</v>
      </c>
      <c r="E1082">
        <v>365465</v>
      </c>
      <c r="F1082">
        <v>7536.69</v>
      </c>
      <c r="G1082">
        <v>8128.75</v>
      </c>
      <c r="H1082">
        <v>5195.8999999999996</v>
      </c>
      <c r="I1082">
        <v>0.37716300000000003</v>
      </c>
      <c r="J1082">
        <v>0.61910600000000005</v>
      </c>
      <c r="K1082">
        <v>0</v>
      </c>
      <c r="L1082" t="s">
        <v>43</v>
      </c>
    </row>
    <row r="1083" spans="1:12" x14ac:dyDescent="0.25">
      <c r="A1083" t="s">
        <v>48</v>
      </c>
      <c r="B1083">
        <v>372736</v>
      </c>
      <c r="C1083">
        <v>365771</v>
      </c>
      <c r="D1083">
        <v>365473</v>
      </c>
      <c r="E1083">
        <v>365358</v>
      </c>
      <c r="F1083">
        <v>7546.39</v>
      </c>
      <c r="G1083">
        <v>8206.9500000000007</v>
      </c>
      <c r="H1083">
        <v>5158.7299999999996</v>
      </c>
      <c r="I1083">
        <v>0.37592300000000001</v>
      </c>
      <c r="J1083">
        <v>0.61912</v>
      </c>
      <c r="K1083">
        <v>0</v>
      </c>
      <c r="L1083" t="s">
        <v>43</v>
      </c>
    </row>
    <row r="1084" spans="1:12" x14ac:dyDescent="0.25">
      <c r="A1084" t="s">
        <v>48</v>
      </c>
      <c r="B1084">
        <v>372597</v>
      </c>
      <c r="C1084">
        <v>365641</v>
      </c>
      <c r="D1084">
        <v>365346</v>
      </c>
      <c r="E1084">
        <v>365232</v>
      </c>
      <c r="F1084">
        <v>7506.4</v>
      </c>
      <c r="G1084">
        <v>8155.32</v>
      </c>
      <c r="H1084">
        <v>5203.8500000000004</v>
      </c>
      <c r="I1084">
        <v>0.37573099999999998</v>
      </c>
      <c r="J1084">
        <v>0.62642699999999996</v>
      </c>
      <c r="K1084">
        <v>0</v>
      </c>
      <c r="L1084" t="s">
        <v>43</v>
      </c>
    </row>
    <row r="1085" spans="1:12" x14ac:dyDescent="0.25">
      <c r="A1085" t="s">
        <v>48</v>
      </c>
      <c r="B1085">
        <v>373026</v>
      </c>
      <c r="C1085">
        <v>365982</v>
      </c>
      <c r="D1085">
        <v>365686</v>
      </c>
      <c r="E1085">
        <v>365573</v>
      </c>
      <c r="F1085">
        <v>7527.11</v>
      </c>
      <c r="G1085">
        <v>8076.49</v>
      </c>
      <c r="H1085">
        <v>5100.8100000000004</v>
      </c>
      <c r="I1085">
        <v>0.376442</v>
      </c>
      <c r="J1085">
        <v>0.61912199999999995</v>
      </c>
      <c r="K1085">
        <v>0</v>
      </c>
      <c r="L1085" t="s">
        <v>43</v>
      </c>
    </row>
    <row r="1086" spans="1:12" x14ac:dyDescent="0.25">
      <c r="A1086" t="s">
        <v>48</v>
      </c>
      <c r="B1086">
        <v>372489</v>
      </c>
      <c r="C1086">
        <v>365281</v>
      </c>
      <c r="D1086">
        <v>364984</v>
      </c>
      <c r="E1086">
        <v>364870</v>
      </c>
      <c r="F1086">
        <v>7532.92</v>
      </c>
      <c r="G1086">
        <v>8239.09</v>
      </c>
      <c r="H1086">
        <v>5233.17</v>
      </c>
      <c r="I1086">
        <v>0.37579699999999999</v>
      </c>
      <c r="J1086">
        <v>0.61912199999999995</v>
      </c>
      <c r="K1086">
        <v>0</v>
      </c>
      <c r="L1086" t="s">
        <v>43</v>
      </c>
    </row>
    <row r="1087" spans="1:12" x14ac:dyDescent="0.25">
      <c r="A1087" t="s">
        <v>48</v>
      </c>
      <c r="B1087">
        <v>373245</v>
      </c>
      <c r="C1087">
        <v>365989</v>
      </c>
      <c r="D1087">
        <v>365690</v>
      </c>
      <c r="E1087">
        <v>365576</v>
      </c>
      <c r="F1087">
        <v>7544.14</v>
      </c>
      <c r="G1087">
        <v>8252.1299999999992</v>
      </c>
      <c r="H1087">
        <v>5183.8100000000004</v>
      </c>
      <c r="I1087">
        <v>0.375691</v>
      </c>
      <c r="J1087">
        <v>0.62638000000000005</v>
      </c>
      <c r="K1087">
        <v>0</v>
      </c>
      <c r="L1087" t="s">
        <v>43</v>
      </c>
    </row>
    <row r="1088" spans="1:12" x14ac:dyDescent="0.25">
      <c r="A1088" t="s">
        <v>48</v>
      </c>
      <c r="B1088">
        <v>373096</v>
      </c>
      <c r="C1088">
        <v>365858</v>
      </c>
      <c r="D1088">
        <v>365561</v>
      </c>
      <c r="E1088">
        <v>365448</v>
      </c>
      <c r="F1088">
        <v>7562.17</v>
      </c>
      <c r="G1088">
        <v>8151.01</v>
      </c>
      <c r="H1088">
        <v>5151.8999999999996</v>
      </c>
      <c r="I1088">
        <v>0.375751</v>
      </c>
      <c r="J1088">
        <v>0.62728600000000001</v>
      </c>
      <c r="K1088">
        <v>0</v>
      </c>
      <c r="L1088" t="s">
        <v>43</v>
      </c>
    </row>
    <row r="1089" spans="1:12" x14ac:dyDescent="0.25">
      <c r="A1089" t="s">
        <v>48</v>
      </c>
      <c r="B1089">
        <v>373824</v>
      </c>
      <c r="C1089">
        <v>366475</v>
      </c>
      <c r="D1089">
        <v>366179</v>
      </c>
      <c r="E1089">
        <v>366064</v>
      </c>
      <c r="F1089">
        <v>7538.55</v>
      </c>
      <c r="G1089">
        <v>8169.56</v>
      </c>
      <c r="H1089">
        <v>5146.53</v>
      </c>
      <c r="I1089">
        <v>0.375857</v>
      </c>
      <c r="J1089">
        <v>0.62980400000000003</v>
      </c>
      <c r="K1089">
        <v>0</v>
      </c>
      <c r="L1089" t="s">
        <v>43</v>
      </c>
    </row>
    <row r="1090" spans="1:12" x14ac:dyDescent="0.25">
      <c r="A1090" t="s">
        <v>48</v>
      </c>
      <c r="B1090">
        <v>373318</v>
      </c>
      <c r="C1090">
        <v>365855</v>
      </c>
      <c r="D1090">
        <v>365558</v>
      </c>
      <c r="E1090">
        <v>365445</v>
      </c>
      <c r="F1090">
        <v>7545.83</v>
      </c>
      <c r="G1090">
        <v>8180.85</v>
      </c>
      <c r="H1090">
        <v>5154.41</v>
      </c>
      <c r="I1090">
        <v>0.37632900000000002</v>
      </c>
      <c r="J1090">
        <v>0.619112</v>
      </c>
      <c r="K1090">
        <v>0</v>
      </c>
      <c r="L1090" t="s">
        <v>43</v>
      </c>
    </row>
    <row r="1091" spans="1:12" x14ac:dyDescent="0.25">
      <c r="A1091" t="s">
        <v>48</v>
      </c>
      <c r="B1091">
        <v>373968</v>
      </c>
      <c r="C1091">
        <v>366384</v>
      </c>
      <c r="D1091">
        <v>366088</v>
      </c>
      <c r="E1091">
        <v>365974</v>
      </c>
      <c r="F1091">
        <v>7549.15</v>
      </c>
      <c r="G1091">
        <v>8377.36</v>
      </c>
      <c r="H1091">
        <v>5172.67</v>
      </c>
      <c r="I1091">
        <v>0.37573699999999999</v>
      </c>
      <c r="J1091">
        <v>0.61910100000000001</v>
      </c>
      <c r="K1091">
        <v>0</v>
      </c>
      <c r="L1091" t="s">
        <v>43</v>
      </c>
    </row>
    <row r="1092" spans="1:12" x14ac:dyDescent="0.25">
      <c r="A1092" t="s">
        <v>48</v>
      </c>
      <c r="B1092">
        <v>374046</v>
      </c>
      <c r="C1092">
        <v>366581</v>
      </c>
      <c r="D1092">
        <v>366282</v>
      </c>
      <c r="E1092">
        <v>366169</v>
      </c>
      <c r="F1092">
        <v>7534.17</v>
      </c>
      <c r="G1092">
        <v>8400.8700000000008</v>
      </c>
      <c r="H1092">
        <v>5132.57</v>
      </c>
      <c r="I1092">
        <v>0.37569000000000002</v>
      </c>
      <c r="J1092">
        <v>0.62951699999999999</v>
      </c>
      <c r="K1092">
        <v>0</v>
      </c>
      <c r="L1092" t="s">
        <v>43</v>
      </c>
    </row>
    <row r="1093" spans="1:12" x14ac:dyDescent="0.25">
      <c r="A1093" t="s">
        <v>48</v>
      </c>
      <c r="B1093">
        <v>374103</v>
      </c>
      <c r="C1093">
        <v>366514</v>
      </c>
      <c r="D1093">
        <v>366216</v>
      </c>
      <c r="E1093">
        <v>366102</v>
      </c>
      <c r="F1093">
        <v>7564.82</v>
      </c>
      <c r="G1093">
        <v>8486.66</v>
      </c>
      <c r="H1093">
        <v>5240.3599999999997</v>
      </c>
      <c r="I1093">
        <v>0.37570399999999998</v>
      </c>
      <c r="J1093">
        <v>0.62978599999999996</v>
      </c>
      <c r="K1093">
        <v>0</v>
      </c>
      <c r="L1093" t="s">
        <v>43</v>
      </c>
    </row>
    <row r="1094" spans="1:12" x14ac:dyDescent="0.25">
      <c r="A1094" t="s">
        <v>48</v>
      </c>
      <c r="B1094">
        <v>374703</v>
      </c>
      <c r="C1094">
        <v>366827</v>
      </c>
      <c r="D1094">
        <v>366530</v>
      </c>
      <c r="E1094">
        <v>366415</v>
      </c>
      <c r="F1094">
        <v>7545.88</v>
      </c>
      <c r="G1094">
        <v>8379.2199999999993</v>
      </c>
      <c r="H1094">
        <v>5152.75</v>
      </c>
      <c r="I1094">
        <v>0.37378699999999998</v>
      </c>
      <c r="J1094">
        <v>0.62952300000000005</v>
      </c>
      <c r="K1094">
        <v>0</v>
      </c>
      <c r="L1094" t="s">
        <v>43</v>
      </c>
    </row>
    <row r="1095" spans="1:12" x14ac:dyDescent="0.25">
      <c r="A1095" t="s">
        <v>48</v>
      </c>
      <c r="B1095">
        <v>375074</v>
      </c>
      <c r="C1095">
        <v>367251</v>
      </c>
      <c r="D1095">
        <v>366954</v>
      </c>
      <c r="E1095">
        <v>366841</v>
      </c>
      <c r="F1095">
        <v>7559.09</v>
      </c>
      <c r="G1095">
        <v>8540.07</v>
      </c>
      <c r="H1095">
        <v>5166.5200000000004</v>
      </c>
      <c r="I1095">
        <v>0.371666</v>
      </c>
      <c r="J1095">
        <v>0.629799</v>
      </c>
      <c r="K1095">
        <v>0</v>
      </c>
      <c r="L1095" t="s">
        <v>43</v>
      </c>
    </row>
    <row r="1096" spans="1:12" x14ac:dyDescent="0.25">
      <c r="A1096" t="s">
        <v>48</v>
      </c>
      <c r="B1096">
        <v>374861</v>
      </c>
      <c r="C1096">
        <v>367114</v>
      </c>
      <c r="D1096">
        <v>366815</v>
      </c>
      <c r="E1096">
        <v>366701</v>
      </c>
      <c r="F1096">
        <v>7565.97</v>
      </c>
      <c r="G1096">
        <v>8524.93</v>
      </c>
      <c r="H1096">
        <v>5235.53</v>
      </c>
      <c r="I1096">
        <v>0.375695</v>
      </c>
      <c r="J1096">
        <v>0.61912199999999995</v>
      </c>
      <c r="K1096">
        <v>0</v>
      </c>
      <c r="L1096" t="s">
        <v>43</v>
      </c>
    </row>
    <row r="1097" spans="1:12" x14ac:dyDescent="0.25">
      <c r="A1097" t="s">
        <v>48</v>
      </c>
      <c r="B1097">
        <v>374982</v>
      </c>
      <c r="C1097">
        <v>367235</v>
      </c>
      <c r="D1097">
        <v>366935</v>
      </c>
      <c r="E1097">
        <v>366821</v>
      </c>
      <c r="F1097">
        <v>7549.18</v>
      </c>
      <c r="G1097">
        <v>8641.8700000000008</v>
      </c>
      <c r="H1097">
        <v>5175.45</v>
      </c>
      <c r="I1097">
        <v>0.37593199999999999</v>
      </c>
      <c r="J1097">
        <v>0.62853300000000001</v>
      </c>
      <c r="K1097">
        <v>0</v>
      </c>
      <c r="L1097" t="s">
        <v>43</v>
      </c>
    </row>
    <row r="1098" spans="1:12" x14ac:dyDescent="0.25">
      <c r="A1098" t="s">
        <v>48</v>
      </c>
      <c r="B1098">
        <v>375522</v>
      </c>
      <c r="C1098">
        <v>367275</v>
      </c>
      <c r="D1098">
        <v>366976</v>
      </c>
      <c r="E1098">
        <v>366861</v>
      </c>
      <c r="F1098">
        <v>7532.14</v>
      </c>
      <c r="G1098">
        <v>8615.99</v>
      </c>
      <c r="H1098">
        <v>5217.01</v>
      </c>
      <c r="I1098">
        <v>0.36440699999999998</v>
      </c>
      <c r="J1098">
        <v>0.62257300000000004</v>
      </c>
      <c r="K1098">
        <v>0</v>
      </c>
      <c r="L1098" t="s">
        <v>43</v>
      </c>
    </row>
    <row r="1099" spans="1:12" x14ac:dyDescent="0.25">
      <c r="A1099" t="s">
        <v>48</v>
      </c>
      <c r="B1099">
        <v>375561</v>
      </c>
      <c r="C1099">
        <v>367415</v>
      </c>
      <c r="D1099">
        <v>367117</v>
      </c>
      <c r="E1099">
        <v>367004</v>
      </c>
      <c r="F1099">
        <v>7484.65</v>
      </c>
      <c r="G1099">
        <v>8817.0300000000007</v>
      </c>
      <c r="H1099">
        <v>5151.2</v>
      </c>
      <c r="I1099">
        <v>0.37614300000000001</v>
      </c>
      <c r="J1099">
        <v>0.61912199999999995</v>
      </c>
      <c r="K1099">
        <v>0</v>
      </c>
      <c r="L1099" t="s">
        <v>43</v>
      </c>
    </row>
    <row r="1100" spans="1:12" x14ac:dyDescent="0.25">
      <c r="A1100" t="s">
        <v>48</v>
      </c>
      <c r="B1100">
        <v>375322</v>
      </c>
      <c r="C1100">
        <v>367148</v>
      </c>
      <c r="D1100">
        <v>366850</v>
      </c>
      <c r="E1100">
        <v>366736</v>
      </c>
      <c r="F1100">
        <v>7541.16</v>
      </c>
      <c r="G1100">
        <v>8681.2800000000007</v>
      </c>
      <c r="H1100">
        <v>5168.74</v>
      </c>
      <c r="I1100">
        <v>0.375691</v>
      </c>
      <c r="J1100">
        <v>0.62691200000000002</v>
      </c>
      <c r="K1100">
        <v>0</v>
      </c>
      <c r="L1100" t="s">
        <v>43</v>
      </c>
    </row>
    <row r="1101" spans="1:12" x14ac:dyDescent="0.25">
      <c r="A1101" t="s">
        <v>48</v>
      </c>
      <c r="B1101">
        <v>376423</v>
      </c>
      <c r="C1101">
        <v>368111</v>
      </c>
      <c r="D1101">
        <v>367812</v>
      </c>
      <c r="E1101">
        <v>367698</v>
      </c>
      <c r="F1101">
        <v>7502.53</v>
      </c>
      <c r="G1101">
        <v>8717.0300000000007</v>
      </c>
      <c r="H1101">
        <v>5142.1499999999996</v>
      </c>
      <c r="I1101">
        <v>0.37582700000000002</v>
      </c>
      <c r="J1101">
        <v>0.62962399999999996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375914</v>
      </c>
      <c r="C1102">
        <v>367518</v>
      </c>
      <c r="D1102">
        <v>367219</v>
      </c>
      <c r="E1102">
        <v>367104</v>
      </c>
      <c r="F1102">
        <v>7544.56</v>
      </c>
      <c r="G1102">
        <v>8919.5</v>
      </c>
      <c r="H1102">
        <v>5137.8999999999996</v>
      </c>
      <c r="I1102">
        <v>0.375809</v>
      </c>
      <c r="J1102">
        <v>0.62859200000000004</v>
      </c>
      <c r="K1102">
        <v>0</v>
      </c>
      <c r="L1102" t="s">
        <v>43</v>
      </c>
    </row>
    <row r="1103" spans="1:12" x14ac:dyDescent="0.25">
      <c r="A1103" t="s">
        <v>48</v>
      </c>
      <c r="B1103">
        <v>376051</v>
      </c>
      <c r="C1103">
        <v>367657</v>
      </c>
      <c r="D1103">
        <v>367358</v>
      </c>
      <c r="E1103">
        <v>367245</v>
      </c>
      <c r="F1103">
        <v>7535.04</v>
      </c>
      <c r="G1103">
        <v>8840.2000000000007</v>
      </c>
      <c r="H1103">
        <v>5179.47</v>
      </c>
      <c r="I1103">
        <v>0.37573800000000002</v>
      </c>
      <c r="J1103">
        <v>0.61912199999999995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376414</v>
      </c>
      <c r="C1104">
        <v>368000</v>
      </c>
      <c r="D1104">
        <v>367702</v>
      </c>
      <c r="E1104">
        <v>367588</v>
      </c>
      <c r="F1104">
        <v>7522.45</v>
      </c>
      <c r="G1104">
        <v>8940.5499999999993</v>
      </c>
      <c r="H1104">
        <v>5181.49</v>
      </c>
      <c r="I1104">
        <v>0.375691</v>
      </c>
      <c r="J1104">
        <v>0.628911</v>
      </c>
      <c r="K1104">
        <v>0</v>
      </c>
      <c r="L1104" t="s">
        <v>43</v>
      </c>
    </row>
    <row r="1105" spans="1:25" x14ac:dyDescent="0.25">
      <c r="A1105" t="s">
        <v>48</v>
      </c>
      <c r="B1105">
        <v>376758</v>
      </c>
      <c r="C1105">
        <v>367995</v>
      </c>
      <c r="D1105">
        <v>367698</v>
      </c>
      <c r="E1105">
        <v>367585</v>
      </c>
      <c r="F1105">
        <v>7496.74</v>
      </c>
      <c r="G1105">
        <v>8897.26</v>
      </c>
      <c r="H1105">
        <v>5132.5200000000004</v>
      </c>
      <c r="I1105">
        <v>0.37580200000000002</v>
      </c>
      <c r="J1105">
        <v>0.62873000000000001</v>
      </c>
      <c r="K1105">
        <v>0</v>
      </c>
      <c r="L1105" t="s">
        <v>43</v>
      </c>
    </row>
    <row r="1106" spans="1:25" x14ac:dyDescent="0.25">
      <c r="A1106" t="s">
        <v>48</v>
      </c>
      <c r="B1106">
        <v>377473</v>
      </c>
      <c r="C1106">
        <v>368530</v>
      </c>
      <c r="D1106">
        <v>368231</v>
      </c>
      <c r="E1106">
        <v>368116</v>
      </c>
      <c r="F1106">
        <v>7558.31</v>
      </c>
      <c r="G1106">
        <v>9116.48</v>
      </c>
      <c r="H1106">
        <v>5169.12</v>
      </c>
      <c r="I1106">
        <v>0.37569799999999998</v>
      </c>
      <c r="J1106">
        <v>0.61912199999999995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377078</v>
      </c>
      <c r="C1107">
        <v>368232</v>
      </c>
      <c r="D1107">
        <v>367933</v>
      </c>
      <c r="E1107">
        <v>367819</v>
      </c>
      <c r="F1107">
        <v>7541.48</v>
      </c>
      <c r="G1107">
        <v>8987.9699999999993</v>
      </c>
      <c r="H1107">
        <v>5178.84</v>
      </c>
      <c r="I1107">
        <v>0.36439100000000002</v>
      </c>
      <c r="J1107">
        <v>0.61910100000000001</v>
      </c>
      <c r="K1107">
        <v>0</v>
      </c>
      <c r="L1107" t="s">
        <v>43</v>
      </c>
    </row>
    <row r="1108" spans="1:25" x14ac:dyDescent="0.25">
      <c r="A1108" t="s">
        <v>48</v>
      </c>
      <c r="B1108">
        <v>377093</v>
      </c>
      <c r="C1108">
        <v>368263</v>
      </c>
      <c r="D1108">
        <v>367965</v>
      </c>
      <c r="E1108">
        <v>367849</v>
      </c>
      <c r="F1108">
        <v>7555.77</v>
      </c>
      <c r="G1108">
        <v>9058.1</v>
      </c>
      <c r="H1108">
        <v>5163.01</v>
      </c>
      <c r="I1108">
        <v>0.37577199999999999</v>
      </c>
      <c r="J1108">
        <v>0.62949100000000002</v>
      </c>
      <c r="K1108">
        <v>0</v>
      </c>
      <c r="L1108" t="s">
        <v>43</v>
      </c>
    </row>
    <row r="1109" spans="1:25" x14ac:dyDescent="0.25">
      <c r="A1109" t="s">
        <v>48</v>
      </c>
      <c r="B1109">
        <v>378882</v>
      </c>
      <c r="C1109">
        <v>369675</v>
      </c>
      <c r="D1109">
        <v>369375</v>
      </c>
      <c r="E1109">
        <v>369261</v>
      </c>
      <c r="F1109">
        <v>7568.99</v>
      </c>
      <c r="G1109">
        <v>9403.16</v>
      </c>
      <c r="H1109">
        <v>5289.27</v>
      </c>
      <c r="I1109">
        <v>0.37572</v>
      </c>
      <c r="J1109">
        <v>0.62511300000000003</v>
      </c>
      <c r="K1109">
        <v>0</v>
      </c>
      <c r="L1109" t="s">
        <v>43</v>
      </c>
    </row>
    <row r="1110" spans="1:25" x14ac:dyDescent="0.25">
      <c r="A1110" t="s">
        <v>48</v>
      </c>
      <c r="B1110">
        <v>378005</v>
      </c>
      <c r="C1110">
        <v>368987</v>
      </c>
      <c r="D1110">
        <v>368692</v>
      </c>
      <c r="E1110">
        <v>368579</v>
      </c>
      <c r="F1110">
        <v>7503.32</v>
      </c>
      <c r="G1110">
        <v>9426.9699999999993</v>
      </c>
      <c r="H1110">
        <v>5259.84</v>
      </c>
      <c r="I1110">
        <v>0.37569799999999998</v>
      </c>
      <c r="J1110">
        <v>0.62707599999999997</v>
      </c>
      <c r="K1110">
        <v>0</v>
      </c>
      <c r="L1110" t="s">
        <v>43</v>
      </c>
    </row>
    <row r="1111" spans="1:25" x14ac:dyDescent="0.25">
      <c r="A1111" t="s">
        <v>48</v>
      </c>
      <c r="B1111">
        <v>377838</v>
      </c>
      <c r="C1111">
        <v>368674</v>
      </c>
      <c r="D1111">
        <v>368375</v>
      </c>
      <c r="E1111">
        <v>368261</v>
      </c>
      <c r="F1111">
        <v>7554.41</v>
      </c>
      <c r="G1111">
        <v>9268.7999999999993</v>
      </c>
      <c r="H1111">
        <v>5214.8100000000004</v>
      </c>
      <c r="I1111">
        <v>0.37610900000000003</v>
      </c>
      <c r="J1111">
        <v>0.61909700000000001</v>
      </c>
      <c r="K1111">
        <v>0</v>
      </c>
      <c r="L1111" t="s">
        <v>43</v>
      </c>
    </row>
    <row r="1112" spans="1:25" x14ac:dyDescent="0.25">
      <c r="A1112" t="s">
        <v>48</v>
      </c>
      <c r="B1112">
        <v>378848</v>
      </c>
      <c r="C1112">
        <v>369583</v>
      </c>
      <c r="D1112">
        <v>369286</v>
      </c>
      <c r="E1112">
        <v>369172</v>
      </c>
      <c r="F1112">
        <v>7528.11</v>
      </c>
      <c r="G1112">
        <v>9298.7099999999991</v>
      </c>
      <c r="H1112">
        <v>5246.05</v>
      </c>
      <c r="I1112">
        <v>0.375776</v>
      </c>
      <c r="J1112">
        <v>0.62679799999999997</v>
      </c>
      <c r="K1112">
        <v>0</v>
      </c>
      <c r="L1112" t="s">
        <v>43</v>
      </c>
    </row>
    <row r="1113" spans="1:25" x14ac:dyDescent="0.25">
      <c r="A1113" t="s">
        <v>48</v>
      </c>
      <c r="B1113">
        <v>378026</v>
      </c>
      <c r="C1113">
        <v>368075</v>
      </c>
      <c r="D1113">
        <v>367775</v>
      </c>
      <c r="E1113">
        <v>367661</v>
      </c>
      <c r="F1113">
        <v>7559.05</v>
      </c>
      <c r="G1113">
        <v>9591.26</v>
      </c>
      <c r="H1113">
        <v>5165.66</v>
      </c>
      <c r="I1113">
        <v>0.37681399999999998</v>
      </c>
      <c r="J1113">
        <v>0.61911499999999997</v>
      </c>
      <c r="K1113">
        <v>0</v>
      </c>
      <c r="L1113" t="s">
        <v>43</v>
      </c>
    </row>
    <row r="1114" spans="1:25" x14ac:dyDescent="0.25">
      <c r="A1114" t="s">
        <v>48</v>
      </c>
      <c r="B1114">
        <v>378616</v>
      </c>
      <c r="C1114">
        <v>369054</v>
      </c>
      <c r="D1114">
        <v>368757</v>
      </c>
      <c r="E1114">
        <v>368643</v>
      </c>
      <c r="F1114">
        <v>7522.78</v>
      </c>
      <c r="G1114">
        <v>9559.74</v>
      </c>
      <c r="H1114">
        <v>5226.59</v>
      </c>
      <c r="I1114">
        <v>0.37578499999999998</v>
      </c>
      <c r="J1114">
        <v>0.61912100000000003</v>
      </c>
      <c r="K1114">
        <v>0</v>
      </c>
      <c r="L1114" t="s">
        <v>43</v>
      </c>
    </row>
    <row r="1115" spans="1:25" x14ac:dyDescent="0.25">
      <c r="A1115" t="s">
        <v>48</v>
      </c>
      <c r="B1115">
        <v>380548</v>
      </c>
      <c r="C1115">
        <v>371058</v>
      </c>
      <c r="D1115">
        <v>370752</v>
      </c>
      <c r="E1115">
        <v>370635</v>
      </c>
      <c r="F1115">
        <v>7593.67</v>
      </c>
      <c r="G1115">
        <v>9599.92</v>
      </c>
      <c r="H1115">
        <v>5290.46</v>
      </c>
      <c r="I1115">
        <v>0.36473499999999998</v>
      </c>
      <c r="J1115">
        <v>0.62973299999999999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384856</v>
      </c>
      <c r="C1116">
        <v>374912</v>
      </c>
      <c r="D1116">
        <v>374611</v>
      </c>
      <c r="E1116">
        <v>374496</v>
      </c>
      <c r="F1116">
        <v>7679.21</v>
      </c>
      <c r="G1116">
        <v>9931.7099999999991</v>
      </c>
      <c r="H1116">
        <v>5399.92</v>
      </c>
      <c r="I1116">
        <v>0.36796600000000002</v>
      </c>
      <c r="J1116">
        <v>0.62895100000000004</v>
      </c>
      <c r="K1116">
        <v>0</v>
      </c>
      <c r="L1116" t="s">
        <v>43</v>
      </c>
    </row>
    <row r="1117" spans="1:25" x14ac:dyDescent="0.25">
      <c r="A1117" t="s">
        <v>48</v>
      </c>
      <c r="B1117">
        <v>391615</v>
      </c>
      <c r="C1117">
        <v>381681</v>
      </c>
      <c r="D1117">
        <v>381372</v>
      </c>
      <c r="E1117">
        <v>381257</v>
      </c>
      <c r="F1117">
        <v>7806.96</v>
      </c>
      <c r="G1117">
        <v>10745.7</v>
      </c>
      <c r="H1117">
        <v>5680.09</v>
      </c>
      <c r="I1117">
        <v>0.37580999999999998</v>
      </c>
      <c r="J1117">
        <v>0.61912199999999995</v>
      </c>
      <c r="K1117">
        <v>0</v>
      </c>
      <c r="L1117" t="s">
        <v>43</v>
      </c>
    </row>
    <row r="1118" spans="1:25" x14ac:dyDescent="0.25">
      <c r="A1118" t="s">
        <v>48</v>
      </c>
      <c r="B1118">
        <v>380701</v>
      </c>
      <c r="C1118">
        <v>370909</v>
      </c>
      <c r="D1118">
        <v>370609</v>
      </c>
      <c r="E1118">
        <v>370495</v>
      </c>
      <c r="F1118">
        <v>7569.19</v>
      </c>
      <c r="G1118">
        <v>9616.17</v>
      </c>
      <c r="H1118">
        <v>5167.57</v>
      </c>
      <c r="I1118">
        <v>0.37572</v>
      </c>
      <c r="J1118">
        <v>0.621058</v>
      </c>
      <c r="K1118">
        <v>0</v>
      </c>
      <c r="L1118" t="s">
        <v>43</v>
      </c>
    </row>
    <row r="1119" spans="1:25" x14ac:dyDescent="0.25">
      <c r="A1119" t="s">
        <v>48</v>
      </c>
      <c r="B1119">
        <v>379640</v>
      </c>
      <c r="C1119">
        <v>369828</v>
      </c>
      <c r="D1119">
        <v>369529</v>
      </c>
      <c r="E1119">
        <v>369416</v>
      </c>
      <c r="F1119">
        <v>7525.28</v>
      </c>
      <c r="G1119">
        <v>9731.1</v>
      </c>
      <c r="H1119">
        <v>5190.8100000000004</v>
      </c>
      <c r="I1119">
        <v>0.37570999999999999</v>
      </c>
      <c r="J1119">
        <v>0.62919199999999997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380497</v>
      </c>
      <c r="C1120">
        <v>370462</v>
      </c>
      <c r="D1120">
        <v>370162</v>
      </c>
      <c r="E1120">
        <v>370048</v>
      </c>
      <c r="F1120">
        <v>7545.48</v>
      </c>
      <c r="G1120">
        <v>9765.9699999999993</v>
      </c>
      <c r="H1120">
        <v>5209.04</v>
      </c>
      <c r="I1120">
        <v>0.37576399999999999</v>
      </c>
      <c r="J1120">
        <v>0.62837500000000002</v>
      </c>
      <c r="K1120">
        <v>0</v>
      </c>
      <c r="L1120" t="s">
        <v>43</v>
      </c>
      <c r="R1120">
        <f>AVERAGE(B1071:B1120)</f>
        <v>375535.38</v>
      </c>
      <c r="S1120">
        <f>AVERAGE(C1071:C1120)</f>
        <v>367570.34</v>
      </c>
      <c r="U1120">
        <f>_xlfn.VAR.P(B1071:B1120)</f>
        <v>14528498.115599999</v>
      </c>
      <c r="V1120">
        <f>_xlfn.VAR.P(C1071:C1120)</f>
        <v>8002997.8643999994</v>
      </c>
      <c r="X1120">
        <f>1.96*SQRT(U1120)/50</f>
        <v>149.41576671943153</v>
      </c>
      <c r="Y1120">
        <f>1.96*SQRT(V1120)/50</f>
        <v>110.89511548463989</v>
      </c>
    </row>
    <row r="1121" spans="1:12" x14ac:dyDescent="0.25">
      <c r="A1121" t="s">
        <v>49</v>
      </c>
      <c r="B1121">
        <v>18777251.562800001</v>
      </c>
      <c r="C1121" t="s">
        <v>37</v>
      </c>
    </row>
    <row r="1122" spans="1:12" x14ac:dyDescent="0.25">
      <c r="A1122" t="s">
        <v>50</v>
      </c>
      <c r="B1122">
        <v>362144</v>
      </c>
      <c r="C1122">
        <v>362107</v>
      </c>
      <c r="D1122">
        <v>361799</v>
      </c>
      <c r="E1122">
        <v>361685</v>
      </c>
      <c r="F1122">
        <v>7575.97</v>
      </c>
      <c r="G1122">
        <v>0</v>
      </c>
      <c r="H1122">
        <v>5139.21</v>
      </c>
      <c r="I1122">
        <v>0.376502</v>
      </c>
      <c r="J1122">
        <v>0.62824599999999997</v>
      </c>
      <c r="K1122">
        <v>0</v>
      </c>
      <c r="L1122" t="s">
        <v>43</v>
      </c>
    </row>
    <row r="1123" spans="1:12" x14ac:dyDescent="0.25">
      <c r="A1123" t="s">
        <v>50</v>
      </c>
      <c r="B1123">
        <v>361776</v>
      </c>
      <c r="C1123">
        <v>361739</v>
      </c>
      <c r="D1123">
        <v>361431</v>
      </c>
      <c r="E1123">
        <v>361316</v>
      </c>
      <c r="F1123">
        <v>7542.57</v>
      </c>
      <c r="G1123">
        <v>0</v>
      </c>
      <c r="H1123">
        <v>5071.09</v>
      </c>
      <c r="I1123">
        <v>0.37570999999999999</v>
      </c>
      <c r="J1123">
        <v>0.61912199999999995</v>
      </c>
      <c r="K1123">
        <v>0</v>
      </c>
      <c r="L1123" t="s">
        <v>43</v>
      </c>
    </row>
    <row r="1124" spans="1:12" x14ac:dyDescent="0.25">
      <c r="A1124" t="s">
        <v>50</v>
      </c>
      <c r="B1124">
        <v>378191</v>
      </c>
      <c r="C1124">
        <v>378153</v>
      </c>
      <c r="D1124">
        <v>377841</v>
      </c>
      <c r="E1124">
        <v>377721</v>
      </c>
      <c r="F1124">
        <v>7975.83</v>
      </c>
      <c r="G1124">
        <v>0</v>
      </c>
      <c r="H1124">
        <v>5801.59</v>
      </c>
      <c r="I1124">
        <v>0.37578</v>
      </c>
      <c r="J1124">
        <v>0.62977300000000003</v>
      </c>
      <c r="K1124">
        <v>0</v>
      </c>
      <c r="L1124" t="s">
        <v>43</v>
      </c>
    </row>
    <row r="1125" spans="1:12" x14ac:dyDescent="0.25">
      <c r="A1125" t="s">
        <v>50</v>
      </c>
      <c r="B1125">
        <v>363707</v>
      </c>
      <c r="C1125">
        <v>363670</v>
      </c>
      <c r="D1125">
        <v>363363</v>
      </c>
      <c r="E1125">
        <v>363248</v>
      </c>
      <c r="F1125">
        <v>7577.71</v>
      </c>
      <c r="G1125">
        <v>0</v>
      </c>
      <c r="H1125">
        <v>5170.63</v>
      </c>
      <c r="I1125">
        <v>0.37570900000000002</v>
      </c>
      <c r="J1125">
        <v>0.62073900000000004</v>
      </c>
      <c r="K1125">
        <v>0</v>
      </c>
      <c r="L1125" t="s">
        <v>43</v>
      </c>
    </row>
    <row r="1126" spans="1:12" x14ac:dyDescent="0.25">
      <c r="A1126" t="s">
        <v>50</v>
      </c>
      <c r="B1126">
        <v>364597</v>
      </c>
      <c r="C1126">
        <v>364560</v>
      </c>
      <c r="D1126">
        <v>364253</v>
      </c>
      <c r="E1126">
        <v>364138</v>
      </c>
      <c r="F1126">
        <v>7631.55</v>
      </c>
      <c r="G1126">
        <v>0</v>
      </c>
      <c r="H1126">
        <v>5184.32</v>
      </c>
      <c r="I1126">
        <v>0.37576799999999999</v>
      </c>
      <c r="J1126">
        <v>0.61912199999999995</v>
      </c>
      <c r="K1126">
        <v>0</v>
      </c>
      <c r="L1126" t="s">
        <v>43</v>
      </c>
    </row>
    <row r="1127" spans="1:12" x14ac:dyDescent="0.25">
      <c r="A1127" t="s">
        <v>50</v>
      </c>
      <c r="B1127">
        <v>365026</v>
      </c>
      <c r="C1127">
        <v>364988</v>
      </c>
      <c r="D1127">
        <v>364681</v>
      </c>
      <c r="E1127">
        <v>364568</v>
      </c>
      <c r="F1127">
        <v>7625.54</v>
      </c>
      <c r="G1127">
        <v>0</v>
      </c>
      <c r="H1127">
        <v>5263.03</v>
      </c>
      <c r="I1127">
        <v>0.37710399999999999</v>
      </c>
      <c r="J1127">
        <v>0.61985299999999999</v>
      </c>
      <c r="K1127">
        <v>0</v>
      </c>
      <c r="L1127" t="s">
        <v>43</v>
      </c>
    </row>
    <row r="1128" spans="1:12" x14ac:dyDescent="0.25">
      <c r="A1128" t="s">
        <v>50</v>
      </c>
      <c r="B1128">
        <v>361622</v>
      </c>
      <c r="C1128">
        <v>361582</v>
      </c>
      <c r="D1128">
        <v>361274</v>
      </c>
      <c r="E1128">
        <v>361160</v>
      </c>
      <c r="F1128">
        <v>7578.2</v>
      </c>
      <c r="G1128">
        <v>0</v>
      </c>
      <c r="H1128">
        <v>5089.1400000000003</v>
      </c>
      <c r="I1128">
        <v>0.37613799999999997</v>
      </c>
      <c r="J1128">
        <v>0.619089</v>
      </c>
      <c r="K1128">
        <v>0</v>
      </c>
      <c r="L1128" t="s">
        <v>43</v>
      </c>
    </row>
    <row r="1129" spans="1:12" x14ac:dyDescent="0.25">
      <c r="A1129" t="s">
        <v>50</v>
      </c>
      <c r="B1129">
        <v>361942</v>
      </c>
      <c r="C1129">
        <v>361905</v>
      </c>
      <c r="D1129">
        <v>361597</v>
      </c>
      <c r="E1129">
        <v>361483</v>
      </c>
      <c r="F1129">
        <v>7557.05</v>
      </c>
      <c r="G1129">
        <v>0</v>
      </c>
      <c r="H1129">
        <v>5162.9399999999996</v>
      </c>
      <c r="I1129">
        <v>0.375691</v>
      </c>
      <c r="J1129">
        <v>0.61912100000000003</v>
      </c>
      <c r="K1129">
        <v>0</v>
      </c>
      <c r="L1129" t="s">
        <v>43</v>
      </c>
    </row>
    <row r="1130" spans="1:12" x14ac:dyDescent="0.25">
      <c r="A1130" t="s">
        <v>50</v>
      </c>
      <c r="B1130">
        <v>361612</v>
      </c>
      <c r="C1130">
        <v>361573</v>
      </c>
      <c r="D1130">
        <v>361266</v>
      </c>
      <c r="E1130">
        <v>361152</v>
      </c>
      <c r="F1130">
        <v>7558.64</v>
      </c>
      <c r="G1130">
        <v>0</v>
      </c>
      <c r="H1130">
        <v>5159.33</v>
      </c>
      <c r="I1130">
        <v>0.37571900000000003</v>
      </c>
      <c r="J1130">
        <v>0.61912199999999995</v>
      </c>
      <c r="K1130">
        <v>0</v>
      </c>
      <c r="L1130" t="s">
        <v>43</v>
      </c>
    </row>
    <row r="1131" spans="1:12" x14ac:dyDescent="0.25">
      <c r="A1131" t="s">
        <v>50</v>
      </c>
      <c r="B1131">
        <v>368110</v>
      </c>
      <c r="C1131">
        <v>368073</v>
      </c>
      <c r="D1131">
        <v>367764</v>
      </c>
      <c r="E1131">
        <v>367648</v>
      </c>
      <c r="F1131">
        <v>7674.82</v>
      </c>
      <c r="G1131">
        <v>0</v>
      </c>
      <c r="H1131">
        <v>5190.2</v>
      </c>
      <c r="I1131">
        <v>0.37576599999999999</v>
      </c>
      <c r="J1131">
        <v>0.61911799999999995</v>
      </c>
      <c r="K1131">
        <v>0</v>
      </c>
      <c r="L1131" t="s">
        <v>43</v>
      </c>
    </row>
    <row r="1132" spans="1:12" x14ac:dyDescent="0.25">
      <c r="A1132" t="s">
        <v>50</v>
      </c>
      <c r="B1132">
        <v>366529</v>
      </c>
      <c r="C1132">
        <v>366489</v>
      </c>
      <c r="D1132">
        <v>366181</v>
      </c>
      <c r="E1132">
        <v>366066</v>
      </c>
      <c r="F1132">
        <v>7653.57</v>
      </c>
      <c r="G1132">
        <v>0</v>
      </c>
      <c r="H1132">
        <v>5271.02</v>
      </c>
      <c r="I1132">
        <v>0.375724</v>
      </c>
      <c r="J1132">
        <v>0.61912199999999995</v>
      </c>
      <c r="K1132">
        <v>0</v>
      </c>
      <c r="L1132" t="s">
        <v>43</v>
      </c>
    </row>
    <row r="1133" spans="1:12" x14ac:dyDescent="0.25">
      <c r="A1133" t="s">
        <v>50</v>
      </c>
      <c r="B1133">
        <v>363768</v>
      </c>
      <c r="C1133">
        <v>363731</v>
      </c>
      <c r="D1133">
        <v>363423</v>
      </c>
      <c r="E1133">
        <v>363308</v>
      </c>
      <c r="F1133">
        <v>7592.82</v>
      </c>
      <c r="G1133">
        <v>0</v>
      </c>
      <c r="H1133">
        <v>5192.87</v>
      </c>
      <c r="I1133">
        <v>0.375747</v>
      </c>
      <c r="J1133">
        <v>0.62607699999999999</v>
      </c>
      <c r="K1133">
        <v>0</v>
      </c>
      <c r="L1133" t="s">
        <v>43</v>
      </c>
    </row>
    <row r="1134" spans="1:12" x14ac:dyDescent="0.25">
      <c r="A1134" t="s">
        <v>50</v>
      </c>
      <c r="B1134">
        <v>364644</v>
      </c>
      <c r="C1134">
        <v>364604</v>
      </c>
      <c r="D1134">
        <v>364298</v>
      </c>
      <c r="E1134">
        <v>364186</v>
      </c>
      <c r="F1134">
        <v>7591.6</v>
      </c>
      <c r="G1134">
        <v>0</v>
      </c>
      <c r="H1134">
        <v>5177.2299999999996</v>
      </c>
      <c r="I1134">
        <v>0.37656600000000001</v>
      </c>
      <c r="J1134">
        <v>0.62965099999999996</v>
      </c>
      <c r="K1134">
        <v>0</v>
      </c>
      <c r="L1134" t="s">
        <v>43</v>
      </c>
    </row>
    <row r="1135" spans="1:12" x14ac:dyDescent="0.25">
      <c r="A1135" t="s">
        <v>50</v>
      </c>
      <c r="B1135">
        <v>364293</v>
      </c>
      <c r="C1135">
        <v>364254</v>
      </c>
      <c r="D1135">
        <v>363944</v>
      </c>
      <c r="E1135">
        <v>363830</v>
      </c>
      <c r="F1135">
        <v>7623.75</v>
      </c>
      <c r="G1135">
        <v>0</v>
      </c>
      <c r="H1135">
        <v>5155.49</v>
      </c>
      <c r="I1135">
        <v>0.36553799999999997</v>
      </c>
      <c r="J1135">
        <v>0.62665700000000002</v>
      </c>
      <c r="K1135">
        <v>0</v>
      </c>
      <c r="L1135" t="s">
        <v>43</v>
      </c>
    </row>
    <row r="1136" spans="1:12" x14ac:dyDescent="0.25">
      <c r="A1136" t="s">
        <v>50</v>
      </c>
      <c r="B1136">
        <v>365564</v>
      </c>
      <c r="C1136">
        <v>365527</v>
      </c>
      <c r="D1136">
        <v>365217</v>
      </c>
      <c r="E1136">
        <v>365102</v>
      </c>
      <c r="F1136">
        <v>7633.47</v>
      </c>
      <c r="G1136">
        <v>0</v>
      </c>
      <c r="H1136">
        <v>5187.79</v>
      </c>
      <c r="I1136">
        <v>0.37583499999999997</v>
      </c>
      <c r="J1136">
        <v>0.62833499999999998</v>
      </c>
      <c r="K1136">
        <v>0</v>
      </c>
      <c r="L1136" t="s">
        <v>43</v>
      </c>
    </row>
    <row r="1137" spans="1:12" x14ac:dyDescent="0.25">
      <c r="A1137" t="s">
        <v>50</v>
      </c>
      <c r="B1137">
        <v>364715</v>
      </c>
      <c r="C1137">
        <v>364677</v>
      </c>
      <c r="D1137">
        <v>364366</v>
      </c>
      <c r="E1137">
        <v>364253</v>
      </c>
      <c r="F1137">
        <v>7629.38</v>
      </c>
      <c r="G1137">
        <v>0</v>
      </c>
      <c r="H1137">
        <v>5193.17</v>
      </c>
      <c r="I1137">
        <v>0.37569900000000001</v>
      </c>
      <c r="J1137">
        <v>0.619112</v>
      </c>
      <c r="K1137">
        <v>0</v>
      </c>
      <c r="L1137" t="s">
        <v>43</v>
      </c>
    </row>
    <row r="1138" spans="1:12" x14ac:dyDescent="0.25">
      <c r="A1138" t="s">
        <v>50</v>
      </c>
      <c r="B1138">
        <v>364739</v>
      </c>
      <c r="C1138">
        <v>364702</v>
      </c>
      <c r="D1138">
        <v>364395</v>
      </c>
      <c r="E1138">
        <v>364279</v>
      </c>
      <c r="F1138">
        <v>7616.05</v>
      </c>
      <c r="G1138">
        <v>0</v>
      </c>
      <c r="H1138">
        <v>5165.59</v>
      </c>
      <c r="I1138">
        <v>0.37588199999999999</v>
      </c>
      <c r="J1138">
        <v>0.62721499999999997</v>
      </c>
      <c r="K1138">
        <v>0</v>
      </c>
      <c r="L1138" t="s">
        <v>43</v>
      </c>
    </row>
    <row r="1139" spans="1:12" x14ac:dyDescent="0.25">
      <c r="A1139" t="s">
        <v>50</v>
      </c>
      <c r="B1139">
        <v>368922</v>
      </c>
      <c r="C1139">
        <v>368884</v>
      </c>
      <c r="D1139">
        <v>368545</v>
      </c>
      <c r="E1139">
        <v>368430</v>
      </c>
      <c r="F1139">
        <v>7741.58</v>
      </c>
      <c r="G1139">
        <v>0</v>
      </c>
      <c r="H1139">
        <v>5384.09</v>
      </c>
      <c r="I1139">
        <v>0.37573899999999999</v>
      </c>
      <c r="J1139">
        <v>0.61934999999999996</v>
      </c>
      <c r="K1139">
        <v>0</v>
      </c>
      <c r="L1139" t="s">
        <v>43</v>
      </c>
    </row>
    <row r="1140" spans="1:12" x14ac:dyDescent="0.25">
      <c r="A1140" t="s">
        <v>50</v>
      </c>
      <c r="B1140">
        <v>365193</v>
      </c>
      <c r="C1140">
        <v>365155</v>
      </c>
      <c r="D1140">
        <v>364843</v>
      </c>
      <c r="E1140">
        <v>364730</v>
      </c>
      <c r="F1140">
        <v>7616.46</v>
      </c>
      <c r="G1140">
        <v>0</v>
      </c>
      <c r="H1140">
        <v>5184.57</v>
      </c>
      <c r="I1140">
        <v>0.375691</v>
      </c>
      <c r="J1140">
        <v>0.62552099999999999</v>
      </c>
      <c r="K1140">
        <v>0</v>
      </c>
      <c r="L1140" t="s">
        <v>43</v>
      </c>
    </row>
    <row r="1141" spans="1:12" x14ac:dyDescent="0.25">
      <c r="A1141" t="s">
        <v>50</v>
      </c>
      <c r="B1141">
        <v>366668</v>
      </c>
      <c r="C1141">
        <v>366630</v>
      </c>
      <c r="D1141">
        <v>366323</v>
      </c>
      <c r="E1141">
        <v>366211</v>
      </c>
      <c r="F1141">
        <v>7657.57</v>
      </c>
      <c r="G1141">
        <v>0</v>
      </c>
      <c r="H1141">
        <v>5326.51</v>
      </c>
      <c r="I1141">
        <v>0.375693</v>
      </c>
      <c r="J1141">
        <v>0.62096399999999996</v>
      </c>
      <c r="K1141">
        <v>0</v>
      </c>
      <c r="L1141" t="s">
        <v>43</v>
      </c>
    </row>
    <row r="1142" spans="1:12" x14ac:dyDescent="0.25">
      <c r="A1142" t="s">
        <v>50</v>
      </c>
      <c r="B1142">
        <v>365669</v>
      </c>
      <c r="C1142">
        <v>365630</v>
      </c>
      <c r="D1142">
        <v>365322</v>
      </c>
      <c r="E1142">
        <v>365206</v>
      </c>
      <c r="F1142">
        <v>7615.07</v>
      </c>
      <c r="G1142">
        <v>0</v>
      </c>
      <c r="H1142">
        <v>5286.36</v>
      </c>
      <c r="I1142">
        <v>0.36438199999999998</v>
      </c>
      <c r="J1142">
        <v>0.622892</v>
      </c>
      <c r="K1142">
        <v>0</v>
      </c>
      <c r="L1142" t="s">
        <v>43</v>
      </c>
    </row>
    <row r="1143" spans="1:12" x14ac:dyDescent="0.25">
      <c r="A1143" t="s">
        <v>50</v>
      </c>
      <c r="B1143">
        <v>363657</v>
      </c>
      <c r="C1143">
        <v>363617</v>
      </c>
      <c r="D1143">
        <v>363305</v>
      </c>
      <c r="E1143">
        <v>363190</v>
      </c>
      <c r="F1143">
        <v>7586.7</v>
      </c>
      <c r="G1143">
        <v>0</v>
      </c>
      <c r="H1143">
        <v>5149.09</v>
      </c>
      <c r="I1143">
        <v>0.37597599999999998</v>
      </c>
      <c r="J1143">
        <v>0.61911899999999997</v>
      </c>
      <c r="K1143">
        <v>0</v>
      </c>
      <c r="L1143" t="s">
        <v>43</v>
      </c>
    </row>
    <row r="1144" spans="1:12" x14ac:dyDescent="0.25">
      <c r="A1144" t="s">
        <v>50</v>
      </c>
      <c r="B1144">
        <v>361872</v>
      </c>
      <c r="C1144">
        <v>361833</v>
      </c>
      <c r="D1144">
        <v>361525</v>
      </c>
      <c r="E1144">
        <v>361410</v>
      </c>
      <c r="F1144">
        <v>7530.03</v>
      </c>
      <c r="G1144">
        <v>0</v>
      </c>
      <c r="H1144">
        <v>5124.58</v>
      </c>
      <c r="I1144">
        <v>0.36437599999999998</v>
      </c>
      <c r="J1144">
        <v>0.61912199999999995</v>
      </c>
      <c r="K1144">
        <v>0</v>
      </c>
      <c r="L1144" t="s">
        <v>43</v>
      </c>
    </row>
    <row r="1145" spans="1:12" x14ac:dyDescent="0.25">
      <c r="A1145" t="s">
        <v>50</v>
      </c>
      <c r="B1145">
        <v>361473</v>
      </c>
      <c r="C1145">
        <v>361436</v>
      </c>
      <c r="D1145">
        <v>361129</v>
      </c>
      <c r="E1145">
        <v>361015</v>
      </c>
      <c r="F1145">
        <v>7536.04</v>
      </c>
      <c r="G1145">
        <v>0</v>
      </c>
      <c r="H1145">
        <v>5191.7299999999996</v>
      </c>
      <c r="I1145">
        <v>0.375693</v>
      </c>
      <c r="J1145">
        <v>0.62935099999999999</v>
      </c>
      <c r="K1145">
        <v>0</v>
      </c>
      <c r="L1145" t="s">
        <v>43</v>
      </c>
    </row>
    <row r="1146" spans="1:12" x14ac:dyDescent="0.25">
      <c r="A1146" t="s">
        <v>50</v>
      </c>
      <c r="B1146">
        <v>361532</v>
      </c>
      <c r="C1146">
        <v>361494</v>
      </c>
      <c r="D1146">
        <v>361186</v>
      </c>
      <c r="E1146">
        <v>361070</v>
      </c>
      <c r="F1146">
        <v>7553.34</v>
      </c>
      <c r="G1146">
        <v>0</v>
      </c>
      <c r="H1146">
        <v>5140.8599999999997</v>
      </c>
      <c r="I1146">
        <v>0.37579000000000001</v>
      </c>
      <c r="J1146">
        <v>0.62743000000000004</v>
      </c>
      <c r="K1146">
        <v>0</v>
      </c>
      <c r="L1146" t="s">
        <v>43</v>
      </c>
    </row>
    <row r="1147" spans="1:12" x14ac:dyDescent="0.25">
      <c r="A1147" t="s">
        <v>50</v>
      </c>
      <c r="B1147">
        <v>361278</v>
      </c>
      <c r="C1147">
        <v>361240</v>
      </c>
      <c r="D1147">
        <v>360930</v>
      </c>
      <c r="E1147">
        <v>360816</v>
      </c>
      <c r="F1147">
        <v>7527.9</v>
      </c>
      <c r="G1147">
        <v>0</v>
      </c>
      <c r="H1147">
        <v>5105.6400000000003</v>
      </c>
      <c r="I1147">
        <v>0.37569000000000002</v>
      </c>
      <c r="J1147">
        <v>0.61911799999999995</v>
      </c>
      <c r="K1147">
        <v>0</v>
      </c>
      <c r="L1147" t="s">
        <v>43</v>
      </c>
    </row>
    <row r="1148" spans="1:12" x14ac:dyDescent="0.25">
      <c r="A1148" t="s">
        <v>50</v>
      </c>
      <c r="B1148">
        <v>361646</v>
      </c>
      <c r="C1148">
        <v>361608</v>
      </c>
      <c r="D1148">
        <v>361301</v>
      </c>
      <c r="E1148">
        <v>361187</v>
      </c>
      <c r="F1148">
        <v>7561.37</v>
      </c>
      <c r="G1148">
        <v>0</v>
      </c>
      <c r="H1148">
        <v>5091.3</v>
      </c>
      <c r="I1148">
        <v>0.37265900000000002</v>
      </c>
      <c r="J1148">
        <v>0.61912199999999995</v>
      </c>
      <c r="K1148">
        <v>0</v>
      </c>
      <c r="L1148" t="s">
        <v>43</v>
      </c>
    </row>
    <row r="1149" spans="1:12" x14ac:dyDescent="0.25">
      <c r="A1149" t="s">
        <v>50</v>
      </c>
      <c r="B1149">
        <v>361307</v>
      </c>
      <c r="C1149">
        <v>361269</v>
      </c>
      <c r="D1149">
        <v>360961</v>
      </c>
      <c r="E1149">
        <v>360846</v>
      </c>
      <c r="F1149">
        <v>7570.84</v>
      </c>
      <c r="G1149">
        <v>0</v>
      </c>
      <c r="H1149">
        <v>5127.3999999999996</v>
      </c>
      <c r="I1149">
        <v>0.37578</v>
      </c>
      <c r="J1149">
        <v>0.62622699999999998</v>
      </c>
      <c r="K1149">
        <v>0</v>
      </c>
      <c r="L1149" t="s">
        <v>43</v>
      </c>
    </row>
    <row r="1150" spans="1:12" x14ac:dyDescent="0.25">
      <c r="A1150" t="s">
        <v>50</v>
      </c>
      <c r="B1150">
        <v>361442</v>
      </c>
      <c r="C1150">
        <v>361405</v>
      </c>
      <c r="D1150">
        <v>361098</v>
      </c>
      <c r="E1150">
        <v>360984</v>
      </c>
      <c r="F1150">
        <v>7516.47</v>
      </c>
      <c r="G1150">
        <v>0</v>
      </c>
      <c r="H1150">
        <v>5139.12</v>
      </c>
      <c r="I1150">
        <v>0.37625900000000001</v>
      </c>
      <c r="J1150">
        <v>0.61912199999999995</v>
      </c>
      <c r="K1150">
        <v>0</v>
      </c>
      <c r="L1150" t="s">
        <v>43</v>
      </c>
    </row>
    <row r="1151" spans="1:12" x14ac:dyDescent="0.25">
      <c r="A1151" t="s">
        <v>50</v>
      </c>
      <c r="B1151">
        <v>361219</v>
      </c>
      <c r="C1151">
        <v>361180</v>
      </c>
      <c r="D1151">
        <v>360870</v>
      </c>
      <c r="E1151">
        <v>360756</v>
      </c>
      <c r="F1151">
        <v>7560.85</v>
      </c>
      <c r="G1151">
        <v>0</v>
      </c>
      <c r="H1151">
        <v>5110.09</v>
      </c>
      <c r="I1151">
        <v>0.37613600000000003</v>
      </c>
      <c r="J1151">
        <v>0.62886600000000004</v>
      </c>
      <c r="K1151">
        <v>0</v>
      </c>
      <c r="L1151" t="s">
        <v>43</v>
      </c>
    </row>
    <row r="1152" spans="1:12" x14ac:dyDescent="0.25">
      <c r="A1152" t="s">
        <v>50</v>
      </c>
      <c r="B1152">
        <v>361490</v>
      </c>
      <c r="C1152">
        <v>361450</v>
      </c>
      <c r="D1152">
        <v>361144</v>
      </c>
      <c r="E1152">
        <v>361030</v>
      </c>
      <c r="F1152">
        <v>7535.99</v>
      </c>
      <c r="G1152">
        <v>0</v>
      </c>
      <c r="H1152">
        <v>5094.74</v>
      </c>
      <c r="I1152">
        <v>0.37578299999999998</v>
      </c>
      <c r="J1152">
        <v>0.62475400000000003</v>
      </c>
      <c r="K1152">
        <v>0</v>
      </c>
      <c r="L1152" t="s">
        <v>43</v>
      </c>
    </row>
    <row r="1153" spans="1:12" x14ac:dyDescent="0.25">
      <c r="A1153" t="s">
        <v>50</v>
      </c>
      <c r="B1153">
        <v>361309</v>
      </c>
      <c r="C1153">
        <v>361271</v>
      </c>
      <c r="D1153">
        <v>360964</v>
      </c>
      <c r="E1153">
        <v>360850</v>
      </c>
      <c r="F1153">
        <v>7545.87</v>
      </c>
      <c r="G1153">
        <v>0</v>
      </c>
      <c r="H1153">
        <v>5129.96</v>
      </c>
      <c r="I1153">
        <v>0.37603300000000001</v>
      </c>
      <c r="J1153">
        <v>0.628139</v>
      </c>
      <c r="K1153">
        <v>0</v>
      </c>
      <c r="L1153" t="s">
        <v>43</v>
      </c>
    </row>
    <row r="1154" spans="1:12" x14ac:dyDescent="0.25">
      <c r="A1154" t="s">
        <v>50</v>
      </c>
      <c r="B1154">
        <v>361146</v>
      </c>
      <c r="C1154">
        <v>361108</v>
      </c>
      <c r="D1154">
        <v>360801</v>
      </c>
      <c r="E1154">
        <v>360687</v>
      </c>
      <c r="F1154">
        <v>7544.93</v>
      </c>
      <c r="G1154">
        <v>0</v>
      </c>
      <c r="H1154">
        <v>5107.01</v>
      </c>
      <c r="I1154">
        <v>0.376031</v>
      </c>
      <c r="J1154">
        <v>0.61911799999999995</v>
      </c>
      <c r="K1154">
        <v>0</v>
      </c>
      <c r="L1154" t="s">
        <v>43</v>
      </c>
    </row>
    <row r="1155" spans="1:12" x14ac:dyDescent="0.25">
      <c r="A1155" t="s">
        <v>50</v>
      </c>
      <c r="B1155">
        <v>361481</v>
      </c>
      <c r="C1155">
        <v>361442</v>
      </c>
      <c r="D1155">
        <v>361136</v>
      </c>
      <c r="E1155">
        <v>361022</v>
      </c>
      <c r="F1155">
        <v>7538.68</v>
      </c>
      <c r="G1155">
        <v>0</v>
      </c>
      <c r="H1155">
        <v>5141.7700000000004</v>
      </c>
      <c r="I1155">
        <v>0.37831399999999998</v>
      </c>
      <c r="J1155">
        <v>0.62107699999999999</v>
      </c>
      <c r="K1155">
        <v>0</v>
      </c>
      <c r="L1155" t="s">
        <v>43</v>
      </c>
    </row>
    <row r="1156" spans="1:12" x14ac:dyDescent="0.25">
      <c r="A1156" t="s">
        <v>50</v>
      </c>
      <c r="B1156">
        <v>361393</v>
      </c>
      <c r="C1156">
        <v>361355</v>
      </c>
      <c r="D1156">
        <v>361047</v>
      </c>
      <c r="E1156">
        <v>360932</v>
      </c>
      <c r="F1156">
        <v>7560.32</v>
      </c>
      <c r="G1156">
        <v>0</v>
      </c>
      <c r="H1156">
        <v>5131.54</v>
      </c>
      <c r="I1156">
        <v>0.37574999999999997</v>
      </c>
      <c r="J1156">
        <v>0.62361900000000003</v>
      </c>
      <c r="K1156">
        <v>0</v>
      </c>
      <c r="L1156" t="s">
        <v>43</v>
      </c>
    </row>
    <row r="1157" spans="1:12" x14ac:dyDescent="0.25">
      <c r="A1157" t="s">
        <v>50</v>
      </c>
      <c r="B1157">
        <v>361457</v>
      </c>
      <c r="C1157">
        <v>361419</v>
      </c>
      <c r="D1157">
        <v>361112</v>
      </c>
      <c r="E1157">
        <v>360997</v>
      </c>
      <c r="F1157">
        <v>7554.55</v>
      </c>
      <c r="G1157">
        <v>0</v>
      </c>
      <c r="H1157">
        <v>5219.24</v>
      </c>
      <c r="I1157">
        <v>0.37569200000000003</v>
      </c>
      <c r="J1157">
        <v>0.63489600000000002</v>
      </c>
      <c r="K1157">
        <v>0</v>
      </c>
      <c r="L1157" t="s">
        <v>43</v>
      </c>
    </row>
    <row r="1158" spans="1:12" x14ac:dyDescent="0.25">
      <c r="A1158" t="s">
        <v>50</v>
      </c>
      <c r="B1158">
        <v>361700</v>
      </c>
      <c r="C1158">
        <v>361662</v>
      </c>
      <c r="D1158">
        <v>361351</v>
      </c>
      <c r="E1158">
        <v>361236</v>
      </c>
      <c r="F1158">
        <v>7509.36</v>
      </c>
      <c r="G1158">
        <v>0</v>
      </c>
      <c r="H1158">
        <v>5146.72</v>
      </c>
      <c r="I1158">
        <v>0.37569000000000002</v>
      </c>
      <c r="J1158">
        <v>0.62962600000000002</v>
      </c>
      <c r="K1158">
        <v>0</v>
      </c>
      <c r="L1158" t="s">
        <v>43</v>
      </c>
    </row>
    <row r="1159" spans="1:12" x14ac:dyDescent="0.25">
      <c r="A1159" t="s">
        <v>50</v>
      </c>
      <c r="B1159">
        <v>361603</v>
      </c>
      <c r="C1159">
        <v>361565</v>
      </c>
      <c r="D1159">
        <v>361256</v>
      </c>
      <c r="E1159">
        <v>361141</v>
      </c>
      <c r="F1159">
        <v>7562.27</v>
      </c>
      <c r="G1159">
        <v>0</v>
      </c>
      <c r="H1159">
        <v>5114.66</v>
      </c>
      <c r="I1159">
        <v>0.375745</v>
      </c>
      <c r="J1159">
        <v>0.62824000000000002</v>
      </c>
      <c r="K1159">
        <v>0</v>
      </c>
      <c r="L1159" t="s">
        <v>43</v>
      </c>
    </row>
    <row r="1160" spans="1:12" x14ac:dyDescent="0.25">
      <c r="A1160" t="s">
        <v>50</v>
      </c>
      <c r="B1160">
        <v>361563</v>
      </c>
      <c r="C1160">
        <v>361525</v>
      </c>
      <c r="D1160">
        <v>361216</v>
      </c>
      <c r="E1160">
        <v>361102</v>
      </c>
      <c r="F1160">
        <v>7533.9</v>
      </c>
      <c r="G1160">
        <v>0</v>
      </c>
      <c r="H1160">
        <v>5167.63</v>
      </c>
      <c r="I1160">
        <v>0.375726</v>
      </c>
      <c r="J1160">
        <v>0.61912100000000003</v>
      </c>
      <c r="K1160">
        <v>0</v>
      </c>
      <c r="L1160" t="s">
        <v>43</v>
      </c>
    </row>
    <row r="1161" spans="1:12" x14ac:dyDescent="0.25">
      <c r="A1161" t="s">
        <v>50</v>
      </c>
      <c r="B1161">
        <v>361251</v>
      </c>
      <c r="C1161">
        <v>361212</v>
      </c>
      <c r="D1161">
        <v>360905</v>
      </c>
      <c r="E1161">
        <v>360790</v>
      </c>
      <c r="F1161">
        <v>7545.15</v>
      </c>
      <c r="G1161">
        <v>0</v>
      </c>
      <c r="H1161">
        <v>5205.8900000000003</v>
      </c>
      <c r="I1161">
        <v>0.37661800000000001</v>
      </c>
      <c r="J1161">
        <v>0.62977300000000003</v>
      </c>
      <c r="K1161">
        <v>0</v>
      </c>
      <c r="L1161" t="s">
        <v>43</v>
      </c>
    </row>
    <row r="1162" spans="1:12" x14ac:dyDescent="0.25">
      <c r="A1162" t="s">
        <v>50</v>
      </c>
      <c r="B1162">
        <v>361535</v>
      </c>
      <c r="C1162">
        <v>361498</v>
      </c>
      <c r="D1162">
        <v>361188</v>
      </c>
      <c r="E1162">
        <v>361072</v>
      </c>
      <c r="F1162">
        <v>7568.98</v>
      </c>
      <c r="G1162">
        <v>0</v>
      </c>
      <c r="H1162">
        <v>5141.5200000000004</v>
      </c>
      <c r="I1162">
        <v>0.37575199999999997</v>
      </c>
      <c r="J1162">
        <v>0.61912199999999995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361263</v>
      </c>
      <c r="C1163">
        <v>361225</v>
      </c>
      <c r="D1163">
        <v>360917</v>
      </c>
      <c r="E1163">
        <v>360803</v>
      </c>
      <c r="F1163">
        <v>7552.38</v>
      </c>
      <c r="G1163">
        <v>0</v>
      </c>
      <c r="H1163">
        <v>5136.67</v>
      </c>
      <c r="I1163">
        <v>0.37583499999999997</v>
      </c>
      <c r="J1163">
        <v>0.61912199999999995</v>
      </c>
      <c r="K1163">
        <v>0</v>
      </c>
      <c r="L1163" t="s">
        <v>43</v>
      </c>
    </row>
    <row r="1164" spans="1:12" x14ac:dyDescent="0.25">
      <c r="A1164" t="s">
        <v>50</v>
      </c>
      <c r="B1164">
        <v>361607</v>
      </c>
      <c r="C1164">
        <v>361568</v>
      </c>
      <c r="D1164">
        <v>361259</v>
      </c>
      <c r="E1164">
        <v>361144</v>
      </c>
      <c r="F1164">
        <v>7559.19</v>
      </c>
      <c r="G1164">
        <v>0</v>
      </c>
      <c r="H1164">
        <v>5140.83</v>
      </c>
      <c r="I1164">
        <v>0.37576999999999999</v>
      </c>
      <c r="J1164">
        <v>0.62845200000000001</v>
      </c>
      <c r="K1164">
        <v>0</v>
      </c>
      <c r="L1164" t="s">
        <v>43</v>
      </c>
    </row>
    <row r="1165" spans="1:12" x14ac:dyDescent="0.25">
      <c r="A1165" t="s">
        <v>50</v>
      </c>
      <c r="B1165">
        <v>361589</v>
      </c>
      <c r="C1165">
        <v>361551</v>
      </c>
      <c r="D1165">
        <v>361244</v>
      </c>
      <c r="E1165">
        <v>361130</v>
      </c>
      <c r="F1165">
        <v>7554.29</v>
      </c>
      <c r="G1165">
        <v>0</v>
      </c>
      <c r="H1165">
        <v>5123.43</v>
      </c>
      <c r="I1165">
        <v>0.37575999999999998</v>
      </c>
      <c r="J1165">
        <v>0.61911799999999995</v>
      </c>
      <c r="K1165">
        <v>0</v>
      </c>
      <c r="L1165" t="s">
        <v>43</v>
      </c>
    </row>
    <row r="1166" spans="1:12" x14ac:dyDescent="0.25">
      <c r="A1166" t="s">
        <v>50</v>
      </c>
      <c r="B1166">
        <v>361688</v>
      </c>
      <c r="C1166">
        <v>361651</v>
      </c>
      <c r="D1166">
        <v>361338</v>
      </c>
      <c r="E1166">
        <v>361224</v>
      </c>
      <c r="F1166">
        <v>7570.62</v>
      </c>
      <c r="G1166">
        <v>0</v>
      </c>
      <c r="H1166">
        <v>5141.93</v>
      </c>
      <c r="I1166">
        <v>0.37569599999999997</v>
      </c>
      <c r="J1166">
        <v>0.62710600000000005</v>
      </c>
      <c r="K1166">
        <v>0</v>
      </c>
      <c r="L1166" t="s">
        <v>43</v>
      </c>
    </row>
    <row r="1167" spans="1:12" x14ac:dyDescent="0.25">
      <c r="A1167" t="s">
        <v>50</v>
      </c>
      <c r="B1167">
        <v>361392</v>
      </c>
      <c r="C1167">
        <v>361355</v>
      </c>
      <c r="D1167">
        <v>361047</v>
      </c>
      <c r="E1167">
        <v>360932</v>
      </c>
      <c r="F1167">
        <v>7552.29</v>
      </c>
      <c r="G1167">
        <v>0</v>
      </c>
      <c r="H1167">
        <v>5124.57</v>
      </c>
      <c r="I1167">
        <v>0.37734200000000001</v>
      </c>
      <c r="J1167">
        <v>0.61911400000000005</v>
      </c>
      <c r="K1167">
        <v>0</v>
      </c>
      <c r="L1167" t="s">
        <v>43</v>
      </c>
    </row>
    <row r="1168" spans="1:12" x14ac:dyDescent="0.25">
      <c r="A1168" t="s">
        <v>50</v>
      </c>
      <c r="B1168">
        <v>361718</v>
      </c>
      <c r="C1168">
        <v>361680</v>
      </c>
      <c r="D1168">
        <v>361371</v>
      </c>
      <c r="E1168">
        <v>361256</v>
      </c>
      <c r="F1168">
        <v>7530.23</v>
      </c>
      <c r="G1168">
        <v>0</v>
      </c>
      <c r="H1168">
        <v>5147.05</v>
      </c>
      <c r="I1168">
        <v>0.375693</v>
      </c>
      <c r="J1168">
        <v>0.62579600000000002</v>
      </c>
      <c r="K1168">
        <v>0</v>
      </c>
      <c r="L1168" t="s">
        <v>43</v>
      </c>
    </row>
    <row r="1169" spans="1:25" x14ac:dyDescent="0.25">
      <c r="A1169" t="s">
        <v>50</v>
      </c>
      <c r="B1169">
        <v>360029</v>
      </c>
      <c r="C1169">
        <v>359991</v>
      </c>
      <c r="D1169">
        <v>359682</v>
      </c>
      <c r="E1169">
        <v>359568</v>
      </c>
      <c r="F1169">
        <v>7524.96</v>
      </c>
      <c r="G1169">
        <v>0</v>
      </c>
      <c r="H1169">
        <v>5109.3900000000003</v>
      </c>
      <c r="I1169">
        <v>0.36727199999999999</v>
      </c>
      <c r="J1169">
        <v>0.62938000000000005</v>
      </c>
      <c r="K1169">
        <v>0</v>
      </c>
      <c r="L1169" t="s">
        <v>43</v>
      </c>
    </row>
    <row r="1170" spans="1:25" x14ac:dyDescent="0.25">
      <c r="A1170" t="s">
        <v>50</v>
      </c>
      <c r="B1170">
        <v>361530</v>
      </c>
      <c r="C1170">
        <v>361491</v>
      </c>
      <c r="D1170">
        <v>361183</v>
      </c>
      <c r="E1170">
        <v>361068</v>
      </c>
      <c r="F1170">
        <v>7574.21</v>
      </c>
      <c r="G1170">
        <v>0</v>
      </c>
      <c r="H1170">
        <v>5184.7700000000004</v>
      </c>
      <c r="I1170">
        <v>0.37656699999999999</v>
      </c>
      <c r="J1170">
        <v>0.62696099999999999</v>
      </c>
      <c r="K1170">
        <v>0</v>
      </c>
      <c r="L1170" t="s">
        <v>43</v>
      </c>
    </row>
    <row r="1171" spans="1:25" x14ac:dyDescent="0.25">
      <c r="A1171" t="s">
        <v>50</v>
      </c>
      <c r="B1171">
        <v>361203</v>
      </c>
      <c r="C1171">
        <v>361166</v>
      </c>
      <c r="D1171">
        <v>360858</v>
      </c>
      <c r="E1171">
        <v>360743</v>
      </c>
      <c r="F1171">
        <v>7540.84</v>
      </c>
      <c r="G1171">
        <v>0</v>
      </c>
      <c r="H1171">
        <v>5125.57</v>
      </c>
      <c r="I1171">
        <v>0.37571900000000003</v>
      </c>
      <c r="J1171">
        <v>0.62917100000000004</v>
      </c>
      <c r="K1171">
        <v>0</v>
      </c>
      <c r="L1171" t="s">
        <v>43</v>
      </c>
    </row>
    <row r="1172" spans="1:25" x14ac:dyDescent="0.25">
      <c r="A1172" t="s">
        <v>50</v>
      </c>
      <c r="B1172">
        <v>361356</v>
      </c>
      <c r="C1172">
        <v>361318</v>
      </c>
      <c r="D1172">
        <v>361011</v>
      </c>
      <c r="E1172">
        <v>360896</v>
      </c>
      <c r="F1172">
        <v>7548.07</v>
      </c>
      <c r="G1172">
        <v>0</v>
      </c>
      <c r="H1172">
        <v>5169.28</v>
      </c>
      <c r="I1172">
        <v>0.37601899999999999</v>
      </c>
      <c r="J1172">
        <v>0.62935300000000005</v>
      </c>
      <c r="K1172">
        <v>0</v>
      </c>
      <c r="L1172" t="s">
        <v>43</v>
      </c>
    </row>
    <row r="1173" spans="1:25" x14ac:dyDescent="0.25">
      <c r="A1173" t="s">
        <v>50</v>
      </c>
      <c r="B1173">
        <v>361164</v>
      </c>
      <c r="C1173">
        <v>361126</v>
      </c>
      <c r="D1173">
        <v>360816</v>
      </c>
      <c r="E1173">
        <v>360700</v>
      </c>
      <c r="F1173">
        <v>7553.22</v>
      </c>
      <c r="G1173">
        <v>0</v>
      </c>
      <c r="H1173">
        <v>5126.53</v>
      </c>
      <c r="I1173">
        <v>0.375691</v>
      </c>
      <c r="J1173">
        <v>0.61912199999999995</v>
      </c>
      <c r="K1173">
        <v>0</v>
      </c>
      <c r="L1173" t="s">
        <v>43</v>
      </c>
    </row>
    <row r="1174" spans="1:25" x14ac:dyDescent="0.25">
      <c r="A1174" t="s">
        <v>50</v>
      </c>
      <c r="B1174">
        <v>361383</v>
      </c>
      <c r="C1174">
        <v>361344</v>
      </c>
      <c r="D1174">
        <v>361035</v>
      </c>
      <c r="E1174">
        <v>360920</v>
      </c>
      <c r="F1174">
        <v>7562.67</v>
      </c>
      <c r="G1174">
        <v>0</v>
      </c>
      <c r="H1174">
        <v>5170.07</v>
      </c>
      <c r="I1174">
        <v>0.37645400000000001</v>
      </c>
      <c r="J1174">
        <v>0.61911899999999997</v>
      </c>
      <c r="K1174">
        <v>0</v>
      </c>
      <c r="L1174" t="s">
        <v>43</v>
      </c>
    </row>
    <row r="1175" spans="1:25" x14ac:dyDescent="0.25">
      <c r="A1175" t="s">
        <v>50</v>
      </c>
      <c r="B1175">
        <v>361203</v>
      </c>
      <c r="C1175">
        <v>361165</v>
      </c>
      <c r="D1175">
        <v>360858</v>
      </c>
      <c r="E1175">
        <v>360742</v>
      </c>
      <c r="F1175">
        <v>7553.32</v>
      </c>
      <c r="G1175">
        <v>0</v>
      </c>
      <c r="H1175">
        <v>5098.49</v>
      </c>
      <c r="I1175">
        <v>0.37571599999999999</v>
      </c>
      <c r="J1175">
        <v>0.62550700000000004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361468</v>
      </c>
      <c r="C1176">
        <v>361430</v>
      </c>
      <c r="D1176">
        <v>361121</v>
      </c>
      <c r="E1176">
        <v>361006</v>
      </c>
      <c r="F1176">
        <v>7563.51</v>
      </c>
      <c r="G1176">
        <v>0</v>
      </c>
      <c r="H1176">
        <v>5189.1000000000004</v>
      </c>
      <c r="I1176">
        <v>0.37621399999999999</v>
      </c>
      <c r="J1176">
        <v>0.61911400000000005</v>
      </c>
      <c r="K1176">
        <v>0</v>
      </c>
      <c r="L1176" t="s">
        <v>43</v>
      </c>
      <c r="R1176">
        <f>AVERAGE(B1127:B1176)</f>
        <v>362579.26</v>
      </c>
      <c r="S1176">
        <f>AVERAGE(C1127:C1176)</f>
        <v>362541.08</v>
      </c>
      <c r="U1176">
        <f>_xlfn.VAR.P(B1127:B1176)</f>
        <v>4086403.3123999983</v>
      </c>
      <c r="V1176">
        <f>_xlfn.VAR.P(C1127:C1176)</f>
        <v>4086334.8335999982</v>
      </c>
      <c r="X1176">
        <f>1.96*SQRT(U1176)/50</f>
        <v>79.242228552498034</v>
      </c>
      <c r="Y1176">
        <f>1.96*SQRT(V1176)/50</f>
        <v>79.241564590201648</v>
      </c>
    </row>
    <row r="1177" spans="1:25" x14ac:dyDescent="0.25">
      <c r="A1177" t="s">
        <v>51</v>
      </c>
      <c r="B1177">
        <v>18129114.492600001</v>
      </c>
      <c r="C1177" t="s">
        <v>37</v>
      </c>
    </row>
    <row r="1178" spans="1:25" x14ac:dyDescent="0.25">
      <c r="A1178" t="s">
        <v>52</v>
      </c>
      <c r="B1178">
        <v>30244.7</v>
      </c>
      <c r="C1178">
        <v>30150.7</v>
      </c>
      <c r="D1178">
        <v>30148.7</v>
      </c>
      <c r="E1178">
        <v>30102.1</v>
      </c>
      <c r="F1178">
        <v>3195.08</v>
      </c>
      <c r="G1178">
        <v>2409.0100000000002</v>
      </c>
      <c r="H1178">
        <v>946.52300000000002</v>
      </c>
      <c r="I1178">
        <v>0.37575500000000001</v>
      </c>
      <c r="J1178">
        <v>0.62162099999999998</v>
      </c>
      <c r="K1178">
        <v>0</v>
      </c>
      <c r="L1178" t="s">
        <v>43</v>
      </c>
    </row>
    <row r="1179" spans="1:25" x14ac:dyDescent="0.25">
      <c r="A1179" t="s">
        <v>52</v>
      </c>
      <c r="B1179">
        <v>30389.9</v>
      </c>
      <c r="C1179">
        <v>30295.3</v>
      </c>
      <c r="D1179">
        <v>30294.799999999999</v>
      </c>
      <c r="E1179">
        <v>30248.400000000001</v>
      </c>
      <c r="F1179">
        <v>3386.6</v>
      </c>
      <c r="G1179">
        <v>2396.9899999999998</v>
      </c>
      <c r="H1179">
        <v>943.51300000000003</v>
      </c>
      <c r="I1179">
        <v>0.37575500000000001</v>
      </c>
      <c r="J1179">
        <v>0.62162099999999998</v>
      </c>
      <c r="K1179">
        <v>0</v>
      </c>
      <c r="L1179" t="s">
        <v>43</v>
      </c>
    </row>
    <row r="1180" spans="1:25" x14ac:dyDescent="0.25">
      <c r="A1180" t="s">
        <v>52</v>
      </c>
      <c r="B1180">
        <v>30214.799999999999</v>
      </c>
      <c r="C1180">
        <v>30126.9</v>
      </c>
      <c r="D1180">
        <v>30126.5</v>
      </c>
      <c r="E1180">
        <v>30079</v>
      </c>
      <c r="F1180">
        <v>3209.36</v>
      </c>
      <c r="G1180">
        <v>2400.46</v>
      </c>
      <c r="H1180">
        <v>945.83399999999995</v>
      </c>
      <c r="I1180">
        <v>0.37575500000000001</v>
      </c>
      <c r="J1180">
        <v>0.62162099999999998</v>
      </c>
      <c r="K1180">
        <v>0</v>
      </c>
      <c r="L1180" t="s">
        <v>43</v>
      </c>
    </row>
    <row r="1181" spans="1:25" x14ac:dyDescent="0.25">
      <c r="A1181" t="s">
        <v>52</v>
      </c>
      <c r="B1181">
        <v>30207.1</v>
      </c>
      <c r="C1181">
        <v>30119.599999999999</v>
      </c>
      <c r="D1181">
        <v>30119.200000000001</v>
      </c>
      <c r="E1181">
        <v>30072.3</v>
      </c>
      <c r="F1181">
        <v>3245.19</v>
      </c>
      <c r="G1181">
        <v>2394.5100000000002</v>
      </c>
      <c r="H1181">
        <v>943.93799999999999</v>
      </c>
      <c r="I1181">
        <v>0.37575500000000001</v>
      </c>
      <c r="J1181">
        <v>0.62162099999999998</v>
      </c>
      <c r="K1181">
        <v>0</v>
      </c>
      <c r="L1181" t="s">
        <v>43</v>
      </c>
    </row>
    <row r="1182" spans="1:25" x14ac:dyDescent="0.25">
      <c r="A1182" t="s">
        <v>52</v>
      </c>
      <c r="B1182">
        <v>30270.7</v>
      </c>
      <c r="C1182">
        <v>30185.7</v>
      </c>
      <c r="D1182">
        <v>30185.3</v>
      </c>
      <c r="E1182">
        <v>30138.5</v>
      </c>
      <c r="F1182">
        <v>3162.38</v>
      </c>
      <c r="G1182">
        <v>2409.3000000000002</v>
      </c>
      <c r="H1182">
        <v>950.91</v>
      </c>
      <c r="I1182">
        <v>0.37575500000000001</v>
      </c>
      <c r="J1182">
        <v>0.62162099999999998</v>
      </c>
      <c r="K1182">
        <v>0</v>
      </c>
      <c r="L1182" t="s">
        <v>43</v>
      </c>
    </row>
    <row r="1183" spans="1:25" x14ac:dyDescent="0.25">
      <c r="A1183" t="s">
        <v>52</v>
      </c>
      <c r="B1183">
        <v>30221.7</v>
      </c>
      <c r="C1183">
        <v>30137.3</v>
      </c>
      <c r="D1183">
        <v>30136.9</v>
      </c>
      <c r="E1183">
        <v>30089.5</v>
      </c>
      <c r="F1183">
        <v>3167.59</v>
      </c>
      <c r="G1183">
        <v>2394.42</v>
      </c>
      <c r="H1183">
        <v>943.23500000000001</v>
      </c>
      <c r="I1183">
        <v>0.37575500000000001</v>
      </c>
      <c r="J1183">
        <v>0.62162099999999998</v>
      </c>
      <c r="K1183">
        <v>0</v>
      </c>
      <c r="L1183" t="s">
        <v>43</v>
      </c>
    </row>
    <row r="1184" spans="1:25" x14ac:dyDescent="0.25">
      <c r="A1184" t="s">
        <v>52</v>
      </c>
      <c r="B1184">
        <v>30203.4</v>
      </c>
      <c r="C1184">
        <v>30118.1</v>
      </c>
      <c r="D1184">
        <v>30117.599999999999</v>
      </c>
      <c r="E1184">
        <v>30070.5</v>
      </c>
      <c r="F1184">
        <v>3142.29</v>
      </c>
      <c r="G1184">
        <v>2402.5</v>
      </c>
      <c r="H1184">
        <v>944.96500000000003</v>
      </c>
      <c r="I1184">
        <v>0.37575500000000001</v>
      </c>
      <c r="J1184">
        <v>0.62162099999999998</v>
      </c>
      <c r="K1184">
        <v>0</v>
      </c>
      <c r="L1184" t="s">
        <v>43</v>
      </c>
    </row>
    <row r="1185" spans="1:12" x14ac:dyDescent="0.25">
      <c r="A1185" t="s">
        <v>52</v>
      </c>
      <c r="B1185">
        <v>30065.4</v>
      </c>
      <c r="C1185">
        <v>29978.9</v>
      </c>
      <c r="D1185">
        <v>29978.400000000001</v>
      </c>
      <c r="E1185">
        <v>29932</v>
      </c>
      <c r="F1185">
        <v>3134.02</v>
      </c>
      <c r="G1185">
        <v>2392.21</v>
      </c>
      <c r="H1185">
        <v>941.40899999999999</v>
      </c>
      <c r="I1185">
        <v>0.37575500000000001</v>
      </c>
      <c r="J1185">
        <v>0.62162099999999998</v>
      </c>
      <c r="K1185">
        <v>0</v>
      </c>
      <c r="L1185" t="s">
        <v>43</v>
      </c>
    </row>
    <row r="1186" spans="1:12" x14ac:dyDescent="0.25">
      <c r="A1186" t="s">
        <v>52</v>
      </c>
      <c r="B1186">
        <v>30140.6</v>
      </c>
      <c r="C1186">
        <v>30051.200000000001</v>
      </c>
      <c r="D1186">
        <v>30050.799999999999</v>
      </c>
      <c r="E1186">
        <v>30004.1</v>
      </c>
      <c r="F1186">
        <v>3140.74</v>
      </c>
      <c r="G1186">
        <v>2399.7199999999998</v>
      </c>
      <c r="H1186">
        <v>944.98800000000006</v>
      </c>
      <c r="I1186">
        <v>0.37575500000000001</v>
      </c>
      <c r="J1186">
        <v>0.62162099999999998</v>
      </c>
      <c r="K1186">
        <v>0</v>
      </c>
      <c r="L1186" t="s">
        <v>43</v>
      </c>
    </row>
    <row r="1187" spans="1:12" x14ac:dyDescent="0.25">
      <c r="A1187" t="s">
        <v>52</v>
      </c>
      <c r="B1187">
        <v>30131.5</v>
      </c>
      <c r="C1187">
        <v>30042.3</v>
      </c>
      <c r="D1187">
        <v>30041.8</v>
      </c>
      <c r="E1187">
        <v>29994.9</v>
      </c>
      <c r="F1187">
        <v>3137.11</v>
      </c>
      <c r="G1187">
        <v>2399.71</v>
      </c>
      <c r="H1187">
        <v>944.42899999999997</v>
      </c>
      <c r="I1187">
        <v>0.37575500000000001</v>
      </c>
      <c r="J1187">
        <v>0.62162099999999998</v>
      </c>
      <c r="K1187">
        <v>0</v>
      </c>
      <c r="L1187" t="s">
        <v>43</v>
      </c>
    </row>
    <row r="1188" spans="1:12" x14ac:dyDescent="0.25">
      <c r="A1188" t="s">
        <v>52</v>
      </c>
      <c r="B1188">
        <v>30153.3</v>
      </c>
      <c r="C1188">
        <v>30061.599999999999</v>
      </c>
      <c r="D1188">
        <v>30061.1</v>
      </c>
      <c r="E1188">
        <v>30014.3</v>
      </c>
      <c r="F1188">
        <v>3147.59</v>
      </c>
      <c r="G1188">
        <v>2401.15</v>
      </c>
      <c r="H1188">
        <v>945.44299999999998</v>
      </c>
      <c r="I1188">
        <v>0.37575500000000001</v>
      </c>
      <c r="J1188">
        <v>0.62162099999999998</v>
      </c>
      <c r="K1188">
        <v>0</v>
      </c>
      <c r="L1188" t="s">
        <v>43</v>
      </c>
    </row>
    <row r="1189" spans="1:12" x14ac:dyDescent="0.25">
      <c r="A1189" t="s">
        <v>52</v>
      </c>
      <c r="B1189">
        <v>30102.1</v>
      </c>
      <c r="C1189">
        <v>30018.1</v>
      </c>
      <c r="D1189">
        <v>30017.7</v>
      </c>
      <c r="E1189">
        <v>29970.9</v>
      </c>
      <c r="F1189">
        <v>3144.79</v>
      </c>
      <c r="G1189">
        <v>2398.0300000000002</v>
      </c>
      <c r="H1189">
        <v>942.43299999999999</v>
      </c>
      <c r="I1189">
        <v>0.37575500000000001</v>
      </c>
      <c r="J1189">
        <v>0.62162099999999998</v>
      </c>
      <c r="K1189">
        <v>0</v>
      </c>
      <c r="L1189" t="s">
        <v>43</v>
      </c>
    </row>
    <row r="1190" spans="1:12" x14ac:dyDescent="0.25">
      <c r="A1190" t="s">
        <v>52</v>
      </c>
      <c r="B1190">
        <v>30260.9</v>
      </c>
      <c r="C1190">
        <v>30172.2</v>
      </c>
      <c r="D1190">
        <v>30171.8</v>
      </c>
      <c r="E1190">
        <v>30124.6</v>
      </c>
      <c r="F1190">
        <v>3143.38</v>
      </c>
      <c r="G1190">
        <v>2410.7199999999998</v>
      </c>
      <c r="H1190">
        <v>950.548</v>
      </c>
      <c r="I1190">
        <v>0.37575500000000001</v>
      </c>
      <c r="J1190">
        <v>0.62162099999999998</v>
      </c>
      <c r="K1190">
        <v>0</v>
      </c>
      <c r="L1190" t="s">
        <v>43</v>
      </c>
    </row>
    <row r="1191" spans="1:12" x14ac:dyDescent="0.25">
      <c r="A1191" t="s">
        <v>52</v>
      </c>
      <c r="B1191">
        <v>30301.4</v>
      </c>
      <c r="C1191">
        <v>30216.3</v>
      </c>
      <c r="D1191">
        <v>30215.9</v>
      </c>
      <c r="E1191">
        <v>30168</v>
      </c>
      <c r="F1191">
        <v>3158.88</v>
      </c>
      <c r="G1191">
        <v>2426.1799999999998</v>
      </c>
      <c r="H1191">
        <v>952.34699999999998</v>
      </c>
      <c r="I1191">
        <v>0.37575500000000001</v>
      </c>
      <c r="J1191">
        <v>0.62162099999999998</v>
      </c>
      <c r="K1191">
        <v>0</v>
      </c>
      <c r="L1191" t="s">
        <v>43</v>
      </c>
    </row>
    <row r="1192" spans="1:12" x14ac:dyDescent="0.25">
      <c r="A1192" t="s">
        <v>52</v>
      </c>
      <c r="B1192">
        <v>30179.7</v>
      </c>
      <c r="C1192">
        <v>30094.799999999999</v>
      </c>
      <c r="D1192">
        <v>30094.400000000001</v>
      </c>
      <c r="E1192">
        <v>30047.3</v>
      </c>
      <c r="F1192">
        <v>3160.9</v>
      </c>
      <c r="G1192">
        <v>2399.5</v>
      </c>
      <c r="H1192">
        <v>944.99</v>
      </c>
      <c r="I1192">
        <v>0.37575500000000001</v>
      </c>
      <c r="J1192">
        <v>0.62162099999999998</v>
      </c>
      <c r="K1192">
        <v>0</v>
      </c>
      <c r="L1192" t="s">
        <v>43</v>
      </c>
    </row>
    <row r="1193" spans="1:12" x14ac:dyDescent="0.25">
      <c r="A1193" t="s">
        <v>52</v>
      </c>
      <c r="B1193">
        <v>30108.799999999999</v>
      </c>
      <c r="C1193">
        <v>30019.1</v>
      </c>
      <c r="D1193">
        <v>30018.6</v>
      </c>
      <c r="E1193">
        <v>29971.7</v>
      </c>
      <c r="F1193">
        <v>3152.22</v>
      </c>
      <c r="G1193">
        <v>2397.56</v>
      </c>
      <c r="H1193">
        <v>940.78300000000002</v>
      </c>
      <c r="I1193">
        <v>0.37575500000000001</v>
      </c>
      <c r="J1193">
        <v>0.62162099999999998</v>
      </c>
      <c r="K1193">
        <v>0</v>
      </c>
      <c r="L1193" t="s">
        <v>43</v>
      </c>
    </row>
    <row r="1194" spans="1:12" x14ac:dyDescent="0.25">
      <c r="A1194" t="s">
        <v>52</v>
      </c>
      <c r="B1194">
        <v>30181.599999999999</v>
      </c>
      <c r="C1194">
        <v>30092.799999999999</v>
      </c>
      <c r="D1194">
        <v>30092.400000000001</v>
      </c>
      <c r="E1194">
        <v>30045.4</v>
      </c>
      <c r="F1194">
        <v>3149.68</v>
      </c>
      <c r="G1194">
        <v>2411.21</v>
      </c>
      <c r="H1194">
        <v>943.846</v>
      </c>
      <c r="I1194">
        <v>0.37575500000000001</v>
      </c>
      <c r="J1194">
        <v>0.62162099999999998</v>
      </c>
      <c r="K1194">
        <v>0</v>
      </c>
      <c r="L1194" t="s">
        <v>43</v>
      </c>
    </row>
    <row r="1195" spans="1:12" x14ac:dyDescent="0.25">
      <c r="A1195" t="s">
        <v>52</v>
      </c>
      <c r="B1195">
        <v>30139.1</v>
      </c>
      <c r="C1195">
        <v>30054.1</v>
      </c>
      <c r="D1195">
        <v>30053.599999999999</v>
      </c>
      <c r="E1195">
        <v>30007</v>
      </c>
      <c r="F1195">
        <v>3160.84</v>
      </c>
      <c r="G1195">
        <v>2404.17</v>
      </c>
      <c r="H1195">
        <v>946.245</v>
      </c>
      <c r="I1195">
        <v>0.37575500000000001</v>
      </c>
      <c r="J1195">
        <v>0.62162099999999998</v>
      </c>
      <c r="K1195">
        <v>0</v>
      </c>
      <c r="L1195" t="s">
        <v>43</v>
      </c>
    </row>
    <row r="1196" spans="1:12" x14ac:dyDescent="0.25">
      <c r="A1196" t="s">
        <v>52</v>
      </c>
      <c r="B1196">
        <v>30185.599999999999</v>
      </c>
      <c r="C1196">
        <v>30101</v>
      </c>
      <c r="D1196">
        <v>30100.6</v>
      </c>
      <c r="E1196">
        <v>30053.7</v>
      </c>
      <c r="F1196">
        <v>3152.71</v>
      </c>
      <c r="G1196">
        <v>2404.35</v>
      </c>
      <c r="H1196">
        <v>948.72500000000002</v>
      </c>
      <c r="I1196">
        <v>0.37575500000000001</v>
      </c>
      <c r="J1196">
        <v>0.62162099999999998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30134.400000000001</v>
      </c>
      <c r="C1197">
        <v>30046.1</v>
      </c>
      <c r="D1197">
        <v>30045.7</v>
      </c>
      <c r="E1197">
        <v>29998.6</v>
      </c>
      <c r="F1197">
        <v>3151.07</v>
      </c>
      <c r="G1197">
        <v>2398.1799999999998</v>
      </c>
      <c r="H1197">
        <v>944.26700000000005</v>
      </c>
      <c r="I1197">
        <v>0.37575500000000001</v>
      </c>
      <c r="J1197">
        <v>0.62162099999999998</v>
      </c>
      <c r="K1197">
        <v>0</v>
      </c>
      <c r="L1197" t="s">
        <v>43</v>
      </c>
    </row>
    <row r="1198" spans="1:12" x14ac:dyDescent="0.25">
      <c r="A1198" t="s">
        <v>52</v>
      </c>
      <c r="B1198">
        <v>30298.7</v>
      </c>
      <c r="C1198">
        <v>30212.9</v>
      </c>
      <c r="D1198">
        <v>30212.5</v>
      </c>
      <c r="E1198">
        <v>30165.9</v>
      </c>
      <c r="F1198">
        <v>3162.92</v>
      </c>
      <c r="G1198">
        <v>2410.37</v>
      </c>
      <c r="H1198">
        <v>950.71</v>
      </c>
      <c r="I1198">
        <v>0.37575500000000001</v>
      </c>
      <c r="J1198">
        <v>0.62162099999999998</v>
      </c>
      <c r="K1198">
        <v>0</v>
      </c>
      <c r="L1198" t="s">
        <v>43</v>
      </c>
    </row>
    <row r="1199" spans="1:12" x14ac:dyDescent="0.25">
      <c r="A1199" t="s">
        <v>52</v>
      </c>
      <c r="B1199">
        <v>30220.799999999999</v>
      </c>
      <c r="C1199">
        <v>30132.2</v>
      </c>
      <c r="D1199">
        <v>30131.7</v>
      </c>
      <c r="E1199">
        <v>30085</v>
      </c>
      <c r="F1199">
        <v>3163.85</v>
      </c>
      <c r="G1199">
        <v>2404.25</v>
      </c>
      <c r="H1199">
        <v>946.40899999999999</v>
      </c>
      <c r="I1199">
        <v>0.37575500000000001</v>
      </c>
      <c r="J1199">
        <v>0.62162099999999998</v>
      </c>
      <c r="K1199">
        <v>0</v>
      </c>
      <c r="L1199" t="s">
        <v>43</v>
      </c>
    </row>
    <row r="1200" spans="1:12" x14ac:dyDescent="0.25">
      <c r="A1200" t="s">
        <v>52</v>
      </c>
      <c r="B1200">
        <v>30130.6</v>
      </c>
      <c r="C1200">
        <v>30038.7</v>
      </c>
      <c r="D1200">
        <v>30038.3</v>
      </c>
      <c r="E1200">
        <v>29991.599999999999</v>
      </c>
      <c r="F1200">
        <v>3135.48</v>
      </c>
      <c r="G1200">
        <v>2398.5300000000002</v>
      </c>
      <c r="H1200">
        <v>943.346</v>
      </c>
      <c r="I1200">
        <v>0.37575500000000001</v>
      </c>
      <c r="J1200">
        <v>0.62162099999999998</v>
      </c>
      <c r="K1200">
        <v>0</v>
      </c>
      <c r="L1200" t="s">
        <v>43</v>
      </c>
    </row>
    <row r="1201" spans="1:12" x14ac:dyDescent="0.25">
      <c r="A1201" t="s">
        <v>52</v>
      </c>
      <c r="B1201">
        <v>30097.200000000001</v>
      </c>
      <c r="C1201">
        <v>30009.5</v>
      </c>
      <c r="D1201">
        <v>30009.1</v>
      </c>
      <c r="E1201">
        <v>29962.799999999999</v>
      </c>
      <c r="F1201">
        <v>3137</v>
      </c>
      <c r="G1201">
        <v>2400.77</v>
      </c>
      <c r="H1201">
        <v>942.01</v>
      </c>
      <c r="I1201">
        <v>0.37575500000000001</v>
      </c>
      <c r="J1201">
        <v>0.62162099999999998</v>
      </c>
      <c r="K1201">
        <v>0</v>
      </c>
      <c r="L1201" t="s">
        <v>43</v>
      </c>
    </row>
    <row r="1202" spans="1:12" x14ac:dyDescent="0.25">
      <c r="A1202" t="s">
        <v>52</v>
      </c>
      <c r="B1202">
        <v>30182.799999999999</v>
      </c>
      <c r="C1202">
        <v>30092.1</v>
      </c>
      <c r="D1202">
        <v>30091.599999999999</v>
      </c>
      <c r="E1202">
        <v>30044.6</v>
      </c>
      <c r="F1202">
        <v>3159.52</v>
      </c>
      <c r="G1202">
        <v>2402.9299999999998</v>
      </c>
      <c r="H1202">
        <v>946.03399999999999</v>
      </c>
      <c r="I1202">
        <v>0.37575500000000001</v>
      </c>
      <c r="J1202">
        <v>0.62162099999999998</v>
      </c>
      <c r="K1202">
        <v>0</v>
      </c>
      <c r="L1202" t="s">
        <v>43</v>
      </c>
    </row>
    <row r="1203" spans="1:12" x14ac:dyDescent="0.25">
      <c r="A1203" t="s">
        <v>52</v>
      </c>
      <c r="B1203">
        <v>30301</v>
      </c>
      <c r="C1203">
        <v>30210.400000000001</v>
      </c>
      <c r="D1203">
        <v>30209.9</v>
      </c>
      <c r="E1203">
        <v>30163.1</v>
      </c>
      <c r="F1203">
        <v>3148.19</v>
      </c>
      <c r="G1203">
        <v>2356.9699999999998</v>
      </c>
      <c r="H1203">
        <v>927.92600000000004</v>
      </c>
      <c r="I1203">
        <v>0.37575500000000001</v>
      </c>
      <c r="J1203">
        <v>0.62162099999999998</v>
      </c>
      <c r="K1203">
        <v>0</v>
      </c>
      <c r="L1203" t="s">
        <v>43</v>
      </c>
    </row>
    <row r="1204" spans="1:12" x14ac:dyDescent="0.25">
      <c r="A1204" t="s">
        <v>52</v>
      </c>
      <c r="B1204">
        <v>30159.7</v>
      </c>
      <c r="C1204">
        <v>30067.7</v>
      </c>
      <c r="D1204">
        <v>30067.200000000001</v>
      </c>
      <c r="E1204">
        <v>30020.400000000001</v>
      </c>
      <c r="F1204">
        <v>3154.12</v>
      </c>
      <c r="G1204">
        <v>2399.9699999999998</v>
      </c>
      <c r="H1204">
        <v>946.779</v>
      </c>
      <c r="I1204">
        <v>0.37575500000000001</v>
      </c>
      <c r="J1204">
        <v>0.62162099999999998</v>
      </c>
      <c r="K1204">
        <v>0</v>
      </c>
      <c r="L1204" t="s">
        <v>43</v>
      </c>
    </row>
    <row r="1205" spans="1:12" x14ac:dyDescent="0.25">
      <c r="A1205" t="s">
        <v>52</v>
      </c>
      <c r="B1205">
        <v>30103.3</v>
      </c>
      <c r="C1205">
        <v>30014</v>
      </c>
      <c r="D1205">
        <v>30013.5</v>
      </c>
      <c r="E1205">
        <v>29966.799999999999</v>
      </c>
      <c r="F1205">
        <v>3142.84</v>
      </c>
      <c r="G1205">
        <v>2395.6799999999998</v>
      </c>
      <c r="H1205">
        <v>945.98900000000003</v>
      </c>
      <c r="I1205">
        <v>0.37575500000000001</v>
      </c>
      <c r="J1205">
        <v>0.62162099999999998</v>
      </c>
      <c r="K1205">
        <v>0</v>
      </c>
      <c r="L1205" t="s">
        <v>43</v>
      </c>
    </row>
    <row r="1206" spans="1:12" x14ac:dyDescent="0.25">
      <c r="A1206" t="s">
        <v>52</v>
      </c>
      <c r="B1206">
        <v>30259.1</v>
      </c>
      <c r="C1206">
        <v>30172.9</v>
      </c>
      <c r="D1206">
        <v>30172.6</v>
      </c>
      <c r="E1206">
        <v>30125.9</v>
      </c>
      <c r="F1206">
        <v>3162.96</v>
      </c>
      <c r="G1206">
        <v>2403.92</v>
      </c>
      <c r="H1206">
        <v>944.72500000000002</v>
      </c>
      <c r="I1206">
        <v>0.37575500000000001</v>
      </c>
      <c r="J1206">
        <v>0.62162099999999998</v>
      </c>
      <c r="K1206">
        <v>0</v>
      </c>
      <c r="L1206" t="s">
        <v>43</v>
      </c>
    </row>
    <row r="1207" spans="1:12" x14ac:dyDescent="0.25">
      <c r="A1207" t="s">
        <v>52</v>
      </c>
      <c r="B1207">
        <v>30188.3</v>
      </c>
      <c r="C1207">
        <v>30100.1</v>
      </c>
      <c r="D1207">
        <v>30099.7</v>
      </c>
      <c r="E1207">
        <v>30052.1</v>
      </c>
      <c r="F1207">
        <v>3165.35</v>
      </c>
      <c r="G1207">
        <v>2401.86</v>
      </c>
      <c r="H1207">
        <v>944.86199999999997</v>
      </c>
      <c r="I1207">
        <v>0.37575500000000001</v>
      </c>
      <c r="J1207">
        <v>0.62162099999999998</v>
      </c>
      <c r="K1207">
        <v>0</v>
      </c>
      <c r="L1207" t="s">
        <v>43</v>
      </c>
    </row>
    <row r="1208" spans="1:12" x14ac:dyDescent="0.25">
      <c r="A1208" t="s">
        <v>52</v>
      </c>
      <c r="B1208">
        <v>30130.1</v>
      </c>
      <c r="C1208">
        <v>30045.200000000001</v>
      </c>
      <c r="D1208">
        <v>30044.799999999999</v>
      </c>
      <c r="E1208">
        <v>29997.9</v>
      </c>
      <c r="F1208">
        <v>3151.87</v>
      </c>
      <c r="G1208">
        <v>2398.7199999999998</v>
      </c>
      <c r="H1208">
        <v>943.346</v>
      </c>
      <c r="I1208">
        <v>0.37575500000000001</v>
      </c>
      <c r="J1208">
        <v>0.62162099999999998</v>
      </c>
      <c r="K1208">
        <v>0</v>
      </c>
      <c r="L1208" t="s">
        <v>43</v>
      </c>
    </row>
    <row r="1209" spans="1:12" x14ac:dyDescent="0.25">
      <c r="A1209" t="s">
        <v>52</v>
      </c>
      <c r="B1209">
        <v>30098.5</v>
      </c>
      <c r="C1209">
        <v>30014.400000000001</v>
      </c>
      <c r="D1209">
        <v>30014</v>
      </c>
      <c r="E1209">
        <v>29967.9</v>
      </c>
      <c r="F1209">
        <v>3123.96</v>
      </c>
      <c r="G1209">
        <v>2398.5</v>
      </c>
      <c r="H1209">
        <v>940.81700000000001</v>
      </c>
      <c r="I1209">
        <v>0.37575500000000001</v>
      </c>
      <c r="J1209">
        <v>0.62162099999999998</v>
      </c>
      <c r="K1209">
        <v>0</v>
      </c>
      <c r="L1209" t="s">
        <v>43</v>
      </c>
    </row>
    <row r="1210" spans="1:12" x14ac:dyDescent="0.25">
      <c r="A1210" t="s">
        <v>52</v>
      </c>
      <c r="B1210">
        <v>30200</v>
      </c>
      <c r="C1210">
        <v>30113</v>
      </c>
      <c r="D1210">
        <v>30112.6</v>
      </c>
      <c r="E1210">
        <v>30065.7</v>
      </c>
      <c r="F1210">
        <v>3158.87</v>
      </c>
      <c r="G1210">
        <v>2404.04</v>
      </c>
      <c r="H1210">
        <v>946.41700000000003</v>
      </c>
      <c r="I1210">
        <v>0.37575500000000001</v>
      </c>
      <c r="J1210">
        <v>0.62162099999999998</v>
      </c>
      <c r="K1210">
        <v>0</v>
      </c>
      <c r="L1210" t="s">
        <v>43</v>
      </c>
    </row>
    <row r="1211" spans="1:12" x14ac:dyDescent="0.25">
      <c r="A1211" t="s">
        <v>52</v>
      </c>
      <c r="B1211">
        <v>30131.7</v>
      </c>
      <c r="C1211">
        <v>30046.9</v>
      </c>
      <c r="D1211">
        <v>30046.5</v>
      </c>
      <c r="E1211">
        <v>29998.7</v>
      </c>
      <c r="F1211">
        <v>3158.74</v>
      </c>
      <c r="G1211">
        <v>2407.75</v>
      </c>
      <c r="H1211">
        <v>945.91499999999996</v>
      </c>
      <c r="I1211">
        <v>0.37575500000000001</v>
      </c>
      <c r="J1211">
        <v>0.62162099999999998</v>
      </c>
      <c r="K1211">
        <v>0</v>
      </c>
      <c r="L1211" t="s">
        <v>43</v>
      </c>
    </row>
    <row r="1212" spans="1:12" x14ac:dyDescent="0.25">
      <c r="A1212" t="s">
        <v>52</v>
      </c>
      <c r="B1212">
        <v>30225.4</v>
      </c>
      <c r="C1212">
        <v>30133.5</v>
      </c>
      <c r="D1212">
        <v>30133.1</v>
      </c>
      <c r="E1212">
        <v>30085.4</v>
      </c>
      <c r="F1212">
        <v>3152.74</v>
      </c>
      <c r="G1212">
        <v>2402.2399999999998</v>
      </c>
      <c r="H1212">
        <v>944.62599999999998</v>
      </c>
      <c r="I1212">
        <v>0.37575500000000001</v>
      </c>
      <c r="J1212">
        <v>0.62162099999999998</v>
      </c>
      <c r="K1212">
        <v>0</v>
      </c>
      <c r="L1212" t="s">
        <v>43</v>
      </c>
    </row>
    <row r="1213" spans="1:12" x14ac:dyDescent="0.25">
      <c r="A1213" t="s">
        <v>52</v>
      </c>
      <c r="B1213">
        <v>30157.3</v>
      </c>
      <c r="C1213">
        <v>30064.6</v>
      </c>
      <c r="D1213">
        <v>30064.2</v>
      </c>
      <c r="E1213">
        <v>30016.7</v>
      </c>
      <c r="F1213">
        <v>3171.06</v>
      </c>
      <c r="G1213">
        <v>2398.15</v>
      </c>
      <c r="H1213">
        <v>944.43299999999999</v>
      </c>
      <c r="I1213">
        <v>0.37575500000000001</v>
      </c>
      <c r="J1213">
        <v>0.62162099999999998</v>
      </c>
      <c r="K1213">
        <v>0</v>
      </c>
      <c r="L1213" t="s">
        <v>43</v>
      </c>
    </row>
    <row r="1214" spans="1:12" x14ac:dyDescent="0.25">
      <c r="A1214" t="s">
        <v>52</v>
      </c>
      <c r="B1214">
        <v>30314</v>
      </c>
      <c r="C1214">
        <v>30228</v>
      </c>
      <c r="D1214">
        <v>30227.599999999999</v>
      </c>
      <c r="E1214">
        <v>30180</v>
      </c>
      <c r="F1214">
        <v>3167.32</v>
      </c>
      <c r="G1214">
        <v>2416.0300000000002</v>
      </c>
      <c r="H1214">
        <v>948.97199999999998</v>
      </c>
      <c r="I1214">
        <v>0.37575500000000001</v>
      </c>
      <c r="J1214">
        <v>0.62162099999999998</v>
      </c>
      <c r="K1214">
        <v>0</v>
      </c>
      <c r="L1214" t="s">
        <v>43</v>
      </c>
    </row>
    <row r="1215" spans="1:12" x14ac:dyDescent="0.25">
      <c r="A1215" t="s">
        <v>52</v>
      </c>
      <c r="B1215">
        <v>30190.7</v>
      </c>
      <c r="C1215">
        <v>30105.3</v>
      </c>
      <c r="D1215">
        <v>30104.799999999999</v>
      </c>
      <c r="E1215">
        <v>30057.9</v>
      </c>
      <c r="F1215">
        <v>3143.87</v>
      </c>
      <c r="G1215">
        <v>2402.19</v>
      </c>
      <c r="H1215">
        <v>944.66300000000001</v>
      </c>
      <c r="I1215">
        <v>0.37575500000000001</v>
      </c>
      <c r="J1215">
        <v>0.62162099999999998</v>
      </c>
      <c r="K1215">
        <v>0</v>
      </c>
      <c r="L1215" t="s">
        <v>43</v>
      </c>
    </row>
    <row r="1216" spans="1:12" x14ac:dyDescent="0.25">
      <c r="A1216" t="s">
        <v>52</v>
      </c>
      <c r="B1216">
        <v>30219.5</v>
      </c>
      <c r="C1216">
        <v>30129.3</v>
      </c>
      <c r="D1216">
        <v>30128.799999999999</v>
      </c>
      <c r="E1216">
        <v>30081.7</v>
      </c>
      <c r="F1216">
        <v>3171.06</v>
      </c>
      <c r="G1216">
        <v>2406.12</v>
      </c>
      <c r="H1216">
        <v>945.99599999999998</v>
      </c>
      <c r="I1216">
        <v>0.37575500000000001</v>
      </c>
      <c r="J1216">
        <v>0.62162099999999998</v>
      </c>
      <c r="K1216">
        <v>0</v>
      </c>
      <c r="L1216" t="s">
        <v>43</v>
      </c>
    </row>
    <row r="1217" spans="1:25" x14ac:dyDescent="0.25">
      <c r="A1217" t="s">
        <v>52</v>
      </c>
      <c r="B1217">
        <v>30086.400000000001</v>
      </c>
      <c r="C1217">
        <v>30001.7</v>
      </c>
      <c r="D1217">
        <v>30001.200000000001</v>
      </c>
      <c r="E1217">
        <v>29954.9</v>
      </c>
      <c r="F1217">
        <v>3141.12</v>
      </c>
      <c r="G1217">
        <v>2392.59</v>
      </c>
      <c r="H1217">
        <v>940.95</v>
      </c>
      <c r="I1217">
        <v>0.37575500000000001</v>
      </c>
      <c r="J1217">
        <v>0.62162099999999998</v>
      </c>
      <c r="K1217">
        <v>0</v>
      </c>
      <c r="L1217" t="s">
        <v>43</v>
      </c>
    </row>
    <row r="1218" spans="1:25" x14ac:dyDescent="0.25">
      <c r="A1218" t="s">
        <v>52</v>
      </c>
      <c r="B1218">
        <v>30169.1</v>
      </c>
      <c r="C1218">
        <v>30083</v>
      </c>
      <c r="D1218">
        <v>30082.6</v>
      </c>
      <c r="E1218">
        <v>30035.7</v>
      </c>
      <c r="F1218">
        <v>3146.19</v>
      </c>
      <c r="G1218">
        <v>2404</v>
      </c>
      <c r="H1218">
        <v>944.16800000000001</v>
      </c>
      <c r="I1218">
        <v>0.37575500000000001</v>
      </c>
      <c r="J1218">
        <v>0.62162099999999998</v>
      </c>
      <c r="K1218">
        <v>0</v>
      </c>
      <c r="L1218" t="s">
        <v>43</v>
      </c>
    </row>
    <row r="1219" spans="1:25" x14ac:dyDescent="0.25">
      <c r="A1219" t="s">
        <v>52</v>
      </c>
      <c r="B1219">
        <v>30120.2</v>
      </c>
      <c r="C1219">
        <v>30035.9</v>
      </c>
      <c r="D1219">
        <v>30035.5</v>
      </c>
      <c r="E1219">
        <v>29988.799999999999</v>
      </c>
      <c r="F1219">
        <v>3154.96</v>
      </c>
      <c r="G1219">
        <v>2400.4499999999998</v>
      </c>
      <c r="H1219">
        <v>943.06500000000005</v>
      </c>
      <c r="I1219">
        <v>0.37575500000000001</v>
      </c>
      <c r="J1219">
        <v>0.62162099999999998</v>
      </c>
      <c r="K1219">
        <v>0</v>
      </c>
      <c r="L1219" t="s">
        <v>43</v>
      </c>
    </row>
    <row r="1220" spans="1:25" x14ac:dyDescent="0.25">
      <c r="A1220" t="s">
        <v>52</v>
      </c>
      <c r="B1220">
        <v>30207.3</v>
      </c>
      <c r="C1220">
        <v>30121</v>
      </c>
      <c r="D1220">
        <v>30120.6</v>
      </c>
      <c r="E1220">
        <v>30073.9</v>
      </c>
      <c r="F1220">
        <v>3163.17</v>
      </c>
      <c r="G1220">
        <v>2406.4699999999998</v>
      </c>
      <c r="H1220">
        <v>946.67200000000003</v>
      </c>
      <c r="I1220">
        <v>0.37575500000000001</v>
      </c>
      <c r="J1220">
        <v>0.62162099999999998</v>
      </c>
      <c r="K1220">
        <v>0</v>
      </c>
      <c r="L1220" t="s">
        <v>43</v>
      </c>
    </row>
    <row r="1221" spans="1:25" x14ac:dyDescent="0.25">
      <c r="A1221" t="s">
        <v>52</v>
      </c>
      <c r="B1221">
        <v>30093.8</v>
      </c>
      <c r="C1221">
        <v>30008</v>
      </c>
      <c r="D1221">
        <v>30007.599999999999</v>
      </c>
      <c r="E1221">
        <v>29961.200000000001</v>
      </c>
      <c r="F1221">
        <v>3146.83</v>
      </c>
      <c r="G1221">
        <v>2389.34</v>
      </c>
      <c r="H1221">
        <v>940.97199999999998</v>
      </c>
      <c r="I1221">
        <v>0.37575500000000001</v>
      </c>
      <c r="J1221">
        <v>0.62162099999999998</v>
      </c>
      <c r="K1221">
        <v>0</v>
      </c>
      <c r="L1221" t="s">
        <v>43</v>
      </c>
    </row>
    <row r="1222" spans="1:25" x14ac:dyDescent="0.25">
      <c r="A1222" t="s">
        <v>52</v>
      </c>
      <c r="B1222">
        <v>30354.7</v>
      </c>
      <c r="C1222">
        <v>30270</v>
      </c>
      <c r="D1222">
        <v>30269.5</v>
      </c>
      <c r="E1222">
        <v>30222</v>
      </c>
      <c r="F1222">
        <v>3172.35</v>
      </c>
      <c r="G1222">
        <v>2416.19</v>
      </c>
      <c r="H1222">
        <v>947.41099999999994</v>
      </c>
      <c r="I1222">
        <v>0.37575500000000001</v>
      </c>
      <c r="J1222">
        <v>0.62162099999999998</v>
      </c>
      <c r="K1222">
        <v>0</v>
      </c>
      <c r="L1222" t="s">
        <v>43</v>
      </c>
    </row>
    <row r="1223" spans="1:25" x14ac:dyDescent="0.25">
      <c r="A1223" t="s">
        <v>52</v>
      </c>
      <c r="B1223">
        <v>30197.7</v>
      </c>
      <c r="C1223">
        <v>30113.200000000001</v>
      </c>
      <c r="D1223">
        <v>30112.799999999999</v>
      </c>
      <c r="E1223">
        <v>30065.8</v>
      </c>
      <c r="F1223">
        <v>3146.31</v>
      </c>
      <c r="G1223">
        <v>2407.1799999999998</v>
      </c>
      <c r="H1223">
        <v>950.322</v>
      </c>
      <c r="I1223">
        <v>0.37575500000000001</v>
      </c>
      <c r="J1223">
        <v>0.62162099999999998</v>
      </c>
      <c r="K1223">
        <v>0</v>
      </c>
      <c r="L1223" t="s">
        <v>43</v>
      </c>
    </row>
    <row r="1224" spans="1:25" x14ac:dyDescent="0.25">
      <c r="A1224" t="s">
        <v>52</v>
      </c>
      <c r="B1224">
        <v>30192.3</v>
      </c>
      <c r="C1224">
        <v>30107.200000000001</v>
      </c>
      <c r="D1224">
        <v>30106.799999999999</v>
      </c>
      <c r="E1224">
        <v>30060</v>
      </c>
      <c r="F1224">
        <v>3150.19</v>
      </c>
      <c r="G1224">
        <v>2404.39</v>
      </c>
      <c r="H1224">
        <v>945.52499999999998</v>
      </c>
      <c r="I1224">
        <v>0.37575500000000001</v>
      </c>
      <c r="J1224">
        <v>0.62162099999999998</v>
      </c>
      <c r="K1224">
        <v>0</v>
      </c>
      <c r="L1224" t="s">
        <v>43</v>
      </c>
    </row>
    <row r="1225" spans="1:25" x14ac:dyDescent="0.25">
      <c r="A1225" t="s">
        <v>52</v>
      </c>
      <c r="B1225">
        <v>30106.400000000001</v>
      </c>
      <c r="C1225">
        <v>30021.8</v>
      </c>
      <c r="D1225">
        <v>30021.4</v>
      </c>
      <c r="E1225">
        <v>29974.400000000001</v>
      </c>
      <c r="F1225">
        <v>3141.31</v>
      </c>
      <c r="G1225">
        <v>2398.44</v>
      </c>
      <c r="H1225">
        <v>944.48</v>
      </c>
      <c r="I1225">
        <v>0.37575500000000001</v>
      </c>
      <c r="J1225">
        <v>0.62162099999999998</v>
      </c>
      <c r="K1225">
        <v>0</v>
      </c>
      <c r="L1225" t="s">
        <v>43</v>
      </c>
    </row>
    <row r="1226" spans="1:25" x14ac:dyDescent="0.25">
      <c r="A1226" t="s">
        <v>52</v>
      </c>
      <c r="B1226">
        <v>30204.2</v>
      </c>
      <c r="C1226">
        <v>30114.5</v>
      </c>
      <c r="D1226">
        <v>30114</v>
      </c>
      <c r="E1226">
        <v>30067.3</v>
      </c>
      <c r="F1226">
        <v>3161.33</v>
      </c>
      <c r="G1226">
        <v>2406.23</v>
      </c>
      <c r="H1226">
        <v>947.14200000000005</v>
      </c>
      <c r="I1226">
        <v>0.37575500000000001</v>
      </c>
      <c r="J1226">
        <v>0.62162099999999998</v>
      </c>
      <c r="K1226">
        <v>0</v>
      </c>
      <c r="L1226" t="s">
        <v>43</v>
      </c>
    </row>
    <row r="1227" spans="1:25" x14ac:dyDescent="0.25">
      <c r="A1227" t="s">
        <v>52</v>
      </c>
      <c r="B1227">
        <v>30133.8</v>
      </c>
      <c r="C1227">
        <v>30049.5</v>
      </c>
      <c r="D1227">
        <v>30049.1</v>
      </c>
      <c r="E1227">
        <v>30002.5</v>
      </c>
      <c r="F1227">
        <v>3158.74</v>
      </c>
      <c r="G1227">
        <v>2401.85</v>
      </c>
      <c r="H1227">
        <v>942.92700000000002</v>
      </c>
      <c r="I1227">
        <v>0.37575500000000001</v>
      </c>
      <c r="J1227">
        <v>0.62162099999999998</v>
      </c>
      <c r="K1227">
        <v>0</v>
      </c>
      <c r="L1227" t="s">
        <v>43</v>
      </c>
    </row>
    <row r="1228" spans="1:25" x14ac:dyDescent="0.25">
      <c r="A1228" t="s">
        <v>52</v>
      </c>
      <c r="B1228">
        <v>30232.6</v>
      </c>
      <c r="C1228">
        <v>30147.4</v>
      </c>
      <c r="D1228">
        <v>30147</v>
      </c>
      <c r="E1228">
        <v>30099.8</v>
      </c>
      <c r="F1228">
        <v>3179.51</v>
      </c>
      <c r="G1228">
        <v>2410.8200000000002</v>
      </c>
      <c r="H1228">
        <v>952.65300000000002</v>
      </c>
      <c r="I1228">
        <v>0.37575500000000001</v>
      </c>
      <c r="J1228">
        <v>0.62162099999999998</v>
      </c>
      <c r="K1228">
        <v>0</v>
      </c>
      <c r="L1228" t="s">
        <v>43</v>
      </c>
    </row>
    <row r="1229" spans="1:25" x14ac:dyDescent="0.25">
      <c r="A1229" t="s">
        <v>52</v>
      </c>
      <c r="B1229">
        <v>30118.2</v>
      </c>
      <c r="C1229">
        <v>30032.400000000001</v>
      </c>
      <c r="D1229">
        <v>30031.9</v>
      </c>
      <c r="E1229">
        <v>29984.9</v>
      </c>
      <c r="F1229">
        <v>3150.95</v>
      </c>
      <c r="G1229">
        <v>2404.08</v>
      </c>
      <c r="H1229">
        <v>947.404</v>
      </c>
      <c r="I1229">
        <v>0.37575500000000001</v>
      </c>
      <c r="J1229">
        <v>0.62162099999999998</v>
      </c>
      <c r="K1229">
        <v>0</v>
      </c>
      <c r="L1229" t="s">
        <v>43</v>
      </c>
    </row>
    <row r="1230" spans="1:25" x14ac:dyDescent="0.25">
      <c r="A1230" t="s">
        <v>52</v>
      </c>
      <c r="B1230">
        <v>30149.599999999999</v>
      </c>
      <c r="C1230">
        <v>30065.599999999999</v>
      </c>
      <c r="D1230">
        <v>30065.200000000001</v>
      </c>
      <c r="E1230">
        <v>30018.400000000001</v>
      </c>
      <c r="F1230">
        <v>3155.22</v>
      </c>
      <c r="G1230">
        <v>2394.75</v>
      </c>
      <c r="H1230">
        <v>944.22199999999998</v>
      </c>
      <c r="I1230">
        <v>0.37575500000000001</v>
      </c>
      <c r="J1230">
        <v>0.62162099999999998</v>
      </c>
      <c r="K1230">
        <v>0</v>
      </c>
      <c r="L1230" t="s">
        <v>43</v>
      </c>
    </row>
    <row r="1231" spans="1:25" x14ac:dyDescent="0.25">
      <c r="A1231" t="s">
        <v>52</v>
      </c>
      <c r="B1231">
        <v>30193.5</v>
      </c>
      <c r="C1231">
        <v>30101.7</v>
      </c>
      <c r="D1231">
        <v>30101.3</v>
      </c>
      <c r="E1231">
        <v>30054.6</v>
      </c>
      <c r="F1231">
        <v>3131.1</v>
      </c>
      <c r="G1231">
        <v>2401.7600000000002</v>
      </c>
      <c r="H1231">
        <v>948.79</v>
      </c>
      <c r="I1231">
        <v>0.37575500000000001</v>
      </c>
      <c r="J1231">
        <v>0.62162099999999998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30186.7</v>
      </c>
      <c r="C1232">
        <v>30100.7</v>
      </c>
      <c r="D1232">
        <v>30100.2</v>
      </c>
      <c r="E1232">
        <v>30053.3</v>
      </c>
      <c r="F1232">
        <v>3163.57</v>
      </c>
      <c r="G1232">
        <v>2396.7600000000002</v>
      </c>
      <c r="H1232">
        <v>944.02599999999995</v>
      </c>
      <c r="I1232">
        <v>0.37575500000000001</v>
      </c>
      <c r="J1232">
        <v>0.62162099999999998</v>
      </c>
      <c r="K1232">
        <v>0</v>
      </c>
      <c r="L1232" t="s">
        <v>43</v>
      </c>
      <c r="R1232">
        <f>AVERAGE(B1183:B1232)</f>
        <v>30177.293999999998</v>
      </c>
      <c r="S1232">
        <f>AVERAGE(C1183:C1232)</f>
        <v>30090.163999999993</v>
      </c>
      <c r="U1232">
        <f>_xlfn.VAR.P(B1183:B1232)</f>
        <v>4195.2145640000172</v>
      </c>
      <c r="V1232">
        <f>_xlfn.VAR.P(C1183:C1232)</f>
        <v>4189.7231040000124</v>
      </c>
      <c r="X1232">
        <f>1.96*SQRT(U1232)/50</f>
        <v>2.5390026600271582</v>
      </c>
      <c r="Y1232">
        <f>1.96*SQRT(V1232)/50</f>
        <v>2.5373403615854495</v>
      </c>
    </row>
    <row r="1233" spans="1:12" x14ac:dyDescent="0.25">
      <c r="A1233" t="s">
        <v>52</v>
      </c>
      <c r="B1233">
        <v>1508988.1233999999</v>
      </c>
      <c r="C1233" t="s">
        <v>37</v>
      </c>
    </row>
    <row r="1234" spans="1:12" x14ac:dyDescent="0.25">
      <c r="A1234" t="s">
        <v>77</v>
      </c>
      <c r="B1234">
        <v>28705.3</v>
      </c>
      <c r="C1234">
        <v>28613.8</v>
      </c>
      <c r="D1234">
        <v>28613.4</v>
      </c>
      <c r="E1234">
        <v>28567.5</v>
      </c>
      <c r="F1234">
        <v>3110.36</v>
      </c>
      <c r="G1234">
        <v>0</v>
      </c>
      <c r="H1234">
        <v>938.57600000000002</v>
      </c>
      <c r="I1234">
        <v>0.37575500000000001</v>
      </c>
      <c r="J1234">
        <v>0.62162099999999998</v>
      </c>
      <c r="K1234">
        <v>0</v>
      </c>
      <c r="L1234" t="s">
        <v>43</v>
      </c>
    </row>
    <row r="1235" spans="1:12" x14ac:dyDescent="0.25">
      <c r="A1235" t="s">
        <v>77</v>
      </c>
      <c r="B1235">
        <v>28708</v>
      </c>
      <c r="C1235">
        <v>28623.599999999999</v>
      </c>
      <c r="D1235">
        <v>28623.200000000001</v>
      </c>
      <c r="E1235">
        <v>28576.400000000001</v>
      </c>
      <c r="F1235">
        <v>3096.59</v>
      </c>
      <c r="G1235">
        <v>0</v>
      </c>
      <c r="H1235">
        <v>944.726</v>
      </c>
      <c r="I1235">
        <v>0.37575500000000001</v>
      </c>
      <c r="J1235">
        <v>0.62162099999999998</v>
      </c>
      <c r="K1235">
        <v>0</v>
      </c>
      <c r="L1235" t="s">
        <v>43</v>
      </c>
    </row>
    <row r="1236" spans="1:12" x14ac:dyDescent="0.25">
      <c r="A1236" t="s">
        <v>77</v>
      </c>
      <c r="B1236">
        <v>28743.9</v>
      </c>
      <c r="C1236">
        <v>28656</v>
      </c>
      <c r="D1236">
        <v>28655.7</v>
      </c>
      <c r="E1236">
        <v>28609.5</v>
      </c>
      <c r="F1236">
        <v>3131.71</v>
      </c>
      <c r="G1236">
        <v>0</v>
      </c>
      <c r="H1236">
        <v>942.22900000000004</v>
      </c>
      <c r="I1236">
        <v>0.37575500000000001</v>
      </c>
      <c r="J1236">
        <v>0.62162099999999998</v>
      </c>
      <c r="K1236">
        <v>0</v>
      </c>
      <c r="L1236" t="s">
        <v>43</v>
      </c>
    </row>
    <row r="1237" spans="1:12" x14ac:dyDescent="0.25">
      <c r="A1237" t="s">
        <v>77</v>
      </c>
      <c r="B1237">
        <v>28765.3</v>
      </c>
      <c r="C1237">
        <v>28677.4</v>
      </c>
      <c r="D1237">
        <v>28677</v>
      </c>
      <c r="E1237">
        <v>28631</v>
      </c>
      <c r="F1237">
        <v>3119.89</v>
      </c>
      <c r="G1237">
        <v>0</v>
      </c>
      <c r="H1237">
        <v>943.73500000000001</v>
      </c>
      <c r="I1237">
        <v>0.37575500000000001</v>
      </c>
      <c r="J1237">
        <v>0.62162099999999998</v>
      </c>
      <c r="K1237">
        <v>0</v>
      </c>
      <c r="L1237" t="s">
        <v>43</v>
      </c>
    </row>
    <row r="1238" spans="1:12" x14ac:dyDescent="0.25">
      <c r="A1238" t="s">
        <v>77</v>
      </c>
      <c r="B1238">
        <v>28698.2</v>
      </c>
      <c r="C1238">
        <v>28612.400000000001</v>
      </c>
      <c r="D1238">
        <v>28612</v>
      </c>
      <c r="E1238">
        <v>28565.4</v>
      </c>
      <c r="F1238">
        <v>3130.17</v>
      </c>
      <c r="G1238">
        <v>0</v>
      </c>
      <c r="H1238">
        <v>940.95799999999997</v>
      </c>
      <c r="I1238">
        <v>0.37575500000000001</v>
      </c>
      <c r="J1238">
        <v>0.62162099999999998</v>
      </c>
      <c r="K1238">
        <v>0</v>
      </c>
      <c r="L1238" t="s">
        <v>43</v>
      </c>
    </row>
    <row r="1239" spans="1:12" x14ac:dyDescent="0.25">
      <c r="A1239" t="s">
        <v>77</v>
      </c>
      <c r="B1239">
        <v>28821.9</v>
      </c>
      <c r="C1239">
        <v>28736.400000000001</v>
      </c>
      <c r="D1239">
        <v>28736</v>
      </c>
      <c r="E1239">
        <v>28689.5</v>
      </c>
      <c r="F1239">
        <v>3111.65</v>
      </c>
      <c r="G1239">
        <v>0</v>
      </c>
      <c r="H1239">
        <v>947.88300000000004</v>
      </c>
      <c r="I1239">
        <v>0.37575500000000001</v>
      </c>
      <c r="J1239">
        <v>0.62162099999999998</v>
      </c>
      <c r="K1239">
        <v>0</v>
      </c>
      <c r="L1239" t="s">
        <v>43</v>
      </c>
    </row>
    <row r="1240" spans="1:12" x14ac:dyDescent="0.25">
      <c r="A1240" t="s">
        <v>77</v>
      </c>
      <c r="B1240">
        <v>28776.2</v>
      </c>
      <c r="C1240">
        <v>28687.599999999999</v>
      </c>
      <c r="D1240">
        <v>28687.200000000001</v>
      </c>
      <c r="E1240">
        <v>28641.200000000001</v>
      </c>
      <c r="F1240">
        <v>3138.4</v>
      </c>
      <c r="G1240">
        <v>0</v>
      </c>
      <c r="H1240">
        <v>942.08399999999995</v>
      </c>
      <c r="I1240">
        <v>0.37575500000000001</v>
      </c>
      <c r="J1240">
        <v>0.62162099999999998</v>
      </c>
      <c r="K1240">
        <v>0</v>
      </c>
      <c r="L1240" t="s">
        <v>43</v>
      </c>
    </row>
    <row r="1241" spans="1:12" x14ac:dyDescent="0.25">
      <c r="A1241" t="s">
        <v>77</v>
      </c>
      <c r="B1241">
        <v>28756.799999999999</v>
      </c>
      <c r="C1241">
        <v>28668</v>
      </c>
      <c r="D1241">
        <v>28667.599999999999</v>
      </c>
      <c r="E1241">
        <v>28621.4</v>
      </c>
      <c r="F1241">
        <v>3122.09</v>
      </c>
      <c r="G1241">
        <v>0</v>
      </c>
      <c r="H1241">
        <v>943.74599999999998</v>
      </c>
      <c r="I1241">
        <v>0.37575500000000001</v>
      </c>
      <c r="J1241">
        <v>0.62162099999999998</v>
      </c>
      <c r="K1241">
        <v>0</v>
      </c>
      <c r="L1241" t="s">
        <v>43</v>
      </c>
    </row>
    <row r="1242" spans="1:12" x14ac:dyDescent="0.25">
      <c r="A1242" t="s">
        <v>77</v>
      </c>
      <c r="B1242">
        <v>28654.7</v>
      </c>
      <c r="C1242">
        <v>28566.7</v>
      </c>
      <c r="D1242">
        <v>28566.3</v>
      </c>
      <c r="E1242">
        <v>28520.400000000001</v>
      </c>
      <c r="F1242">
        <v>3104.37</v>
      </c>
      <c r="G1242">
        <v>0</v>
      </c>
      <c r="H1242">
        <v>940.00699999999995</v>
      </c>
      <c r="I1242">
        <v>0.37575500000000001</v>
      </c>
      <c r="J1242">
        <v>0.62162099999999998</v>
      </c>
      <c r="K1242">
        <v>0</v>
      </c>
      <c r="L1242" t="s">
        <v>43</v>
      </c>
    </row>
    <row r="1243" spans="1:12" x14ac:dyDescent="0.25">
      <c r="A1243" t="s">
        <v>77</v>
      </c>
      <c r="B1243">
        <v>28745.9</v>
      </c>
      <c r="C1243">
        <v>28656.9</v>
      </c>
      <c r="D1243">
        <v>28656.5</v>
      </c>
      <c r="E1243">
        <v>28610.400000000001</v>
      </c>
      <c r="F1243">
        <v>3116.01</v>
      </c>
      <c r="G1243">
        <v>0</v>
      </c>
      <c r="H1243">
        <v>944.15700000000004</v>
      </c>
      <c r="I1243">
        <v>0.37575500000000001</v>
      </c>
      <c r="J1243">
        <v>0.62162099999999998</v>
      </c>
      <c r="K1243">
        <v>0</v>
      </c>
      <c r="L1243" t="s">
        <v>43</v>
      </c>
    </row>
    <row r="1244" spans="1:12" x14ac:dyDescent="0.25">
      <c r="A1244" t="s">
        <v>77</v>
      </c>
      <c r="B1244">
        <v>28725.7</v>
      </c>
      <c r="C1244">
        <v>28639</v>
      </c>
      <c r="D1244">
        <v>28638.6</v>
      </c>
      <c r="E1244">
        <v>28592.5</v>
      </c>
      <c r="F1244">
        <v>3121.13</v>
      </c>
      <c r="G1244">
        <v>0</v>
      </c>
      <c r="H1244">
        <v>941.61599999999999</v>
      </c>
      <c r="I1244">
        <v>0.37575500000000001</v>
      </c>
      <c r="J1244">
        <v>0.62162099999999998</v>
      </c>
      <c r="K1244">
        <v>0</v>
      </c>
      <c r="L1244" t="s">
        <v>43</v>
      </c>
    </row>
    <row r="1245" spans="1:12" x14ac:dyDescent="0.25">
      <c r="A1245" t="s">
        <v>77</v>
      </c>
      <c r="B1245">
        <v>28788.9</v>
      </c>
      <c r="C1245">
        <v>28702.400000000001</v>
      </c>
      <c r="D1245">
        <v>28702</v>
      </c>
      <c r="E1245">
        <v>28655.8</v>
      </c>
      <c r="F1245">
        <v>3148.73</v>
      </c>
      <c r="G1245">
        <v>0</v>
      </c>
      <c r="H1245">
        <v>941.88900000000001</v>
      </c>
      <c r="I1245">
        <v>0.37575500000000001</v>
      </c>
      <c r="J1245">
        <v>0.62162099999999998</v>
      </c>
      <c r="K1245">
        <v>0</v>
      </c>
      <c r="L1245" t="s">
        <v>43</v>
      </c>
    </row>
    <row r="1246" spans="1:12" x14ac:dyDescent="0.25">
      <c r="A1246" t="s">
        <v>77</v>
      </c>
      <c r="B1246">
        <v>28652.9</v>
      </c>
      <c r="C1246">
        <v>28558.7</v>
      </c>
      <c r="D1246">
        <v>28558.3</v>
      </c>
      <c r="E1246">
        <v>28511.599999999999</v>
      </c>
      <c r="F1246">
        <v>3091.29</v>
      </c>
      <c r="G1246">
        <v>0</v>
      </c>
      <c r="H1246">
        <v>942.64400000000001</v>
      </c>
      <c r="I1246">
        <v>0.37575500000000001</v>
      </c>
      <c r="J1246">
        <v>0.62162099999999998</v>
      </c>
      <c r="K1246">
        <v>0</v>
      </c>
      <c r="L1246" t="s">
        <v>43</v>
      </c>
    </row>
    <row r="1247" spans="1:12" x14ac:dyDescent="0.25">
      <c r="A1247" t="s">
        <v>77</v>
      </c>
      <c r="B1247">
        <v>28748</v>
      </c>
      <c r="C1247">
        <v>28655.599999999999</v>
      </c>
      <c r="D1247">
        <v>28655.200000000001</v>
      </c>
      <c r="E1247">
        <v>28609.1</v>
      </c>
      <c r="F1247">
        <v>3124.19</v>
      </c>
      <c r="G1247">
        <v>0</v>
      </c>
      <c r="H1247">
        <v>942.82899999999995</v>
      </c>
      <c r="I1247">
        <v>0.37575500000000001</v>
      </c>
      <c r="J1247">
        <v>0.62162099999999998</v>
      </c>
      <c r="K1247">
        <v>0</v>
      </c>
      <c r="L1247" t="s">
        <v>43</v>
      </c>
    </row>
    <row r="1248" spans="1:12" x14ac:dyDescent="0.25">
      <c r="A1248" t="s">
        <v>77</v>
      </c>
      <c r="B1248">
        <v>28780.2</v>
      </c>
      <c r="C1248">
        <v>28695.5</v>
      </c>
      <c r="D1248">
        <v>28695.200000000001</v>
      </c>
      <c r="E1248">
        <v>28649.1</v>
      </c>
      <c r="F1248">
        <v>3107.43</v>
      </c>
      <c r="G1248">
        <v>0</v>
      </c>
      <c r="H1248">
        <v>945.74599999999998</v>
      </c>
      <c r="I1248">
        <v>0.37575500000000001</v>
      </c>
      <c r="J1248">
        <v>0.62162099999999998</v>
      </c>
      <c r="K1248">
        <v>0</v>
      </c>
      <c r="L1248" t="s">
        <v>43</v>
      </c>
    </row>
    <row r="1249" spans="1:12" x14ac:dyDescent="0.25">
      <c r="A1249" t="s">
        <v>77</v>
      </c>
      <c r="B1249">
        <v>28783</v>
      </c>
      <c r="C1249">
        <v>28695.9</v>
      </c>
      <c r="D1249">
        <v>28695.5</v>
      </c>
      <c r="E1249">
        <v>28649.5</v>
      </c>
      <c r="F1249">
        <v>3126.57</v>
      </c>
      <c r="G1249">
        <v>0</v>
      </c>
      <c r="H1249">
        <v>940.57600000000002</v>
      </c>
      <c r="I1249">
        <v>0.37575500000000001</v>
      </c>
      <c r="J1249">
        <v>0.62162099999999998</v>
      </c>
      <c r="K1249">
        <v>0</v>
      </c>
      <c r="L1249" t="s">
        <v>43</v>
      </c>
    </row>
    <row r="1250" spans="1:12" x14ac:dyDescent="0.25">
      <c r="A1250" t="s">
        <v>77</v>
      </c>
      <c r="B1250">
        <v>28712.1</v>
      </c>
      <c r="C1250">
        <v>28627.4</v>
      </c>
      <c r="D1250">
        <v>28626.9</v>
      </c>
      <c r="E1250">
        <v>28581.1</v>
      </c>
      <c r="F1250">
        <v>3118.92</v>
      </c>
      <c r="G1250">
        <v>0</v>
      </c>
      <c r="H1250">
        <v>936.68600000000004</v>
      </c>
      <c r="I1250">
        <v>0.37575500000000001</v>
      </c>
      <c r="J1250">
        <v>0.62162099999999998</v>
      </c>
      <c r="K1250">
        <v>0</v>
      </c>
      <c r="L1250" t="s">
        <v>43</v>
      </c>
    </row>
    <row r="1251" spans="1:12" x14ac:dyDescent="0.25">
      <c r="A1251" t="s">
        <v>77</v>
      </c>
      <c r="B1251">
        <v>28654.2</v>
      </c>
      <c r="C1251">
        <v>28569.1</v>
      </c>
      <c r="D1251">
        <v>28568.7</v>
      </c>
      <c r="E1251">
        <v>28521.8</v>
      </c>
      <c r="F1251">
        <v>3105.96</v>
      </c>
      <c r="G1251">
        <v>0</v>
      </c>
      <c r="H1251">
        <v>938.46100000000001</v>
      </c>
      <c r="I1251">
        <v>0.37575500000000001</v>
      </c>
      <c r="J1251">
        <v>0.62162099999999998</v>
      </c>
      <c r="K1251">
        <v>0</v>
      </c>
      <c r="L1251" t="s">
        <v>43</v>
      </c>
    </row>
    <row r="1252" spans="1:12" x14ac:dyDescent="0.25">
      <c r="A1252" t="s">
        <v>77</v>
      </c>
      <c r="B1252">
        <v>28700.6</v>
      </c>
      <c r="C1252">
        <v>28613.8</v>
      </c>
      <c r="D1252">
        <v>28613.4</v>
      </c>
      <c r="E1252">
        <v>28567.200000000001</v>
      </c>
      <c r="F1252">
        <v>3103.38</v>
      </c>
      <c r="G1252">
        <v>0</v>
      </c>
      <c r="H1252">
        <v>944.63199999999995</v>
      </c>
      <c r="I1252">
        <v>0.37575500000000001</v>
      </c>
      <c r="J1252">
        <v>0.62162099999999998</v>
      </c>
      <c r="K1252">
        <v>0</v>
      </c>
      <c r="L1252" t="s">
        <v>43</v>
      </c>
    </row>
    <row r="1253" spans="1:12" x14ac:dyDescent="0.25">
      <c r="A1253" t="s">
        <v>77</v>
      </c>
      <c r="B1253">
        <v>28688.400000000001</v>
      </c>
      <c r="C1253">
        <v>28601.7</v>
      </c>
      <c r="D1253">
        <v>28601.3</v>
      </c>
      <c r="E1253">
        <v>28555</v>
      </c>
      <c r="F1253">
        <v>3116.06</v>
      </c>
      <c r="G1253">
        <v>0</v>
      </c>
      <c r="H1253">
        <v>940.75599999999997</v>
      </c>
      <c r="I1253">
        <v>0.37575500000000001</v>
      </c>
      <c r="J1253">
        <v>0.62162099999999998</v>
      </c>
      <c r="K1253">
        <v>0</v>
      </c>
      <c r="L1253" t="s">
        <v>43</v>
      </c>
    </row>
    <row r="1254" spans="1:12" x14ac:dyDescent="0.25">
      <c r="A1254" t="s">
        <v>77</v>
      </c>
      <c r="B1254">
        <v>28742.2</v>
      </c>
      <c r="C1254">
        <v>28656.799999999999</v>
      </c>
      <c r="D1254">
        <v>28656.400000000001</v>
      </c>
      <c r="E1254">
        <v>28610.2</v>
      </c>
      <c r="F1254">
        <v>3142.86</v>
      </c>
      <c r="G1254">
        <v>0</v>
      </c>
      <c r="H1254">
        <v>944.22199999999998</v>
      </c>
      <c r="I1254">
        <v>0.37575500000000001</v>
      </c>
      <c r="J1254">
        <v>0.62162099999999998</v>
      </c>
      <c r="K1254">
        <v>0</v>
      </c>
      <c r="L1254" t="s">
        <v>43</v>
      </c>
    </row>
    <row r="1255" spans="1:12" x14ac:dyDescent="0.25">
      <c r="A1255" t="s">
        <v>77</v>
      </c>
      <c r="B1255">
        <v>28704.5</v>
      </c>
      <c r="C1255">
        <v>28615.9</v>
      </c>
      <c r="D1255">
        <v>28615.599999999999</v>
      </c>
      <c r="E1255">
        <v>28569.4</v>
      </c>
      <c r="F1255">
        <v>3142.49</v>
      </c>
      <c r="G1255">
        <v>0</v>
      </c>
      <c r="H1255">
        <v>943.60500000000002</v>
      </c>
      <c r="I1255">
        <v>0.37575500000000001</v>
      </c>
      <c r="J1255">
        <v>0.62162099999999998</v>
      </c>
      <c r="K1255">
        <v>0</v>
      </c>
      <c r="L1255" t="s">
        <v>43</v>
      </c>
    </row>
    <row r="1256" spans="1:12" x14ac:dyDescent="0.25">
      <c r="A1256" t="s">
        <v>77</v>
      </c>
      <c r="B1256">
        <v>28854.7</v>
      </c>
      <c r="C1256">
        <v>28763.7</v>
      </c>
      <c r="D1256">
        <v>28763.3</v>
      </c>
      <c r="E1256">
        <v>28717.7</v>
      </c>
      <c r="F1256">
        <v>3130.4</v>
      </c>
      <c r="G1256">
        <v>0</v>
      </c>
      <c r="H1256">
        <v>943.67100000000005</v>
      </c>
      <c r="I1256">
        <v>0.37575500000000001</v>
      </c>
      <c r="J1256">
        <v>0.62162099999999998</v>
      </c>
      <c r="K1256">
        <v>0</v>
      </c>
      <c r="L1256" t="s">
        <v>43</v>
      </c>
    </row>
    <row r="1257" spans="1:12" x14ac:dyDescent="0.25">
      <c r="A1257" t="s">
        <v>77</v>
      </c>
      <c r="B1257">
        <v>28818.3</v>
      </c>
      <c r="C1257">
        <v>28729.200000000001</v>
      </c>
      <c r="D1257">
        <v>28728.799999999999</v>
      </c>
      <c r="E1257">
        <v>28682.400000000001</v>
      </c>
      <c r="F1257">
        <v>3137.95</v>
      </c>
      <c r="G1257">
        <v>0</v>
      </c>
      <c r="H1257">
        <v>944.17700000000002</v>
      </c>
      <c r="I1257">
        <v>0.37575500000000001</v>
      </c>
      <c r="J1257">
        <v>0.62162099999999998</v>
      </c>
      <c r="K1257">
        <v>0</v>
      </c>
      <c r="L1257" t="s">
        <v>43</v>
      </c>
    </row>
    <row r="1258" spans="1:12" x14ac:dyDescent="0.25">
      <c r="A1258" t="s">
        <v>77</v>
      </c>
      <c r="B1258">
        <v>28752.6</v>
      </c>
      <c r="C1258">
        <v>28667.7</v>
      </c>
      <c r="D1258">
        <v>28667.3</v>
      </c>
      <c r="E1258">
        <v>28621</v>
      </c>
      <c r="F1258">
        <v>3126.82</v>
      </c>
      <c r="G1258">
        <v>0</v>
      </c>
      <c r="H1258">
        <v>942.88499999999999</v>
      </c>
      <c r="I1258">
        <v>0.37575500000000001</v>
      </c>
      <c r="J1258">
        <v>0.62162099999999998</v>
      </c>
      <c r="K1258">
        <v>0</v>
      </c>
      <c r="L1258" t="s">
        <v>43</v>
      </c>
    </row>
    <row r="1259" spans="1:12" x14ac:dyDescent="0.25">
      <c r="A1259" t="s">
        <v>77</v>
      </c>
      <c r="B1259">
        <v>28632.6</v>
      </c>
      <c r="C1259">
        <v>28543.200000000001</v>
      </c>
      <c r="D1259">
        <v>28542.799999999999</v>
      </c>
      <c r="E1259">
        <v>28497.200000000001</v>
      </c>
      <c r="F1259">
        <v>3096.02</v>
      </c>
      <c r="G1259">
        <v>0</v>
      </c>
      <c r="H1259">
        <v>939.125</v>
      </c>
      <c r="I1259">
        <v>0.37575500000000001</v>
      </c>
      <c r="J1259">
        <v>0.62162099999999998</v>
      </c>
      <c r="K1259">
        <v>0</v>
      </c>
      <c r="L1259" t="s">
        <v>43</v>
      </c>
    </row>
    <row r="1260" spans="1:12" x14ac:dyDescent="0.25">
      <c r="A1260" t="s">
        <v>77</v>
      </c>
      <c r="B1260">
        <v>28788.3</v>
      </c>
      <c r="C1260">
        <v>28698.6</v>
      </c>
      <c r="D1260">
        <v>28698.2</v>
      </c>
      <c r="E1260">
        <v>28652.1</v>
      </c>
      <c r="F1260">
        <v>3131.89</v>
      </c>
      <c r="G1260">
        <v>0</v>
      </c>
      <c r="H1260">
        <v>944.10500000000002</v>
      </c>
      <c r="I1260">
        <v>0.37575500000000001</v>
      </c>
      <c r="J1260">
        <v>0.62162099999999998</v>
      </c>
      <c r="K1260">
        <v>0</v>
      </c>
      <c r="L1260" t="s">
        <v>43</v>
      </c>
    </row>
    <row r="1261" spans="1:12" x14ac:dyDescent="0.25">
      <c r="A1261" t="s">
        <v>77</v>
      </c>
      <c r="B1261">
        <v>28674</v>
      </c>
      <c r="C1261">
        <v>28589</v>
      </c>
      <c r="D1261">
        <v>28588.6</v>
      </c>
      <c r="E1261">
        <v>28542.7</v>
      </c>
      <c r="F1261">
        <v>3121.12</v>
      </c>
      <c r="G1261">
        <v>0</v>
      </c>
      <c r="H1261">
        <v>940.98500000000001</v>
      </c>
      <c r="I1261">
        <v>0.37575500000000001</v>
      </c>
      <c r="J1261">
        <v>0.62162099999999998</v>
      </c>
      <c r="K1261">
        <v>0</v>
      </c>
      <c r="L1261" t="s">
        <v>43</v>
      </c>
    </row>
    <row r="1262" spans="1:12" x14ac:dyDescent="0.25">
      <c r="A1262" t="s">
        <v>77</v>
      </c>
      <c r="B1262">
        <v>28711.3</v>
      </c>
      <c r="C1262">
        <v>28619.9</v>
      </c>
      <c r="D1262">
        <v>28619.5</v>
      </c>
      <c r="E1262">
        <v>28573.599999999999</v>
      </c>
      <c r="F1262">
        <v>3097.4</v>
      </c>
      <c r="G1262">
        <v>0</v>
      </c>
      <c r="H1262">
        <v>943.17200000000003</v>
      </c>
      <c r="I1262">
        <v>0.37575500000000001</v>
      </c>
      <c r="J1262">
        <v>0.62162099999999998</v>
      </c>
      <c r="K1262">
        <v>0</v>
      </c>
      <c r="L1262" t="s">
        <v>43</v>
      </c>
    </row>
    <row r="1263" spans="1:12" x14ac:dyDescent="0.25">
      <c r="A1263" t="s">
        <v>77</v>
      </c>
      <c r="B1263">
        <v>28624.7</v>
      </c>
      <c r="C1263">
        <v>28535.8</v>
      </c>
      <c r="D1263">
        <v>28535.4</v>
      </c>
      <c r="E1263">
        <v>28489.1</v>
      </c>
      <c r="F1263">
        <v>3093.35</v>
      </c>
      <c r="G1263">
        <v>0</v>
      </c>
      <c r="H1263">
        <v>942.35799999999995</v>
      </c>
      <c r="I1263">
        <v>0.37575500000000001</v>
      </c>
      <c r="J1263">
        <v>0.62162099999999998</v>
      </c>
      <c r="K1263">
        <v>0</v>
      </c>
      <c r="L1263" t="s">
        <v>43</v>
      </c>
    </row>
    <row r="1264" spans="1:12" x14ac:dyDescent="0.25">
      <c r="A1264" t="s">
        <v>77</v>
      </c>
      <c r="B1264">
        <v>28904.7</v>
      </c>
      <c r="C1264">
        <v>28820.1</v>
      </c>
      <c r="D1264">
        <v>28819.7</v>
      </c>
      <c r="E1264">
        <v>28772.799999999999</v>
      </c>
      <c r="F1264">
        <v>3173.1</v>
      </c>
      <c r="G1264">
        <v>0</v>
      </c>
      <c r="H1264">
        <v>948.24800000000005</v>
      </c>
      <c r="I1264">
        <v>0.37575500000000001</v>
      </c>
      <c r="J1264">
        <v>0.62162099999999998</v>
      </c>
      <c r="K1264">
        <v>0</v>
      </c>
      <c r="L1264" t="s">
        <v>43</v>
      </c>
    </row>
    <row r="1265" spans="1:12" x14ac:dyDescent="0.25">
      <c r="A1265" t="s">
        <v>77</v>
      </c>
      <c r="B1265">
        <v>28789.1</v>
      </c>
      <c r="C1265">
        <v>28682.9</v>
      </c>
      <c r="D1265">
        <v>28682.6</v>
      </c>
      <c r="E1265">
        <v>28636.7</v>
      </c>
      <c r="F1265">
        <v>3122.95</v>
      </c>
      <c r="G1265">
        <v>0</v>
      </c>
      <c r="H1265">
        <v>940.30600000000004</v>
      </c>
      <c r="I1265">
        <v>0.37575500000000001</v>
      </c>
      <c r="J1265">
        <v>0.62162099999999998</v>
      </c>
      <c r="K1265">
        <v>0</v>
      </c>
      <c r="L1265" t="s">
        <v>43</v>
      </c>
    </row>
    <row r="1266" spans="1:12" x14ac:dyDescent="0.25">
      <c r="A1266" t="s">
        <v>77</v>
      </c>
      <c r="B1266">
        <v>28767.1</v>
      </c>
      <c r="C1266">
        <v>28678.9</v>
      </c>
      <c r="D1266">
        <v>28678.5</v>
      </c>
      <c r="E1266">
        <v>28631.8</v>
      </c>
      <c r="F1266">
        <v>3136.79</v>
      </c>
      <c r="G1266">
        <v>0</v>
      </c>
      <c r="H1266">
        <v>943.65599999999995</v>
      </c>
      <c r="I1266">
        <v>0.37575500000000001</v>
      </c>
      <c r="J1266">
        <v>0.62162099999999998</v>
      </c>
      <c r="K1266">
        <v>0</v>
      </c>
      <c r="L1266" t="s">
        <v>43</v>
      </c>
    </row>
    <row r="1267" spans="1:12" x14ac:dyDescent="0.25">
      <c r="A1267" t="s">
        <v>77</v>
      </c>
      <c r="B1267">
        <v>28681.200000000001</v>
      </c>
      <c r="C1267">
        <v>28594.7</v>
      </c>
      <c r="D1267">
        <v>28594.3</v>
      </c>
      <c r="E1267">
        <v>28548.400000000001</v>
      </c>
      <c r="F1267">
        <v>3121.16</v>
      </c>
      <c r="G1267">
        <v>0</v>
      </c>
      <c r="H1267">
        <v>942.03300000000002</v>
      </c>
      <c r="I1267">
        <v>0.37575500000000001</v>
      </c>
      <c r="J1267">
        <v>0.62162099999999998</v>
      </c>
      <c r="K1267">
        <v>0</v>
      </c>
      <c r="L1267" t="s">
        <v>43</v>
      </c>
    </row>
    <row r="1268" spans="1:12" x14ac:dyDescent="0.25">
      <c r="A1268" t="s">
        <v>77</v>
      </c>
      <c r="B1268">
        <v>28743.599999999999</v>
      </c>
      <c r="C1268">
        <v>28658.3</v>
      </c>
      <c r="D1268">
        <v>28658</v>
      </c>
      <c r="E1268">
        <v>28611.599999999999</v>
      </c>
      <c r="F1268">
        <v>3131.43</v>
      </c>
      <c r="G1268">
        <v>0</v>
      </c>
      <c r="H1268">
        <v>942.9</v>
      </c>
      <c r="I1268">
        <v>0.37575500000000001</v>
      </c>
      <c r="J1268">
        <v>0.62162099999999998</v>
      </c>
      <c r="K1268">
        <v>0</v>
      </c>
      <c r="L1268" t="s">
        <v>43</v>
      </c>
    </row>
    <row r="1269" spans="1:12" x14ac:dyDescent="0.25">
      <c r="A1269" t="s">
        <v>77</v>
      </c>
      <c r="B1269">
        <v>28697.599999999999</v>
      </c>
      <c r="C1269">
        <v>28611.5</v>
      </c>
      <c r="D1269">
        <v>28611.1</v>
      </c>
      <c r="E1269">
        <v>28565</v>
      </c>
      <c r="F1269">
        <v>3122.24</v>
      </c>
      <c r="G1269">
        <v>0</v>
      </c>
      <c r="H1269">
        <v>943.75300000000004</v>
      </c>
      <c r="I1269">
        <v>0.37575500000000001</v>
      </c>
      <c r="J1269">
        <v>0.62162099999999998</v>
      </c>
      <c r="K1269">
        <v>0</v>
      </c>
      <c r="L1269" t="s">
        <v>43</v>
      </c>
    </row>
    <row r="1270" spans="1:12" x14ac:dyDescent="0.25">
      <c r="A1270" t="s">
        <v>77</v>
      </c>
      <c r="B1270">
        <v>28700.2</v>
      </c>
      <c r="C1270">
        <v>28615.200000000001</v>
      </c>
      <c r="D1270">
        <v>28614.9</v>
      </c>
      <c r="E1270">
        <v>28568.5</v>
      </c>
      <c r="F1270">
        <v>3117.02</v>
      </c>
      <c r="G1270">
        <v>0</v>
      </c>
      <c r="H1270">
        <v>943.65800000000002</v>
      </c>
      <c r="I1270">
        <v>0.37575500000000001</v>
      </c>
      <c r="J1270">
        <v>0.62162099999999998</v>
      </c>
      <c r="K1270">
        <v>0</v>
      </c>
      <c r="L1270" t="s">
        <v>43</v>
      </c>
    </row>
    <row r="1271" spans="1:12" x14ac:dyDescent="0.25">
      <c r="A1271" t="s">
        <v>77</v>
      </c>
      <c r="B1271">
        <v>28772.5</v>
      </c>
      <c r="C1271">
        <v>28682.6</v>
      </c>
      <c r="D1271">
        <v>28682.2</v>
      </c>
      <c r="E1271">
        <v>28635.599999999999</v>
      </c>
      <c r="F1271">
        <v>3137.97</v>
      </c>
      <c r="G1271">
        <v>0</v>
      </c>
      <c r="H1271">
        <v>945.26199999999994</v>
      </c>
      <c r="I1271">
        <v>0.37575500000000001</v>
      </c>
      <c r="J1271">
        <v>0.62162099999999998</v>
      </c>
      <c r="K1271">
        <v>0</v>
      </c>
      <c r="L1271" t="s">
        <v>43</v>
      </c>
    </row>
    <row r="1272" spans="1:12" x14ac:dyDescent="0.25">
      <c r="A1272" t="s">
        <v>77</v>
      </c>
      <c r="B1272">
        <v>28708.6</v>
      </c>
      <c r="C1272">
        <v>28620.5</v>
      </c>
      <c r="D1272">
        <v>28620.2</v>
      </c>
      <c r="E1272">
        <v>28574.799999999999</v>
      </c>
      <c r="F1272">
        <v>3098.47</v>
      </c>
      <c r="G1272">
        <v>0</v>
      </c>
      <c r="H1272">
        <v>939.26700000000005</v>
      </c>
      <c r="I1272">
        <v>0.37575500000000001</v>
      </c>
      <c r="J1272">
        <v>0.62162099999999998</v>
      </c>
      <c r="K1272">
        <v>0</v>
      </c>
      <c r="L1272" t="s">
        <v>43</v>
      </c>
    </row>
    <row r="1273" spans="1:12" x14ac:dyDescent="0.25">
      <c r="A1273" t="s">
        <v>77</v>
      </c>
      <c r="B1273">
        <v>28821.4</v>
      </c>
      <c r="C1273">
        <v>28734.799999999999</v>
      </c>
      <c r="D1273">
        <v>28734.400000000001</v>
      </c>
      <c r="E1273">
        <v>28688.6</v>
      </c>
      <c r="F1273">
        <v>3148.17</v>
      </c>
      <c r="G1273">
        <v>0</v>
      </c>
      <c r="H1273">
        <v>943.88800000000003</v>
      </c>
      <c r="I1273">
        <v>0.37575500000000001</v>
      </c>
      <c r="J1273">
        <v>0.62162099999999998</v>
      </c>
      <c r="K1273">
        <v>0</v>
      </c>
      <c r="L1273" t="s">
        <v>43</v>
      </c>
    </row>
    <row r="1274" spans="1:12" x14ac:dyDescent="0.25">
      <c r="A1274" t="s">
        <v>77</v>
      </c>
      <c r="B1274">
        <v>28720</v>
      </c>
      <c r="C1274">
        <v>28630</v>
      </c>
      <c r="D1274">
        <v>28629.599999999999</v>
      </c>
      <c r="E1274">
        <v>28583.599999999999</v>
      </c>
      <c r="F1274">
        <v>3100.79</v>
      </c>
      <c r="G1274">
        <v>0</v>
      </c>
      <c r="H1274">
        <v>946.76099999999997</v>
      </c>
      <c r="I1274">
        <v>0.37575500000000001</v>
      </c>
      <c r="J1274">
        <v>0.62162099999999998</v>
      </c>
      <c r="K1274">
        <v>0</v>
      </c>
      <c r="L1274" t="s">
        <v>43</v>
      </c>
    </row>
    <row r="1275" spans="1:12" x14ac:dyDescent="0.25">
      <c r="A1275" t="s">
        <v>77</v>
      </c>
      <c r="B1275">
        <v>28736.9</v>
      </c>
      <c r="C1275">
        <v>28648.400000000001</v>
      </c>
      <c r="D1275">
        <v>28648</v>
      </c>
      <c r="E1275">
        <v>28602.1</v>
      </c>
      <c r="F1275">
        <v>3119.15</v>
      </c>
      <c r="G1275">
        <v>0</v>
      </c>
      <c r="H1275">
        <v>939.93</v>
      </c>
      <c r="I1275">
        <v>0.37575500000000001</v>
      </c>
      <c r="J1275">
        <v>0.62162099999999998</v>
      </c>
      <c r="K1275">
        <v>0</v>
      </c>
      <c r="L1275" t="s">
        <v>43</v>
      </c>
    </row>
    <row r="1276" spans="1:12" x14ac:dyDescent="0.25">
      <c r="A1276" t="s">
        <v>77</v>
      </c>
      <c r="B1276">
        <v>28741</v>
      </c>
      <c r="C1276">
        <v>28649.8</v>
      </c>
      <c r="D1276">
        <v>28649.4</v>
      </c>
      <c r="E1276">
        <v>28603.5</v>
      </c>
      <c r="F1276">
        <v>3088.96</v>
      </c>
      <c r="G1276">
        <v>0</v>
      </c>
      <c r="H1276">
        <v>940.57100000000003</v>
      </c>
      <c r="I1276">
        <v>0.37575500000000001</v>
      </c>
      <c r="J1276">
        <v>0.62162099999999998</v>
      </c>
      <c r="K1276">
        <v>0</v>
      </c>
      <c r="L1276" t="s">
        <v>43</v>
      </c>
    </row>
    <row r="1277" spans="1:12" x14ac:dyDescent="0.25">
      <c r="A1277" t="s">
        <v>77</v>
      </c>
      <c r="B1277">
        <v>28740.5</v>
      </c>
      <c r="C1277">
        <v>28655.1</v>
      </c>
      <c r="D1277">
        <v>28654.7</v>
      </c>
      <c r="E1277">
        <v>28608.1</v>
      </c>
      <c r="F1277">
        <v>3117.8</v>
      </c>
      <c r="G1277">
        <v>0</v>
      </c>
      <c r="H1277">
        <v>946.18299999999999</v>
      </c>
      <c r="I1277">
        <v>0.37575500000000001</v>
      </c>
      <c r="J1277">
        <v>0.62162099999999998</v>
      </c>
      <c r="K1277">
        <v>0</v>
      </c>
      <c r="L1277" t="s">
        <v>43</v>
      </c>
    </row>
    <row r="1278" spans="1:12" x14ac:dyDescent="0.25">
      <c r="A1278" t="s">
        <v>77</v>
      </c>
      <c r="B1278">
        <v>28690.1</v>
      </c>
      <c r="C1278">
        <v>28604.400000000001</v>
      </c>
      <c r="D1278">
        <v>28604</v>
      </c>
      <c r="E1278">
        <v>28557.200000000001</v>
      </c>
      <c r="F1278">
        <v>3130.77</v>
      </c>
      <c r="G1278">
        <v>0</v>
      </c>
      <c r="H1278">
        <v>944.19</v>
      </c>
      <c r="I1278">
        <v>0.37575500000000001</v>
      </c>
      <c r="J1278">
        <v>0.62162099999999998</v>
      </c>
      <c r="K1278">
        <v>0</v>
      </c>
      <c r="L1278" t="s">
        <v>43</v>
      </c>
    </row>
    <row r="1279" spans="1:12" x14ac:dyDescent="0.25">
      <c r="A1279" t="s">
        <v>77</v>
      </c>
      <c r="B1279">
        <v>28783.7</v>
      </c>
      <c r="C1279">
        <v>28697.7</v>
      </c>
      <c r="D1279">
        <v>28697.3</v>
      </c>
      <c r="E1279">
        <v>28650.799999999999</v>
      </c>
      <c r="F1279">
        <v>3135.37</v>
      </c>
      <c r="G1279">
        <v>0</v>
      </c>
      <c r="H1279">
        <v>944.29399999999998</v>
      </c>
      <c r="I1279">
        <v>0.37575500000000001</v>
      </c>
      <c r="J1279">
        <v>0.62162099999999998</v>
      </c>
      <c r="K1279">
        <v>0</v>
      </c>
      <c r="L1279" t="s">
        <v>43</v>
      </c>
    </row>
    <row r="1280" spans="1:12" x14ac:dyDescent="0.25">
      <c r="A1280" t="s">
        <v>77</v>
      </c>
      <c r="B1280">
        <v>28722</v>
      </c>
      <c r="C1280">
        <v>28635.7</v>
      </c>
      <c r="D1280">
        <v>28635.3</v>
      </c>
      <c r="E1280">
        <v>28589.1</v>
      </c>
      <c r="F1280">
        <v>3130.23</v>
      </c>
      <c r="G1280">
        <v>0</v>
      </c>
      <c r="H1280">
        <v>943.26499999999999</v>
      </c>
      <c r="I1280">
        <v>0.37575500000000001</v>
      </c>
      <c r="J1280">
        <v>0.62162099999999998</v>
      </c>
      <c r="K1280">
        <v>0</v>
      </c>
      <c r="L1280" t="s">
        <v>43</v>
      </c>
    </row>
    <row r="1281" spans="1:25" x14ac:dyDescent="0.25">
      <c r="A1281" t="s">
        <v>77</v>
      </c>
      <c r="B1281">
        <v>28773.1</v>
      </c>
      <c r="C1281">
        <v>28686.799999999999</v>
      </c>
      <c r="D1281">
        <v>28686.5</v>
      </c>
      <c r="E1281">
        <v>28640.2</v>
      </c>
      <c r="F1281">
        <v>3115.53</v>
      </c>
      <c r="G1281">
        <v>0</v>
      </c>
      <c r="H1281">
        <v>947.85900000000004</v>
      </c>
      <c r="I1281">
        <v>0.37575500000000001</v>
      </c>
      <c r="J1281">
        <v>0.62162099999999998</v>
      </c>
      <c r="K1281">
        <v>0</v>
      </c>
      <c r="L1281" t="s">
        <v>43</v>
      </c>
    </row>
    <row r="1282" spans="1:25" x14ac:dyDescent="0.25">
      <c r="A1282" t="s">
        <v>77</v>
      </c>
      <c r="B1282">
        <v>28769.8</v>
      </c>
      <c r="C1282">
        <v>28675.599999999999</v>
      </c>
      <c r="D1282">
        <v>28675.3</v>
      </c>
      <c r="E1282">
        <v>28629.3</v>
      </c>
      <c r="F1282">
        <v>3105.95</v>
      </c>
      <c r="G1282">
        <v>0</v>
      </c>
      <c r="H1282">
        <v>946.98299999999995</v>
      </c>
      <c r="I1282">
        <v>0.37575500000000001</v>
      </c>
      <c r="J1282">
        <v>0.62162099999999998</v>
      </c>
      <c r="K1282">
        <v>0</v>
      </c>
      <c r="L1282" t="s">
        <v>43</v>
      </c>
    </row>
    <row r="1283" spans="1:25" x14ac:dyDescent="0.25">
      <c r="A1283" t="s">
        <v>77</v>
      </c>
      <c r="B1283">
        <v>28733.8</v>
      </c>
      <c r="C1283">
        <v>28649.7</v>
      </c>
      <c r="D1283">
        <v>28649.3</v>
      </c>
      <c r="E1283">
        <v>28602.9</v>
      </c>
      <c r="F1283">
        <v>3118.76</v>
      </c>
      <c r="G1283">
        <v>0</v>
      </c>
      <c r="H1283">
        <v>954.43299999999999</v>
      </c>
      <c r="I1283">
        <v>0.37575500000000001</v>
      </c>
      <c r="J1283">
        <v>0.62162099999999998</v>
      </c>
      <c r="K1283">
        <v>0</v>
      </c>
      <c r="L1283" t="s">
        <v>43</v>
      </c>
    </row>
    <row r="1284" spans="1:25" x14ac:dyDescent="0.25">
      <c r="A1284" t="s">
        <v>77</v>
      </c>
      <c r="B1284">
        <v>28636.7</v>
      </c>
      <c r="C1284">
        <v>28545.9</v>
      </c>
      <c r="D1284">
        <v>28545.5</v>
      </c>
      <c r="E1284">
        <v>28499.4</v>
      </c>
      <c r="F1284">
        <v>3110.2</v>
      </c>
      <c r="G1284">
        <v>0</v>
      </c>
      <c r="H1284">
        <v>937.67399999999998</v>
      </c>
      <c r="I1284">
        <v>0.37575500000000001</v>
      </c>
      <c r="J1284">
        <v>0.62162099999999998</v>
      </c>
      <c r="K1284">
        <v>0</v>
      </c>
      <c r="L1284" t="s">
        <v>43</v>
      </c>
    </row>
    <row r="1285" spans="1:25" x14ac:dyDescent="0.25">
      <c r="A1285" t="s">
        <v>77</v>
      </c>
      <c r="B1285">
        <v>28759.1</v>
      </c>
      <c r="C1285">
        <v>28670.1</v>
      </c>
      <c r="D1285">
        <v>28669.599999999999</v>
      </c>
      <c r="E1285">
        <v>28623.5</v>
      </c>
      <c r="F1285">
        <v>3124.6</v>
      </c>
      <c r="G1285">
        <v>0</v>
      </c>
      <c r="H1285">
        <v>943.46900000000005</v>
      </c>
      <c r="I1285">
        <v>0.37575500000000001</v>
      </c>
      <c r="J1285">
        <v>0.62162099999999998</v>
      </c>
      <c r="K1285">
        <v>0</v>
      </c>
      <c r="L1285" t="s">
        <v>43</v>
      </c>
    </row>
    <row r="1286" spans="1:25" x14ac:dyDescent="0.25">
      <c r="A1286" t="s">
        <v>77</v>
      </c>
      <c r="B1286">
        <v>28721</v>
      </c>
      <c r="C1286">
        <v>28633.5</v>
      </c>
      <c r="D1286">
        <v>28633.1</v>
      </c>
      <c r="E1286">
        <v>28586.3</v>
      </c>
      <c r="F1286">
        <v>3117.92</v>
      </c>
      <c r="G1286">
        <v>0</v>
      </c>
      <c r="H1286">
        <v>943.21100000000001</v>
      </c>
      <c r="I1286">
        <v>0.37575500000000001</v>
      </c>
      <c r="J1286">
        <v>0.62162099999999998</v>
      </c>
      <c r="K1286">
        <v>0</v>
      </c>
      <c r="L1286" t="s">
        <v>43</v>
      </c>
    </row>
    <row r="1287" spans="1:25" x14ac:dyDescent="0.25">
      <c r="A1287" t="s">
        <v>77</v>
      </c>
      <c r="B1287">
        <v>28780.6</v>
      </c>
      <c r="C1287">
        <v>28694.799999999999</v>
      </c>
      <c r="D1287">
        <v>28694.3</v>
      </c>
      <c r="E1287">
        <v>28648.1</v>
      </c>
      <c r="F1287">
        <v>3155.31</v>
      </c>
      <c r="G1287">
        <v>0</v>
      </c>
      <c r="H1287">
        <v>942.14</v>
      </c>
      <c r="I1287">
        <v>0.37575500000000001</v>
      </c>
      <c r="J1287">
        <v>0.62162099999999998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28678.2</v>
      </c>
      <c r="C1288">
        <v>28590.799999999999</v>
      </c>
      <c r="D1288">
        <v>28590.400000000001</v>
      </c>
      <c r="E1288">
        <v>28544.400000000001</v>
      </c>
      <c r="F1288">
        <v>3135.11</v>
      </c>
      <c r="G1288">
        <v>0</v>
      </c>
      <c r="H1288">
        <v>941.56</v>
      </c>
      <c r="I1288">
        <v>0.37575500000000001</v>
      </c>
      <c r="J1288">
        <v>0.62162099999999998</v>
      </c>
      <c r="K1288">
        <v>0</v>
      </c>
      <c r="L1288" t="s">
        <v>43</v>
      </c>
      <c r="R1288">
        <f>AVERAGE(B1239:B1288)</f>
        <v>28737.304000000004</v>
      </c>
      <c r="S1288">
        <f>AVERAGE(C1239:C1288)</f>
        <v>28649.245999999999</v>
      </c>
      <c r="U1288">
        <f>_xlfn.VAR.P(B1239:B1288)</f>
        <v>3283.5755840000011</v>
      </c>
      <c r="V1288">
        <f>_xlfn.VAR.P(C1239:C1288)</f>
        <v>3284.9644839999833</v>
      </c>
      <c r="X1288">
        <f>1.96*SQRT(U1288)/50</f>
        <v>2.2462576845495179</v>
      </c>
      <c r="Y1288">
        <f>1.96*SQRT(V1288)/50</f>
        <v>2.2467326998763637</v>
      </c>
    </row>
    <row r="1289" spans="1:25" x14ac:dyDescent="0.25">
      <c r="A1289" t="s">
        <v>77</v>
      </c>
      <c r="B1289">
        <v>1436984.9068</v>
      </c>
      <c r="C1289" t="s">
        <v>37</v>
      </c>
    </row>
    <row r="1290" spans="1:25" x14ac:dyDescent="0.25">
      <c r="A1290" t="s">
        <v>172</v>
      </c>
      <c r="B1290">
        <v>31822.400000000001</v>
      </c>
      <c r="C1290">
        <v>31715.1</v>
      </c>
      <c r="D1290">
        <v>31714.400000000001</v>
      </c>
      <c r="E1290">
        <v>31655.1</v>
      </c>
      <c r="F1290">
        <v>2444.09</v>
      </c>
      <c r="G1290">
        <v>2538.08</v>
      </c>
      <c r="H1290">
        <v>1020.44</v>
      </c>
      <c r="I1290">
        <v>704.49900000000002</v>
      </c>
      <c r="J1290">
        <v>781.846</v>
      </c>
      <c r="K1290">
        <v>26643.7</v>
      </c>
      <c r="L1290">
        <v>0.37569000000000002</v>
      </c>
      <c r="M1290">
        <v>0.62963899999999995</v>
      </c>
      <c r="N1290">
        <v>0</v>
      </c>
      <c r="O1290" t="s">
        <v>43</v>
      </c>
    </row>
    <row r="1291" spans="1:25" x14ac:dyDescent="0.25">
      <c r="A1291" t="s">
        <v>172</v>
      </c>
      <c r="B1291">
        <v>31482.5</v>
      </c>
      <c r="C1291">
        <v>31395.3</v>
      </c>
      <c r="D1291">
        <v>31394.799999999999</v>
      </c>
      <c r="E1291">
        <v>31335.3</v>
      </c>
      <c r="F1291">
        <v>2338.4</v>
      </c>
      <c r="G1291">
        <v>2520.4299999999998</v>
      </c>
      <c r="H1291">
        <v>1021.95</v>
      </c>
      <c r="I1291">
        <v>697.12</v>
      </c>
      <c r="J1291">
        <v>770.41099999999994</v>
      </c>
      <c r="K1291">
        <v>26449.4</v>
      </c>
      <c r="L1291">
        <v>0.37585499999999999</v>
      </c>
      <c r="M1291">
        <v>0.62109999999999999</v>
      </c>
      <c r="N1291">
        <v>0</v>
      </c>
      <c r="O1291" t="s">
        <v>43</v>
      </c>
    </row>
    <row r="1292" spans="1:25" x14ac:dyDescent="0.25">
      <c r="A1292" t="s">
        <v>172</v>
      </c>
      <c r="B1292">
        <v>31704.2</v>
      </c>
      <c r="C1292">
        <v>31616.5</v>
      </c>
      <c r="D1292">
        <v>31616</v>
      </c>
      <c r="E1292">
        <v>31556</v>
      </c>
      <c r="F1292">
        <v>2327.23</v>
      </c>
      <c r="G1292">
        <v>2538.5500000000002</v>
      </c>
      <c r="H1292">
        <v>1022.63</v>
      </c>
      <c r="I1292">
        <v>705.69</v>
      </c>
      <c r="J1292">
        <v>778.95399999999995</v>
      </c>
      <c r="K1292">
        <v>26661.8</v>
      </c>
      <c r="L1292">
        <v>0.37654700000000002</v>
      </c>
      <c r="M1292">
        <v>0.62096200000000001</v>
      </c>
      <c r="N1292">
        <v>0</v>
      </c>
      <c r="O1292" t="s">
        <v>43</v>
      </c>
    </row>
    <row r="1293" spans="1:25" x14ac:dyDescent="0.25">
      <c r="A1293" t="s">
        <v>172</v>
      </c>
      <c r="B1293">
        <v>31828.5</v>
      </c>
      <c r="C1293">
        <v>31738.7</v>
      </c>
      <c r="D1293">
        <v>31738</v>
      </c>
      <c r="E1293">
        <v>31678</v>
      </c>
      <c r="F1293">
        <v>2349.23</v>
      </c>
      <c r="G1293">
        <v>2547.16</v>
      </c>
      <c r="H1293">
        <v>1026.0899999999999</v>
      </c>
      <c r="I1293">
        <v>705.42</v>
      </c>
      <c r="J1293">
        <v>783.67899999999997</v>
      </c>
      <c r="K1293">
        <v>26753.5</v>
      </c>
      <c r="L1293">
        <v>0.37690499999999999</v>
      </c>
      <c r="M1293">
        <v>0.62153899999999995</v>
      </c>
      <c r="N1293">
        <v>0</v>
      </c>
      <c r="O1293" t="s">
        <v>43</v>
      </c>
    </row>
    <row r="1294" spans="1:25" x14ac:dyDescent="0.25">
      <c r="A1294" t="s">
        <v>172</v>
      </c>
      <c r="B1294">
        <v>31479.4</v>
      </c>
      <c r="C1294">
        <v>31389.599999999999</v>
      </c>
      <c r="D1294">
        <v>31388.9</v>
      </c>
      <c r="E1294">
        <v>31330.400000000001</v>
      </c>
      <c r="F1294">
        <v>2313.7399999999998</v>
      </c>
      <c r="G1294">
        <v>2503.5100000000002</v>
      </c>
      <c r="H1294">
        <v>1011.8</v>
      </c>
      <c r="I1294">
        <v>689.47</v>
      </c>
      <c r="J1294">
        <v>770.89</v>
      </c>
      <c r="K1294">
        <v>26486.1</v>
      </c>
      <c r="L1294">
        <v>0.37569000000000002</v>
      </c>
      <c r="M1294">
        <v>0.620313</v>
      </c>
      <c r="N1294">
        <v>0</v>
      </c>
      <c r="O1294" t="s">
        <v>43</v>
      </c>
    </row>
    <row r="1295" spans="1:25" x14ac:dyDescent="0.25">
      <c r="A1295" t="s">
        <v>172</v>
      </c>
      <c r="B1295">
        <v>31766</v>
      </c>
      <c r="C1295">
        <v>31676.799999999999</v>
      </c>
      <c r="D1295">
        <v>31676.2</v>
      </c>
      <c r="E1295">
        <v>31617.200000000001</v>
      </c>
      <c r="F1295">
        <v>2324.39</v>
      </c>
      <c r="G1295">
        <v>2555.37</v>
      </c>
      <c r="H1295">
        <v>1037.95</v>
      </c>
      <c r="I1295">
        <v>707.63599999999997</v>
      </c>
      <c r="J1295">
        <v>777.63499999999999</v>
      </c>
      <c r="K1295">
        <v>26708.3</v>
      </c>
      <c r="L1295">
        <v>0.37648500000000001</v>
      </c>
      <c r="M1295">
        <v>0.619116</v>
      </c>
      <c r="N1295">
        <v>0</v>
      </c>
      <c r="O1295" t="s">
        <v>43</v>
      </c>
    </row>
    <row r="1296" spans="1:25" x14ac:dyDescent="0.25">
      <c r="A1296" t="s">
        <v>172</v>
      </c>
      <c r="B1296">
        <v>31486.6</v>
      </c>
      <c r="C1296">
        <v>31397.1</v>
      </c>
      <c r="D1296">
        <v>31396.5</v>
      </c>
      <c r="E1296">
        <v>31337.4</v>
      </c>
      <c r="F1296">
        <v>2350.19</v>
      </c>
      <c r="G1296">
        <v>2519.6</v>
      </c>
      <c r="H1296">
        <v>1017.83</v>
      </c>
      <c r="I1296">
        <v>699.34900000000005</v>
      </c>
      <c r="J1296">
        <v>771.24099999999999</v>
      </c>
      <c r="K1296">
        <v>26440.1</v>
      </c>
      <c r="L1296">
        <v>0.36590499999999998</v>
      </c>
      <c r="M1296">
        <v>0.62916399999999995</v>
      </c>
      <c r="N1296">
        <v>0</v>
      </c>
      <c r="O1296" t="s">
        <v>43</v>
      </c>
    </row>
    <row r="1297" spans="1:15" x14ac:dyDescent="0.25">
      <c r="A1297" t="s">
        <v>172</v>
      </c>
      <c r="B1297">
        <v>30298.400000000001</v>
      </c>
      <c r="C1297">
        <v>30207.9</v>
      </c>
      <c r="D1297">
        <v>30207.4</v>
      </c>
      <c r="E1297">
        <v>30150.6</v>
      </c>
      <c r="F1297">
        <v>2278.65</v>
      </c>
      <c r="G1297">
        <v>2375.96</v>
      </c>
      <c r="H1297">
        <v>975.65200000000004</v>
      </c>
      <c r="I1297">
        <v>648.67899999999997</v>
      </c>
      <c r="J1297">
        <v>724.06</v>
      </c>
      <c r="K1297">
        <v>25472.9</v>
      </c>
      <c r="L1297">
        <v>0.37569399999999997</v>
      </c>
      <c r="M1297">
        <v>0.62877300000000003</v>
      </c>
      <c r="N1297">
        <v>0</v>
      </c>
      <c r="O1297" t="s">
        <v>43</v>
      </c>
    </row>
    <row r="1298" spans="1:15" x14ac:dyDescent="0.25">
      <c r="A1298" t="s">
        <v>172</v>
      </c>
      <c r="B1298">
        <v>30196.9</v>
      </c>
      <c r="C1298">
        <v>30107.9</v>
      </c>
      <c r="D1298">
        <v>30107.5</v>
      </c>
      <c r="E1298">
        <v>30052</v>
      </c>
      <c r="F1298">
        <v>2275.1799999999998</v>
      </c>
      <c r="G1298">
        <v>2368.62</v>
      </c>
      <c r="H1298">
        <v>973.06399999999996</v>
      </c>
      <c r="I1298">
        <v>643.33799999999997</v>
      </c>
      <c r="J1298">
        <v>724.89499999999998</v>
      </c>
      <c r="K1298">
        <v>25384.6</v>
      </c>
      <c r="L1298">
        <v>0.37570799999999999</v>
      </c>
      <c r="M1298">
        <v>0.62904300000000002</v>
      </c>
      <c r="N1298">
        <v>0</v>
      </c>
      <c r="O1298" t="s">
        <v>43</v>
      </c>
    </row>
    <row r="1299" spans="1:15" x14ac:dyDescent="0.25">
      <c r="A1299" t="s">
        <v>172</v>
      </c>
      <c r="B1299">
        <v>29988.400000000001</v>
      </c>
      <c r="C1299">
        <v>29900.799999999999</v>
      </c>
      <c r="D1299">
        <v>29900.400000000001</v>
      </c>
      <c r="E1299">
        <v>29844.2</v>
      </c>
      <c r="F1299">
        <v>2249.86</v>
      </c>
      <c r="G1299">
        <v>2343.0700000000002</v>
      </c>
      <c r="H1299">
        <v>963.99599999999998</v>
      </c>
      <c r="I1299">
        <v>642.58100000000002</v>
      </c>
      <c r="J1299">
        <v>710.072</v>
      </c>
      <c r="K1299">
        <v>25228.1</v>
      </c>
      <c r="L1299">
        <v>0.37578099999999998</v>
      </c>
      <c r="M1299">
        <v>0.61910500000000002</v>
      </c>
      <c r="N1299">
        <v>0</v>
      </c>
      <c r="O1299" t="s">
        <v>43</v>
      </c>
    </row>
    <row r="1300" spans="1:15" x14ac:dyDescent="0.25">
      <c r="A1300" t="s">
        <v>172</v>
      </c>
      <c r="B1300">
        <v>30083.1</v>
      </c>
      <c r="C1300">
        <v>29999.599999999999</v>
      </c>
      <c r="D1300">
        <v>29999.200000000001</v>
      </c>
      <c r="E1300">
        <v>29943.200000000001</v>
      </c>
      <c r="F1300">
        <v>2258.4499999999998</v>
      </c>
      <c r="G1300">
        <v>2357.7399999999998</v>
      </c>
      <c r="H1300">
        <v>966.33500000000004</v>
      </c>
      <c r="I1300">
        <v>646.13099999999997</v>
      </c>
      <c r="J1300">
        <v>718.06799999999998</v>
      </c>
      <c r="K1300">
        <v>25302.9</v>
      </c>
      <c r="L1300">
        <v>0.37569399999999997</v>
      </c>
      <c r="M1300">
        <v>0.62375199999999997</v>
      </c>
      <c r="N1300">
        <v>0</v>
      </c>
      <c r="O1300" t="s">
        <v>43</v>
      </c>
    </row>
    <row r="1301" spans="1:15" x14ac:dyDescent="0.25">
      <c r="A1301" t="s">
        <v>172</v>
      </c>
      <c r="B1301">
        <v>30153.4</v>
      </c>
      <c r="C1301">
        <v>30068.1</v>
      </c>
      <c r="D1301">
        <v>30067.7</v>
      </c>
      <c r="E1301">
        <v>30011.5</v>
      </c>
      <c r="F1301">
        <v>2275.98</v>
      </c>
      <c r="G1301">
        <v>2359.89</v>
      </c>
      <c r="H1301">
        <v>971.24800000000005</v>
      </c>
      <c r="I1301">
        <v>645.63599999999997</v>
      </c>
      <c r="J1301">
        <v>715.74599999999998</v>
      </c>
      <c r="K1301">
        <v>25350.6</v>
      </c>
      <c r="L1301">
        <v>0.37573699999999999</v>
      </c>
      <c r="M1301">
        <v>0.62799300000000002</v>
      </c>
      <c r="N1301">
        <v>0</v>
      </c>
      <c r="O1301" t="s">
        <v>43</v>
      </c>
    </row>
    <row r="1302" spans="1:15" x14ac:dyDescent="0.25">
      <c r="A1302" t="s">
        <v>172</v>
      </c>
      <c r="B1302">
        <v>30172.9</v>
      </c>
      <c r="C1302">
        <v>30085</v>
      </c>
      <c r="D1302">
        <v>30084.6</v>
      </c>
      <c r="E1302">
        <v>30028</v>
      </c>
      <c r="F1302">
        <v>2278.4899999999998</v>
      </c>
      <c r="G1302">
        <v>2368.98</v>
      </c>
      <c r="H1302">
        <v>973.87400000000002</v>
      </c>
      <c r="I1302">
        <v>648.94100000000003</v>
      </c>
      <c r="J1302">
        <v>718.49900000000002</v>
      </c>
      <c r="K1302">
        <v>25357.4</v>
      </c>
      <c r="L1302">
        <v>0.375691</v>
      </c>
      <c r="M1302">
        <v>0.62947200000000003</v>
      </c>
      <c r="N1302">
        <v>0</v>
      </c>
      <c r="O1302" t="s">
        <v>43</v>
      </c>
    </row>
    <row r="1303" spans="1:15" x14ac:dyDescent="0.25">
      <c r="A1303" t="s">
        <v>172</v>
      </c>
      <c r="B1303">
        <v>29987.1</v>
      </c>
      <c r="C1303">
        <v>29900.1</v>
      </c>
      <c r="D1303">
        <v>29899.7</v>
      </c>
      <c r="E1303">
        <v>29842.9</v>
      </c>
      <c r="F1303">
        <v>2241.08</v>
      </c>
      <c r="G1303">
        <v>2354.08</v>
      </c>
      <c r="H1303">
        <v>961.80100000000004</v>
      </c>
      <c r="I1303">
        <v>650.11199999999997</v>
      </c>
      <c r="J1303">
        <v>714.99199999999996</v>
      </c>
      <c r="K1303">
        <v>25224.9</v>
      </c>
      <c r="L1303">
        <v>0.37603399999999998</v>
      </c>
      <c r="M1303">
        <v>0.62968900000000005</v>
      </c>
      <c r="N1303">
        <v>0</v>
      </c>
      <c r="O1303" t="s">
        <v>43</v>
      </c>
    </row>
    <row r="1304" spans="1:15" x14ac:dyDescent="0.25">
      <c r="A1304" t="s">
        <v>172</v>
      </c>
      <c r="B1304">
        <v>30192.6</v>
      </c>
      <c r="C1304">
        <v>30107.3</v>
      </c>
      <c r="D1304">
        <v>30106.6</v>
      </c>
      <c r="E1304">
        <v>30048.6</v>
      </c>
      <c r="F1304">
        <v>2267.7800000000002</v>
      </c>
      <c r="G1304">
        <v>2370.29</v>
      </c>
      <c r="H1304">
        <v>972.39099999999996</v>
      </c>
      <c r="I1304">
        <v>649.49300000000005</v>
      </c>
      <c r="J1304">
        <v>720.63099999999997</v>
      </c>
      <c r="K1304">
        <v>25387.599999999999</v>
      </c>
      <c r="L1304">
        <v>0.37571100000000002</v>
      </c>
      <c r="M1304">
        <v>0.61911499999999997</v>
      </c>
      <c r="N1304">
        <v>0</v>
      </c>
      <c r="O1304" t="s">
        <v>43</v>
      </c>
    </row>
    <row r="1305" spans="1:15" x14ac:dyDescent="0.25">
      <c r="A1305" t="s">
        <v>172</v>
      </c>
      <c r="B1305">
        <v>30245.1</v>
      </c>
      <c r="C1305">
        <v>30156.5</v>
      </c>
      <c r="D1305">
        <v>30156.1</v>
      </c>
      <c r="E1305">
        <v>30099.8</v>
      </c>
      <c r="F1305">
        <v>2283.25</v>
      </c>
      <c r="G1305">
        <v>2358</v>
      </c>
      <c r="H1305">
        <v>968.00900000000001</v>
      </c>
      <c r="I1305">
        <v>644.81299999999999</v>
      </c>
      <c r="J1305">
        <v>717.09400000000005</v>
      </c>
      <c r="K1305">
        <v>25434.9</v>
      </c>
      <c r="L1305">
        <v>0.37569599999999997</v>
      </c>
      <c r="M1305">
        <v>0.61912199999999995</v>
      </c>
      <c r="N1305">
        <v>0</v>
      </c>
      <c r="O1305" t="s">
        <v>43</v>
      </c>
    </row>
    <row r="1306" spans="1:15" x14ac:dyDescent="0.25">
      <c r="A1306" t="s">
        <v>172</v>
      </c>
      <c r="B1306">
        <v>30109.3</v>
      </c>
      <c r="C1306">
        <v>30023.8</v>
      </c>
      <c r="D1306">
        <v>30023.4</v>
      </c>
      <c r="E1306">
        <v>29966.7</v>
      </c>
      <c r="F1306">
        <v>2266.2800000000002</v>
      </c>
      <c r="G1306">
        <v>2351.94</v>
      </c>
      <c r="H1306">
        <v>966.92600000000004</v>
      </c>
      <c r="I1306">
        <v>640.60400000000004</v>
      </c>
      <c r="J1306">
        <v>717.03399999999999</v>
      </c>
      <c r="K1306">
        <v>25325.200000000001</v>
      </c>
      <c r="L1306">
        <v>0.376834</v>
      </c>
      <c r="M1306">
        <v>0.62956400000000001</v>
      </c>
      <c r="N1306">
        <v>0</v>
      </c>
      <c r="O1306" t="s">
        <v>43</v>
      </c>
    </row>
    <row r="1307" spans="1:15" x14ac:dyDescent="0.25">
      <c r="A1307" t="s">
        <v>172</v>
      </c>
      <c r="B1307">
        <v>29942.3</v>
      </c>
      <c r="C1307">
        <v>29859.4</v>
      </c>
      <c r="D1307">
        <v>29859</v>
      </c>
      <c r="E1307">
        <v>29803.200000000001</v>
      </c>
      <c r="F1307">
        <v>2244.58</v>
      </c>
      <c r="G1307">
        <v>2335.4499999999998</v>
      </c>
      <c r="H1307">
        <v>960.495</v>
      </c>
      <c r="I1307">
        <v>636.53200000000004</v>
      </c>
      <c r="J1307">
        <v>711.67399999999998</v>
      </c>
      <c r="K1307">
        <v>25199</v>
      </c>
      <c r="L1307">
        <v>0.37681700000000001</v>
      </c>
      <c r="M1307">
        <v>0.61912199999999995</v>
      </c>
      <c r="N1307">
        <v>0</v>
      </c>
      <c r="O1307" t="s">
        <v>43</v>
      </c>
    </row>
    <row r="1308" spans="1:15" x14ac:dyDescent="0.25">
      <c r="A1308" t="s">
        <v>172</v>
      </c>
      <c r="B1308">
        <v>30013.200000000001</v>
      </c>
      <c r="C1308">
        <v>29928.2</v>
      </c>
      <c r="D1308">
        <v>29927.8</v>
      </c>
      <c r="E1308">
        <v>29871</v>
      </c>
      <c r="F1308">
        <v>2266.58</v>
      </c>
      <c r="G1308">
        <v>2352.7399999999998</v>
      </c>
      <c r="H1308">
        <v>967.32299999999998</v>
      </c>
      <c r="I1308">
        <v>642.98599999999999</v>
      </c>
      <c r="J1308">
        <v>714.53899999999999</v>
      </c>
      <c r="K1308">
        <v>25228.400000000001</v>
      </c>
      <c r="L1308">
        <v>0.37569200000000003</v>
      </c>
      <c r="M1308">
        <v>0.62979700000000005</v>
      </c>
      <c r="N1308">
        <v>0</v>
      </c>
      <c r="O1308" t="s">
        <v>43</v>
      </c>
    </row>
    <row r="1309" spans="1:15" x14ac:dyDescent="0.25">
      <c r="A1309" t="s">
        <v>172</v>
      </c>
      <c r="B1309">
        <v>29974.799999999999</v>
      </c>
      <c r="C1309">
        <v>29886.9</v>
      </c>
      <c r="D1309">
        <v>29886.400000000001</v>
      </c>
      <c r="E1309">
        <v>29830.3</v>
      </c>
      <c r="F1309">
        <v>2240.91</v>
      </c>
      <c r="G1309">
        <v>2344.1799999999998</v>
      </c>
      <c r="H1309">
        <v>959.27300000000002</v>
      </c>
      <c r="I1309">
        <v>642.64200000000005</v>
      </c>
      <c r="J1309">
        <v>715.15700000000004</v>
      </c>
      <c r="K1309">
        <v>25221.599999999999</v>
      </c>
      <c r="L1309">
        <v>0.37569999999999998</v>
      </c>
      <c r="M1309">
        <v>0.62287300000000001</v>
      </c>
      <c r="N1309">
        <v>0</v>
      </c>
      <c r="O1309" t="s">
        <v>43</v>
      </c>
    </row>
    <row r="1310" spans="1:15" x14ac:dyDescent="0.25">
      <c r="A1310" t="s">
        <v>172</v>
      </c>
      <c r="B1310">
        <v>29911.599999999999</v>
      </c>
      <c r="C1310">
        <v>29824.400000000001</v>
      </c>
      <c r="D1310">
        <v>29824</v>
      </c>
      <c r="E1310">
        <v>29767.599999999999</v>
      </c>
      <c r="F1310">
        <v>2245.0500000000002</v>
      </c>
      <c r="G1310">
        <v>2339.81</v>
      </c>
      <c r="H1310">
        <v>956.65099999999995</v>
      </c>
      <c r="I1310">
        <v>642.66600000000005</v>
      </c>
      <c r="J1310">
        <v>712.60799999999995</v>
      </c>
      <c r="K1310">
        <v>25158.7</v>
      </c>
      <c r="L1310">
        <v>0.375691</v>
      </c>
      <c r="M1310">
        <v>0.61912</v>
      </c>
      <c r="N1310">
        <v>0</v>
      </c>
      <c r="O1310" t="s">
        <v>43</v>
      </c>
    </row>
    <row r="1311" spans="1:15" x14ac:dyDescent="0.25">
      <c r="A1311" t="s">
        <v>172</v>
      </c>
      <c r="B1311">
        <v>30055.1</v>
      </c>
      <c r="C1311">
        <v>29966</v>
      </c>
      <c r="D1311">
        <v>29965.599999999999</v>
      </c>
      <c r="E1311">
        <v>29909.7</v>
      </c>
      <c r="F1311">
        <v>2286.58</v>
      </c>
      <c r="G1311">
        <v>2346.8000000000002</v>
      </c>
      <c r="H1311">
        <v>964.86500000000001</v>
      </c>
      <c r="I1311">
        <v>643.76499999999999</v>
      </c>
      <c r="J1311">
        <v>711.69799999999998</v>
      </c>
      <c r="K1311">
        <v>25252.7</v>
      </c>
      <c r="L1311">
        <v>0.37656499999999998</v>
      </c>
      <c r="M1311">
        <v>0.61911099999999997</v>
      </c>
      <c r="N1311">
        <v>0</v>
      </c>
      <c r="O1311" t="s">
        <v>43</v>
      </c>
    </row>
    <row r="1312" spans="1:15" x14ac:dyDescent="0.25">
      <c r="A1312" t="s">
        <v>172</v>
      </c>
      <c r="B1312">
        <v>30502.9</v>
      </c>
      <c r="C1312">
        <v>30418.3</v>
      </c>
      <c r="D1312">
        <v>30417.9</v>
      </c>
      <c r="E1312">
        <v>30361.200000000001</v>
      </c>
      <c r="F1312">
        <v>2316.4899999999998</v>
      </c>
      <c r="G1312">
        <v>2390.66</v>
      </c>
      <c r="H1312">
        <v>983.69600000000003</v>
      </c>
      <c r="I1312">
        <v>655.79899999999998</v>
      </c>
      <c r="J1312">
        <v>722.69600000000003</v>
      </c>
      <c r="K1312">
        <v>25629.7</v>
      </c>
      <c r="L1312">
        <v>0.37641999999999998</v>
      </c>
      <c r="M1312">
        <v>0.61912199999999995</v>
      </c>
      <c r="N1312">
        <v>0</v>
      </c>
      <c r="O1312" t="s">
        <v>43</v>
      </c>
    </row>
    <row r="1313" spans="1:15" x14ac:dyDescent="0.25">
      <c r="A1313" t="s">
        <v>172</v>
      </c>
      <c r="B1313">
        <v>31264.799999999999</v>
      </c>
      <c r="C1313">
        <v>31175.1</v>
      </c>
      <c r="D1313">
        <v>31174.6</v>
      </c>
      <c r="E1313">
        <v>31116.9</v>
      </c>
      <c r="F1313">
        <v>2344.65</v>
      </c>
      <c r="G1313">
        <v>2481.8000000000002</v>
      </c>
      <c r="H1313">
        <v>1010.83</v>
      </c>
      <c r="I1313">
        <v>685.42</v>
      </c>
      <c r="J1313">
        <v>756.48299999999995</v>
      </c>
      <c r="K1313">
        <v>26262.5</v>
      </c>
      <c r="L1313">
        <v>0.375747</v>
      </c>
      <c r="M1313">
        <v>0.629328</v>
      </c>
      <c r="N1313">
        <v>0</v>
      </c>
      <c r="O1313" t="s">
        <v>43</v>
      </c>
    </row>
    <row r="1314" spans="1:15" x14ac:dyDescent="0.25">
      <c r="A1314" t="s">
        <v>172</v>
      </c>
      <c r="B1314">
        <v>30120</v>
      </c>
      <c r="C1314">
        <v>30032.2</v>
      </c>
      <c r="D1314">
        <v>30031.8</v>
      </c>
      <c r="E1314">
        <v>29975.4</v>
      </c>
      <c r="F1314">
        <v>2290.87</v>
      </c>
      <c r="G1314">
        <v>2345.69</v>
      </c>
      <c r="H1314">
        <v>966.95899999999995</v>
      </c>
      <c r="I1314">
        <v>640.72400000000005</v>
      </c>
      <c r="J1314">
        <v>710.505</v>
      </c>
      <c r="K1314">
        <v>25315.8</v>
      </c>
      <c r="L1314">
        <v>0.37573699999999999</v>
      </c>
      <c r="M1314">
        <v>0.62880199999999997</v>
      </c>
      <c r="N1314">
        <v>0</v>
      </c>
      <c r="O1314" t="s">
        <v>43</v>
      </c>
    </row>
    <row r="1315" spans="1:15" x14ac:dyDescent="0.25">
      <c r="A1315" t="s">
        <v>172</v>
      </c>
      <c r="B1315">
        <v>29972</v>
      </c>
      <c r="C1315">
        <v>29887.5</v>
      </c>
      <c r="D1315">
        <v>29887</v>
      </c>
      <c r="E1315">
        <v>29831.599999999999</v>
      </c>
      <c r="F1315">
        <v>2302.94</v>
      </c>
      <c r="G1315">
        <v>2338.37</v>
      </c>
      <c r="H1315">
        <v>960.89700000000005</v>
      </c>
      <c r="I1315">
        <v>635.22799999999995</v>
      </c>
      <c r="J1315">
        <v>712.88300000000004</v>
      </c>
      <c r="K1315">
        <v>25167.3</v>
      </c>
      <c r="L1315">
        <v>0.37575799999999998</v>
      </c>
      <c r="M1315">
        <v>0.62851800000000002</v>
      </c>
      <c r="N1315">
        <v>0</v>
      </c>
      <c r="O1315" t="s">
        <v>43</v>
      </c>
    </row>
    <row r="1316" spans="1:15" x14ac:dyDescent="0.25">
      <c r="A1316" t="s">
        <v>172</v>
      </c>
      <c r="B1316">
        <v>30028.9</v>
      </c>
      <c r="C1316">
        <v>29943.200000000001</v>
      </c>
      <c r="D1316">
        <v>29942.799999999999</v>
      </c>
      <c r="E1316">
        <v>29886.6</v>
      </c>
      <c r="F1316">
        <v>2276.52</v>
      </c>
      <c r="G1316">
        <v>2344.86</v>
      </c>
      <c r="H1316">
        <v>963.91099999999994</v>
      </c>
      <c r="I1316">
        <v>645.29</v>
      </c>
      <c r="J1316">
        <v>708.15899999999999</v>
      </c>
      <c r="K1316">
        <v>25241.7</v>
      </c>
      <c r="L1316">
        <v>0.36574400000000001</v>
      </c>
      <c r="M1316">
        <v>0.62564699999999995</v>
      </c>
      <c r="N1316">
        <v>0</v>
      </c>
      <c r="O1316" t="s">
        <v>43</v>
      </c>
    </row>
    <row r="1317" spans="1:15" x14ac:dyDescent="0.25">
      <c r="A1317" t="s">
        <v>172</v>
      </c>
      <c r="B1317">
        <v>29918.7</v>
      </c>
      <c r="C1317">
        <v>29832.400000000001</v>
      </c>
      <c r="D1317">
        <v>29831.9</v>
      </c>
      <c r="E1317">
        <v>29775.599999999999</v>
      </c>
      <c r="F1317">
        <v>2256.91</v>
      </c>
      <c r="G1317">
        <v>2333.36</v>
      </c>
      <c r="H1317">
        <v>962.46100000000001</v>
      </c>
      <c r="I1317">
        <v>638.99599999999998</v>
      </c>
      <c r="J1317">
        <v>704.99599999999998</v>
      </c>
      <c r="K1317">
        <v>25162.6</v>
      </c>
      <c r="L1317">
        <v>0.37601400000000001</v>
      </c>
      <c r="M1317">
        <v>0.62926199999999999</v>
      </c>
      <c r="N1317">
        <v>0</v>
      </c>
      <c r="O1317" t="s">
        <v>43</v>
      </c>
    </row>
    <row r="1318" spans="1:15" x14ac:dyDescent="0.25">
      <c r="A1318" t="s">
        <v>172</v>
      </c>
      <c r="B1318">
        <v>29989.9</v>
      </c>
      <c r="C1318">
        <v>29904.1</v>
      </c>
      <c r="D1318">
        <v>29903.7</v>
      </c>
      <c r="E1318">
        <v>29846.3</v>
      </c>
      <c r="F1318">
        <v>2255.96</v>
      </c>
      <c r="G1318">
        <v>2340.2800000000002</v>
      </c>
      <c r="H1318">
        <v>960.59699999999998</v>
      </c>
      <c r="I1318">
        <v>638.49800000000005</v>
      </c>
      <c r="J1318">
        <v>714.298</v>
      </c>
      <c r="K1318">
        <v>25227.1</v>
      </c>
      <c r="L1318">
        <v>0.37583</v>
      </c>
      <c r="M1318">
        <v>0.62589399999999995</v>
      </c>
      <c r="N1318">
        <v>0</v>
      </c>
      <c r="O1318" t="s">
        <v>43</v>
      </c>
    </row>
    <row r="1319" spans="1:15" x14ac:dyDescent="0.25">
      <c r="A1319" t="s">
        <v>172</v>
      </c>
      <c r="B1319">
        <v>30008.5</v>
      </c>
      <c r="C1319">
        <v>29920.400000000001</v>
      </c>
      <c r="D1319">
        <v>29918.400000000001</v>
      </c>
      <c r="E1319">
        <v>29862.400000000001</v>
      </c>
      <c r="F1319">
        <v>2282.3200000000002</v>
      </c>
      <c r="G1319">
        <v>2341.4899999999998</v>
      </c>
      <c r="H1319">
        <v>963.28499999999997</v>
      </c>
      <c r="I1319">
        <v>641.83799999999997</v>
      </c>
      <c r="J1319">
        <v>709.84699999999998</v>
      </c>
      <c r="K1319">
        <v>25216.3</v>
      </c>
      <c r="L1319">
        <v>0.37569000000000002</v>
      </c>
      <c r="M1319">
        <v>0.61910500000000002</v>
      </c>
      <c r="N1319">
        <v>0</v>
      </c>
      <c r="O1319" t="s">
        <v>43</v>
      </c>
    </row>
    <row r="1320" spans="1:15" x14ac:dyDescent="0.25">
      <c r="A1320" t="s">
        <v>172</v>
      </c>
      <c r="B1320">
        <v>30218.3</v>
      </c>
      <c r="C1320">
        <v>30130.799999999999</v>
      </c>
      <c r="D1320">
        <v>30130.3</v>
      </c>
      <c r="E1320">
        <v>30073.599999999999</v>
      </c>
      <c r="F1320">
        <v>2292.62</v>
      </c>
      <c r="G1320">
        <v>2367.5300000000002</v>
      </c>
      <c r="H1320">
        <v>972.23</v>
      </c>
      <c r="I1320">
        <v>650.23699999999997</v>
      </c>
      <c r="J1320">
        <v>718.17600000000004</v>
      </c>
      <c r="K1320">
        <v>25389.7</v>
      </c>
      <c r="L1320">
        <v>0.375942</v>
      </c>
      <c r="M1320">
        <v>0.61910299999999996</v>
      </c>
      <c r="N1320">
        <v>0</v>
      </c>
      <c r="O1320" t="s">
        <v>43</v>
      </c>
    </row>
    <row r="1321" spans="1:15" x14ac:dyDescent="0.25">
      <c r="A1321" t="s">
        <v>172</v>
      </c>
      <c r="B1321">
        <v>30162.400000000001</v>
      </c>
      <c r="C1321">
        <v>30075.200000000001</v>
      </c>
      <c r="D1321">
        <v>30074.799999999999</v>
      </c>
      <c r="E1321">
        <v>30017.1</v>
      </c>
      <c r="F1321">
        <v>2264.91</v>
      </c>
      <c r="G1321">
        <v>2354.9</v>
      </c>
      <c r="H1321">
        <v>966.66300000000001</v>
      </c>
      <c r="I1321">
        <v>647.08900000000006</v>
      </c>
      <c r="J1321">
        <v>713.88199999999995</v>
      </c>
      <c r="K1321">
        <v>25373.599999999999</v>
      </c>
      <c r="L1321">
        <v>0.37664399999999998</v>
      </c>
      <c r="M1321">
        <v>0.61912199999999995</v>
      </c>
      <c r="N1321">
        <v>0</v>
      </c>
      <c r="O1321" t="s">
        <v>43</v>
      </c>
    </row>
    <row r="1322" spans="1:15" x14ac:dyDescent="0.25">
      <c r="A1322" t="s">
        <v>172</v>
      </c>
      <c r="B1322">
        <v>30054.5</v>
      </c>
      <c r="C1322">
        <v>29967.8</v>
      </c>
      <c r="D1322">
        <v>29967.4</v>
      </c>
      <c r="E1322">
        <v>29910.9</v>
      </c>
      <c r="F1322">
        <v>2289.35</v>
      </c>
      <c r="G1322">
        <v>2340.0700000000002</v>
      </c>
      <c r="H1322">
        <v>968.18600000000004</v>
      </c>
      <c r="I1322">
        <v>634.96100000000001</v>
      </c>
      <c r="J1322">
        <v>709.81600000000003</v>
      </c>
      <c r="K1322">
        <v>25258.2</v>
      </c>
      <c r="L1322">
        <v>0.37575700000000001</v>
      </c>
      <c r="M1322">
        <v>0.61912</v>
      </c>
      <c r="N1322">
        <v>0</v>
      </c>
      <c r="O1322" t="s">
        <v>43</v>
      </c>
    </row>
    <row r="1323" spans="1:15" x14ac:dyDescent="0.25">
      <c r="A1323" t="s">
        <v>172</v>
      </c>
      <c r="B1323">
        <v>29977.599999999999</v>
      </c>
      <c r="C1323">
        <v>29892.1</v>
      </c>
      <c r="D1323">
        <v>29891.7</v>
      </c>
      <c r="E1323">
        <v>29835.599999999999</v>
      </c>
      <c r="F1323">
        <v>2272.9699999999998</v>
      </c>
      <c r="G1323">
        <v>2330.59</v>
      </c>
      <c r="H1323">
        <v>965.14499999999998</v>
      </c>
      <c r="I1323">
        <v>632.69500000000005</v>
      </c>
      <c r="J1323">
        <v>706.30399999999997</v>
      </c>
      <c r="K1323">
        <v>25209.200000000001</v>
      </c>
      <c r="L1323">
        <v>0.375726</v>
      </c>
      <c r="M1323">
        <v>0.61912100000000003</v>
      </c>
      <c r="N1323">
        <v>0</v>
      </c>
      <c r="O1323" t="s">
        <v>43</v>
      </c>
    </row>
    <row r="1324" spans="1:15" x14ac:dyDescent="0.25">
      <c r="A1324" t="s">
        <v>172</v>
      </c>
      <c r="B1324">
        <v>30981.1</v>
      </c>
      <c r="C1324">
        <v>30895.599999999999</v>
      </c>
      <c r="D1324">
        <v>30895.1</v>
      </c>
      <c r="E1324">
        <v>30837.4</v>
      </c>
      <c r="F1324">
        <v>2355.48</v>
      </c>
      <c r="G1324">
        <v>2442.9</v>
      </c>
      <c r="H1324">
        <v>994.50599999999997</v>
      </c>
      <c r="I1324">
        <v>671.16300000000001</v>
      </c>
      <c r="J1324">
        <v>748.98800000000006</v>
      </c>
      <c r="K1324">
        <v>26012.799999999999</v>
      </c>
      <c r="L1324">
        <v>0.37576199999999998</v>
      </c>
      <c r="M1324">
        <v>0.61912199999999995</v>
      </c>
      <c r="N1324">
        <v>0</v>
      </c>
      <c r="O1324" t="s">
        <v>43</v>
      </c>
    </row>
    <row r="1325" spans="1:15" x14ac:dyDescent="0.25">
      <c r="A1325" t="s">
        <v>172</v>
      </c>
      <c r="B1325">
        <v>29963.9</v>
      </c>
      <c r="C1325">
        <v>29879</v>
      </c>
      <c r="D1325">
        <v>29878.5</v>
      </c>
      <c r="E1325">
        <v>29823.200000000001</v>
      </c>
      <c r="F1325">
        <v>2270.64</v>
      </c>
      <c r="G1325">
        <v>2329.3000000000002</v>
      </c>
      <c r="H1325">
        <v>965.649</v>
      </c>
      <c r="I1325">
        <v>635.46100000000001</v>
      </c>
      <c r="J1325">
        <v>701.47699999999998</v>
      </c>
      <c r="K1325">
        <v>25199.8</v>
      </c>
      <c r="L1325">
        <v>0.37595299999999998</v>
      </c>
      <c r="M1325">
        <v>0.61912199999999995</v>
      </c>
      <c r="N1325">
        <v>0</v>
      </c>
      <c r="O1325" t="s">
        <v>43</v>
      </c>
    </row>
    <row r="1326" spans="1:15" x14ac:dyDescent="0.25">
      <c r="A1326" t="s">
        <v>172</v>
      </c>
      <c r="B1326">
        <v>30035.5</v>
      </c>
      <c r="C1326">
        <v>29947.7</v>
      </c>
      <c r="D1326">
        <v>29947.4</v>
      </c>
      <c r="E1326">
        <v>29891.200000000001</v>
      </c>
      <c r="F1326">
        <v>2271.41</v>
      </c>
      <c r="G1326">
        <v>2345.86</v>
      </c>
      <c r="H1326">
        <v>966.43799999999999</v>
      </c>
      <c r="I1326">
        <v>640.86099999999999</v>
      </c>
      <c r="J1326">
        <v>712.15300000000002</v>
      </c>
      <c r="K1326">
        <v>25250.799999999999</v>
      </c>
      <c r="L1326">
        <v>0.37609900000000002</v>
      </c>
      <c r="M1326">
        <v>0.62666699999999997</v>
      </c>
      <c r="N1326">
        <v>0</v>
      </c>
      <c r="O1326" t="s">
        <v>43</v>
      </c>
    </row>
    <row r="1327" spans="1:15" x14ac:dyDescent="0.25">
      <c r="A1327" t="s">
        <v>172</v>
      </c>
      <c r="B1327">
        <v>29951.5</v>
      </c>
      <c r="C1327">
        <v>29867.7</v>
      </c>
      <c r="D1327">
        <v>29867.3</v>
      </c>
      <c r="E1327">
        <v>29810.799999999999</v>
      </c>
      <c r="F1327">
        <v>2272.79</v>
      </c>
      <c r="G1327">
        <v>2338.2199999999998</v>
      </c>
      <c r="H1327">
        <v>962.31200000000001</v>
      </c>
      <c r="I1327">
        <v>639.53399999999999</v>
      </c>
      <c r="J1327">
        <v>709.50400000000002</v>
      </c>
      <c r="K1327">
        <v>25177</v>
      </c>
      <c r="L1327">
        <v>0.37571599999999999</v>
      </c>
      <c r="M1327">
        <v>0.62938000000000005</v>
      </c>
      <c r="N1327">
        <v>0</v>
      </c>
      <c r="O1327" t="s">
        <v>43</v>
      </c>
    </row>
    <row r="1328" spans="1:15" x14ac:dyDescent="0.25">
      <c r="A1328" t="s">
        <v>172</v>
      </c>
      <c r="B1328">
        <v>30130.2</v>
      </c>
      <c r="C1328">
        <v>30045.4</v>
      </c>
      <c r="D1328">
        <v>30045</v>
      </c>
      <c r="E1328">
        <v>29989.7</v>
      </c>
      <c r="F1328">
        <v>2256.3200000000002</v>
      </c>
      <c r="G1328">
        <v>2358.1999999999998</v>
      </c>
      <c r="H1328">
        <v>976.31399999999996</v>
      </c>
      <c r="I1328">
        <v>642.30799999999999</v>
      </c>
      <c r="J1328">
        <v>711.03599999999994</v>
      </c>
      <c r="K1328">
        <v>25351.8</v>
      </c>
      <c r="L1328">
        <v>0.37569999999999998</v>
      </c>
      <c r="M1328">
        <v>0.62900999999999996</v>
      </c>
      <c r="N1328">
        <v>0</v>
      </c>
      <c r="O1328" t="s">
        <v>43</v>
      </c>
    </row>
    <row r="1329" spans="1:25" x14ac:dyDescent="0.25">
      <c r="A1329" t="s">
        <v>172</v>
      </c>
      <c r="B1329">
        <v>30058.799999999999</v>
      </c>
      <c r="C1329">
        <v>29973</v>
      </c>
      <c r="D1329">
        <v>29972.6</v>
      </c>
      <c r="E1329">
        <v>29916.7</v>
      </c>
      <c r="F1329">
        <v>2253.8200000000002</v>
      </c>
      <c r="G1329">
        <v>2341.27</v>
      </c>
      <c r="H1329">
        <v>963.82600000000002</v>
      </c>
      <c r="I1329">
        <v>641.33699999999999</v>
      </c>
      <c r="J1329">
        <v>708.98800000000006</v>
      </c>
      <c r="K1329">
        <v>25298.5</v>
      </c>
      <c r="L1329">
        <v>0.36590699999999998</v>
      </c>
      <c r="M1329">
        <v>0.61911700000000003</v>
      </c>
      <c r="N1329">
        <v>0</v>
      </c>
      <c r="O1329" t="s">
        <v>43</v>
      </c>
    </row>
    <row r="1330" spans="1:25" x14ac:dyDescent="0.25">
      <c r="A1330" t="s">
        <v>172</v>
      </c>
      <c r="B1330">
        <v>30055.9</v>
      </c>
      <c r="C1330">
        <v>29969.4</v>
      </c>
      <c r="D1330">
        <v>29969.1</v>
      </c>
      <c r="E1330">
        <v>29911.5</v>
      </c>
      <c r="F1330">
        <v>2264.0100000000002</v>
      </c>
      <c r="G1330">
        <v>2343.04</v>
      </c>
      <c r="H1330">
        <v>970.48</v>
      </c>
      <c r="I1330">
        <v>640.42999999999995</v>
      </c>
      <c r="J1330">
        <v>705.14200000000005</v>
      </c>
      <c r="K1330">
        <v>25281.8</v>
      </c>
      <c r="L1330">
        <v>0.37572800000000001</v>
      </c>
      <c r="M1330">
        <v>0.62920500000000001</v>
      </c>
      <c r="N1330">
        <v>0</v>
      </c>
      <c r="O1330" t="s">
        <v>43</v>
      </c>
    </row>
    <row r="1331" spans="1:25" x14ac:dyDescent="0.25">
      <c r="A1331" t="s">
        <v>172</v>
      </c>
      <c r="B1331">
        <v>29958.5</v>
      </c>
      <c r="C1331">
        <v>29871.200000000001</v>
      </c>
      <c r="D1331">
        <v>29870.799999999999</v>
      </c>
      <c r="E1331">
        <v>29815.4</v>
      </c>
      <c r="F1331">
        <v>2269.0300000000002</v>
      </c>
      <c r="G1331">
        <v>2330.9699999999998</v>
      </c>
      <c r="H1331">
        <v>966.78499999999997</v>
      </c>
      <c r="I1331">
        <v>633.61500000000001</v>
      </c>
      <c r="J1331">
        <v>703.97900000000004</v>
      </c>
      <c r="K1331">
        <v>25191.3</v>
      </c>
      <c r="L1331">
        <v>0.37570999999999999</v>
      </c>
      <c r="M1331">
        <v>0.627475</v>
      </c>
      <c r="N1331">
        <v>0</v>
      </c>
      <c r="O1331" t="s">
        <v>43</v>
      </c>
    </row>
    <row r="1332" spans="1:25" x14ac:dyDescent="0.25">
      <c r="A1332" t="s">
        <v>172</v>
      </c>
      <c r="B1332">
        <v>30071.200000000001</v>
      </c>
      <c r="C1332">
        <v>29983.1</v>
      </c>
      <c r="D1332">
        <v>29982.7</v>
      </c>
      <c r="E1332">
        <v>29926.5</v>
      </c>
      <c r="F1332">
        <v>2280.86</v>
      </c>
      <c r="G1332">
        <v>2344.83</v>
      </c>
      <c r="H1332">
        <v>966.06299999999999</v>
      </c>
      <c r="I1332">
        <v>638.68200000000002</v>
      </c>
      <c r="J1332">
        <v>712.96900000000005</v>
      </c>
      <c r="K1332">
        <v>25277.5</v>
      </c>
      <c r="L1332">
        <v>0.37614500000000001</v>
      </c>
      <c r="M1332">
        <v>0.61912100000000003</v>
      </c>
      <c r="N1332">
        <v>0</v>
      </c>
      <c r="O1332" t="s">
        <v>43</v>
      </c>
    </row>
    <row r="1333" spans="1:25" x14ac:dyDescent="0.25">
      <c r="A1333" t="s">
        <v>172</v>
      </c>
      <c r="B1333">
        <v>30477.200000000001</v>
      </c>
      <c r="C1333">
        <v>30390.2</v>
      </c>
      <c r="D1333">
        <v>30389.7</v>
      </c>
      <c r="E1333">
        <v>30332.5</v>
      </c>
      <c r="F1333">
        <v>2282.4</v>
      </c>
      <c r="G1333">
        <v>2392.7199999999998</v>
      </c>
      <c r="H1333">
        <v>981.55399999999997</v>
      </c>
      <c r="I1333">
        <v>655.54899999999998</v>
      </c>
      <c r="J1333">
        <v>727.471</v>
      </c>
      <c r="K1333">
        <v>25633.1</v>
      </c>
      <c r="L1333">
        <v>0.37571399999999999</v>
      </c>
      <c r="M1333">
        <v>0.62196300000000004</v>
      </c>
      <c r="N1333">
        <v>0</v>
      </c>
      <c r="O1333" t="s">
        <v>43</v>
      </c>
    </row>
    <row r="1334" spans="1:25" x14ac:dyDescent="0.25">
      <c r="A1334" t="s">
        <v>172</v>
      </c>
      <c r="B1334">
        <v>31756</v>
      </c>
      <c r="C1334">
        <v>31665.3</v>
      </c>
      <c r="D1334">
        <v>31664.7</v>
      </c>
      <c r="E1334">
        <v>31605.5</v>
      </c>
      <c r="F1334">
        <v>2346.9</v>
      </c>
      <c r="G1334">
        <v>2554.0500000000002</v>
      </c>
      <c r="H1334">
        <v>1026.56</v>
      </c>
      <c r="I1334">
        <v>703.64400000000001</v>
      </c>
      <c r="J1334">
        <v>792.447</v>
      </c>
      <c r="K1334">
        <v>26676.799999999999</v>
      </c>
      <c r="L1334">
        <v>0.36450300000000002</v>
      </c>
      <c r="M1334">
        <v>0.62801499999999999</v>
      </c>
      <c r="N1334">
        <v>0</v>
      </c>
      <c r="O1334" t="s">
        <v>43</v>
      </c>
    </row>
    <row r="1335" spans="1:25" x14ac:dyDescent="0.25">
      <c r="A1335" t="s">
        <v>172</v>
      </c>
      <c r="B1335">
        <v>31307.4</v>
      </c>
      <c r="C1335">
        <v>31218.2</v>
      </c>
      <c r="D1335">
        <v>31217.7</v>
      </c>
      <c r="E1335">
        <v>31158.9</v>
      </c>
      <c r="F1335">
        <v>2360.7800000000002</v>
      </c>
      <c r="G1335">
        <v>2484.2600000000002</v>
      </c>
      <c r="H1335">
        <v>1007.75</v>
      </c>
      <c r="I1335">
        <v>682.95699999999999</v>
      </c>
      <c r="J1335">
        <v>763.9</v>
      </c>
      <c r="K1335">
        <v>26287.5</v>
      </c>
      <c r="L1335">
        <v>0.37571599999999999</v>
      </c>
      <c r="M1335">
        <v>0.61912199999999995</v>
      </c>
      <c r="N1335">
        <v>0</v>
      </c>
      <c r="O1335" t="s">
        <v>43</v>
      </c>
    </row>
    <row r="1336" spans="1:25" x14ac:dyDescent="0.25">
      <c r="A1336" t="s">
        <v>172</v>
      </c>
      <c r="B1336">
        <v>30819.7</v>
      </c>
      <c r="C1336">
        <v>30728.400000000001</v>
      </c>
      <c r="D1336">
        <v>30727.9</v>
      </c>
      <c r="E1336">
        <v>30670.6</v>
      </c>
      <c r="F1336">
        <v>2345.5300000000002</v>
      </c>
      <c r="G1336">
        <v>2412.7600000000002</v>
      </c>
      <c r="H1336">
        <v>990.20699999999999</v>
      </c>
      <c r="I1336">
        <v>658.04700000000003</v>
      </c>
      <c r="J1336">
        <v>736.077</v>
      </c>
      <c r="K1336">
        <v>25887.9</v>
      </c>
      <c r="L1336">
        <v>0.37569200000000003</v>
      </c>
      <c r="M1336">
        <v>0.62486799999999998</v>
      </c>
      <c r="N1336">
        <v>0</v>
      </c>
      <c r="O1336" t="s">
        <v>43</v>
      </c>
    </row>
    <row r="1337" spans="1:25" x14ac:dyDescent="0.25">
      <c r="A1337" t="s">
        <v>172</v>
      </c>
      <c r="B1337">
        <v>30691.4</v>
      </c>
      <c r="C1337">
        <v>30599.599999999999</v>
      </c>
      <c r="D1337">
        <v>30599.1</v>
      </c>
      <c r="E1337">
        <v>30540.7</v>
      </c>
      <c r="F1337">
        <v>2320.35</v>
      </c>
      <c r="G1337">
        <v>2406.2199999999998</v>
      </c>
      <c r="H1337">
        <v>984.75400000000002</v>
      </c>
      <c r="I1337">
        <v>659.17600000000004</v>
      </c>
      <c r="J1337">
        <v>734.24</v>
      </c>
      <c r="K1337">
        <v>25790.1</v>
      </c>
      <c r="L1337">
        <v>0.37589899999999998</v>
      </c>
      <c r="M1337">
        <v>0.61912100000000003</v>
      </c>
      <c r="N1337">
        <v>0</v>
      </c>
      <c r="O1337" t="s">
        <v>43</v>
      </c>
    </row>
    <row r="1338" spans="1:25" x14ac:dyDescent="0.25">
      <c r="A1338" t="s">
        <v>172</v>
      </c>
      <c r="B1338">
        <v>31150.9</v>
      </c>
      <c r="C1338">
        <v>31060.7</v>
      </c>
      <c r="D1338">
        <v>31060.2</v>
      </c>
      <c r="E1338">
        <v>31000.799999999999</v>
      </c>
      <c r="F1338">
        <v>2357.92</v>
      </c>
      <c r="G1338">
        <v>2459.5700000000002</v>
      </c>
      <c r="H1338">
        <v>1005.81</v>
      </c>
      <c r="I1338">
        <v>673.21400000000006</v>
      </c>
      <c r="J1338">
        <v>750.49400000000003</v>
      </c>
      <c r="K1338">
        <v>26157.8</v>
      </c>
      <c r="L1338">
        <v>0.375911</v>
      </c>
      <c r="M1338">
        <v>0.62600100000000003</v>
      </c>
      <c r="N1338">
        <v>0</v>
      </c>
      <c r="O1338" t="s">
        <v>43</v>
      </c>
    </row>
    <row r="1339" spans="1:25" x14ac:dyDescent="0.25">
      <c r="A1339" t="s">
        <v>172</v>
      </c>
      <c r="B1339">
        <v>32224</v>
      </c>
      <c r="C1339">
        <v>32132</v>
      </c>
      <c r="D1339">
        <v>32131.4</v>
      </c>
      <c r="E1339">
        <v>32071</v>
      </c>
      <c r="F1339">
        <v>2402.0100000000002</v>
      </c>
      <c r="G1339">
        <v>2595.7399999999998</v>
      </c>
      <c r="H1339">
        <v>1037.68</v>
      </c>
      <c r="I1339">
        <v>721.17499999999995</v>
      </c>
      <c r="J1339">
        <v>804.73</v>
      </c>
      <c r="K1339">
        <v>27044.2</v>
      </c>
      <c r="L1339">
        <v>0.37688100000000002</v>
      </c>
      <c r="M1339">
        <v>0.625691</v>
      </c>
      <c r="N1339">
        <v>0</v>
      </c>
      <c r="O1339" t="s">
        <v>43</v>
      </c>
    </row>
    <row r="1340" spans="1:25" x14ac:dyDescent="0.25">
      <c r="A1340" t="s">
        <v>172</v>
      </c>
      <c r="B1340">
        <v>30506.6</v>
      </c>
      <c r="C1340">
        <v>30422.799999999999</v>
      </c>
      <c r="D1340">
        <v>30422.400000000001</v>
      </c>
      <c r="E1340">
        <v>30365.9</v>
      </c>
      <c r="F1340">
        <v>2316.36</v>
      </c>
      <c r="G1340">
        <v>2396.4499999999998</v>
      </c>
      <c r="H1340">
        <v>980.80499999999995</v>
      </c>
      <c r="I1340">
        <v>655.84199999999998</v>
      </c>
      <c r="J1340">
        <v>732.01</v>
      </c>
      <c r="K1340">
        <v>25628.6</v>
      </c>
      <c r="L1340">
        <v>0.37678600000000001</v>
      </c>
      <c r="M1340">
        <v>0.62906399999999996</v>
      </c>
      <c r="N1340">
        <v>0</v>
      </c>
      <c r="O1340" t="s">
        <v>43</v>
      </c>
    </row>
    <row r="1341" spans="1:25" x14ac:dyDescent="0.25">
      <c r="A1341" t="s">
        <v>172</v>
      </c>
      <c r="B1341">
        <v>29913.5</v>
      </c>
      <c r="C1341">
        <v>29829.7</v>
      </c>
      <c r="D1341">
        <v>29829.3</v>
      </c>
      <c r="E1341">
        <v>29773.5</v>
      </c>
      <c r="F1341">
        <v>2255.38</v>
      </c>
      <c r="G1341">
        <v>2317.94</v>
      </c>
      <c r="H1341">
        <v>956.94899999999996</v>
      </c>
      <c r="I1341">
        <v>632.59799999999996</v>
      </c>
      <c r="J1341">
        <v>701.91300000000001</v>
      </c>
      <c r="K1341">
        <v>25175</v>
      </c>
      <c r="L1341">
        <v>0.37571199999999999</v>
      </c>
      <c r="M1341">
        <v>0.62497199999999997</v>
      </c>
      <c r="N1341">
        <v>0</v>
      </c>
      <c r="O1341" t="s">
        <v>43</v>
      </c>
    </row>
    <row r="1342" spans="1:25" x14ac:dyDescent="0.25">
      <c r="A1342" t="s">
        <v>172</v>
      </c>
      <c r="B1342">
        <v>29992.6</v>
      </c>
      <c r="C1342">
        <v>29905.4</v>
      </c>
      <c r="D1342">
        <v>29905</v>
      </c>
      <c r="E1342">
        <v>29848.2</v>
      </c>
      <c r="F1342">
        <v>2263.04</v>
      </c>
      <c r="G1342">
        <v>2333.6</v>
      </c>
      <c r="H1342">
        <v>959.20600000000002</v>
      </c>
      <c r="I1342">
        <v>641.803</v>
      </c>
      <c r="J1342">
        <v>705.86400000000003</v>
      </c>
      <c r="K1342">
        <v>25228.2</v>
      </c>
      <c r="L1342">
        <v>0.37569000000000002</v>
      </c>
      <c r="M1342">
        <v>0.62051699999999999</v>
      </c>
      <c r="N1342">
        <v>0</v>
      </c>
      <c r="O1342" t="s">
        <v>43</v>
      </c>
    </row>
    <row r="1343" spans="1:25" x14ac:dyDescent="0.25">
      <c r="A1343" t="s">
        <v>172</v>
      </c>
      <c r="B1343">
        <v>29890.799999999999</v>
      </c>
      <c r="C1343">
        <v>29800.799999999999</v>
      </c>
      <c r="D1343">
        <v>29800.400000000001</v>
      </c>
      <c r="E1343">
        <v>29741.3</v>
      </c>
      <c r="F1343">
        <v>2251.87</v>
      </c>
      <c r="G1343">
        <v>2336.4</v>
      </c>
      <c r="H1343">
        <v>964.66399999999999</v>
      </c>
      <c r="I1343">
        <v>637.63699999999994</v>
      </c>
      <c r="J1343">
        <v>707.75699999999995</v>
      </c>
      <c r="K1343">
        <v>25130.799999999999</v>
      </c>
      <c r="L1343">
        <v>0.37577300000000002</v>
      </c>
      <c r="M1343">
        <v>0.61911700000000003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30139.5</v>
      </c>
      <c r="C1344">
        <v>30052.2</v>
      </c>
      <c r="D1344">
        <v>30051.7</v>
      </c>
      <c r="E1344">
        <v>29995.200000000001</v>
      </c>
      <c r="F1344">
        <v>2278.31</v>
      </c>
      <c r="G1344">
        <v>2345.34</v>
      </c>
      <c r="H1344">
        <v>970.17200000000003</v>
      </c>
      <c r="I1344">
        <v>638.06299999999999</v>
      </c>
      <c r="J1344">
        <v>709.38400000000001</v>
      </c>
      <c r="K1344">
        <v>25348.6</v>
      </c>
      <c r="L1344">
        <v>0.38486500000000001</v>
      </c>
      <c r="M1344">
        <v>0.61912199999999995</v>
      </c>
      <c r="N1344">
        <v>0</v>
      </c>
      <c r="O1344" t="s">
        <v>43</v>
      </c>
      <c r="R1344">
        <f>AVERAGE(B1295:B1344)</f>
        <v>30337.429999999989</v>
      </c>
      <c r="S1344">
        <f>AVERAGE(C1295:C1344)</f>
        <v>30250.245999999992</v>
      </c>
      <c r="U1344">
        <f>_xlfn.VAR.P(B1295:B1344)</f>
        <v>312717.3905000001</v>
      </c>
      <c r="V1344">
        <f>_xlfn.VAR.P(C1295:C1344)</f>
        <v>311276.47928399971</v>
      </c>
      <c r="X1344">
        <f>1.96*SQRT(U1344)/50</f>
        <v>21.921086901381514</v>
      </c>
      <c r="Y1344">
        <f>1.96*SQRT(V1344)/50</f>
        <v>21.870525579577762</v>
      </c>
    </row>
    <row r="1345" spans="1:14" x14ac:dyDescent="0.25">
      <c r="A1345" t="s">
        <v>173</v>
      </c>
      <c r="B1345">
        <v>1517037.0385</v>
      </c>
      <c r="C1345" t="s">
        <v>37</v>
      </c>
    </row>
    <row r="1346" spans="1:14" x14ac:dyDescent="0.25">
      <c r="A1346" t="s">
        <v>174</v>
      </c>
      <c r="B1346">
        <v>29948.799999999999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0.375693</v>
      </c>
      <c r="L1346">
        <v>0.61911099999999997</v>
      </c>
      <c r="M1346">
        <v>0</v>
      </c>
      <c r="N1346" t="s">
        <v>43</v>
      </c>
    </row>
    <row r="1347" spans="1:14" x14ac:dyDescent="0.25">
      <c r="A1347" t="s">
        <v>174</v>
      </c>
      <c r="B1347">
        <v>29843.9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0.36850699999999997</v>
      </c>
      <c r="L1347">
        <v>0.61912199999999995</v>
      </c>
      <c r="M1347">
        <v>0</v>
      </c>
      <c r="N1347" t="s">
        <v>43</v>
      </c>
    </row>
    <row r="1348" spans="1:14" x14ac:dyDescent="0.25">
      <c r="A1348" t="s">
        <v>174</v>
      </c>
      <c r="B1348">
        <v>29766.9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0.37572100000000003</v>
      </c>
      <c r="L1348">
        <v>0.61911099999999997</v>
      </c>
      <c r="M1348">
        <v>0</v>
      </c>
      <c r="N1348" t="s">
        <v>43</v>
      </c>
    </row>
    <row r="1349" spans="1:14" x14ac:dyDescent="0.25">
      <c r="A1349" t="s">
        <v>174</v>
      </c>
      <c r="B1349">
        <v>29880.9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0.37657400000000002</v>
      </c>
      <c r="L1349">
        <v>0.61912</v>
      </c>
      <c r="M1349">
        <v>0</v>
      </c>
      <c r="N1349" t="s">
        <v>43</v>
      </c>
    </row>
    <row r="1350" spans="1:14" x14ac:dyDescent="0.25">
      <c r="A1350" t="s">
        <v>174</v>
      </c>
      <c r="B1350">
        <v>29818.400000000001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0.37571399999999999</v>
      </c>
      <c r="L1350">
        <v>0.62937200000000004</v>
      </c>
      <c r="M1350">
        <v>0</v>
      </c>
      <c r="N1350" t="s">
        <v>43</v>
      </c>
    </row>
    <row r="1351" spans="1:14" x14ac:dyDescent="0.25">
      <c r="A1351" t="s">
        <v>174</v>
      </c>
      <c r="B1351">
        <v>30063.200000000001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0.37570399999999998</v>
      </c>
      <c r="L1351">
        <v>0.629799</v>
      </c>
      <c r="M1351">
        <v>0</v>
      </c>
      <c r="N1351" t="s">
        <v>43</v>
      </c>
    </row>
    <row r="1352" spans="1:14" x14ac:dyDescent="0.25">
      <c r="A1352" t="s">
        <v>174</v>
      </c>
      <c r="B1352">
        <v>29835.3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0.37569799999999998</v>
      </c>
      <c r="L1352">
        <v>0.62348700000000001</v>
      </c>
      <c r="M1352">
        <v>0</v>
      </c>
      <c r="N1352" t="s">
        <v>43</v>
      </c>
    </row>
    <row r="1353" spans="1:14" x14ac:dyDescent="0.25">
      <c r="A1353" t="s">
        <v>174</v>
      </c>
      <c r="B1353">
        <v>30110.1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0.37642999999999999</v>
      </c>
      <c r="L1353">
        <v>0.62947399999999998</v>
      </c>
      <c r="M1353">
        <v>0</v>
      </c>
      <c r="N1353" t="s">
        <v>43</v>
      </c>
    </row>
    <row r="1354" spans="1:14" x14ac:dyDescent="0.25">
      <c r="A1354" t="s">
        <v>174</v>
      </c>
      <c r="B1354">
        <v>29959.7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0.37581599999999998</v>
      </c>
      <c r="L1354">
        <v>0.61912199999999995</v>
      </c>
      <c r="M1354">
        <v>0</v>
      </c>
      <c r="N1354" t="s">
        <v>43</v>
      </c>
    </row>
    <row r="1355" spans="1:14" x14ac:dyDescent="0.25">
      <c r="A1355" t="s">
        <v>174</v>
      </c>
      <c r="B1355">
        <v>29838.3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0.37610500000000002</v>
      </c>
      <c r="L1355">
        <v>0.62532299999999996</v>
      </c>
      <c r="M1355">
        <v>0</v>
      </c>
      <c r="N1355" t="s">
        <v>43</v>
      </c>
    </row>
    <row r="1356" spans="1:14" x14ac:dyDescent="0.25">
      <c r="A1356" t="s">
        <v>174</v>
      </c>
      <c r="B1356">
        <v>29772.400000000001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0.37617899999999999</v>
      </c>
      <c r="L1356">
        <v>0.62884300000000004</v>
      </c>
      <c r="M1356">
        <v>0</v>
      </c>
      <c r="N1356" t="s">
        <v>43</v>
      </c>
    </row>
    <row r="1357" spans="1:14" x14ac:dyDescent="0.25">
      <c r="A1357" t="s">
        <v>174</v>
      </c>
      <c r="B1357">
        <v>29889.9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0.375722</v>
      </c>
      <c r="L1357">
        <v>0.62667300000000004</v>
      </c>
      <c r="M1357">
        <v>0</v>
      </c>
      <c r="N1357" t="s">
        <v>43</v>
      </c>
    </row>
    <row r="1358" spans="1:14" x14ac:dyDescent="0.25">
      <c r="A1358" t="s">
        <v>174</v>
      </c>
      <c r="B1358">
        <v>29820.2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0.37583699999999998</v>
      </c>
      <c r="L1358">
        <v>0.62937699999999996</v>
      </c>
      <c r="M1358">
        <v>0</v>
      </c>
      <c r="N1358" t="s">
        <v>43</v>
      </c>
    </row>
    <row r="1359" spans="1:14" x14ac:dyDescent="0.25">
      <c r="A1359" t="s">
        <v>174</v>
      </c>
      <c r="B1359">
        <v>29986.400000000001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0.37625999999999998</v>
      </c>
      <c r="L1359">
        <v>0.61912199999999995</v>
      </c>
      <c r="M1359">
        <v>0</v>
      </c>
      <c r="N1359" t="s">
        <v>43</v>
      </c>
    </row>
    <row r="1360" spans="1:14" x14ac:dyDescent="0.25">
      <c r="A1360" t="s">
        <v>174</v>
      </c>
      <c r="B1360">
        <v>29810.2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0.375695</v>
      </c>
      <c r="L1360">
        <v>0.61911499999999997</v>
      </c>
      <c r="M1360">
        <v>0</v>
      </c>
      <c r="N1360" t="s">
        <v>43</v>
      </c>
    </row>
    <row r="1361" spans="1:14" x14ac:dyDescent="0.25">
      <c r="A1361" t="s">
        <v>174</v>
      </c>
      <c r="B1361">
        <v>30085.8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0.37738100000000002</v>
      </c>
      <c r="L1361">
        <v>0.61912199999999995</v>
      </c>
      <c r="M1361">
        <v>0</v>
      </c>
      <c r="N1361" t="s">
        <v>43</v>
      </c>
    </row>
    <row r="1362" spans="1:14" x14ac:dyDescent="0.25">
      <c r="A1362" t="s">
        <v>174</v>
      </c>
      <c r="B1362">
        <v>29958.1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0.37570199999999998</v>
      </c>
      <c r="L1362">
        <v>0.61912199999999995</v>
      </c>
      <c r="M1362">
        <v>0</v>
      </c>
      <c r="N1362" t="s">
        <v>43</v>
      </c>
    </row>
    <row r="1363" spans="1:14" x14ac:dyDescent="0.25">
      <c r="A1363" t="s">
        <v>174</v>
      </c>
      <c r="B1363">
        <v>30034.2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0.37595699999999999</v>
      </c>
      <c r="L1363">
        <v>0.62968100000000005</v>
      </c>
      <c r="M1363">
        <v>0</v>
      </c>
      <c r="N1363" t="s">
        <v>43</v>
      </c>
    </row>
    <row r="1364" spans="1:14" x14ac:dyDescent="0.25">
      <c r="A1364" t="s">
        <v>174</v>
      </c>
      <c r="B1364">
        <v>29802.9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0.37573000000000001</v>
      </c>
      <c r="L1364">
        <v>0.62756400000000001</v>
      </c>
      <c r="M1364">
        <v>0</v>
      </c>
      <c r="N1364" t="s">
        <v>43</v>
      </c>
    </row>
    <row r="1365" spans="1:14" x14ac:dyDescent="0.25">
      <c r="A1365" t="s">
        <v>174</v>
      </c>
      <c r="B1365">
        <v>29900.3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0.37579800000000002</v>
      </c>
      <c r="L1365">
        <v>0.61912199999999995</v>
      </c>
      <c r="M1365">
        <v>0</v>
      </c>
      <c r="N1365" t="s">
        <v>43</v>
      </c>
    </row>
    <row r="1366" spans="1:14" x14ac:dyDescent="0.25">
      <c r="A1366" t="s">
        <v>174</v>
      </c>
      <c r="B1366">
        <v>30880.400000000001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0.37573000000000001</v>
      </c>
      <c r="L1366">
        <v>0.61912100000000003</v>
      </c>
      <c r="M1366">
        <v>0</v>
      </c>
      <c r="N1366" t="s">
        <v>43</v>
      </c>
    </row>
    <row r="1367" spans="1:14" x14ac:dyDescent="0.25">
      <c r="A1367" t="s">
        <v>174</v>
      </c>
      <c r="B1367">
        <v>32271.4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0.375753</v>
      </c>
      <c r="L1367">
        <v>0.61912199999999995</v>
      </c>
      <c r="M1367">
        <v>0</v>
      </c>
      <c r="N1367" t="s">
        <v>43</v>
      </c>
    </row>
    <row r="1368" spans="1:14" x14ac:dyDescent="0.25">
      <c r="A1368" t="s">
        <v>174</v>
      </c>
      <c r="B1368">
        <v>30929.7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0.37576500000000002</v>
      </c>
      <c r="L1368">
        <v>0.62005600000000005</v>
      </c>
      <c r="M1368">
        <v>0</v>
      </c>
      <c r="N1368" t="s">
        <v>43</v>
      </c>
    </row>
    <row r="1369" spans="1:14" x14ac:dyDescent="0.25">
      <c r="A1369" t="s">
        <v>174</v>
      </c>
      <c r="B1369">
        <v>30810.5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0.37585400000000002</v>
      </c>
      <c r="L1369">
        <v>0.62824899999999995</v>
      </c>
      <c r="M1369">
        <v>0</v>
      </c>
      <c r="N1369" t="s">
        <v>43</v>
      </c>
    </row>
    <row r="1370" spans="1:14" x14ac:dyDescent="0.25">
      <c r="A1370" t="s">
        <v>174</v>
      </c>
      <c r="B1370">
        <v>30827.599999999999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0.375693</v>
      </c>
      <c r="L1370">
        <v>0.61911899999999997</v>
      </c>
      <c r="M1370">
        <v>0</v>
      </c>
      <c r="N1370" t="s">
        <v>43</v>
      </c>
    </row>
    <row r="1371" spans="1:14" x14ac:dyDescent="0.25">
      <c r="A1371" t="s">
        <v>174</v>
      </c>
      <c r="B1371">
        <v>30785.4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0.37630799999999998</v>
      </c>
      <c r="L1371">
        <v>0.62934299999999999</v>
      </c>
      <c r="M1371">
        <v>0</v>
      </c>
      <c r="N1371" t="s">
        <v>43</v>
      </c>
    </row>
    <row r="1372" spans="1:14" x14ac:dyDescent="0.25">
      <c r="A1372" t="s">
        <v>174</v>
      </c>
      <c r="B1372">
        <v>30336.400000000001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0.37571900000000003</v>
      </c>
      <c r="L1372">
        <v>0.61912100000000003</v>
      </c>
      <c r="M1372">
        <v>0</v>
      </c>
      <c r="N1372" t="s">
        <v>43</v>
      </c>
    </row>
    <row r="1373" spans="1:14" x14ac:dyDescent="0.25">
      <c r="A1373" t="s">
        <v>174</v>
      </c>
      <c r="B1373">
        <v>30040.3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0.37610100000000002</v>
      </c>
      <c r="L1373">
        <v>0.62319899999999995</v>
      </c>
      <c r="M1373">
        <v>0</v>
      </c>
      <c r="N1373" t="s">
        <v>43</v>
      </c>
    </row>
    <row r="1374" spans="1:14" x14ac:dyDescent="0.25">
      <c r="A1374" t="s">
        <v>174</v>
      </c>
      <c r="B1374">
        <v>30206.3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0.37569000000000002</v>
      </c>
      <c r="L1374">
        <v>0.61912199999999995</v>
      </c>
      <c r="M1374">
        <v>0</v>
      </c>
      <c r="N1374" t="s">
        <v>43</v>
      </c>
    </row>
    <row r="1375" spans="1:14" x14ac:dyDescent="0.25">
      <c r="A1375" t="s">
        <v>174</v>
      </c>
      <c r="B1375">
        <v>30294.1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0.37599100000000002</v>
      </c>
      <c r="L1375">
        <v>0.62576699999999996</v>
      </c>
      <c r="M1375">
        <v>0</v>
      </c>
      <c r="N1375" t="s">
        <v>43</v>
      </c>
    </row>
    <row r="1376" spans="1:14" x14ac:dyDescent="0.25">
      <c r="A1376" t="s">
        <v>174</v>
      </c>
      <c r="B1376">
        <v>30472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0.37626599999999999</v>
      </c>
      <c r="L1376">
        <v>0.61912100000000003</v>
      </c>
      <c r="M1376">
        <v>0</v>
      </c>
      <c r="N1376" t="s">
        <v>43</v>
      </c>
    </row>
    <row r="1377" spans="1:14" x14ac:dyDescent="0.25">
      <c r="A1377" t="s">
        <v>174</v>
      </c>
      <c r="B1377">
        <v>30883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0.37576500000000002</v>
      </c>
      <c r="L1377">
        <v>0.62740399999999996</v>
      </c>
      <c r="M1377">
        <v>0</v>
      </c>
      <c r="N1377" t="s">
        <v>43</v>
      </c>
    </row>
    <row r="1378" spans="1:14" x14ac:dyDescent="0.25">
      <c r="A1378" t="s">
        <v>174</v>
      </c>
      <c r="B1378">
        <v>30692.5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0.37574099999999999</v>
      </c>
      <c r="L1378">
        <v>0.62969399999999998</v>
      </c>
      <c r="M1378">
        <v>0</v>
      </c>
      <c r="N1378" t="s">
        <v>43</v>
      </c>
    </row>
    <row r="1379" spans="1:14" x14ac:dyDescent="0.25">
      <c r="A1379" t="s">
        <v>174</v>
      </c>
      <c r="B1379">
        <v>30488.2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0.37609799999999999</v>
      </c>
      <c r="L1379">
        <v>0.62756999999999996</v>
      </c>
      <c r="M1379">
        <v>0</v>
      </c>
      <c r="N1379" t="s">
        <v>43</v>
      </c>
    </row>
    <row r="1380" spans="1:14" x14ac:dyDescent="0.25">
      <c r="A1380" t="s">
        <v>174</v>
      </c>
      <c r="B1380">
        <v>30442.9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0.37576999999999999</v>
      </c>
      <c r="L1380">
        <v>0.62573999999999996</v>
      </c>
      <c r="M1380">
        <v>0</v>
      </c>
      <c r="N1380" t="s">
        <v>43</v>
      </c>
    </row>
    <row r="1381" spans="1:14" x14ac:dyDescent="0.25">
      <c r="A1381" t="s">
        <v>174</v>
      </c>
      <c r="B1381">
        <v>30359.4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0.376251</v>
      </c>
      <c r="L1381">
        <v>0.61910699999999996</v>
      </c>
      <c r="M1381">
        <v>0</v>
      </c>
      <c r="N1381" t="s">
        <v>43</v>
      </c>
    </row>
    <row r="1382" spans="1:14" x14ac:dyDescent="0.25">
      <c r="A1382" t="s">
        <v>174</v>
      </c>
      <c r="B1382">
        <v>30536.799999999999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0.375884</v>
      </c>
      <c r="L1382">
        <v>0.61912199999999995</v>
      </c>
      <c r="M1382">
        <v>0</v>
      </c>
      <c r="N1382" t="s">
        <v>43</v>
      </c>
    </row>
    <row r="1383" spans="1:14" x14ac:dyDescent="0.25">
      <c r="A1383" t="s">
        <v>174</v>
      </c>
      <c r="B1383">
        <v>30366.3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0.37572899999999998</v>
      </c>
      <c r="L1383">
        <v>0.62536899999999995</v>
      </c>
      <c r="M1383">
        <v>0</v>
      </c>
      <c r="N1383" t="s">
        <v>43</v>
      </c>
    </row>
    <row r="1384" spans="1:14" x14ac:dyDescent="0.25">
      <c r="A1384" t="s">
        <v>174</v>
      </c>
      <c r="B1384">
        <v>30278.2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0.37585299999999999</v>
      </c>
      <c r="L1384">
        <v>0.62682000000000004</v>
      </c>
      <c r="M1384">
        <v>0</v>
      </c>
      <c r="N1384" t="s">
        <v>43</v>
      </c>
    </row>
    <row r="1385" spans="1:14" x14ac:dyDescent="0.25">
      <c r="A1385" t="s">
        <v>174</v>
      </c>
      <c r="B1385">
        <v>30634.7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0.375693</v>
      </c>
      <c r="L1385">
        <v>0.62940099999999999</v>
      </c>
      <c r="M1385">
        <v>0</v>
      </c>
      <c r="N1385" t="s">
        <v>43</v>
      </c>
    </row>
    <row r="1386" spans="1:14" x14ac:dyDescent="0.25">
      <c r="A1386" t="s">
        <v>174</v>
      </c>
      <c r="B1386">
        <v>30651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0.37570599999999998</v>
      </c>
      <c r="L1386">
        <v>0.61911799999999995</v>
      </c>
      <c r="M1386">
        <v>0</v>
      </c>
      <c r="N1386" t="s">
        <v>43</v>
      </c>
    </row>
    <row r="1387" spans="1:14" x14ac:dyDescent="0.25">
      <c r="A1387" t="s">
        <v>174</v>
      </c>
      <c r="B1387">
        <v>30780.400000000001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0.37704599999999999</v>
      </c>
      <c r="L1387">
        <v>0.61911799999999995</v>
      </c>
      <c r="M1387">
        <v>0</v>
      </c>
      <c r="N1387" t="s">
        <v>43</v>
      </c>
    </row>
    <row r="1388" spans="1:14" x14ac:dyDescent="0.25">
      <c r="A1388" t="s">
        <v>174</v>
      </c>
      <c r="B1388">
        <v>30841.1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0.375697</v>
      </c>
      <c r="L1388">
        <v>0.62751500000000004</v>
      </c>
      <c r="M1388">
        <v>0</v>
      </c>
      <c r="N1388" t="s">
        <v>43</v>
      </c>
    </row>
    <row r="1389" spans="1:14" x14ac:dyDescent="0.25">
      <c r="A1389" t="s">
        <v>174</v>
      </c>
      <c r="B1389">
        <v>30824.5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0.376334</v>
      </c>
      <c r="L1389">
        <v>0.61909499999999995</v>
      </c>
      <c r="M1389">
        <v>0</v>
      </c>
      <c r="N1389" t="s">
        <v>43</v>
      </c>
    </row>
    <row r="1390" spans="1:14" x14ac:dyDescent="0.25">
      <c r="A1390" t="s">
        <v>174</v>
      </c>
      <c r="B1390">
        <v>31039.200000000001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0.37643500000000002</v>
      </c>
      <c r="L1390">
        <v>0.619116</v>
      </c>
      <c r="M1390">
        <v>0</v>
      </c>
      <c r="N1390" t="s">
        <v>43</v>
      </c>
    </row>
    <row r="1391" spans="1:14" x14ac:dyDescent="0.25">
      <c r="A1391" t="s">
        <v>174</v>
      </c>
      <c r="B1391">
        <v>30523.1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0.375697</v>
      </c>
      <c r="L1391">
        <v>0.61912</v>
      </c>
      <c r="M1391">
        <v>0</v>
      </c>
      <c r="N1391" t="s">
        <v>43</v>
      </c>
    </row>
    <row r="1392" spans="1:14" x14ac:dyDescent="0.25">
      <c r="A1392" t="s">
        <v>174</v>
      </c>
      <c r="B1392">
        <v>30737.8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0.37695000000000001</v>
      </c>
      <c r="L1392">
        <v>0.61912199999999995</v>
      </c>
      <c r="M1392">
        <v>0</v>
      </c>
      <c r="N1392" t="s">
        <v>43</v>
      </c>
    </row>
    <row r="1393" spans="1:25" x14ac:dyDescent="0.25">
      <c r="A1393" t="s">
        <v>174</v>
      </c>
      <c r="B1393">
        <v>31949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0.37569000000000002</v>
      </c>
      <c r="L1393">
        <v>0.619116</v>
      </c>
      <c r="M1393">
        <v>0</v>
      </c>
      <c r="N1393" t="s">
        <v>43</v>
      </c>
    </row>
    <row r="1394" spans="1:25" x14ac:dyDescent="0.25">
      <c r="A1394" t="s">
        <v>174</v>
      </c>
      <c r="B1394">
        <v>32803.9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0.375697</v>
      </c>
      <c r="L1394">
        <v>0.62361800000000001</v>
      </c>
      <c r="M1394">
        <v>0</v>
      </c>
      <c r="N1394" t="s">
        <v>43</v>
      </c>
    </row>
    <row r="1395" spans="1:25" x14ac:dyDescent="0.25">
      <c r="A1395" t="s">
        <v>174</v>
      </c>
      <c r="B1395">
        <v>32473.9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0.37570900000000002</v>
      </c>
      <c r="L1395">
        <v>0.62979200000000002</v>
      </c>
      <c r="M1395">
        <v>0</v>
      </c>
      <c r="N1395" t="s">
        <v>43</v>
      </c>
    </row>
    <row r="1396" spans="1:25" x14ac:dyDescent="0.25">
      <c r="A1396" t="s">
        <v>174</v>
      </c>
      <c r="B1396">
        <v>31206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0.37673200000000001</v>
      </c>
      <c r="L1396">
        <v>0.62389600000000001</v>
      </c>
      <c r="M1396">
        <v>0</v>
      </c>
      <c r="N1396" t="s">
        <v>43</v>
      </c>
    </row>
    <row r="1397" spans="1:25" x14ac:dyDescent="0.25">
      <c r="A1397" t="s">
        <v>174</v>
      </c>
      <c r="B1397">
        <v>31023.599999999999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0.37569000000000002</v>
      </c>
      <c r="L1397">
        <v>0.62980400000000003</v>
      </c>
      <c r="M1397">
        <v>0</v>
      </c>
      <c r="N1397" t="s">
        <v>43</v>
      </c>
    </row>
    <row r="1398" spans="1:25" x14ac:dyDescent="0.25">
      <c r="A1398" t="s">
        <v>174</v>
      </c>
      <c r="B1398">
        <v>31169.4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0.37569000000000002</v>
      </c>
      <c r="L1398">
        <v>0.619085</v>
      </c>
      <c r="M1398">
        <v>0</v>
      </c>
      <c r="N1398" t="s">
        <v>43</v>
      </c>
    </row>
    <row r="1399" spans="1:25" x14ac:dyDescent="0.25">
      <c r="A1399" t="s">
        <v>174</v>
      </c>
      <c r="B1399">
        <v>31468.6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0.375695</v>
      </c>
      <c r="L1399">
        <v>0.62978599999999996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31420.5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0.37572499999999998</v>
      </c>
      <c r="L1400">
        <v>0.62286600000000003</v>
      </c>
      <c r="M1400">
        <v>0</v>
      </c>
      <c r="N1400" t="s">
        <v>43</v>
      </c>
      <c r="R1400">
        <f>AVERAGE(B1351:B1400)</f>
        <v>30606.302000000003</v>
      </c>
      <c r="S1400">
        <f>AVERAGE(C1351:C1400)</f>
        <v>0</v>
      </c>
      <c r="U1400">
        <f>_xlfn.VAR.P(B1351:B1400)</f>
        <v>479497.39739600033</v>
      </c>
      <c r="V1400">
        <f>_xlfn.VAR.P(C1351:C1400)</f>
        <v>0</v>
      </c>
      <c r="X1400">
        <f>1.96*SQRT(U1400)/50</f>
        <v>27.14433422898027</v>
      </c>
      <c r="Y1400">
        <f>1.96*SQRT(V1400)/50</f>
        <v>0</v>
      </c>
    </row>
    <row r="1401" spans="1:25" x14ac:dyDescent="0.25">
      <c r="A1401" t="s">
        <v>175</v>
      </c>
      <c r="B1401">
        <v>1530423.0456999999</v>
      </c>
      <c r="C1401" t="s">
        <v>37</v>
      </c>
    </row>
    <row r="1402" spans="1:25" x14ac:dyDescent="0.25">
      <c r="A1402" t="s">
        <v>176</v>
      </c>
      <c r="B1402">
        <v>29776.400000000001</v>
      </c>
      <c r="C1402">
        <v>29750.9</v>
      </c>
      <c r="D1402">
        <v>29750.3</v>
      </c>
      <c r="E1402">
        <v>29689.9</v>
      </c>
      <c r="F1402">
        <v>2426.4499999999998</v>
      </c>
      <c r="G1402">
        <v>0</v>
      </c>
      <c r="H1402">
        <v>1009.94</v>
      </c>
      <c r="I1402">
        <v>0</v>
      </c>
      <c r="J1402">
        <v>0.37586000000000003</v>
      </c>
      <c r="K1402">
        <v>0.62460700000000002</v>
      </c>
      <c r="L1402">
        <v>0</v>
      </c>
      <c r="M1402" t="s">
        <v>43</v>
      </c>
    </row>
    <row r="1403" spans="1:25" x14ac:dyDescent="0.25">
      <c r="A1403" t="s">
        <v>176</v>
      </c>
      <c r="B1403">
        <v>29701.3</v>
      </c>
      <c r="C1403">
        <v>29675</v>
      </c>
      <c r="D1403">
        <v>29674.5</v>
      </c>
      <c r="E1403">
        <v>29614.7</v>
      </c>
      <c r="F1403">
        <v>2388.29</v>
      </c>
      <c r="G1403">
        <v>0</v>
      </c>
      <c r="H1403">
        <v>1010.56</v>
      </c>
      <c r="I1403">
        <v>0</v>
      </c>
      <c r="J1403">
        <v>0.375691</v>
      </c>
      <c r="K1403">
        <v>0.619116</v>
      </c>
      <c r="L1403">
        <v>0</v>
      </c>
      <c r="M1403" t="s">
        <v>43</v>
      </c>
    </row>
    <row r="1404" spans="1:25" x14ac:dyDescent="0.25">
      <c r="A1404" t="s">
        <v>176</v>
      </c>
      <c r="B1404">
        <v>30122.2</v>
      </c>
      <c r="C1404">
        <v>30095.9</v>
      </c>
      <c r="D1404">
        <v>30095.3</v>
      </c>
      <c r="E1404">
        <v>30035.3</v>
      </c>
      <c r="F1404">
        <v>2418.5700000000002</v>
      </c>
      <c r="G1404">
        <v>0</v>
      </c>
      <c r="H1404">
        <v>1033.71</v>
      </c>
      <c r="I1404">
        <v>0</v>
      </c>
      <c r="J1404">
        <v>0.37580999999999998</v>
      </c>
      <c r="K1404">
        <v>0.62921800000000006</v>
      </c>
      <c r="L1404">
        <v>0</v>
      </c>
      <c r="M1404" t="s">
        <v>43</v>
      </c>
    </row>
    <row r="1405" spans="1:25" x14ac:dyDescent="0.25">
      <c r="A1405" t="s">
        <v>176</v>
      </c>
      <c r="B1405">
        <v>30737.9</v>
      </c>
      <c r="C1405">
        <v>30708.6</v>
      </c>
      <c r="D1405">
        <v>30708</v>
      </c>
      <c r="E1405">
        <v>30646.400000000001</v>
      </c>
      <c r="F1405">
        <v>2382.58</v>
      </c>
      <c r="G1405">
        <v>0</v>
      </c>
      <c r="H1405">
        <v>1062.52</v>
      </c>
      <c r="I1405">
        <v>0</v>
      </c>
      <c r="J1405">
        <v>0.37584000000000001</v>
      </c>
      <c r="K1405">
        <v>0.61912100000000003</v>
      </c>
      <c r="L1405">
        <v>0</v>
      </c>
      <c r="M1405" t="s">
        <v>43</v>
      </c>
    </row>
    <row r="1406" spans="1:25" x14ac:dyDescent="0.25">
      <c r="A1406" t="s">
        <v>176</v>
      </c>
      <c r="B1406">
        <v>31208.5</v>
      </c>
      <c r="C1406">
        <v>31179</v>
      </c>
      <c r="D1406">
        <v>31178.3</v>
      </c>
      <c r="E1406">
        <v>31117.599999999999</v>
      </c>
      <c r="F1406">
        <v>2411.5</v>
      </c>
      <c r="G1406">
        <v>0</v>
      </c>
      <c r="H1406">
        <v>1063.75</v>
      </c>
      <c r="I1406">
        <v>0</v>
      </c>
      <c r="J1406">
        <v>0.37569000000000002</v>
      </c>
      <c r="K1406">
        <v>0.62927100000000002</v>
      </c>
      <c r="L1406">
        <v>0</v>
      </c>
      <c r="M1406" t="s">
        <v>43</v>
      </c>
    </row>
    <row r="1407" spans="1:25" x14ac:dyDescent="0.25">
      <c r="A1407" t="s">
        <v>176</v>
      </c>
      <c r="B1407">
        <v>30342.3</v>
      </c>
      <c r="C1407">
        <v>30315.599999999999</v>
      </c>
      <c r="D1407">
        <v>30315</v>
      </c>
      <c r="E1407">
        <v>30257.1</v>
      </c>
      <c r="F1407">
        <v>2401.35</v>
      </c>
      <c r="G1407">
        <v>0</v>
      </c>
      <c r="H1407">
        <v>1033.1400000000001</v>
      </c>
      <c r="I1407">
        <v>0</v>
      </c>
      <c r="J1407">
        <v>0.37569000000000002</v>
      </c>
      <c r="K1407">
        <v>0.62333899999999998</v>
      </c>
      <c r="L1407">
        <v>0</v>
      </c>
      <c r="M1407" t="s">
        <v>43</v>
      </c>
    </row>
    <row r="1408" spans="1:25" x14ac:dyDescent="0.25">
      <c r="A1408" t="s">
        <v>176</v>
      </c>
      <c r="B1408">
        <v>30570.2</v>
      </c>
      <c r="C1408">
        <v>30543.5</v>
      </c>
      <c r="D1408">
        <v>30542.9</v>
      </c>
      <c r="E1408">
        <v>30479.7</v>
      </c>
      <c r="F1408">
        <v>2389.4299999999998</v>
      </c>
      <c r="G1408">
        <v>0</v>
      </c>
      <c r="H1408">
        <v>1040.08</v>
      </c>
      <c r="I1408">
        <v>0</v>
      </c>
      <c r="J1408">
        <v>0.377554</v>
      </c>
      <c r="K1408">
        <v>0.61912199999999995</v>
      </c>
      <c r="L1408">
        <v>0</v>
      </c>
      <c r="M1408" t="s">
        <v>43</v>
      </c>
    </row>
    <row r="1409" spans="1:13" x14ac:dyDescent="0.25">
      <c r="A1409" t="s">
        <v>176</v>
      </c>
      <c r="B1409">
        <v>30458.1</v>
      </c>
      <c r="C1409">
        <v>30432.1</v>
      </c>
      <c r="D1409">
        <v>30431.5</v>
      </c>
      <c r="E1409">
        <v>30369</v>
      </c>
      <c r="F1409">
        <v>2363.98</v>
      </c>
      <c r="G1409">
        <v>0</v>
      </c>
      <c r="H1409">
        <v>1037.77</v>
      </c>
      <c r="I1409">
        <v>0</v>
      </c>
      <c r="J1409">
        <v>0.37575700000000001</v>
      </c>
      <c r="K1409">
        <v>0.62878900000000004</v>
      </c>
      <c r="L1409">
        <v>0</v>
      </c>
      <c r="M1409" t="s">
        <v>43</v>
      </c>
    </row>
    <row r="1410" spans="1:13" x14ac:dyDescent="0.25">
      <c r="A1410" t="s">
        <v>176</v>
      </c>
      <c r="B1410">
        <v>30530.799999999999</v>
      </c>
      <c r="C1410">
        <v>30504.1</v>
      </c>
      <c r="D1410">
        <v>30503.4</v>
      </c>
      <c r="E1410">
        <v>30443.5</v>
      </c>
      <c r="F1410">
        <v>2383.0100000000002</v>
      </c>
      <c r="G1410">
        <v>0</v>
      </c>
      <c r="H1410">
        <v>1037.31</v>
      </c>
      <c r="I1410">
        <v>0</v>
      </c>
      <c r="J1410">
        <v>0.37698399999999999</v>
      </c>
      <c r="K1410">
        <v>0.61912100000000003</v>
      </c>
      <c r="L1410">
        <v>0</v>
      </c>
      <c r="M1410" t="s">
        <v>43</v>
      </c>
    </row>
    <row r="1411" spans="1:13" x14ac:dyDescent="0.25">
      <c r="A1411" t="s">
        <v>176</v>
      </c>
      <c r="B1411">
        <v>30784.7</v>
      </c>
      <c r="C1411">
        <v>30756.1</v>
      </c>
      <c r="D1411">
        <v>30755.5</v>
      </c>
      <c r="E1411">
        <v>30692.5</v>
      </c>
      <c r="F1411">
        <v>2422.13</v>
      </c>
      <c r="G1411">
        <v>0</v>
      </c>
      <c r="H1411">
        <v>1053.6600000000001</v>
      </c>
      <c r="I1411">
        <v>0</v>
      </c>
      <c r="J1411">
        <v>0.37667899999999999</v>
      </c>
      <c r="K1411">
        <v>0.61912199999999995</v>
      </c>
      <c r="L1411">
        <v>0</v>
      </c>
      <c r="M1411" t="s">
        <v>43</v>
      </c>
    </row>
    <row r="1412" spans="1:13" x14ac:dyDescent="0.25">
      <c r="A1412" t="s">
        <v>176</v>
      </c>
      <c r="B1412">
        <v>30202.400000000001</v>
      </c>
      <c r="C1412">
        <v>30175</v>
      </c>
      <c r="D1412">
        <v>30174.400000000001</v>
      </c>
      <c r="E1412">
        <v>30113.599999999999</v>
      </c>
      <c r="F1412">
        <v>2416.84</v>
      </c>
      <c r="G1412">
        <v>0</v>
      </c>
      <c r="H1412">
        <v>1027.06</v>
      </c>
      <c r="I1412">
        <v>0</v>
      </c>
      <c r="J1412">
        <v>0.37671700000000002</v>
      </c>
      <c r="K1412">
        <v>0.61912100000000003</v>
      </c>
      <c r="L1412">
        <v>0</v>
      </c>
      <c r="M1412" t="s">
        <v>43</v>
      </c>
    </row>
    <row r="1413" spans="1:13" x14ac:dyDescent="0.25">
      <c r="A1413" t="s">
        <v>176</v>
      </c>
      <c r="B1413">
        <v>30557.1</v>
      </c>
      <c r="C1413">
        <v>30529.8</v>
      </c>
      <c r="D1413">
        <v>30529.200000000001</v>
      </c>
      <c r="E1413">
        <v>30468.5</v>
      </c>
      <c r="F1413">
        <v>2407.3200000000002</v>
      </c>
      <c r="G1413">
        <v>0</v>
      </c>
      <c r="H1413">
        <v>1047.6099999999999</v>
      </c>
      <c r="I1413">
        <v>0</v>
      </c>
      <c r="J1413">
        <v>0.37353700000000001</v>
      </c>
      <c r="K1413">
        <v>0.62633399999999995</v>
      </c>
      <c r="L1413">
        <v>0</v>
      </c>
      <c r="M1413" t="s">
        <v>43</v>
      </c>
    </row>
    <row r="1414" spans="1:13" x14ac:dyDescent="0.25">
      <c r="A1414" t="s">
        <v>176</v>
      </c>
      <c r="B1414">
        <v>30154.1</v>
      </c>
      <c r="C1414">
        <v>30126.9</v>
      </c>
      <c r="D1414">
        <v>30126.3</v>
      </c>
      <c r="E1414">
        <v>30065.8</v>
      </c>
      <c r="F1414">
        <v>2414.59</v>
      </c>
      <c r="G1414">
        <v>0</v>
      </c>
      <c r="H1414">
        <v>1019.07</v>
      </c>
      <c r="I1414">
        <v>0</v>
      </c>
      <c r="J1414">
        <v>0.37836700000000001</v>
      </c>
      <c r="K1414">
        <v>0.62391700000000005</v>
      </c>
      <c r="L1414">
        <v>0</v>
      </c>
      <c r="M1414" t="s">
        <v>43</v>
      </c>
    </row>
    <row r="1415" spans="1:13" x14ac:dyDescent="0.25">
      <c r="A1415" t="s">
        <v>176</v>
      </c>
      <c r="B1415">
        <v>29733.8</v>
      </c>
      <c r="C1415">
        <v>29704.6</v>
      </c>
      <c r="D1415">
        <v>29704.1</v>
      </c>
      <c r="E1415">
        <v>29645.3</v>
      </c>
      <c r="F1415">
        <v>2388.8000000000002</v>
      </c>
      <c r="G1415">
        <v>0</v>
      </c>
      <c r="H1415">
        <v>1007.07</v>
      </c>
      <c r="I1415">
        <v>0</v>
      </c>
      <c r="J1415">
        <v>0.375693</v>
      </c>
      <c r="K1415">
        <v>0.61898799999999998</v>
      </c>
      <c r="L1415">
        <v>0</v>
      </c>
      <c r="M1415" t="s">
        <v>43</v>
      </c>
    </row>
    <row r="1416" spans="1:13" x14ac:dyDescent="0.25">
      <c r="A1416" t="s">
        <v>176</v>
      </c>
      <c r="B1416">
        <v>30440.3</v>
      </c>
      <c r="C1416">
        <v>30413.7</v>
      </c>
      <c r="D1416">
        <v>30412.400000000001</v>
      </c>
      <c r="E1416">
        <v>30351.5</v>
      </c>
      <c r="F1416">
        <v>2410.27</v>
      </c>
      <c r="G1416">
        <v>0</v>
      </c>
      <c r="H1416">
        <v>1041.8900000000001</v>
      </c>
      <c r="I1416">
        <v>0</v>
      </c>
      <c r="J1416">
        <v>0.375718</v>
      </c>
      <c r="K1416">
        <v>0.61911499999999997</v>
      </c>
      <c r="L1416">
        <v>0</v>
      </c>
      <c r="M1416" t="s">
        <v>43</v>
      </c>
    </row>
    <row r="1417" spans="1:13" x14ac:dyDescent="0.25">
      <c r="A1417" t="s">
        <v>176</v>
      </c>
      <c r="B1417">
        <v>29919</v>
      </c>
      <c r="C1417">
        <v>29891.9</v>
      </c>
      <c r="D1417">
        <v>29891.4</v>
      </c>
      <c r="E1417">
        <v>29832.400000000001</v>
      </c>
      <c r="F1417">
        <v>2389.2199999999998</v>
      </c>
      <c r="G1417">
        <v>0</v>
      </c>
      <c r="H1417">
        <v>1011.48</v>
      </c>
      <c r="I1417">
        <v>0</v>
      </c>
      <c r="J1417">
        <v>0.37569000000000002</v>
      </c>
      <c r="K1417">
        <v>0.619116</v>
      </c>
      <c r="L1417">
        <v>0</v>
      </c>
      <c r="M1417" t="s">
        <v>43</v>
      </c>
    </row>
    <row r="1418" spans="1:13" x14ac:dyDescent="0.25">
      <c r="A1418" t="s">
        <v>176</v>
      </c>
      <c r="B1418">
        <v>30058.9</v>
      </c>
      <c r="C1418">
        <v>30032.5</v>
      </c>
      <c r="D1418">
        <v>30031.200000000001</v>
      </c>
      <c r="E1418">
        <v>29972.9</v>
      </c>
      <c r="F1418">
        <v>2379.15</v>
      </c>
      <c r="G1418">
        <v>0</v>
      </c>
      <c r="H1418">
        <v>1019.93</v>
      </c>
      <c r="I1418">
        <v>0</v>
      </c>
      <c r="J1418">
        <v>0.38577899999999998</v>
      </c>
      <c r="K1418">
        <v>0.619112</v>
      </c>
      <c r="L1418">
        <v>0</v>
      </c>
      <c r="M1418" t="s">
        <v>43</v>
      </c>
    </row>
    <row r="1419" spans="1:13" x14ac:dyDescent="0.25">
      <c r="A1419" t="s">
        <v>176</v>
      </c>
      <c r="B1419">
        <v>29668.7</v>
      </c>
      <c r="C1419">
        <v>29643</v>
      </c>
      <c r="D1419">
        <v>29642.5</v>
      </c>
      <c r="E1419">
        <v>29583.599999999999</v>
      </c>
      <c r="F1419">
        <v>2385.52</v>
      </c>
      <c r="G1419">
        <v>0</v>
      </c>
      <c r="H1419">
        <v>1005.27</v>
      </c>
      <c r="I1419">
        <v>0</v>
      </c>
      <c r="J1419">
        <v>0.37570300000000001</v>
      </c>
      <c r="K1419">
        <v>0.61912199999999995</v>
      </c>
      <c r="L1419">
        <v>0</v>
      </c>
      <c r="M1419" t="s">
        <v>43</v>
      </c>
    </row>
    <row r="1420" spans="1:13" x14ac:dyDescent="0.25">
      <c r="A1420" t="s">
        <v>176</v>
      </c>
      <c r="B1420">
        <v>29633.9</v>
      </c>
      <c r="C1420">
        <v>29608.9</v>
      </c>
      <c r="D1420">
        <v>29608.400000000001</v>
      </c>
      <c r="E1420">
        <v>29552.7</v>
      </c>
      <c r="F1420">
        <v>2375.9299999999998</v>
      </c>
      <c r="G1420">
        <v>0</v>
      </c>
      <c r="H1420">
        <v>1001.64</v>
      </c>
      <c r="I1420">
        <v>0</v>
      </c>
      <c r="J1420">
        <v>0.37674400000000002</v>
      </c>
      <c r="K1420">
        <v>0.61912100000000003</v>
      </c>
      <c r="L1420">
        <v>0</v>
      </c>
      <c r="M1420" t="s">
        <v>43</v>
      </c>
    </row>
    <row r="1421" spans="1:13" x14ac:dyDescent="0.25">
      <c r="A1421" t="s">
        <v>176</v>
      </c>
      <c r="B1421">
        <v>29423.599999999999</v>
      </c>
      <c r="C1421">
        <v>29396.9</v>
      </c>
      <c r="D1421">
        <v>29396.3</v>
      </c>
      <c r="E1421">
        <v>29337.200000000001</v>
      </c>
      <c r="F1421">
        <v>2347.17</v>
      </c>
      <c r="G1421">
        <v>0</v>
      </c>
      <c r="H1421">
        <v>1000</v>
      </c>
      <c r="I1421">
        <v>0</v>
      </c>
      <c r="J1421">
        <v>0.372587</v>
      </c>
      <c r="K1421">
        <v>0.61912199999999995</v>
      </c>
      <c r="L1421">
        <v>0</v>
      </c>
      <c r="M1421" t="s">
        <v>43</v>
      </c>
    </row>
    <row r="1422" spans="1:13" x14ac:dyDescent="0.25">
      <c r="A1422" t="s">
        <v>176</v>
      </c>
      <c r="B1422">
        <v>29448</v>
      </c>
      <c r="C1422">
        <v>29421.4</v>
      </c>
      <c r="D1422">
        <v>29420.799999999999</v>
      </c>
      <c r="E1422">
        <v>29364.3</v>
      </c>
      <c r="F1422">
        <v>2349.87</v>
      </c>
      <c r="G1422">
        <v>0</v>
      </c>
      <c r="H1422">
        <v>1000.97</v>
      </c>
      <c r="I1422">
        <v>0</v>
      </c>
      <c r="J1422">
        <v>0.37569999999999998</v>
      </c>
      <c r="K1422">
        <v>0.62854900000000002</v>
      </c>
      <c r="L1422">
        <v>0</v>
      </c>
      <c r="M1422" t="s">
        <v>43</v>
      </c>
    </row>
    <row r="1423" spans="1:13" x14ac:dyDescent="0.25">
      <c r="A1423" t="s">
        <v>176</v>
      </c>
      <c r="B1423">
        <v>30042.3</v>
      </c>
      <c r="C1423">
        <v>30014.5</v>
      </c>
      <c r="D1423">
        <v>30014</v>
      </c>
      <c r="E1423">
        <v>29956</v>
      </c>
      <c r="F1423">
        <v>2376.75</v>
      </c>
      <c r="G1423">
        <v>0</v>
      </c>
      <c r="H1423">
        <v>1029.8900000000001</v>
      </c>
      <c r="I1423">
        <v>0</v>
      </c>
      <c r="J1423">
        <v>0.37577300000000002</v>
      </c>
      <c r="K1423">
        <v>0.61912199999999995</v>
      </c>
      <c r="L1423">
        <v>0</v>
      </c>
      <c r="M1423" t="s">
        <v>43</v>
      </c>
    </row>
    <row r="1424" spans="1:13" x14ac:dyDescent="0.25">
      <c r="A1424" t="s">
        <v>176</v>
      </c>
      <c r="B1424">
        <v>30898.1</v>
      </c>
      <c r="C1424">
        <v>30869.9</v>
      </c>
      <c r="D1424">
        <v>30869.200000000001</v>
      </c>
      <c r="E1424">
        <v>30807.5</v>
      </c>
      <c r="F1424">
        <v>2397.23</v>
      </c>
      <c r="G1424">
        <v>0</v>
      </c>
      <c r="H1424">
        <v>1058.17</v>
      </c>
      <c r="I1424">
        <v>0</v>
      </c>
      <c r="J1424">
        <v>0.37889499999999998</v>
      </c>
      <c r="K1424">
        <v>0.62549999999999994</v>
      </c>
      <c r="L1424">
        <v>0</v>
      </c>
      <c r="M1424" t="s">
        <v>43</v>
      </c>
    </row>
    <row r="1425" spans="1:13" x14ac:dyDescent="0.25">
      <c r="A1425" t="s">
        <v>176</v>
      </c>
      <c r="B1425">
        <v>30683.9</v>
      </c>
      <c r="C1425">
        <v>30656.2</v>
      </c>
      <c r="D1425">
        <v>30655.5</v>
      </c>
      <c r="E1425">
        <v>30594.6</v>
      </c>
      <c r="F1425">
        <v>2394.04</v>
      </c>
      <c r="G1425">
        <v>0</v>
      </c>
      <c r="H1425">
        <v>1048.56</v>
      </c>
      <c r="I1425">
        <v>0</v>
      </c>
      <c r="J1425">
        <v>0.37574600000000002</v>
      </c>
      <c r="K1425">
        <v>0.62889499999999998</v>
      </c>
      <c r="L1425">
        <v>0</v>
      </c>
      <c r="M1425" t="s">
        <v>43</v>
      </c>
    </row>
    <row r="1426" spans="1:13" x14ac:dyDescent="0.25">
      <c r="A1426" t="s">
        <v>176</v>
      </c>
      <c r="B1426">
        <v>29653.3</v>
      </c>
      <c r="C1426">
        <v>29626.6</v>
      </c>
      <c r="D1426">
        <v>29626.1</v>
      </c>
      <c r="E1426">
        <v>29566.400000000001</v>
      </c>
      <c r="F1426">
        <v>2387.25</v>
      </c>
      <c r="G1426">
        <v>0</v>
      </c>
      <c r="H1426">
        <v>1012.54</v>
      </c>
      <c r="I1426">
        <v>0</v>
      </c>
      <c r="J1426">
        <v>0.37581100000000001</v>
      </c>
      <c r="K1426">
        <v>0.61912199999999995</v>
      </c>
      <c r="L1426">
        <v>0</v>
      </c>
      <c r="M1426" t="s">
        <v>43</v>
      </c>
    </row>
    <row r="1427" spans="1:13" x14ac:dyDescent="0.25">
      <c r="A1427" t="s">
        <v>176</v>
      </c>
      <c r="B1427">
        <v>29692</v>
      </c>
      <c r="C1427">
        <v>29667</v>
      </c>
      <c r="D1427">
        <v>29666.6</v>
      </c>
      <c r="E1427">
        <v>29609.5</v>
      </c>
      <c r="F1427">
        <v>2390.1799999999998</v>
      </c>
      <c r="G1427">
        <v>0</v>
      </c>
      <c r="H1427">
        <v>1009.84</v>
      </c>
      <c r="I1427">
        <v>0</v>
      </c>
      <c r="J1427">
        <v>0.37569000000000002</v>
      </c>
      <c r="K1427">
        <v>0.61911400000000005</v>
      </c>
      <c r="L1427">
        <v>0</v>
      </c>
      <c r="M1427" t="s">
        <v>43</v>
      </c>
    </row>
    <row r="1428" spans="1:13" x14ac:dyDescent="0.25">
      <c r="A1428" t="s">
        <v>176</v>
      </c>
      <c r="B1428">
        <v>29649.8</v>
      </c>
      <c r="C1428">
        <v>29623.4</v>
      </c>
      <c r="D1428">
        <v>29622.9</v>
      </c>
      <c r="E1428">
        <v>29560.799999999999</v>
      </c>
      <c r="F1428">
        <v>2397.83</v>
      </c>
      <c r="G1428">
        <v>0</v>
      </c>
      <c r="H1428">
        <v>1001.26</v>
      </c>
      <c r="I1428">
        <v>0</v>
      </c>
      <c r="J1428">
        <v>0.37570799999999999</v>
      </c>
      <c r="K1428">
        <v>0.64178199999999996</v>
      </c>
      <c r="L1428">
        <v>0</v>
      </c>
      <c r="M1428" t="s">
        <v>43</v>
      </c>
    </row>
    <row r="1429" spans="1:13" x14ac:dyDescent="0.25">
      <c r="A1429" t="s">
        <v>176</v>
      </c>
      <c r="B1429">
        <v>30927.9</v>
      </c>
      <c r="C1429">
        <v>30903</v>
      </c>
      <c r="D1429">
        <v>30902.400000000001</v>
      </c>
      <c r="E1429">
        <v>30841</v>
      </c>
      <c r="F1429">
        <v>2417.8000000000002</v>
      </c>
      <c r="G1429">
        <v>0</v>
      </c>
      <c r="H1429">
        <v>1053.92</v>
      </c>
      <c r="I1429">
        <v>0</v>
      </c>
      <c r="J1429">
        <v>0.37569999999999998</v>
      </c>
      <c r="K1429">
        <v>0.61912199999999995</v>
      </c>
      <c r="L1429">
        <v>0</v>
      </c>
      <c r="M1429" t="s">
        <v>43</v>
      </c>
    </row>
    <row r="1430" spans="1:13" x14ac:dyDescent="0.25">
      <c r="A1430" t="s">
        <v>176</v>
      </c>
      <c r="B1430">
        <v>31069.7</v>
      </c>
      <c r="C1430">
        <v>31040.400000000001</v>
      </c>
      <c r="D1430">
        <v>31039.7</v>
      </c>
      <c r="E1430">
        <v>30975.200000000001</v>
      </c>
      <c r="F1430">
        <v>2418.5300000000002</v>
      </c>
      <c r="G1430">
        <v>0</v>
      </c>
      <c r="H1430">
        <v>1057.69</v>
      </c>
      <c r="I1430">
        <v>0</v>
      </c>
      <c r="J1430">
        <v>0.37650499999999998</v>
      </c>
      <c r="K1430">
        <v>0.62956900000000005</v>
      </c>
      <c r="L1430">
        <v>0</v>
      </c>
      <c r="M1430" t="s">
        <v>43</v>
      </c>
    </row>
    <row r="1431" spans="1:13" x14ac:dyDescent="0.25">
      <c r="A1431" t="s">
        <v>176</v>
      </c>
      <c r="B1431">
        <v>30329.1</v>
      </c>
      <c r="C1431">
        <v>30302.9</v>
      </c>
      <c r="D1431">
        <v>30302.3</v>
      </c>
      <c r="E1431">
        <v>30240.9</v>
      </c>
      <c r="F1431">
        <v>2384.73</v>
      </c>
      <c r="G1431">
        <v>0</v>
      </c>
      <c r="H1431">
        <v>1023.37</v>
      </c>
      <c r="I1431">
        <v>0</v>
      </c>
      <c r="J1431">
        <v>0.376641</v>
      </c>
      <c r="K1431">
        <v>0.627911</v>
      </c>
      <c r="L1431">
        <v>0</v>
      </c>
      <c r="M1431" t="s">
        <v>43</v>
      </c>
    </row>
    <row r="1432" spans="1:13" x14ac:dyDescent="0.25">
      <c r="A1432" t="s">
        <v>176</v>
      </c>
      <c r="B1432">
        <v>30921.200000000001</v>
      </c>
      <c r="C1432">
        <v>30894.1</v>
      </c>
      <c r="D1432">
        <v>30893.4</v>
      </c>
      <c r="E1432">
        <v>30832.2</v>
      </c>
      <c r="F1432">
        <v>2402.91</v>
      </c>
      <c r="G1432">
        <v>0</v>
      </c>
      <c r="H1432">
        <v>1057.22</v>
      </c>
      <c r="I1432">
        <v>0</v>
      </c>
      <c r="J1432">
        <v>0.37577100000000002</v>
      </c>
      <c r="K1432">
        <v>0.62454100000000001</v>
      </c>
      <c r="L1432">
        <v>0</v>
      </c>
      <c r="M1432" t="s">
        <v>43</v>
      </c>
    </row>
    <row r="1433" spans="1:13" x14ac:dyDescent="0.25">
      <c r="A1433" t="s">
        <v>176</v>
      </c>
      <c r="B1433">
        <v>31277.8</v>
      </c>
      <c r="C1433">
        <v>31250.3</v>
      </c>
      <c r="D1433">
        <v>31249.5</v>
      </c>
      <c r="E1433">
        <v>31188.1</v>
      </c>
      <c r="F1433">
        <v>2388.38</v>
      </c>
      <c r="G1433">
        <v>0</v>
      </c>
      <c r="H1433">
        <v>1069.44</v>
      </c>
      <c r="I1433">
        <v>0</v>
      </c>
      <c r="J1433">
        <v>0.37584600000000001</v>
      </c>
      <c r="K1433">
        <v>0.61912199999999995</v>
      </c>
      <c r="L1433">
        <v>0</v>
      </c>
      <c r="M1433" t="s">
        <v>43</v>
      </c>
    </row>
    <row r="1434" spans="1:13" x14ac:dyDescent="0.25">
      <c r="A1434" t="s">
        <v>176</v>
      </c>
      <c r="B1434">
        <v>29707.3</v>
      </c>
      <c r="C1434">
        <v>29680.9</v>
      </c>
      <c r="D1434">
        <v>29680.400000000001</v>
      </c>
      <c r="E1434">
        <v>29620.9</v>
      </c>
      <c r="F1434">
        <v>2350.87</v>
      </c>
      <c r="G1434">
        <v>0</v>
      </c>
      <c r="H1434">
        <v>1017.79</v>
      </c>
      <c r="I1434">
        <v>0</v>
      </c>
      <c r="J1434">
        <v>0.378714</v>
      </c>
      <c r="K1434">
        <v>0.62966</v>
      </c>
      <c r="L1434">
        <v>0</v>
      </c>
      <c r="M1434" t="s">
        <v>43</v>
      </c>
    </row>
    <row r="1435" spans="1:13" x14ac:dyDescent="0.25">
      <c r="A1435" t="s">
        <v>176</v>
      </c>
      <c r="B1435">
        <v>29677</v>
      </c>
      <c r="C1435">
        <v>29650.9</v>
      </c>
      <c r="D1435">
        <v>29650.400000000001</v>
      </c>
      <c r="E1435">
        <v>29591.599999999999</v>
      </c>
      <c r="F1435">
        <v>2382.96</v>
      </c>
      <c r="G1435">
        <v>0</v>
      </c>
      <c r="H1435">
        <v>1009.76</v>
      </c>
      <c r="I1435">
        <v>0</v>
      </c>
      <c r="J1435">
        <v>0.37570300000000001</v>
      </c>
      <c r="K1435">
        <v>0.61912100000000003</v>
      </c>
      <c r="L1435">
        <v>0</v>
      </c>
      <c r="M1435" t="s">
        <v>43</v>
      </c>
    </row>
    <row r="1436" spans="1:13" x14ac:dyDescent="0.25">
      <c r="A1436" t="s">
        <v>176</v>
      </c>
      <c r="B1436">
        <v>29651.8</v>
      </c>
      <c r="C1436">
        <v>29624.1</v>
      </c>
      <c r="D1436">
        <v>29623.599999999999</v>
      </c>
      <c r="E1436">
        <v>29564.6</v>
      </c>
      <c r="F1436">
        <v>2398.17</v>
      </c>
      <c r="G1436">
        <v>0</v>
      </c>
      <c r="H1436">
        <v>1012.27</v>
      </c>
      <c r="I1436">
        <v>0</v>
      </c>
      <c r="J1436">
        <v>0.375691</v>
      </c>
      <c r="K1436">
        <v>0.62945700000000004</v>
      </c>
      <c r="L1436">
        <v>0</v>
      </c>
      <c r="M1436" t="s">
        <v>43</v>
      </c>
    </row>
    <row r="1437" spans="1:13" x14ac:dyDescent="0.25">
      <c r="A1437" t="s">
        <v>176</v>
      </c>
      <c r="B1437">
        <v>29637.3</v>
      </c>
      <c r="C1437">
        <v>29611.8</v>
      </c>
      <c r="D1437">
        <v>29611.200000000001</v>
      </c>
      <c r="E1437">
        <v>29552.9</v>
      </c>
      <c r="F1437">
        <v>2376.41</v>
      </c>
      <c r="G1437">
        <v>0</v>
      </c>
      <c r="H1437">
        <v>1001.57</v>
      </c>
      <c r="I1437">
        <v>0</v>
      </c>
      <c r="J1437">
        <v>0.37572699999999998</v>
      </c>
      <c r="K1437">
        <v>0.62978599999999996</v>
      </c>
      <c r="L1437">
        <v>0</v>
      </c>
      <c r="M1437" t="s">
        <v>43</v>
      </c>
    </row>
    <row r="1438" spans="1:13" x14ac:dyDescent="0.25">
      <c r="A1438" t="s">
        <v>176</v>
      </c>
      <c r="B1438">
        <v>29730.2</v>
      </c>
      <c r="C1438">
        <v>29703.9</v>
      </c>
      <c r="D1438">
        <v>29703.200000000001</v>
      </c>
      <c r="E1438">
        <v>29645</v>
      </c>
      <c r="F1438">
        <v>2381.7800000000002</v>
      </c>
      <c r="G1438">
        <v>0</v>
      </c>
      <c r="H1438">
        <v>1006.07</v>
      </c>
      <c r="I1438">
        <v>0</v>
      </c>
      <c r="J1438">
        <v>0.37629899999999999</v>
      </c>
      <c r="K1438">
        <v>0.61912100000000003</v>
      </c>
      <c r="L1438">
        <v>0</v>
      </c>
      <c r="M1438" t="s">
        <v>43</v>
      </c>
    </row>
    <row r="1439" spans="1:13" x14ac:dyDescent="0.25">
      <c r="A1439" t="s">
        <v>176</v>
      </c>
      <c r="B1439">
        <v>29655.1</v>
      </c>
      <c r="C1439">
        <v>29628.2</v>
      </c>
      <c r="D1439">
        <v>29627.599999999999</v>
      </c>
      <c r="E1439">
        <v>29568.3</v>
      </c>
      <c r="F1439">
        <v>2335.16</v>
      </c>
      <c r="G1439">
        <v>0</v>
      </c>
      <c r="H1439">
        <v>1003.34</v>
      </c>
      <c r="I1439">
        <v>0</v>
      </c>
      <c r="J1439">
        <v>0.37606499999999998</v>
      </c>
      <c r="K1439">
        <v>0.61912100000000003</v>
      </c>
      <c r="L1439">
        <v>0</v>
      </c>
      <c r="M1439" t="s">
        <v>43</v>
      </c>
    </row>
    <row r="1440" spans="1:13" x14ac:dyDescent="0.25">
      <c r="A1440" t="s">
        <v>176</v>
      </c>
      <c r="B1440">
        <v>30200.799999999999</v>
      </c>
      <c r="C1440">
        <v>30174.5</v>
      </c>
      <c r="D1440">
        <v>30173.8</v>
      </c>
      <c r="E1440">
        <v>30111.8</v>
      </c>
      <c r="F1440">
        <v>2382.44</v>
      </c>
      <c r="G1440">
        <v>0</v>
      </c>
      <c r="H1440">
        <v>1033.55</v>
      </c>
      <c r="I1440">
        <v>0</v>
      </c>
      <c r="J1440">
        <v>0.37602400000000002</v>
      </c>
      <c r="K1440">
        <v>0.61911099999999997</v>
      </c>
      <c r="L1440">
        <v>0</v>
      </c>
      <c r="M1440" t="s">
        <v>43</v>
      </c>
    </row>
    <row r="1441" spans="1:25" x14ac:dyDescent="0.25">
      <c r="A1441" t="s">
        <v>176</v>
      </c>
      <c r="B1441">
        <v>31175.3</v>
      </c>
      <c r="C1441">
        <v>31148.1</v>
      </c>
      <c r="D1441">
        <v>31147.3</v>
      </c>
      <c r="E1441">
        <v>31083.9</v>
      </c>
      <c r="F1441">
        <v>2403.37</v>
      </c>
      <c r="G1441">
        <v>0</v>
      </c>
      <c r="H1441">
        <v>1062.3</v>
      </c>
      <c r="I1441">
        <v>0</v>
      </c>
      <c r="J1441">
        <v>0.37572100000000003</v>
      </c>
      <c r="K1441">
        <v>0.61912199999999995</v>
      </c>
      <c r="L1441">
        <v>0</v>
      </c>
      <c r="M1441" t="s">
        <v>43</v>
      </c>
    </row>
    <row r="1442" spans="1:25" x14ac:dyDescent="0.25">
      <c r="A1442" t="s">
        <v>176</v>
      </c>
      <c r="B1442">
        <v>30035.599999999999</v>
      </c>
      <c r="C1442">
        <v>30009.4</v>
      </c>
      <c r="D1442">
        <v>30008.799999999999</v>
      </c>
      <c r="E1442">
        <v>29948.799999999999</v>
      </c>
      <c r="F1442">
        <v>2394.64</v>
      </c>
      <c r="G1442">
        <v>0</v>
      </c>
      <c r="H1442">
        <v>1019.83</v>
      </c>
      <c r="I1442">
        <v>0</v>
      </c>
      <c r="J1442">
        <v>0.37659900000000002</v>
      </c>
      <c r="K1442">
        <v>0.61911700000000003</v>
      </c>
      <c r="L1442">
        <v>0</v>
      </c>
      <c r="M1442" t="s">
        <v>43</v>
      </c>
    </row>
    <row r="1443" spans="1:25" x14ac:dyDescent="0.25">
      <c r="A1443" t="s">
        <v>176</v>
      </c>
      <c r="B1443">
        <v>29607.9</v>
      </c>
      <c r="C1443">
        <v>29582.2</v>
      </c>
      <c r="D1443">
        <v>29581.7</v>
      </c>
      <c r="E1443">
        <v>29521.7</v>
      </c>
      <c r="F1443">
        <v>2367.87</v>
      </c>
      <c r="G1443">
        <v>0</v>
      </c>
      <c r="H1443">
        <v>1008.24</v>
      </c>
      <c r="I1443">
        <v>0</v>
      </c>
      <c r="J1443">
        <v>0.37587799999999999</v>
      </c>
      <c r="K1443">
        <v>0.62921800000000006</v>
      </c>
      <c r="L1443">
        <v>0</v>
      </c>
      <c r="M1443" t="s">
        <v>43</v>
      </c>
    </row>
    <row r="1444" spans="1:25" x14ac:dyDescent="0.25">
      <c r="A1444" t="s">
        <v>176</v>
      </c>
      <c r="B1444">
        <v>29589.8</v>
      </c>
      <c r="C1444">
        <v>29563.3</v>
      </c>
      <c r="D1444">
        <v>29562.799999999999</v>
      </c>
      <c r="E1444">
        <v>29502.9</v>
      </c>
      <c r="F1444">
        <v>2381.04</v>
      </c>
      <c r="G1444">
        <v>0</v>
      </c>
      <c r="H1444">
        <v>1001.31</v>
      </c>
      <c r="I1444">
        <v>0</v>
      </c>
      <c r="J1444">
        <v>0.37091000000000002</v>
      </c>
      <c r="K1444">
        <v>0.62972700000000004</v>
      </c>
      <c r="L1444">
        <v>0</v>
      </c>
      <c r="M1444" t="s">
        <v>43</v>
      </c>
    </row>
    <row r="1445" spans="1:25" x14ac:dyDescent="0.25">
      <c r="A1445" t="s">
        <v>176</v>
      </c>
      <c r="B1445">
        <v>29528.3</v>
      </c>
      <c r="C1445">
        <v>29502.6</v>
      </c>
      <c r="D1445">
        <v>29502.1</v>
      </c>
      <c r="E1445">
        <v>29443.5</v>
      </c>
      <c r="F1445">
        <v>2376.3000000000002</v>
      </c>
      <c r="G1445">
        <v>0</v>
      </c>
      <c r="H1445">
        <v>999.51700000000005</v>
      </c>
      <c r="I1445">
        <v>0</v>
      </c>
      <c r="J1445">
        <v>0.37576799999999999</v>
      </c>
      <c r="K1445">
        <v>0.61912199999999995</v>
      </c>
      <c r="L1445">
        <v>0</v>
      </c>
      <c r="M1445" t="s">
        <v>43</v>
      </c>
    </row>
    <row r="1446" spans="1:25" x14ac:dyDescent="0.25">
      <c r="A1446" t="s">
        <v>176</v>
      </c>
      <c r="B1446">
        <v>29970.400000000001</v>
      </c>
      <c r="C1446">
        <v>29944.799999999999</v>
      </c>
      <c r="D1446">
        <v>29944.3</v>
      </c>
      <c r="E1446">
        <v>29885.4</v>
      </c>
      <c r="F1446">
        <v>2387.81</v>
      </c>
      <c r="G1446">
        <v>0</v>
      </c>
      <c r="H1446">
        <v>1009.96</v>
      </c>
      <c r="I1446">
        <v>0</v>
      </c>
      <c r="J1446">
        <v>0.37597999999999998</v>
      </c>
      <c r="K1446">
        <v>0.62219199999999997</v>
      </c>
      <c r="L1446">
        <v>0</v>
      </c>
      <c r="M1446" t="s">
        <v>43</v>
      </c>
    </row>
    <row r="1447" spans="1:25" x14ac:dyDescent="0.25">
      <c r="A1447" t="s">
        <v>176</v>
      </c>
      <c r="B1447">
        <v>30574.5</v>
      </c>
      <c r="C1447">
        <v>30547.9</v>
      </c>
      <c r="D1447">
        <v>30547.3</v>
      </c>
      <c r="E1447">
        <v>30487.200000000001</v>
      </c>
      <c r="F1447">
        <v>2401.92</v>
      </c>
      <c r="G1447">
        <v>0</v>
      </c>
      <c r="H1447">
        <v>1039.8</v>
      </c>
      <c r="I1447">
        <v>0</v>
      </c>
      <c r="J1447">
        <v>0.37573299999999998</v>
      </c>
      <c r="K1447">
        <v>0.62739699999999998</v>
      </c>
      <c r="L1447">
        <v>0</v>
      </c>
      <c r="M1447" t="s">
        <v>43</v>
      </c>
    </row>
    <row r="1448" spans="1:25" x14ac:dyDescent="0.25">
      <c r="A1448" t="s">
        <v>176</v>
      </c>
      <c r="B1448">
        <v>31104.1</v>
      </c>
      <c r="C1448">
        <v>31078.400000000001</v>
      </c>
      <c r="D1448">
        <v>31077.7</v>
      </c>
      <c r="E1448">
        <v>31015.1</v>
      </c>
      <c r="F1448">
        <v>2407.59</v>
      </c>
      <c r="G1448">
        <v>0</v>
      </c>
      <c r="H1448">
        <v>1075.99</v>
      </c>
      <c r="I1448">
        <v>0</v>
      </c>
      <c r="J1448">
        <v>0.37682900000000003</v>
      </c>
      <c r="K1448">
        <v>0.61910200000000004</v>
      </c>
      <c r="L1448">
        <v>0</v>
      </c>
      <c r="M1448" t="s">
        <v>43</v>
      </c>
    </row>
    <row r="1449" spans="1:25" x14ac:dyDescent="0.25">
      <c r="A1449" t="s">
        <v>176</v>
      </c>
      <c r="B1449">
        <v>31006.3</v>
      </c>
      <c r="C1449">
        <v>30975.8</v>
      </c>
      <c r="D1449">
        <v>30975.1</v>
      </c>
      <c r="E1449">
        <v>30913.599999999999</v>
      </c>
      <c r="F1449">
        <v>2407.63</v>
      </c>
      <c r="G1449">
        <v>0</v>
      </c>
      <c r="H1449">
        <v>1062.0899999999999</v>
      </c>
      <c r="I1449">
        <v>0</v>
      </c>
      <c r="J1449">
        <v>0.38486300000000001</v>
      </c>
      <c r="K1449">
        <v>0.61912199999999995</v>
      </c>
      <c r="L1449">
        <v>0</v>
      </c>
      <c r="M1449" t="s">
        <v>43</v>
      </c>
    </row>
    <row r="1450" spans="1:25" x14ac:dyDescent="0.25">
      <c r="A1450" t="s">
        <v>176</v>
      </c>
      <c r="B1450">
        <v>31142.1</v>
      </c>
      <c r="C1450">
        <v>31112.3</v>
      </c>
      <c r="D1450">
        <v>31111.599999999999</v>
      </c>
      <c r="E1450">
        <v>31050.7</v>
      </c>
      <c r="F1450">
        <v>2424</v>
      </c>
      <c r="G1450">
        <v>0</v>
      </c>
      <c r="H1450">
        <v>1068.42</v>
      </c>
      <c r="I1450">
        <v>0</v>
      </c>
      <c r="J1450">
        <v>0.37569000000000002</v>
      </c>
      <c r="K1450">
        <v>0.62106499999999998</v>
      </c>
      <c r="L1450">
        <v>0</v>
      </c>
      <c r="M1450" t="s">
        <v>43</v>
      </c>
    </row>
    <row r="1451" spans="1:25" x14ac:dyDescent="0.25">
      <c r="A1451" t="s">
        <v>176</v>
      </c>
      <c r="B1451">
        <v>30758.6</v>
      </c>
      <c r="C1451">
        <v>30731</v>
      </c>
      <c r="D1451">
        <v>30730.2</v>
      </c>
      <c r="E1451">
        <v>30669.599999999999</v>
      </c>
      <c r="F1451">
        <v>2423.34</v>
      </c>
      <c r="G1451">
        <v>0</v>
      </c>
      <c r="H1451">
        <v>1043.45</v>
      </c>
      <c r="I1451">
        <v>0</v>
      </c>
      <c r="J1451">
        <v>0.377139</v>
      </c>
      <c r="K1451">
        <v>0.62939199999999995</v>
      </c>
      <c r="L1451">
        <v>0</v>
      </c>
      <c r="M1451" t="s">
        <v>43</v>
      </c>
    </row>
    <row r="1452" spans="1:25" x14ac:dyDescent="0.25">
      <c r="A1452" t="s">
        <v>176</v>
      </c>
      <c r="B1452">
        <v>30637.1</v>
      </c>
      <c r="C1452">
        <v>30607</v>
      </c>
      <c r="D1452">
        <v>30606.400000000001</v>
      </c>
      <c r="E1452">
        <v>30542.799999999999</v>
      </c>
      <c r="F1452">
        <v>2422.02</v>
      </c>
      <c r="G1452">
        <v>0</v>
      </c>
      <c r="H1452">
        <v>1047.01</v>
      </c>
      <c r="I1452">
        <v>0</v>
      </c>
      <c r="J1452">
        <v>0.37577300000000002</v>
      </c>
      <c r="K1452">
        <v>0.61912100000000003</v>
      </c>
      <c r="L1452">
        <v>0</v>
      </c>
      <c r="M1452" t="s">
        <v>43</v>
      </c>
    </row>
    <row r="1453" spans="1:25" x14ac:dyDescent="0.25">
      <c r="A1453" t="s">
        <v>176</v>
      </c>
      <c r="B1453">
        <v>29673.1</v>
      </c>
      <c r="C1453">
        <v>29646.799999999999</v>
      </c>
      <c r="D1453">
        <v>29646.3</v>
      </c>
      <c r="E1453">
        <v>29589.7</v>
      </c>
      <c r="F1453">
        <v>2384.87</v>
      </c>
      <c r="G1453">
        <v>0</v>
      </c>
      <c r="H1453">
        <v>1001.29</v>
      </c>
      <c r="I1453">
        <v>0</v>
      </c>
      <c r="J1453">
        <v>0.36809399999999998</v>
      </c>
      <c r="K1453">
        <v>0.62905699999999998</v>
      </c>
      <c r="L1453">
        <v>0</v>
      </c>
      <c r="M1453" t="s">
        <v>43</v>
      </c>
    </row>
    <row r="1454" spans="1:25" x14ac:dyDescent="0.25">
      <c r="A1454" t="s">
        <v>176</v>
      </c>
      <c r="B1454">
        <v>29559.7</v>
      </c>
      <c r="C1454">
        <v>29534.6</v>
      </c>
      <c r="D1454">
        <v>29534</v>
      </c>
      <c r="E1454">
        <v>29472.9</v>
      </c>
      <c r="F1454">
        <v>2394.15</v>
      </c>
      <c r="G1454">
        <v>0</v>
      </c>
      <c r="H1454">
        <v>1006.47</v>
      </c>
      <c r="I1454">
        <v>0</v>
      </c>
      <c r="J1454">
        <v>0.37570900000000002</v>
      </c>
      <c r="K1454">
        <v>0.62962899999999999</v>
      </c>
      <c r="L1454">
        <v>0</v>
      </c>
      <c r="M1454" t="s">
        <v>43</v>
      </c>
    </row>
    <row r="1455" spans="1:25" x14ac:dyDescent="0.25">
      <c r="A1455" t="s">
        <v>176</v>
      </c>
      <c r="B1455">
        <v>29477.4</v>
      </c>
      <c r="C1455">
        <v>29450.400000000001</v>
      </c>
      <c r="D1455">
        <v>29449.9</v>
      </c>
      <c r="E1455">
        <v>29392.6</v>
      </c>
      <c r="F1455">
        <v>2346.9</v>
      </c>
      <c r="G1455">
        <v>0</v>
      </c>
      <c r="H1455">
        <v>1007.25</v>
      </c>
      <c r="I1455">
        <v>0</v>
      </c>
      <c r="J1455">
        <v>0.37671100000000002</v>
      </c>
      <c r="K1455">
        <v>0.619116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29582</v>
      </c>
      <c r="C1456">
        <v>29557</v>
      </c>
      <c r="D1456">
        <v>29556.5</v>
      </c>
      <c r="E1456">
        <v>29498.3</v>
      </c>
      <c r="F1456">
        <v>2381.4299999999998</v>
      </c>
      <c r="G1456">
        <v>0</v>
      </c>
      <c r="H1456">
        <v>1005.48</v>
      </c>
      <c r="I1456">
        <v>0</v>
      </c>
      <c r="J1456">
        <v>0.37593700000000002</v>
      </c>
      <c r="K1456">
        <v>0.62610600000000005</v>
      </c>
      <c r="L1456">
        <v>0</v>
      </c>
      <c r="M1456" t="s">
        <v>43</v>
      </c>
      <c r="R1456">
        <f>AVERAGE(B1407:B1456)</f>
        <v>30175.054000000015</v>
      </c>
      <c r="S1456">
        <f>AVERAGE(C1407:C1456)</f>
        <v>30148.204000000005</v>
      </c>
      <c r="U1456">
        <f>_xlfn.VAR.P(B1407:B1456)</f>
        <v>319113.22368399991</v>
      </c>
      <c r="V1456">
        <f>_xlfn.VAR.P(C1407:C1456)</f>
        <v>318394.11038399971</v>
      </c>
      <c r="X1456">
        <f>1.96*SQRT(U1456)/50</f>
        <v>22.144122110433315</v>
      </c>
      <c r="Y1456">
        <f>1.96*SQRT(V1456)/50</f>
        <v>22.119157438303777</v>
      </c>
    </row>
    <row r="1457" spans="1:15" x14ac:dyDescent="0.25">
      <c r="A1457" t="s">
        <v>177</v>
      </c>
      <c r="B1457">
        <v>1508910.7124999999</v>
      </c>
      <c r="C1457" t="s">
        <v>37</v>
      </c>
    </row>
    <row r="1458" spans="1:15" x14ac:dyDescent="0.25">
      <c r="A1458" t="s">
        <v>178</v>
      </c>
      <c r="B1458">
        <v>31182.6</v>
      </c>
      <c r="C1458">
        <v>31089.5</v>
      </c>
      <c r="D1458">
        <v>31089</v>
      </c>
      <c r="E1458">
        <v>31024</v>
      </c>
      <c r="F1458">
        <v>2416.8000000000002</v>
      </c>
      <c r="G1458">
        <v>2492.15</v>
      </c>
      <c r="H1458">
        <v>1048.6400000000001</v>
      </c>
      <c r="I1458">
        <v>679.79</v>
      </c>
      <c r="J1458">
        <v>735.01599999999996</v>
      </c>
      <c r="K1458">
        <v>26090.7</v>
      </c>
      <c r="L1458">
        <v>0.37623000000000001</v>
      </c>
      <c r="M1458">
        <v>0.61912199999999995</v>
      </c>
      <c r="N1458">
        <v>0</v>
      </c>
      <c r="O1458" t="s">
        <v>43</v>
      </c>
    </row>
    <row r="1459" spans="1:15" x14ac:dyDescent="0.25">
      <c r="A1459" t="s">
        <v>178</v>
      </c>
      <c r="B1459">
        <v>31520.5</v>
      </c>
      <c r="C1459">
        <v>31429.4</v>
      </c>
      <c r="D1459">
        <v>31428.9</v>
      </c>
      <c r="E1459">
        <v>31363.5</v>
      </c>
      <c r="F1459">
        <v>2452.6799999999998</v>
      </c>
      <c r="G1459">
        <v>2520.91</v>
      </c>
      <c r="H1459">
        <v>1051.44</v>
      </c>
      <c r="I1459">
        <v>677.02200000000005</v>
      </c>
      <c r="J1459">
        <v>762.45799999999997</v>
      </c>
      <c r="K1459">
        <v>26364</v>
      </c>
      <c r="L1459">
        <v>0.37212099999999998</v>
      </c>
      <c r="M1459">
        <v>0.621332</v>
      </c>
      <c r="N1459">
        <v>0</v>
      </c>
      <c r="O1459" t="s">
        <v>43</v>
      </c>
    </row>
    <row r="1460" spans="1:15" x14ac:dyDescent="0.25">
      <c r="A1460" t="s">
        <v>178</v>
      </c>
      <c r="B1460">
        <v>32852.6</v>
      </c>
      <c r="C1460">
        <v>32762.7</v>
      </c>
      <c r="D1460">
        <v>32762.1</v>
      </c>
      <c r="E1460">
        <v>32695.8</v>
      </c>
      <c r="F1460">
        <v>2468.1799999999998</v>
      </c>
      <c r="G1460">
        <v>2687.11</v>
      </c>
      <c r="H1460">
        <v>1094.71</v>
      </c>
      <c r="I1460">
        <v>741.79700000000003</v>
      </c>
      <c r="J1460">
        <v>815.71199999999999</v>
      </c>
      <c r="K1460">
        <v>27508.7</v>
      </c>
      <c r="L1460">
        <v>0.376054</v>
      </c>
      <c r="M1460">
        <v>0.62834400000000001</v>
      </c>
      <c r="N1460">
        <v>0</v>
      </c>
      <c r="O1460" t="s">
        <v>43</v>
      </c>
    </row>
    <row r="1461" spans="1:15" x14ac:dyDescent="0.25">
      <c r="A1461" t="s">
        <v>178</v>
      </c>
      <c r="B1461">
        <v>32155.5</v>
      </c>
      <c r="C1461">
        <v>32063.5</v>
      </c>
      <c r="D1461">
        <v>32062.799999999999</v>
      </c>
      <c r="E1461">
        <v>31994.400000000001</v>
      </c>
      <c r="F1461">
        <v>2455.9499999999998</v>
      </c>
      <c r="G1461">
        <v>2608.5</v>
      </c>
      <c r="H1461">
        <v>1083.56</v>
      </c>
      <c r="I1461">
        <v>707.46600000000001</v>
      </c>
      <c r="J1461">
        <v>785.43399999999997</v>
      </c>
      <c r="K1461">
        <v>26899.5</v>
      </c>
      <c r="L1461">
        <v>0.37578099999999998</v>
      </c>
      <c r="M1461">
        <v>0.61912100000000003</v>
      </c>
      <c r="N1461">
        <v>0</v>
      </c>
      <c r="O1461" t="s">
        <v>43</v>
      </c>
    </row>
    <row r="1462" spans="1:15" x14ac:dyDescent="0.25">
      <c r="A1462" t="s">
        <v>178</v>
      </c>
      <c r="B1462">
        <v>32456.3</v>
      </c>
      <c r="C1462">
        <v>32366.400000000001</v>
      </c>
      <c r="D1462">
        <v>32365.8</v>
      </c>
      <c r="E1462">
        <v>32298.9</v>
      </c>
      <c r="F1462">
        <v>2453.91</v>
      </c>
      <c r="G1462">
        <v>2631.07</v>
      </c>
      <c r="H1462">
        <v>1074.06</v>
      </c>
      <c r="I1462">
        <v>717.80399999999997</v>
      </c>
      <c r="J1462">
        <v>805.47799999999995</v>
      </c>
      <c r="K1462">
        <v>27182.799999999999</v>
      </c>
      <c r="L1462">
        <v>0.375695</v>
      </c>
      <c r="M1462">
        <v>0.62884499999999999</v>
      </c>
      <c r="N1462">
        <v>0</v>
      </c>
      <c r="O1462" t="s">
        <v>43</v>
      </c>
    </row>
    <row r="1463" spans="1:15" x14ac:dyDescent="0.25">
      <c r="A1463" t="s">
        <v>178</v>
      </c>
      <c r="B1463">
        <v>32746.6</v>
      </c>
      <c r="C1463">
        <v>32655</v>
      </c>
      <c r="D1463">
        <v>32654.400000000001</v>
      </c>
      <c r="E1463">
        <v>32586.1</v>
      </c>
      <c r="F1463">
        <v>2445.25</v>
      </c>
      <c r="G1463">
        <v>2683.23</v>
      </c>
      <c r="H1463">
        <v>1105.0999999999999</v>
      </c>
      <c r="I1463">
        <v>732.91899999999998</v>
      </c>
      <c r="J1463">
        <v>811.60400000000004</v>
      </c>
      <c r="K1463">
        <v>27426.5</v>
      </c>
      <c r="L1463">
        <v>0.37569000000000002</v>
      </c>
      <c r="M1463">
        <v>0.62964299999999995</v>
      </c>
      <c r="N1463">
        <v>0</v>
      </c>
      <c r="O1463" t="s">
        <v>43</v>
      </c>
    </row>
    <row r="1464" spans="1:15" x14ac:dyDescent="0.25">
      <c r="A1464" t="s">
        <v>178</v>
      </c>
      <c r="B1464">
        <v>33130</v>
      </c>
      <c r="C1464">
        <v>33039.199999999997</v>
      </c>
      <c r="D1464">
        <v>33038.5</v>
      </c>
      <c r="E1464">
        <v>32971.5</v>
      </c>
      <c r="F1464">
        <v>2481.62</v>
      </c>
      <c r="G1464">
        <v>2735.6</v>
      </c>
      <c r="H1464">
        <v>1108.01</v>
      </c>
      <c r="I1464">
        <v>754.99300000000005</v>
      </c>
      <c r="J1464">
        <v>835.923</v>
      </c>
      <c r="K1464">
        <v>27721.5</v>
      </c>
      <c r="L1464">
        <v>0.37587199999999998</v>
      </c>
      <c r="M1464">
        <v>0.61911799999999995</v>
      </c>
      <c r="N1464">
        <v>0</v>
      </c>
      <c r="O1464" t="s">
        <v>43</v>
      </c>
    </row>
    <row r="1465" spans="1:15" x14ac:dyDescent="0.25">
      <c r="A1465" t="s">
        <v>178</v>
      </c>
      <c r="B1465">
        <v>32601.4</v>
      </c>
      <c r="C1465">
        <v>32507.200000000001</v>
      </c>
      <c r="D1465">
        <v>32506.6</v>
      </c>
      <c r="E1465">
        <v>32439.599999999999</v>
      </c>
      <c r="F1465">
        <v>2473.54</v>
      </c>
      <c r="G1465">
        <v>2663.26</v>
      </c>
      <c r="H1465">
        <v>1084.69</v>
      </c>
      <c r="I1465">
        <v>728.74300000000005</v>
      </c>
      <c r="J1465">
        <v>815.40099999999995</v>
      </c>
      <c r="K1465">
        <v>27270.1</v>
      </c>
      <c r="L1465">
        <v>0.375695</v>
      </c>
      <c r="M1465">
        <v>0.61912199999999995</v>
      </c>
      <c r="N1465">
        <v>0</v>
      </c>
      <c r="O1465" t="s">
        <v>43</v>
      </c>
    </row>
    <row r="1466" spans="1:15" x14ac:dyDescent="0.25">
      <c r="A1466" t="s">
        <v>178</v>
      </c>
      <c r="B1466">
        <v>32780.9</v>
      </c>
      <c r="C1466">
        <v>32687.8</v>
      </c>
      <c r="D1466">
        <v>32687.1</v>
      </c>
      <c r="E1466">
        <v>32620.5</v>
      </c>
      <c r="F1466">
        <v>2417.67</v>
      </c>
      <c r="G1466">
        <v>2695.87</v>
      </c>
      <c r="H1466">
        <v>1094.22</v>
      </c>
      <c r="I1466">
        <v>747.72</v>
      </c>
      <c r="J1466">
        <v>818.70100000000002</v>
      </c>
      <c r="K1466">
        <v>27476.400000000001</v>
      </c>
      <c r="L1466">
        <v>0.37574800000000003</v>
      </c>
      <c r="M1466">
        <v>0.62944599999999995</v>
      </c>
      <c r="N1466">
        <v>0</v>
      </c>
      <c r="O1466" t="s">
        <v>43</v>
      </c>
    </row>
    <row r="1467" spans="1:15" x14ac:dyDescent="0.25">
      <c r="A1467" t="s">
        <v>178</v>
      </c>
      <c r="B1467">
        <v>32428.2</v>
      </c>
      <c r="C1467">
        <v>32336.7</v>
      </c>
      <c r="D1467">
        <v>32336.1</v>
      </c>
      <c r="E1467">
        <v>32268.400000000001</v>
      </c>
      <c r="F1467">
        <v>2452.11</v>
      </c>
      <c r="G1467">
        <v>2641.25</v>
      </c>
      <c r="H1467">
        <v>1095.27</v>
      </c>
      <c r="I1467">
        <v>711.66300000000001</v>
      </c>
      <c r="J1467">
        <v>801.84699999999998</v>
      </c>
      <c r="K1467">
        <v>27143.599999999999</v>
      </c>
      <c r="L1467">
        <v>0.37572100000000003</v>
      </c>
      <c r="M1467">
        <v>0.61912</v>
      </c>
      <c r="N1467">
        <v>0</v>
      </c>
      <c r="O1467" t="s">
        <v>43</v>
      </c>
    </row>
    <row r="1468" spans="1:15" x14ac:dyDescent="0.25">
      <c r="A1468" t="s">
        <v>178</v>
      </c>
      <c r="B1468">
        <v>31356.400000000001</v>
      </c>
      <c r="C1468">
        <v>31264.5</v>
      </c>
      <c r="D1468">
        <v>31264</v>
      </c>
      <c r="E1468">
        <v>31199</v>
      </c>
      <c r="F1468">
        <v>2451.4299999999998</v>
      </c>
      <c r="G1468">
        <v>2488.75</v>
      </c>
      <c r="H1468">
        <v>1048.06</v>
      </c>
      <c r="I1468">
        <v>671.15099999999995</v>
      </c>
      <c r="J1468">
        <v>739.779</v>
      </c>
      <c r="K1468">
        <v>26234.7</v>
      </c>
      <c r="L1468">
        <v>0.37581500000000001</v>
      </c>
      <c r="M1468">
        <v>0.61911099999999997</v>
      </c>
      <c r="N1468">
        <v>0</v>
      </c>
      <c r="O1468" t="s">
        <v>43</v>
      </c>
    </row>
    <row r="1469" spans="1:15" x14ac:dyDescent="0.25">
      <c r="A1469" t="s">
        <v>178</v>
      </c>
      <c r="B1469">
        <v>31206.6</v>
      </c>
      <c r="C1469">
        <v>31113.599999999999</v>
      </c>
      <c r="D1469">
        <v>31113.200000000001</v>
      </c>
      <c r="E1469">
        <v>31047.599999999999</v>
      </c>
      <c r="F1469">
        <v>2400.86</v>
      </c>
      <c r="G1469">
        <v>2485.94</v>
      </c>
      <c r="H1469">
        <v>1046.04</v>
      </c>
      <c r="I1469">
        <v>672.97500000000002</v>
      </c>
      <c r="J1469">
        <v>737.90099999999995</v>
      </c>
      <c r="K1469">
        <v>26136.2</v>
      </c>
      <c r="L1469">
        <v>0.37569000000000002</v>
      </c>
      <c r="M1469">
        <v>0.62972799999999995</v>
      </c>
      <c r="N1469">
        <v>0</v>
      </c>
      <c r="O1469" t="s">
        <v>43</v>
      </c>
    </row>
    <row r="1470" spans="1:15" x14ac:dyDescent="0.25">
      <c r="A1470" t="s">
        <v>178</v>
      </c>
      <c r="B1470">
        <v>31311.8</v>
      </c>
      <c r="C1470">
        <v>31223.9</v>
      </c>
      <c r="D1470">
        <v>31223.4</v>
      </c>
      <c r="E1470">
        <v>31159.3</v>
      </c>
      <c r="F1470">
        <v>2443.87</v>
      </c>
      <c r="G1470">
        <v>2494.34</v>
      </c>
      <c r="H1470">
        <v>1045.44</v>
      </c>
      <c r="I1470">
        <v>672.50199999999995</v>
      </c>
      <c r="J1470">
        <v>746.46900000000005</v>
      </c>
      <c r="K1470">
        <v>26196.9</v>
      </c>
      <c r="L1470">
        <v>0.375691</v>
      </c>
      <c r="M1470">
        <v>0.61912199999999995</v>
      </c>
      <c r="N1470">
        <v>0</v>
      </c>
      <c r="O1470" t="s">
        <v>43</v>
      </c>
    </row>
    <row r="1471" spans="1:15" x14ac:dyDescent="0.25">
      <c r="A1471" t="s">
        <v>178</v>
      </c>
      <c r="B1471">
        <v>31297.9</v>
      </c>
      <c r="C1471">
        <v>31210.5</v>
      </c>
      <c r="D1471">
        <v>31210</v>
      </c>
      <c r="E1471">
        <v>31141.1</v>
      </c>
      <c r="F1471">
        <v>2423.0300000000002</v>
      </c>
      <c r="G1471">
        <v>2478.71</v>
      </c>
      <c r="H1471">
        <v>1045.3399999999999</v>
      </c>
      <c r="I1471">
        <v>665.88900000000001</v>
      </c>
      <c r="J1471">
        <v>737.226</v>
      </c>
      <c r="K1471">
        <v>26215.1</v>
      </c>
      <c r="L1471">
        <v>0.37581700000000001</v>
      </c>
      <c r="M1471">
        <v>0.62160700000000002</v>
      </c>
      <c r="N1471">
        <v>0</v>
      </c>
      <c r="O1471" t="s">
        <v>43</v>
      </c>
    </row>
    <row r="1472" spans="1:15" x14ac:dyDescent="0.25">
      <c r="A1472" t="s">
        <v>178</v>
      </c>
      <c r="B1472">
        <v>31624</v>
      </c>
      <c r="C1472">
        <v>31533.9</v>
      </c>
      <c r="D1472">
        <v>31533.4</v>
      </c>
      <c r="E1472">
        <v>31469.7</v>
      </c>
      <c r="F1472">
        <v>2401.6999999999998</v>
      </c>
      <c r="G1472">
        <v>2539.29</v>
      </c>
      <c r="H1472">
        <v>1050.5899999999999</v>
      </c>
      <c r="I1472">
        <v>691.02099999999996</v>
      </c>
      <c r="J1472">
        <v>764.78800000000001</v>
      </c>
      <c r="K1472">
        <v>26502.400000000001</v>
      </c>
      <c r="L1472">
        <v>0.37678899999999999</v>
      </c>
      <c r="M1472">
        <v>0.61912100000000003</v>
      </c>
      <c r="N1472">
        <v>0</v>
      </c>
      <c r="O1472" t="s">
        <v>43</v>
      </c>
    </row>
    <row r="1473" spans="1:15" x14ac:dyDescent="0.25">
      <c r="A1473" t="s">
        <v>178</v>
      </c>
      <c r="B1473">
        <v>33435.199999999997</v>
      </c>
      <c r="C1473">
        <v>33341.800000000003</v>
      </c>
      <c r="D1473">
        <v>33341.1</v>
      </c>
      <c r="E1473">
        <v>33272.199999999997</v>
      </c>
      <c r="F1473">
        <v>2460.27</v>
      </c>
      <c r="G1473">
        <v>2761.67</v>
      </c>
      <c r="H1473">
        <v>1116.6199999999999</v>
      </c>
      <c r="I1473">
        <v>765.09199999999998</v>
      </c>
      <c r="J1473">
        <v>843.64400000000001</v>
      </c>
      <c r="K1473">
        <v>28016.5</v>
      </c>
      <c r="L1473">
        <v>0.37574800000000003</v>
      </c>
      <c r="M1473">
        <v>0.62903600000000004</v>
      </c>
      <c r="N1473">
        <v>0</v>
      </c>
      <c r="O1473" t="s">
        <v>43</v>
      </c>
    </row>
    <row r="1474" spans="1:15" x14ac:dyDescent="0.25">
      <c r="A1474" t="s">
        <v>178</v>
      </c>
      <c r="B1474">
        <v>33045.4</v>
      </c>
      <c r="C1474">
        <v>32955.5</v>
      </c>
      <c r="D1474">
        <v>32954.800000000003</v>
      </c>
      <c r="E1474">
        <v>32888</v>
      </c>
      <c r="F1474">
        <v>2436.33</v>
      </c>
      <c r="G1474">
        <v>2706.67</v>
      </c>
      <c r="H1474">
        <v>1104.29</v>
      </c>
      <c r="I1474">
        <v>743.54899999999998</v>
      </c>
      <c r="J1474">
        <v>823.59799999999996</v>
      </c>
      <c r="K1474">
        <v>27712.2</v>
      </c>
      <c r="L1474">
        <v>0.37579099999999999</v>
      </c>
      <c r="M1474">
        <v>0.61911300000000002</v>
      </c>
      <c r="N1474">
        <v>0</v>
      </c>
      <c r="O1474" t="s">
        <v>43</v>
      </c>
    </row>
    <row r="1475" spans="1:15" x14ac:dyDescent="0.25">
      <c r="A1475" t="s">
        <v>178</v>
      </c>
      <c r="B1475">
        <v>31411.4</v>
      </c>
      <c r="C1475">
        <v>31322.9</v>
      </c>
      <c r="D1475">
        <v>31322.400000000001</v>
      </c>
      <c r="E1475">
        <v>31256.799999999999</v>
      </c>
      <c r="F1475">
        <v>2443.3200000000002</v>
      </c>
      <c r="G1475">
        <v>2495.04</v>
      </c>
      <c r="H1475">
        <v>1048.72</v>
      </c>
      <c r="I1475">
        <v>669.51599999999996</v>
      </c>
      <c r="J1475">
        <v>746.33</v>
      </c>
      <c r="K1475">
        <v>26293.5</v>
      </c>
      <c r="L1475">
        <v>0.37580000000000002</v>
      </c>
      <c r="M1475">
        <v>0.61912199999999995</v>
      </c>
      <c r="N1475">
        <v>0</v>
      </c>
      <c r="O1475" t="s">
        <v>43</v>
      </c>
    </row>
    <row r="1476" spans="1:15" x14ac:dyDescent="0.25">
      <c r="A1476" t="s">
        <v>178</v>
      </c>
      <c r="B1476">
        <v>31283.599999999999</v>
      </c>
      <c r="C1476">
        <v>31194</v>
      </c>
      <c r="D1476">
        <v>31193.5</v>
      </c>
      <c r="E1476">
        <v>31127.1</v>
      </c>
      <c r="F1476">
        <v>2444.46</v>
      </c>
      <c r="G1476">
        <v>2485.64</v>
      </c>
      <c r="H1476">
        <v>1051.23</v>
      </c>
      <c r="I1476">
        <v>660.529</v>
      </c>
      <c r="J1476">
        <v>744.86599999999999</v>
      </c>
      <c r="K1476">
        <v>26171</v>
      </c>
      <c r="L1476">
        <v>0.37575700000000001</v>
      </c>
      <c r="M1476">
        <v>0.62423200000000001</v>
      </c>
      <c r="N1476">
        <v>0</v>
      </c>
      <c r="O1476" t="s">
        <v>43</v>
      </c>
    </row>
    <row r="1477" spans="1:15" x14ac:dyDescent="0.25">
      <c r="A1477" t="s">
        <v>178</v>
      </c>
      <c r="B1477">
        <v>31203.1</v>
      </c>
      <c r="C1477">
        <v>31112.9</v>
      </c>
      <c r="D1477">
        <v>31112.5</v>
      </c>
      <c r="E1477">
        <v>31049.599999999999</v>
      </c>
      <c r="F1477">
        <v>2402.16</v>
      </c>
      <c r="G1477">
        <v>2484.1999999999998</v>
      </c>
      <c r="H1477">
        <v>1048.21</v>
      </c>
      <c r="I1477">
        <v>666.96199999999999</v>
      </c>
      <c r="J1477">
        <v>738.69399999999996</v>
      </c>
      <c r="K1477">
        <v>26136.9</v>
      </c>
      <c r="L1477">
        <v>0.375691</v>
      </c>
      <c r="M1477">
        <v>0.61912199999999995</v>
      </c>
      <c r="N1477">
        <v>0</v>
      </c>
      <c r="O1477" t="s">
        <v>43</v>
      </c>
    </row>
    <row r="1478" spans="1:15" x14ac:dyDescent="0.25">
      <c r="A1478" t="s">
        <v>178</v>
      </c>
      <c r="B1478">
        <v>31321.3</v>
      </c>
      <c r="C1478">
        <v>31232.799999999999</v>
      </c>
      <c r="D1478">
        <v>31232.400000000001</v>
      </c>
      <c r="E1478">
        <v>31165.9</v>
      </c>
      <c r="F1478">
        <v>2428.4299999999998</v>
      </c>
      <c r="G1478">
        <v>2495.31</v>
      </c>
      <c r="H1478">
        <v>1040.52</v>
      </c>
      <c r="I1478">
        <v>674.14</v>
      </c>
      <c r="J1478">
        <v>749.30499999999995</v>
      </c>
      <c r="K1478">
        <v>26218.7</v>
      </c>
      <c r="L1478">
        <v>0.37580000000000002</v>
      </c>
      <c r="M1478">
        <v>0.629525</v>
      </c>
      <c r="N1478">
        <v>0</v>
      </c>
      <c r="O1478" t="s">
        <v>43</v>
      </c>
    </row>
    <row r="1479" spans="1:15" x14ac:dyDescent="0.25">
      <c r="A1479" t="s">
        <v>178</v>
      </c>
      <c r="B1479">
        <v>31317.8</v>
      </c>
      <c r="C1479">
        <v>31225.200000000001</v>
      </c>
      <c r="D1479">
        <v>31224.7</v>
      </c>
      <c r="E1479">
        <v>31158.9</v>
      </c>
      <c r="F1479">
        <v>2420.69</v>
      </c>
      <c r="G1479">
        <v>2487.2399999999998</v>
      </c>
      <c r="H1479">
        <v>1044.18</v>
      </c>
      <c r="I1479">
        <v>666.42899999999997</v>
      </c>
      <c r="J1479">
        <v>746.81600000000003</v>
      </c>
      <c r="K1479">
        <v>26226</v>
      </c>
      <c r="L1479">
        <v>0.37602200000000002</v>
      </c>
      <c r="M1479">
        <v>0.62798900000000002</v>
      </c>
      <c r="N1479">
        <v>0</v>
      </c>
      <c r="O1479" t="s">
        <v>43</v>
      </c>
    </row>
    <row r="1480" spans="1:15" x14ac:dyDescent="0.25">
      <c r="A1480" t="s">
        <v>178</v>
      </c>
      <c r="B1480">
        <v>31350.9</v>
      </c>
      <c r="C1480">
        <v>31261.1</v>
      </c>
      <c r="D1480">
        <v>31260.6</v>
      </c>
      <c r="E1480">
        <v>31196</v>
      </c>
      <c r="F1480">
        <v>2442.0300000000002</v>
      </c>
      <c r="G1480">
        <v>2504.2600000000002</v>
      </c>
      <c r="H1480">
        <v>1062.06</v>
      </c>
      <c r="I1480">
        <v>671.10400000000004</v>
      </c>
      <c r="J1480">
        <v>741.11900000000003</v>
      </c>
      <c r="K1480">
        <v>26225.3</v>
      </c>
      <c r="L1480">
        <v>0.37642100000000001</v>
      </c>
      <c r="M1480">
        <v>0.61911799999999995</v>
      </c>
      <c r="N1480">
        <v>0</v>
      </c>
      <c r="O1480" t="s">
        <v>43</v>
      </c>
    </row>
    <row r="1481" spans="1:15" x14ac:dyDescent="0.25">
      <c r="A1481" t="s">
        <v>178</v>
      </c>
      <c r="B1481">
        <v>31248</v>
      </c>
      <c r="C1481">
        <v>31159</v>
      </c>
      <c r="D1481">
        <v>31158.5</v>
      </c>
      <c r="E1481">
        <v>31090.2</v>
      </c>
      <c r="F1481">
        <v>2406.46</v>
      </c>
      <c r="G1481">
        <v>2492.3200000000002</v>
      </c>
      <c r="H1481">
        <v>1034.97</v>
      </c>
      <c r="I1481">
        <v>673.85199999999998</v>
      </c>
      <c r="J1481">
        <v>753.71500000000003</v>
      </c>
      <c r="K1481">
        <v>26165.8</v>
      </c>
      <c r="L1481">
        <v>0.37572</v>
      </c>
      <c r="M1481">
        <v>0.61912199999999995</v>
      </c>
      <c r="N1481">
        <v>0</v>
      </c>
      <c r="O1481" t="s">
        <v>43</v>
      </c>
    </row>
    <row r="1482" spans="1:15" x14ac:dyDescent="0.25">
      <c r="A1482" t="s">
        <v>178</v>
      </c>
      <c r="B1482">
        <v>33029.300000000003</v>
      </c>
      <c r="C1482">
        <v>32939.5</v>
      </c>
      <c r="D1482">
        <v>32938.800000000003</v>
      </c>
      <c r="E1482">
        <v>32870.800000000003</v>
      </c>
      <c r="F1482">
        <v>2426.14</v>
      </c>
      <c r="G1482">
        <v>2713.65</v>
      </c>
      <c r="H1482">
        <v>1095.9100000000001</v>
      </c>
      <c r="I1482">
        <v>750.80399999999997</v>
      </c>
      <c r="J1482">
        <v>831.76300000000003</v>
      </c>
      <c r="K1482">
        <v>27696.799999999999</v>
      </c>
      <c r="L1482">
        <v>0.36682399999999998</v>
      </c>
      <c r="M1482">
        <v>0.61911400000000005</v>
      </c>
      <c r="N1482">
        <v>0</v>
      </c>
      <c r="O1482" t="s">
        <v>43</v>
      </c>
    </row>
    <row r="1483" spans="1:15" x14ac:dyDescent="0.25">
      <c r="A1483" t="s">
        <v>178</v>
      </c>
      <c r="B1483">
        <v>32821.9</v>
      </c>
      <c r="C1483">
        <v>32732.400000000001</v>
      </c>
      <c r="D1483">
        <v>32731.8</v>
      </c>
      <c r="E1483">
        <v>32665.5</v>
      </c>
      <c r="F1483">
        <v>2461.5500000000002</v>
      </c>
      <c r="G1483">
        <v>2679.29</v>
      </c>
      <c r="H1483">
        <v>1094.6500000000001</v>
      </c>
      <c r="I1483">
        <v>736.83900000000006</v>
      </c>
      <c r="J1483">
        <v>813.68200000000002</v>
      </c>
      <c r="K1483">
        <v>27492.5</v>
      </c>
      <c r="L1483">
        <v>0.375693</v>
      </c>
      <c r="M1483">
        <v>0.61912199999999995</v>
      </c>
      <c r="N1483">
        <v>0</v>
      </c>
      <c r="O1483" t="s">
        <v>43</v>
      </c>
    </row>
    <row r="1484" spans="1:15" x14ac:dyDescent="0.25">
      <c r="A1484" t="s">
        <v>178</v>
      </c>
      <c r="B1484">
        <v>33076.199999999997</v>
      </c>
      <c r="C1484">
        <v>32984.5</v>
      </c>
      <c r="D1484">
        <v>32983.699999999997</v>
      </c>
      <c r="E1484">
        <v>32914.199999999997</v>
      </c>
      <c r="F1484">
        <v>2477.89</v>
      </c>
      <c r="G1484">
        <v>2722.83</v>
      </c>
      <c r="H1484">
        <v>1104.1199999999999</v>
      </c>
      <c r="I1484">
        <v>752.08100000000002</v>
      </c>
      <c r="J1484">
        <v>830.346</v>
      </c>
      <c r="K1484">
        <v>27680</v>
      </c>
      <c r="L1484">
        <v>0.37579000000000001</v>
      </c>
      <c r="M1484">
        <v>0.61911799999999995</v>
      </c>
      <c r="N1484">
        <v>0</v>
      </c>
      <c r="O1484" t="s">
        <v>43</v>
      </c>
    </row>
    <row r="1485" spans="1:15" x14ac:dyDescent="0.25">
      <c r="A1485" t="s">
        <v>178</v>
      </c>
      <c r="B1485">
        <v>31878.6</v>
      </c>
      <c r="C1485">
        <v>31786</v>
      </c>
      <c r="D1485">
        <v>31785.4</v>
      </c>
      <c r="E1485">
        <v>31718.799999999999</v>
      </c>
      <c r="F1485">
        <v>2434.29</v>
      </c>
      <c r="G1485">
        <v>2567.3200000000002</v>
      </c>
      <c r="H1485">
        <v>1061.9100000000001</v>
      </c>
      <c r="I1485">
        <v>698.13800000000003</v>
      </c>
      <c r="J1485">
        <v>775.72299999999996</v>
      </c>
      <c r="K1485">
        <v>26689.3</v>
      </c>
      <c r="L1485">
        <v>0.37604399999999999</v>
      </c>
      <c r="M1485">
        <v>0.62976699999999997</v>
      </c>
      <c r="N1485">
        <v>0</v>
      </c>
      <c r="O1485" t="s">
        <v>43</v>
      </c>
    </row>
    <row r="1486" spans="1:15" x14ac:dyDescent="0.25">
      <c r="A1486" t="s">
        <v>178</v>
      </c>
      <c r="B1486">
        <v>31210</v>
      </c>
      <c r="C1486">
        <v>31120.6</v>
      </c>
      <c r="D1486">
        <v>31120</v>
      </c>
      <c r="E1486">
        <v>31055.5</v>
      </c>
      <c r="F1486">
        <v>2406.92</v>
      </c>
      <c r="G1486">
        <v>2498.92</v>
      </c>
      <c r="H1486">
        <v>1047.72</v>
      </c>
      <c r="I1486">
        <v>678.86900000000003</v>
      </c>
      <c r="J1486">
        <v>741.40899999999999</v>
      </c>
      <c r="K1486">
        <v>26125.3</v>
      </c>
      <c r="L1486">
        <v>0.375718</v>
      </c>
      <c r="M1486">
        <v>0.62042600000000003</v>
      </c>
      <c r="N1486">
        <v>0</v>
      </c>
      <c r="O1486" t="s">
        <v>43</v>
      </c>
    </row>
    <row r="1487" spans="1:15" x14ac:dyDescent="0.25">
      <c r="A1487" t="s">
        <v>178</v>
      </c>
      <c r="B1487">
        <v>31237.8</v>
      </c>
      <c r="C1487">
        <v>31147.599999999999</v>
      </c>
      <c r="D1487">
        <v>31146.5</v>
      </c>
      <c r="E1487">
        <v>31082.6</v>
      </c>
      <c r="F1487">
        <v>2424.34</v>
      </c>
      <c r="G1487">
        <v>2477.34</v>
      </c>
      <c r="H1487">
        <v>1040.32</v>
      </c>
      <c r="I1487">
        <v>665.29899999999998</v>
      </c>
      <c r="J1487">
        <v>742.05799999999999</v>
      </c>
      <c r="K1487">
        <v>26157</v>
      </c>
      <c r="L1487">
        <v>0.37611099999999997</v>
      </c>
      <c r="M1487">
        <v>0.62438800000000005</v>
      </c>
      <c r="N1487">
        <v>0</v>
      </c>
      <c r="O1487" t="s">
        <v>43</v>
      </c>
    </row>
    <row r="1488" spans="1:15" x14ac:dyDescent="0.25">
      <c r="A1488" t="s">
        <v>178</v>
      </c>
      <c r="B1488">
        <v>31223.7</v>
      </c>
      <c r="C1488">
        <v>31128.6</v>
      </c>
      <c r="D1488">
        <v>31128.1</v>
      </c>
      <c r="E1488">
        <v>31064.2</v>
      </c>
      <c r="F1488">
        <v>2396.98</v>
      </c>
      <c r="G1488">
        <v>2488.27</v>
      </c>
      <c r="H1488">
        <v>1047.1300000000001</v>
      </c>
      <c r="I1488">
        <v>662.07600000000002</v>
      </c>
      <c r="J1488">
        <v>748.24199999999996</v>
      </c>
      <c r="K1488">
        <v>26153.9</v>
      </c>
      <c r="L1488">
        <v>0.37570100000000001</v>
      </c>
      <c r="M1488">
        <v>0.628583</v>
      </c>
      <c r="N1488">
        <v>0</v>
      </c>
      <c r="O1488" t="s">
        <v>43</v>
      </c>
    </row>
    <row r="1489" spans="1:15" x14ac:dyDescent="0.25">
      <c r="A1489" t="s">
        <v>178</v>
      </c>
      <c r="B1489">
        <v>32023.599999999999</v>
      </c>
      <c r="C1489">
        <v>31931</v>
      </c>
      <c r="D1489">
        <v>31930.400000000001</v>
      </c>
      <c r="E1489">
        <v>31864</v>
      </c>
      <c r="F1489">
        <v>2452.29</v>
      </c>
      <c r="G1489">
        <v>2580.85</v>
      </c>
      <c r="H1489">
        <v>1069.3699999999999</v>
      </c>
      <c r="I1489">
        <v>699.755</v>
      </c>
      <c r="J1489">
        <v>777.553</v>
      </c>
      <c r="K1489">
        <v>26803.3</v>
      </c>
      <c r="L1489">
        <v>0.37598599999999999</v>
      </c>
      <c r="M1489">
        <v>0.62790900000000005</v>
      </c>
      <c r="N1489">
        <v>0</v>
      </c>
      <c r="O1489" t="s">
        <v>43</v>
      </c>
    </row>
    <row r="1490" spans="1:15" x14ac:dyDescent="0.25">
      <c r="A1490" t="s">
        <v>178</v>
      </c>
      <c r="B1490">
        <v>32573.5</v>
      </c>
      <c r="C1490">
        <v>32476.799999999999</v>
      </c>
      <c r="D1490">
        <v>32476.1</v>
      </c>
      <c r="E1490">
        <v>32409.9</v>
      </c>
      <c r="F1490">
        <v>2492.33</v>
      </c>
      <c r="G1490">
        <v>2636.02</v>
      </c>
      <c r="H1490">
        <v>1082.3499999999999</v>
      </c>
      <c r="I1490">
        <v>723.48500000000001</v>
      </c>
      <c r="J1490">
        <v>796.03499999999997</v>
      </c>
      <c r="K1490">
        <v>27250.6</v>
      </c>
      <c r="L1490">
        <v>0.37571599999999999</v>
      </c>
      <c r="M1490">
        <v>0.62512299999999998</v>
      </c>
      <c r="N1490">
        <v>0</v>
      </c>
      <c r="O1490" t="s">
        <v>43</v>
      </c>
    </row>
    <row r="1491" spans="1:15" x14ac:dyDescent="0.25">
      <c r="A1491" t="s">
        <v>178</v>
      </c>
      <c r="B1491">
        <v>33120.300000000003</v>
      </c>
      <c r="C1491">
        <v>33027.9</v>
      </c>
      <c r="D1491">
        <v>33027.199999999997</v>
      </c>
      <c r="E1491">
        <v>32959.9</v>
      </c>
      <c r="F1491">
        <v>2464.36</v>
      </c>
      <c r="G1491">
        <v>2734.75</v>
      </c>
      <c r="H1491">
        <v>1113.8399999999999</v>
      </c>
      <c r="I1491">
        <v>752.45600000000002</v>
      </c>
      <c r="J1491">
        <v>832.33100000000002</v>
      </c>
      <c r="K1491">
        <v>27726.400000000001</v>
      </c>
      <c r="L1491">
        <v>0.37572299999999997</v>
      </c>
      <c r="M1491">
        <v>0.61912199999999995</v>
      </c>
      <c r="N1491">
        <v>0</v>
      </c>
      <c r="O1491" t="s">
        <v>43</v>
      </c>
    </row>
    <row r="1492" spans="1:15" x14ac:dyDescent="0.25">
      <c r="A1492" t="s">
        <v>178</v>
      </c>
      <c r="B1492">
        <v>31300.3</v>
      </c>
      <c r="C1492">
        <v>31211.9</v>
      </c>
      <c r="D1492">
        <v>31211.4</v>
      </c>
      <c r="E1492">
        <v>31146.6</v>
      </c>
      <c r="F1492">
        <v>2442.9699999999998</v>
      </c>
      <c r="G1492">
        <v>2496.2199999999998</v>
      </c>
      <c r="H1492">
        <v>1049.8699999999999</v>
      </c>
      <c r="I1492">
        <v>670.51</v>
      </c>
      <c r="J1492">
        <v>745.69</v>
      </c>
      <c r="K1492">
        <v>26181.5</v>
      </c>
      <c r="L1492">
        <v>0.37701400000000002</v>
      </c>
      <c r="M1492">
        <v>0.62912699999999999</v>
      </c>
      <c r="N1492">
        <v>0</v>
      </c>
      <c r="O1492" t="s">
        <v>43</v>
      </c>
    </row>
    <row r="1493" spans="1:15" x14ac:dyDescent="0.25">
      <c r="A1493" t="s">
        <v>178</v>
      </c>
      <c r="B1493">
        <v>31298.799999999999</v>
      </c>
      <c r="C1493">
        <v>31209.5</v>
      </c>
      <c r="D1493">
        <v>31208.3</v>
      </c>
      <c r="E1493">
        <v>31144.3</v>
      </c>
      <c r="F1493">
        <v>2405.39</v>
      </c>
      <c r="G1493">
        <v>2485.96</v>
      </c>
      <c r="H1493">
        <v>1040.81</v>
      </c>
      <c r="I1493">
        <v>679.13800000000003</v>
      </c>
      <c r="J1493">
        <v>735.94799999999998</v>
      </c>
      <c r="K1493">
        <v>26228.9</v>
      </c>
      <c r="L1493">
        <v>0.37573499999999999</v>
      </c>
      <c r="M1493">
        <v>0.62712999999999997</v>
      </c>
      <c r="N1493">
        <v>0</v>
      </c>
      <c r="O1493" t="s">
        <v>43</v>
      </c>
    </row>
    <row r="1494" spans="1:15" x14ac:dyDescent="0.25">
      <c r="A1494" t="s">
        <v>178</v>
      </c>
      <c r="B1494">
        <v>31259.7</v>
      </c>
      <c r="C1494">
        <v>31171.4</v>
      </c>
      <c r="D1494">
        <v>31170.9</v>
      </c>
      <c r="E1494">
        <v>31106.2</v>
      </c>
      <c r="F1494">
        <v>2415.81</v>
      </c>
      <c r="G1494">
        <v>2496.17</v>
      </c>
      <c r="H1494">
        <v>1042.5999999999999</v>
      </c>
      <c r="I1494">
        <v>674.66600000000005</v>
      </c>
      <c r="J1494">
        <v>748.65300000000002</v>
      </c>
      <c r="K1494">
        <v>26171</v>
      </c>
      <c r="L1494">
        <v>0.37575900000000001</v>
      </c>
      <c r="M1494">
        <v>0.62117</v>
      </c>
      <c r="N1494">
        <v>0</v>
      </c>
      <c r="O1494" t="s">
        <v>43</v>
      </c>
    </row>
    <row r="1495" spans="1:15" x14ac:dyDescent="0.25">
      <c r="A1495" t="s">
        <v>178</v>
      </c>
      <c r="B1495">
        <v>31408.3</v>
      </c>
      <c r="C1495">
        <v>31316.7</v>
      </c>
      <c r="D1495">
        <v>31316.2</v>
      </c>
      <c r="E1495">
        <v>31251.5</v>
      </c>
      <c r="F1495">
        <v>2425.42</v>
      </c>
      <c r="G1495">
        <v>2516.5300000000002</v>
      </c>
      <c r="H1495">
        <v>1044.03</v>
      </c>
      <c r="I1495">
        <v>675.84100000000001</v>
      </c>
      <c r="J1495">
        <v>763.53499999999997</v>
      </c>
      <c r="K1495">
        <v>26285.3</v>
      </c>
      <c r="L1495">
        <v>0.375691</v>
      </c>
      <c r="M1495">
        <v>0.61912199999999995</v>
      </c>
      <c r="N1495">
        <v>0</v>
      </c>
      <c r="O1495" t="s">
        <v>43</v>
      </c>
    </row>
    <row r="1496" spans="1:15" x14ac:dyDescent="0.25">
      <c r="A1496" t="s">
        <v>178</v>
      </c>
      <c r="B1496">
        <v>31265</v>
      </c>
      <c r="C1496">
        <v>31176.1</v>
      </c>
      <c r="D1496">
        <v>31175.599999999999</v>
      </c>
      <c r="E1496">
        <v>31110.6</v>
      </c>
      <c r="F1496">
        <v>2392.3000000000002</v>
      </c>
      <c r="G1496">
        <v>2484.7600000000002</v>
      </c>
      <c r="H1496">
        <v>1039.6300000000001</v>
      </c>
      <c r="I1496">
        <v>669.11900000000003</v>
      </c>
      <c r="J1496">
        <v>746.327</v>
      </c>
      <c r="K1496">
        <v>26210.400000000001</v>
      </c>
      <c r="L1496">
        <v>0.37584400000000001</v>
      </c>
      <c r="M1496">
        <v>0.62559399999999998</v>
      </c>
      <c r="N1496">
        <v>0</v>
      </c>
      <c r="O1496" t="s">
        <v>43</v>
      </c>
    </row>
    <row r="1497" spans="1:15" x14ac:dyDescent="0.25">
      <c r="A1497" t="s">
        <v>178</v>
      </c>
      <c r="B1497">
        <v>31405.9</v>
      </c>
      <c r="C1497">
        <v>31317.1</v>
      </c>
      <c r="D1497">
        <v>31316.6</v>
      </c>
      <c r="E1497">
        <v>31249.7</v>
      </c>
      <c r="F1497">
        <v>2438.81</v>
      </c>
      <c r="G1497">
        <v>2503.0500000000002</v>
      </c>
      <c r="H1497">
        <v>1049.8399999999999</v>
      </c>
      <c r="I1497">
        <v>669.404</v>
      </c>
      <c r="J1497">
        <v>753.61500000000001</v>
      </c>
      <c r="K1497">
        <v>26278.7</v>
      </c>
      <c r="L1497">
        <v>0.375693</v>
      </c>
      <c r="M1497">
        <v>0.62434599999999996</v>
      </c>
      <c r="N1497">
        <v>0</v>
      </c>
      <c r="O1497" t="s">
        <v>43</v>
      </c>
    </row>
    <row r="1498" spans="1:15" x14ac:dyDescent="0.25">
      <c r="A1498" t="s">
        <v>178</v>
      </c>
      <c r="B1498">
        <v>32449.200000000001</v>
      </c>
      <c r="C1498">
        <v>32357.9</v>
      </c>
      <c r="D1498">
        <v>32357.3</v>
      </c>
      <c r="E1498">
        <v>32286.9</v>
      </c>
      <c r="F1498">
        <v>2465.12</v>
      </c>
      <c r="G1498">
        <v>2622.95</v>
      </c>
      <c r="H1498">
        <v>1084.7</v>
      </c>
      <c r="I1498">
        <v>713.697</v>
      </c>
      <c r="J1498">
        <v>789.60799999999995</v>
      </c>
      <c r="K1498">
        <v>27167.3</v>
      </c>
      <c r="L1498">
        <v>0.37596299999999999</v>
      </c>
      <c r="M1498">
        <v>0.62951599999999996</v>
      </c>
      <c r="N1498">
        <v>0</v>
      </c>
      <c r="O1498" t="s">
        <v>43</v>
      </c>
    </row>
    <row r="1499" spans="1:15" x14ac:dyDescent="0.25">
      <c r="A1499" t="s">
        <v>178</v>
      </c>
      <c r="B1499">
        <v>32870.9</v>
      </c>
      <c r="C1499">
        <v>32783.1</v>
      </c>
      <c r="D1499">
        <v>32782.400000000001</v>
      </c>
      <c r="E1499">
        <v>32716.2</v>
      </c>
      <c r="F1499">
        <v>2441.62</v>
      </c>
      <c r="G1499">
        <v>2713.25</v>
      </c>
      <c r="H1499">
        <v>1099.02</v>
      </c>
      <c r="I1499">
        <v>748.79700000000003</v>
      </c>
      <c r="J1499">
        <v>829.46</v>
      </c>
      <c r="K1499">
        <v>27528.1</v>
      </c>
      <c r="L1499">
        <v>0.376195</v>
      </c>
      <c r="M1499">
        <v>0.61912100000000003</v>
      </c>
      <c r="N1499">
        <v>0</v>
      </c>
      <c r="O1499" t="s">
        <v>43</v>
      </c>
    </row>
    <row r="1500" spans="1:15" x14ac:dyDescent="0.25">
      <c r="A1500" t="s">
        <v>178</v>
      </c>
      <c r="B1500">
        <v>32659.4</v>
      </c>
      <c r="C1500">
        <v>32570</v>
      </c>
      <c r="D1500">
        <v>32569.4</v>
      </c>
      <c r="E1500">
        <v>32499.5</v>
      </c>
      <c r="F1500">
        <v>2446.7600000000002</v>
      </c>
      <c r="G1500">
        <v>2668.5</v>
      </c>
      <c r="H1500">
        <v>1091.6600000000001</v>
      </c>
      <c r="I1500">
        <v>732.77300000000002</v>
      </c>
      <c r="J1500">
        <v>811.154</v>
      </c>
      <c r="K1500">
        <v>27351.3</v>
      </c>
      <c r="L1500">
        <v>0.364811</v>
      </c>
      <c r="M1500">
        <v>0.62754699999999997</v>
      </c>
      <c r="N1500">
        <v>0</v>
      </c>
      <c r="O1500" t="s">
        <v>43</v>
      </c>
    </row>
    <row r="1501" spans="1:15" x14ac:dyDescent="0.25">
      <c r="A1501" t="s">
        <v>178</v>
      </c>
      <c r="B1501">
        <v>31512.7</v>
      </c>
      <c r="C1501">
        <v>31420.400000000001</v>
      </c>
      <c r="D1501">
        <v>31419.9</v>
      </c>
      <c r="E1501">
        <v>31355.599999999999</v>
      </c>
      <c r="F1501">
        <v>2436.13</v>
      </c>
      <c r="G1501">
        <v>2509.89</v>
      </c>
      <c r="H1501">
        <v>1052.29</v>
      </c>
      <c r="I1501">
        <v>675.61599999999999</v>
      </c>
      <c r="J1501">
        <v>750.43200000000002</v>
      </c>
      <c r="K1501">
        <v>26382.2</v>
      </c>
      <c r="L1501">
        <v>0.37576700000000002</v>
      </c>
      <c r="M1501">
        <v>0.61912199999999995</v>
      </c>
      <c r="N1501">
        <v>0</v>
      </c>
      <c r="O1501" t="s">
        <v>43</v>
      </c>
    </row>
    <row r="1502" spans="1:15" x14ac:dyDescent="0.25">
      <c r="A1502" t="s">
        <v>178</v>
      </c>
      <c r="B1502">
        <v>33477.199999999997</v>
      </c>
      <c r="C1502">
        <v>33381.300000000003</v>
      </c>
      <c r="D1502">
        <v>33380.5</v>
      </c>
      <c r="E1502">
        <v>33313.300000000003</v>
      </c>
      <c r="F1502">
        <v>2462.71</v>
      </c>
      <c r="G1502">
        <v>2787.03</v>
      </c>
      <c r="H1502">
        <v>1118.4000000000001</v>
      </c>
      <c r="I1502">
        <v>774.35699999999997</v>
      </c>
      <c r="J1502">
        <v>859.43499999999995</v>
      </c>
      <c r="K1502">
        <v>28027</v>
      </c>
      <c r="L1502">
        <v>0.37571199999999999</v>
      </c>
      <c r="M1502">
        <v>0.61912199999999995</v>
      </c>
      <c r="N1502">
        <v>0</v>
      </c>
      <c r="O1502" t="s">
        <v>43</v>
      </c>
    </row>
    <row r="1503" spans="1:15" x14ac:dyDescent="0.25">
      <c r="A1503" t="s">
        <v>178</v>
      </c>
      <c r="B1503">
        <v>33565.4</v>
      </c>
      <c r="C1503">
        <v>33468.6</v>
      </c>
      <c r="D1503">
        <v>33467.800000000003</v>
      </c>
      <c r="E1503">
        <v>33398.300000000003</v>
      </c>
      <c r="F1503">
        <v>2480.5700000000002</v>
      </c>
      <c r="G1503">
        <v>2804.93</v>
      </c>
      <c r="H1503">
        <v>1127.0999999999999</v>
      </c>
      <c r="I1503">
        <v>781.33299999999997</v>
      </c>
      <c r="J1503">
        <v>859.43299999999999</v>
      </c>
      <c r="K1503">
        <v>28077</v>
      </c>
      <c r="L1503">
        <v>0.37621100000000002</v>
      </c>
      <c r="M1503">
        <v>0.623004</v>
      </c>
      <c r="N1503">
        <v>0</v>
      </c>
      <c r="O1503" t="s">
        <v>43</v>
      </c>
    </row>
    <row r="1504" spans="1:15" x14ac:dyDescent="0.25">
      <c r="A1504" t="s">
        <v>178</v>
      </c>
      <c r="B1504">
        <v>32624</v>
      </c>
      <c r="C1504">
        <v>32537</v>
      </c>
      <c r="D1504">
        <v>32536.400000000001</v>
      </c>
      <c r="E1504">
        <v>32468.7</v>
      </c>
      <c r="F1504">
        <v>2442.5500000000002</v>
      </c>
      <c r="G1504">
        <v>2670.49</v>
      </c>
      <c r="H1504">
        <v>1092.3900000000001</v>
      </c>
      <c r="I1504">
        <v>727.73900000000003</v>
      </c>
      <c r="J1504">
        <v>815.39800000000002</v>
      </c>
      <c r="K1504">
        <v>27323.599999999999</v>
      </c>
      <c r="L1504">
        <v>0.375828</v>
      </c>
      <c r="M1504">
        <v>0.62980400000000003</v>
      </c>
      <c r="N1504">
        <v>0</v>
      </c>
      <c r="O1504" t="s">
        <v>43</v>
      </c>
    </row>
    <row r="1505" spans="1:25" x14ac:dyDescent="0.25">
      <c r="A1505" t="s">
        <v>178</v>
      </c>
      <c r="B1505">
        <v>32016.1</v>
      </c>
      <c r="C1505">
        <v>31927.3</v>
      </c>
      <c r="D1505">
        <v>31926.6</v>
      </c>
      <c r="E1505">
        <v>31861.200000000001</v>
      </c>
      <c r="F1505">
        <v>2456.84</v>
      </c>
      <c r="G1505">
        <v>2591.3200000000002</v>
      </c>
      <c r="H1505">
        <v>1081.76</v>
      </c>
      <c r="I1505">
        <v>699.99800000000005</v>
      </c>
      <c r="J1505">
        <v>778.14200000000005</v>
      </c>
      <c r="K1505">
        <v>26783</v>
      </c>
      <c r="L1505">
        <v>0.37578800000000001</v>
      </c>
      <c r="M1505">
        <v>0.62947500000000001</v>
      </c>
      <c r="N1505">
        <v>0</v>
      </c>
      <c r="O1505" t="s">
        <v>43</v>
      </c>
    </row>
    <row r="1506" spans="1:25" x14ac:dyDescent="0.25">
      <c r="A1506" t="s">
        <v>178</v>
      </c>
      <c r="B1506">
        <v>31551.5</v>
      </c>
      <c r="C1506">
        <v>31459.9</v>
      </c>
      <c r="D1506">
        <v>31459.3</v>
      </c>
      <c r="E1506">
        <v>31393.200000000001</v>
      </c>
      <c r="F1506">
        <v>2439.13</v>
      </c>
      <c r="G1506">
        <v>2551.52</v>
      </c>
      <c r="H1506">
        <v>1042.92</v>
      </c>
      <c r="I1506">
        <v>694.92499999999995</v>
      </c>
      <c r="J1506">
        <v>782.22699999999998</v>
      </c>
      <c r="K1506">
        <v>26374.400000000001</v>
      </c>
      <c r="L1506">
        <v>0.37573200000000001</v>
      </c>
      <c r="M1506">
        <v>0.61911700000000003</v>
      </c>
      <c r="N1506">
        <v>0</v>
      </c>
      <c r="O1506" t="s">
        <v>43</v>
      </c>
    </row>
    <row r="1507" spans="1:25" x14ac:dyDescent="0.25">
      <c r="A1507" t="s">
        <v>178</v>
      </c>
      <c r="B1507">
        <v>31508.9</v>
      </c>
      <c r="C1507">
        <v>31419.8</v>
      </c>
      <c r="D1507">
        <v>31419.200000000001</v>
      </c>
      <c r="E1507">
        <v>31355.1</v>
      </c>
      <c r="F1507">
        <v>2430.21</v>
      </c>
      <c r="G1507">
        <v>2550.87</v>
      </c>
      <c r="H1507">
        <v>1057.8800000000001</v>
      </c>
      <c r="I1507">
        <v>689.71</v>
      </c>
      <c r="J1507">
        <v>771.61599999999999</v>
      </c>
      <c r="K1507">
        <v>26346.3</v>
      </c>
      <c r="L1507">
        <v>0.37571900000000003</v>
      </c>
      <c r="M1507">
        <v>0.61910699999999996</v>
      </c>
      <c r="N1507">
        <v>0</v>
      </c>
      <c r="O1507" t="s">
        <v>43</v>
      </c>
    </row>
    <row r="1508" spans="1:25" x14ac:dyDescent="0.25">
      <c r="A1508" t="s">
        <v>178</v>
      </c>
      <c r="B1508">
        <v>31611.7</v>
      </c>
      <c r="C1508">
        <v>31520.9</v>
      </c>
      <c r="D1508">
        <v>31520.400000000001</v>
      </c>
      <c r="E1508">
        <v>31457.599999999999</v>
      </c>
      <c r="F1508">
        <v>2399.39</v>
      </c>
      <c r="G1508">
        <v>2538.98</v>
      </c>
      <c r="H1508">
        <v>1055.83</v>
      </c>
      <c r="I1508">
        <v>691.072</v>
      </c>
      <c r="J1508">
        <v>760.65499999999997</v>
      </c>
      <c r="K1508">
        <v>26492</v>
      </c>
      <c r="L1508">
        <v>0.37579600000000002</v>
      </c>
      <c r="M1508">
        <v>0.62970800000000005</v>
      </c>
      <c r="N1508">
        <v>0</v>
      </c>
      <c r="O1508" t="s">
        <v>43</v>
      </c>
    </row>
    <row r="1509" spans="1:25" x14ac:dyDescent="0.25">
      <c r="A1509" t="s">
        <v>178</v>
      </c>
      <c r="B1509">
        <v>33060.400000000001</v>
      </c>
      <c r="C1509">
        <v>32965.4</v>
      </c>
      <c r="D1509">
        <v>32964.699999999997</v>
      </c>
      <c r="E1509">
        <v>32895.5</v>
      </c>
      <c r="F1509">
        <v>2468.19</v>
      </c>
      <c r="G1509">
        <v>2723.99</v>
      </c>
      <c r="H1509">
        <v>1114.1099999999999</v>
      </c>
      <c r="I1509">
        <v>747.85699999999997</v>
      </c>
      <c r="J1509">
        <v>825.83299999999997</v>
      </c>
      <c r="K1509">
        <v>27670.9</v>
      </c>
      <c r="L1509">
        <v>0.375745</v>
      </c>
      <c r="M1509">
        <v>0.61912199999999995</v>
      </c>
      <c r="N1509">
        <v>0</v>
      </c>
      <c r="O1509" t="s">
        <v>43</v>
      </c>
    </row>
    <row r="1510" spans="1:25" x14ac:dyDescent="0.25">
      <c r="A1510" t="s">
        <v>178</v>
      </c>
      <c r="B1510">
        <v>33064.1</v>
      </c>
      <c r="C1510">
        <v>32973.1</v>
      </c>
      <c r="D1510">
        <v>32972.400000000001</v>
      </c>
      <c r="E1510">
        <v>32902.300000000003</v>
      </c>
      <c r="F1510">
        <v>2465.86</v>
      </c>
      <c r="G1510">
        <v>2708.38</v>
      </c>
      <c r="H1510">
        <v>1099.24</v>
      </c>
      <c r="I1510">
        <v>747.94899999999996</v>
      </c>
      <c r="J1510">
        <v>826.41099999999994</v>
      </c>
      <c r="K1510">
        <v>27695</v>
      </c>
      <c r="L1510">
        <v>0.37651099999999998</v>
      </c>
      <c r="M1510">
        <v>0.61912</v>
      </c>
      <c r="N1510">
        <v>0</v>
      </c>
      <c r="O1510" t="s">
        <v>43</v>
      </c>
    </row>
    <row r="1511" spans="1:25" x14ac:dyDescent="0.25">
      <c r="A1511" t="s">
        <v>178</v>
      </c>
      <c r="B1511">
        <v>31739.1</v>
      </c>
      <c r="C1511">
        <v>31647.4</v>
      </c>
      <c r="D1511">
        <v>31646.9</v>
      </c>
      <c r="E1511">
        <v>31582.2</v>
      </c>
      <c r="F1511">
        <v>2456.2600000000002</v>
      </c>
      <c r="G1511">
        <v>2548.39</v>
      </c>
      <c r="H1511">
        <v>1060.22</v>
      </c>
      <c r="I1511">
        <v>686.39300000000003</v>
      </c>
      <c r="J1511">
        <v>769.43700000000001</v>
      </c>
      <c r="K1511">
        <v>26549.3</v>
      </c>
      <c r="L1511">
        <v>0.37569000000000002</v>
      </c>
      <c r="M1511">
        <v>0.61912199999999995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31450.5</v>
      </c>
      <c r="C1512">
        <v>31361</v>
      </c>
      <c r="D1512">
        <v>31360.5</v>
      </c>
      <c r="E1512">
        <v>31295.7</v>
      </c>
      <c r="F1512">
        <v>2438.7800000000002</v>
      </c>
      <c r="G1512">
        <v>2492.56</v>
      </c>
      <c r="H1512">
        <v>1059.19</v>
      </c>
      <c r="I1512">
        <v>667.30899999999997</v>
      </c>
      <c r="J1512">
        <v>734.93799999999999</v>
      </c>
      <c r="K1512">
        <v>26340.3</v>
      </c>
      <c r="L1512">
        <v>0.37569799999999998</v>
      </c>
      <c r="M1512">
        <v>0.619116</v>
      </c>
      <c r="N1512">
        <v>0</v>
      </c>
      <c r="O1512" t="s">
        <v>43</v>
      </c>
      <c r="R1512">
        <f>AVERAGE(B1463:B1512)</f>
        <v>32027.889999999992</v>
      </c>
      <c r="S1512">
        <f>AVERAGE(C1463:C1512)</f>
        <v>31936.964000000004</v>
      </c>
      <c r="U1512">
        <f>_xlfn.VAR.P(B1463:B1512)</f>
        <v>612190.63090000034</v>
      </c>
      <c r="V1512">
        <f>_xlfn.VAR.P(C1463:C1512)</f>
        <v>610617.62910400017</v>
      </c>
      <c r="X1512">
        <f>1.96*SQRT(U1512)/50</f>
        <v>30.671103844925057</v>
      </c>
      <c r="Y1512">
        <f>1.96*SQRT(V1512)/50</f>
        <v>30.631674351663687</v>
      </c>
    </row>
    <row r="1513" spans="1:25" x14ac:dyDescent="0.25">
      <c r="A1513" t="s">
        <v>179</v>
      </c>
      <c r="B1513">
        <v>1601589.0245000001</v>
      </c>
      <c r="C1513" t="s">
        <v>37</v>
      </c>
    </row>
    <row r="1514" spans="1:25" x14ac:dyDescent="0.25">
      <c r="A1514" t="s">
        <v>180</v>
      </c>
      <c r="B1514">
        <v>31019.3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0.37571500000000002</v>
      </c>
      <c r="L1514">
        <v>0.61911799999999995</v>
      </c>
      <c r="M1514">
        <v>0</v>
      </c>
      <c r="N1514" t="s">
        <v>43</v>
      </c>
    </row>
    <row r="1515" spans="1:25" x14ac:dyDescent="0.25">
      <c r="A1515" t="s">
        <v>180</v>
      </c>
      <c r="B1515">
        <v>31193.599999999999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0.37582300000000002</v>
      </c>
      <c r="L1515">
        <v>0.61912100000000003</v>
      </c>
      <c r="M1515">
        <v>0</v>
      </c>
      <c r="N1515" t="s">
        <v>43</v>
      </c>
    </row>
    <row r="1516" spans="1:25" x14ac:dyDescent="0.25">
      <c r="A1516" t="s">
        <v>180</v>
      </c>
      <c r="B1516">
        <v>31518.1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0.37913999999999998</v>
      </c>
      <c r="L1516">
        <v>0.61954299999999995</v>
      </c>
      <c r="M1516">
        <v>0</v>
      </c>
      <c r="N1516" t="s">
        <v>43</v>
      </c>
    </row>
    <row r="1517" spans="1:25" x14ac:dyDescent="0.25">
      <c r="A1517" t="s">
        <v>180</v>
      </c>
      <c r="B1517">
        <v>32716.2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0.37573499999999999</v>
      </c>
      <c r="L1517">
        <v>0.62351400000000001</v>
      </c>
      <c r="M1517">
        <v>0</v>
      </c>
      <c r="N1517" t="s">
        <v>43</v>
      </c>
    </row>
    <row r="1518" spans="1:25" x14ac:dyDescent="0.25">
      <c r="A1518" t="s">
        <v>180</v>
      </c>
      <c r="B1518">
        <v>31780.7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0.36513899999999999</v>
      </c>
      <c r="L1518">
        <v>0.62223799999999996</v>
      </c>
      <c r="M1518">
        <v>0</v>
      </c>
      <c r="N1518" t="s">
        <v>43</v>
      </c>
    </row>
    <row r="1519" spans="1:25" x14ac:dyDescent="0.25">
      <c r="A1519" t="s">
        <v>180</v>
      </c>
      <c r="B1519">
        <v>31545.200000000001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0.37431799999999998</v>
      </c>
      <c r="L1519">
        <v>0.62487999999999999</v>
      </c>
      <c r="M1519">
        <v>0</v>
      </c>
      <c r="N1519" t="s">
        <v>43</v>
      </c>
    </row>
    <row r="1520" spans="1:25" x14ac:dyDescent="0.25">
      <c r="A1520" t="s">
        <v>180</v>
      </c>
      <c r="B1520">
        <v>33323.5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0.37572699999999998</v>
      </c>
      <c r="L1520">
        <v>0.62922699999999998</v>
      </c>
      <c r="M1520">
        <v>0</v>
      </c>
      <c r="N1520" t="s">
        <v>43</v>
      </c>
    </row>
    <row r="1521" spans="1:14" x14ac:dyDescent="0.25">
      <c r="A1521" t="s">
        <v>180</v>
      </c>
      <c r="B1521">
        <v>31423.5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0.37579699999999999</v>
      </c>
      <c r="L1521">
        <v>0.62281799999999998</v>
      </c>
      <c r="M1521">
        <v>0</v>
      </c>
      <c r="N1521" t="s">
        <v>43</v>
      </c>
    </row>
    <row r="1522" spans="1:14" x14ac:dyDescent="0.25">
      <c r="A1522" t="s">
        <v>180</v>
      </c>
      <c r="B1522">
        <v>31161.3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0.36442999999999998</v>
      </c>
      <c r="L1522">
        <v>0.62980100000000006</v>
      </c>
      <c r="M1522">
        <v>0</v>
      </c>
      <c r="N1522" t="s">
        <v>43</v>
      </c>
    </row>
    <row r="1523" spans="1:14" x14ac:dyDescent="0.25">
      <c r="A1523" t="s">
        <v>180</v>
      </c>
      <c r="B1523">
        <v>31141.9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0.37570599999999998</v>
      </c>
      <c r="L1523">
        <v>0.61912100000000003</v>
      </c>
      <c r="M1523">
        <v>0</v>
      </c>
      <c r="N1523" t="s">
        <v>43</v>
      </c>
    </row>
    <row r="1524" spans="1:14" x14ac:dyDescent="0.25">
      <c r="A1524" t="s">
        <v>180</v>
      </c>
      <c r="B1524">
        <v>31207.5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0.37710300000000002</v>
      </c>
      <c r="L1524">
        <v>0.61912199999999995</v>
      </c>
      <c r="M1524">
        <v>0</v>
      </c>
      <c r="N1524" t="s">
        <v>43</v>
      </c>
    </row>
    <row r="1525" spans="1:14" x14ac:dyDescent="0.25">
      <c r="A1525" t="s">
        <v>180</v>
      </c>
      <c r="B1525">
        <v>31160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0.37574099999999999</v>
      </c>
      <c r="L1525">
        <v>0.62910299999999997</v>
      </c>
      <c r="M1525">
        <v>0</v>
      </c>
      <c r="N1525" t="s">
        <v>43</v>
      </c>
    </row>
    <row r="1526" spans="1:14" x14ac:dyDescent="0.25">
      <c r="A1526" t="s">
        <v>180</v>
      </c>
      <c r="B1526">
        <v>31406.7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0.375807</v>
      </c>
      <c r="L1526">
        <v>0.619116</v>
      </c>
      <c r="M1526">
        <v>0</v>
      </c>
      <c r="N1526" t="s">
        <v>43</v>
      </c>
    </row>
    <row r="1527" spans="1:14" x14ac:dyDescent="0.25">
      <c r="A1527" t="s">
        <v>180</v>
      </c>
      <c r="B1527">
        <v>33001.800000000003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0.37576500000000002</v>
      </c>
      <c r="L1527">
        <v>0.62978400000000001</v>
      </c>
      <c r="M1527">
        <v>0</v>
      </c>
      <c r="N1527" t="s">
        <v>43</v>
      </c>
    </row>
    <row r="1528" spans="1:14" x14ac:dyDescent="0.25">
      <c r="A1528" t="s">
        <v>180</v>
      </c>
      <c r="B1528">
        <v>32933.4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0.37573899999999999</v>
      </c>
      <c r="L1528">
        <v>0.62617699999999998</v>
      </c>
      <c r="M1528">
        <v>0</v>
      </c>
      <c r="N1528" t="s">
        <v>43</v>
      </c>
    </row>
    <row r="1529" spans="1:14" x14ac:dyDescent="0.25">
      <c r="A1529" t="s">
        <v>180</v>
      </c>
      <c r="B1529">
        <v>33270.800000000003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0.375753</v>
      </c>
      <c r="L1529">
        <v>0.62504800000000005</v>
      </c>
      <c r="M1529">
        <v>0</v>
      </c>
      <c r="N1529" t="s">
        <v>43</v>
      </c>
    </row>
    <row r="1530" spans="1:14" x14ac:dyDescent="0.25">
      <c r="A1530" t="s">
        <v>180</v>
      </c>
      <c r="B1530">
        <v>32089.1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0.37571100000000002</v>
      </c>
      <c r="L1530">
        <v>0.62787999999999999</v>
      </c>
      <c r="M1530">
        <v>0</v>
      </c>
      <c r="N1530" t="s">
        <v>43</v>
      </c>
    </row>
    <row r="1531" spans="1:14" x14ac:dyDescent="0.25">
      <c r="A1531" t="s">
        <v>180</v>
      </c>
      <c r="B1531">
        <v>31183.8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0.375969</v>
      </c>
      <c r="L1531">
        <v>0.61912199999999995</v>
      </c>
      <c r="M1531">
        <v>0</v>
      </c>
      <c r="N1531" t="s">
        <v>43</v>
      </c>
    </row>
    <row r="1532" spans="1:14" x14ac:dyDescent="0.25">
      <c r="A1532" t="s">
        <v>180</v>
      </c>
      <c r="B1532">
        <v>31204.2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0.375697</v>
      </c>
      <c r="L1532">
        <v>0.61912199999999995</v>
      </c>
      <c r="M1532">
        <v>0</v>
      </c>
      <c r="N1532" t="s">
        <v>43</v>
      </c>
    </row>
    <row r="1533" spans="1:14" x14ac:dyDescent="0.25">
      <c r="A1533" t="s">
        <v>180</v>
      </c>
      <c r="B1533">
        <v>31808.9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0.37628099999999998</v>
      </c>
      <c r="L1533">
        <v>0.62960799999999995</v>
      </c>
      <c r="M1533">
        <v>0</v>
      </c>
      <c r="N1533" t="s">
        <v>43</v>
      </c>
    </row>
    <row r="1534" spans="1:14" x14ac:dyDescent="0.25">
      <c r="A1534" t="s">
        <v>180</v>
      </c>
      <c r="B1534">
        <v>33425.699999999997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0.37572699999999998</v>
      </c>
      <c r="L1534">
        <v>0.61912199999999995</v>
      </c>
      <c r="M1534">
        <v>0</v>
      </c>
      <c r="N1534" t="s">
        <v>43</v>
      </c>
    </row>
    <row r="1535" spans="1:14" x14ac:dyDescent="0.25">
      <c r="A1535" t="s">
        <v>180</v>
      </c>
      <c r="B1535">
        <v>32348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0.375917</v>
      </c>
      <c r="L1535">
        <v>0.62761100000000003</v>
      </c>
      <c r="M1535">
        <v>0</v>
      </c>
      <c r="N1535" t="s">
        <v>43</v>
      </c>
    </row>
    <row r="1536" spans="1:14" x14ac:dyDescent="0.25">
      <c r="A1536" t="s">
        <v>180</v>
      </c>
      <c r="B1536">
        <v>31305.599999999999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0.375693</v>
      </c>
      <c r="L1536">
        <v>0.61912199999999995</v>
      </c>
      <c r="M1536">
        <v>0</v>
      </c>
      <c r="N1536" t="s">
        <v>43</v>
      </c>
    </row>
    <row r="1537" spans="1:14" x14ac:dyDescent="0.25">
      <c r="A1537" t="s">
        <v>180</v>
      </c>
      <c r="B1537">
        <v>31365.599999999999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0.37859799999999999</v>
      </c>
      <c r="L1537">
        <v>0.61912199999999995</v>
      </c>
      <c r="M1537">
        <v>0</v>
      </c>
      <c r="N1537" t="s">
        <v>43</v>
      </c>
    </row>
    <row r="1538" spans="1:14" x14ac:dyDescent="0.25">
      <c r="A1538" t="s">
        <v>180</v>
      </c>
      <c r="B1538">
        <v>31316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0.37635099999999999</v>
      </c>
      <c r="L1538">
        <v>0.62424800000000003</v>
      </c>
      <c r="M1538">
        <v>0</v>
      </c>
      <c r="N1538" t="s">
        <v>43</v>
      </c>
    </row>
    <row r="1539" spans="1:14" x14ac:dyDescent="0.25">
      <c r="A1539" t="s">
        <v>180</v>
      </c>
      <c r="B1539">
        <v>31232.400000000001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0.37578299999999998</v>
      </c>
      <c r="L1539">
        <v>0.62965400000000005</v>
      </c>
      <c r="M1539">
        <v>0</v>
      </c>
      <c r="N1539" t="s">
        <v>43</v>
      </c>
    </row>
    <row r="1540" spans="1:14" x14ac:dyDescent="0.25">
      <c r="A1540" t="s">
        <v>180</v>
      </c>
      <c r="B1540">
        <v>31691.1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0.37572</v>
      </c>
      <c r="L1540">
        <v>0.628413</v>
      </c>
      <c r="M1540">
        <v>0</v>
      </c>
      <c r="N1540" t="s">
        <v>43</v>
      </c>
    </row>
    <row r="1541" spans="1:14" x14ac:dyDescent="0.25">
      <c r="A1541" t="s">
        <v>180</v>
      </c>
      <c r="B1541">
        <v>33284.9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0.37588199999999999</v>
      </c>
      <c r="L1541">
        <v>0.62177499999999997</v>
      </c>
      <c r="M1541">
        <v>0</v>
      </c>
      <c r="N1541" t="s">
        <v>43</v>
      </c>
    </row>
    <row r="1542" spans="1:14" x14ac:dyDescent="0.25">
      <c r="A1542" t="s">
        <v>180</v>
      </c>
      <c r="B1542">
        <v>32828.9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0.37584200000000001</v>
      </c>
      <c r="L1542">
        <v>0.61911400000000005</v>
      </c>
      <c r="M1542">
        <v>0</v>
      </c>
      <c r="N1542" t="s">
        <v>43</v>
      </c>
    </row>
    <row r="1543" spans="1:14" x14ac:dyDescent="0.25">
      <c r="A1543" t="s">
        <v>180</v>
      </c>
      <c r="B1543">
        <v>31416.400000000001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0.36599599999999999</v>
      </c>
      <c r="L1543">
        <v>0.62683199999999994</v>
      </c>
      <c r="M1543">
        <v>0</v>
      </c>
      <c r="N1543" t="s">
        <v>43</v>
      </c>
    </row>
    <row r="1544" spans="1:14" x14ac:dyDescent="0.25">
      <c r="A1544" t="s">
        <v>180</v>
      </c>
      <c r="B1544">
        <v>31283.200000000001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0.375691</v>
      </c>
      <c r="L1544">
        <v>0.61912199999999995</v>
      </c>
      <c r="M1544">
        <v>0</v>
      </c>
      <c r="N1544" t="s">
        <v>43</v>
      </c>
    </row>
    <row r="1545" spans="1:14" x14ac:dyDescent="0.25">
      <c r="A1545" t="s">
        <v>180</v>
      </c>
      <c r="B1545">
        <v>31736.799999999999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0.37603700000000001</v>
      </c>
      <c r="L1545">
        <v>0.619116</v>
      </c>
      <c r="M1545">
        <v>0</v>
      </c>
      <c r="N1545" t="s">
        <v>43</v>
      </c>
    </row>
    <row r="1546" spans="1:14" x14ac:dyDescent="0.25">
      <c r="A1546" t="s">
        <v>180</v>
      </c>
      <c r="B1546">
        <v>31581.7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0.37578</v>
      </c>
      <c r="L1546">
        <v>0.62725399999999998</v>
      </c>
      <c r="M1546">
        <v>0</v>
      </c>
      <c r="N1546" t="s">
        <v>43</v>
      </c>
    </row>
    <row r="1547" spans="1:14" x14ac:dyDescent="0.25">
      <c r="A1547" t="s">
        <v>180</v>
      </c>
      <c r="B1547">
        <v>32010.6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0.375722</v>
      </c>
      <c r="L1547">
        <v>0.61912199999999995</v>
      </c>
      <c r="M1547">
        <v>0</v>
      </c>
      <c r="N1547" t="s">
        <v>43</v>
      </c>
    </row>
    <row r="1548" spans="1:14" x14ac:dyDescent="0.25">
      <c r="A1548" t="s">
        <v>180</v>
      </c>
      <c r="B1548">
        <v>31310.799999999999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0.36458600000000002</v>
      </c>
      <c r="L1548">
        <v>0.62774600000000003</v>
      </c>
      <c r="M1548">
        <v>0</v>
      </c>
      <c r="N1548" t="s">
        <v>43</v>
      </c>
    </row>
    <row r="1549" spans="1:14" x14ac:dyDescent="0.25">
      <c r="A1549" t="s">
        <v>180</v>
      </c>
      <c r="B1549">
        <v>31893.4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0.376886</v>
      </c>
      <c r="L1549">
        <v>0.61910900000000002</v>
      </c>
      <c r="M1549">
        <v>0</v>
      </c>
      <c r="N1549" t="s">
        <v>43</v>
      </c>
    </row>
    <row r="1550" spans="1:14" x14ac:dyDescent="0.25">
      <c r="A1550" t="s">
        <v>180</v>
      </c>
      <c r="B1550">
        <v>32461.200000000001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0.375722</v>
      </c>
      <c r="L1550">
        <v>0.62815600000000005</v>
      </c>
      <c r="M1550">
        <v>0</v>
      </c>
      <c r="N1550" t="s">
        <v>43</v>
      </c>
    </row>
    <row r="1551" spans="1:14" x14ac:dyDescent="0.25">
      <c r="A1551" t="s">
        <v>180</v>
      </c>
      <c r="B1551">
        <v>31428.1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0.37576599999999999</v>
      </c>
      <c r="L1551">
        <v>0.61909499999999995</v>
      </c>
      <c r="M1551">
        <v>0</v>
      </c>
      <c r="N1551" t="s">
        <v>43</v>
      </c>
    </row>
    <row r="1552" spans="1:14" x14ac:dyDescent="0.25">
      <c r="A1552" t="s">
        <v>180</v>
      </c>
      <c r="B1552">
        <v>31445.4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0.375778</v>
      </c>
      <c r="L1552">
        <v>0.61911899999999997</v>
      </c>
      <c r="M1552">
        <v>0</v>
      </c>
      <c r="N1552" t="s">
        <v>43</v>
      </c>
    </row>
    <row r="1553" spans="1:25" x14ac:dyDescent="0.25">
      <c r="A1553" t="s">
        <v>180</v>
      </c>
      <c r="B1553">
        <v>32803.300000000003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0.37570100000000001</v>
      </c>
      <c r="L1553">
        <v>0.61910200000000004</v>
      </c>
      <c r="M1553">
        <v>0</v>
      </c>
      <c r="N1553" t="s">
        <v>43</v>
      </c>
    </row>
    <row r="1554" spans="1:25" x14ac:dyDescent="0.25">
      <c r="A1554" t="s">
        <v>180</v>
      </c>
      <c r="B1554">
        <v>33199.800000000003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0.373552</v>
      </c>
      <c r="L1554">
        <v>0.61911700000000003</v>
      </c>
      <c r="M1554">
        <v>0</v>
      </c>
      <c r="N1554" t="s">
        <v>43</v>
      </c>
    </row>
    <row r="1555" spans="1:25" x14ac:dyDescent="0.25">
      <c r="A1555" t="s">
        <v>180</v>
      </c>
      <c r="B1555">
        <v>32455.9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0.37569000000000002</v>
      </c>
      <c r="L1555">
        <v>0.61912199999999995</v>
      </c>
      <c r="M1555">
        <v>0</v>
      </c>
      <c r="N1555" t="s">
        <v>43</v>
      </c>
    </row>
    <row r="1556" spans="1:25" x14ac:dyDescent="0.25">
      <c r="A1556" t="s">
        <v>180</v>
      </c>
      <c r="B1556">
        <v>33447.800000000003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0.37569000000000002</v>
      </c>
      <c r="L1556">
        <v>0.61912199999999995</v>
      </c>
      <c r="M1556">
        <v>0</v>
      </c>
      <c r="N1556" t="s">
        <v>43</v>
      </c>
    </row>
    <row r="1557" spans="1:25" x14ac:dyDescent="0.25">
      <c r="A1557" t="s">
        <v>180</v>
      </c>
      <c r="B1557">
        <v>32376.5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0.37571599999999999</v>
      </c>
      <c r="L1557">
        <v>0.62933099999999997</v>
      </c>
      <c r="M1557">
        <v>0</v>
      </c>
      <c r="N1557" t="s">
        <v>43</v>
      </c>
    </row>
    <row r="1558" spans="1:25" x14ac:dyDescent="0.25">
      <c r="A1558" t="s">
        <v>180</v>
      </c>
      <c r="B1558">
        <v>32430.799999999999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0.375695</v>
      </c>
      <c r="L1558">
        <v>0.62578</v>
      </c>
      <c r="M1558">
        <v>0</v>
      </c>
      <c r="N1558" t="s">
        <v>43</v>
      </c>
    </row>
    <row r="1559" spans="1:25" x14ac:dyDescent="0.25">
      <c r="A1559" t="s">
        <v>180</v>
      </c>
      <c r="B1559">
        <v>31408.799999999999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0.37569000000000002</v>
      </c>
      <c r="L1559">
        <v>0.62976299999999996</v>
      </c>
      <c r="M1559">
        <v>0</v>
      </c>
      <c r="N1559" t="s">
        <v>43</v>
      </c>
    </row>
    <row r="1560" spans="1:25" x14ac:dyDescent="0.25">
      <c r="A1560" t="s">
        <v>180</v>
      </c>
      <c r="B1560">
        <v>31197.4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0.375724</v>
      </c>
      <c r="L1560">
        <v>0.62378800000000001</v>
      </c>
      <c r="M1560">
        <v>0</v>
      </c>
      <c r="N1560" t="s">
        <v>43</v>
      </c>
    </row>
    <row r="1561" spans="1:25" x14ac:dyDescent="0.25">
      <c r="A1561" t="s">
        <v>180</v>
      </c>
      <c r="B1561">
        <v>31269.7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0.37618000000000001</v>
      </c>
      <c r="L1561">
        <v>0.61912199999999995</v>
      </c>
      <c r="M1561">
        <v>0</v>
      </c>
      <c r="N1561" t="s">
        <v>43</v>
      </c>
    </row>
    <row r="1562" spans="1:25" x14ac:dyDescent="0.25">
      <c r="A1562" t="s">
        <v>180</v>
      </c>
      <c r="B1562">
        <v>31298.5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0.37569200000000003</v>
      </c>
      <c r="L1562">
        <v>0.629386</v>
      </c>
      <c r="M1562">
        <v>0</v>
      </c>
      <c r="N1562" t="s">
        <v>43</v>
      </c>
    </row>
    <row r="1563" spans="1:25" x14ac:dyDescent="0.25">
      <c r="A1563" t="s">
        <v>180</v>
      </c>
      <c r="B1563">
        <v>31453.4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0.37570999999999999</v>
      </c>
      <c r="L1563">
        <v>0.62912599999999996</v>
      </c>
      <c r="M1563">
        <v>0</v>
      </c>
      <c r="N1563" t="s">
        <v>43</v>
      </c>
    </row>
    <row r="1564" spans="1:25" x14ac:dyDescent="0.25">
      <c r="A1564" t="s">
        <v>180</v>
      </c>
      <c r="B1564">
        <v>31515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0.37570599999999998</v>
      </c>
      <c r="L1564">
        <v>0.62051699999999999</v>
      </c>
      <c r="M1564">
        <v>0</v>
      </c>
      <c r="N1564" t="s">
        <v>43</v>
      </c>
    </row>
    <row r="1565" spans="1:25" x14ac:dyDescent="0.25">
      <c r="A1565" t="s">
        <v>180</v>
      </c>
      <c r="B1565">
        <v>31657.3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0.37595499999999998</v>
      </c>
      <c r="L1565">
        <v>0.627413</v>
      </c>
      <c r="M1565">
        <v>0</v>
      </c>
      <c r="N1565" t="s">
        <v>43</v>
      </c>
    </row>
    <row r="1566" spans="1:25" x14ac:dyDescent="0.25">
      <c r="A1566" t="s">
        <v>180</v>
      </c>
      <c r="B1566">
        <v>31987.4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0.37580599999999997</v>
      </c>
      <c r="L1566">
        <v>0.61912199999999995</v>
      </c>
      <c r="M1566">
        <v>0</v>
      </c>
      <c r="N1566" t="s">
        <v>43</v>
      </c>
    </row>
    <row r="1567" spans="1:25" x14ac:dyDescent="0.25">
      <c r="A1567" t="s">
        <v>180</v>
      </c>
      <c r="B1567">
        <v>31662.799999999999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0.37583800000000001</v>
      </c>
      <c r="L1567">
        <v>0.622004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31230.1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0.37574400000000002</v>
      </c>
      <c r="L1568">
        <v>0.62976900000000002</v>
      </c>
      <c r="M1568">
        <v>0</v>
      </c>
      <c r="N1568" t="s">
        <v>43</v>
      </c>
      <c r="R1568">
        <f>AVERAGE(B1519:B1568)</f>
        <v>31892.437999999998</v>
      </c>
      <c r="S1568">
        <f>AVERAGE(C1519:C1568)</f>
        <v>0</v>
      </c>
      <c r="U1568">
        <f>_xlfn.VAR.P(B1519:B1568)</f>
        <v>534523.26595600089</v>
      </c>
      <c r="V1568">
        <f>_xlfn.VAR.P(C1519:C1568)</f>
        <v>0</v>
      </c>
      <c r="X1568">
        <f>1.96*SQRT(U1568)/50</f>
        <v>28.659550439576492</v>
      </c>
      <c r="Y1568">
        <f>1.96*SQRT(V1568)/50</f>
        <v>0</v>
      </c>
    </row>
    <row r="1569" spans="1:13" x14ac:dyDescent="0.25">
      <c r="A1569" t="s">
        <v>181</v>
      </c>
      <c r="B1569">
        <v>1594764.075</v>
      </c>
      <c r="C1569" t="s">
        <v>37</v>
      </c>
    </row>
    <row r="1570" spans="1:13" x14ac:dyDescent="0.25">
      <c r="A1570" t="s">
        <v>182</v>
      </c>
      <c r="B1570">
        <v>29622.3</v>
      </c>
      <c r="C1570">
        <v>29595.5</v>
      </c>
      <c r="D1570">
        <v>29594.9</v>
      </c>
      <c r="E1570">
        <v>29533.7</v>
      </c>
      <c r="F1570">
        <v>2375.6799999999998</v>
      </c>
      <c r="G1570">
        <v>0</v>
      </c>
      <c r="H1570">
        <v>1045.92</v>
      </c>
      <c r="I1570">
        <v>0</v>
      </c>
      <c r="J1570">
        <v>0.37125599999999997</v>
      </c>
      <c r="K1570">
        <v>0.61912100000000003</v>
      </c>
      <c r="L1570">
        <v>0</v>
      </c>
      <c r="M1570" t="s">
        <v>43</v>
      </c>
    </row>
    <row r="1571" spans="1:13" x14ac:dyDescent="0.25">
      <c r="A1571" t="s">
        <v>182</v>
      </c>
      <c r="B1571">
        <v>29885.8</v>
      </c>
      <c r="C1571">
        <v>29860.7</v>
      </c>
      <c r="D1571">
        <v>29860.2</v>
      </c>
      <c r="E1571">
        <v>29796.3</v>
      </c>
      <c r="F1571">
        <v>2412.64</v>
      </c>
      <c r="G1571">
        <v>0</v>
      </c>
      <c r="H1571">
        <v>1045.8599999999999</v>
      </c>
      <c r="I1571">
        <v>0</v>
      </c>
      <c r="J1571">
        <v>0.37581999999999999</v>
      </c>
      <c r="K1571">
        <v>0.62978999999999996</v>
      </c>
      <c r="L1571">
        <v>0</v>
      </c>
      <c r="M1571" t="s">
        <v>43</v>
      </c>
    </row>
    <row r="1572" spans="1:13" x14ac:dyDescent="0.25">
      <c r="A1572" t="s">
        <v>182</v>
      </c>
      <c r="B1572">
        <v>29988.3</v>
      </c>
      <c r="C1572">
        <v>29960.799999999999</v>
      </c>
      <c r="D1572">
        <v>29960.2</v>
      </c>
      <c r="E1572">
        <v>29894.5</v>
      </c>
      <c r="F1572">
        <v>2411.9299999999998</v>
      </c>
      <c r="G1572">
        <v>0</v>
      </c>
      <c r="H1572">
        <v>1064.3399999999999</v>
      </c>
      <c r="I1572">
        <v>0</v>
      </c>
      <c r="J1572">
        <v>0.37704100000000002</v>
      </c>
      <c r="K1572">
        <v>0.61912</v>
      </c>
      <c r="L1572">
        <v>0</v>
      </c>
      <c r="M1572" t="s">
        <v>43</v>
      </c>
    </row>
    <row r="1573" spans="1:13" x14ac:dyDescent="0.25">
      <c r="A1573" t="s">
        <v>182</v>
      </c>
      <c r="B1573">
        <v>30456.5</v>
      </c>
      <c r="C1573">
        <v>30428.400000000001</v>
      </c>
      <c r="D1573">
        <v>30427.7</v>
      </c>
      <c r="E1573">
        <v>30365.4</v>
      </c>
      <c r="F1573">
        <v>2440.71</v>
      </c>
      <c r="G1573">
        <v>0</v>
      </c>
      <c r="H1573">
        <v>1074.1500000000001</v>
      </c>
      <c r="I1573">
        <v>0</v>
      </c>
      <c r="J1573">
        <v>0.37573800000000002</v>
      </c>
      <c r="K1573">
        <v>0.62970700000000002</v>
      </c>
      <c r="L1573">
        <v>0</v>
      </c>
      <c r="M1573" t="s">
        <v>43</v>
      </c>
    </row>
    <row r="1574" spans="1:13" x14ac:dyDescent="0.25">
      <c r="A1574" t="s">
        <v>182</v>
      </c>
      <c r="B1574">
        <v>30184</v>
      </c>
      <c r="C1574">
        <v>30156.400000000001</v>
      </c>
      <c r="D1574">
        <v>30155.8</v>
      </c>
      <c r="E1574">
        <v>30091.599999999999</v>
      </c>
      <c r="F1574">
        <v>2396.15</v>
      </c>
      <c r="G1574">
        <v>0</v>
      </c>
      <c r="H1574">
        <v>1070.04</v>
      </c>
      <c r="I1574">
        <v>0</v>
      </c>
      <c r="J1574">
        <v>0.375718</v>
      </c>
      <c r="K1574">
        <v>0.62950899999999999</v>
      </c>
      <c r="L1574">
        <v>0</v>
      </c>
      <c r="M1574" t="s">
        <v>43</v>
      </c>
    </row>
    <row r="1575" spans="1:13" x14ac:dyDescent="0.25">
      <c r="A1575" t="s">
        <v>182</v>
      </c>
      <c r="B1575">
        <v>30032.9</v>
      </c>
      <c r="C1575">
        <v>30003.8</v>
      </c>
      <c r="D1575">
        <v>30003.200000000001</v>
      </c>
      <c r="E1575">
        <v>29938.2</v>
      </c>
      <c r="F1575">
        <v>2424.94</v>
      </c>
      <c r="G1575">
        <v>0</v>
      </c>
      <c r="H1575">
        <v>1042.3399999999999</v>
      </c>
      <c r="I1575">
        <v>0</v>
      </c>
      <c r="J1575">
        <v>0.37642100000000001</v>
      </c>
      <c r="K1575">
        <v>0.61910699999999996</v>
      </c>
      <c r="L1575">
        <v>0</v>
      </c>
      <c r="M1575" t="s">
        <v>43</v>
      </c>
    </row>
    <row r="1576" spans="1:13" x14ac:dyDescent="0.25">
      <c r="A1576" t="s">
        <v>182</v>
      </c>
      <c r="B1576">
        <v>30246.9</v>
      </c>
      <c r="C1576">
        <v>30219.9</v>
      </c>
      <c r="D1576">
        <v>30219.200000000001</v>
      </c>
      <c r="E1576">
        <v>30152.799999999999</v>
      </c>
      <c r="F1576">
        <v>2407.94</v>
      </c>
      <c r="G1576">
        <v>0</v>
      </c>
      <c r="H1576">
        <v>1071.25</v>
      </c>
      <c r="I1576">
        <v>0</v>
      </c>
      <c r="J1576">
        <v>0.375801</v>
      </c>
      <c r="K1576">
        <v>0.61910900000000002</v>
      </c>
      <c r="L1576">
        <v>0</v>
      </c>
      <c r="M1576" t="s">
        <v>43</v>
      </c>
    </row>
    <row r="1577" spans="1:13" x14ac:dyDescent="0.25">
      <c r="A1577" t="s">
        <v>182</v>
      </c>
      <c r="B1577">
        <v>30126</v>
      </c>
      <c r="C1577">
        <v>30099.599999999999</v>
      </c>
      <c r="D1577">
        <v>30099</v>
      </c>
      <c r="E1577">
        <v>30037.1</v>
      </c>
      <c r="F1577">
        <v>2398.9699999999998</v>
      </c>
      <c r="G1577">
        <v>0</v>
      </c>
      <c r="H1577">
        <v>1057.19</v>
      </c>
      <c r="I1577">
        <v>0</v>
      </c>
      <c r="J1577">
        <v>0.37570900000000002</v>
      </c>
      <c r="K1577">
        <v>0.619116</v>
      </c>
      <c r="L1577">
        <v>0</v>
      </c>
      <c r="M1577" t="s">
        <v>43</v>
      </c>
    </row>
    <row r="1578" spans="1:13" x14ac:dyDescent="0.25">
      <c r="A1578" t="s">
        <v>182</v>
      </c>
      <c r="B1578">
        <v>29990</v>
      </c>
      <c r="C1578">
        <v>29962</v>
      </c>
      <c r="D1578">
        <v>29961.4</v>
      </c>
      <c r="E1578">
        <v>29897.7</v>
      </c>
      <c r="F1578">
        <v>2378.44</v>
      </c>
      <c r="G1578">
        <v>0</v>
      </c>
      <c r="H1578">
        <v>1064.23</v>
      </c>
      <c r="I1578">
        <v>0</v>
      </c>
      <c r="J1578">
        <v>0.37576399999999999</v>
      </c>
      <c r="K1578">
        <v>0.61910100000000001</v>
      </c>
      <c r="L1578">
        <v>0</v>
      </c>
      <c r="M1578" t="s">
        <v>43</v>
      </c>
    </row>
    <row r="1579" spans="1:13" x14ac:dyDescent="0.25">
      <c r="A1579" t="s">
        <v>182</v>
      </c>
      <c r="B1579">
        <v>30023</v>
      </c>
      <c r="C1579">
        <v>29997.599999999999</v>
      </c>
      <c r="D1579">
        <v>29997</v>
      </c>
      <c r="E1579">
        <v>29936.7</v>
      </c>
      <c r="F1579">
        <v>2385.16</v>
      </c>
      <c r="G1579">
        <v>0</v>
      </c>
      <c r="H1579">
        <v>1052.6099999999999</v>
      </c>
      <c r="I1579">
        <v>0</v>
      </c>
      <c r="J1579">
        <v>0.37571500000000002</v>
      </c>
      <c r="K1579">
        <v>0.629749</v>
      </c>
      <c r="L1579">
        <v>0</v>
      </c>
      <c r="M1579" t="s">
        <v>43</v>
      </c>
    </row>
    <row r="1580" spans="1:13" x14ac:dyDescent="0.25">
      <c r="A1580" t="s">
        <v>182</v>
      </c>
      <c r="B1580">
        <v>30031.5</v>
      </c>
      <c r="C1580">
        <v>30002.400000000001</v>
      </c>
      <c r="D1580">
        <v>30001.8</v>
      </c>
      <c r="E1580">
        <v>29939.599999999999</v>
      </c>
      <c r="F1580">
        <v>2383.27</v>
      </c>
      <c r="G1580">
        <v>0</v>
      </c>
      <c r="H1580">
        <v>1061.5</v>
      </c>
      <c r="I1580">
        <v>0</v>
      </c>
      <c r="J1580">
        <v>0.37584600000000001</v>
      </c>
      <c r="K1580">
        <v>0.61911700000000003</v>
      </c>
      <c r="L1580">
        <v>0</v>
      </c>
      <c r="M1580" t="s">
        <v>43</v>
      </c>
    </row>
    <row r="1581" spans="1:13" x14ac:dyDescent="0.25">
      <c r="A1581" t="s">
        <v>182</v>
      </c>
      <c r="B1581">
        <v>30042.799999999999</v>
      </c>
      <c r="C1581">
        <v>30016.9</v>
      </c>
      <c r="D1581">
        <v>30016.3</v>
      </c>
      <c r="E1581">
        <v>29954.2</v>
      </c>
      <c r="F1581">
        <v>2386.88</v>
      </c>
      <c r="G1581">
        <v>0</v>
      </c>
      <c r="H1581">
        <v>1063.32</v>
      </c>
      <c r="I1581">
        <v>0</v>
      </c>
      <c r="J1581">
        <v>0.37569000000000002</v>
      </c>
      <c r="K1581">
        <v>0.62963599999999997</v>
      </c>
      <c r="L1581">
        <v>0</v>
      </c>
      <c r="M1581" t="s">
        <v>43</v>
      </c>
    </row>
    <row r="1582" spans="1:13" x14ac:dyDescent="0.25">
      <c r="A1582" t="s">
        <v>182</v>
      </c>
      <c r="B1582">
        <v>30836.5</v>
      </c>
      <c r="C1582">
        <v>30810.7</v>
      </c>
      <c r="D1582">
        <v>30810</v>
      </c>
      <c r="E1582">
        <v>30746.1</v>
      </c>
      <c r="F1582">
        <v>2441.4899999999998</v>
      </c>
      <c r="G1582">
        <v>0</v>
      </c>
      <c r="H1582">
        <v>1093.2</v>
      </c>
      <c r="I1582">
        <v>0</v>
      </c>
      <c r="J1582">
        <v>0.37585099999999999</v>
      </c>
      <c r="K1582">
        <v>0.61912199999999995</v>
      </c>
      <c r="L1582">
        <v>0</v>
      </c>
      <c r="M1582" t="s">
        <v>43</v>
      </c>
    </row>
    <row r="1583" spans="1:13" x14ac:dyDescent="0.25">
      <c r="A1583" t="s">
        <v>182</v>
      </c>
      <c r="B1583">
        <v>31003</v>
      </c>
      <c r="C1583">
        <v>30973.9</v>
      </c>
      <c r="D1583">
        <v>30973.200000000001</v>
      </c>
      <c r="E1583">
        <v>30908.2</v>
      </c>
      <c r="F1583">
        <v>2459.86</v>
      </c>
      <c r="G1583">
        <v>0</v>
      </c>
      <c r="H1583">
        <v>1092.27</v>
      </c>
      <c r="I1583">
        <v>0</v>
      </c>
      <c r="J1583">
        <v>0.37569599999999997</v>
      </c>
      <c r="K1583">
        <v>0.61912199999999995</v>
      </c>
      <c r="L1583">
        <v>0</v>
      </c>
      <c r="M1583" t="s">
        <v>43</v>
      </c>
    </row>
    <row r="1584" spans="1:13" x14ac:dyDescent="0.25">
      <c r="A1584" t="s">
        <v>182</v>
      </c>
      <c r="B1584">
        <v>31588.1</v>
      </c>
      <c r="C1584">
        <v>31560.799999999999</v>
      </c>
      <c r="D1584">
        <v>31560</v>
      </c>
      <c r="E1584">
        <v>31494.5</v>
      </c>
      <c r="F1584">
        <v>2439.23</v>
      </c>
      <c r="G1584">
        <v>0</v>
      </c>
      <c r="H1584">
        <v>1116.3699999999999</v>
      </c>
      <c r="I1584">
        <v>0</v>
      </c>
      <c r="J1584">
        <v>0.37569799999999998</v>
      </c>
      <c r="K1584">
        <v>0.62795500000000004</v>
      </c>
      <c r="L1584">
        <v>0</v>
      </c>
      <c r="M1584" t="s">
        <v>43</v>
      </c>
    </row>
    <row r="1585" spans="1:13" x14ac:dyDescent="0.25">
      <c r="A1585" t="s">
        <v>182</v>
      </c>
      <c r="B1585">
        <v>30898.5</v>
      </c>
      <c r="C1585">
        <v>30872.400000000001</v>
      </c>
      <c r="D1585">
        <v>30871.599999999999</v>
      </c>
      <c r="E1585">
        <v>30806</v>
      </c>
      <c r="F1585">
        <v>2446.3000000000002</v>
      </c>
      <c r="G1585">
        <v>0</v>
      </c>
      <c r="H1585">
        <v>1087.3900000000001</v>
      </c>
      <c r="I1585">
        <v>0</v>
      </c>
      <c r="J1585">
        <v>0.376253</v>
      </c>
      <c r="K1585">
        <v>0.61912199999999995</v>
      </c>
      <c r="L1585">
        <v>0</v>
      </c>
      <c r="M1585" t="s">
        <v>43</v>
      </c>
    </row>
    <row r="1586" spans="1:13" x14ac:dyDescent="0.25">
      <c r="A1586" t="s">
        <v>182</v>
      </c>
      <c r="B1586">
        <v>30527.4</v>
      </c>
      <c r="C1586">
        <v>30499.8</v>
      </c>
      <c r="D1586">
        <v>30499.1</v>
      </c>
      <c r="E1586">
        <v>30437.200000000001</v>
      </c>
      <c r="F1586">
        <v>2417.7600000000002</v>
      </c>
      <c r="G1586">
        <v>0</v>
      </c>
      <c r="H1586">
        <v>1074.76</v>
      </c>
      <c r="I1586">
        <v>0</v>
      </c>
      <c r="J1586">
        <v>0.36493799999999998</v>
      </c>
      <c r="K1586">
        <v>0.61912100000000003</v>
      </c>
      <c r="L1586">
        <v>0</v>
      </c>
      <c r="M1586" t="s">
        <v>43</v>
      </c>
    </row>
    <row r="1587" spans="1:13" x14ac:dyDescent="0.25">
      <c r="A1587" t="s">
        <v>182</v>
      </c>
      <c r="B1587">
        <v>29959.4</v>
      </c>
      <c r="C1587">
        <v>29932.2</v>
      </c>
      <c r="D1587">
        <v>29931.599999999999</v>
      </c>
      <c r="E1587">
        <v>29867.9</v>
      </c>
      <c r="F1587">
        <v>2425.64</v>
      </c>
      <c r="G1587">
        <v>0</v>
      </c>
      <c r="H1587">
        <v>1060.8800000000001</v>
      </c>
      <c r="I1587">
        <v>0</v>
      </c>
      <c r="J1587">
        <v>0.375975</v>
      </c>
      <c r="K1587">
        <v>0.62775099999999995</v>
      </c>
      <c r="L1587">
        <v>0</v>
      </c>
      <c r="M1587" t="s">
        <v>43</v>
      </c>
    </row>
    <row r="1588" spans="1:13" x14ac:dyDescent="0.25">
      <c r="A1588" t="s">
        <v>182</v>
      </c>
      <c r="B1588">
        <v>30062</v>
      </c>
      <c r="C1588">
        <v>30036.1</v>
      </c>
      <c r="D1588">
        <v>30035.5</v>
      </c>
      <c r="E1588">
        <v>29970</v>
      </c>
      <c r="F1588">
        <v>2412.9299999999998</v>
      </c>
      <c r="G1588">
        <v>0</v>
      </c>
      <c r="H1588">
        <v>1060.77</v>
      </c>
      <c r="I1588">
        <v>0</v>
      </c>
      <c r="J1588">
        <v>0.375778</v>
      </c>
      <c r="K1588">
        <v>0.61912100000000003</v>
      </c>
      <c r="L1588">
        <v>0</v>
      </c>
      <c r="M1588" t="s">
        <v>43</v>
      </c>
    </row>
    <row r="1589" spans="1:13" x14ac:dyDescent="0.25">
      <c r="A1589" t="s">
        <v>182</v>
      </c>
      <c r="B1589">
        <v>30021.4</v>
      </c>
      <c r="C1589">
        <v>29995</v>
      </c>
      <c r="D1589">
        <v>29994.3</v>
      </c>
      <c r="E1589">
        <v>29932.3</v>
      </c>
      <c r="F1589">
        <v>2430.27</v>
      </c>
      <c r="G1589">
        <v>0</v>
      </c>
      <c r="H1589">
        <v>1057.3900000000001</v>
      </c>
      <c r="I1589">
        <v>0</v>
      </c>
      <c r="J1589">
        <v>0.37757200000000002</v>
      </c>
      <c r="K1589">
        <v>0.620448</v>
      </c>
      <c r="L1589">
        <v>0</v>
      </c>
      <c r="M1589" t="s">
        <v>43</v>
      </c>
    </row>
    <row r="1590" spans="1:13" x14ac:dyDescent="0.25">
      <c r="A1590" t="s">
        <v>182</v>
      </c>
      <c r="B1590">
        <v>30003.200000000001</v>
      </c>
      <c r="C1590">
        <v>29977.1</v>
      </c>
      <c r="D1590">
        <v>29976.5</v>
      </c>
      <c r="E1590">
        <v>29912</v>
      </c>
      <c r="F1590">
        <v>2414.67</v>
      </c>
      <c r="G1590">
        <v>0</v>
      </c>
      <c r="H1590">
        <v>1061.3399999999999</v>
      </c>
      <c r="I1590">
        <v>0</v>
      </c>
      <c r="J1590">
        <v>0.37571399999999999</v>
      </c>
      <c r="K1590">
        <v>0.61911300000000002</v>
      </c>
      <c r="L1590">
        <v>0</v>
      </c>
      <c r="M1590" t="s">
        <v>43</v>
      </c>
    </row>
    <row r="1591" spans="1:13" x14ac:dyDescent="0.25">
      <c r="A1591" t="s">
        <v>182</v>
      </c>
      <c r="B1591">
        <v>29940.2</v>
      </c>
      <c r="C1591">
        <v>29912.5</v>
      </c>
      <c r="D1591">
        <v>29912</v>
      </c>
      <c r="E1591">
        <v>29849.1</v>
      </c>
      <c r="F1591">
        <v>2423.15</v>
      </c>
      <c r="G1591">
        <v>0</v>
      </c>
      <c r="H1591">
        <v>1059.56</v>
      </c>
      <c r="I1591">
        <v>0</v>
      </c>
      <c r="J1591">
        <v>0.376195</v>
      </c>
      <c r="K1591">
        <v>0.61909800000000004</v>
      </c>
      <c r="L1591">
        <v>0</v>
      </c>
      <c r="M1591" t="s">
        <v>43</v>
      </c>
    </row>
    <row r="1592" spans="1:13" x14ac:dyDescent="0.25">
      <c r="A1592" t="s">
        <v>182</v>
      </c>
      <c r="B1592">
        <v>29937.200000000001</v>
      </c>
      <c r="C1592">
        <v>29912.2</v>
      </c>
      <c r="D1592">
        <v>29911.599999999999</v>
      </c>
      <c r="E1592">
        <v>29847.8</v>
      </c>
      <c r="F1592">
        <v>2401.5500000000002</v>
      </c>
      <c r="G1592">
        <v>0</v>
      </c>
      <c r="H1592">
        <v>1054.05</v>
      </c>
      <c r="I1592">
        <v>0</v>
      </c>
      <c r="J1592">
        <v>0.37576399999999999</v>
      </c>
      <c r="K1592">
        <v>0.61912199999999995</v>
      </c>
      <c r="L1592">
        <v>0</v>
      </c>
      <c r="M1592" t="s">
        <v>43</v>
      </c>
    </row>
    <row r="1593" spans="1:13" x14ac:dyDescent="0.25">
      <c r="A1593" t="s">
        <v>182</v>
      </c>
      <c r="B1593">
        <v>30466.1</v>
      </c>
      <c r="C1593">
        <v>30439</v>
      </c>
      <c r="D1593">
        <v>30438.3</v>
      </c>
      <c r="E1593">
        <v>30375.200000000001</v>
      </c>
      <c r="F1593">
        <v>2447.36</v>
      </c>
      <c r="G1593">
        <v>0</v>
      </c>
      <c r="H1593">
        <v>1077.8399999999999</v>
      </c>
      <c r="I1593">
        <v>0</v>
      </c>
      <c r="J1593">
        <v>0.37590299999999999</v>
      </c>
      <c r="K1593">
        <v>0.61911799999999995</v>
      </c>
      <c r="L1593">
        <v>0</v>
      </c>
      <c r="M1593" t="s">
        <v>43</v>
      </c>
    </row>
    <row r="1594" spans="1:13" x14ac:dyDescent="0.25">
      <c r="A1594" t="s">
        <v>182</v>
      </c>
      <c r="B1594">
        <v>29984.3</v>
      </c>
      <c r="C1594">
        <v>29957.7</v>
      </c>
      <c r="D1594">
        <v>29957.1</v>
      </c>
      <c r="E1594">
        <v>29895.1</v>
      </c>
      <c r="F1594">
        <v>2386.8000000000002</v>
      </c>
      <c r="G1594">
        <v>0</v>
      </c>
      <c r="H1594">
        <v>1059.76</v>
      </c>
      <c r="I1594">
        <v>0</v>
      </c>
      <c r="J1594">
        <v>0.37592599999999998</v>
      </c>
      <c r="K1594">
        <v>0.61911400000000005</v>
      </c>
      <c r="L1594">
        <v>0</v>
      </c>
      <c r="M1594" t="s">
        <v>43</v>
      </c>
    </row>
    <row r="1595" spans="1:13" x14ac:dyDescent="0.25">
      <c r="A1595" t="s">
        <v>182</v>
      </c>
      <c r="B1595">
        <v>29993.9</v>
      </c>
      <c r="C1595">
        <v>29968.2</v>
      </c>
      <c r="D1595">
        <v>29967.599999999999</v>
      </c>
      <c r="E1595">
        <v>29904.1</v>
      </c>
      <c r="F1595">
        <v>2434.9699999999998</v>
      </c>
      <c r="G1595">
        <v>0</v>
      </c>
      <c r="H1595">
        <v>1059.02</v>
      </c>
      <c r="I1595">
        <v>0</v>
      </c>
      <c r="J1595">
        <v>0.375691</v>
      </c>
      <c r="K1595">
        <v>0.629803</v>
      </c>
      <c r="L1595">
        <v>0</v>
      </c>
      <c r="M1595" t="s">
        <v>43</v>
      </c>
    </row>
    <row r="1596" spans="1:13" x14ac:dyDescent="0.25">
      <c r="A1596" t="s">
        <v>182</v>
      </c>
      <c r="B1596">
        <v>30851.8</v>
      </c>
      <c r="C1596">
        <v>30825.4</v>
      </c>
      <c r="D1596">
        <v>30824.7</v>
      </c>
      <c r="E1596">
        <v>30759.8</v>
      </c>
      <c r="F1596">
        <v>2441.86</v>
      </c>
      <c r="G1596">
        <v>0</v>
      </c>
      <c r="H1596">
        <v>1097.23</v>
      </c>
      <c r="I1596">
        <v>0</v>
      </c>
      <c r="J1596">
        <v>0.37660300000000002</v>
      </c>
      <c r="K1596">
        <v>0.61911899999999997</v>
      </c>
      <c r="L1596">
        <v>0</v>
      </c>
      <c r="M1596" t="s">
        <v>43</v>
      </c>
    </row>
    <row r="1597" spans="1:13" x14ac:dyDescent="0.25">
      <c r="A1597" t="s">
        <v>182</v>
      </c>
      <c r="B1597">
        <v>30471.7</v>
      </c>
      <c r="C1597">
        <v>30444</v>
      </c>
      <c r="D1597">
        <v>30443.4</v>
      </c>
      <c r="E1597">
        <v>30377.5</v>
      </c>
      <c r="F1597">
        <v>2415.25</v>
      </c>
      <c r="G1597">
        <v>0</v>
      </c>
      <c r="H1597">
        <v>1072.26</v>
      </c>
      <c r="I1597">
        <v>0</v>
      </c>
      <c r="J1597">
        <v>0.37587100000000001</v>
      </c>
      <c r="K1597">
        <v>0.62792099999999995</v>
      </c>
      <c r="L1597">
        <v>0</v>
      </c>
      <c r="M1597" t="s">
        <v>43</v>
      </c>
    </row>
    <row r="1598" spans="1:13" x14ac:dyDescent="0.25">
      <c r="A1598" t="s">
        <v>182</v>
      </c>
      <c r="B1598">
        <v>30290.1</v>
      </c>
      <c r="C1598">
        <v>30263.7</v>
      </c>
      <c r="D1598">
        <v>30263.1</v>
      </c>
      <c r="E1598">
        <v>30200.2</v>
      </c>
      <c r="F1598">
        <v>2404.15</v>
      </c>
      <c r="G1598">
        <v>0</v>
      </c>
      <c r="H1598">
        <v>1072.18</v>
      </c>
      <c r="I1598">
        <v>0</v>
      </c>
      <c r="J1598">
        <v>0.37684800000000002</v>
      </c>
      <c r="K1598">
        <v>0.62827699999999997</v>
      </c>
      <c r="L1598">
        <v>0</v>
      </c>
      <c r="M1598" t="s">
        <v>43</v>
      </c>
    </row>
    <row r="1599" spans="1:13" x14ac:dyDescent="0.25">
      <c r="A1599" t="s">
        <v>182</v>
      </c>
      <c r="B1599">
        <v>31620.400000000001</v>
      </c>
      <c r="C1599">
        <v>31593.599999999999</v>
      </c>
      <c r="D1599">
        <v>31592.799999999999</v>
      </c>
      <c r="E1599">
        <v>31527.599999999999</v>
      </c>
      <c r="F1599">
        <v>2440.13</v>
      </c>
      <c r="G1599">
        <v>0</v>
      </c>
      <c r="H1599">
        <v>1133.72</v>
      </c>
      <c r="I1599">
        <v>0</v>
      </c>
      <c r="J1599">
        <v>0.37843500000000002</v>
      </c>
      <c r="K1599">
        <v>0.619116</v>
      </c>
      <c r="L1599">
        <v>0</v>
      </c>
      <c r="M1599" t="s">
        <v>43</v>
      </c>
    </row>
    <row r="1600" spans="1:13" x14ac:dyDescent="0.25">
      <c r="A1600" t="s">
        <v>182</v>
      </c>
      <c r="B1600">
        <v>31561.200000000001</v>
      </c>
      <c r="C1600">
        <v>31530.3</v>
      </c>
      <c r="D1600">
        <v>31529.4</v>
      </c>
      <c r="E1600">
        <v>31464.9</v>
      </c>
      <c r="F1600">
        <v>2452.2800000000002</v>
      </c>
      <c r="G1600">
        <v>0</v>
      </c>
      <c r="H1600">
        <v>1117.8</v>
      </c>
      <c r="I1600">
        <v>0</v>
      </c>
      <c r="J1600">
        <v>0.376753</v>
      </c>
      <c r="K1600">
        <v>0.61911700000000003</v>
      </c>
      <c r="L1600">
        <v>0</v>
      </c>
      <c r="M1600" t="s">
        <v>43</v>
      </c>
    </row>
    <row r="1601" spans="1:13" x14ac:dyDescent="0.25">
      <c r="A1601" t="s">
        <v>182</v>
      </c>
      <c r="B1601">
        <v>30617.7</v>
      </c>
      <c r="C1601">
        <v>30589.4</v>
      </c>
      <c r="D1601">
        <v>30588.6</v>
      </c>
      <c r="E1601">
        <v>30519.5</v>
      </c>
      <c r="F1601">
        <v>2421.17</v>
      </c>
      <c r="G1601">
        <v>0</v>
      </c>
      <c r="H1601">
        <v>1078.7</v>
      </c>
      <c r="I1601">
        <v>0</v>
      </c>
      <c r="J1601">
        <v>0.375693</v>
      </c>
      <c r="K1601">
        <v>0.619116</v>
      </c>
      <c r="L1601">
        <v>0</v>
      </c>
      <c r="M1601" t="s">
        <v>43</v>
      </c>
    </row>
    <row r="1602" spans="1:13" x14ac:dyDescent="0.25">
      <c r="A1602" t="s">
        <v>182</v>
      </c>
      <c r="B1602">
        <v>30820.799999999999</v>
      </c>
      <c r="C1602">
        <v>30791.1</v>
      </c>
      <c r="D1602">
        <v>30790.400000000001</v>
      </c>
      <c r="E1602">
        <v>30728.2</v>
      </c>
      <c r="F1602">
        <v>2418.62</v>
      </c>
      <c r="G1602">
        <v>0</v>
      </c>
      <c r="H1602">
        <v>1093.6099999999999</v>
      </c>
      <c r="I1602">
        <v>0</v>
      </c>
      <c r="J1602">
        <v>0.37893500000000002</v>
      </c>
      <c r="K1602">
        <v>0.61912199999999995</v>
      </c>
      <c r="L1602">
        <v>0</v>
      </c>
      <c r="M1602" t="s">
        <v>43</v>
      </c>
    </row>
    <row r="1603" spans="1:13" x14ac:dyDescent="0.25">
      <c r="A1603" t="s">
        <v>182</v>
      </c>
      <c r="B1603">
        <v>31290.6</v>
      </c>
      <c r="C1603">
        <v>31263.7</v>
      </c>
      <c r="D1603">
        <v>31263</v>
      </c>
      <c r="E1603">
        <v>31199.7</v>
      </c>
      <c r="F1603">
        <v>2447.73</v>
      </c>
      <c r="G1603">
        <v>0</v>
      </c>
      <c r="H1603">
        <v>1112.78</v>
      </c>
      <c r="I1603">
        <v>0</v>
      </c>
      <c r="J1603">
        <v>0.37589400000000001</v>
      </c>
      <c r="K1603">
        <v>0.61911899999999997</v>
      </c>
      <c r="L1603">
        <v>0</v>
      </c>
      <c r="M1603" t="s">
        <v>43</v>
      </c>
    </row>
    <row r="1604" spans="1:13" x14ac:dyDescent="0.25">
      <c r="A1604" t="s">
        <v>182</v>
      </c>
      <c r="B1604">
        <v>29241.599999999999</v>
      </c>
      <c r="C1604">
        <v>29214.7</v>
      </c>
      <c r="D1604">
        <v>29214.2</v>
      </c>
      <c r="E1604">
        <v>29154</v>
      </c>
      <c r="F1604">
        <v>2329.84</v>
      </c>
      <c r="G1604">
        <v>0</v>
      </c>
      <c r="H1604">
        <v>1035.44</v>
      </c>
      <c r="I1604">
        <v>0</v>
      </c>
      <c r="J1604">
        <v>0.37569000000000002</v>
      </c>
      <c r="K1604">
        <v>0.62966100000000003</v>
      </c>
      <c r="L1604">
        <v>0</v>
      </c>
      <c r="M1604" t="s">
        <v>43</v>
      </c>
    </row>
    <row r="1605" spans="1:13" x14ac:dyDescent="0.25">
      <c r="A1605" t="s">
        <v>182</v>
      </c>
      <c r="B1605">
        <v>28853</v>
      </c>
      <c r="C1605">
        <v>28827.5</v>
      </c>
      <c r="D1605">
        <v>28827</v>
      </c>
      <c r="E1605">
        <v>28767.7</v>
      </c>
      <c r="F1605">
        <v>2340.02</v>
      </c>
      <c r="G1605">
        <v>0</v>
      </c>
      <c r="H1605">
        <v>1012.47</v>
      </c>
      <c r="I1605">
        <v>0</v>
      </c>
      <c r="J1605">
        <v>0.375693</v>
      </c>
      <c r="K1605">
        <v>0.61912199999999995</v>
      </c>
      <c r="L1605">
        <v>0</v>
      </c>
      <c r="M1605" t="s">
        <v>43</v>
      </c>
    </row>
    <row r="1606" spans="1:13" x14ac:dyDescent="0.25">
      <c r="A1606" t="s">
        <v>182</v>
      </c>
      <c r="B1606">
        <v>28795.3</v>
      </c>
      <c r="C1606">
        <v>28770.3</v>
      </c>
      <c r="D1606">
        <v>28769.8</v>
      </c>
      <c r="E1606">
        <v>28709.200000000001</v>
      </c>
      <c r="F1606">
        <v>2296.7199999999998</v>
      </c>
      <c r="G1606">
        <v>0</v>
      </c>
      <c r="H1606">
        <v>1012.39</v>
      </c>
      <c r="I1606">
        <v>0</v>
      </c>
      <c r="J1606">
        <v>0.37583699999999998</v>
      </c>
      <c r="K1606">
        <v>0.61912199999999995</v>
      </c>
      <c r="L1606">
        <v>0</v>
      </c>
      <c r="M1606" t="s">
        <v>43</v>
      </c>
    </row>
    <row r="1607" spans="1:13" x14ac:dyDescent="0.25">
      <c r="A1607" t="s">
        <v>182</v>
      </c>
      <c r="B1607">
        <v>29364.5</v>
      </c>
      <c r="C1607">
        <v>29339.9</v>
      </c>
      <c r="D1607">
        <v>29339.4</v>
      </c>
      <c r="E1607">
        <v>29279.5</v>
      </c>
      <c r="F1607">
        <v>2335.3000000000002</v>
      </c>
      <c r="G1607">
        <v>0</v>
      </c>
      <c r="H1607">
        <v>1033.92</v>
      </c>
      <c r="I1607">
        <v>0</v>
      </c>
      <c r="J1607">
        <v>0.37597700000000001</v>
      </c>
      <c r="K1607">
        <v>0.61911700000000003</v>
      </c>
      <c r="L1607">
        <v>0</v>
      </c>
      <c r="M1607" t="s">
        <v>43</v>
      </c>
    </row>
    <row r="1608" spans="1:13" x14ac:dyDescent="0.25">
      <c r="A1608" t="s">
        <v>182</v>
      </c>
      <c r="B1608">
        <v>28921.4</v>
      </c>
      <c r="C1608">
        <v>28896</v>
      </c>
      <c r="D1608">
        <v>28895.5</v>
      </c>
      <c r="E1608">
        <v>28836.400000000001</v>
      </c>
      <c r="F1608">
        <v>2267.87</v>
      </c>
      <c r="G1608">
        <v>0</v>
      </c>
      <c r="H1608">
        <v>1011.74</v>
      </c>
      <c r="I1608">
        <v>0</v>
      </c>
      <c r="J1608">
        <v>0.37569799999999998</v>
      </c>
      <c r="K1608">
        <v>0.61912199999999995</v>
      </c>
      <c r="L1608">
        <v>0</v>
      </c>
      <c r="M1608" t="s">
        <v>43</v>
      </c>
    </row>
    <row r="1609" spans="1:13" x14ac:dyDescent="0.25">
      <c r="A1609" t="s">
        <v>182</v>
      </c>
      <c r="B1609">
        <v>28586.799999999999</v>
      </c>
      <c r="C1609">
        <v>28562</v>
      </c>
      <c r="D1609">
        <v>28561.599999999999</v>
      </c>
      <c r="E1609">
        <v>28502.5</v>
      </c>
      <c r="F1609">
        <v>2278.69</v>
      </c>
      <c r="G1609">
        <v>0</v>
      </c>
      <c r="H1609">
        <v>1005.23</v>
      </c>
      <c r="I1609">
        <v>0</v>
      </c>
      <c r="J1609">
        <v>0.37667499999999998</v>
      </c>
      <c r="K1609">
        <v>0.62010900000000002</v>
      </c>
      <c r="L1609">
        <v>0</v>
      </c>
      <c r="M1609" t="s">
        <v>43</v>
      </c>
    </row>
    <row r="1610" spans="1:13" x14ac:dyDescent="0.25">
      <c r="A1610" t="s">
        <v>182</v>
      </c>
      <c r="B1610">
        <v>28580.6</v>
      </c>
      <c r="C1610">
        <v>28555.1</v>
      </c>
      <c r="D1610">
        <v>28554.6</v>
      </c>
      <c r="E1610">
        <v>28495.1</v>
      </c>
      <c r="F1610">
        <v>2288.8000000000002</v>
      </c>
      <c r="G1610">
        <v>0</v>
      </c>
      <c r="H1610">
        <v>1002.37</v>
      </c>
      <c r="I1610">
        <v>0</v>
      </c>
      <c r="J1610">
        <v>0.37593900000000002</v>
      </c>
      <c r="K1610">
        <v>0.61911400000000005</v>
      </c>
      <c r="L1610">
        <v>0</v>
      </c>
      <c r="M1610" t="s">
        <v>43</v>
      </c>
    </row>
    <row r="1611" spans="1:13" x14ac:dyDescent="0.25">
      <c r="A1611" t="s">
        <v>182</v>
      </c>
      <c r="B1611">
        <v>28600.7</v>
      </c>
      <c r="C1611">
        <v>28574.9</v>
      </c>
      <c r="D1611">
        <v>28574.400000000001</v>
      </c>
      <c r="E1611">
        <v>28513.8</v>
      </c>
      <c r="F1611">
        <v>2303.94</v>
      </c>
      <c r="G1611">
        <v>0</v>
      </c>
      <c r="H1611">
        <v>1005.13</v>
      </c>
      <c r="I1611">
        <v>0</v>
      </c>
      <c r="J1611">
        <v>0.37627100000000002</v>
      </c>
      <c r="K1611">
        <v>0.61910900000000002</v>
      </c>
      <c r="L1611">
        <v>0</v>
      </c>
      <c r="M1611" t="s">
        <v>43</v>
      </c>
    </row>
    <row r="1612" spans="1:13" x14ac:dyDescent="0.25">
      <c r="A1612" t="s">
        <v>182</v>
      </c>
      <c r="B1612">
        <v>28784.400000000001</v>
      </c>
      <c r="C1612">
        <v>28758.799999999999</v>
      </c>
      <c r="D1612">
        <v>28758.3</v>
      </c>
      <c r="E1612">
        <v>28698.799999999999</v>
      </c>
      <c r="F1612">
        <v>2308.5300000000002</v>
      </c>
      <c r="G1612">
        <v>0</v>
      </c>
      <c r="H1612">
        <v>1010.82</v>
      </c>
      <c r="I1612">
        <v>0</v>
      </c>
      <c r="J1612">
        <v>0.37590699999999999</v>
      </c>
      <c r="K1612">
        <v>0.62862399999999996</v>
      </c>
      <c r="L1612">
        <v>0</v>
      </c>
      <c r="M1612" t="s">
        <v>43</v>
      </c>
    </row>
    <row r="1613" spans="1:13" x14ac:dyDescent="0.25">
      <c r="A1613" t="s">
        <v>182</v>
      </c>
      <c r="B1613">
        <v>29111.1</v>
      </c>
      <c r="C1613">
        <v>29085.3</v>
      </c>
      <c r="D1613">
        <v>29084.799999999999</v>
      </c>
      <c r="E1613">
        <v>29025</v>
      </c>
      <c r="F1613">
        <v>2365.92</v>
      </c>
      <c r="G1613">
        <v>0</v>
      </c>
      <c r="H1613">
        <v>1025.22</v>
      </c>
      <c r="I1613">
        <v>0</v>
      </c>
      <c r="J1613">
        <v>0.37580400000000003</v>
      </c>
      <c r="K1613">
        <v>0.61908799999999997</v>
      </c>
      <c r="L1613">
        <v>0</v>
      </c>
      <c r="M1613" t="s">
        <v>43</v>
      </c>
    </row>
    <row r="1614" spans="1:13" x14ac:dyDescent="0.25">
      <c r="A1614" t="s">
        <v>182</v>
      </c>
      <c r="B1614">
        <v>29149.599999999999</v>
      </c>
      <c r="C1614">
        <v>29123.599999999999</v>
      </c>
      <c r="D1614">
        <v>29123</v>
      </c>
      <c r="E1614">
        <v>29057.4</v>
      </c>
      <c r="F1614">
        <v>2300.88</v>
      </c>
      <c r="G1614">
        <v>0</v>
      </c>
      <c r="H1614">
        <v>1025.79</v>
      </c>
      <c r="I1614">
        <v>0</v>
      </c>
      <c r="J1614">
        <v>0.37604300000000002</v>
      </c>
      <c r="K1614">
        <v>0.62971999999999995</v>
      </c>
      <c r="L1614">
        <v>0</v>
      </c>
      <c r="M1614" t="s">
        <v>43</v>
      </c>
    </row>
    <row r="1615" spans="1:13" x14ac:dyDescent="0.25">
      <c r="A1615" t="s">
        <v>182</v>
      </c>
      <c r="B1615">
        <v>28789.599999999999</v>
      </c>
      <c r="C1615">
        <v>28764.1</v>
      </c>
      <c r="D1615">
        <v>28763.599999999999</v>
      </c>
      <c r="E1615">
        <v>28704.3</v>
      </c>
      <c r="F1615">
        <v>2311.2800000000002</v>
      </c>
      <c r="G1615">
        <v>0</v>
      </c>
      <c r="H1615">
        <v>1007.39</v>
      </c>
      <c r="I1615">
        <v>0</v>
      </c>
      <c r="J1615">
        <v>0.37586000000000003</v>
      </c>
      <c r="K1615">
        <v>0.62743000000000004</v>
      </c>
      <c r="L1615">
        <v>0</v>
      </c>
      <c r="M1615" t="s">
        <v>43</v>
      </c>
    </row>
    <row r="1616" spans="1:13" x14ac:dyDescent="0.25">
      <c r="A1616" t="s">
        <v>182</v>
      </c>
      <c r="B1616">
        <v>28670.2</v>
      </c>
      <c r="C1616">
        <v>28644.3</v>
      </c>
      <c r="D1616">
        <v>28643.9</v>
      </c>
      <c r="E1616">
        <v>28585.4</v>
      </c>
      <c r="F1616">
        <v>2276.23</v>
      </c>
      <c r="G1616">
        <v>0</v>
      </c>
      <c r="H1616">
        <v>1003.32</v>
      </c>
      <c r="I1616">
        <v>0</v>
      </c>
      <c r="J1616">
        <v>0.37987100000000001</v>
      </c>
      <c r="K1616">
        <v>0.62888100000000002</v>
      </c>
      <c r="L1616">
        <v>0</v>
      </c>
      <c r="M1616" t="s">
        <v>43</v>
      </c>
    </row>
    <row r="1617" spans="1:25" x14ac:dyDescent="0.25">
      <c r="A1617" t="s">
        <v>182</v>
      </c>
      <c r="B1617">
        <v>28600.400000000001</v>
      </c>
      <c r="C1617">
        <v>28575.200000000001</v>
      </c>
      <c r="D1617">
        <v>28574.7</v>
      </c>
      <c r="E1617">
        <v>28516.9</v>
      </c>
      <c r="F1617">
        <v>2274.4499999999998</v>
      </c>
      <c r="G1617">
        <v>0</v>
      </c>
      <c r="H1617">
        <v>1002.61</v>
      </c>
      <c r="I1617">
        <v>0</v>
      </c>
      <c r="J1617">
        <v>0.37584899999999999</v>
      </c>
      <c r="K1617">
        <v>0.62829100000000004</v>
      </c>
      <c r="L1617">
        <v>0</v>
      </c>
      <c r="M1617" t="s">
        <v>43</v>
      </c>
    </row>
    <row r="1618" spans="1:25" x14ac:dyDescent="0.25">
      <c r="A1618" t="s">
        <v>182</v>
      </c>
      <c r="B1618">
        <v>28585</v>
      </c>
      <c r="C1618">
        <v>28559.8</v>
      </c>
      <c r="D1618">
        <v>28559.3</v>
      </c>
      <c r="E1618">
        <v>28498.5</v>
      </c>
      <c r="F1618">
        <v>2238.71</v>
      </c>
      <c r="G1618">
        <v>0</v>
      </c>
      <c r="H1618">
        <v>998.375</v>
      </c>
      <c r="I1618">
        <v>0</v>
      </c>
      <c r="J1618">
        <v>0.37599100000000002</v>
      </c>
      <c r="K1618">
        <v>0.619112</v>
      </c>
      <c r="L1618">
        <v>0</v>
      </c>
      <c r="M1618" t="s">
        <v>43</v>
      </c>
    </row>
    <row r="1619" spans="1:25" x14ac:dyDescent="0.25">
      <c r="A1619" t="s">
        <v>182</v>
      </c>
      <c r="B1619">
        <v>28473.599999999999</v>
      </c>
      <c r="C1619">
        <v>28448.9</v>
      </c>
      <c r="D1619">
        <v>28448.5</v>
      </c>
      <c r="E1619">
        <v>28390.400000000001</v>
      </c>
      <c r="F1619">
        <v>2237.2199999999998</v>
      </c>
      <c r="G1619">
        <v>0</v>
      </c>
      <c r="H1619">
        <v>996.08500000000004</v>
      </c>
      <c r="I1619">
        <v>0</v>
      </c>
      <c r="J1619">
        <v>0.37580200000000002</v>
      </c>
      <c r="K1619">
        <v>0.62978599999999996</v>
      </c>
      <c r="L1619">
        <v>0</v>
      </c>
      <c r="M1619" t="s">
        <v>43</v>
      </c>
    </row>
    <row r="1620" spans="1:25" x14ac:dyDescent="0.25">
      <c r="A1620" t="s">
        <v>182</v>
      </c>
      <c r="B1620">
        <v>28628.3</v>
      </c>
      <c r="C1620">
        <v>28603.3</v>
      </c>
      <c r="D1620">
        <v>28602.799999999999</v>
      </c>
      <c r="E1620">
        <v>28544.9</v>
      </c>
      <c r="F1620">
        <v>2234.27</v>
      </c>
      <c r="G1620">
        <v>0</v>
      </c>
      <c r="H1620">
        <v>1009.86</v>
      </c>
      <c r="I1620">
        <v>0</v>
      </c>
      <c r="J1620">
        <v>0.376226</v>
      </c>
      <c r="K1620">
        <v>0.62457799999999997</v>
      </c>
      <c r="L1620">
        <v>0</v>
      </c>
      <c r="M1620" t="s">
        <v>43</v>
      </c>
    </row>
    <row r="1621" spans="1:25" x14ac:dyDescent="0.25">
      <c r="A1621" t="s">
        <v>182</v>
      </c>
      <c r="B1621">
        <v>28796.7</v>
      </c>
      <c r="C1621">
        <v>28770.3</v>
      </c>
      <c r="D1621">
        <v>28769.9</v>
      </c>
      <c r="E1621">
        <v>28709.9</v>
      </c>
      <c r="F1621">
        <v>2290.35</v>
      </c>
      <c r="G1621">
        <v>0</v>
      </c>
      <c r="H1621">
        <v>1009.55</v>
      </c>
      <c r="I1621">
        <v>0</v>
      </c>
      <c r="J1621">
        <v>0.37569000000000002</v>
      </c>
      <c r="K1621">
        <v>0.61911700000000003</v>
      </c>
      <c r="L1621">
        <v>0</v>
      </c>
      <c r="M1621" t="s">
        <v>43</v>
      </c>
    </row>
    <row r="1622" spans="1:25" x14ac:dyDescent="0.25">
      <c r="A1622" t="s">
        <v>182</v>
      </c>
      <c r="B1622">
        <v>28838.400000000001</v>
      </c>
      <c r="C1622">
        <v>28813</v>
      </c>
      <c r="D1622">
        <v>28812.6</v>
      </c>
      <c r="E1622">
        <v>28752.400000000001</v>
      </c>
      <c r="F1622">
        <v>2306.42</v>
      </c>
      <c r="G1622">
        <v>0</v>
      </c>
      <c r="H1622">
        <v>1014.42</v>
      </c>
      <c r="I1622">
        <v>0</v>
      </c>
      <c r="J1622">
        <v>0.37585200000000002</v>
      </c>
      <c r="K1622">
        <v>0.61909999999999998</v>
      </c>
      <c r="L1622">
        <v>0</v>
      </c>
      <c r="M1622" t="s">
        <v>43</v>
      </c>
    </row>
    <row r="1623" spans="1:25" x14ac:dyDescent="0.25">
      <c r="A1623" t="s">
        <v>182</v>
      </c>
      <c r="B1623">
        <v>28684.7</v>
      </c>
      <c r="C1623">
        <v>28659.8</v>
      </c>
      <c r="D1623">
        <v>28659.3</v>
      </c>
      <c r="E1623">
        <v>28599.200000000001</v>
      </c>
      <c r="F1623">
        <v>2313.81</v>
      </c>
      <c r="G1623">
        <v>0</v>
      </c>
      <c r="H1623">
        <v>1006.28</v>
      </c>
      <c r="I1623">
        <v>0</v>
      </c>
      <c r="J1623">
        <v>0.37683800000000001</v>
      </c>
      <c r="K1623">
        <v>0.61912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28644.1</v>
      </c>
      <c r="C1624">
        <v>28618.5</v>
      </c>
      <c r="D1624">
        <v>28618</v>
      </c>
      <c r="E1624">
        <v>28558.5</v>
      </c>
      <c r="F1624">
        <v>2274.52</v>
      </c>
      <c r="G1624">
        <v>0</v>
      </c>
      <c r="H1624">
        <v>1001.35</v>
      </c>
      <c r="I1624">
        <v>0</v>
      </c>
      <c r="J1624">
        <v>0.36917299999999997</v>
      </c>
      <c r="K1624">
        <v>0.61911400000000005</v>
      </c>
      <c r="L1624">
        <v>0</v>
      </c>
      <c r="M1624" t="s">
        <v>43</v>
      </c>
      <c r="R1624">
        <f>AVERAGE(B1575:B1624)</f>
        <v>29758.772000000001</v>
      </c>
      <c r="S1624">
        <f>AVERAGE(C1575:C1624)</f>
        <v>29732.326000000005</v>
      </c>
      <c r="U1624">
        <f>_xlfn.VAR.P(B1575:B1624)</f>
        <v>863483.84401599993</v>
      </c>
      <c r="V1624">
        <f>_xlfn.VAR.P(C1575:C1624)</f>
        <v>861783.54832399997</v>
      </c>
      <c r="X1624">
        <f>1.96*SQRT(U1624)/50</f>
        <v>36.426141904801639</v>
      </c>
      <c r="Y1624">
        <f>1.96*SQRT(V1624)/50</f>
        <v>36.390260670907416</v>
      </c>
    </row>
    <row r="1625" spans="1:25" x14ac:dyDescent="0.25">
      <c r="A1625" t="s">
        <v>183</v>
      </c>
      <c r="B1625">
        <v>1488102.8791</v>
      </c>
      <c r="C1625" t="s">
        <v>37</v>
      </c>
    </row>
    <row r="1626" spans="1:25" x14ac:dyDescent="0.25">
      <c r="A1626" t="s">
        <v>184</v>
      </c>
      <c r="B1626">
        <v>30136.3</v>
      </c>
      <c r="C1626">
        <v>30045.5</v>
      </c>
      <c r="D1626">
        <v>30045.1</v>
      </c>
      <c r="E1626">
        <v>29986.5</v>
      </c>
      <c r="F1626">
        <v>2291.33</v>
      </c>
      <c r="G1626">
        <v>2386.42</v>
      </c>
      <c r="H1626">
        <v>1002.85</v>
      </c>
      <c r="I1626">
        <v>641.471</v>
      </c>
      <c r="J1626">
        <v>712.73599999999999</v>
      </c>
      <c r="K1626">
        <v>25285.7</v>
      </c>
      <c r="L1626">
        <v>0.375886</v>
      </c>
      <c r="M1626">
        <v>0.61912199999999995</v>
      </c>
      <c r="N1626">
        <v>0</v>
      </c>
      <c r="O1626" t="s">
        <v>43</v>
      </c>
    </row>
    <row r="1627" spans="1:25" x14ac:dyDescent="0.25">
      <c r="A1627" t="s">
        <v>184</v>
      </c>
      <c r="B1627">
        <v>30051.4</v>
      </c>
      <c r="C1627">
        <v>29966.3</v>
      </c>
      <c r="D1627">
        <v>29965.8</v>
      </c>
      <c r="E1627">
        <v>29908.799999999999</v>
      </c>
      <c r="F1627">
        <v>2236.5700000000002</v>
      </c>
      <c r="G1627">
        <v>2378.9699999999998</v>
      </c>
      <c r="H1627">
        <v>999.75699999999995</v>
      </c>
      <c r="I1627">
        <v>640.78</v>
      </c>
      <c r="J1627">
        <v>706.18200000000002</v>
      </c>
      <c r="K1627">
        <v>25270.6</v>
      </c>
      <c r="L1627">
        <v>0.37585099999999999</v>
      </c>
      <c r="M1627">
        <v>0.62963999999999998</v>
      </c>
      <c r="N1627">
        <v>0</v>
      </c>
      <c r="O1627" t="s">
        <v>43</v>
      </c>
    </row>
    <row r="1628" spans="1:25" x14ac:dyDescent="0.25">
      <c r="A1628" t="s">
        <v>184</v>
      </c>
      <c r="B1628">
        <v>30163</v>
      </c>
      <c r="C1628">
        <v>30076.9</v>
      </c>
      <c r="D1628">
        <v>30076.5</v>
      </c>
      <c r="E1628">
        <v>30018</v>
      </c>
      <c r="F1628">
        <v>2307.06</v>
      </c>
      <c r="G1628">
        <v>2395.5300000000002</v>
      </c>
      <c r="H1628">
        <v>1005.52</v>
      </c>
      <c r="I1628">
        <v>648.08399999999995</v>
      </c>
      <c r="J1628">
        <v>711.75400000000002</v>
      </c>
      <c r="K1628">
        <v>25293.1</v>
      </c>
      <c r="L1628">
        <v>0.37579400000000002</v>
      </c>
      <c r="M1628">
        <v>0.62959600000000004</v>
      </c>
      <c r="N1628">
        <v>0</v>
      </c>
      <c r="O1628" t="s">
        <v>43</v>
      </c>
    </row>
    <row r="1629" spans="1:25" x14ac:dyDescent="0.25">
      <c r="A1629" t="s">
        <v>184</v>
      </c>
      <c r="B1629">
        <v>30208.3</v>
      </c>
      <c r="C1629">
        <v>30121</v>
      </c>
      <c r="D1629">
        <v>30120.6</v>
      </c>
      <c r="E1629">
        <v>30062.3</v>
      </c>
      <c r="F1629">
        <v>2337.9</v>
      </c>
      <c r="G1629">
        <v>2395.1999999999998</v>
      </c>
      <c r="H1629">
        <v>1008.74</v>
      </c>
      <c r="I1629">
        <v>644.72299999999996</v>
      </c>
      <c r="J1629">
        <v>712.67200000000003</v>
      </c>
      <c r="K1629">
        <v>25307</v>
      </c>
      <c r="L1629">
        <v>0.37572299999999997</v>
      </c>
      <c r="M1629">
        <v>0.61912199999999995</v>
      </c>
      <c r="N1629">
        <v>0</v>
      </c>
      <c r="O1629" t="s">
        <v>43</v>
      </c>
    </row>
    <row r="1630" spans="1:25" x14ac:dyDescent="0.25">
      <c r="A1630" t="s">
        <v>184</v>
      </c>
      <c r="B1630">
        <v>30368.2</v>
      </c>
      <c r="C1630">
        <v>30279.3</v>
      </c>
      <c r="D1630">
        <v>30278.799999999999</v>
      </c>
      <c r="E1630">
        <v>30219.8</v>
      </c>
      <c r="F1630">
        <v>2331.16</v>
      </c>
      <c r="G1630">
        <v>2412.5100000000002</v>
      </c>
      <c r="H1630">
        <v>1017.79</v>
      </c>
      <c r="I1630">
        <v>646.83100000000002</v>
      </c>
      <c r="J1630">
        <v>718.81700000000001</v>
      </c>
      <c r="K1630">
        <v>25453.599999999999</v>
      </c>
      <c r="L1630">
        <v>0.37569000000000002</v>
      </c>
      <c r="M1630">
        <v>0.61912100000000003</v>
      </c>
      <c r="N1630">
        <v>0</v>
      </c>
      <c r="O1630" t="s">
        <v>43</v>
      </c>
    </row>
    <row r="1631" spans="1:25" x14ac:dyDescent="0.25">
      <c r="A1631" t="s">
        <v>184</v>
      </c>
      <c r="B1631">
        <v>30421.599999999999</v>
      </c>
      <c r="C1631">
        <v>30334.799999999999</v>
      </c>
      <c r="D1631">
        <v>30334.3</v>
      </c>
      <c r="E1631">
        <v>30275.3</v>
      </c>
      <c r="F1631">
        <v>2348.89</v>
      </c>
      <c r="G1631">
        <v>2416.2399999999998</v>
      </c>
      <c r="H1631">
        <v>1021.62</v>
      </c>
      <c r="I1631">
        <v>647.43600000000004</v>
      </c>
      <c r="J1631">
        <v>718.08799999999997</v>
      </c>
      <c r="K1631">
        <v>25487.1</v>
      </c>
      <c r="L1631">
        <v>0.37569000000000002</v>
      </c>
      <c r="M1631">
        <v>0.628409</v>
      </c>
      <c r="N1631">
        <v>0</v>
      </c>
      <c r="O1631" t="s">
        <v>43</v>
      </c>
    </row>
    <row r="1632" spans="1:25" x14ac:dyDescent="0.25">
      <c r="A1632" t="s">
        <v>184</v>
      </c>
      <c r="B1632">
        <v>30152.1</v>
      </c>
      <c r="C1632">
        <v>30064</v>
      </c>
      <c r="D1632">
        <v>30063.599999999999</v>
      </c>
      <c r="E1632">
        <v>30004.9</v>
      </c>
      <c r="F1632">
        <v>2332.5500000000002</v>
      </c>
      <c r="G1632">
        <v>2389.08</v>
      </c>
      <c r="H1632">
        <v>1004.47</v>
      </c>
      <c r="I1632">
        <v>643.80899999999997</v>
      </c>
      <c r="J1632">
        <v>711.17100000000005</v>
      </c>
      <c r="K1632">
        <v>25261.3</v>
      </c>
      <c r="L1632">
        <v>0.37569599999999997</v>
      </c>
      <c r="M1632">
        <v>0.62732399999999999</v>
      </c>
      <c r="N1632">
        <v>0</v>
      </c>
      <c r="O1632" t="s">
        <v>43</v>
      </c>
    </row>
    <row r="1633" spans="1:15" x14ac:dyDescent="0.25">
      <c r="A1633" t="s">
        <v>184</v>
      </c>
      <c r="B1633">
        <v>30122.9</v>
      </c>
      <c r="C1633">
        <v>30037.8</v>
      </c>
      <c r="D1633">
        <v>30037.3</v>
      </c>
      <c r="E1633">
        <v>29979.7</v>
      </c>
      <c r="F1633">
        <v>2281.65</v>
      </c>
      <c r="G1633">
        <v>2383.67</v>
      </c>
      <c r="H1633">
        <v>1003.06</v>
      </c>
      <c r="I1633">
        <v>641.06600000000003</v>
      </c>
      <c r="J1633">
        <v>709.99199999999996</v>
      </c>
      <c r="K1633">
        <v>25291.4</v>
      </c>
      <c r="L1633">
        <v>0.37574000000000002</v>
      </c>
      <c r="M1633">
        <v>0.61912199999999995</v>
      </c>
      <c r="N1633">
        <v>0</v>
      </c>
      <c r="O1633" t="s">
        <v>43</v>
      </c>
    </row>
    <row r="1634" spans="1:15" x14ac:dyDescent="0.25">
      <c r="A1634" t="s">
        <v>184</v>
      </c>
      <c r="B1634">
        <v>30168.9</v>
      </c>
      <c r="C1634">
        <v>30084.799999999999</v>
      </c>
      <c r="D1634">
        <v>30084.400000000001</v>
      </c>
      <c r="E1634">
        <v>30026.6</v>
      </c>
      <c r="F1634">
        <v>2297.7800000000002</v>
      </c>
      <c r="G1634">
        <v>2387.59</v>
      </c>
      <c r="H1634">
        <v>1005.47</v>
      </c>
      <c r="I1634">
        <v>643.95899999999995</v>
      </c>
      <c r="J1634">
        <v>709.35</v>
      </c>
      <c r="K1634">
        <v>25318.799999999999</v>
      </c>
      <c r="L1634">
        <v>0.37918099999999999</v>
      </c>
      <c r="M1634">
        <v>0.62779499999999999</v>
      </c>
      <c r="N1634">
        <v>0</v>
      </c>
      <c r="O1634" t="s">
        <v>43</v>
      </c>
    </row>
    <row r="1635" spans="1:15" x14ac:dyDescent="0.25">
      <c r="A1635" t="s">
        <v>184</v>
      </c>
      <c r="B1635">
        <v>30142.7</v>
      </c>
      <c r="C1635">
        <v>30053.1</v>
      </c>
      <c r="D1635">
        <v>30052.6</v>
      </c>
      <c r="E1635">
        <v>29995.4</v>
      </c>
      <c r="F1635">
        <v>2257.1799999999998</v>
      </c>
      <c r="G1635">
        <v>2381.23</v>
      </c>
      <c r="H1635">
        <v>998.60799999999995</v>
      </c>
      <c r="I1635">
        <v>642.678</v>
      </c>
      <c r="J1635">
        <v>710.84400000000005</v>
      </c>
      <c r="K1635">
        <v>25334.400000000001</v>
      </c>
      <c r="L1635">
        <v>0.37570500000000001</v>
      </c>
      <c r="M1635">
        <v>0.61911400000000005</v>
      </c>
      <c r="N1635">
        <v>0</v>
      </c>
      <c r="O1635" t="s">
        <v>43</v>
      </c>
    </row>
    <row r="1636" spans="1:15" x14ac:dyDescent="0.25">
      <c r="A1636" t="s">
        <v>184</v>
      </c>
      <c r="B1636">
        <v>30090.3</v>
      </c>
      <c r="C1636">
        <v>30001.7</v>
      </c>
      <c r="D1636">
        <v>30001.3</v>
      </c>
      <c r="E1636">
        <v>29942.400000000001</v>
      </c>
      <c r="F1636">
        <v>2312.7800000000002</v>
      </c>
      <c r="G1636">
        <v>2376.75</v>
      </c>
      <c r="H1636">
        <v>1000.41</v>
      </c>
      <c r="I1636">
        <v>641.67700000000002</v>
      </c>
      <c r="J1636">
        <v>705.73299999999995</v>
      </c>
      <c r="K1636">
        <v>25231.200000000001</v>
      </c>
      <c r="L1636">
        <v>0.37575799999999998</v>
      </c>
      <c r="M1636">
        <v>0.62883900000000004</v>
      </c>
      <c r="N1636">
        <v>0</v>
      </c>
      <c r="O1636" t="s">
        <v>43</v>
      </c>
    </row>
    <row r="1637" spans="1:15" x14ac:dyDescent="0.25">
      <c r="A1637" t="s">
        <v>184</v>
      </c>
      <c r="B1637">
        <v>30200.9</v>
      </c>
      <c r="C1637">
        <v>30111</v>
      </c>
      <c r="D1637">
        <v>30110.6</v>
      </c>
      <c r="E1637">
        <v>30051.9</v>
      </c>
      <c r="F1637">
        <v>2337.52</v>
      </c>
      <c r="G1637">
        <v>2390.48</v>
      </c>
      <c r="H1637">
        <v>1007.7</v>
      </c>
      <c r="I1637">
        <v>641.47900000000004</v>
      </c>
      <c r="J1637">
        <v>712.41600000000005</v>
      </c>
      <c r="K1637">
        <v>25301.9</v>
      </c>
      <c r="L1637">
        <v>0.375695</v>
      </c>
      <c r="M1637">
        <v>0.61912199999999995</v>
      </c>
      <c r="N1637">
        <v>0</v>
      </c>
      <c r="O1637" t="s">
        <v>43</v>
      </c>
    </row>
    <row r="1638" spans="1:15" x14ac:dyDescent="0.25">
      <c r="A1638" t="s">
        <v>184</v>
      </c>
      <c r="B1638">
        <v>30406</v>
      </c>
      <c r="C1638">
        <v>30320.6</v>
      </c>
      <c r="D1638">
        <v>30320.2</v>
      </c>
      <c r="E1638">
        <v>30261.3</v>
      </c>
      <c r="F1638">
        <v>2327.06</v>
      </c>
      <c r="G1638">
        <v>2407.8000000000002</v>
      </c>
      <c r="H1638">
        <v>1014.51</v>
      </c>
      <c r="I1638">
        <v>647.02099999999996</v>
      </c>
      <c r="J1638">
        <v>717.10199999999998</v>
      </c>
      <c r="K1638">
        <v>25503.9</v>
      </c>
      <c r="L1638">
        <v>0.37571900000000003</v>
      </c>
      <c r="M1638">
        <v>0.62936199999999998</v>
      </c>
      <c r="N1638">
        <v>0</v>
      </c>
      <c r="O1638" t="s">
        <v>43</v>
      </c>
    </row>
    <row r="1639" spans="1:15" x14ac:dyDescent="0.25">
      <c r="A1639" t="s">
        <v>184</v>
      </c>
      <c r="B1639">
        <v>30412.3</v>
      </c>
      <c r="C1639">
        <v>30326.6</v>
      </c>
      <c r="D1639">
        <v>30326.1</v>
      </c>
      <c r="E1639">
        <v>30264.400000000001</v>
      </c>
      <c r="F1639">
        <v>2349.35</v>
      </c>
      <c r="G1639">
        <v>2411.15</v>
      </c>
      <c r="H1639">
        <v>1014.44</v>
      </c>
      <c r="I1639">
        <v>644.63099999999997</v>
      </c>
      <c r="J1639">
        <v>721.43</v>
      </c>
      <c r="K1639">
        <v>25481.4</v>
      </c>
      <c r="L1639">
        <v>0.37573099999999998</v>
      </c>
      <c r="M1639">
        <v>0.62807599999999997</v>
      </c>
      <c r="N1639">
        <v>0</v>
      </c>
      <c r="O1639" t="s">
        <v>43</v>
      </c>
    </row>
    <row r="1640" spans="1:15" x14ac:dyDescent="0.25">
      <c r="A1640" t="s">
        <v>184</v>
      </c>
      <c r="B1640">
        <v>30213.3</v>
      </c>
      <c r="C1640">
        <v>30127.3</v>
      </c>
      <c r="D1640">
        <v>30126.9</v>
      </c>
      <c r="E1640">
        <v>30068.3</v>
      </c>
      <c r="F1640">
        <v>2327</v>
      </c>
      <c r="G1640">
        <v>2384.42</v>
      </c>
      <c r="H1640">
        <v>1004.8</v>
      </c>
      <c r="I1640">
        <v>639.45799999999997</v>
      </c>
      <c r="J1640">
        <v>710.80399999999997</v>
      </c>
      <c r="K1640">
        <v>25334.1</v>
      </c>
      <c r="L1640">
        <v>0.37576999999999999</v>
      </c>
      <c r="M1640">
        <v>0.61911499999999997</v>
      </c>
      <c r="N1640">
        <v>0</v>
      </c>
      <c r="O1640" t="s">
        <v>43</v>
      </c>
    </row>
    <row r="1641" spans="1:15" x14ac:dyDescent="0.25">
      <c r="A1641" t="s">
        <v>184</v>
      </c>
      <c r="B1641">
        <v>30152.2</v>
      </c>
      <c r="C1641">
        <v>30068.799999999999</v>
      </c>
      <c r="D1641">
        <v>30068.3</v>
      </c>
      <c r="E1641">
        <v>30010.1</v>
      </c>
      <c r="F1641">
        <v>2262.2800000000002</v>
      </c>
      <c r="G1641">
        <v>2390.62</v>
      </c>
      <c r="H1641">
        <v>1006.7</v>
      </c>
      <c r="I1641">
        <v>644.08000000000004</v>
      </c>
      <c r="J1641">
        <v>710.78399999999999</v>
      </c>
      <c r="K1641">
        <v>25335</v>
      </c>
      <c r="L1641">
        <v>0.37575500000000001</v>
      </c>
      <c r="M1641">
        <v>0.61912199999999995</v>
      </c>
      <c r="N1641">
        <v>0</v>
      </c>
      <c r="O1641" t="s">
        <v>43</v>
      </c>
    </row>
    <row r="1642" spans="1:15" x14ac:dyDescent="0.25">
      <c r="A1642" t="s">
        <v>184</v>
      </c>
      <c r="B1642">
        <v>30139.3</v>
      </c>
      <c r="C1642">
        <v>30053.4</v>
      </c>
      <c r="D1642">
        <v>30053</v>
      </c>
      <c r="E1642">
        <v>29994.5</v>
      </c>
      <c r="F1642">
        <v>2304.59</v>
      </c>
      <c r="G1642">
        <v>2382.39</v>
      </c>
      <c r="H1642">
        <v>1002.74</v>
      </c>
      <c r="I1642">
        <v>643.63800000000003</v>
      </c>
      <c r="J1642">
        <v>707.19899999999996</v>
      </c>
      <c r="K1642">
        <v>25284.6</v>
      </c>
      <c r="L1642">
        <v>0.37576100000000001</v>
      </c>
      <c r="M1642">
        <v>0.62945300000000004</v>
      </c>
      <c r="N1642">
        <v>0</v>
      </c>
      <c r="O1642" t="s">
        <v>43</v>
      </c>
    </row>
    <row r="1643" spans="1:15" x14ac:dyDescent="0.25">
      <c r="A1643" t="s">
        <v>184</v>
      </c>
      <c r="B1643">
        <v>30199.3</v>
      </c>
      <c r="C1643">
        <v>30115</v>
      </c>
      <c r="D1643">
        <v>30114.5</v>
      </c>
      <c r="E1643">
        <v>30055.3</v>
      </c>
      <c r="F1643">
        <v>2298.6999999999998</v>
      </c>
      <c r="G1643">
        <v>2390.1999999999998</v>
      </c>
      <c r="H1643">
        <v>1006.39</v>
      </c>
      <c r="I1643">
        <v>643.904</v>
      </c>
      <c r="J1643">
        <v>709.91499999999996</v>
      </c>
      <c r="K1643">
        <v>25343</v>
      </c>
      <c r="L1643">
        <v>0.37579299999999999</v>
      </c>
      <c r="M1643">
        <v>0.61912</v>
      </c>
      <c r="N1643">
        <v>0</v>
      </c>
      <c r="O1643" t="s">
        <v>43</v>
      </c>
    </row>
    <row r="1644" spans="1:15" x14ac:dyDescent="0.25">
      <c r="A1644" t="s">
        <v>184</v>
      </c>
      <c r="B1644">
        <v>30102.799999999999</v>
      </c>
      <c r="C1644">
        <v>30014.2</v>
      </c>
      <c r="D1644">
        <v>30013.7</v>
      </c>
      <c r="E1644">
        <v>29955.599999999999</v>
      </c>
      <c r="F1644">
        <v>2301.75</v>
      </c>
      <c r="G1644">
        <v>2386.63</v>
      </c>
      <c r="H1644">
        <v>1002.99</v>
      </c>
      <c r="I1644">
        <v>645.26800000000003</v>
      </c>
      <c r="J1644">
        <v>709.68200000000002</v>
      </c>
      <c r="K1644">
        <v>25244.9</v>
      </c>
      <c r="L1644">
        <v>0.37617299999999998</v>
      </c>
      <c r="M1644">
        <v>0.62932900000000003</v>
      </c>
      <c r="N1644">
        <v>0</v>
      </c>
      <c r="O1644" t="s">
        <v>43</v>
      </c>
    </row>
    <row r="1645" spans="1:15" x14ac:dyDescent="0.25">
      <c r="A1645" t="s">
        <v>184</v>
      </c>
      <c r="B1645">
        <v>30229.1</v>
      </c>
      <c r="C1645">
        <v>30138.7</v>
      </c>
      <c r="D1645">
        <v>30138.3</v>
      </c>
      <c r="E1645">
        <v>30078.5</v>
      </c>
      <c r="F1645">
        <v>2336.0100000000002</v>
      </c>
      <c r="G1645">
        <v>2389.61</v>
      </c>
      <c r="H1645">
        <v>1009.06</v>
      </c>
      <c r="I1645">
        <v>639.84</v>
      </c>
      <c r="J1645">
        <v>711.55</v>
      </c>
      <c r="K1645">
        <v>25331.3</v>
      </c>
      <c r="L1645">
        <v>0.37618099999999999</v>
      </c>
      <c r="M1645">
        <v>0.61912100000000003</v>
      </c>
      <c r="N1645">
        <v>0</v>
      </c>
      <c r="O1645" t="s">
        <v>43</v>
      </c>
    </row>
    <row r="1646" spans="1:15" x14ac:dyDescent="0.25">
      <c r="A1646" t="s">
        <v>184</v>
      </c>
      <c r="B1646">
        <v>30426.2</v>
      </c>
      <c r="C1646">
        <v>30337.599999999999</v>
      </c>
      <c r="D1646">
        <v>30337.200000000001</v>
      </c>
      <c r="E1646">
        <v>30277.4</v>
      </c>
      <c r="F1646">
        <v>2335.6999999999998</v>
      </c>
      <c r="G1646">
        <v>2413.04</v>
      </c>
      <c r="H1646">
        <v>1011.06</v>
      </c>
      <c r="I1646">
        <v>652.83299999999997</v>
      </c>
      <c r="J1646">
        <v>719.65899999999999</v>
      </c>
      <c r="K1646">
        <v>25505.3</v>
      </c>
      <c r="L1646">
        <v>0.37593700000000002</v>
      </c>
      <c r="M1646">
        <v>0.62978000000000001</v>
      </c>
      <c r="N1646">
        <v>0</v>
      </c>
      <c r="O1646" t="s">
        <v>43</v>
      </c>
    </row>
    <row r="1647" spans="1:15" x14ac:dyDescent="0.25">
      <c r="A1647" t="s">
        <v>184</v>
      </c>
      <c r="B1647">
        <v>30416.5</v>
      </c>
      <c r="C1647">
        <v>30328.6</v>
      </c>
      <c r="D1647">
        <v>30328.2</v>
      </c>
      <c r="E1647">
        <v>30269.8</v>
      </c>
      <c r="F1647">
        <v>2314.4</v>
      </c>
      <c r="G1647">
        <v>2405.48</v>
      </c>
      <c r="H1647">
        <v>1010.53</v>
      </c>
      <c r="I1647">
        <v>647.58799999999997</v>
      </c>
      <c r="J1647">
        <v>716.69799999999998</v>
      </c>
      <c r="K1647">
        <v>25526.7</v>
      </c>
      <c r="L1647">
        <v>0.375749</v>
      </c>
      <c r="M1647">
        <v>0.62944599999999995</v>
      </c>
      <c r="N1647">
        <v>0</v>
      </c>
      <c r="O1647" t="s">
        <v>43</v>
      </c>
    </row>
    <row r="1648" spans="1:15" x14ac:dyDescent="0.25">
      <c r="A1648" t="s">
        <v>184</v>
      </c>
      <c r="B1648">
        <v>30208.9</v>
      </c>
      <c r="C1648">
        <v>30118.799999999999</v>
      </c>
      <c r="D1648">
        <v>30118.3</v>
      </c>
      <c r="E1648">
        <v>30059.5</v>
      </c>
      <c r="F1648">
        <v>2331.2199999999998</v>
      </c>
      <c r="G1648">
        <v>2387.63</v>
      </c>
      <c r="H1648">
        <v>1008.55</v>
      </c>
      <c r="I1648">
        <v>638.96699999999998</v>
      </c>
      <c r="J1648">
        <v>710.61599999999999</v>
      </c>
      <c r="K1648">
        <v>25318.3</v>
      </c>
      <c r="L1648">
        <v>0.37570700000000001</v>
      </c>
      <c r="M1648">
        <v>0.61912199999999995</v>
      </c>
      <c r="N1648">
        <v>0</v>
      </c>
      <c r="O1648" t="s">
        <v>43</v>
      </c>
    </row>
    <row r="1649" spans="1:15" x14ac:dyDescent="0.25">
      <c r="A1649" t="s">
        <v>184</v>
      </c>
      <c r="B1649">
        <v>30212.2</v>
      </c>
      <c r="C1649">
        <v>30123.9</v>
      </c>
      <c r="D1649">
        <v>30123.4</v>
      </c>
      <c r="E1649">
        <v>30065.3</v>
      </c>
      <c r="F1649">
        <v>2293.04</v>
      </c>
      <c r="G1649">
        <v>2392.16</v>
      </c>
      <c r="H1649">
        <v>1001.22</v>
      </c>
      <c r="I1649">
        <v>647.34900000000005</v>
      </c>
      <c r="J1649">
        <v>713.83799999999997</v>
      </c>
      <c r="K1649">
        <v>25357.1</v>
      </c>
      <c r="L1649">
        <v>0.37572800000000001</v>
      </c>
      <c r="M1649">
        <v>0.62952799999999998</v>
      </c>
      <c r="N1649">
        <v>0</v>
      </c>
      <c r="O1649" t="s">
        <v>43</v>
      </c>
    </row>
    <row r="1650" spans="1:15" x14ac:dyDescent="0.25">
      <c r="A1650" t="s">
        <v>184</v>
      </c>
      <c r="B1650">
        <v>30159.599999999999</v>
      </c>
      <c r="C1650">
        <v>30072.1</v>
      </c>
      <c r="D1650">
        <v>30071.599999999999</v>
      </c>
      <c r="E1650">
        <v>30012.2</v>
      </c>
      <c r="F1650">
        <v>2285.5</v>
      </c>
      <c r="G1650">
        <v>2390.81</v>
      </c>
      <c r="H1650">
        <v>1008.04</v>
      </c>
      <c r="I1650">
        <v>643.11300000000006</v>
      </c>
      <c r="J1650">
        <v>709.81700000000001</v>
      </c>
      <c r="K1650">
        <v>25313.4</v>
      </c>
      <c r="L1650">
        <v>0.37569000000000002</v>
      </c>
      <c r="M1650">
        <v>0.61911400000000005</v>
      </c>
      <c r="N1650">
        <v>0</v>
      </c>
      <c r="O1650" t="s">
        <v>43</v>
      </c>
    </row>
    <row r="1651" spans="1:15" x14ac:dyDescent="0.25">
      <c r="A1651" t="s">
        <v>184</v>
      </c>
      <c r="B1651">
        <v>30271.9</v>
      </c>
      <c r="C1651">
        <v>30183.9</v>
      </c>
      <c r="D1651">
        <v>30183.3</v>
      </c>
      <c r="E1651">
        <v>30124.1</v>
      </c>
      <c r="F1651">
        <v>2295.06</v>
      </c>
      <c r="G1651">
        <v>2418.08</v>
      </c>
      <c r="H1651">
        <v>1011.49</v>
      </c>
      <c r="I1651">
        <v>653.55399999999997</v>
      </c>
      <c r="J1651">
        <v>723.40599999999995</v>
      </c>
      <c r="K1651">
        <v>25388.400000000001</v>
      </c>
      <c r="L1651">
        <v>0.37569000000000002</v>
      </c>
      <c r="M1651">
        <v>0.629714</v>
      </c>
      <c r="N1651">
        <v>0</v>
      </c>
      <c r="O1651" t="s">
        <v>43</v>
      </c>
    </row>
    <row r="1652" spans="1:15" x14ac:dyDescent="0.25">
      <c r="A1652" t="s">
        <v>184</v>
      </c>
      <c r="B1652">
        <v>30062.9</v>
      </c>
      <c r="C1652">
        <v>29974.7</v>
      </c>
      <c r="D1652">
        <v>29974.2</v>
      </c>
      <c r="E1652">
        <v>29916</v>
      </c>
      <c r="F1652">
        <v>2293.42</v>
      </c>
      <c r="G1652">
        <v>2388.2800000000002</v>
      </c>
      <c r="H1652">
        <v>1009.35</v>
      </c>
      <c r="I1652">
        <v>644.77499999999998</v>
      </c>
      <c r="J1652">
        <v>704.995</v>
      </c>
      <c r="K1652">
        <v>25213</v>
      </c>
      <c r="L1652">
        <v>0.37584099999999998</v>
      </c>
      <c r="M1652">
        <v>0.61912199999999995</v>
      </c>
      <c r="N1652">
        <v>0</v>
      </c>
      <c r="O1652" t="s">
        <v>43</v>
      </c>
    </row>
    <row r="1653" spans="1:15" x14ac:dyDescent="0.25">
      <c r="A1653" t="s">
        <v>184</v>
      </c>
      <c r="B1653">
        <v>30268.1</v>
      </c>
      <c r="C1653">
        <v>30178.1</v>
      </c>
      <c r="D1653">
        <v>30177.599999999999</v>
      </c>
      <c r="E1653">
        <v>30118</v>
      </c>
      <c r="F1653">
        <v>2344.44</v>
      </c>
      <c r="G1653">
        <v>2390.79</v>
      </c>
      <c r="H1653">
        <v>1009.23</v>
      </c>
      <c r="I1653">
        <v>642.29899999999998</v>
      </c>
      <c r="J1653">
        <v>709.68100000000004</v>
      </c>
      <c r="K1653">
        <v>25360</v>
      </c>
      <c r="L1653">
        <v>0.375693</v>
      </c>
      <c r="M1653">
        <v>0.61912100000000003</v>
      </c>
      <c r="N1653">
        <v>0</v>
      </c>
      <c r="O1653" t="s">
        <v>43</v>
      </c>
    </row>
    <row r="1654" spans="1:15" x14ac:dyDescent="0.25">
      <c r="A1654" t="s">
        <v>184</v>
      </c>
      <c r="B1654">
        <v>30434</v>
      </c>
      <c r="C1654">
        <v>30345.599999999999</v>
      </c>
      <c r="D1654">
        <v>30345.1</v>
      </c>
      <c r="E1654">
        <v>30285.3</v>
      </c>
      <c r="F1654">
        <v>2354.16</v>
      </c>
      <c r="G1654">
        <v>2408.4</v>
      </c>
      <c r="H1654">
        <v>1013.29</v>
      </c>
      <c r="I1654">
        <v>648.02599999999995</v>
      </c>
      <c r="J1654">
        <v>718.31100000000004</v>
      </c>
      <c r="K1654">
        <v>25497.9</v>
      </c>
      <c r="L1654">
        <v>0.37570300000000001</v>
      </c>
      <c r="M1654">
        <v>0.61911899999999997</v>
      </c>
      <c r="N1654">
        <v>0</v>
      </c>
      <c r="O1654" t="s">
        <v>43</v>
      </c>
    </row>
    <row r="1655" spans="1:15" x14ac:dyDescent="0.25">
      <c r="A1655" t="s">
        <v>184</v>
      </c>
      <c r="B1655">
        <v>30433.1</v>
      </c>
      <c r="C1655">
        <v>30343.5</v>
      </c>
      <c r="D1655">
        <v>30343</v>
      </c>
      <c r="E1655">
        <v>30282.400000000001</v>
      </c>
      <c r="F1655">
        <v>2343.83</v>
      </c>
      <c r="G1655">
        <v>2426.2399999999998</v>
      </c>
      <c r="H1655">
        <v>1010.71</v>
      </c>
      <c r="I1655">
        <v>662.87599999999998</v>
      </c>
      <c r="J1655">
        <v>722.77200000000005</v>
      </c>
      <c r="K1655">
        <v>25488</v>
      </c>
      <c r="L1655">
        <v>0.37569000000000002</v>
      </c>
      <c r="M1655">
        <v>0.61912199999999995</v>
      </c>
      <c r="N1655">
        <v>0</v>
      </c>
      <c r="O1655" t="s">
        <v>43</v>
      </c>
    </row>
    <row r="1656" spans="1:15" x14ac:dyDescent="0.25">
      <c r="A1656" t="s">
        <v>184</v>
      </c>
      <c r="B1656">
        <v>30183.200000000001</v>
      </c>
      <c r="C1656">
        <v>30094</v>
      </c>
      <c r="D1656">
        <v>30093.599999999999</v>
      </c>
      <c r="E1656">
        <v>30035.1</v>
      </c>
      <c r="F1656">
        <v>2290.92</v>
      </c>
      <c r="G1656">
        <v>2386.29</v>
      </c>
      <c r="H1656">
        <v>1004.45</v>
      </c>
      <c r="I1656">
        <v>642.423</v>
      </c>
      <c r="J1656">
        <v>710.18899999999996</v>
      </c>
      <c r="K1656">
        <v>25334.2</v>
      </c>
      <c r="L1656">
        <v>0.36630699999999999</v>
      </c>
      <c r="M1656">
        <v>0.62937799999999999</v>
      </c>
      <c r="N1656">
        <v>0</v>
      </c>
      <c r="O1656" t="s">
        <v>43</v>
      </c>
    </row>
    <row r="1657" spans="1:15" x14ac:dyDescent="0.25">
      <c r="A1657" t="s">
        <v>184</v>
      </c>
      <c r="B1657">
        <v>30219.1</v>
      </c>
      <c r="C1657">
        <v>30134</v>
      </c>
      <c r="D1657">
        <v>30133.599999999999</v>
      </c>
      <c r="E1657">
        <v>30076.1</v>
      </c>
      <c r="F1657">
        <v>2286.37</v>
      </c>
      <c r="G1657">
        <v>2387.4</v>
      </c>
      <c r="H1657">
        <v>1001.06</v>
      </c>
      <c r="I1657">
        <v>644.19500000000005</v>
      </c>
      <c r="J1657">
        <v>712.16</v>
      </c>
      <c r="K1657">
        <v>25378.799999999999</v>
      </c>
      <c r="L1657">
        <v>0.375691</v>
      </c>
      <c r="M1657">
        <v>0.62773199999999996</v>
      </c>
      <c r="N1657">
        <v>0</v>
      </c>
      <c r="O1657" t="s">
        <v>43</v>
      </c>
    </row>
    <row r="1658" spans="1:15" x14ac:dyDescent="0.25">
      <c r="A1658" t="s">
        <v>184</v>
      </c>
      <c r="B1658">
        <v>30145.9</v>
      </c>
      <c r="C1658">
        <v>30058.5</v>
      </c>
      <c r="D1658">
        <v>30058</v>
      </c>
      <c r="E1658">
        <v>30000.2</v>
      </c>
      <c r="F1658">
        <v>2302.94</v>
      </c>
      <c r="G1658">
        <v>2384.0100000000002</v>
      </c>
      <c r="H1658">
        <v>1004.5</v>
      </c>
      <c r="I1658">
        <v>642.66800000000001</v>
      </c>
      <c r="J1658">
        <v>707.23699999999997</v>
      </c>
      <c r="K1658">
        <v>25290.799999999999</v>
      </c>
      <c r="L1658">
        <v>0.37622</v>
      </c>
      <c r="M1658">
        <v>0.62871900000000003</v>
      </c>
      <c r="N1658">
        <v>0</v>
      </c>
      <c r="O1658" t="s">
        <v>43</v>
      </c>
    </row>
    <row r="1659" spans="1:15" x14ac:dyDescent="0.25">
      <c r="A1659" t="s">
        <v>184</v>
      </c>
      <c r="B1659">
        <v>30142.3</v>
      </c>
      <c r="C1659">
        <v>30052.6</v>
      </c>
      <c r="D1659">
        <v>30052.1</v>
      </c>
      <c r="E1659">
        <v>29993.1</v>
      </c>
      <c r="F1659">
        <v>2283.48</v>
      </c>
      <c r="G1659">
        <v>2391.66</v>
      </c>
      <c r="H1659">
        <v>1006.19</v>
      </c>
      <c r="I1659">
        <v>645.74599999999998</v>
      </c>
      <c r="J1659">
        <v>710.92899999999997</v>
      </c>
      <c r="K1659">
        <v>25295.8</v>
      </c>
      <c r="L1659">
        <v>0.37407200000000002</v>
      </c>
      <c r="M1659">
        <v>0.62814899999999996</v>
      </c>
      <c r="N1659">
        <v>0</v>
      </c>
      <c r="O1659" t="s">
        <v>43</v>
      </c>
    </row>
    <row r="1660" spans="1:15" x14ac:dyDescent="0.25">
      <c r="A1660" t="s">
        <v>184</v>
      </c>
      <c r="B1660">
        <v>30083.599999999999</v>
      </c>
      <c r="C1660">
        <v>29996.7</v>
      </c>
      <c r="D1660">
        <v>29996.2</v>
      </c>
      <c r="E1660">
        <v>29937.200000000001</v>
      </c>
      <c r="F1660">
        <v>2331.5</v>
      </c>
      <c r="G1660">
        <v>2376.7600000000002</v>
      </c>
      <c r="H1660">
        <v>999.19</v>
      </c>
      <c r="I1660">
        <v>639.49300000000005</v>
      </c>
      <c r="J1660">
        <v>708.86400000000003</v>
      </c>
      <c r="K1660">
        <v>25207.7</v>
      </c>
      <c r="L1660">
        <v>0.37569200000000003</v>
      </c>
      <c r="M1660">
        <v>0.61911899999999997</v>
      </c>
      <c r="N1660">
        <v>0</v>
      </c>
      <c r="O1660" t="s">
        <v>43</v>
      </c>
    </row>
    <row r="1661" spans="1:15" x14ac:dyDescent="0.25">
      <c r="A1661" t="s">
        <v>184</v>
      </c>
      <c r="B1661">
        <v>30276.6</v>
      </c>
      <c r="C1661">
        <v>30191.4</v>
      </c>
      <c r="D1661">
        <v>30191</v>
      </c>
      <c r="E1661">
        <v>30131.200000000001</v>
      </c>
      <c r="F1661">
        <v>2344.7399999999998</v>
      </c>
      <c r="G1661">
        <v>2399.54</v>
      </c>
      <c r="H1661">
        <v>1010.25</v>
      </c>
      <c r="I1661">
        <v>645.72699999999998</v>
      </c>
      <c r="J1661">
        <v>714.00800000000004</v>
      </c>
      <c r="K1661">
        <v>25364.7</v>
      </c>
      <c r="L1661">
        <v>0.37587599999999999</v>
      </c>
      <c r="M1661">
        <v>0.629741</v>
      </c>
      <c r="N1661">
        <v>0</v>
      </c>
      <c r="O1661" t="s">
        <v>43</v>
      </c>
    </row>
    <row r="1662" spans="1:15" x14ac:dyDescent="0.25">
      <c r="A1662" t="s">
        <v>184</v>
      </c>
      <c r="B1662">
        <v>30270.799999999999</v>
      </c>
      <c r="C1662">
        <v>30181.8</v>
      </c>
      <c r="D1662">
        <v>30181.3</v>
      </c>
      <c r="E1662">
        <v>30122.1</v>
      </c>
      <c r="F1662">
        <v>2340.79</v>
      </c>
      <c r="G1662">
        <v>2388.96</v>
      </c>
      <c r="H1662">
        <v>1006.81</v>
      </c>
      <c r="I1662">
        <v>642.99099999999999</v>
      </c>
      <c r="J1662">
        <v>709.80899999999997</v>
      </c>
      <c r="K1662">
        <v>25370.6</v>
      </c>
      <c r="L1662">
        <v>0.36441000000000001</v>
      </c>
      <c r="M1662">
        <v>0.62566500000000003</v>
      </c>
      <c r="N1662">
        <v>0</v>
      </c>
      <c r="O1662" t="s">
        <v>43</v>
      </c>
    </row>
    <row r="1663" spans="1:15" x14ac:dyDescent="0.25">
      <c r="A1663" t="s">
        <v>184</v>
      </c>
      <c r="B1663">
        <v>30317.3</v>
      </c>
      <c r="C1663">
        <v>30229.8</v>
      </c>
      <c r="D1663">
        <v>30229.3</v>
      </c>
      <c r="E1663">
        <v>30169.1</v>
      </c>
      <c r="F1663">
        <v>2335.67</v>
      </c>
      <c r="G1663">
        <v>2403.85</v>
      </c>
      <c r="H1663">
        <v>1013.06</v>
      </c>
      <c r="I1663">
        <v>640.53399999999999</v>
      </c>
      <c r="J1663">
        <v>721.19299999999998</v>
      </c>
      <c r="K1663">
        <v>25406.400000000001</v>
      </c>
      <c r="L1663">
        <v>0.37672899999999998</v>
      </c>
      <c r="M1663">
        <v>0.62891300000000006</v>
      </c>
      <c r="N1663">
        <v>0</v>
      </c>
      <c r="O1663" t="s">
        <v>43</v>
      </c>
    </row>
    <row r="1664" spans="1:15" x14ac:dyDescent="0.25">
      <c r="A1664" t="s">
        <v>184</v>
      </c>
      <c r="B1664">
        <v>30116.2</v>
      </c>
      <c r="C1664">
        <v>30029</v>
      </c>
      <c r="D1664">
        <v>30028.5</v>
      </c>
      <c r="E1664">
        <v>29970.2</v>
      </c>
      <c r="F1664">
        <v>2313.69</v>
      </c>
      <c r="G1664">
        <v>2374.4</v>
      </c>
      <c r="H1664">
        <v>1000.18</v>
      </c>
      <c r="I1664">
        <v>637.87900000000002</v>
      </c>
      <c r="J1664">
        <v>707.93799999999999</v>
      </c>
      <c r="K1664">
        <v>25259.9</v>
      </c>
      <c r="L1664">
        <v>0.37576900000000002</v>
      </c>
      <c r="M1664">
        <v>0.62965300000000002</v>
      </c>
      <c r="N1664">
        <v>0</v>
      </c>
      <c r="O1664" t="s">
        <v>43</v>
      </c>
    </row>
    <row r="1665" spans="1:25" x14ac:dyDescent="0.25">
      <c r="A1665" t="s">
        <v>184</v>
      </c>
      <c r="B1665">
        <v>30158.799999999999</v>
      </c>
      <c r="C1665">
        <v>30072.799999999999</v>
      </c>
      <c r="D1665">
        <v>30072.3</v>
      </c>
      <c r="E1665">
        <v>30012.9</v>
      </c>
      <c r="F1665">
        <v>2307.27</v>
      </c>
      <c r="G1665">
        <v>2393.67</v>
      </c>
      <c r="H1665">
        <v>1010.75</v>
      </c>
      <c r="I1665">
        <v>645.15300000000002</v>
      </c>
      <c r="J1665">
        <v>708.01700000000005</v>
      </c>
      <c r="K1665">
        <v>25289.200000000001</v>
      </c>
      <c r="L1665">
        <v>0.37586900000000001</v>
      </c>
      <c r="M1665">
        <v>0.62505200000000005</v>
      </c>
      <c r="N1665">
        <v>0</v>
      </c>
      <c r="O1665" t="s">
        <v>43</v>
      </c>
    </row>
    <row r="1666" spans="1:25" x14ac:dyDescent="0.25">
      <c r="A1666" t="s">
        <v>184</v>
      </c>
      <c r="B1666">
        <v>30182.799999999999</v>
      </c>
      <c r="C1666">
        <v>30096.3</v>
      </c>
      <c r="D1666">
        <v>30095.9</v>
      </c>
      <c r="E1666">
        <v>30036.9</v>
      </c>
      <c r="F1666">
        <v>2321.89</v>
      </c>
      <c r="G1666">
        <v>2390.6999999999998</v>
      </c>
      <c r="H1666">
        <v>1010.2</v>
      </c>
      <c r="I1666">
        <v>646.38599999999997</v>
      </c>
      <c r="J1666">
        <v>705.41700000000003</v>
      </c>
      <c r="K1666">
        <v>25301.599999999999</v>
      </c>
      <c r="L1666">
        <v>0.37856299999999998</v>
      </c>
      <c r="M1666">
        <v>0.62633399999999995</v>
      </c>
      <c r="N1666">
        <v>0</v>
      </c>
      <c r="O1666" t="s">
        <v>43</v>
      </c>
    </row>
    <row r="1667" spans="1:25" x14ac:dyDescent="0.25">
      <c r="A1667" t="s">
        <v>184</v>
      </c>
      <c r="B1667">
        <v>30260.5</v>
      </c>
      <c r="C1667">
        <v>30171.9</v>
      </c>
      <c r="D1667">
        <v>30171.4</v>
      </c>
      <c r="E1667">
        <v>30112.799999999999</v>
      </c>
      <c r="F1667">
        <v>2301.31</v>
      </c>
      <c r="G1667">
        <v>2385.5100000000002</v>
      </c>
      <c r="H1667">
        <v>1008.44</v>
      </c>
      <c r="I1667">
        <v>639.31700000000001</v>
      </c>
      <c r="J1667">
        <v>709.39700000000005</v>
      </c>
      <c r="K1667">
        <v>25403.599999999999</v>
      </c>
      <c r="L1667">
        <v>0.375832</v>
      </c>
      <c r="M1667">
        <v>0.62975199999999998</v>
      </c>
      <c r="N1667">
        <v>0</v>
      </c>
      <c r="O1667" t="s">
        <v>43</v>
      </c>
    </row>
    <row r="1668" spans="1:25" x14ac:dyDescent="0.25">
      <c r="A1668" t="s">
        <v>184</v>
      </c>
      <c r="B1668">
        <v>30011.3</v>
      </c>
      <c r="C1668">
        <v>29922.2</v>
      </c>
      <c r="D1668">
        <v>29921.8</v>
      </c>
      <c r="E1668">
        <v>29863.599999999999</v>
      </c>
      <c r="F1668">
        <v>2270.3200000000002</v>
      </c>
      <c r="G1668">
        <v>2372.5100000000002</v>
      </c>
      <c r="H1668">
        <v>1004.27</v>
      </c>
      <c r="I1668">
        <v>637.40599999999995</v>
      </c>
      <c r="J1668">
        <v>702.18299999999999</v>
      </c>
      <c r="K1668">
        <v>25198.9</v>
      </c>
      <c r="L1668">
        <v>0.37579400000000002</v>
      </c>
      <c r="M1668">
        <v>0.61912199999999995</v>
      </c>
      <c r="N1668">
        <v>0</v>
      </c>
      <c r="O1668" t="s">
        <v>43</v>
      </c>
    </row>
    <row r="1669" spans="1:25" x14ac:dyDescent="0.25">
      <c r="A1669" t="s">
        <v>184</v>
      </c>
      <c r="B1669">
        <v>30159.599999999999</v>
      </c>
      <c r="C1669">
        <v>30071.4</v>
      </c>
      <c r="D1669">
        <v>30070.9</v>
      </c>
      <c r="E1669">
        <v>30013.200000000001</v>
      </c>
      <c r="F1669">
        <v>2297.7199999999998</v>
      </c>
      <c r="G1669">
        <v>2387.85</v>
      </c>
      <c r="H1669">
        <v>1004.42</v>
      </c>
      <c r="I1669">
        <v>643.18700000000001</v>
      </c>
      <c r="J1669">
        <v>711.39800000000002</v>
      </c>
      <c r="K1669">
        <v>25304.1</v>
      </c>
      <c r="L1669">
        <v>0.375697</v>
      </c>
      <c r="M1669">
        <v>0.62842600000000004</v>
      </c>
      <c r="N1669">
        <v>0</v>
      </c>
      <c r="O1669" t="s">
        <v>43</v>
      </c>
    </row>
    <row r="1670" spans="1:25" x14ac:dyDescent="0.25">
      <c r="A1670" t="s">
        <v>184</v>
      </c>
      <c r="B1670">
        <v>30263.9</v>
      </c>
      <c r="C1670">
        <v>30179.9</v>
      </c>
      <c r="D1670">
        <v>30179.5</v>
      </c>
      <c r="E1670">
        <v>30120.3</v>
      </c>
      <c r="F1670">
        <v>2296.5300000000002</v>
      </c>
      <c r="G1670">
        <v>2399.4299999999998</v>
      </c>
      <c r="H1670">
        <v>1010.7</v>
      </c>
      <c r="I1670">
        <v>648.05899999999997</v>
      </c>
      <c r="J1670">
        <v>712.23699999999997</v>
      </c>
      <c r="K1670">
        <v>25400.400000000001</v>
      </c>
      <c r="L1670">
        <v>0.381102</v>
      </c>
      <c r="M1670">
        <v>0.627888</v>
      </c>
      <c r="N1670">
        <v>0</v>
      </c>
      <c r="O1670" t="s">
        <v>43</v>
      </c>
    </row>
    <row r="1671" spans="1:25" x14ac:dyDescent="0.25">
      <c r="A1671" t="s">
        <v>184</v>
      </c>
      <c r="B1671">
        <v>30337.200000000001</v>
      </c>
      <c r="C1671">
        <v>30246.400000000001</v>
      </c>
      <c r="D1671">
        <v>30245.9</v>
      </c>
      <c r="E1671">
        <v>30187.200000000001</v>
      </c>
      <c r="F1671">
        <v>2335.9299999999998</v>
      </c>
      <c r="G1671">
        <v>2404.14</v>
      </c>
      <c r="H1671">
        <v>1011.85</v>
      </c>
      <c r="I1671">
        <v>647.10500000000002</v>
      </c>
      <c r="J1671">
        <v>715.24</v>
      </c>
      <c r="K1671">
        <v>25423.9</v>
      </c>
      <c r="L1671">
        <v>0.37569000000000002</v>
      </c>
      <c r="M1671">
        <v>0.61912199999999995</v>
      </c>
      <c r="N1671">
        <v>0</v>
      </c>
      <c r="O1671" t="s">
        <v>43</v>
      </c>
    </row>
    <row r="1672" spans="1:25" x14ac:dyDescent="0.25">
      <c r="A1672" t="s">
        <v>184</v>
      </c>
      <c r="B1672">
        <v>30130.1</v>
      </c>
      <c r="C1672">
        <v>30042.1</v>
      </c>
      <c r="D1672">
        <v>30041.599999999999</v>
      </c>
      <c r="E1672">
        <v>29983.4</v>
      </c>
      <c r="F1672">
        <v>2322.56</v>
      </c>
      <c r="G1672">
        <v>2383.1999999999998</v>
      </c>
      <c r="H1672">
        <v>1006.79</v>
      </c>
      <c r="I1672">
        <v>640.07399999999996</v>
      </c>
      <c r="J1672">
        <v>707.88300000000004</v>
      </c>
      <c r="K1672">
        <v>25255.200000000001</v>
      </c>
      <c r="L1672">
        <v>0.37585099999999999</v>
      </c>
      <c r="M1672">
        <v>0.62959799999999999</v>
      </c>
      <c r="N1672">
        <v>0</v>
      </c>
      <c r="O1672" t="s">
        <v>43</v>
      </c>
    </row>
    <row r="1673" spans="1:25" x14ac:dyDescent="0.25">
      <c r="A1673" t="s">
        <v>184</v>
      </c>
      <c r="B1673">
        <v>30109.7</v>
      </c>
      <c r="C1673">
        <v>30027.599999999999</v>
      </c>
      <c r="D1673">
        <v>30027.1</v>
      </c>
      <c r="E1673">
        <v>29968.400000000001</v>
      </c>
      <c r="F1673">
        <v>2313.46</v>
      </c>
      <c r="G1673">
        <v>2380.6</v>
      </c>
      <c r="H1673">
        <v>1007.21</v>
      </c>
      <c r="I1673">
        <v>637.58299999999997</v>
      </c>
      <c r="J1673">
        <v>706.79899999999998</v>
      </c>
      <c r="K1673">
        <v>25251.5</v>
      </c>
      <c r="L1673">
        <v>0.375697</v>
      </c>
      <c r="M1673">
        <v>0.62273400000000001</v>
      </c>
      <c r="N1673">
        <v>0</v>
      </c>
      <c r="O1673" t="s">
        <v>43</v>
      </c>
    </row>
    <row r="1674" spans="1:25" x14ac:dyDescent="0.25">
      <c r="A1674" t="s">
        <v>184</v>
      </c>
      <c r="B1674">
        <v>30103.3</v>
      </c>
      <c r="C1674">
        <v>30016.9</v>
      </c>
      <c r="D1674">
        <v>30016.5</v>
      </c>
      <c r="E1674">
        <v>29958.400000000001</v>
      </c>
      <c r="F1674">
        <v>2298.11</v>
      </c>
      <c r="G1674">
        <v>2385.48</v>
      </c>
      <c r="H1674">
        <v>1003.76</v>
      </c>
      <c r="I1674">
        <v>644.024</v>
      </c>
      <c r="J1674">
        <v>707.46600000000001</v>
      </c>
      <c r="K1674">
        <v>25252.7</v>
      </c>
      <c r="L1674">
        <v>0.37589600000000001</v>
      </c>
      <c r="M1674">
        <v>0.61912100000000003</v>
      </c>
      <c r="N1674">
        <v>0</v>
      </c>
      <c r="O1674" t="s">
        <v>43</v>
      </c>
    </row>
    <row r="1675" spans="1:25" x14ac:dyDescent="0.25">
      <c r="A1675" t="s">
        <v>184</v>
      </c>
      <c r="B1675">
        <v>30155.7</v>
      </c>
      <c r="C1675">
        <v>30072.3</v>
      </c>
      <c r="D1675">
        <v>30071.8</v>
      </c>
      <c r="E1675">
        <v>30013.8</v>
      </c>
      <c r="F1675">
        <v>2309.92</v>
      </c>
      <c r="G1675">
        <v>2389.0100000000002</v>
      </c>
      <c r="H1675">
        <v>1006.08</v>
      </c>
      <c r="I1675">
        <v>644.87099999999998</v>
      </c>
      <c r="J1675">
        <v>709.04200000000003</v>
      </c>
      <c r="K1675">
        <v>25292.5</v>
      </c>
      <c r="L1675">
        <v>0.37582700000000002</v>
      </c>
      <c r="M1675">
        <v>0.62772899999999998</v>
      </c>
      <c r="N1675">
        <v>0</v>
      </c>
      <c r="O1675" t="s">
        <v>43</v>
      </c>
    </row>
    <row r="1676" spans="1:25" x14ac:dyDescent="0.25">
      <c r="A1676" t="s">
        <v>184</v>
      </c>
      <c r="B1676">
        <v>30121.7</v>
      </c>
      <c r="C1676">
        <v>30032.9</v>
      </c>
      <c r="D1676">
        <v>30032.400000000001</v>
      </c>
      <c r="E1676">
        <v>29972.2</v>
      </c>
      <c r="F1676">
        <v>2313.9699999999998</v>
      </c>
      <c r="G1676">
        <v>2377.38</v>
      </c>
      <c r="H1676">
        <v>1002.74</v>
      </c>
      <c r="I1676">
        <v>640.34400000000005</v>
      </c>
      <c r="J1676">
        <v>705.46799999999996</v>
      </c>
      <c r="K1676">
        <v>25259</v>
      </c>
      <c r="L1676">
        <v>0.37584200000000001</v>
      </c>
      <c r="M1676">
        <v>0.61911899999999997</v>
      </c>
      <c r="N1676">
        <v>0</v>
      </c>
      <c r="O1676" t="s">
        <v>43</v>
      </c>
    </row>
    <row r="1677" spans="1:25" x14ac:dyDescent="0.25">
      <c r="A1677" t="s">
        <v>184</v>
      </c>
      <c r="B1677">
        <v>30285.200000000001</v>
      </c>
      <c r="C1677">
        <v>30195.3</v>
      </c>
      <c r="D1677">
        <v>30194.799999999999</v>
      </c>
      <c r="E1677">
        <v>30134.799999999999</v>
      </c>
      <c r="F1677">
        <v>2343.39</v>
      </c>
      <c r="G1677">
        <v>2395.91</v>
      </c>
      <c r="H1677">
        <v>1007.05</v>
      </c>
      <c r="I1677">
        <v>643.86500000000001</v>
      </c>
      <c r="J1677">
        <v>715.62</v>
      </c>
      <c r="K1677">
        <v>25370.2</v>
      </c>
      <c r="L1677">
        <v>0.375693</v>
      </c>
      <c r="M1677">
        <v>0.61912199999999995</v>
      </c>
      <c r="N1677">
        <v>0</v>
      </c>
      <c r="O1677" t="s">
        <v>43</v>
      </c>
    </row>
    <row r="1678" spans="1:25" x14ac:dyDescent="0.25">
      <c r="A1678" t="s">
        <v>184</v>
      </c>
      <c r="B1678">
        <v>30368.400000000001</v>
      </c>
      <c r="C1678">
        <v>30281.3</v>
      </c>
      <c r="D1678">
        <v>30280.799999999999</v>
      </c>
      <c r="E1678">
        <v>30220.3</v>
      </c>
      <c r="F1678">
        <v>2362.42</v>
      </c>
      <c r="G1678">
        <v>2410.08</v>
      </c>
      <c r="H1678">
        <v>1021.31</v>
      </c>
      <c r="I1678">
        <v>648.34299999999996</v>
      </c>
      <c r="J1678">
        <v>711.327</v>
      </c>
      <c r="K1678">
        <v>25424.7</v>
      </c>
      <c r="L1678">
        <v>0.364815</v>
      </c>
      <c r="M1678">
        <v>0.62863500000000005</v>
      </c>
      <c r="N1678">
        <v>0</v>
      </c>
      <c r="O1678" t="s">
        <v>43</v>
      </c>
    </row>
    <row r="1679" spans="1:25" x14ac:dyDescent="0.25">
      <c r="A1679" t="s">
        <v>184</v>
      </c>
      <c r="B1679">
        <v>30299</v>
      </c>
      <c r="C1679">
        <v>30208.9</v>
      </c>
      <c r="D1679">
        <v>30208.400000000001</v>
      </c>
      <c r="E1679">
        <v>30147.8</v>
      </c>
      <c r="F1679">
        <v>2355.38</v>
      </c>
      <c r="G1679">
        <v>2397.65</v>
      </c>
      <c r="H1679">
        <v>1018.17</v>
      </c>
      <c r="I1679">
        <v>639.00800000000004</v>
      </c>
      <c r="J1679">
        <v>711.68299999999999</v>
      </c>
      <c r="K1679">
        <v>25371.7</v>
      </c>
      <c r="L1679">
        <v>0.37569000000000002</v>
      </c>
      <c r="M1679">
        <v>0.62395800000000001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30097.599999999999</v>
      </c>
      <c r="C1680">
        <v>30009.7</v>
      </c>
      <c r="D1680">
        <v>30009.3</v>
      </c>
      <c r="E1680">
        <v>29949.8</v>
      </c>
      <c r="F1680">
        <v>2320.6</v>
      </c>
      <c r="G1680">
        <v>2379.9899999999998</v>
      </c>
      <c r="H1680">
        <v>1006.44</v>
      </c>
      <c r="I1680">
        <v>637.947</v>
      </c>
      <c r="J1680">
        <v>706.90499999999997</v>
      </c>
      <c r="K1680">
        <v>25227.1</v>
      </c>
      <c r="L1680">
        <v>0.37593799999999999</v>
      </c>
      <c r="M1680">
        <v>0.62616899999999998</v>
      </c>
      <c r="N1680">
        <v>0</v>
      </c>
      <c r="O1680" t="s">
        <v>43</v>
      </c>
      <c r="R1680">
        <f>AVERAGE(B1631:B1680)</f>
        <v>30216.937999999998</v>
      </c>
      <c r="S1680">
        <f>AVERAGE(C1631:C1680)</f>
        <v>30129.48599999999</v>
      </c>
      <c r="U1680">
        <f>_xlfn.VAR.P(B1631:B1680)</f>
        <v>12102.639555999998</v>
      </c>
      <c r="V1680">
        <f>_xlfn.VAR.P(C1631:C1680)</f>
        <v>12051.253203999935</v>
      </c>
      <c r="X1680">
        <f>1.96*SQRT(U1680)/50</f>
        <v>4.3124702952405176</v>
      </c>
      <c r="Y1680">
        <f>1.96*SQRT(V1680)/50</f>
        <v>4.3033054415640146</v>
      </c>
    </row>
    <row r="1681" spans="1:14" x14ac:dyDescent="0.25">
      <c r="A1681" t="s">
        <v>185</v>
      </c>
      <c r="B1681">
        <v>1511030.3004000001</v>
      </c>
      <c r="C1681" t="s">
        <v>37</v>
      </c>
    </row>
    <row r="1682" spans="1:14" x14ac:dyDescent="0.25">
      <c r="A1682" t="s">
        <v>186</v>
      </c>
      <c r="B1682">
        <v>30064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0.37570500000000001</v>
      </c>
      <c r="L1682">
        <v>0.62779499999999999</v>
      </c>
      <c r="M1682">
        <v>0</v>
      </c>
      <c r="N1682" t="s">
        <v>43</v>
      </c>
    </row>
    <row r="1683" spans="1:14" x14ac:dyDescent="0.25">
      <c r="A1683" t="s">
        <v>186</v>
      </c>
      <c r="B1683">
        <v>30021.9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0.37571100000000002</v>
      </c>
      <c r="L1683">
        <v>0.62963100000000005</v>
      </c>
      <c r="M1683">
        <v>0</v>
      </c>
      <c r="N1683" t="s">
        <v>43</v>
      </c>
    </row>
    <row r="1684" spans="1:14" x14ac:dyDescent="0.25">
      <c r="A1684" t="s">
        <v>186</v>
      </c>
      <c r="B1684">
        <v>30016.1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0.37584899999999999</v>
      </c>
      <c r="L1684">
        <v>0.62780899999999995</v>
      </c>
      <c r="M1684">
        <v>0</v>
      </c>
      <c r="N1684" t="s">
        <v>43</v>
      </c>
    </row>
    <row r="1685" spans="1:14" x14ac:dyDescent="0.25">
      <c r="A1685" t="s">
        <v>186</v>
      </c>
      <c r="B1685">
        <v>29921.9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0.376415</v>
      </c>
      <c r="L1685">
        <v>0.62947799999999998</v>
      </c>
      <c r="M1685">
        <v>0</v>
      </c>
      <c r="N1685" t="s">
        <v>43</v>
      </c>
    </row>
    <row r="1686" spans="1:14" x14ac:dyDescent="0.25">
      <c r="A1686" t="s">
        <v>186</v>
      </c>
      <c r="B1686">
        <v>30291.1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0.36441899999999999</v>
      </c>
      <c r="L1686">
        <v>0.62977099999999997</v>
      </c>
      <c r="M1686">
        <v>0</v>
      </c>
      <c r="N1686" t="s">
        <v>43</v>
      </c>
    </row>
    <row r="1687" spans="1:14" x14ac:dyDescent="0.25">
      <c r="A1687" t="s">
        <v>186</v>
      </c>
      <c r="B1687">
        <v>30195.7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0.375809</v>
      </c>
      <c r="L1687">
        <v>0.62119800000000003</v>
      </c>
      <c r="M1687">
        <v>0</v>
      </c>
      <c r="N1687" t="s">
        <v>43</v>
      </c>
    </row>
    <row r="1688" spans="1:14" x14ac:dyDescent="0.25">
      <c r="A1688" t="s">
        <v>186</v>
      </c>
      <c r="B1688">
        <v>30255.1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0.37573600000000001</v>
      </c>
      <c r="L1688">
        <v>0.62891600000000003</v>
      </c>
      <c r="M1688">
        <v>0</v>
      </c>
      <c r="N1688" t="s">
        <v>43</v>
      </c>
    </row>
    <row r="1689" spans="1:14" x14ac:dyDescent="0.25">
      <c r="A1689" t="s">
        <v>186</v>
      </c>
      <c r="B1689">
        <v>30024.799999999999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0.37570700000000001</v>
      </c>
      <c r="L1689">
        <v>0.62774600000000003</v>
      </c>
      <c r="M1689">
        <v>0</v>
      </c>
      <c r="N1689" t="s">
        <v>43</v>
      </c>
    </row>
    <row r="1690" spans="1:14" x14ac:dyDescent="0.25">
      <c r="A1690" t="s">
        <v>186</v>
      </c>
      <c r="B1690">
        <v>30129.7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0.37573699999999999</v>
      </c>
      <c r="L1690">
        <v>0.61911499999999997</v>
      </c>
      <c r="M1690">
        <v>0</v>
      </c>
      <c r="N1690" t="s">
        <v>43</v>
      </c>
    </row>
    <row r="1691" spans="1:14" x14ac:dyDescent="0.25">
      <c r="A1691" t="s">
        <v>186</v>
      </c>
      <c r="B1691">
        <v>30067.5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0.37643599999999999</v>
      </c>
      <c r="L1691">
        <v>0.628</v>
      </c>
      <c r="M1691">
        <v>0</v>
      </c>
      <c r="N1691" t="s">
        <v>43</v>
      </c>
    </row>
    <row r="1692" spans="1:14" x14ac:dyDescent="0.25">
      <c r="A1692" t="s">
        <v>186</v>
      </c>
      <c r="B1692">
        <v>30084.799999999999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0.37571500000000002</v>
      </c>
      <c r="L1692">
        <v>0.62258500000000006</v>
      </c>
      <c r="M1692">
        <v>0</v>
      </c>
      <c r="N1692" t="s">
        <v>43</v>
      </c>
    </row>
    <row r="1693" spans="1:14" x14ac:dyDescent="0.25">
      <c r="A1693" t="s">
        <v>186</v>
      </c>
      <c r="B1693">
        <v>29951.200000000001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0.377585</v>
      </c>
      <c r="L1693">
        <v>0.62272700000000003</v>
      </c>
      <c r="M1693">
        <v>0</v>
      </c>
      <c r="N1693" t="s">
        <v>43</v>
      </c>
    </row>
    <row r="1694" spans="1:14" x14ac:dyDescent="0.25">
      <c r="A1694" t="s">
        <v>186</v>
      </c>
      <c r="B1694">
        <v>30147.9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0.37572499999999998</v>
      </c>
      <c r="L1694">
        <v>0.624699</v>
      </c>
      <c r="M1694">
        <v>0</v>
      </c>
      <c r="N1694" t="s">
        <v>43</v>
      </c>
    </row>
    <row r="1695" spans="1:14" x14ac:dyDescent="0.25">
      <c r="A1695" t="s">
        <v>186</v>
      </c>
      <c r="B1695">
        <v>30193.9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0.37569200000000003</v>
      </c>
      <c r="L1695">
        <v>0.62116499999999997</v>
      </c>
      <c r="M1695">
        <v>0</v>
      </c>
      <c r="N1695" t="s">
        <v>43</v>
      </c>
    </row>
    <row r="1696" spans="1:14" x14ac:dyDescent="0.25">
      <c r="A1696" t="s">
        <v>186</v>
      </c>
      <c r="B1696">
        <v>30194.5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0.37631999999999999</v>
      </c>
      <c r="L1696">
        <v>0.62637399999999999</v>
      </c>
      <c r="M1696">
        <v>0</v>
      </c>
      <c r="N1696" t="s">
        <v>43</v>
      </c>
    </row>
    <row r="1697" spans="1:14" x14ac:dyDescent="0.25">
      <c r="A1697" t="s">
        <v>186</v>
      </c>
      <c r="B1697">
        <v>29980.6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0.37577500000000003</v>
      </c>
      <c r="L1697">
        <v>0.627471</v>
      </c>
      <c r="M1697">
        <v>0</v>
      </c>
      <c r="N1697" t="s">
        <v>43</v>
      </c>
    </row>
    <row r="1698" spans="1:14" x14ac:dyDescent="0.25">
      <c r="A1698" t="s">
        <v>186</v>
      </c>
      <c r="B1698">
        <v>30155.1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0.37596499999999999</v>
      </c>
      <c r="L1698">
        <v>0.624637</v>
      </c>
      <c r="M1698">
        <v>0</v>
      </c>
      <c r="N1698" t="s">
        <v>43</v>
      </c>
    </row>
    <row r="1699" spans="1:14" x14ac:dyDescent="0.25">
      <c r="A1699" t="s">
        <v>186</v>
      </c>
      <c r="B1699">
        <v>30027.200000000001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0.37569200000000003</v>
      </c>
      <c r="L1699">
        <v>0.62168299999999999</v>
      </c>
      <c r="M1699">
        <v>0</v>
      </c>
      <c r="N1699" t="s">
        <v>43</v>
      </c>
    </row>
    <row r="1700" spans="1:14" x14ac:dyDescent="0.25">
      <c r="A1700" t="s">
        <v>186</v>
      </c>
      <c r="B1700">
        <v>30069.5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0.37573400000000001</v>
      </c>
      <c r="L1700">
        <v>0.62587999999999999</v>
      </c>
      <c r="M1700">
        <v>0</v>
      </c>
      <c r="N1700" t="s">
        <v>43</v>
      </c>
    </row>
    <row r="1701" spans="1:14" x14ac:dyDescent="0.25">
      <c r="A1701" t="s">
        <v>186</v>
      </c>
      <c r="B1701">
        <v>29966.1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0.37802000000000002</v>
      </c>
      <c r="L1701">
        <v>0.62925299999999995</v>
      </c>
      <c r="M1701">
        <v>0</v>
      </c>
      <c r="N1701" t="s">
        <v>43</v>
      </c>
    </row>
    <row r="1702" spans="1:14" x14ac:dyDescent="0.25">
      <c r="A1702" t="s">
        <v>186</v>
      </c>
      <c r="B1702">
        <v>30152.400000000001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0.37569000000000002</v>
      </c>
      <c r="L1702">
        <v>0.61912199999999995</v>
      </c>
      <c r="M1702">
        <v>0</v>
      </c>
      <c r="N1702" t="s">
        <v>43</v>
      </c>
    </row>
    <row r="1703" spans="1:14" x14ac:dyDescent="0.25">
      <c r="A1703" t="s">
        <v>186</v>
      </c>
      <c r="B1703">
        <v>30229.200000000001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0.37602099999999999</v>
      </c>
      <c r="L1703">
        <v>0.62886500000000001</v>
      </c>
      <c r="M1703">
        <v>0</v>
      </c>
      <c r="N1703" t="s">
        <v>43</v>
      </c>
    </row>
    <row r="1704" spans="1:14" x14ac:dyDescent="0.25">
      <c r="A1704" t="s">
        <v>186</v>
      </c>
      <c r="B1704">
        <v>30148.9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0.37617600000000001</v>
      </c>
      <c r="L1704">
        <v>0.62962600000000002</v>
      </c>
      <c r="M1704">
        <v>0</v>
      </c>
      <c r="N1704" t="s">
        <v>43</v>
      </c>
    </row>
    <row r="1705" spans="1:14" x14ac:dyDescent="0.25">
      <c r="A1705" t="s">
        <v>186</v>
      </c>
      <c r="B1705">
        <v>30027.3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0.37569799999999998</v>
      </c>
      <c r="L1705">
        <v>0.61912100000000003</v>
      </c>
      <c r="M1705">
        <v>0</v>
      </c>
      <c r="N1705" t="s">
        <v>43</v>
      </c>
    </row>
    <row r="1706" spans="1:14" x14ac:dyDescent="0.25">
      <c r="A1706" t="s">
        <v>186</v>
      </c>
      <c r="B1706">
        <v>30061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0.37569599999999997</v>
      </c>
      <c r="L1706">
        <v>0.62900100000000003</v>
      </c>
      <c r="M1706">
        <v>0</v>
      </c>
      <c r="N1706" t="s">
        <v>43</v>
      </c>
    </row>
    <row r="1707" spans="1:14" x14ac:dyDescent="0.25">
      <c r="A1707" t="s">
        <v>186</v>
      </c>
      <c r="B1707">
        <v>29953.200000000001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0.37569799999999998</v>
      </c>
      <c r="L1707">
        <v>0.61912100000000003</v>
      </c>
      <c r="M1707">
        <v>0</v>
      </c>
      <c r="N1707" t="s">
        <v>43</v>
      </c>
    </row>
    <row r="1708" spans="1:14" x14ac:dyDescent="0.25">
      <c r="A1708" t="s">
        <v>186</v>
      </c>
      <c r="B1708">
        <v>30066.7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0.37570199999999998</v>
      </c>
      <c r="L1708">
        <v>0.61912199999999995</v>
      </c>
      <c r="M1708">
        <v>0</v>
      </c>
      <c r="N1708" t="s">
        <v>43</v>
      </c>
    </row>
    <row r="1709" spans="1:14" x14ac:dyDescent="0.25">
      <c r="A1709" t="s">
        <v>186</v>
      </c>
      <c r="B1709">
        <v>29954.7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0.37571700000000002</v>
      </c>
      <c r="L1709">
        <v>0.62881600000000004</v>
      </c>
      <c r="M1709">
        <v>0</v>
      </c>
      <c r="N1709" t="s">
        <v>43</v>
      </c>
    </row>
    <row r="1710" spans="1:14" x14ac:dyDescent="0.25">
      <c r="A1710" t="s">
        <v>186</v>
      </c>
      <c r="B1710">
        <v>30181.3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0.37569000000000002</v>
      </c>
      <c r="L1710">
        <v>0.62644299999999997</v>
      </c>
      <c r="M1710">
        <v>0</v>
      </c>
      <c r="N1710" t="s">
        <v>43</v>
      </c>
    </row>
    <row r="1711" spans="1:14" x14ac:dyDescent="0.25">
      <c r="A1711" t="s">
        <v>186</v>
      </c>
      <c r="B1711">
        <v>30172.9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0.37579600000000002</v>
      </c>
      <c r="L1711">
        <v>0.61912199999999995</v>
      </c>
      <c r="M1711">
        <v>0</v>
      </c>
      <c r="N1711" t="s">
        <v>43</v>
      </c>
    </row>
    <row r="1712" spans="1:14" x14ac:dyDescent="0.25">
      <c r="A1712" t="s">
        <v>186</v>
      </c>
      <c r="B1712">
        <v>30089.7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0.375693</v>
      </c>
      <c r="L1712">
        <v>0.62930200000000003</v>
      </c>
      <c r="M1712">
        <v>0</v>
      </c>
      <c r="N1712" t="s">
        <v>43</v>
      </c>
    </row>
    <row r="1713" spans="1:14" x14ac:dyDescent="0.25">
      <c r="A1713" t="s">
        <v>186</v>
      </c>
      <c r="B1713">
        <v>29936.3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0.377361</v>
      </c>
      <c r="L1713">
        <v>0.62911099999999998</v>
      </c>
      <c r="M1713">
        <v>0</v>
      </c>
      <c r="N1713" t="s">
        <v>43</v>
      </c>
    </row>
    <row r="1714" spans="1:14" x14ac:dyDescent="0.25">
      <c r="A1714" t="s">
        <v>186</v>
      </c>
      <c r="B1714">
        <v>30078.400000000001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0.37579499999999999</v>
      </c>
      <c r="L1714">
        <v>0.62887999999999999</v>
      </c>
      <c r="M1714">
        <v>0</v>
      </c>
      <c r="N1714" t="s">
        <v>43</v>
      </c>
    </row>
    <row r="1715" spans="1:14" x14ac:dyDescent="0.25">
      <c r="A1715" t="s">
        <v>186</v>
      </c>
      <c r="B1715">
        <v>29973.5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0.37570100000000001</v>
      </c>
      <c r="L1715">
        <v>0.62973900000000005</v>
      </c>
      <c r="M1715">
        <v>0</v>
      </c>
      <c r="N1715" t="s">
        <v>43</v>
      </c>
    </row>
    <row r="1716" spans="1:14" x14ac:dyDescent="0.25">
      <c r="A1716" t="s">
        <v>186</v>
      </c>
      <c r="B1716">
        <v>30120.1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0.37612600000000002</v>
      </c>
      <c r="L1716">
        <v>0.61912199999999995</v>
      </c>
      <c r="M1716">
        <v>0</v>
      </c>
      <c r="N1716" t="s">
        <v>43</v>
      </c>
    </row>
    <row r="1717" spans="1:14" x14ac:dyDescent="0.25">
      <c r="A1717" t="s">
        <v>186</v>
      </c>
      <c r="B1717">
        <v>29864.9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0.37571199999999999</v>
      </c>
      <c r="L1717">
        <v>0.61912199999999995</v>
      </c>
      <c r="M1717">
        <v>0</v>
      </c>
      <c r="N1717" t="s">
        <v>43</v>
      </c>
    </row>
    <row r="1718" spans="1:14" x14ac:dyDescent="0.25">
      <c r="A1718" t="s">
        <v>186</v>
      </c>
      <c r="B1718">
        <v>30198.400000000001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0.376135</v>
      </c>
      <c r="L1718">
        <v>0.620695</v>
      </c>
      <c r="M1718">
        <v>0</v>
      </c>
      <c r="N1718" t="s">
        <v>43</v>
      </c>
    </row>
    <row r="1719" spans="1:14" x14ac:dyDescent="0.25">
      <c r="A1719" t="s">
        <v>186</v>
      </c>
      <c r="B1719">
        <v>30152.7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0.37574099999999999</v>
      </c>
      <c r="L1719">
        <v>0.62684499999999999</v>
      </c>
      <c r="M1719">
        <v>0</v>
      </c>
      <c r="N1719" t="s">
        <v>43</v>
      </c>
    </row>
    <row r="1720" spans="1:14" x14ac:dyDescent="0.25">
      <c r="A1720" t="s">
        <v>186</v>
      </c>
      <c r="B1720">
        <v>30102.9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0.375695</v>
      </c>
      <c r="L1720">
        <v>0.61912199999999995</v>
      </c>
      <c r="M1720">
        <v>0</v>
      </c>
      <c r="N1720" t="s">
        <v>43</v>
      </c>
    </row>
    <row r="1721" spans="1:14" x14ac:dyDescent="0.25">
      <c r="A1721" t="s">
        <v>186</v>
      </c>
      <c r="B1721">
        <v>30050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0.37634299999999998</v>
      </c>
      <c r="L1721">
        <v>0.61912199999999995</v>
      </c>
      <c r="M1721">
        <v>0</v>
      </c>
      <c r="N1721" t="s">
        <v>43</v>
      </c>
    </row>
    <row r="1722" spans="1:14" x14ac:dyDescent="0.25">
      <c r="A1722" t="s">
        <v>186</v>
      </c>
      <c r="B1722">
        <v>30126.6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0.37654199999999999</v>
      </c>
      <c r="L1722">
        <v>0.61911499999999997</v>
      </c>
      <c r="M1722">
        <v>0</v>
      </c>
      <c r="N1722" t="s">
        <v>43</v>
      </c>
    </row>
    <row r="1723" spans="1:14" x14ac:dyDescent="0.25">
      <c r="A1723" t="s">
        <v>186</v>
      </c>
      <c r="B1723">
        <v>30038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0.37591599999999997</v>
      </c>
      <c r="L1723">
        <v>0.62775700000000001</v>
      </c>
      <c r="M1723">
        <v>0</v>
      </c>
      <c r="N1723" t="s">
        <v>43</v>
      </c>
    </row>
    <row r="1724" spans="1:14" x14ac:dyDescent="0.25">
      <c r="A1724" t="s">
        <v>186</v>
      </c>
      <c r="B1724">
        <v>30035.3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0.37646800000000002</v>
      </c>
      <c r="L1724">
        <v>0.62030300000000005</v>
      </c>
      <c r="M1724">
        <v>0</v>
      </c>
      <c r="N1724" t="s">
        <v>43</v>
      </c>
    </row>
    <row r="1725" spans="1:14" x14ac:dyDescent="0.25">
      <c r="A1725" t="s">
        <v>186</v>
      </c>
      <c r="B1725">
        <v>29950.5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0.37590400000000002</v>
      </c>
      <c r="L1725">
        <v>0.61910900000000002</v>
      </c>
      <c r="M1725">
        <v>0</v>
      </c>
      <c r="N1725" t="s">
        <v>43</v>
      </c>
    </row>
    <row r="1726" spans="1:14" x14ac:dyDescent="0.25">
      <c r="A1726" t="s">
        <v>186</v>
      </c>
      <c r="B1726">
        <v>30241.1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0.375691</v>
      </c>
      <c r="L1726">
        <v>0.62296399999999996</v>
      </c>
      <c r="M1726">
        <v>0</v>
      </c>
      <c r="N1726" t="s">
        <v>43</v>
      </c>
    </row>
    <row r="1727" spans="1:14" x14ac:dyDescent="0.25">
      <c r="A1727" t="s">
        <v>186</v>
      </c>
      <c r="B1727">
        <v>30183.1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0.36580600000000002</v>
      </c>
      <c r="L1727">
        <v>0.62862399999999996</v>
      </c>
      <c r="M1727">
        <v>0</v>
      </c>
      <c r="N1727" t="s">
        <v>43</v>
      </c>
    </row>
    <row r="1728" spans="1:14" x14ac:dyDescent="0.25">
      <c r="A1728" t="s">
        <v>186</v>
      </c>
      <c r="B1728">
        <v>30140.6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0.37486900000000001</v>
      </c>
      <c r="L1728">
        <v>0.62948700000000002</v>
      </c>
      <c r="M1728">
        <v>0</v>
      </c>
      <c r="N1728" t="s">
        <v>43</v>
      </c>
    </row>
    <row r="1729" spans="1:25" x14ac:dyDescent="0.25">
      <c r="A1729" t="s">
        <v>186</v>
      </c>
      <c r="B1729">
        <v>30021.8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0.37569000000000002</v>
      </c>
      <c r="L1729">
        <v>0.61911799999999995</v>
      </c>
      <c r="M1729">
        <v>0</v>
      </c>
      <c r="N1729" t="s">
        <v>43</v>
      </c>
    </row>
    <row r="1730" spans="1:25" x14ac:dyDescent="0.25">
      <c r="A1730" t="s">
        <v>186</v>
      </c>
      <c r="B1730">
        <v>30054.799999999999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0.37570900000000002</v>
      </c>
      <c r="L1730">
        <v>0.61912199999999995</v>
      </c>
      <c r="M1730">
        <v>0</v>
      </c>
      <c r="N1730" t="s">
        <v>43</v>
      </c>
    </row>
    <row r="1731" spans="1:25" x14ac:dyDescent="0.25">
      <c r="A1731" t="s">
        <v>186</v>
      </c>
      <c r="B1731">
        <v>29950.400000000001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0.37569000000000002</v>
      </c>
      <c r="L1731">
        <v>0.619112</v>
      </c>
      <c r="M1731">
        <v>0</v>
      </c>
      <c r="N1731" t="s">
        <v>43</v>
      </c>
    </row>
    <row r="1732" spans="1:25" x14ac:dyDescent="0.25">
      <c r="A1732" t="s">
        <v>186</v>
      </c>
      <c r="B1732">
        <v>29991.3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0.37569799999999998</v>
      </c>
      <c r="L1732">
        <v>0.61912199999999995</v>
      </c>
      <c r="M1732">
        <v>0</v>
      </c>
      <c r="N1732" t="s">
        <v>43</v>
      </c>
    </row>
    <row r="1733" spans="1:25" x14ac:dyDescent="0.25">
      <c r="A1733" t="s">
        <v>186</v>
      </c>
      <c r="B1733">
        <v>29915.9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0.36458000000000002</v>
      </c>
      <c r="L1733">
        <v>0.62567899999999999</v>
      </c>
      <c r="M1733">
        <v>0</v>
      </c>
      <c r="N1733" t="s">
        <v>43</v>
      </c>
    </row>
    <row r="1734" spans="1:25" x14ac:dyDescent="0.25">
      <c r="A1734" t="s">
        <v>186</v>
      </c>
      <c r="B1734">
        <v>30226.2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0.37570999999999999</v>
      </c>
      <c r="L1734">
        <v>0.62353000000000003</v>
      </c>
      <c r="M1734">
        <v>0</v>
      </c>
      <c r="N1734" t="s">
        <v>43</v>
      </c>
    </row>
    <row r="1735" spans="1:25" x14ac:dyDescent="0.25">
      <c r="A1735" t="s">
        <v>186</v>
      </c>
      <c r="B1735">
        <v>30226.1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0.375884</v>
      </c>
      <c r="L1735">
        <v>0.629803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30099.7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0.37590400000000002</v>
      </c>
      <c r="L1736">
        <v>0.62384799999999996</v>
      </c>
      <c r="M1736">
        <v>0</v>
      </c>
      <c r="N1736" t="s">
        <v>43</v>
      </c>
      <c r="R1736">
        <f>AVERAGE(B1687:B1736)</f>
        <v>30083.19000000001</v>
      </c>
      <c r="S1736">
        <f>AVERAGE(C1687:C1736)</f>
        <v>0</v>
      </c>
      <c r="U1736">
        <f>_xlfn.VAR.P(B1687:B1736)</f>
        <v>9530.3788999999797</v>
      </c>
      <c r="V1736">
        <f>_xlfn.VAR.P(C1687:C1736)</f>
        <v>0</v>
      </c>
      <c r="X1736">
        <f>1.96*SQRT(U1736)/50</f>
        <v>3.8268474535701014</v>
      </c>
      <c r="Y1736">
        <f>1.96*SQRT(V1736)/50</f>
        <v>0</v>
      </c>
    </row>
    <row r="1737" spans="1:25" x14ac:dyDescent="0.25">
      <c r="A1737" t="s">
        <v>187</v>
      </c>
      <c r="B1737">
        <v>1504288.2864000001</v>
      </c>
      <c r="C1737" t="s">
        <v>37</v>
      </c>
    </row>
    <row r="1738" spans="1:25" x14ac:dyDescent="0.25">
      <c r="A1738" t="s">
        <v>188</v>
      </c>
      <c r="B1738">
        <v>28554.1</v>
      </c>
      <c r="C1738">
        <v>28529.3</v>
      </c>
      <c r="D1738">
        <v>28528.9</v>
      </c>
      <c r="E1738">
        <v>28472.400000000001</v>
      </c>
      <c r="F1738">
        <v>2284.37</v>
      </c>
      <c r="G1738">
        <v>0</v>
      </c>
      <c r="H1738">
        <v>1000.84</v>
      </c>
      <c r="I1738">
        <v>0</v>
      </c>
      <c r="J1738">
        <v>0.38577899999999998</v>
      </c>
      <c r="K1738">
        <v>0.61912100000000003</v>
      </c>
      <c r="L1738">
        <v>0</v>
      </c>
      <c r="M1738" t="s">
        <v>43</v>
      </c>
    </row>
    <row r="1739" spans="1:25" x14ac:dyDescent="0.25">
      <c r="A1739" t="s">
        <v>188</v>
      </c>
      <c r="B1739">
        <v>28678.6</v>
      </c>
      <c r="C1739">
        <v>28652.7</v>
      </c>
      <c r="D1739">
        <v>28652.3</v>
      </c>
      <c r="E1739">
        <v>28596.6</v>
      </c>
      <c r="F1739">
        <v>2298.6999999999998</v>
      </c>
      <c r="G1739">
        <v>0</v>
      </c>
      <c r="H1739">
        <v>1008.03</v>
      </c>
      <c r="I1739">
        <v>0</v>
      </c>
      <c r="J1739">
        <v>0.37945800000000002</v>
      </c>
      <c r="K1739">
        <v>0.62482800000000005</v>
      </c>
      <c r="L1739">
        <v>0</v>
      </c>
      <c r="M1739" t="s">
        <v>43</v>
      </c>
    </row>
    <row r="1740" spans="1:25" x14ac:dyDescent="0.25">
      <c r="A1740" t="s">
        <v>188</v>
      </c>
      <c r="B1740">
        <v>28588.2</v>
      </c>
      <c r="C1740">
        <v>28563.599999999999</v>
      </c>
      <c r="D1740">
        <v>28563.200000000001</v>
      </c>
      <c r="E1740">
        <v>28507.200000000001</v>
      </c>
      <c r="F1740">
        <v>2275.8200000000002</v>
      </c>
      <c r="G1740">
        <v>0</v>
      </c>
      <c r="H1740">
        <v>1002.84</v>
      </c>
      <c r="I1740">
        <v>0</v>
      </c>
      <c r="J1740">
        <v>0.37569000000000002</v>
      </c>
      <c r="K1740">
        <v>0.61912199999999995</v>
      </c>
      <c r="L1740">
        <v>0</v>
      </c>
      <c r="M1740" t="s">
        <v>43</v>
      </c>
    </row>
    <row r="1741" spans="1:25" x14ac:dyDescent="0.25">
      <c r="A1741" t="s">
        <v>188</v>
      </c>
      <c r="B1741">
        <v>28683.599999999999</v>
      </c>
      <c r="C1741">
        <v>28658.1</v>
      </c>
      <c r="D1741">
        <v>28657.7</v>
      </c>
      <c r="E1741">
        <v>28602</v>
      </c>
      <c r="F1741">
        <v>2307.69</v>
      </c>
      <c r="G1741">
        <v>0</v>
      </c>
      <c r="H1741">
        <v>1003.18</v>
      </c>
      <c r="I1741">
        <v>0</v>
      </c>
      <c r="J1741">
        <v>0.37571100000000002</v>
      </c>
      <c r="K1741">
        <v>0.62980400000000003</v>
      </c>
      <c r="L1741">
        <v>0</v>
      </c>
      <c r="M1741" t="s">
        <v>43</v>
      </c>
    </row>
    <row r="1742" spans="1:25" x14ac:dyDescent="0.25">
      <c r="A1742" t="s">
        <v>188</v>
      </c>
      <c r="B1742">
        <v>28549</v>
      </c>
      <c r="C1742">
        <v>28524</v>
      </c>
      <c r="D1742">
        <v>28523.599999999999</v>
      </c>
      <c r="E1742">
        <v>28467.8</v>
      </c>
      <c r="F1742">
        <v>2312.9699999999998</v>
      </c>
      <c r="G1742">
        <v>0</v>
      </c>
      <c r="H1742">
        <v>1001.11</v>
      </c>
      <c r="I1742">
        <v>0</v>
      </c>
      <c r="J1742">
        <v>0.37668499999999999</v>
      </c>
      <c r="K1742">
        <v>0.62817100000000003</v>
      </c>
      <c r="L1742">
        <v>0</v>
      </c>
      <c r="M1742" t="s">
        <v>43</v>
      </c>
    </row>
    <row r="1743" spans="1:25" x14ac:dyDescent="0.25">
      <c r="A1743" t="s">
        <v>188</v>
      </c>
      <c r="B1743">
        <v>28685.9</v>
      </c>
      <c r="C1743">
        <v>28660.3</v>
      </c>
      <c r="D1743">
        <v>28659.9</v>
      </c>
      <c r="E1743">
        <v>28603.8</v>
      </c>
      <c r="F1743">
        <v>2331.98</v>
      </c>
      <c r="G1743">
        <v>0</v>
      </c>
      <c r="H1743">
        <v>1008.56</v>
      </c>
      <c r="I1743">
        <v>0</v>
      </c>
      <c r="J1743">
        <v>0.37570199999999998</v>
      </c>
      <c r="K1743">
        <v>0.62810999999999995</v>
      </c>
      <c r="L1743">
        <v>0</v>
      </c>
      <c r="M1743" t="s">
        <v>43</v>
      </c>
    </row>
    <row r="1744" spans="1:25" x14ac:dyDescent="0.25">
      <c r="A1744" t="s">
        <v>188</v>
      </c>
      <c r="B1744">
        <v>28783.9</v>
      </c>
      <c r="C1744">
        <v>28758.9</v>
      </c>
      <c r="D1744">
        <v>28758.5</v>
      </c>
      <c r="E1744">
        <v>28701.3</v>
      </c>
      <c r="F1744">
        <v>2311.1999999999998</v>
      </c>
      <c r="G1744">
        <v>0</v>
      </c>
      <c r="H1744">
        <v>1010.25</v>
      </c>
      <c r="I1744">
        <v>0</v>
      </c>
      <c r="J1744">
        <v>0.37589899999999998</v>
      </c>
      <c r="K1744">
        <v>0.62900100000000003</v>
      </c>
      <c r="L1744">
        <v>0</v>
      </c>
      <c r="M1744" t="s">
        <v>43</v>
      </c>
    </row>
    <row r="1745" spans="1:13" x14ac:dyDescent="0.25">
      <c r="A1745" t="s">
        <v>188</v>
      </c>
      <c r="B1745">
        <v>28747.7</v>
      </c>
      <c r="C1745">
        <v>28722.1</v>
      </c>
      <c r="D1745">
        <v>28721.7</v>
      </c>
      <c r="E1745">
        <v>28665.9</v>
      </c>
      <c r="F1745">
        <v>2310.33</v>
      </c>
      <c r="G1745">
        <v>0</v>
      </c>
      <c r="H1745">
        <v>1011.71</v>
      </c>
      <c r="I1745">
        <v>0</v>
      </c>
      <c r="J1745">
        <v>0.37651200000000001</v>
      </c>
      <c r="K1745">
        <v>0.62652300000000005</v>
      </c>
      <c r="L1745">
        <v>0</v>
      </c>
      <c r="M1745" t="s">
        <v>43</v>
      </c>
    </row>
    <row r="1746" spans="1:13" x14ac:dyDescent="0.25">
      <c r="A1746" t="s">
        <v>188</v>
      </c>
      <c r="B1746">
        <v>28642.400000000001</v>
      </c>
      <c r="C1746">
        <v>28617.5</v>
      </c>
      <c r="D1746">
        <v>28617.1</v>
      </c>
      <c r="E1746">
        <v>28560.400000000001</v>
      </c>
      <c r="F1746">
        <v>2314.0500000000002</v>
      </c>
      <c r="G1746">
        <v>0</v>
      </c>
      <c r="H1746">
        <v>999.23299999999995</v>
      </c>
      <c r="I1746">
        <v>0</v>
      </c>
      <c r="J1746">
        <v>0.37611099999999997</v>
      </c>
      <c r="K1746">
        <v>0.62944699999999998</v>
      </c>
      <c r="L1746">
        <v>0</v>
      </c>
      <c r="M1746" t="s">
        <v>43</v>
      </c>
    </row>
    <row r="1747" spans="1:13" x14ac:dyDescent="0.25">
      <c r="A1747" t="s">
        <v>188</v>
      </c>
      <c r="B1747">
        <v>28609.3</v>
      </c>
      <c r="C1747">
        <v>28584.2</v>
      </c>
      <c r="D1747">
        <v>28583.7</v>
      </c>
      <c r="E1747">
        <v>28528.3</v>
      </c>
      <c r="F1747">
        <v>2297.59</v>
      </c>
      <c r="G1747">
        <v>0</v>
      </c>
      <c r="H1747">
        <v>1003.92</v>
      </c>
      <c r="I1747">
        <v>0</v>
      </c>
      <c r="J1747">
        <v>0.37697700000000001</v>
      </c>
      <c r="K1747">
        <v>0.62541400000000003</v>
      </c>
      <c r="L1747">
        <v>0</v>
      </c>
      <c r="M1747" t="s">
        <v>43</v>
      </c>
    </row>
    <row r="1748" spans="1:13" x14ac:dyDescent="0.25">
      <c r="A1748" t="s">
        <v>188</v>
      </c>
      <c r="B1748">
        <v>28671</v>
      </c>
      <c r="C1748">
        <v>28646.2</v>
      </c>
      <c r="D1748">
        <v>28645.8</v>
      </c>
      <c r="E1748">
        <v>28590.2</v>
      </c>
      <c r="F1748">
        <v>2315.21</v>
      </c>
      <c r="G1748">
        <v>0</v>
      </c>
      <c r="H1748">
        <v>1006.18</v>
      </c>
      <c r="I1748">
        <v>0</v>
      </c>
      <c r="J1748">
        <v>0.37948700000000002</v>
      </c>
      <c r="K1748">
        <v>0.62900999999999996</v>
      </c>
      <c r="L1748">
        <v>0</v>
      </c>
      <c r="M1748" t="s">
        <v>43</v>
      </c>
    </row>
    <row r="1749" spans="1:13" x14ac:dyDescent="0.25">
      <c r="A1749" t="s">
        <v>188</v>
      </c>
      <c r="B1749">
        <v>28625.3</v>
      </c>
      <c r="C1749">
        <v>28599.599999999999</v>
      </c>
      <c r="D1749">
        <v>28599.200000000001</v>
      </c>
      <c r="E1749">
        <v>28543.200000000001</v>
      </c>
      <c r="F1749">
        <v>2272.7600000000002</v>
      </c>
      <c r="G1749">
        <v>0</v>
      </c>
      <c r="H1749">
        <v>998.53800000000001</v>
      </c>
      <c r="I1749">
        <v>0</v>
      </c>
      <c r="J1749">
        <v>0.375726</v>
      </c>
      <c r="K1749">
        <v>0.62792999999999999</v>
      </c>
      <c r="L1749">
        <v>0</v>
      </c>
      <c r="M1749" t="s">
        <v>43</v>
      </c>
    </row>
    <row r="1750" spans="1:13" x14ac:dyDescent="0.25">
      <c r="A1750" t="s">
        <v>188</v>
      </c>
      <c r="B1750">
        <v>28643.8</v>
      </c>
      <c r="C1750">
        <v>28618</v>
      </c>
      <c r="D1750">
        <v>28617.599999999999</v>
      </c>
      <c r="E1750">
        <v>28560.400000000001</v>
      </c>
      <c r="F1750">
        <v>2338.37</v>
      </c>
      <c r="G1750">
        <v>0</v>
      </c>
      <c r="H1750">
        <v>1000.54</v>
      </c>
      <c r="I1750">
        <v>0</v>
      </c>
      <c r="J1750">
        <v>0.375691</v>
      </c>
      <c r="K1750">
        <v>0.61912199999999995</v>
      </c>
      <c r="L1750">
        <v>0</v>
      </c>
      <c r="M1750" t="s">
        <v>43</v>
      </c>
    </row>
    <row r="1751" spans="1:13" x14ac:dyDescent="0.25">
      <c r="A1751" t="s">
        <v>188</v>
      </c>
      <c r="B1751">
        <v>28592.400000000001</v>
      </c>
      <c r="C1751">
        <v>28566.5</v>
      </c>
      <c r="D1751">
        <v>28566.1</v>
      </c>
      <c r="E1751">
        <v>28510.2</v>
      </c>
      <c r="F1751">
        <v>2311.91</v>
      </c>
      <c r="G1751">
        <v>0</v>
      </c>
      <c r="H1751">
        <v>1000.12</v>
      </c>
      <c r="I1751">
        <v>0</v>
      </c>
      <c r="J1751">
        <v>0.37681999999999999</v>
      </c>
      <c r="K1751">
        <v>0.629803</v>
      </c>
      <c r="L1751">
        <v>0</v>
      </c>
      <c r="M1751" t="s">
        <v>43</v>
      </c>
    </row>
    <row r="1752" spans="1:13" x14ac:dyDescent="0.25">
      <c r="A1752" t="s">
        <v>188</v>
      </c>
      <c r="B1752">
        <v>28903</v>
      </c>
      <c r="C1752">
        <v>28876.5</v>
      </c>
      <c r="D1752">
        <v>28876.1</v>
      </c>
      <c r="E1752">
        <v>28820.1</v>
      </c>
      <c r="F1752">
        <v>2352.4299999999998</v>
      </c>
      <c r="G1752">
        <v>0</v>
      </c>
      <c r="H1752">
        <v>1012.56</v>
      </c>
      <c r="I1752">
        <v>0</v>
      </c>
      <c r="J1752">
        <v>0.376056</v>
      </c>
      <c r="K1752">
        <v>0.62948300000000001</v>
      </c>
      <c r="L1752">
        <v>0</v>
      </c>
      <c r="M1752" t="s">
        <v>43</v>
      </c>
    </row>
    <row r="1753" spans="1:13" x14ac:dyDescent="0.25">
      <c r="A1753" t="s">
        <v>188</v>
      </c>
      <c r="B1753">
        <v>28759.3</v>
      </c>
      <c r="C1753">
        <v>28733.599999999999</v>
      </c>
      <c r="D1753">
        <v>28733.200000000001</v>
      </c>
      <c r="E1753">
        <v>28678.7</v>
      </c>
      <c r="F1753">
        <v>2283.87</v>
      </c>
      <c r="G1753">
        <v>0</v>
      </c>
      <c r="H1753">
        <v>1012.4</v>
      </c>
      <c r="I1753">
        <v>0</v>
      </c>
      <c r="J1753">
        <v>0.36546499999999998</v>
      </c>
      <c r="K1753">
        <v>0.62872600000000001</v>
      </c>
      <c r="L1753">
        <v>0</v>
      </c>
      <c r="M1753" t="s">
        <v>43</v>
      </c>
    </row>
    <row r="1754" spans="1:13" x14ac:dyDescent="0.25">
      <c r="A1754" t="s">
        <v>188</v>
      </c>
      <c r="B1754">
        <v>28660.1</v>
      </c>
      <c r="C1754">
        <v>28634.2</v>
      </c>
      <c r="D1754">
        <v>28633.8</v>
      </c>
      <c r="E1754">
        <v>28577.4</v>
      </c>
      <c r="F1754">
        <v>2331.0100000000002</v>
      </c>
      <c r="G1754">
        <v>0</v>
      </c>
      <c r="H1754">
        <v>1005.34</v>
      </c>
      <c r="I1754">
        <v>0</v>
      </c>
      <c r="J1754">
        <v>0.37572100000000003</v>
      </c>
      <c r="K1754">
        <v>0.62687000000000004</v>
      </c>
      <c r="L1754">
        <v>0</v>
      </c>
      <c r="M1754" t="s">
        <v>43</v>
      </c>
    </row>
    <row r="1755" spans="1:13" x14ac:dyDescent="0.25">
      <c r="A1755" t="s">
        <v>188</v>
      </c>
      <c r="B1755">
        <v>28544</v>
      </c>
      <c r="C1755">
        <v>28517.599999999999</v>
      </c>
      <c r="D1755">
        <v>28517.200000000001</v>
      </c>
      <c r="E1755">
        <v>28460.9</v>
      </c>
      <c r="F1755">
        <v>2281.52</v>
      </c>
      <c r="G1755">
        <v>0</v>
      </c>
      <c r="H1755">
        <v>1003.25</v>
      </c>
      <c r="I1755">
        <v>0</v>
      </c>
      <c r="J1755">
        <v>0.37668800000000002</v>
      </c>
      <c r="K1755">
        <v>0.62971299999999997</v>
      </c>
      <c r="L1755">
        <v>0</v>
      </c>
      <c r="M1755" t="s">
        <v>43</v>
      </c>
    </row>
    <row r="1756" spans="1:13" x14ac:dyDescent="0.25">
      <c r="A1756" t="s">
        <v>188</v>
      </c>
      <c r="B1756">
        <v>28669.9</v>
      </c>
      <c r="C1756">
        <v>28644.9</v>
      </c>
      <c r="D1756">
        <v>28644.400000000001</v>
      </c>
      <c r="E1756">
        <v>28588.3</v>
      </c>
      <c r="F1756">
        <v>2320.31</v>
      </c>
      <c r="G1756">
        <v>0</v>
      </c>
      <c r="H1756">
        <v>1005.18</v>
      </c>
      <c r="I1756">
        <v>0</v>
      </c>
      <c r="J1756">
        <v>0.375691</v>
      </c>
      <c r="K1756">
        <v>0.62041400000000002</v>
      </c>
      <c r="L1756">
        <v>0</v>
      </c>
      <c r="M1756" t="s">
        <v>43</v>
      </c>
    </row>
    <row r="1757" spans="1:13" x14ac:dyDescent="0.25">
      <c r="A1757" t="s">
        <v>188</v>
      </c>
      <c r="B1757">
        <v>28550.799999999999</v>
      </c>
      <c r="C1757">
        <v>28526.1</v>
      </c>
      <c r="D1757">
        <v>28525.7</v>
      </c>
      <c r="E1757">
        <v>28470.1</v>
      </c>
      <c r="F1757">
        <v>2277.34</v>
      </c>
      <c r="G1757">
        <v>0</v>
      </c>
      <c r="H1757">
        <v>1000.32</v>
      </c>
      <c r="I1757">
        <v>0</v>
      </c>
      <c r="J1757">
        <v>0.37936900000000001</v>
      </c>
      <c r="K1757">
        <v>0.62980400000000003</v>
      </c>
      <c r="L1757">
        <v>0</v>
      </c>
      <c r="M1757" t="s">
        <v>43</v>
      </c>
    </row>
    <row r="1758" spans="1:13" x14ac:dyDescent="0.25">
      <c r="A1758" t="s">
        <v>188</v>
      </c>
      <c r="B1758">
        <v>28664.400000000001</v>
      </c>
      <c r="C1758">
        <v>28639.1</v>
      </c>
      <c r="D1758">
        <v>28638.7</v>
      </c>
      <c r="E1758">
        <v>28582.400000000001</v>
      </c>
      <c r="F1758">
        <v>2321.36</v>
      </c>
      <c r="G1758">
        <v>0</v>
      </c>
      <c r="H1758">
        <v>1006.65</v>
      </c>
      <c r="I1758">
        <v>0</v>
      </c>
      <c r="J1758">
        <v>0.37620900000000002</v>
      </c>
      <c r="K1758">
        <v>0.61912199999999995</v>
      </c>
      <c r="L1758">
        <v>0</v>
      </c>
      <c r="M1758" t="s">
        <v>43</v>
      </c>
    </row>
    <row r="1759" spans="1:13" x14ac:dyDescent="0.25">
      <c r="A1759" t="s">
        <v>188</v>
      </c>
      <c r="B1759">
        <v>28518.2</v>
      </c>
      <c r="C1759">
        <v>28492.400000000001</v>
      </c>
      <c r="D1759">
        <v>28492</v>
      </c>
      <c r="E1759">
        <v>28436.799999999999</v>
      </c>
      <c r="F1759">
        <v>2281.2600000000002</v>
      </c>
      <c r="G1759">
        <v>0</v>
      </c>
      <c r="H1759">
        <v>998.34699999999998</v>
      </c>
      <c r="I1759">
        <v>0</v>
      </c>
      <c r="J1759">
        <v>0.37620799999999999</v>
      </c>
      <c r="K1759">
        <v>0.62896799999999997</v>
      </c>
      <c r="L1759">
        <v>0</v>
      </c>
      <c r="M1759" t="s">
        <v>43</v>
      </c>
    </row>
    <row r="1760" spans="1:13" x14ac:dyDescent="0.25">
      <c r="A1760" t="s">
        <v>188</v>
      </c>
      <c r="B1760">
        <v>28796.1</v>
      </c>
      <c r="C1760">
        <v>28768.6</v>
      </c>
      <c r="D1760">
        <v>28768.2</v>
      </c>
      <c r="E1760">
        <v>28712.1</v>
      </c>
      <c r="F1760">
        <v>2342.84</v>
      </c>
      <c r="G1760">
        <v>0</v>
      </c>
      <c r="H1760">
        <v>1013.19</v>
      </c>
      <c r="I1760">
        <v>0</v>
      </c>
      <c r="J1760">
        <v>0.37619599999999997</v>
      </c>
      <c r="K1760">
        <v>0.61911799999999995</v>
      </c>
      <c r="L1760">
        <v>0</v>
      </c>
      <c r="M1760" t="s">
        <v>43</v>
      </c>
    </row>
    <row r="1761" spans="1:13" x14ac:dyDescent="0.25">
      <c r="A1761" t="s">
        <v>188</v>
      </c>
      <c r="B1761">
        <v>28805</v>
      </c>
      <c r="C1761">
        <v>28779.3</v>
      </c>
      <c r="D1761">
        <v>28778.9</v>
      </c>
      <c r="E1761">
        <v>28723.9</v>
      </c>
      <c r="F1761">
        <v>2325</v>
      </c>
      <c r="G1761">
        <v>0</v>
      </c>
      <c r="H1761">
        <v>1007.63</v>
      </c>
      <c r="I1761">
        <v>0</v>
      </c>
      <c r="J1761">
        <v>0.37569200000000003</v>
      </c>
      <c r="K1761">
        <v>0.62970499999999996</v>
      </c>
      <c r="L1761">
        <v>0</v>
      </c>
      <c r="M1761" t="s">
        <v>43</v>
      </c>
    </row>
    <row r="1762" spans="1:13" x14ac:dyDescent="0.25">
      <c r="A1762" t="s">
        <v>188</v>
      </c>
      <c r="B1762">
        <v>28758.6</v>
      </c>
      <c r="C1762">
        <v>28732.6</v>
      </c>
      <c r="D1762">
        <v>28732.1</v>
      </c>
      <c r="E1762">
        <v>28673.9</v>
      </c>
      <c r="F1762">
        <v>2324.52</v>
      </c>
      <c r="G1762">
        <v>0</v>
      </c>
      <c r="H1762">
        <v>1007.13</v>
      </c>
      <c r="I1762">
        <v>0</v>
      </c>
      <c r="J1762">
        <v>0.37569799999999998</v>
      </c>
      <c r="K1762">
        <v>0.61912199999999995</v>
      </c>
      <c r="L1762">
        <v>0</v>
      </c>
      <c r="M1762" t="s">
        <v>43</v>
      </c>
    </row>
    <row r="1763" spans="1:13" x14ac:dyDescent="0.25">
      <c r="A1763" t="s">
        <v>188</v>
      </c>
      <c r="B1763">
        <v>28618.799999999999</v>
      </c>
      <c r="C1763">
        <v>28593.599999999999</v>
      </c>
      <c r="D1763">
        <v>28593.200000000001</v>
      </c>
      <c r="E1763">
        <v>28534.3</v>
      </c>
      <c r="F1763">
        <v>2306.56</v>
      </c>
      <c r="G1763">
        <v>0</v>
      </c>
      <c r="H1763">
        <v>1002.98</v>
      </c>
      <c r="I1763">
        <v>0</v>
      </c>
      <c r="J1763">
        <v>0.375774</v>
      </c>
      <c r="K1763">
        <v>0.62846900000000006</v>
      </c>
      <c r="L1763">
        <v>0</v>
      </c>
      <c r="M1763" t="s">
        <v>43</v>
      </c>
    </row>
    <row r="1764" spans="1:13" x14ac:dyDescent="0.25">
      <c r="A1764" t="s">
        <v>188</v>
      </c>
      <c r="B1764">
        <v>28683.1</v>
      </c>
      <c r="C1764">
        <v>28656.5</v>
      </c>
      <c r="D1764">
        <v>28656.1</v>
      </c>
      <c r="E1764">
        <v>28599.4</v>
      </c>
      <c r="F1764">
        <v>2312.59</v>
      </c>
      <c r="G1764">
        <v>0</v>
      </c>
      <c r="H1764">
        <v>1002.47</v>
      </c>
      <c r="I1764">
        <v>0</v>
      </c>
      <c r="J1764">
        <v>0.37583299999999997</v>
      </c>
      <c r="K1764">
        <v>0.61912199999999995</v>
      </c>
      <c r="L1764">
        <v>0</v>
      </c>
      <c r="M1764" t="s">
        <v>43</v>
      </c>
    </row>
    <row r="1765" spans="1:13" x14ac:dyDescent="0.25">
      <c r="A1765" t="s">
        <v>188</v>
      </c>
      <c r="B1765">
        <v>28595.7</v>
      </c>
      <c r="C1765">
        <v>28570.5</v>
      </c>
      <c r="D1765">
        <v>28570.1</v>
      </c>
      <c r="E1765">
        <v>28512.9</v>
      </c>
      <c r="F1765">
        <v>2322.3200000000002</v>
      </c>
      <c r="G1765">
        <v>0</v>
      </c>
      <c r="H1765">
        <v>1003.05</v>
      </c>
      <c r="I1765">
        <v>0</v>
      </c>
      <c r="J1765">
        <v>0.37577100000000002</v>
      </c>
      <c r="K1765">
        <v>0.61912100000000003</v>
      </c>
      <c r="L1765">
        <v>0</v>
      </c>
      <c r="M1765" t="s">
        <v>43</v>
      </c>
    </row>
    <row r="1766" spans="1:13" x14ac:dyDescent="0.25">
      <c r="A1766" t="s">
        <v>188</v>
      </c>
      <c r="B1766">
        <v>28673.4</v>
      </c>
      <c r="C1766">
        <v>28648.1</v>
      </c>
      <c r="D1766">
        <v>28647.7</v>
      </c>
      <c r="E1766">
        <v>28590.1</v>
      </c>
      <c r="F1766">
        <v>2330.59</v>
      </c>
      <c r="G1766">
        <v>0</v>
      </c>
      <c r="H1766">
        <v>1004.46</v>
      </c>
      <c r="I1766">
        <v>0</v>
      </c>
      <c r="J1766">
        <v>0.376334</v>
      </c>
      <c r="K1766">
        <v>0.62980400000000003</v>
      </c>
      <c r="L1766">
        <v>0</v>
      </c>
      <c r="M1766" t="s">
        <v>43</v>
      </c>
    </row>
    <row r="1767" spans="1:13" x14ac:dyDescent="0.25">
      <c r="A1767" t="s">
        <v>188</v>
      </c>
      <c r="B1767">
        <v>28475.9</v>
      </c>
      <c r="C1767">
        <v>28450.799999999999</v>
      </c>
      <c r="D1767">
        <v>28450.400000000001</v>
      </c>
      <c r="E1767">
        <v>28394.6</v>
      </c>
      <c r="F1767">
        <v>2281.61</v>
      </c>
      <c r="G1767">
        <v>0</v>
      </c>
      <c r="H1767">
        <v>995.11400000000003</v>
      </c>
      <c r="I1767">
        <v>0</v>
      </c>
      <c r="J1767">
        <v>0.37569200000000003</v>
      </c>
      <c r="K1767">
        <v>0.61911899999999997</v>
      </c>
      <c r="L1767">
        <v>0</v>
      </c>
      <c r="M1767" t="s">
        <v>43</v>
      </c>
    </row>
    <row r="1768" spans="1:13" x14ac:dyDescent="0.25">
      <c r="A1768" t="s">
        <v>188</v>
      </c>
      <c r="B1768">
        <v>28659.5</v>
      </c>
      <c r="C1768">
        <v>28634.799999999999</v>
      </c>
      <c r="D1768">
        <v>28634.400000000001</v>
      </c>
      <c r="E1768">
        <v>28577.9</v>
      </c>
      <c r="F1768">
        <v>2335.31</v>
      </c>
      <c r="G1768">
        <v>0</v>
      </c>
      <c r="H1768">
        <v>1007.45</v>
      </c>
      <c r="I1768">
        <v>0</v>
      </c>
      <c r="J1768">
        <v>0.376218</v>
      </c>
      <c r="K1768">
        <v>0.61912199999999995</v>
      </c>
      <c r="L1768">
        <v>0</v>
      </c>
      <c r="M1768" t="s">
        <v>43</v>
      </c>
    </row>
    <row r="1769" spans="1:13" x14ac:dyDescent="0.25">
      <c r="A1769" t="s">
        <v>188</v>
      </c>
      <c r="B1769">
        <v>28802.5</v>
      </c>
      <c r="C1769">
        <v>28777.599999999999</v>
      </c>
      <c r="D1769">
        <v>28777.1</v>
      </c>
      <c r="E1769">
        <v>28718.400000000001</v>
      </c>
      <c r="F1769">
        <v>2303.06</v>
      </c>
      <c r="G1769">
        <v>0</v>
      </c>
      <c r="H1769">
        <v>1009.84</v>
      </c>
      <c r="I1769">
        <v>0</v>
      </c>
      <c r="J1769">
        <v>0.37589</v>
      </c>
      <c r="K1769">
        <v>0.62771500000000002</v>
      </c>
      <c r="L1769">
        <v>0</v>
      </c>
      <c r="M1769" t="s">
        <v>43</v>
      </c>
    </row>
    <row r="1770" spans="1:13" x14ac:dyDescent="0.25">
      <c r="A1770" t="s">
        <v>188</v>
      </c>
      <c r="B1770">
        <v>28797.599999999999</v>
      </c>
      <c r="C1770">
        <v>28771.200000000001</v>
      </c>
      <c r="D1770">
        <v>28770.7</v>
      </c>
      <c r="E1770">
        <v>28715.3</v>
      </c>
      <c r="F1770">
        <v>2317.66</v>
      </c>
      <c r="G1770">
        <v>0</v>
      </c>
      <c r="H1770">
        <v>1012.37</v>
      </c>
      <c r="I1770">
        <v>0</v>
      </c>
      <c r="J1770">
        <v>0.38433200000000001</v>
      </c>
      <c r="K1770">
        <v>0.61912</v>
      </c>
      <c r="L1770">
        <v>0</v>
      </c>
      <c r="M1770" t="s">
        <v>43</v>
      </c>
    </row>
    <row r="1771" spans="1:13" x14ac:dyDescent="0.25">
      <c r="A1771" t="s">
        <v>188</v>
      </c>
      <c r="B1771">
        <v>28639.8</v>
      </c>
      <c r="C1771">
        <v>28614.5</v>
      </c>
      <c r="D1771">
        <v>28614.1</v>
      </c>
      <c r="E1771">
        <v>28558.400000000001</v>
      </c>
      <c r="F1771">
        <v>2289.91</v>
      </c>
      <c r="G1771">
        <v>0</v>
      </c>
      <c r="H1771">
        <v>1006.91</v>
      </c>
      <c r="I1771">
        <v>0</v>
      </c>
      <c r="J1771">
        <v>0.37622</v>
      </c>
      <c r="K1771">
        <v>0.61911899999999997</v>
      </c>
      <c r="L1771">
        <v>0</v>
      </c>
      <c r="M1771" t="s">
        <v>43</v>
      </c>
    </row>
    <row r="1772" spans="1:13" x14ac:dyDescent="0.25">
      <c r="A1772" t="s">
        <v>188</v>
      </c>
      <c r="B1772">
        <v>28685</v>
      </c>
      <c r="C1772">
        <v>28659.8</v>
      </c>
      <c r="D1772">
        <v>28659.4</v>
      </c>
      <c r="E1772">
        <v>28603.599999999999</v>
      </c>
      <c r="F1772">
        <v>2285.21</v>
      </c>
      <c r="G1772">
        <v>0</v>
      </c>
      <c r="H1772">
        <v>1004.44</v>
      </c>
      <c r="I1772">
        <v>0</v>
      </c>
      <c r="J1772">
        <v>0.37573099999999998</v>
      </c>
      <c r="K1772">
        <v>0.629799</v>
      </c>
      <c r="L1772">
        <v>0</v>
      </c>
      <c r="M1772" t="s">
        <v>43</v>
      </c>
    </row>
    <row r="1773" spans="1:13" x14ac:dyDescent="0.25">
      <c r="A1773" t="s">
        <v>188</v>
      </c>
      <c r="B1773">
        <v>28587.8</v>
      </c>
      <c r="C1773">
        <v>28559.599999999999</v>
      </c>
      <c r="D1773">
        <v>28559.1</v>
      </c>
      <c r="E1773">
        <v>28503</v>
      </c>
      <c r="F1773">
        <v>2284.39</v>
      </c>
      <c r="G1773">
        <v>0</v>
      </c>
      <c r="H1773">
        <v>999.68</v>
      </c>
      <c r="I1773">
        <v>0</v>
      </c>
      <c r="J1773">
        <v>0.37576799999999999</v>
      </c>
      <c r="K1773">
        <v>0.62636800000000004</v>
      </c>
      <c r="L1773">
        <v>0</v>
      </c>
      <c r="M1773" t="s">
        <v>43</v>
      </c>
    </row>
    <row r="1774" spans="1:13" x14ac:dyDescent="0.25">
      <c r="A1774" t="s">
        <v>188</v>
      </c>
      <c r="B1774">
        <v>28616.5</v>
      </c>
      <c r="C1774">
        <v>28591.3</v>
      </c>
      <c r="D1774">
        <v>28590.9</v>
      </c>
      <c r="E1774">
        <v>28535</v>
      </c>
      <c r="F1774">
        <v>2309.27</v>
      </c>
      <c r="G1774">
        <v>0</v>
      </c>
      <c r="H1774">
        <v>1002.85</v>
      </c>
      <c r="I1774">
        <v>0</v>
      </c>
      <c r="J1774">
        <v>0.375751</v>
      </c>
      <c r="K1774">
        <v>0.61912199999999995</v>
      </c>
      <c r="L1774">
        <v>0</v>
      </c>
      <c r="M1774" t="s">
        <v>43</v>
      </c>
    </row>
    <row r="1775" spans="1:13" x14ac:dyDescent="0.25">
      <c r="A1775" t="s">
        <v>188</v>
      </c>
      <c r="B1775">
        <v>28637</v>
      </c>
      <c r="C1775">
        <v>28612.3</v>
      </c>
      <c r="D1775">
        <v>28611.8</v>
      </c>
      <c r="E1775">
        <v>28556.6</v>
      </c>
      <c r="F1775">
        <v>2309.56</v>
      </c>
      <c r="G1775">
        <v>0</v>
      </c>
      <c r="H1775">
        <v>1006.25</v>
      </c>
      <c r="I1775">
        <v>0</v>
      </c>
      <c r="J1775">
        <v>0.37569000000000002</v>
      </c>
      <c r="K1775">
        <v>0.61912</v>
      </c>
      <c r="L1775">
        <v>0</v>
      </c>
      <c r="M1775" t="s">
        <v>43</v>
      </c>
    </row>
    <row r="1776" spans="1:13" x14ac:dyDescent="0.25">
      <c r="A1776" t="s">
        <v>188</v>
      </c>
      <c r="B1776">
        <v>28567</v>
      </c>
      <c r="C1776">
        <v>28541.8</v>
      </c>
      <c r="D1776">
        <v>28541.3</v>
      </c>
      <c r="E1776">
        <v>28481.9</v>
      </c>
      <c r="F1776">
        <v>2321.31</v>
      </c>
      <c r="G1776">
        <v>0</v>
      </c>
      <c r="H1776">
        <v>999.61199999999997</v>
      </c>
      <c r="I1776">
        <v>0</v>
      </c>
      <c r="J1776">
        <v>0.37573499999999999</v>
      </c>
      <c r="K1776">
        <v>0.61912</v>
      </c>
      <c r="L1776">
        <v>0</v>
      </c>
      <c r="M1776" t="s">
        <v>43</v>
      </c>
    </row>
    <row r="1777" spans="1:25" x14ac:dyDescent="0.25">
      <c r="A1777" t="s">
        <v>188</v>
      </c>
      <c r="B1777">
        <v>28844.6</v>
      </c>
      <c r="C1777">
        <v>28819.8</v>
      </c>
      <c r="D1777">
        <v>28819.4</v>
      </c>
      <c r="E1777">
        <v>28763.5</v>
      </c>
      <c r="F1777">
        <v>2324.98</v>
      </c>
      <c r="G1777">
        <v>0</v>
      </c>
      <c r="H1777">
        <v>1012.83</v>
      </c>
      <c r="I1777">
        <v>0</v>
      </c>
      <c r="J1777">
        <v>0.378002</v>
      </c>
      <c r="K1777">
        <v>0.629722</v>
      </c>
      <c r="L1777">
        <v>0</v>
      </c>
      <c r="M1777" t="s">
        <v>43</v>
      </c>
    </row>
    <row r="1778" spans="1:25" x14ac:dyDescent="0.25">
      <c r="A1778" t="s">
        <v>188</v>
      </c>
      <c r="B1778">
        <v>28772.400000000001</v>
      </c>
      <c r="C1778">
        <v>28747.5</v>
      </c>
      <c r="D1778">
        <v>28747.1</v>
      </c>
      <c r="E1778">
        <v>28692.2</v>
      </c>
      <c r="F1778">
        <v>2296.12</v>
      </c>
      <c r="G1778">
        <v>0</v>
      </c>
      <c r="H1778">
        <v>1010.72</v>
      </c>
      <c r="I1778">
        <v>0</v>
      </c>
      <c r="J1778">
        <v>0.37571599999999999</v>
      </c>
      <c r="K1778">
        <v>0.62962499999999999</v>
      </c>
      <c r="L1778">
        <v>0</v>
      </c>
      <c r="M1778" t="s">
        <v>43</v>
      </c>
    </row>
    <row r="1779" spans="1:25" x14ac:dyDescent="0.25">
      <c r="A1779" t="s">
        <v>188</v>
      </c>
      <c r="B1779">
        <v>28747.200000000001</v>
      </c>
      <c r="C1779">
        <v>28722.3</v>
      </c>
      <c r="D1779">
        <v>28721.8</v>
      </c>
      <c r="E1779">
        <v>28663.5</v>
      </c>
      <c r="F1779">
        <v>2322.04</v>
      </c>
      <c r="G1779">
        <v>0</v>
      </c>
      <c r="H1779">
        <v>1008.73</v>
      </c>
      <c r="I1779">
        <v>0</v>
      </c>
      <c r="J1779">
        <v>0.375693</v>
      </c>
      <c r="K1779">
        <v>0.61911899999999997</v>
      </c>
      <c r="L1779">
        <v>0</v>
      </c>
      <c r="M1779" t="s">
        <v>43</v>
      </c>
    </row>
    <row r="1780" spans="1:25" x14ac:dyDescent="0.25">
      <c r="A1780" t="s">
        <v>188</v>
      </c>
      <c r="B1780">
        <v>28593.8</v>
      </c>
      <c r="C1780">
        <v>28568</v>
      </c>
      <c r="D1780">
        <v>28567.599999999999</v>
      </c>
      <c r="E1780">
        <v>28511</v>
      </c>
      <c r="F1780">
        <v>2265.61</v>
      </c>
      <c r="G1780">
        <v>0</v>
      </c>
      <c r="H1780">
        <v>1006.46</v>
      </c>
      <c r="I1780">
        <v>0</v>
      </c>
      <c r="J1780">
        <v>0.37598900000000002</v>
      </c>
      <c r="K1780">
        <v>0.61912100000000003</v>
      </c>
      <c r="L1780">
        <v>0</v>
      </c>
      <c r="M1780" t="s">
        <v>43</v>
      </c>
    </row>
    <row r="1781" spans="1:25" x14ac:dyDescent="0.25">
      <c r="A1781" t="s">
        <v>188</v>
      </c>
      <c r="B1781">
        <v>28675.8</v>
      </c>
      <c r="C1781">
        <v>28650.5</v>
      </c>
      <c r="D1781">
        <v>28650.1</v>
      </c>
      <c r="E1781">
        <v>28594.5</v>
      </c>
      <c r="F1781">
        <v>2282.8200000000002</v>
      </c>
      <c r="G1781">
        <v>0</v>
      </c>
      <c r="H1781">
        <v>1002.66</v>
      </c>
      <c r="I1781">
        <v>0</v>
      </c>
      <c r="J1781">
        <v>0.377025</v>
      </c>
      <c r="K1781">
        <v>0.61912199999999995</v>
      </c>
      <c r="L1781">
        <v>0</v>
      </c>
      <c r="M1781" t="s">
        <v>43</v>
      </c>
    </row>
    <row r="1782" spans="1:25" x14ac:dyDescent="0.25">
      <c r="A1782" t="s">
        <v>188</v>
      </c>
      <c r="B1782">
        <v>28547.7</v>
      </c>
      <c r="C1782">
        <v>28522.5</v>
      </c>
      <c r="D1782">
        <v>28522.1</v>
      </c>
      <c r="E1782">
        <v>28467.200000000001</v>
      </c>
      <c r="F1782">
        <v>2246.61</v>
      </c>
      <c r="G1782">
        <v>0</v>
      </c>
      <c r="H1782">
        <v>1008.01</v>
      </c>
      <c r="I1782">
        <v>0</v>
      </c>
      <c r="J1782">
        <v>0.375695</v>
      </c>
      <c r="K1782">
        <v>0.62904000000000004</v>
      </c>
      <c r="L1782">
        <v>0</v>
      </c>
      <c r="M1782" t="s">
        <v>43</v>
      </c>
    </row>
    <row r="1783" spans="1:25" x14ac:dyDescent="0.25">
      <c r="A1783" t="s">
        <v>188</v>
      </c>
      <c r="B1783">
        <v>28636.2</v>
      </c>
      <c r="C1783">
        <v>28610.799999999999</v>
      </c>
      <c r="D1783">
        <v>28610.400000000001</v>
      </c>
      <c r="E1783">
        <v>28554.1</v>
      </c>
      <c r="F1783">
        <v>2308.4299999999998</v>
      </c>
      <c r="G1783">
        <v>0</v>
      </c>
      <c r="H1783">
        <v>1007.02</v>
      </c>
      <c r="I1783">
        <v>0</v>
      </c>
      <c r="J1783">
        <v>0.37570199999999998</v>
      </c>
      <c r="K1783">
        <v>0.61911499999999997</v>
      </c>
      <c r="L1783">
        <v>0</v>
      </c>
      <c r="M1783" t="s">
        <v>43</v>
      </c>
    </row>
    <row r="1784" spans="1:25" x14ac:dyDescent="0.25">
      <c r="A1784" t="s">
        <v>188</v>
      </c>
      <c r="B1784">
        <v>28527.1</v>
      </c>
      <c r="C1784">
        <v>28501.5</v>
      </c>
      <c r="D1784">
        <v>28501.1</v>
      </c>
      <c r="E1784">
        <v>28444.9</v>
      </c>
      <c r="F1784">
        <v>2291.61</v>
      </c>
      <c r="G1784">
        <v>0</v>
      </c>
      <c r="H1784">
        <v>1001.89</v>
      </c>
      <c r="I1784">
        <v>0</v>
      </c>
      <c r="J1784">
        <v>0.375691</v>
      </c>
      <c r="K1784">
        <v>0.61912100000000003</v>
      </c>
      <c r="L1784">
        <v>0</v>
      </c>
      <c r="M1784" t="s">
        <v>43</v>
      </c>
    </row>
    <row r="1785" spans="1:25" x14ac:dyDescent="0.25">
      <c r="A1785" t="s">
        <v>188</v>
      </c>
      <c r="B1785">
        <v>28746.5</v>
      </c>
      <c r="C1785">
        <v>28719.9</v>
      </c>
      <c r="D1785">
        <v>28719.4</v>
      </c>
      <c r="E1785">
        <v>28664.1</v>
      </c>
      <c r="F1785">
        <v>2332.69</v>
      </c>
      <c r="G1785">
        <v>0</v>
      </c>
      <c r="H1785">
        <v>1009.87</v>
      </c>
      <c r="I1785">
        <v>0</v>
      </c>
      <c r="J1785">
        <v>0.37577199999999999</v>
      </c>
      <c r="K1785">
        <v>0.61912199999999995</v>
      </c>
      <c r="L1785">
        <v>0</v>
      </c>
      <c r="M1785" t="s">
        <v>43</v>
      </c>
    </row>
    <row r="1786" spans="1:25" x14ac:dyDescent="0.25">
      <c r="A1786" t="s">
        <v>188</v>
      </c>
      <c r="B1786">
        <v>28781.5</v>
      </c>
      <c r="C1786">
        <v>28756.6</v>
      </c>
      <c r="D1786">
        <v>28756.2</v>
      </c>
      <c r="E1786">
        <v>28699.5</v>
      </c>
      <c r="F1786">
        <v>2300.21</v>
      </c>
      <c r="G1786">
        <v>0</v>
      </c>
      <c r="H1786">
        <v>1010.37</v>
      </c>
      <c r="I1786">
        <v>0</v>
      </c>
      <c r="J1786">
        <v>0.37578299999999998</v>
      </c>
      <c r="K1786">
        <v>0.61909899999999995</v>
      </c>
      <c r="L1786">
        <v>0</v>
      </c>
      <c r="M1786" t="s">
        <v>43</v>
      </c>
    </row>
    <row r="1787" spans="1:25" x14ac:dyDescent="0.25">
      <c r="A1787" t="s">
        <v>188</v>
      </c>
      <c r="B1787">
        <v>28826.9</v>
      </c>
      <c r="C1787">
        <v>28800.7</v>
      </c>
      <c r="D1787">
        <v>28800.3</v>
      </c>
      <c r="E1787">
        <v>28743.3</v>
      </c>
      <c r="F1787">
        <v>2317.35</v>
      </c>
      <c r="G1787">
        <v>0</v>
      </c>
      <c r="H1787">
        <v>1018.09</v>
      </c>
      <c r="I1787">
        <v>0</v>
      </c>
      <c r="J1787">
        <v>0.375996</v>
      </c>
      <c r="K1787">
        <v>0.62979600000000002</v>
      </c>
      <c r="L1787">
        <v>0</v>
      </c>
      <c r="M1787" t="s">
        <v>43</v>
      </c>
    </row>
    <row r="1788" spans="1:25" x14ac:dyDescent="0.25">
      <c r="A1788" t="s">
        <v>188</v>
      </c>
      <c r="B1788">
        <v>28533.7</v>
      </c>
      <c r="C1788">
        <v>28508.799999999999</v>
      </c>
      <c r="D1788">
        <v>28508.3</v>
      </c>
      <c r="E1788">
        <v>28452.5</v>
      </c>
      <c r="F1788">
        <v>2258.6</v>
      </c>
      <c r="G1788">
        <v>0</v>
      </c>
      <c r="H1788">
        <v>1004.7</v>
      </c>
      <c r="I1788">
        <v>0</v>
      </c>
      <c r="J1788">
        <v>0.375697</v>
      </c>
      <c r="K1788">
        <v>0.61912100000000003</v>
      </c>
      <c r="L1788">
        <v>0</v>
      </c>
      <c r="M1788" t="s">
        <v>43</v>
      </c>
    </row>
    <row r="1789" spans="1:25" x14ac:dyDescent="0.25">
      <c r="A1789" t="s">
        <v>188</v>
      </c>
      <c r="B1789">
        <v>28671.1</v>
      </c>
      <c r="C1789">
        <v>28646.2</v>
      </c>
      <c r="D1789">
        <v>28645.8</v>
      </c>
      <c r="E1789">
        <v>28590</v>
      </c>
      <c r="F1789">
        <v>2294.63</v>
      </c>
      <c r="G1789">
        <v>0</v>
      </c>
      <c r="H1789">
        <v>1005.91</v>
      </c>
      <c r="I1789">
        <v>0</v>
      </c>
      <c r="J1789">
        <v>0.37569799999999998</v>
      </c>
      <c r="K1789">
        <v>0.61911700000000003</v>
      </c>
      <c r="L1789">
        <v>0</v>
      </c>
      <c r="M1789" t="s">
        <v>43</v>
      </c>
    </row>
    <row r="1790" spans="1:25" x14ac:dyDescent="0.25">
      <c r="A1790" t="s">
        <v>188</v>
      </c>
      <c r="B1790">
        <v>28565.5</v>
      </c>
      <c r="C1790">
        <v>28539</v>
      </c>
      <c r="D1790">
        <v>28538.6</v>
      </c>
      <c r="E1790">
        <v>28483.4</v>
      </c>
      <c r="F1790">
        <v>2269.73</v>
      </c>
      <c r="G1790">
        <v>0</v>
      </c>
      <c r="H1790">
        <v>998.99</v>
      </c>
      <c r="I1790">
        <v>0</v>
      </c>
      <c r="J1790">
        <v>0.37587900000000002</v>
      </c>
      <c r="K1790">
        <v>0.62446400000000002</v>
      </c>
      <c r="L1790">
        <v>0</v>
      </c>
      <c r="M1790" t="s">
        <v>43</v>
      </c>
    </row>
    <row r="1791" spans="1:25" x14ac:dyDescent="0.25">
      <c r="A1791" t="s">
        <v>188</v>
      </c>
      <c r="B1791">
        <v>28655.9</v>
      </c>
      <c r="C1791">
        <v>28630.799999999999</v>
      </c>
      <c r="D1791">
        <v>28630.3</v>
      </c>
      <c r="E1791">
        <v>28572.799999999999</v>
      </c>
      <c r="F1791">
        <v>2319.16</v>
      </c>
      <c r="G1791">
        <v>0</v>
      </c>
      <c r="H1791">
        <v>1013.89</v>
      </c>
      <c r="I1791">
        <v>0</v>
      </c>
      <c r="J1791">
        <v>0.37608999999999998</v>
      </c>
      <c r="K1791">
        <v>0.61912100000000003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28538.9</v>
      </c>
      <c r="C1792">
        <v>28513.5</v>
      </c>
      <c r="D1792">
        <v>28513.1</v>
      </c>
      <c r="E1792">
        <v>28455.8</v>
      </c>
      <c r="F1792">
        <v>2289.09</v>
      </c>
      <c r="G1792">
        <v>0</v>
      </c>
      <c r="H1792">
        <v>1002.61</v>
      </c>
      <c r="I1792">
        <v>0</v>
      </c>
      <c r="J1792">
        <v>0.37569000000000002</v>
      </c>
      <c r="K1792">
        <v>0.61912100000000003</v>
      </c>
      <c r="L1792">
        <v>0</v>
      </c>
      <c r="M1792" t="s">
        <v>43</v>
      </c>
      <c r="R1792">
        <f>AVERAGE(B1743:B1792)</f>
        <v>28666.71</v>
      </c>
      <c r="S1792">
        <f>AVERAGE(C1743:C1792)</f>
        <v>28641.180000000004</v>
      </c>
      <c r="U1792">
        <f>_xlfn.VAR.P(B1743:B1792)</f>
        <v>9417.0624999999782</v>
      </c>
      <c r="V1792">
        <f>_xlfn.VAR.P(C1743:C1792)</f>
        <v>9402.4771999999975</v>
      </c>
      <c r="X1792">
        <f>1.96*SQRT(U1792)/50</f>
        <v>3.8040287748648756</v>
      </c>
      <c r="Y1792">
        <f>1.96*SQRT(V1792)/50</f>
        <v>3.8010817624207975</v>
      </c>
    </row>
    <row r="1793" spans="1:9" x14ac:dyDescent="0.25">
      <c r="A1793" t="s">
        <v>189</v>
      </c>
      <c r="B1793">
        <v>1433489.4450000001</v>
      </c>
      <c r="C1793" t="s">
        <v>37</v>
      </c>
    </row>
    <row r="1794" spans="1:9" x14ac:dyDescent="0.25">
      <c r="A1794" t="s">
        <v>190</v>
      </c>
      <c r="B1794">
        <v>15634.3</v>
      </c>
      <c r="C1794">
        <v>15585</v>
      </c>
      <c r="D1794">
        <v>15523.8</v>
      </c>
      <c r="E1794">
        <v>15480.8</v>
      </c>
      <c r="F1794">
        <v>2430.63</v>
      </c>
      <c r="G1794">
        <v>0.37590299999999999</v>
      </c>
      <c r="H1794">
        <v>0.61911099999999997</v>
      </c>
      <c r="I1794">
        <v>0</v>
      </c>
    </row>
    <row r="1795" spans="1:9" x14ac:dyDescent="0.25">
      <c r="A1795" t="s">
        <v>190</v>
      </c>
      <c r="B1795">
        <v>15295.1</v>
      </c>
      <c r="C1795">
        <v>15264.7</v>
      </c>
      <c r="D1795">
        <v>15211.2</v>
      </c>
      <c r="E1795">
        <v>15167.9</v>
      </c>
      <c r="F1795">
        <v>2267.9</v>
      </c>
      <c r="G1795">
        <v>0.37569000000000002</v>
      </c>
      <c r="H1795">
        <v>0.623668</v>
      </c>
      <c r="I1795">
        <v>0</v>
      </c>
    </row>
    <row r="1796" spans="1:9" x14ac:dyDescent="0.25">
      <c r="A1796" t="s">
        <v>190</v>
      </c>
      <c r="B1796">
        <v>15370.1</v>
      </c>
      <c r="C1796">
        <v>15338.5</v>
      </c>
      <c r="D1796">
        <v>15287.8</v>
      </c>
      <c r="E1796">
        <v>15245.1</v>
      </c>
      <c r="F1796">
        <v>2273.42</v>
      </c>
      <c r="G1796">
        <v>0.37589699999999998</v>
      </c>
      <c r="H1796">
        <v>0.62648800000000004</v>
      </c>
      <c r="I1796">
        <v>0</v>
      </c>
    </row>
    <row r="1797" spans="1:9" x14ac:dyDescent="0.25">
      <c r="A1797" t="s">
        <v>190</v>
      </c>
      <c r="B1797">
        <v>15389.1</v>
      </c>
      <c r="C1797">
        <v>15358.8</v>
      </c>
      <c r="D1797">
        <v>15305</v>
      </c>
      <c r="E1797">
        <v>15263.9</v>
      </c>
      <c r="F1797">
        <v>2272.21</v>
      </c>
      <c r="G1797">
        <v>0.376807</v>
      </c>
      <c r="H1797">
        <v>0.61911300000000002</v>
      </c>
      <c r="I1797">
        <v>0</v>
      </c>
    </row>
    <row r="1798" spans="1:9" x14ac:dyDescent="0.25">
      <c r="A1798" t="s">
        <v>190</v>
      </c>
      <c r="B1798">
        <v>15455.5</v>
      </c>
      <c r="C1798">
        <v>15425.3</v>
      </c>
      <c r="D1798">
        <v>15367.3</v>
      </c>
      <c r="E1798">
        <v>15326.9</v>
      </c>
      <c r="F1798">
        <v>2328.9899999999998</v>
      </c>
      <c r="G1798">
        <v>0.37626999999999999</v>
      </c>
      <c r="H1798">
        <v>0.61912100000000003</v>
      </c>
      <c r="I1798">
        <v>0</v>
      </c>
    </row>
    <row r="1799" spans="1:9" x14ac:dyDescent="0.25">
      <c r="A1799" t="s">
        <v>190</v>
      </c>
      <c r="B1799">
        <v>15449.6</v>
      </c>
      <c r="C1799">
        <v>15417.8</v>
      </c>
      <c r="D1799">
        <v>15364.3</v>
      </c>
      <c r="E1799">
        <v>15323.4</v>
      </c>
      <c r="F1799">
        <v>2334.31</v>
      </c>
      <c r="G1799">
        <v>0.37569000000000002</v>
      </c>
      <c r="H1799">
        <v>0.62957200000000002</v>
      </c>
      <c r="I1799">
        <v>0</v>
      </c>
    </row>
    <row r="1800" spans="1:9" x14ac:dyDescent="0.25">
      <c r="A1800" t="s">
        <v>190</v>
      </c>
      <c r="B1800">
        <v>15483.5</v>
      </c>
      <c r="C1800">
        <v>15452.5</v>
      </c>
      <c r="D1800">
        <v>15396.3</v>
      </c>
      <c r="E1800">
        <v>15353.2</v>
      </c>
      <c r="F1800">
        <v>2356.34</v>
      </c>
      <c r="G1800">
        <v>0.37593700000000002</v>
      </c>
      <c r="H1800">
        <v>0.62660199999999999</v>
      </c>
      <c r="I1800">
        <v>0</v>
      </c>
    </row>
    <row r="1801" spans="1:9" x14ac:dyDescent="0.25">
      <c r="A1801" t="s">
        <v>190</v>
      </c>
      <c r="B1801">
        <v>15490.5</v>
      </c>
      <c r="C1801">
        <v>15458.9</v>
      </c>
      <c r="D1801">
        <v>15401</v>
      </c>
      <c r="E1801">
        <v>15362.1</v>
      </c>
      <c r="F1801">
        <v>2366.5100000000002</v>
      </c>
      <c r="G1801">
        <v>0.37129299999999998</v>
      </c>
      <c r="H1801">
        <v>0.61912199999999995</v>
      </c>
      <c r="I1801">
        <v>0</v>
      </c>
    </row>
    <row r="1802" spans="1:9" x14ac:dyDescent="0.25">
      <c r="A1802" t="s">
        <v>190</v>
      </c>
      <c r="B1802">
        <v>15464</v>
      </c>
      <c r="C1802">
        <v>15432.6</v>
      </c>
      <c r="D1802">
        <v>15376.5</v>
      </c>
      <c r="E1802">
        <v>15338</v>
      </c>
      <c r="F1802">
        <v>2342.6799999999998</v>
      </c>
      <c r="G1802">
        <v>0.375834</v>
      </c>
      <c r="H1802">
        <v>0.61912199999999995</v>
      </c>
      <c r="I1802">
        <v>0</v>
      </c>
    </row>
    <row r="1803" spans="1:9" x14ac:dyDescent="0.25">
      <c r="A1803" t="s">
        <v>190</v>
      </c>
      <c r="B1803">
        <v>15476.7</v>
      </c>
      <c r="C1803">
        <v>15445.5</v>
      </c>
      <c r="D1803">
        <v>15387.9</v>
      </c>
      <c r="E1803">
        <v>15345.1</v>
      </c>
      <c r="F1803">
        <v>2350.17</v>
      </c>
      <c r="G1803">
        <v>0.37592199999999998</v>
      </c>
      <c r="H1803">
        <v>0.62890500000000005</v>
      </c>
      <c r="I1803">
        <v>0</v>
      </c>
    </row>
    <row r="1804" spans="1:9" x14ac:dyDescent="0.25">
      <c r="A1804" t="s">
        <v>190</v>
      </c>
      <c r="B1804">
        <v>15450.9</v>
      </c>
      <c r="C1804">
        <v>15420.6</v>
      </c>
      <c r="D1804">
        <v>15366.7</v>
      </c>
      <c r="E1804">
        <v>15326.2</v>
      </c>
      <c r="F1804">
        <v>2330.5500000000002</v>
      </c>
      <c r="G1804">
        <v>0.37614500000000001</v>
      </c>
      <c r="H1804">
        <v>0.61910900000000002</v>
      </c>
      <c r="I1804">
        <v>0</v>
      </c>
    </row>
    <row r="1805" spans="1:9" x14ac:dyDescent="0.25">
      <c r="A1805" t="s">
        <v>190</v>
      </c>
      <c r="B1805">
        <v>15444.6</v>
      </c>
      <c r="C1805">
        <v>15413.4</v>
      </c>
      <c r="D1805">
        <v>15359.7</v>
      </c>
      <c r="E1805">
        <v>15320.7</v>
      </c>
      <c r="F1805">
        <v>2328.2600000000002</v>
      </c>
      <c r="G1805">
        <v>0.37569799999999998</v>
      </c>
      <c r="H1805">
        <v>0.62519400000000003</v>
      </c>
      <c r="I1805">
        <v>0</v>
      </c>
    </row>
    <row r="1806" spans="1:9" x14ac:dyDescent="0.25">
      <c r="A1806" t="s">
        <v>190</v>
      </c>
      <c r="B1806">
        <v>15448.5</v>
      </c>
      <c r="C1806">
        <v>15417.9</v>
      </c>
      <c r="D1806">
        <v>15359.6</v>
      </c>
      <c r="E1806">
        <v>15321.9</v>
      </c>
      <c r="F1806">
        <v>2321.5100000000002</v>
      </c>
      <c r="G1806">
        <v>0.37653199999999998</v>
      </c>
      <c r="H1806">
        <v>0.62824999999999998</v>
      </c>
      <c r="I1806">
        <v>0</v>
      </c>
    </row>
    <row r="1807" spans="1:9" x14ac:dyDescent="0.25">
      <c r="A1807" t="s">
        <v>190</v>
      </c>
      <c r="B1807">
        <v>15474.3</v>
      </c>
      <c r="C1807">
        <v>15443</v>
      </c>
      <c r="D1807">
        <v>15381.6</v>
      </c>
      <c r="E1807">
        <v>15339.6</v>
      </c>
      <c r="F1807">
        <v>2336.9299999999998</v>
      </c>
      <c r="G1807">
        <v>0.37569200000000003</v>
      </c>
      <c r="H1807">
        <v>0.62309199999999998</v>
      </c>
      <c r="I1807">
        <v>0</v>
      </c>
    </row>
    <row r="1808" spans="1:9" x14ac:dyDescent="0.25">
      <c r="A1808" t="s">
        <v>190</v>
      </c>
      <c r="B1808">
        <v>15483.6</v>
      </c>
      <c r="C1808">
        <v>15453.5</v>
      </c>
      <c r="D1808">
        <v>15387.6</v>
      </c>
      <c r="E1808">
        <v>15347.4</v>
      </c>
      <c r="F1808">
        <v>2332.0300000000002</v>
      </c>
      <c r="G1808">
        <v>0.37638899999999997</v>
      </c>
      <c r="H1808">
        <v>0.62493900000000002</v>
      </c>
      <c r="I1808">
        <v>0</v>
      </c>
    </row>
    <row r="1809" spans="1:9" x14ac:dyDescent="0.25">
      <c r="A1809" t="s">
        <v>190</v>
      </c>
      <c r="B1809">
        <v>15517.1</v>
      </c>
      <c r="C1809">
        <v>15484</v>
      </c>
      <c r="D1809">
        <v>15420.7</v>
      </c>
      <c r="E1809">
        <v>15378.7</v>
      </c>
      <c r="F1809">
        <v>2340.5700000000002</v>
      </c>
      <c r="G1809">
        <v>0.37597900000000001</v>
      </c>
      <c r="H1809">
        <v>0.61912199999999995</v>
      </c>
      <c r="I1809">
        <v>0</v>
      </c>
    </row>
    <row r="1810" spans="1:9" x14ac:dyDescent="0.25">
      <c r="A1810" t="s">
        <v>190</v>
      </c>
      <c r="B1810">
        <v>15545.2</v>
      </c>
      <c r="C1810">
        <v>15515</v>
      </c>
      <c r="D1810">
        <v>15456.9</v>
      </c>
      <c r="E1810">
        <v>15420.5</v>
      </c>
      <c r="F1810">
        <v>2338.4</v>
      </c>
      <c r="G1810">
        <v>0.375753</v>
      </c>
      <c r="H1810">
        <v>0.61912100000000003</v>
      </c>
      <c r="I1810">
        <v>0</v>
      </c>
    </row>
    <row r="1811" spans="1:9" x14ac:dyDescent="0.25">
      <c r="A1811" t="s">
        <v>190</v>
      </c>
      <c r="B1811">
        <v>15549.3</v>
      </c>
      <c r="C1811">
        <v>15510.6</v>
      </c>
      <c r="D1811">
        <v>15452.1</v>
      </c>
      <c r="E1811">
        <v>15412.4</v>
      </c>
      <c r="F1811">
        <v>2341.17</v>
      </c>
      <c r="G1811">
        <v>0.37580400000000003</v>
      </c>
      <c r="H1811">
        <v>0.62600500000000003</v>
      </c>
      <c r="I1811">
        <v>0</v>
      </c>
    </row>
    <row r="1812" spans="1:9" x14ac:dyDescent="0.25">
      <c r="A1812" t="s">
        <v>190</v>
      </c>
      <c r="B1812">
        <v>15602.7</v>
      </c>
      <c r="C1812">
        <v>15571.6</v>
      </c>
      <c r="D1812">
        <v>15505.8</v>
      </c>
      <c r="E1812">
        <v>15471.1</v>
      </c>
      <c r="F1812">
        <v>2365.3000000000002</v>
      </c>
      <c r="G1812">
        <v>0.37582500000000002</v>
      </c>
      <c r="H1812">
        <v>0.62956999999999996</v>
      </c>
      <c r="I1812">
        <v>0</v>
      </c>
    </row>
    <row r="1813" spans="1:9" x14ac:dyDescent="0.25">
      <c r="A1813" t="s">
        <v>190</v>
      </c>
      <c r="B1813">
        <v>15535.5</v>
      </c>
      <c r="C1813">
        <v>15504.3</v>
      </c>
      <c r="D1813">
        <v>15447.4</v>
      </c>
      <c r="E1813">
        <v>15406.4</v>
      </c>
      <c r="F1813">
        <v>2336.29</v>
      </c>
      <c r="G1813">
        <v>0.37600499999999998</v>
      </c>
      <c r="H1813">
        <v>0.62806899999999999</v>
      </c>
      <c r="I1813">
        <v>0</v>
      </c>
    </row>
    <row r="1814" spans="1:9" x14ac:dyDescent="0.25">
      <c r="A1814" t="s">
        <v>190</v>
      </c>
      <c r="B1814">
        <v>15531.1</v>
      </c>
      <c r="C1814">
        <v>15500.2</v>
      </c>
      <c r="D1814">
        <v>15443.9</v>
      </c>
      <c r="E1814">
        <v>15406.4</v>
      </c>
      <c r="F1814">
        <v>2338.0700000000002</v>
      </c>
      <c r="G1814">
        <v>0.36493999999999999</v>
      </c>
      <c r="H1814">
        <v>0.62897700000000001</v>
      </c>
      <c r="I1814">
        <v>0</v>
      </c>
    </row>
    <row r="1815" spans="1:9" x14ac:dyDescent="0.25">
      <c r="A1815" t="s">
        <v>190</v>
      </c>
      <c r="B1815">
        <v>15526.2</v>
      </c>
      <c r="C1815">
        <v>15495.3</v>
      </c>
      <c r="D1815">
        <v>15438.2</v>
      </c>
      <c r="E1815">
        <v>15400.3</v>
      </c>
      <c r="F1815">
        <v>2335.15</v>
      </c>
      <c r="G1815">
        <v>0.37595699999999999</v>
      </c>
      <c r="H1815">
        <v>0.62732299999999996</v>
      </c>
      <c r="I1815">
        <v>0</v>
      </c>
    </row>
    <row r="1816" spans="1:9" x14ac:dyDescent="0.25">
      <c r="A1816" t="s">
        <v>190</v>
      </c>
      <c r="B1816">
        <v>15544.8</v>
      </c>
      <c r="C1816">
        <v>15513.1</v>
      </c>
      <c r="D1816">
        <v>15455.2</v>
      </c>
      <c r="E1816">
        <v>15418.8</v>
      </c>
      <c r="F1816">
        <v>2344.41</v>
      </c>
      <c r="G1816">
        <v>0.37585000000000002</v>
      </c>
      <c r="H1816">
        <v>0.62903500000000001</v>
      </c>
      <c r="I1816">
        <v>0</v>
      </c>
    </row>
    <row r="1817" spans="1:9" x14ac:dyDescent="0.25">
      <c r="A1817" t="s">
        <v>190</v>
      </c>
      <c r="B1817">
        <v>15555.3</v>
      </c>
      <c r="C1817">
        <v>15523.8</v>
      </c>
      <c r="D1817">
        <v>15462</v>
      </c>
      <c r="E1817">
        <v>15424.7</v>
      </c>
      <c r="F1817">
        <v>2347.8200000000002</v>
      </c>
      <c r="G1817">
        <v>0.37580400000000003</v>
      </c>
      <c r="H1817">
        <v>0.61912199999999995</v>
      </c>
      <c r="I1817">
        <v>0</v>
      </c>
    </row>
    <row r="1818" spans="1:9" x14ac:dyDescent="0.25">
      <c r="A1818" t="s">
        <v>190</v>
      </c>
      <c r="B1818">
        <v>15537.6</v>
      </c>
      <c r="C1818">
        <v>15506.3</v>
      </c>
      <c r="D1818">
        <v>15452.1</v>
      </c>
      <c r="E1818">
        <v>15410.7</v>
      </c>
      <c r="F1818">
        <v>2336.0300000000002</v>
      </c>
      <c r="G1818">
        <v>0.377834</v>
      </c>
      <c r="H1818">
        <v>0.619112</v>
      </c>
      <c r="I1818">
        <v>0</v>
      </c>
    </row>
    <row r="1819" spans="1:9" x14ac:dyDescent="0.25">
      <c r="A1819" t="s">
        <v>190</v>
      </c>
      <c r="B1819">
        <v>15533.3</v>
      </c>
      <c r="C1819">
        <v>15501</v>
      </c>
      <c r="D1819">
        <v>15445.4</v>
      </c>
      <c r="E1819">
        <v>15404.7</v>
      </c>
      <c r="F1819">
        <v>2331.62</v>
      </c>
      <c r="G1819">
        <v>0.37569999999999998</v>
      </c>
      <c r="H1819">
        <v>0.628749</v>
      </c>
      <c r="I1819">
        <v>0</v>
      </c>
    </row>
    <row r="1820" spans="1:9" x14ac:dyDescent="0.25">
      <c r="A1820" t="s">
        <v>190</v>
      </c>
      <c r="B1820">
        <v>15513.2</v>
      </c>
      <c r="C1820">
        <v>15483.2</v>
      </c>
      <c r="D1820">
        <v>15430.7</v>
      </c>
      <c r="E1820">
        <v>15392.6</v>
      </c>
      <c r="F1820">
        <v>2322</v>
      </c>
      <c r="G1820">
        <v>0.37570199999999998</v>
      </c>
      <c r="H1820">
        <v>0.61912199999999995</v>
      </c>
      <c r="I1820">
        <v>0</v>
      </c>
    </row>
    <row r="1821" spans="1:9" x14ac:dyDescent="0.25">
      <c r="A1821" t="s">
        <v>190</v>
      </c>
      <c r="B1821">
        <v>15534</v>
      </c>
      <c r="C1821">
        <v>15503.8</v>
      </c>
      <c r="D1821">
        <v>15445.7</v>
      </c>
      <c r="E1821">
        <v>15410.9</v>
      </c>
      <c r="F1821">
        <v>2337.61</v>
      </c>
      <c r="G1821">
        <v>0.37739</v>
      </c>
      <c r="H1821">
        <v>0.61910100000000001</v>
      </c>
      <c r="I1821">
        <v>0</v>
      </c>
    </row>
    <row r="1822" spans="1:9" x14ac:dyDescent="0.25">
      <c r="A1822" t="s">
        <v>190</v>
      </c>
      <c r="B1822">
        <v>15531.8</v>
      </c>
      <c r="C1822">
        <v>15499</v>
      </c>
      <c r="D1822">
        <v>15441.5</v>
      </c>
      <c r="E1822">
        <v>15404.4</v>
      </c>
      <c r="F1822">
        <v>2333.98</v>
      </c>
      <c r="G1822">
        <v>0.37610100000000002</v>
      </c>
      <c r="H1822">
        <v>0.625363</v>
      </c>
      <c r="I1822">
        <v>0</v>
      </c>
    </row>
    <row r="1823" spans="1:9" x14ac:dyDescent="0.25">
      <c r="A1823" t="s">
        <v>190</v>
      </c>
      <c r="B1823">
        <v>15526.3</v>
      </c>
      <c r="C1823">
        <v>15493.8</v>
      </c>
      <c r="D1823">
        <v>15438.8</v>
      </c>
      <c r="E1823">
        <v>15396.7</v>
      </c>
      <c r="F1823">
        <v>2328.44</v>
      </c>
      <c r="G1823">
        <v>0.37638199999999999</v>
      </c>
      <c r="H1823">
        <v>0.62428799999999995</v>
      </c>
      <c r="I1823">
        <v>0</v>
      </c>
    </row>
    <row r="1824" spans="1:9" x14ac:dyDescent="0.25">
      <c r="A1824" t="s">
        <v>190</v>
      </c>
      <c r="B1824">
        <v>15550.9</v>
      </c>
      <c r="C1824">
        <v>15521.3</v>
      </c>
      <c r="D1824">
        <v>15457.5</v>
      </c>
      <c r="E1824">
        <v>15415</v>
      </c>
      <c r="F1824">
        <v>2333.37</v>
      </c>
      <c r="G1824">
        <v>0.37602200000000002</v>
      </c>
      <c r="H1824">
        <v>0.62948899999999997</v>
      </c>
      <c r="I1824">
        <v>0</v>
      </c>
    </row>
    <row r="1825" spans="1:9" x14ac:dyDescent="0.25">
      <c r="A1825" t="s">
        <v>190</v>
      </c>
      <c r="B1825">
        <v>15547.6</v>
      </c>
      <c r="C1825">
        <v>15516.2</v>
      </c>
      <c r="D1825">
        <v>15453.5</v>
      </c>
      <c r="E1825">
        <v>15418.8</v>
      </c>
      <c r="F1825">
        <v>2336.9</v>
      </c>
      <c r="G1825">
        <v>0.37584600000000001</v>
      </c>
      <c r="H1825">
        <v>0.61912</v>
      </c>
      <c r="I1825">
        <v>0</v>
      </c>
    </row>
    <row r="1826" spans="1:9" x14ac:dyDescent="0.25">
      <c r="A1826" t="s">
        <v>190</v>
      </c>
      <c r="B1826">
        <v>15535</v>
      </c>
      <c r="C1826">
        <v>15504.4</v>
      </c>
      <c r="D1826">
        <v>15447.5</v>
      </c>
      <c r="E1826">
        <v>15408.7</v>
      </c>
      <c r="F1826">
        <v>2341.83</v>
      </c>
      <c r="G1826">
        <v>0.37576999999999999</v>
      </c>
      <c r="H1826">
        <v>0.62837299999999996</v>
      </c>
      <c r="I1826">
        <v>0</v>
      </c>
    </row>
    <row r="1827" spans="1:9" x14ac:dyDescent="0.25">
      <c r="A1827" t="s">
        <v>190</v>
      </c>
      <c r="B1827">
        <v>15516.3</v>
      </c>
      <c r="C1827">
        <v>15485.9</v>
      </c>
      <c r="D1827">
        <v>15434</v>
      </c>
      <c r="E1827">
        <v>15396.4</v>
      </c>
      <c r="F1827">
        <v>2334.86</v>
      </c>
      <c r="G1827">
        <v>0.37681599999999998</v>
      </c>
      <c r="H1827">
        <v>0.629745</v>
      </c>
      <c r="I1827">
        <v>0</v>
      </c>
    </row>
    <row r="1828" spans="1:9" x14ac:dyDescent="0.25">
      <c r="A1828" t="s">
        <v>190</v>
      </c>
      <c r="B1828">
        <v>15553.8</v>
      </c>
      <c r="C1828">
        <v>15523.5</v>
      </c>
      <c r="D1828">
        <v>15461.9</v>
      </c>
      <c r="E1828">
        <v>15426.1</v>
      </c>
      <c r="F1828">
        <v>2349.38</v>
      </c>
      <c r="G1828">
        <v>0.37602400000000002</v>
      </c>
      <c r="H1828">
        <v>0.629799</v>
      </c>
      <c r="I1828">
        <v>0</v>
      </c>
    </row>
    <row r="1829" spans="1:9" x14ac:dyDescent="0.25">
      <c r="A1829" t="s">
        <v>190</v>
      </c>
      <c r="B1829">
        <v>15543</v>
      </c>
      <c r="C1829">
        <v>15511.7</v>
      </c>
      <c r="D1829">
        <v>15454</v>
      </c>
      <c r="E1829">
        <v>15413.7</v>
      </c>
      <c r="F1829">
        <v>2341.67</v>
      </c>
      <c r="G1829">
        <v>0.37574400000000002</v>
      </c>
      <c r="H1829">
        <v>0.61912199999999995</v>
      </c>
      <c r="I1829">
        <v>0</v>
      </c>
    </row>
    <row r="1830" spans="1:9" x14ac:dyDescent="0.25">
      <c r="A1830" t="s">
        <v>190</v>
      </c>
      <c r="B1830">
        <v>15517.8</v>
      </c>
      <c r="C1830">
        <v>15486.6</v>
      </c>
      <c r="D1830">
        <v>15435.5</v>
      </c>
      <c r="E1830">
        <v>15395.8</v>
      </c>
      <c r="F1830">
        <v>2335.79</v>
      </c>
      <c r="G1830">
        <v>0.37569000000000002</v>
      </c>
      <c r="H1830">
        <v>0.61911300000000002</v>
      </c>
      <c r="I1830">
        <v>0</v>
      </c>
    </row>
    <row r="1831" spans="1:9" x14ac:dyDescent="0.25">
      <c r="A1831" t="s">
        <v>190</v>
      </c>
      <c r="B1831">
        <v>15514.7</v>
      </c>
      <c r="C1831">
        <v>15484.6</v>
      </c>
      <c r="D1831">
        <v>15427.5</v>
      </c>
      <c r="E1831">
        <v>15390.8</v>
      </c>
      <c r="F1831">
        <v>2329.69</v>
      </c>
      <c r="G1831">
        <v>0.37573299999999998</v>
      </c>
      <c r="H1831">
        <v>0.62902899999999995</v>
      </c>
      <c r="I1831">
        <v>0</v>
      </c>
    </row>
    <row r="1832" spans="1:9" x14ac:dyDescent="0.25">
      <c r="A1832" t="s">
        <v>190</v>
      </c>
      <c r="B1832">
        <v>15544</v>
      </c>
      <c r="C1832">
        <v>15513.9</v>
      </c>
      <c r="D1832">
        <v>15457.2</v>
      </c>
      <c r="E1832">
        <v>15419.3</v>
      </c>
      <c r="F1832">
        <v>2351.56</v>
      </c>
      <c r="G1832">
        <v>0.37607299999999999</v>
      </c>
      <c r="H1832">
        <v>0.61912199999999995</v>
      </c>
      <c r="I1832">
        <v>0</v>
      </c>
    </row>
    <row r="1833" spans="1:9" x14ac:dyDescent="0.25">
      <c r="A1833" t="s">
        <v>190</v>
      </c>
      <c r="B1833">
        <v>15545.4</v>
      </c>
      <c r="C1833">
        <v>15514.9</v>
      </c>
      <c r="D1833">
        <v>15456.5</v>
      </c>
      <c r="E1833">
        <v>15418.9</v>
      </c>
      <c r="F1833">
        <v>2347.52</v>
      </c>
      <c r="G1833">
        <v>0.37574099999999999</v>
      </c>
      <c r="H1833">
        <v>0.62944299999999997</v>
      </c>
      <c r="I1833">
        <v>0</v>
      </c>
    </row>
    <row r="1834" spans="1:9" x14ac:dyDescent="0.25">
      <c r="A1834" t="s">
        <v>190</v>
      </c>
      <c r="B1834">
        <v>15554.5</v>
      </c>
      <c r="C1834">
        <v>15523.4</v>
      </c>
      <c r="D1834">
        <v>15461.4</v>
      </c>
      <c r="E1834">
        <v>15426.5</v>
      </c>
      <c r="F1834">
        <v>2343.0300000000002</v>
      </c>
      <c r="G1834">
        <v>0.37569000000000002</v>
      </c>
      <c r="H1834">
        <v>0.62628700000000004</v>
      </c>
      <c r="I1834">
        <v>0</v>
      </c>
    </row>
    <row r="1835" spans="1:9" x14ac:dyDescent="0.25">
      <c r="A1835" t="s">
        <v>190</v>
      </c>
      <c r="B1835">
        <v>15526.3</v>
      </c>
      <c r="C1835">
        <v>15496.3</v>
      </c>
      <c r="D1835">
        <v>15440.8</v>
      </c>
      <c r="E1835">
        <v>15402.1</v>
      </c>
      <c r="F1835">
        <v>2328.6999999999998</v>
      </c>
      <c r="G1835">
        <v>0.37571599999999999</v>
      </c>
      <c r="H1835">
        <v>0.61912199999999995</v>
      </c>
      <c r="I1835">
        <v>0</v>
      </c>
    </row>
    <row r="1836" spans="1:9" x14ac:dyDescent="0.25">
      <c r="A1836" t="s">
        <v>190</v>
      </c>
      <c r="B1836">
        <v>15515.3</v>
      </c>
      <c r="C1836">
        <v>15484.3</v>
      </c>
      <c r="D1836">
        <v>15433.2</v>
      </c>
      <c r="E1836">
        <v>15393.2</v>
      </c>
      <c r="F1836">
        <v>2327.15</v>
      </c>
      <c r="G1836">
        <v>0.37621500000000002</v>
      </c>
      <c r="H1836">
        <v>0.62864699999999996</v>
      </c>
      <c r="I1836">
        <v>0</v>
      </c>
    </row>
    <row r="1837" spans="1:9" x14ac:dyDescent="0.25">
      <c r="A1837" t="s">
        <v>190</v>
      </c>
      <c r="B1837">
        <v>15522.5</v>
      </c>
      <c r="C1837">
        <v>15492</v>
      </c>
      <c r="D1837">
        <v>15435.1</v>
      </c>
      <c r="E1837">
        <v>15398.5</v>
      </c>
      <c r="F1837">
        <v>2322.9699999999998</v>
      </c>
      <c r="G1837">
        <v>0.375693</v>
      </c>
      <c r="H1837">
        <v>0.61912</v>
      </c>
      <c r="I1837">
        <v>0</v>
      </c>
    </row>
    <row r="1838" spans="1:9" x14ac:dyDescent="0.25">
      <c r="A1838" t="s">
        <v>190</v>
      </c>
      <c r="B1838">
        <v>15543.4</v>
      </c>
      <c r="C1838">
        <v>15512.6</v>
      </c>
      <c r="D1838">
        <v>15450.4</v>
      </c>
      <c r="E1838">
        <v>15416</v>
      </c>
      <c r="F1838">
        <v>2334.2600000000002</v>
      </c>
      <c r="G1838">
        <v>0.37609399999999998</v>
      </c>
      <c r="H1838">
        <v>0.62980400000000003</v>
      </c>
      <c r="I1838">
        <v>0</v>
      </c>
    </row>
    <row r="1839" spans="1:9" x14ac:dyDescent="0.25">
      <c r="A1839" t="s">
        <v>190</v>
      </c>
      <c r="B1839">
        <v>15551.9</v>
      </c>
      <c r="C1839">
        <v>15521.5</v>
      </c>
      <c r="D1839">
        <v>15455.5</v>
      </c>
      <c r="E1839">
        <v>15417.1</v>
      </c>
      <c r="F1839">
        <v>2313.5100000000002</v>
      </c>
      <c r="G1839">
        <v>0.37576599999999999</v>
      </c>
      <c r="H1839">
        <v>0.62978000000000001</v>
      </c>
      <c r="I1839">
        <v>0</v>
      </c>
    </row>
    <row r="1840" spans="1:9" x14ac:dyDescent="0.25">
      <c r="A1840" t="s">
        <v>190</v>
      </c>
      <c r="B1840">
        <v>15535.7</v>
      </c>
      <c r="C1840">
        <v>15505.1</v>
      </c>
      <c r="D1840">
        <v>15440.2</v>
      </c>
      <c r="E1840">
        <v>15400.8</v>
      </c>
      <c r="F1840">
        <v>2310.33</v>
      </c>
      <c r="G1840">
        <v>0.37588899999999997</v>
      </c>
      <c r="H1840">
        <v>0.62753000000000003</v>
      </c>
      <c r="I1840">
        <v>0</v>
      </c>
    </row>
    <row r="1841" spans="1:25" x14ac:dyDescent="0.25">
      <c r="A1841" t="s">
        <v>190</v>
      </c>
      <c r="B1841">
        <v>15539.2</v>
      </c>
      <c r="C1841">
        <v>15507.9</v>
      </c>
      <c r="D1841">
        <v>15449</v>
      </c>
      <c r="E1841">
        <v>15414.8</v>
      </c>
      <c r="F1841">
        <v>2340.96</v>
      </c>
      <c r="G1841">
        <v>0.37571399999999999</v>
      </c>
      <c r="H1841">
        <v>0.62895999999999996</v>
      </c>
      <c r="I1841">
        <v>0</v>
      </c>
    </row>
    <row r="1842" spans="1:25" x14ac:dyDescent="0.25">
      <c r="A1842" t="s">
        <v>190</v>
      </c>
      <c r="B1842">
        <v>15522.3</v>
      </c>
      <c r="C1842">
        <v>15488</v>
      </c>
      <c r="D1842">
        <v>15433.6</v>
      </c>
      <c r="E1842">
        <v>15398.3</v>
      </c>
      <c r="F1842">
        <v>2334.63</v>
      </c>
      <c r="G1842">
        <v>0.375691</v>
      </c>
      <c r="H1842">
        <v>0.62218700000000005</v>
      </c>
      <c r="I1842">
        <v>0</v>
      </c>
    </row>
    <row r="1843" spans="1:25" x14ac:dyDescent="0.25">
      <c r="A1843" t="s">
        <v>190</v>
      </c>
      <c r="B1843">
        <v>15554.5</v>
      </c>
      <c r="C1843">
        <v>15523.4</v>
      </c>
      <c r="D1843">
        <v>15465.2</v>
      </c>
      <c r="E1843">
        <v>15427.1</v>
      </c>
      <c r="F1843">
        <v>2349.59</v>
      </c>
      <c r="G1843">
        <v>0.37577100000000002</v>
      </c>
      <c r="H1843">
        <v>0.62895900000000005</v>
      </c>
      <c r="I1843">
        <v>0</v>
      </c>
    </row>
    <row r="1844" spans="1:25" x14ac:dyDescent="0.25">
      <c r="A1844" t="s">
        <v>190</v>
      </c>
      <c r="B1844">
        <v>15522.4</v>
      </c>
      <c r="C1844">
        <v>15491.1</v>
      </c>
      <c r="D1844">
        <v>15440.2</v>
      </c>
      <c r="E1844">
        <v>15400.1</v>
      </c>
      <c r="F1844">
        <v>2338.6</v>
      </c>
      <c r="G1844">
        <v>0.37598500000000001</v>
      </c>
      <c r="H1844">
        <v>0.62975800000000004</v>
      </c>
      <c r="I1844">
        <v>0</v>
      </c>
    </row>
    <row r="1845" spans="1:25" x14ac:dyDescent="0.25">
      <c r="A1845" t="s">
        <v>190</v>
      </c>
      <c r="B1845">
        <v>15523.8</v>
      </c>
      <c r="C1845">
        <v>15493.1</v>
      </c>
      <c r="D1845">
        <v>15438.4</v>
      </c>
      <c r="E1845">
        <v>15399.4</v>
      </c>
      <c r="F1845">
        <v>2338.52</v>
      </c>
      <c r="G1845">
        <v>0.37621700000000002</v>
      </c>
      <c r="H1845">
        <v>0.61912199999999995</v>
      </c>
      <c r="I1845">
        <v>0</v>
      </c>
    </row>
    <row r="1846" spans="1:25" x14ac:dyDescent="0.25">
      <c r="A1846" t="s">
        <v>190</v>
      </c>
      <c r="B1846">
        <v>15554.1</v>
      </c>
      <c r="C1846">
        <v>15522.7</v>
      </c>
      <c r="D1846">
        <v>15459.1</v>
      </c>
      <c r="E1846">
        <v>15422.4</v>
      </c>
      <c r="F1846">
        <v>2346.81</v>
      </c>
      <c r="G1846">
        <v>0.37569000000000002</v>
      </c>
      <c r="H1846">
        <v>0.62956999999999996</v>
      </c>
      <c r="I1846">
        <v>0</v>
      </c>
    </row>
    <row r="1847" spans="1:25" x14ac:dyDescent="0.25">
      <c r="A1847" t="s">
        <v>190</v>
      </c>
      <c r="B1847">
        <v>15534.5</v>
      </c>
      <c r="C1847">
        <v>15504.8</v>
      </c>
      <c r="D1847">
        <v>15447.3</v>
      </c>
      <c r="E1847">
        <v>15409.5</v>
      </c>
      <c r="F1847">
        <v>2336.0500000000002</v>
      </c>
      <c r="G1847">
        <v>0.37736599999999998</v>
      </c>
      <c r="H1847">
        <v>0.61912199999999995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15523.1</v>
      </c>
      <c r="C1848">
        <v>15492</v>
      </c>
      <c r="D1848">
        <v>15435.3</v>
      </c>
      <c r="E1848">
        <v>15396</v>
      </c>
      <c r="F1848">
        <v>2330.4</v>
      </c>
      <c r="G1848">
        <v>0.37572499999999998</v>
      </c>
      <c r="H1848">
        <v>0.61912199999999995</v>
      </c>
      <c r="I1848">
        <v>0</v>
      </c>
      <c r="R1848">
        <f>AVERAGE(B1799:B1848)</f>
        <v>15522.832000000002</v>
      </c>
      <c r="S1848">
        <f>AVERAGE(C1799:C1848)</f>
        <v>15491.638000000001</v>
      </c>
      <c r="U1848">
        <f>_xlfn.VAR.P(B1799:B1848)</f>
        <v>1063.6813759999982</v>
      </c>
      <c r="V1848">
        <f>_xlfn.VAR.P(C1799:C1848)</f>
        <v>1060.1479560000023</v>
      </c>
      <c r="X1848">
        <f>1.96*SQRT(U1848)/50</f>
        <v>1.2784738361095378</v>
      </c>
      <c r="Y1848">
        <f>1.96*SQRT(V1848)/50</f>
        <v>1.276348602501622</v>
      </c>
    </row>
    <row r="1849" spans="1:25" x14ac:dyDescent="0.25">
      <c r="A1849" t="s">
        <v>190</v>
      </c>
      <c r="B1849">
        <v>776315.23750000005</v>
      </c>
      <c r="C1849" t="s">
        <v>37</v>
      </c>
    </row>
    <row r="1850" spans="1:25" x14ac:dyDescent="0.25">
      <c r="A1850" t="s">
        <v>191</v>
      </c>
      <c r="B1850" s="9">
        <v>15545.9</v>
      </c>
      <c r="C1850" s="9">
        <v>0</v>
      </c>
      <c r="D1850">
        <v>0</v>
      </c>
      <c r="E1850">
        <v>0</v>
      </c>
      <c r="F1850">
        <v>0</v>
      </c>
      <c r="G1850">
        <v>0.375691</v>
      </c>
      <c r="H1850">
        <v>0.62609499999999996</v>
      </c>
      <c r="I1850">
        <v>0</v>
      </c>
    </row>
    <row r="1851" spans="1:25" x14ac:dyDescent="0.25">
      <c r="A1851" t="s">
        <v>191</v>
      </c>
      <c r="B1851" s="9">
        <v>15547.6</v>
      </c>
      <c r="C1851" s="9">
        <v>0</v>
      </c>
      <c r="D1851">
        <v>0</v>
      </c>
      <c r="E1851">
        <v>0</v>
      </c>
      <c r="F1851">
        <v>0</v>
      </c>
      <c r="G1851">
        <v>0.375722</v>
      </c>
      <c r="H1851">
        <v>0.62965800000000005</v>
      </c>
      <c r="I1851">
        <v>0</v>
      </c>
    </row>
    <row r="1852" spans="1:25" x14ac:dyDescent="0.25">
      <c r="A1852" t="s">
        <v>191</v>
      </c>
      <c r="B1852" s="9">
        <v>15539.8</v>
      </c>
      <c r="C1852" s="9">
        <v>0</v>
      </c>
      <c r="D1852">
        <v>0</v>
      </c>
      <c r="E1852">
        <v>0</v>
      </c>
      <c r="F1852">
        <v>0</v>
      </c>
      <c r="G1852">
        <v>0.37574299999999999</v>
      </c>
      <c r="H1852">
        <v>0.629776</v>
      </c>
      <c r="I1852">
        <v>0</v>
      </c>
    </row>
    <row r="1853" spans="1:25" x14ac:dyDescent="0.25">
      <c r="A1853" t="s">
        <v>191</v>
      </c>
      <c r="B1853" s="9">
        <v>15513.3</v>
      </c>
      <c r="C1853" s="9">
        <v>0</v>
      </c>
      <c r="D1853">
        <v>0</v>
      </c>
      <c r="E1853">
        <v>0</v>
      </c>
      <c r="F1853">
        <v>0</v>
      </c>
      <c r="G1853">
        <v>0.37581799999999999</v>
      </c>
      <c r="H1853">
        <v>0.61911899999999997</v>
      </c>
      <c r="I1853">
        <v>0</v>
      </c>
    </row>
    <row r="1854" spans="1:25" x14ac:dyDescent="0.25">
      <c r="A1854" t="s">
        <v>191</v>
      </c>
      <c r="B1854" s="9">
        <v>15536.6</v>
      </c>
      <c r="C1854" s="9">
        <v>0</v>
      </c>
      <c r="D1854">
        <v>0</v>
      </c>
      <c r="E1854">
        <v>0</v>
      </c>
      <c r="F1854">
        <v>0</v>
      </c>
      <c r="G1854">
        <v>0.37569399999999997</v>
      </c>
      <c r="H1854">
        <v>0.62662700000000005</v>
      </c>
      <c r="I1854">
        <v>0</v>
      </c>
    </row>
    <row r="1855" spans="1:25" x14ac:dyDescent="0.25">
      <c r="A1855" t="s">
        <v>191</v>
      </c>
      <c r="B1855" s="9">
        <v>15537.6</v>
      </c>
      <c r="C1855" s="9">
        <v>0</v>
      </c>
      <c r="D1855">
        <v>0</v>
      </c>
      <c r="E1855">
        <v>0</v>
      </c>
      <c r="F1855">
        <v>0</v>
      </c>
      <c r="G1855">
        <v>0.37587700000000002</v>
      </c>
      <c r="H1855">
        <v>0.61912199999999995</v>
      </c>
      <c r="I1855">
        <v>0</v>
      </c>
    </row>
    <row r="1856" spans="1:25" x14ac:dyDescent="0.25">
      <c r="A1856" t="s">
        <v>191</v>
      </c>
      <c r="B1856" s="9">
        <v>15554.5</v>
      </c>
      <c r="C1856" s="9">
        <v>0</v>
      </c>
      <c r="D1856">
        <v>0</v>
      </c>
      <c r="E1856">
        <v>0</v>
      </c>
      <c r="F1856">
        <v>0</v>
      </c>
      <c r="G1856">
        <v>0.377554</v>
      </c>
      <c r="H1856">
        <v>0.61912199999999995</v>
      </c>
      <c r="I1856">
        <v>0</v>
      </c>
    </row>
    <row r="1857" spans="1:9" x14ac:dyDescent="0.25">
      <c r="A1857" t="s">
        <v>191</v>
      </c>
      <c r="B1857" s="9">
        <v>15527.5</v>
      </c>
      <c r="C1857" s="9">
        <v>0</v>
      </c>
      <c r="D1857">
        <v>0</v>
      </c>
      <c r="E1857">
        <v>0</v>
      </c>
      <c r="F1857">
        <v>0</v>
      </c>
      <c r="G1857">
        <v>0.37570300000000001</v>
      </c>
      <c r="H1857">
        <v>0.62786299999999995</v>
      </c>
      <c r="I1857">
        <v>0</v>
      </c>
    </row>
    <row r="1858" spans="1:9" x14ac:dyDescent="0.25">
      <c r="A1858" t="s">
        <v>191</v>
      </c>
      <c r="B1858" s="9">
        <v>15529.1</v>
      </c>
      <c r="C1858" s="9">
        <v>0</v>
      </c>
      <c r="D1858">
        <v>0</v>
      </c>
      <c r="E1858">
        <v>0</v>
      </c>
      <c r="F1858">
        <v>0</v>
      </c>
      <c r="G1858">
        <v>0.37569000000000002</v>
      </c>
      <c r="H1858">
        <v>0.619112</v>
      </c>
      <c r="I1858">
        <v>0</v>
      </c>
    </row>
    <row r="1859" spans="1:9" x14ac:dyDescent="0.25">
      <c r="A1859" t="s">
        <v>191</v>
      </c>
      <c r="B1859" s="9">
        <v>15528.5</v>
      </c>
      <c r="C1859" s="9">
        <v>0</v>
      </c>
      <c r="D1859">
        <v>0</v>
      </c>
      <c r="E1859">
        <v>0</v>
      </c>
      <c r="F1859">
        <v>0</v>
      </c>
      <c r="G1859">
        <v>0.37570799999999999</v>
      </c>
      <c r="H1859">
        <v>0.61912100000000003</v>
      </c>
      <c r="I1859">
        <v>0</v>
      </c>
    </row>
    <row r="1860" spans="1:9" x14ac:dyDescent="0.25">
      <c r="A1860" t="s">
        <v>191</v>
      </c>
      <c r="B1860" s="9">
        <v>15538.8</v>
      </c>
      <c r="C1860" s="9">
        <v>0</v>
      </c>
      <c r="D1860">
        <v>0</v>
      </c>
      <c r="E1860">
        <v>0</v>
      </c>
      <c r="F1860">
        <v>0</v>
      </c>
      <c r="G1860">
        <v>0.37569000000000002</v>
      </c>
      <c r="H1860">
        <v>0.62837699999999996</v>
      </c>
      <c r="I1860">
        <v>0</v>
      </c>
    </row>
    <row r="1861" spans="1:9" x14ac:dyDescent="0.25">
      <c r="A1861" t="s">
        <v>191</v>
      </c>
      <c r="B1861" s="9">
        <v>15541.4</v>
      </c>
      <c r="C1861" s="9">
        <v>0</v>
      </c>
      <c r="D1861">
        <v>0</v>
      </c>
      <c r="E1861">
        <v>0</v>
      </c>
      <c r="F1861">
        <v>0</v>
      </c>
      <c r="G1861">
        <v>0.37578299999999998</v>
      </c>
      <c r="H1861">
        <v>0.62525900000000001</v>
      </c>
      <c r="I1861">
        <v>0</v>
      </c>
    </row>
    <row r="1862" spans="1:9" x14ac:dyDescent="0.25">
      <c r="A1862" t="s">
        <v>191</v>
      </c>
      <c r="B1862" s="9">
        <v>15553.4</v>
      </c>
      <c r="C1862" s="9">
        <v>0</v>
      </c>
      <c r="D1862">
        <v>0</v>
      </c>
      <c r="E1862">
        <v>0</v>
      </c>
      <c r="F1862">
        <v>0</v>
      </c>
      <c r="G1862">
        <v>0.37571399999999999</v>
      </c>
      <c r="H1862">
        <v>0.627946</v>
      </c>
      <c r="I1862">
        <v>0</v>
      </c>
    </row>
    <row r="1863" spans="1:9" x14ac:dyDescent="0.25">
      <c r="A1863" t="s">
        <v>191</v>
      </c>
      <c r="B1863" s="9">
        <v>15539.5</v>
      </c>
      <c r="C1863" s="9">
        <v>0</v>
      </c>
      <c r="D1863">
        <v>0</v>
      </c>
      <c r="E1863">
        <v>0</v>
      </c>
      <c r="F1863">
        <v>0</v>
      </c>
      <c r="G1863">
        <v>0.37569200000000003</v>
      </c>
      <c r="H1863">
        <v>0.62638499999999997</v>
      </c>
      <c r="I1863">
        <v>0</v>
      </c>
    </row>
    <row r="1864" spans="1:9" x14ac:dyDescent="0.25">
      <c r="A1864" t="s">
        <v>191</v>
      </c>
      <c r="B1864" s="9">
        <v>15549.4</v>
      </c>
      <c r="C1864" s="9">
        <v>0</v>
      </c>
      <c r="D1864">
        <v>0</v>
      </c>
      <c r="E1864">
        <v>0</v>
      </c>
      <c r="F1864">
        <v>0</v>
      </c>
      <c r="G1864">
        <v>0.37612000000000001</v>
      </c>
      <c r="H1864">
        <v>0.619116</v>
      </c>
      <c r="I1864">
        <v>0</v>
      </c>
    </row>
    <row r="1865" spans="1:9" x14ac:dyDescent="0.25">
      <c r="A1865" t="s">
        <v>191</v>
      </c>
      <c r="B1865" s="9">
        <v>15543.6</v>
      </c>
      <c r="C1865" s="9">
        <v>0</v>
      </c>
      <c r="D1865">
        <v>0</v>
      </c>
      <c r="E1865">
        <v>0</v>
      </c>
      <c r="F1865">
        <v>0</v>
      </c>
      <c r="G1865">
        <v>0.37571399999999999</v>
      </c>
      <c r="H1865">
        <v>0.62977799999999995</v>
      </c>
      <c r="I1865">
        <v>0</v>
      </c>
    </row>
    <row r="1866" spans="1:9" x14ac:dyDescent="0.25">
      <c r="A1866" t="s">
        <v>191</v>
      </c>
      <c r="B1866" s="9">
        <v>15532.4</v>
      </c>
      <c r="C1866" s="9">
        <v>0</v>
      </c>
      <c r="D1866">
        <v>0</v>
      </c>
      <c r="E1866">
        <v>0</v>
      </c>
      <c r="F1866">
        <v>0</v>
      </c>
      <c r="G1866">
        <v>0.37589600000000001</v>
      </c>
      <c r="H1866">
        <v>0.61912100000000003</v>
      </c>
      <c r="I1866">
        <v>0</v>
      </c>
    </row>
    <row r="1867" spans="1:9" x14ac:dyDescent="0.25">
      <c r="A1867" t="s">
        <v>191</v>
      </c>
      <c r="B1867" s="9">
        <v>15536.1</v>
      </c>
      <c r="C1867" s="9">
        <v>0</v>
      </c>
      <c r="D1867">
        <v>0</v>
      </c>
      <c r="E1867">
        <v>0</v>
      </c>
      <c r="F1867">
        <v>0</v>
      </c>
      <c r="G1867">
        <v>0.37574400000000002</v>
      </c>
      <c r="H1867">
        <v>0.61912199999999995</v>
      </c>
      <c r="I1867">
        <v>0</v>
      </c>
    </row>
    <row r="1868" spans="1:9" x14ac:dyDescent="0.25">
      <c r="A1868" t="s">
        <v>191</v>
      </c>
      <c r="B1868" s="9">
        <v>15531.4</v>
      </c>
      <c r="C1868" s="9">
        <v>0</v>
      </c>
      <c r="D1868">
        <v>0</v>
      </c>
      <c r="E1868">
        <v>0</v>
      </c>
      <c r="F1868">
        <v>0</v>
      </c>
      <c r="G1868">
        <v>0.375801</v>
      </c>
      <c r="H1868">
        <v>0.625197</v>
      </c>
      <c r="I1868">
        <v>0</v>
      </c>
    </row>
    <row r="1869" spans="1:9" x14ac:dyDescent="0.25">
      <c r="A1869" t="s">
        <v>191</v>
      </c>
      <c r="B1869" s="9">
        <v>15548.5</v>
      </c>
      <c r="C1869" s="9">
        <v>0</v>
      </c>
      <c r="D1869">
        <v>0</v>
      </c>
      <c r="E1869">
        <v>0</v>
      </c>
      <c r="F1869">
        <v>0</v>
      </c>
      <c r="G1869">
        <v>0.375724</v>
      </c>
      <c r="H1869">
        <v>0.619035</v>
      </c>
      <c r="I1869">
        <v>0</v>
      </c>
    </row>
    <row r="1870" spans="1:9" x14ac:dyDescent="0.25">
      <c r="A1870" t="s">
        <v>191</v>
      </c>
      <c r="B1870" s="9">
        <v>15553.4</v>
      </c>
      <c r="C1870" s="9">
        <v>0</v>
      </c>
      <c r="D1870">
        <v>0</v>
      </c>
      <c r="E1870">
        <v>0</v>
      </c>
      <c r="F1870">
        <v>0</v>
      </c>
      <c r="G1870">
        <v>0.37572100000000003</v>
      </c>
      <c r="H1870">
        <v>0.62588900000000003</v>
      </c>
      <c r="I1870">
        <v>0</v>
      </c>
    </row>
    <row r="1871" spans="1:9" x14ac:dyDescent="0.25">
      <c r="A1871" t="s">
        <v>191</v>
      </c>
      <c r="B1871" s="9">
        <v>15532.5</v>
      </c>
      <c r="C1871" s="9">
        <v>0</v>
      </c>
      <c r="D1871">
        <v>0</v>
      </c>
      <c r="E1871">
        <v>0</v>
      </c>
      <c r="F1871">
        <v>0</v>
      </c>
      <c r="G1871">
        <v>0.37570799999999999</v>
      </c>
      <c r="H1871">
        <v>0.61911899999999997</v>
      </c>
      <c r="I1871">
        <v>0</v>
      </c>
    </row>
    <row r="1872" spans="1:9" x14ac:dyDescent="0.25">
      <c r="A1872" t="s">
        <v>191</v>
      </c>
      <c r="B1872" s="9">
        <v>15510.4</v>
      </c>
      <c r="C1872" s="9">
        <v>0</v>
      </c>
      <c r="D1872">
        <v>0</v>
      </c>
      <c r="E1872">
        <v>0</v>
      </c>
      <c r="F1872">
        <v>0</v>
      </c>
      <c r="G1872">
        <v>0.37578299999999998</v>
      </c>
      <c r="H1872">
        <v>0.62905199999999994</v>
      </c>
      <c r="I1872">
        <v>0</v>
      </c>
    </row>
    <row r="1873" spans="1:9" x14ac:dyDescent="0.25">
      <c r="A1873" t="s">
        <v>191</v>
      </c>
      <c r="B1873" s="9">
        <v>15522.8</v>
      </c>
      <c r="C1873" s="9">
        <v>0</v>
      </c>
      <c r="D1873">
        <v>0</v>
      </c>
      <c r="E1873">
        <v>0</v>
      </c>
      <c r="F1873">
        <v>0</v>
      </c>
      <c r="G1873">
        <v>0.37628499999999998</v>
      </c>
      <c r="H1873">
        <v>0.61911000000000005</v>
      </c>
      <c r="I1873">
        <v>0</v>
      </c>
    </row>
    <row r="1874" spans="1:9" x14ac:dyDescent="0.25">
      <c r="A1874" t="s">
        <v>191</v>
      </c>
      <c r="B1874" s="9">
        <v>15522.1</v>
      </c>
      <c r="C1874" s="9">
        <v>0</v>
      </c>
      <c r="D1874">
        <v>0</v>
      </c>
      <c r="E1874">
        <v>0</v>
      </c>
      <c r="F1874">
        <v>0</v>
      </c>
      <c r="G1874">
        <v>0.37595299999999998</v>
      </c>
      <c r="H1874">
        <v>0.62694799999999995</v>
      </c>
      <c r="I1874">
        <v>0</v>
      </c>
    </row>
    <row r="1875" spans="1:9" x14ac:dyDescent="0.25">
      <c r="A1875" t="s">
        <v>191</v>
      </c>
      <c r="B1875" s="9">
        <v>15538.8</v>
      </c>
      <c r="C1875" s="9">
        <v>0</v>
      </c>
      <c r="D1875">
        <v>0</v>
      </c>
      <c r="E1875">
        <v>0</v>
      </c>
      <c r="F1875">
        <v>0</v>
      </c>
      <c r="G1875">
        <v>0.37572499999999998</v>
      </c>
      <c r="H1875">
        <v>0.62192000000000003</v>
      </c>
      <c r="I1875">
        <v>0</v>
      </c>
    </row>
    <row r="1876" spans="1:9" x14ac:dyDescent="0.25">
      <c r="A1876" t="s">
        <v>191</v>
      </c>
      <c r="B1876" s="9">
        <v>15509.7</v>
      </c>
      <c r="C1876" s="9">
        <v>0</v>
      </c>
      <c r="D1876">
        <v>0</v>
      </c>
      <c r="E1876">
        <v>0</v>
      </c>
      <c r="F1876">
        <v>0</v>
      </c>
      <c r="G1876">
        <v>0.37570799999999999</v>
      </c>
      <c r="H1876">
        <v>0.61912199999999995</v>
      </c>
      <c r="I1876">
        <v>0</v>
      </c>
    </row>
    <row r="1877" spans="1:9" x14ac:dyDescent="0.25">
      <c r="A1877" t="s">
        <v>191</v>
      </c>
      <c r="B1877" s="9">
        <v>15525.1</v>
      </c>
      <c r="C1877" s="9">
        <v>0</v>
      </c>
      <c r="D1877">
        <v>0</v>
      </c>
      <c r="E1877">
        <v>0</v>
      </c>
      <c r="F1877">
        <v>0</v>
      </c>
      <c r="G1877">
        <v>0.37569000000000002</v>
      </c>
      <c r="H1877">
        <v>0.61912100000000003</v>
      </c>
      <c r="I1877">
        <v>0</v>
      </c>
    </row>
    <row r="1878" spans="1:9" x14ac:dyDescent="0.25">
      <c r="A1878" t="s">
        <v>191</v>
      </c>
      <c r="B1878" s="9">
        <v>15551.4</v>
      </c>
      <c r="C1878" s="9">
        <v>0</v>
      </c>
      <c r="D1878">
        <v>0</v>
      </c>
      <c r="E1878">
        <v>0</v>
      </c>
      <c r="F1878">
        <v>0</v>
      </c>
      <c r="G1878">
        <v>0.375803</v>
      </c>
      <c r="H1878">
        <v>0.62826899999999997</v>
      </c>
      <c r="I1878">
        <v>0</v>
      </c>
    </row>
    <row r="1879" spans="1:9" x14ac:dyDescent="0.25">
      <c r="A1879" t="s">
        <v>191</v>
      </c>
      <c r="B1879" s="9">
        <v>15533.9</v>
      </c>
      <c r="C1879" s="9">
        <v>0</v>
      </c>
      <c r="D1879">
        <v>0</v>
      </c>
      <c r="E1879">
        <v>0</v>
      </c>
      <c r="F1879">
        <v>0</v>
      </c>
      <c r="G1879">
        <v>0.37579600000000002</v>
      </c>
      <c r="H1879">
        <v>0.61906799999999995</v>
      </c>
      <c r="I1879">
        <v>0</v>
      </c>
    </row>
    <row r="1880" spans="1:9" x14ac:dyDescent="0.25">
      <c r="A1880" t="s">
        <v>191</v>
      </c>
      <c r="B1880" s="9">
        <v>15551.5</v>
      </c>
      <c r="C1880" s="9">
        <v>0</v>
      </c>
      <c r="D1880">
        <v>0</v>
      </c>
      <c r="E1880">
        <v>0</v>
      </c>
      <c r="F1880">
        <v>0</v>
      </c>
      <c r="G1880">
        <v>0.37573000000000001</v>
      </c>
      <c r="H1880">
        <v>0.61911899999999997</v>
      </c>
      <c r="I1880">
        <v>0</v>
      </c>
    </row>
    <row r="1881" spans="1:9" x14ac:dyDescent="0.25">
      <c r="A1881" t="s">
        <v>191</v>
      </c>
      <c r="B1881" s="9">
        <v>15534.2</v>
      </c>
      <c r="C1881" s="9">
        <v>0</v>
      </c>
      <c r="D1881">
        <v>0</v>
      </c>
      <c r="E1881">
        <v>0</v>
      </c>
      <c r="F1881">
        <v>0</v>
      </c>
      <c r="G1881">
        <v>0.37580400000000003</v>
      </c>
      <c r="H1881">
        <v>0.619116</v>
      </c>
      <c r="I1881">
        <v>0</v>
      </c>
    </row>
    <row r="1882" spans="1:9" x14ac:dyDescent="0.25">
      <c r="A1882" t="s">
        <v>191</v>
      </c>
      <c r="B1882" s="9">
        <v>15522.4</v>
      </c>
      <c r="C1882" s="9">
        <v>0</v>
      </c>
      <c r="D1882">
        <v>0</v>
      </c>
      <c r="E1882">
        <v>0</v>
      </c>
      <c r="F1882">
        <v>0</v>
      </c>
      <c r="G1882">
        <v>0.37569000000000002</v>
      </c>
      <c r="H1882">
        <v>0.62570000000000003</v>
      </c>
      <c r="I1882">
        <v>0</v>
      </c>
    </row>
    <row r="1883" spans="1:9" x14ac:dyDescent="0.25">
      <c r="A1883" t="s">
        <v>191</v>
      </c>
      <c r="B1883" s="9">
        <v>15543.7</v>
      </c>
      <c r="C1883" s="9">
        <v>0</v>
      </c>
      <c r="D1883">
        <v>0</v>
      </c>
      <c r="E1883">
        <v>0</v>
      </c>
      <c r="F1883">
        <v>0</v>
      </c>
      <c r="G1883">
        <v>0.37570700000000001</v>
      </c>
      <c r="H1883">
        <v>0.61911300000000002</v>
      </c>
      <c r="I1883">
        <v>0</v>
      </c>
    </row>
    <row r="1884" spans="1:9" x14ac:dyDescent="0.25">
      <c r="A1884" t="s">
        <v>191</v>
      </c>
      <c r="B1884" s="9">
        <v>15519.2</v>
      </c>
      <c r="C1884" s="9">
        <v>0</v>
      </c>
      <c r="D1884">
        <v>0</v>
      </c>
      <c r="E1884">
        <v>0</v>
      </c>
      <c r="F1884">
        <v>0</v>
      </c>
      <c r="G1884">
        <v>0.36440299999999998</v>
      </c>
      <c r="H1884">
        <v>0.61911899999999997</v>
      </c>
      <c r="I1884">
        <v>0</v>
      </c>
    </row>
    <row r="1885" spans="1:9" x14ac:dyDescent="0.25">
      <c r="A1885" t="s">
        <v>191</v>
      </c>
      <c r="B1885" s="9">
        <v>15529.7</v>
      </c>
      <c r="C1885" s="9">
        <v>0</v>
      </c>
      <c r="D1885">
        <v>0</v>
      </c>
      <c r="E1885">
        <v>0</v>
      </c>
      <c r="F1885">
        <v>0</v>
      </c>
      <c r="G1885">
        <v>0.37569000000000002</v>
      </c>
      <c r="H1885">
        <v>0.61909700000000001</v>
      </c>
      <c r="I1885">
        <v>0</v>
      </c>
    </row>
    <row r="1886" spans="1:9" x14ac:dyDescent="0.25">
      <c r="A1886" t="s">
        <v>191</v>
      </c>
      <c r="B1886" s="9">
        <v>15542</v>
      </c>
      <c r="C1886" s="9">
        <v>0</v>
      </c>
      <c r="D1886">
        <v>0</v>
      </c>
      <c r="E1886">
        <v>0</v>
      </c>
      <c r="F1886">
        <v>0</v>
      </c>
      <c r="G1886">
        <v>0.37620599999999998</v>
      </c>
      <c r="H1886">
        <v>0.62235600000000002</v>
      </c>
      <c r="I1886">
        <v>0</v>
      </c>
    </row>
    <row r="1887" spans="1:9" x14ac:dyDescent="0.25">
      <c r="A1887" t="s">
        <v>191</v>
      </c>
      <c r="B1887" s="9">
        <v>15544.2</v>
      </c>
      <c r="C1887" s="9">
        <v>0</v>
      </c>
      <c r="D1887">
        <v>0</v>
      </c>
      <c r="E1887">
        <v>0</v>
      </c>
      <c r="F1887">
        <v>0</v>
      </c>
      <c r="G1887">
        <v>0.375697</v>
      </c>
      <c r="H1887">
        <v>0.61912199999999995</v>
      </c>
      <c r="I1887">
        <v>0</v>
      </c>
    </row>
    <row r="1888" spans="1:9" x14ac:dyDescent="0.25">
      <c r="A1888" t="s">
        <v>191</v>
      </c>
      <c r="B1888" s="9">
        <v>15507.6</v>
      </c>
      <c r="C1888" s="9">
        <v>0</v>
      </c>
      <c r="D1888">
        <v>0</v>
      </c>
      <c r="E1888">
        <v>0</v>
      </c>
      <c r="F1888">
        <v>0</v>
      </c>
      <c r="G1888">
        <v>0.37576999999999999</v>
      </c>
      <c r="H1888">
        <v>0.619116</v>
      </c>
      <c r="I1888">
        <v>0</v>
      </c>
    </row>
    <row r="1889" spans="1:25" x14ac:dyDescent="0.25">
      <c r="A1889" t="s">
        <v>191</v>
      </c>
      <c r="B1889" s="9">
        <v>15518.8</v>
      </c>
      <c r="C1889" s="9">
        <v>0</v>
      </c>
      <c r="D1889">
        <v>0</v>
      </c>
      <c r="E1889">
        <v>0</v>
      </c>
      <c r="F1889">
        <v>0</v>
      </c>
      <c r="G1889">
        <v>0.37571599999999999</v>
      </c>
      <c r="H1889">
        <v>0.61911899999999997</v>
      </c>
      <c r="I1889">
        <v>0</v>
      </c>
    </row>
    <row r="1890" spans="1:25" x14ac:dyDescent="0.25">
      <c r="A1890" t="s">
        <v>191</v>
      </c>
      <c r="B1890" s="9">
        <v>15506.3</v>
      </c>
      <c r="C1890" s="9">
        <v>0</v>
      </c>
      <c r="D1890">
        <v>0</v>
      </c>
      <c r="E1890">
        <v>0</v>
      </c>
      <c r="F1890">
        <v>0</v>
      </c>
      <c r="G1890">
        <v>0.37570199999999998</v>
      </c>
      <c r="H1890">
        <v>0.62961999999999996</v>
      </c>
      <c r="I1890">
        <v>0</v>
      </c>
    </row>
    <row r="1891" spans="1:25" x14ac:dyDescent="0.25">
      <c r="A1891" t="s">
        <v>191</v>
      </c>
      <c r="B1891" s="9">
        <v>15546.2</v>
      </c>
      <c r="C1891" s="9">
        <v>0</v>
      </c>
      <c r="D1891">
        <v>0</v>
      </c>
      <c r="E1891">
        <v>0</v>
      </c>
      <c r="F1891">
        <v>0</v>
      </c>
      <c r="G1891">
        <v>0.375753</v>
      </c>
      <c r="H1891">
        <v>0.62973800000000002</v>
      </c>
      <c r="I1891">
        <v>0</v>
      </c>
    </row>
    <row r="1892" spans="1:25" x14ac:dyDescent="0.25">
      <c r="A1892" t="s">
        <v>191</v>
      </c>
      <c r="B1892" s="9">
        <v>15534</v>
      </c>
      <c r="C1892" s="9">
        <v>0</v>
      </c>
      <c r="D1892">
        <v>0</v>
      </c>
      <c r="E1892">
        <v>0</v>
      </c>
      <c r="F1892">
        <v>0</v>
      </c>
      <c r="G1892">
        <v>0.37575700000000001</v>
      </c>
      <c r="H1892">
        <v>0.62621700000000002</v>
      </c>
      <c r="I1892">
        <v>0</v>
      </c>
    </row>
    <row r="1893" spans="1:25" x14ac:dyDescent="0.25">
      <c r="A1893" t="s">
        <v>191</v>
      </c>
      <c r="B1893" s="9">
        <v>15517.2</v>
      </c>
      <c r="C1893" s="9">
        <v>0</v>
      </c>
      <c r="D1893">
        <v>0</v>
      </c>
      <c r="E1893">
        <v>0</v>
      </c>
      <c r="F1893">
        <v>0</v>
      </c>
      <c r="G1893">
        <v>0.376938</v>
      </c>
      <c r="H1893">
        <v>0.61912100000000003</v>
      </c>
      <c r="I1893">
        <v>0</v>
      </c>
    </row>
    <row r="1894" spans="1:25" x14ac:dyDescent="0.25">
      <c r="A1894" t="s">
        <v>191</v>
      </c>
      <c r="B1894" s="9">
        <v>15536.3</v>
      </c>
      <c r="C1894" s="9">
        <v>0</v>
      </c>
      <c r="D1894">
        <v>0</v>
      </c>
      <c r="E1894">
        <v>0</v>
      </c>
      <c r="F1894">
        <v>0</v>
      </c>
      <c r="G1894">
        <v>0.37584200000000001</v>
      </c>
      <c r="H1894">
        <v>0.62858000000000003</v>
      </c>
      <c r="I1894">
        <v>0</v>
      </c>
    </row>
    <row r="1895" spans="1:25" x14ac:dyDescent="0.25">
      <c r="A1895" t="s">
        <v>191</v>
      </c>
      <c r="B1895" s="9">
        <v>15526.1</v>
      </c>
      <c r="C1895" s="9">
        <v>0</v>
      </c>
      <c r="D1895">
        <v>0</v>
      </c>
      <c r="E1895">
        <v>0</v>
      </c>
      <c r="F1895">
        <v>0</v>
      </c>
      <c r="G1895">
        <v>0.37589</v>
      </c>
      <c r="H1895">
        <v>0.62962799999999997</v>
      </c>
      <c r="I1895">
        <v>0</v>
      </c>
    </row>
    <row r="1896" spans="1:25" x14ac:dyDescent="0.25">
      <c r="A1896" t="s">
        <v>191</v>
      </c>
      <c r="B1896" s="9">
        <v>15522.2</v>
      </c>
      <c r="C1896" s="9">
        <v>0</v>
      </c>
      <c r="D1896">
        <v>0</v>
      </c>
      <c r="E1896">
        <v>0</v>
      </c>
      <c r="F1896">
        <v>0</v>
      </c>
      <c r="G1896">
        <v>0.376135</v>
      </c>
      <c r="H1896">
        <v>0.625583</v>
      </c>
      <c r="I1896">
        <v>0</v>
      </c>
    </row>
    <row r="1897" spans="1:25" x14ac:dyDescent="0.25">
      <c r="A1897" t="s">
        <v>191</v>
      </c>
      <c r="B1897" s="9">
        <v>15533.1</v>
      </c>
      <c r="C1897" s="9">
        <v>0</v>
      </c>
      <c r="D1897">
        <v>0</v>
      </c>
      <c r="E1897">
        <v>0</v>
      </c>
      <c r="F1897">
        <v>0</v>
      </c>
      <c r="G1897">
        <v>0.37753500000000001</v>
      </c>
      <c r="H1897">
        <v>0.62485299999999999</v>
      </c>
      <c r="I1897">
        <v>0</v>
      </c>
    </row>
    <row r="1898" spans="1:25" x14ac:dyDescent="0.25">
      <c r="A1898" t="s">
        <v>191</v>
      </c>
      <c r="B1898" s="9">
        <v>15537.5</v>
      </c>
      <c r="C1898" s="9">
        <v>0</v>
      </c>
      <c r="D1898">
        <v>0</v>
      </c>
      <c r="E1898">
        <v>0</v>
      </c>
      <c r="F1898">
        <v>0</v>
      </c>
      <c r="G1898">
        <v>0.37653900000000001</v>
      </c>
      <c r="H1898">
        <v>0.61911899999999997</v>
      </c>
      <c r="I1898">
        <v>0</v>
      </c>
    </row>
    <row r="1899" spans="1:25" x14ac:dyDescent="0.25">
      <c r="A1899" t="s">
        <v>191</v>
      </c>
      <c r="B1899" s="9">
        <v>15528.7</v>
      </c>
      <c r="C1899" s="9">
        <v>0</v>
      </c>
      <c r="D1899">
        <v>0</v>
      </c>
      <c r="E1899">
        <v>0</v>
      </c>
      <c r="F1899">
        <v>0</v>
      </c>
      <c r="G1899">
        <v>0.37579800000000002</v>
      </c>
      <c r="H1899">
        <v>0.62963800000000003</v>
      </c>
      <c r="I1899">
        <v>0</v>
      </c>
    </row>
    <row r="1900" spans="1:25" x14ac:dyDescent="0.25">
      <c r="A1900" t="s">
        <v>191</v>
      </c>
      <c r="B1900" s="9">
        <v>15534.7</v>
      </c>
      <c r="C1900" s="9">
        <v>0</v>
      </c>
      <c r="D1900">
        <v>0</v>
      </c>
      <c r="E1900">
        <v>0</v>
      </c>
      <c r="F1900">
        <v>0</v>
      </c>
      <c r="G1900">
        <v>0.37573400000000001</v>
      </c>
      <c r="H1900">
        <v>0.62678</v>
      </c>
      <c r="I1900">
        <v>0</v>
      </c>
    </row>
    <row r="1901" spans="1:25" x14ac:dyDescent="0.25">
      <c r="A1901" t="s">
        <v>191</v>
      </c>
      <c r="B1901" s="9">
        <v>15532.2</v>
      </c>
      <c r="C1901" s="9">
        <v>0</v>
      </c>
      <c r="D1901">
        <v>0</v>
      </c>
      <c r="E1901">
        <v>0</v>
      </c>
      <c r="F1901">
        <v>0</v>
      </c>
      <c r="G1901">
        <v>0.37582900000000002</v>
      </c>
      <c r="H1901">
        <v>0.61912100000000003</v>
      </c>
      <c r="I1901">
        <v>0</v>
      </c>
    </row>
    <row r="1902" spans="1:25" x14ac:dyDescent="0.25">
      <c r="A1902" t="s">
        <v>191</v>
      </c>
      <c r="B1902" s="9">
        <v>15530.6</v>
      </c>
      <c r="C1902" s="9">
        <v>0</v>
      </c>
      <c r="D1902">
        <v>0</v>
      </c>
      <c r="E1902">
        <v>0</v>
      </c>
      <c r="F1902">
        <v>0</v>
      </c>
      <c r="G1902">
        <v>0.35506100000000002</v>
      </c>
      <c r="H1902">
        <v>0.62959500000000002</v>
      </c>
      <c r="I1902">
        <v>0</v>
      </c>
    </row>
    <row r="1903" spans="1:25" x14ac:dyDescent="0.25">
      <c r="A1903" t="s">
        <v>191</v>
      </c>
      <c r="B1903" s="9">
        <v>15528.2</v>
      </c>
      <c r="C1903" s="9">
        <v>0</v>
      </c>
      <c r="D1903">
        <v>0</v>
      </c>
      <c r="E1903">
        <v>0</v>
      </c>
      <c r="F1903">
        <v>0</v>
      </c>
      <c r="G1903">
        <v>0.376135</v>
      </c>
      <c r="H1903">
        <v>0.62776299999999996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 s="9">
        <v>15527</v>
      </c>
      <c r="C1904" s="9">
        <v>0</v>
      </c>
      <c r="D1904">
        <v>0</v>
      </c>
      <c r="E1904">
        <v>0</v>
      </c>
      <c r="F1904">
        <v>0</v>
      </c>
      <c r="G1904">
        <v>0.37573299999999998</v>
      </c>
      <c r="H1904">
        <v>0.62458400000000003</v>
      </c>
      <c r="I1904">
        <v>0</v>
      </c>
      <c r="R1904">
        <f>AVERAGE(B1855:B1904)</f>
        <v>15532.907999999996</v>
      </c>
      <c r="S1904">
        <f>AVERAGE(C1855:C1904)</f>
        <v>0</v>
      </c>
      <c r="U1904">
        <f>_xlfn.VAR.P(B1855:B1904)</f>
        <v>142.37673599999863</v>
      </c>
      <c r="V1904">
        <f>_xlfn.VAR.P(C1855:C1904)</f>
        <v>0</v>
      </c>
      <c r="X1904">
        <f>1.96*SQRT(U1904)/50</f>
        <v>0.46774115449363429</v>
      </c>
      <c r="Y1904">
        <f>1.96*SQRT(V1904)/50</f>
        <v>0</v>
      </c>
    </row>
    <row r="1905" spans="1:9" x14ac:dyDescent="0.25">
      <c r="A1905" t="s">
        <v>191</v>
      </c>
      <c r="B1905">
        <v>776786.4558</v>
      </c>
      <c r="C1905" t="s">
        <v>37</v>
      </c>
    </row>
    <row r="1906" spans="1:9" x14ac:dyDescent="0.25">
      <c r="A1906" t="s">
        <v>192</v>
      </c>
      <c r="B1906">
        <v>12702.9</v>
      </c>
      <c r="C1906">
        <v>12678.6</v>
      </c>
      <c r="D1906">
        <v>12629.7</v>
      </c>
      <c r="E1906">
        <v>12585.9</v>
      </c>
      <c r="F1906">
        <v>2331.1799999999998</v>
      </c>
      <c r="G1906">
        <v>0.375691</v>
      </c>
      <c r="H1906">
        <v>0.62593799999999999</v>
      </c>
      <c r="I1906">
        <v>0</v>
      </c>
    </row>
    <row r="1907" spans="1:9" x14ac:dyDescent="0.25">
      <c r="A1907" t="s">
        <v>192</v>
      </c>
      <c r="B1907">
        <v>12712.3</v>
      </c>
      <c r="C1907">
        <v>12687.2</v>
      </c>
      <c r="D1907">
        <v>12636.1</v>
      </c>
      <c r="E1907">
        <v>12592.9</v>
      </c>
      <c r="F1907">
        <v>2338.06</v>
      </c>
      <c r="G1907">
        <v>0.37576799999999999</v>
      </c>
      <c r="H1907">
        <v>0.61912199999999995</v>
      </c>
      <c r="I1907">
        <v>0</v>
      </c>
    </row>
    <row r="1908" spans="1:9" x14ac:dyDescent="0.25">
      <c r="A1908" t="s">
        <v>192</v>
      </c>
      <c r="B1908">
        <v>12708.6</v>
      </c>
      <c r="C1908">
        <v>12682.6</v>
      </c>
      <c r="D1908">
        <v>12633</v>
      </c>
      <c r="E1908">
        <v>12588.7</v>
      </c>
      <c r="F1908">
        <v>2335.86</v>
      </c>
      <c r="G1908">
        <v>0.37570700000000001</v>
      </c>
      <c r="H1908">
        <v>0.61912199999999995</v>
      </c>
      <c r="I1908">
        <v>0</v>
      </c>
    </row>
    <row r="1909" spans="1:9" x14ac:dyDescent="0.25">
      <c r="A1909" t="s">
        <v>192</v>
      </c>
      <c r="B1909">
        <v>12687.8</v>
      </c>
      <c r="C1909">
        <v>12661.7</v>
      </c>
      <c r="D1909">
        <v>12611.2</v>
      </c>
      <c r="E1909">
        <v>12569.1</v>
      </c>
      <c r="F1909">
        <v>2319.3200000000002</v>
      </c>
      <c r="G1909">
        <v>0.37580599999999997</v>
      </c>
      <c r="H1909">
        <v>0.62778800000000001</v>
      </c>
      <c r="I1909">
        <v>0</v>
      </c>
    </row>
    <row r="1910" spans="1:9" x14ac:dyDescent="0.25">
      <c r="A1910" t="s">
        <v>192</v>
      </c>
      <c r="B1910">
        <v>12709.5</v>
      </c>
      <c r="C1910">
        <v>12684.9</v>
      </c>
      <c r="D1910">
        <v>12637.5</v>
      </c>
      <c r="E1910">
        <v>12594.6</v>
      </c>
      <c r="F1910">
        <v>2345.14</v>
      </c>
      <c r="G1910">
        <v>0.375695</v>
      </c>
      <c r="H1910">
        <v>0.62222200000000005</v>
      </c>
      <c r="I1910">
        <v>0</v>
      </c>
    </row>
    <row r="1911" spans="1:9" x14ac:dyDescent="0.25">
      <c r="A1911" t="s">
        <v>192</v>
      </c>
      <c r="B1911">
        <v>12704</v>
      </c>
      <c r="C1911">
        <v>12678.7</v>
      </c>
      <c r="D1911">
        <v>12630.2</v>
      </c>
      <c r="E1911">
        <v>12586.5</v>
      </c>
      <c r="F1911">
        <v>2336.98</v>
      </c>
      <c r="G1911">
        <v>0.37569000000000002</v>
      </c>
      <c r="H1911">
        <v>0.62290000000000001</v>
      </c>
      <c r="I1911">
        <v>0</v>
      </c>
    </row>
    <row r="1912" spans="1:9" x14ac:dyDescent="0.25">
      <c r="A1912" t="s">
        <v>192</v>
      </c>
      <c r="B1912">
        <v>12732.3</v>
      </c>
      <c r="C1912">
        <v>12706.8</v>
      </c>
      <c r="D1912">
        <v>12656</v>
      </c>
      <c r="E1912">
        <v>12613</v>
      </c>
      <c r="F1912">
        <v>2359.42</v>
      </c>
      <c r="G1912">
        <v>0.37570300000000001</v>
      </c>
      <c r="H1912">
        <v>0.62293399999999999</v>
      </c>
      <c r="I1912">
        <v>0</v>
      </c>
    </row>
    <row r="1913" spans="1:9" x14ac:dyDescent="0.25">
      <c r="A1913" t="s">
        <v>192</v>
      </c>
      <c r="B1913">
        <v>12710.9</v>
      </c>
      <c r="C1913">
        <v>12684.8</v>
      </c>
      <c r="D1913">
        <v>12635.8</v>
      </c>
      <c r="E1913">
        <v>12591.8</v>
      </c>
      <c r="F1913">
        <v>2340.86</v>
      </c>
      <c r="G1913">
        <v>0.37666500000000003</v>
      </c>
      <c r="H1913">
        <v>0.62689700000000004</v>
      </c>
      <c r="I1913">
        <v>0</v>
      </c>
    </row>
    <row r="1914" spans="1:9" x14ac:dyDescent="0.25">
      <c r="A1914" t="s">
        <v>192</v>
      </c>
      <c r="B1914">
        <v>12699</v>
      </c>
      <c r="C1914">
        <v>12673.7</v>
      </c>
      <c r="D1914">
        <v>12624.6</v>
      </c>
      <c r="E1914">
        <v>12582.3</v>
      </c>
      <c r="F1914">
        <v>2331.14</v>
      </c>
      <c r="G1914">
        <v>0.37673299999999998</v>
      </c>
      <c r="H1914">
        <v>0.619116</v>
      </c>
      <c r="I1914">
        <v>0</v>
      </c>
    </row>
    <row r="1915" spans="1:9" x14ac:dyDescent="0.25">
      <c r="A1915" t="s">
        <v>192</v>
      </c>
      <c r="B1915">
        <v>12693.1</v>
      </c>
      <c r="C1915">
        <v>12667</v>
      </c>
      <c r="D1915">
        <v>12616.6</v>
      </c>
      <c r="E1915">
        <v>12574.1</v>
      </c>
      <c r="F1915">
        <v>2317.9499999999998</v>
      </c>
      <c r="G1915">
        <v>0.37569000000000002</v>
      </c>
      <c r="H1915">
        <v>0.61912100000000003</v>
      </c>
      <c r="I1915">
        <v>0</v>
      </c>
    </row>
    <row r="1916" spans="1:9" x14ac:dyDescent="0.25">
      <c r="A1916" t="s">
        <v>192</v>
      </c>
      <c r="B1916">
        <v>12682.8</v>
      </c>
      <c r="C1916">
        <v>12657.3</v>
      </c>
      <c r="D1916">
        <v>12609</v>
      </c>
      <c r="E1916">
        <v>12567.2</v>
      </c>
      <c r="F1916">
        <v>2316.39</v>
      </c>
      <c r="G1916">
        <v>0.37569000000000002</v>
      </c>
      <c r="H1916">
        <v>0.62943800000000005</v>
      </c>
      <c r="I1916">
        <v>0</v>
      </c>
    </row>
    <row r="1917" spans="1:9" x14ac:dyDescent="0.25">
      <c r="A1917" t="s">
        <v>192</v>
      </c>
      <c r="B1917">
        <v>12693</v>
      </c>
      <c r="C1917">
        <v>12667.4</v>
      </c>
      <c r="D1917">
        <v>12619.7</v>
      </c>
      <c r="E1917">
        <v>12578.4</v>
      </c>
      <c r="F1917">
        <v>2327.6</v>
      </c>
      <c r="G1917">
        <v>0.37569000000000002</v>
      </c>
      <c r="H1917">
        <v>0.61912</v>
      </c>
      <c r="I1917">
        <v>0</v>
      </c>
    </row>
    <row r="1918" spans="1:9" x14ac:dyDescent="0.25">
      <c r="A1918" t="s">
        <v>192</v>
      </c>
      <c r="B1918">
        <v>12652.6</v>
      </c>
      <c r="C1918">
        <v>12626.3</v>
      </c>
      <c r="D1918">
        <v>12582.7</v>
      </c>
      <c r="E1918">
        <v>12541</v>
      </c>
      <c r="F1918">
        <v>2299.91</v>
      </c>
      <c r="G1918">
        <v>0.37575999999999998</v>
      </c>
      <c r="H1918">
        <v>0.62591200000000002</v>
      </c>
      <c r="I1918">
        <v>0</v>
      </c>
    </row>
    <row r="1919" spans="1:9" x14ac:dyDescent="0.25">
      <c r="A1919" t="s">
        <v>192</v>
      </c>
      <c r="B1919">
        <v>12743.3</v>
      </c>
      <c r="C1919">
        <v>12718.2</v>
      </c>
      <c r="D1919">
        <v>12660.9</v>
      </c>
      <c r="E1919">
        <v>12615.4</v>
      </c>
      <c r="F1919">
        <v>2345.88</v>
      </c>
      <c r="G1919">
        <v>0.376361</v>
      </c>
      <c r="H1919">
        <v>0.62358499999999994</v>
      </c>
      <c r="I1919">
        <v>0</v>
      </c>
    </row>
    <row r="1920" spans="1:9" x14ac:dyDescent="0.25">
      <c r="A1920" t="s">
        <v>192</v>
      </c>
      <c r="B1920">
        <v>12736.5</v>
      </c>
      <c r="C1920">
        <v>12711.6</v>
      </c>
      <c r="D1920">
        <v>12653.4</v>
      </c>
      <c r="E1920">
        <v>12609.4</v>
      </c>
      <c r="F1920">
        <v>2345.5300000000002</v>
      </c>
      <c r="G1920">
        <v>0.37659900000000002</v>
      </c>
      <c r="H1920">
        <v>0.62919000000000003</v>
      </c>
      <c r="I1920">
        <v>0</v>
      </c>
    </row>
    <row r="1921" spans="1:9" x14ac:dyDescent="0.25">
      <c r="A1921" t="s">
        <v>192</v>
      </c>
      <c r="B1921">
        <v>12764</v>
      </c>
      <c r="C1921">
        <v>12736.7</v>
      </c>
      <c r="D1921">
        <v>12677.5</v>
      </c>
      <c r="E1921">
        <v>12631.2</v>
      </c>
      <c r="F1921">
        <v>2355.63</v>
      </c>
      <c r="G1921">
        <v>0.37659700000000002</v>
      </c>
      <c r="H1921">
        <v>0.61912199999999995</v>
      </c>
      <c r="I1921">
        <v>0</v>
      </c>
    </row>
    <row r="1922" spans="1:9" x14ac:dyDescent="0.25">
      <c r="A1922" t="s">
        <v>192</v>
      </c>
      <c r="B1922">
        <v>12777.8</v>
      </c>
      <c r="C1922">
        <v>12751</v>
      </c>
      <c r="D1922">
        <v>12688.5</v>
      </c>
      <c r="E1922">
        <v>12642.9</v>
      </c>
      <c r="F1922">
        <v>2366.48</v>
      </c>
      <c r="G1922">
        <v>0.37574099999999999</v>
      </c>
      <c r="H1922">
        <v>0.62695199999999995</v>
      </c>
      <c r="I1922">
        <v>0</v>
      </c>
    </row>
    <row r="1923" spans="1:9" x14ac:dyDescent="0.25">
      <c r="A1923" t="s">
        <v>192</v>
      </c>
      <c r="B1923">
        <v>12729.3</v>
      </c>
      <c r="C1923">
        <v>12704.2</v>
      </c>
      <c r="D1923">
        <v>12653.3</v>
      </c>
      <c r="E1923">
        <v>12610</v>
      </c>
      <c r="F1923">
        <v>2349.92</v>
      </c>
      <c r="G1923">
        <v>0.37572100000000003</v>
      </c>
      <c r="H1923">
        <v>0.62867899999999999</v>
      </c>
      <c r="I1923">
        <v>0</v>
      </c>
    </row>
    <row r="1924" spans="1:9" x14ac:dyDescent="0.25">
      <c r="A1924" t="s">
        <v>192</v>
      </c>
      <c r="B1924">
        <v>12732.2</v>
      </c>
      <c r="C1924">
        <v>12706.8</v>
      </c>
      <c r="D1924">
        <v>12658.1</v>
      </c>
      <c r="E1924">
        <v>12615</v>
      </c>
      <c r="F1924">
        <v>2356.0500000000002</v>
      </c>
      <c r="G1924">
        <v>0.37574600000000002</v>
      </c>
      <c r="H1924">
        <v>0.62587499999999996</v>
      </c>
      <c r="I1924">
        <v>0</v>
      </c>
    </row>
    <row r="1925" spans="1:9" x14ac:dyDescent="0.25">
      <c r="A1925" t="s">
        <v>192</v>
      </c>
      <c r="B1925">
        <v>12725.9</v>
      </c>
      <c r="C1925">
        <v>12700.7</v>
      </c>
      <c r="D1925">
        <v>12649.8</v>
      </c>
      <c r="E1925">
        <v>12605</v>
      </c>
      <c r="F1925">
        <v>2354.23</v>
      </c>
      <c r="G1925">
        <v>0.36450900000000003</v>
      </c>
      <c r="H1925">
        <v>0.61912100000000003</v>
      </c>
      <c r="I1925">
        <v>0</v>
      </c>
    </row>
    <row r="1926" spans="1:9" x14ac:dyDescent="0.25">
      <c r="A1926" t="s">
        <v>192</v>
      </c>
      <c r="B1926">
        <v>12720.7</v>
      </c>
      <c r="C1926">
        <v>12695</v>
      </c>
      <c r="D1926">
        <v>12646.5</v>
      </c>
      <c r="E1926">
        <v>12601.6</v>
      </c>
      <c r="F1926">
        <v>2349.2199999999998</v>
      </c>
      <c r="G1926">
        <v>0.37615599999999999</v>
      </c>
      <c r="H1926">
        <v>0.61911400000000005</v>
      </c>
      <c r="I1926">
        <v>0</v>
      </c>
    </row>
    <row r="1927" spans="1:9" x14ac:dyDescent="0.25">
      <c r="A1927" t="s">
        <v>192</v>
      </c>
      <c r="B1927">
        <v>12713.9</v>
      </c>
      <c r="C1927">
        <v>12689.1</v>
      </c>
      <c r="D1927">
        <v>12638.8</v>
      </c>
      <c r="E1927">
        <v>12593.4</v>
      </c>
      <c r="F1927">
        <v>2343.85</v>
      </c>
      <c r="G1927">
        <v>0.37600299999999998</v>
      </c>
      <c r="H1927">
        <v>0.62614499999999995</v>
      </c>
      <c r="I1927">
        <v>0</v>
      </c>
    </row>
    <row r="1928" spans="1:9" x14ac:dyDescent="0.25">
      <c r="A1928" t="s">
        <v>192</v>
      </c>
      <c r="B1928">
        <v>12712.4</v>
      </c>
      <c r="C1928">
        <v>12687.5</v>
      </c>
      <c r="D1928">
        <v>12639</v>
      </c>
      <c r="E1928">
        <v>12594.7</v>
      </c>
      <c r="F1928">
        <v>2342.46</v>
      </c>
      <c r="G1928">
        <v>0.37606899999999999</v>
      </c>
      <c r="H1928">
        <v>0.62004499999999996</v>
      </c>
      <c r="I1928">
        <v>0</v>
      </c>
    </row>
    <row r="1929" spans="1:9" x14ac:dyDescent="0.25">
      <c r="A1929" t="s">
        <v>192</v>
      </c>
      <c r="B1929">
        <v>12730.9</v>
      </c>
      <c r="C1929">
        <v>12705</v>
      </c>
      <c r="D1929">
        <v>12654.7</v>
      </c>
      <c r="E1929">
        <v>12609.7</v>
      </c>
      <c r="F1929">
        <v>2355.44</v>
      </c>
      <c r="G1929">
        <v>0.375693</v>
      </c>
      <c r="H1929">
        <v>0.627444</v>
      </c>
      <c r="I1929">
        <v>0</v>
      </c>
    </row>
    <row r="1930" spans="1:9" x14ac:dyDescent="0.25">
      <c r="A1930" t="s">
        <v>192</v>
      </c>
      <c r="B1930">
        <v>12726.3</v>
      </c>
      <c r="C1930">
        <v>12701.2</v>
      </c>
      <c r="D1930">
        <v>12649.7</v>
      </c>
      <c r="E1930">
        <v>12605.6</v>
      </c>
      <c r="F1930">
        <v>2352.27</v>
      </c>
      <c r="G1930">
        <v>0.37569200000000003</v>
      </c>
      <c r="H1930">
        <v>0.61911300000000002</v>
      </c>
      <c r="I1930">
        <v>0</v>
      </c>
    </row>
    <row r="1931" spans="1:9" x14ac:dyDescent="0.25">
      <c r="A1931" t="s">
        <v>192</v>
      </c>
      <c r="B1931">
        <v>12749.6</v>
      </c>
      <c r="C1931">
        <v>12723.3</v>
      </c>
      <c r="D1931">
        <v>12670.2</v>
      </c>
      <c r="E1931">
        <v>12626.6</v>
      </c>
      <c r="F1931">
        <v>2366.08</v>
      </c>
      <c r="G1931">
        <v>0.37585400000000002</v>
      </c>
      <c r="H1931">
        <v>0.61912</v>
      </c>
      <c r="I1931">
        <v>0</v>
      </c>
    </row>
    <row r="1932" spans="1:9" x14ac:dyDescent="0.25">
      <c r="A1932" t="s">
        <v>192</v>
      </c>
      <c r="B1932">
        <v>12736.9</v>
      </c>
      <c r="C1932">
        <v>12712.5</v>
      </c>
      <c r="D1932">
        <v>12659.4</v>
      </c>
      <c r="E1932">
        <v>12615.6</v>
      </c>
      <c r="F1932">
        <v>2362.08</v>
      </c>
      <c r="G1932">
        <v>0.375722</v>
      </c>
      <c r="H1932">
        <v>0.61910699999999996</v>
      </c>
      <c r="I1932">
        <v>0</v>
      </c>
    </row>
    <row r="1933" spans="1:9" x14ac:dyDescent="0.25">
      <c r="A1933" t="s">
        <v>192</v>
      </c>
      <c r="B1933">
        <v>12676.4</v>
      </c>
      <c r="C1933">
        <v>12651.1</v>
      </c>
      <c r="D1933">
        <v>12604.3</v>
      </c>
      <c r="E1933">
        <v>12563.8</v>
      </c>
      <c r="F1933">
        <v>2311.48</v>
      </c>
      <c r="G1933">
        <v>0.36653799999999997</v>
      </c>
      <c r="H1933">
        <v>0.61911899999999997</v>
      </c>
      <c r="I1933">
        <v>0</v>
      </c>
    </row>
    <row r="1934" spans="1:9" x14ac:dyDescent="0.25">
      <c r="A1934" t="s">
        <v>192</v>
      </c>
      <c r="B1934">
        <v>12723.2</v>
      </c>
      <c r="C1934">
        <v>12694.4</v>
      </c>
      <c r="D1934">
        <v>12644.1</v>
      </c>
      <c r="E1934">
        <v>12602.4</v>
      </c>
      <c r="F1934">
        <v>2337.21</v>
      </c>
      <c r="G1934">
        <v>0.37569599999999997</v>
      </c>
      <c r="H1934">
        <v>0.61912</v>
      </c>
      <c r="I1934">
        <v>0</v>
      </c>
    </row>
    <row r="1935" spans="1:9" x14ac:dyDescent="0.25">
      <c r="A1935" t="s">
        <v>192</v>
      </c>
      <c r="B1935">
        <v>12667.7</v>
      </c>
      <c r="C1935">
        <v>12641.5</v>
      </c>
      <c r="D1935">
        <v>12595.5</v>
      </c>
      <c r="E1935">
        <v>12554.5</v>
      </c>
      <c r="F1935">
        <v>2307.5500000000002</v>
      </c>
      <c r="G1935">
        <v>0.37604700000000002</v>
      </c>
      <c r="H1935">
        <v>0.62942699999999996</v>
      </c>
      <c r="I1935">
        <v>0</v>
      </c>
    </row>
    <row r="1936" spans="1:9" x14ac:dyDescent="0.25">
      <c r="A1936" t="s">
        <v>192</v>
      </c>
      <c r="B1936">
        <v>12684.1</v>
      </c>
      <c r="C1936">
        <v>12657.7</v>
      </c>
      <c r="D1936">
        <v>12611.5</v>
      </c>
      <c r="E1936">
        <v>12569.8</v>
      </c>
      <c r="F1936">
        <v>2319.88</v>
      </c>
      <c r="G1936">
        <v>0.37574400000000002</v>
      </c>
      <c r="H1936">
        <v>0.61910699999999996</v>
      </c>
      <c r="I1936">
        <v>0</v>
      </c>
    </row>
    <row r="1937" spans="1:9" x14ac:dyDescent="0.25">
      <c r="A1937" t="s">
        <v>192</v>
      </c>
      <c r="B1937">
        <v>12667.7</v>
      </c>
      <c r="C1937">
        <v>12640.9</v>
      </c>
      <c r="D1937">
        <v>12595.7</v>
      </c>
      <c r="E1937">
        <v>12553.4</v>
      </c>
      <c r="F1937">
        <v>2306.56</v>
      </c>
      <c r="G1937">
        <v>0.375722</v>
      </c>
      <c r="H1937">
        <v>0.61912</v>
      </c>
      <c r="I1937">
        <v>0</v>
      </c>
    </row>
    <row r="1938" spans="1:9" x14ac:dyDescent="0.25">
      <c r="A1938" t="s">
        <v>192</v>
      </c>
      <c r="B1938">
        <v>12729.1</v>
      </c>
      <c r="C1938">
        <v>12704.6</v>
      </c>
      <c r="D1938">
        <v>12646.4</v>
      </c>
      <c r="E1938">
        <v>12602.5</v>
      </c>
      <c r="F1938">
        <v>2339.7800000000002</v>
      </c>
      <c r="G1938">
        <v>0.37591200000000002</v>
      </c>
      <c r="H1938">
        <v>0.621556</v>
      </c>
      <c r="I1938">
        <v>0</v>
      </c>
    </row>
    <row r="1939" spans="1:9" x14ac:dyDescent="0.25">
      <c r="A1939" t="s">
        <v>192</v>
      </c>
      <c r="B1939">
        <v>12745.6</v>
      </c>
      <c r="C1939">
        <v>12720.2</v>
      </c>
      <c r="D1939">
        <v>12663.8</v>
      </c>
      <c r="E1939">
        <v>12617.9</v>
      </c>
      <c r="F1939">
        <v>2352.86</v>
      </c>
      <c r="G1939">
        <v>0.37570599999999998</v>
      </c>
      <c r="H1939">
        <v>0.62780999999999998</v>
      </c>
      <c r="I1939">
        <v>0</v>
      </c>
    </row>
    <row r="1940" spans="1:9" x14ac:dyDescent="0.25">
      <c r="A1940" t="s">
        <v>192</v>
      </c>
      <c r="B1940">
        <v>12754</v>
      </c>
      <c r="C1940">
        <v>12728.4</v>
      </c>
      <c r="D1940">
        <v>12667</v>
      </c>
      <c r="E1940">
        <v>12622</v>
      </c>
      <c r="F1940">
        <v>2353.04</v>
      </c>
      <c r="G1940">
        <v>0.375778</v>
      </c>
      <c r="H1940">
        <v>0.62966900000000003</v>
      </c>
      <c r="I1940">
        <v>0</v>
      </c>
    </row>
    <row r="1941" spans="1:9" x14ac:dyDescent="0.25">
      <c r="A1941" t="s">
        <v>192</v>
      </c>
      <c r="B1941">
        <v>12771.1</v>
      </c>
      <c r="C1941">
        <v>12745.7</v>
      </c>
      <c r="D1941">
        <v>12685.5</v>
      </c>
      <c r="E1941">
        <v>12640.4</v>
      </c>
      <c r="F1941">
        <v>2362.6</v>
      </c>
      <c r="G1941">
        <v>0.37569000000000002</v>
      </c>
      <c r="H1941">
        <v>0.62963199999999997</v>
      </c>
      <c r="I1941">
        <v>0</v>
      </c>
    </row>
    <row r="1942" spans="1:9" x14ac:dyDescent="0.25">
      <c r="A1942" t="s">
        <v>192</v>
      </c>
      <c r="B1942">
        <v>12745.9</v>
      </c>
      <c r="C1942">
        <v>12720.5</v>
      </c>
      <c r="D1942">
        <v>12662.1</v>
      </c>
      <c r="E1942">
        <v>12616.3</v>
      </c>
      <c r="F1942">
        <v>2348.1799999999998</v>
      </c>
      <c r="G1942">
        <v>0.37574600000000002</v>
      </c>
      <c r="H1942">
        <v>0.61912</v>
      </c>
      <c r="I1942">
        <v>0</v>
      </c>
    </row>
    <row r="1943" spans="1:9" x14ac:dyDescent="0.25">
      <c r="A1943" t="s">
        <v>192</v>
      </c>
      <c r="B1943">
        <v>12741</v>
      </c>
      <c r="C1943">
        <v>12715.1</v>
      </c>
      <c r="D1943">
        <v>12661.5</v>
      </c>
      <c r="E1943">
        <v>12617.6</v>
      </c>
      <c r="F1943">
        <v>2358.91</v>
      </c>
      <c r="G1943">
        <v>0.37609199999999998</v>
      </c>
      <c r="H1943">
        <v>0.61912199999999995</v>
      </c>
      <c r="I1943">
        <v>0</v>
      </c>
    </row>
    <row r="1944" spans="1:9" x14ac:dyDescent="0.25">
      <c r="A1944" t="s">
        <v>192</v>
      </c>
      <c r="B1944">
        <v>12740.5</v>
      </c>
      <c r="C1944">
        <v>12715.3</v>
      </c>
      <c r="D1944">
        <v>12665.7</v>
      </c>
      <c r="E1944">
        <v>12621.3</v>
      </c>
      <c r="F1944">
        <v>2360.0700000000002</v>
      </c>
      <c r="G1944">
        <v>0.37579800000000002</v>
      </c>
      <c r="H1944">
        <v>0.61911899999999997</v>
      </c>
      <c r="I1944">
        <v>0</v>
      </c>
    </row>
    <row r="1945" spans="1:9" x14ac:dyDescent="0.25">
      <c r="A1945" t="s">
        <v>192</v>
      </c>
      <c r="B1945">
        <v>12717.9</v>
      </c>
      <c r="C1945">
        <v>12692.5</v>
      </c>
      <c r="D1945">
        <v>12643.6</v>
      </c>
      <c r="E1945">
        <v>12600.5</v>
      </c>
      <c r="F1945">
        <v>2342.56</v>
      </c>
      <c r="G1945">
        <v>0.37573800000000002</v>
      </c>
      <c r="H1945">
        <v>0.62962700000000005</v>
      </c>
      <c r="I1945">
        <v>0</v>
      </c>
    </row>
    <row r="1946" spans="1:9" x14ac:dyDescent="0.25">
      <c r="A1946" t="s">
        <v>192</v>
      </c>
      <c r="B1946">
        <v>12703.5</v>
      </c>
      <c r="C1946">
        <v>12679</v>
      </c>
      <c r="D1946">
        <v>12632.3</v>
      </c>
      <c r="E1946">
        <v>12589.2</v>
      </c>
      <c r="F1946">
        <v>2341.14</v>
      </c>
      <c r="G1946">
        <v>0.37570100000000001</v>
      </c>
      <c r="H1946">
        <v>0.61911799999999995</v>
      </c>
      <c r="I1946">
        <v>0</v>
      </c>
    </row>
    <row r="1947" spans="1:9" x14ac:dyDescent="0.25">
      <c r="A1947" t="s">
        <v>192</v>
      </c>
      <c r="B1947">
        <v>12711.1</v>
      </c>
      <c r="C1947">
        <v>12686.7</v>
      </c>
      <c r="D1947">
        <v>12635.9</v>
      </c>
      <c r="E1947">
        <v>12593.1</v>
      </c>
      <c r="F1947">
        <v>2335.56</v>
      </c>
      <c r="G1947">
        <v>0.37615599999999999</v>
      </c>
      <c r="H1947">
        <v>0.62556</v>
      </c>
      <c r="I1947">
        <v>0</v>
      </c>
    </row>
    <row r="1948" spans="1:9" x14ac:dyDescent="0.25">
      <c r="A1948" t="s">
        <v>192</v>
      </c>
      <c r="B1948">
        <v>12717.6</v>
      </c>
      <c r="C1948">
        <v>12693.2</v>
      </c>
      <c r="D1948">
        <v>12644.6</v>
      </c>
      <c r="E1948">
        <v>12602.2</v>
      </c>
      <c r="F1948">
        <v>2341.42</v>
      </c>
      <c r="G1948">
        <v>0.37674800000000003</v>
      </c>
      <c r="H1948">
        <v>0.61912100000000003</v>
      </c>
      <c r="I1948">
        <v>0</v>
      </c>
    </row>
    <row r="1949" spans="1:9" x14ac:dyDescent="0.25">
      <c r="A1949" t="s">
        <v>192</v>
      </c>
      <c r="B1949">
        <v>12696.5</v>
      </c>
      <c r="C1949">
        <v>12671.1</v>
      </c>
      <c r="D1949">
        <v>12622.4</v>
      </c>
      <c r="E1949">
        <v>12580.5</v>
      </c>
      <c r="F1949">
        <v>2333.15</v>
      </c>
      <c r="G1949">
        <v>0.37599500000000002</v>
      </c>
      <c r="H1949">
        <v>0.62192400000000003</v>
      </c>
      <c r="I1949">
        <v>0</v>
      </c>
    </row>
    <row r="1950" spans="1:9" x14ac:dyDescent="0.25">
      <c r="A1950" t="s">
        <v>192</v>
      </c>
      <c r="B1950">
        <v>12711.1</v>
      </c>
      <c r="C1950">
        <v>12686.7</v>
      </c>
      <c r="D1950">
        <v>12639</v>
      </c>
      <c r="E1950">
        <v>12595.8</v>
      </c>
      <c r="F1950">
        <v>2345.42</v>
      </c>
      <c r="G1950">
        <v>0.37576599999999999</v>
      </c>
      <c r="H1950">
        <v>0.62940499999999999</v>
      </c>
      <c r="I1950">
        <v>0</v>
      </c>
    </row>
    <row r="1951" spans="1:9" x14ac:dyDescent="0.25">
      <c r="A1951" t="s">
        <v>192</v>
      </c>
      <c r="B1951">
        <v>12714.2</v>
      </c>
      <c r="C1951">
        <v>12688.6</v>
      </c>
      <c r="D1951">
        <v>12638</v>
      </c>
      <c r="E1951">
        <v>12594.1</v>
      </c>
      <c r="F1951">
        <v>2342.75</v>
      </c>
      <c r="G1951">
        <v>0.37587399999999999</v>
      </c>
      <c r="H1951">
        <v>0.61910900000000002</v>
      </c>
      <c r="I1951">
        <v>0</v>
      </c>
    </row>
    <row r="1952" spans="1:9" x14ac:dyDescent="0.25">
      <c r="A1952" t="s">
        <v>192</v>
      </c>
      <c r="B1952">
        <v>12678.3</v>
      </c>
      <c r="C1952">
        <v>12653.2</v>
      </c>
      <c r="D1952">
        <v>12606.4</v>
      </c>
      <c r="E1952">
        <v>12564.1</v>
      </c>
      <c r="F1952">
        <v>2315.33</v>
      </c>
      <c r="G1952">
        <v>0.37578099999999998</v>
      </c>
      <c r="H1952">
        <v>0.62326499999999996</v>
      </c>
      <c r="I1952">
        <v>0</v>
      </c>
    </row>
    <row r="1953" spans="1:25" x14ac:dyDescent="0.25">
      <c r="A1953" t="s">
        <v>192</v>
      </c>
      <c r="B1953">
        <v>12685.4</v>
      </c>
      <c r="C1953">
        <v>12659.5</v>
      </c>
      <c r="D1953">
        <v>12611.5</v>
      </c>
      <c r="E1953">
        <v>12570</v>
      </c>
      <c r="F1953">
        <v>2317.36</v>
      </c>
      <c r="G1953">
        <v>0.37569000000000002</v>
      </c>
      <c r="H1953">
        <v>0.628525</v>
      </c>
      <c r="I1953">
        <v>0</v>
      </c>
    </row>
    <row r="1954" spans="1:25" x14ac:dyDescent="0.25">
      <c r="A1954" t="s">
        <v>192</v>
      </c>
      <c r="B1954">
        <v>12673.3</v>
      </c>
      <c r="C1954">
        <v>12648.2</v>
      </c>
      <c r="D1954">
        <v>12603.1</v>
      </c>
      <c r="E1954">
        <v>12561.3</v>
      </c>
      <c r="F1954">
        <v>2312.29</v>
      </c>
      <c r="G1954">
        <v>0.37592300000000001</v>
      </c>
      <c r="H1954">
        <v>0.62947500000000001</v>
      </c>
      <c r="I1954">
        <v>0</v>
      </c>
    </row>
    <row r="1955" spans="1:25" x14ac:dyDescent="0.25">
      <c r="A1955" t="s">
        <v>192</v>
      </c>
      <c r="B1955">
        <v>12701.2</v>
      </c>
      <c r="C1955">
        <v>12675.3</v>
      </c>
      <c r="D1955">
        <v>12629.2</v>
      </c>
      <c r="E1955">
        <v>12588.2</v>
      </c>
      <c r="F1955">
        <v>2328.7199999999998</v>
      </c>
      <c r="G1955">
        <v>0.37574000000000002</v>
      </c>
      <c r="H1955">
        <v>0.62979600000000002</v>
      </c>
      <c r="I1955">
        <v>0</v>
      </c>
    </row>
    <row r="1956" spans="1:25" x14ac:dyDescent="0.25">
      <c r="A1956" t="s">
        <v>192</v>
      </c>
      <c r="B1956">
        <v>12675.7</v>
      </c>
      <c r="C1956">
        <v>12649.8</v>
      </c>
      <c r="D1956">
        <v>12603.9</v>
      </c>
      <c r="E1956">
        <v>12562.3</v>
      </c>
      <c r="F1956">
        <v>2312.7399999999998</v>
      </c>
      <c r="G1956">
        <v>0.366896</v>
      </c>
      <c r="H1956">
        <v>0.61912199999999995</v>
      </c>
      <c r="I1956">
        <v>0</v>
      </c>
    </row>
    <row r="1957" spans="1:25" x14ac:dyDescent="0.25">
      <c r="A1957" t="s">
        <v>192</v>
      </c>
      <c r="B1957">
        <v>12740.3</v>
      </c>
      <c r="C1957">
        <v>12715.4</v>
      </c>
      <c r="D1957">
        <v>12659.7</v>
      </c>
      <c r="E1957">
        <v>12615.4</v>
      </c>
      <c r="F1957">
        <v>2348.41</v>
      </c>
      <c r="G1957">
        <v>0.37599399999999999</v>
      </c>
      <c r="H1957">
        <v>0.61912</v>
      </c>
      <c r="I1957">
        <v>0</v>
      </c>
    </row>
    <row r="1958" spans="1:25" x14ac:dyDescent="0.25">
      <c r="A1958" t="s">
        <v>192</v>
      </c>
      <c r="B1958">
        <v>12735.5</v>
      </c>
      <c r="C1958">
        <v>12710.2</v>
      </c>
      <c r="D1958">
        <v>12652.1</v>
      </c>
      <c r="E1958">
        <v>12608</v>
      </c>
      <c r="F1958">
        <v>2344.1</v>
      </c>
      <c r="G1958">
        <v>0.375697</v>
      </c>
      <c r="H1958">
        <v>0.62960199999999999</v>
      </c>
      <c r="I1958">
        <v>0</v>
      </c>
    </row>
    <row r="1959" spans="1:25" x14ac:dyDescent="0.25">
      <c r="A1959" t="s">
        <v>192</v>
      </c>
      <c r="B1959">
        <v>12770</v>
      </c>
      <c r="C1959">
        <v>12743</v>
      </c>
      <c r="D1959">
        <v>12681.2</v>
      </c>
      <c r="E1959">
        <v>12637.4</v>
      </c>
      <c r="F1959">
        <v>2359.37</v>
      </c>
      <c r="G1959">
        <v>0.377274</v>
      </c>
      <c r="H1959">
        <v>0.62946500000000005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192</v>
      </c>
      <c r="B1960">
        <v>12747.8</v>
      </c>
      <c r="C1960">
        <v>12722.2</v>
      </c>
      <c r="D1960">
        <v>12661.7</v>
      </c>
      <c r="E1960">
        <v>12616.5</v>
      </c>
      <c r="F1960">
        <v>2348.0700000000002</v>
      </c>
      <c r="G1960">
        <v>0.37599399999999999</v>
      </c>
      <c r="H1960">
        <v>0.62974600000000003</v>
      </c>
      <c r="I1960">
        <v>0</v>
      </c>
      <c r="R1960">
        <f>AVERAGE(B1911:B1960)</f>
        <v>12717.861999999999</v>
      </c>
      <c r="S1960">
        <f>AVERAGE(C1911:C1960)</f>
        <v>12692.296</v>
      </c>
      <c r="U1960">
        <f>_xlfn.VAR.P(B1911:B1960)</f>
        <v>859.04835599999433</v>
      </c>
      <c r="V1960">
        <f>_xlfn.VAR.P(C1911:C1960)</f>
        <v>857.76758400000426</v>
      </c>
      <c r="X1960">
        <f>1.96*SQRT(U1960)/50</f>
        <v>1.1489334470559343</v>
      </c>
      <c r="Y1960">
        <f>1.96*SQRT(V1960)/50</f>
        <v>1.148076643903954</v>
      </c>
    </row>
    <row r="1961" spans="1:25" x14ac:dyDescent="0.25">
      <c r="A1961" t="s">
        <v>193</v>
      </c>
      <c r="B1961">
        <v>636087.04280000005</v>
      </c>
      <c r="C1961" t="s">
        <v>37</v>
      </c>
    </row>
    <row r="1962" spans="1:25" x14ac:dyDescent="0.25">
      <c r="A1962" t="s">
        <v>197</v>
      </c>
      <c r="B1962">
        <v>634.03200000000004</v>
      </c>
      <c r="C1962">
        <v>3.5071999999999999E-2</v>
      </c>
      <c r="D1962">
        <v>0</v>
      </c>
      <c r="E1962">
        <v>0</v>
      </c>
      <c r="F1962">
        <v>0</v>
      </c>
      <c r="G1962">
        <v>32767</v>
      </c>
      <c r="H1962">
        <v>-32767</v>
      </c>
      <c r="I1962">
        <v>0</v>
      </c>
    </row>
    <row r="1963" spans="1:25" x14ac:dyDescent="0.25">
      <c r="A1963" t="s">
        <v>197</v>
      </c>
      <c r="B1963">
        <v>50.238999999999997</v>
      </c>
      <c r="C1963">
        <v>2.2399999999999998E-3</v>
      </c>
      <c r="D1963">
        <v>0</v>
      </c>
      <c r="E1963">
        <v>0</v>
      </c>
      <c r="F1963">
        <v>0</v>
      </c>
      <c r="G1963">
        <v>32767</v>
      </c>
      <c r="H1963">
        <v>-32767</v>
      </c>
      <c r="I1963">
        <v>0</v>
      </c>
    </row>
    <row r="1964" spans="1:25" x14ac:dyDescent="0.25">
      <c r="A1964" t="s">
        <v>197</v>
      </c>
      <c r="B1964">
        <v>53.462299999999999</v>
      </c>
      <c r="C1964">
        <v>3.4559999999999999E-3</v>
      </c>
      <c r="D1964">
        <v>0</v>
      </c>
      <c r="E1964">
        <v>0</v>
      </c>
      <c r="F1964">
        <v>0</v>
      </c>
      <c r="G1964">
        <v>32767</v>
      </c>
      <c r="H1964">
        <v>-32767</v>
      </c>
      <c r="I1964">
        <v>0</v>
      </c>
    </row>
    <row r="1965" spans="1:25" x14ac:dyDescent="0.25">
      <c r="A1965" t="s">
        <v>197</v>
      </c>
      <c r="B1965">
        <v>37.903399999999998</v>
      </c>
      <c r="C1965">
        <v>4.64E-3</v>
      </c>
      <c r="D1965">
        <v>0</v>
      </c>
      <c r="E1965">
        <v>0</v>
      </c>
      <c r="F1965">
        <v>0</v>
      </c>
      <c r="G1965">
        <v>32767</v>
      </c>
      <c r="H1965">
        <v>-32767</v>
      </c>
      <c r="I1965">
        <v>0</v>
      </c>
    </row>
    <row r="1966" spans="1:25" x14ac:dyDescent="0.25">
      <c r="A1966" t="s">
        <v>197</v>
      </c>
      <c r="B1966">
        <v>38.861800000000002</v>
      </c>
      <c r="C1966">
        <v>2.0479999999999999E-3</v>
      </c>
      <c r="D1966">
        <v>0</v>
      </c>
      <c r="E1966">
        <v>0</v>
      </c>
      <c r="F1966">
        <v>0</v>
      </c>
      <c r="G1966">
        <v>32767</v>
      </c>
      <c r="H1966">
        <v>-32767</v>
      </c>
      <c r="I1966">
        <v>0</v>
      </c>
    </row>
    <row r="1967" spans="1:25" x14ac:dyDescent="0.25">
      <c r="A1967" t="s">
        <v>197</v>
      </c>
      <c r="B1967">
        <v>40.308999999999997</v>
      </c>
      <c r="C1967">
        <v>1.0688E-2</v>
      </c>
      <c r="D1967">
        <v>0</v>
      </c>
      <c r="E1967">
        <v>0</v>
      </c>
      <c r="F1967">
        <v>0</v>
      </c>
      <c r="G1967">
        <v>32767</v>
      </c>
      <c r="H1967">
        <v>-32767</v>
      </c>
      <c r="I1967">
        <v>0</v>
      </c>
    </row>
    <row r="1968" spans="1:25" x14ac:dyDescent="0.25">
      <c r="A1968" t="s">
        <v>197</v>
      </c>
      <c r="B1968">
        <v>46.261699999999998</v>
      </c>
      <c r="C1968">
        <v>6.7520000000000002E-3</v>
      </c>
      <c r="D1968">
        <v>0</v>
      </c>
      <c r="E1968">
        <v>0</v>
      </c>
      <c r="F1968">
        <v>0</v>
      </c>
      <c r="G1968">
        <v>32767</v>
      </c>
      <c r="H1968">
        <v>-32767</v>
      </c>
      <c r="I1968">
        <v>0</v>
      </c>
    </row>
    <row r="1969" spans="1:9" x14ac:dyDescent="0.25">
      <c r="A1969" t="s">
        <v>197</v>
      </c>
      <c r="B1969">
        <v>47.606099999999998</v>
      </c>
      <c r="C1969">
        <v>4.4159999999999998E-3</v>
      </c>
      <c r="D1969">
        <v>0</v>
      </c>
      <c r="E1969">
        <v>0</v>
      </c>
      <c r="F1969">
        <v>0</v>
      </c>
      <c r="G1969">
        <v>32767</v>
      </c>
      <c r="H1969">
        <v>-32767</v>
      </c>
      <c r="I1969">
        <v>0</v>
      </c>
    </row>
    <row r="1970" spans="1:9" x14ac:dyDescent="0.25">
      <c r="A1970" t="s">
        <v>197</v>
      </c>
      <c r="B1970">
        <v>44.005600000000001</v>
      </c>
      <c r="C1970">
        <v>1.2160000000000001E-2</v>
      </c>
      <c r="D1970">
        <v>0</v>
      </c>
      <c r="E1970">
        <v>0</v>
      </c>
      <c r="F1970">
        <v>0</v>
      </c>
      <c r="G1970">
        <v>32767</v>
      </c>
      <c r="H1970">
        <v>-32767</v>
      </c>
      <c r="I1970">
        <v>0</v>
      </c>
    </row>
    <row r="1971" spans="1:9" x14ac:dyDescent="0.25">
      <c r="A1971" t="s">
        <v>197</v>
      </c>
      <c r="B1971">
        <v>52.0471</v>
      </c>
      <c r="C1971">
        <v>2.8800000000000002E-3</v>
      </c>
      <c r="D1971">
        <v>0</v>
      </c>
      <c r="E1971">
        <v>0</v>
      </c>
      <c r="F1971">
        <v>0</v>
      </c>
      <c r="G1971">
        <v>32767</v>
      </c>
      <c r="H1971">
        <v>-32767</v>
      </c>
      <c r="I1971">
        <v>0</v>
      </c>
    </row>
    <row r="1972" spans="1:9" x14ac:dyDescent="0.25">
      <c r="A1972" t="s">
        <v>197</v>
      </c>
      <c r="B1972">
        <v>45.628799999999998</v>
      </c>
      <c r="C1972">
        <v>2.4160000000000001E-2</v>
      </c>
      <c r="D1972">
        <v>0</v>
      </c>
      <c r="E1972">
        <v>0</v>
      </c>
      <c r="F1972">
        <v>0</v>
      </c>
      <c r="G1972">
        <v>32767</v>
      </c>
      <c r="H1972">
        <v>-32767</v>
      </c>
      <c r="I1972">
        <v>0</v>
      </c>
    </row>
    <row r="1973" spans="1:9" x14ac:dyDescent="0.25">
      <c r="A1973" t="s">
        <v>197</v>
      </c>
      <c r="B1973">
        <v>49.865499999999997</v>
      </c>
      <c r="C1973">
        <v>9.3439999999999999E-3</v>
      </c>
      <c r="D1973">
        <v>0</v>
      </c>
      <c r="E1973">
        <v>0</v>
      </c>
      <c r="F1973">
        <v>0</v>
      </c>
      <c r="G1973">
        <v>32767</v>
      </c>
      <c r="H1973">
        <v>-32767</v>
      </c>
      <c r="I1973">
        <v>0</v>
      </c>
    </row>
    <row r="1974" spans="1:9" x14ac:dyDescent="0.25">
      <c r="A1974" t="s">
        <v>197</v>
      </c>
      <c r="B1974">
        <v>44.859099999999998</v>
      </c>
      <c r="C1974">
        <v>2.2720000000000001E-3</v>
      </c>
      <c r="D1974">
        <v>0</v>
      </c>
      <c r="E1974">
        <v>0</v>
      </c>
      <c r="F1974">
        <v>0</v>
      </c>
      <c r="G1974">
        <v>32767</v>
      </c>
      <c r="H1974">
        <v>-32767</v>
      </c>
      <c r="I1974">
        <v>0</v>
      </c>
    </row>
    <row r="1975" spans="1:9" x14ac:dyDescent="0.25">
      <c r="A1975" t="s">
        <v>197</v>
      </c>
      <c r="B1975">
        <v>35.781799999999997</v>
      </c>
      <c r="C1975">
        <v>2.4320000000000001E-3</v>
      </c>
      <c r="D1975">
        <v>0</v>
      </c>
      <c r="E1975">
        <v>0</v>
      </c>
      <c r="F1975">
        <v>0</v>
      </c>
      <c r="G1975">
        <v>32767</v>
      </c>
      <c r="H1975">
        <v>-32767</v>
      </c>
      <c r="I1975">
        <v>0</v>
      </c>
    </row>
    <row r="1976" spans="1:9" x14ac:dyDescent="0.25">
      <c r="A1976" t="s">
        <v>197</v>
      </c>
      <c r="B1976">
        <v>34.265099999999997</v>
      </c>
      <c r="C1976">
        <v>2.1120000000000002E-3</v>
      </c>
      <c r="D1976">
        <v>0</v>
      </c>
      <c r="E1976">
        <v>0</v>
      </c>
      <c r="F1976">
        <v>0</v>
      </c>
      <c r="G1976">
        <v>32767</v>
      </c>
      <c r="H1976">
        <v>-32767</v>
      </c>
      <c r="I1976">
        <v>0</v>
      </c>
    </row>
    <row r="1977" spans="1:9" x14ac:dyDescent="0.25">
      <c r="A1977" t="s">
        <v>197</v>
      </c>
      <c r="B1977">
        <v>36.361899999999999</v>
      </c>
      <c r="C1977">
        <v>1.632E-3</v>
      </c>
      <c r="D1977">
        <v>0</v>
      </c>
      <c r="E1977">
        <v>0</v>
      </c>
      <c r="F1977">
        <v>0</v>
      </c>
      <c r="G1977">
        <v>32767</v>
      </c>
      <c r="H1977">
        <v>-32767</v>
      </c>
      <c r="I1977">
        <v>0</v>
      </c>
    </row>
    <row r="1978" spans="1:9" x14ac:dyDescent="0.25">
      <c r="A1978" t="s">
        <v>197</v>
      </c>
      <c r="B1978">
        <v>37.301499999999997</v>
      </c>
      <c r="C1978">
        <v>2.2399999999999998E-3</v>
      </c>
      <c r="D1978">
        <v>0</v>
      </c>
      <c r="E1978">
        <v>0</v>
      </c>
      <c r="F1978">
        <v>0</v>
      </c>
      <c r="G1978">
        <v>32767</v>
      </c>
      <c r="H1978">
        <v>-32767</v>
      </c>
      <c r="I1978">
        <v>0</v>
      </c>
    </row>
    <row r="1979" spans="1:9" x14ac:dyDescent="0.25">
      <c r="A1979" t="s">
        <v>197</v>
      </c>
      <c r="B1979">
        <v>34.2348</v>
      </c>
      <c r="C1979">
        <v>4.2240000000000003E-3</v>
      </c>
      <c r="D1979">
        <v>0</v>
      </c>
      <c r="E1979">
        <v>0</v>
      </c>
      <c r="F1979">
        <v>0</v>
      </c>
      <c r="G1979">
        <v>32767</v>
      </c>
      <c r="H1979">
        <v>-32767</v>
      </c>
      <c r="I1979">
        <v>0</v>
      </c>
    </row>
    <row r="1980" spans="1:9" x14ac:dyDescent="0.25">
      <c r="A1980" t="s">
        <v>197</v>
      </c>
      <c r="B1980">
        <v>35.143999999999998</v>
      </c>
      <c r="C1980">
        <v>7.9360000000000003E-3</v>
      </c>
      <c r="D1980">
        <v>0</v>
      </c>
      <c r="E1980">
        <v>0</v>
      </c>
      <c r="F1980">
        <v>0</v>
      </c>
      <c r="G1980">
        <v>32767</v>
      </c>
      <c r="H1980">
        <v>-32767</v>
      </c>
      <c r="I1980">
        <v>0</v>
      </c>
    </row>
    <row r="1981" spans="1:9" x14ac:dyDescent="0.25">
      <c r="A1981" t="s">
        <v>197</v>
      </c>
      <c r="B1981">
        <v>34.855800000000002</v>
      </c>
      <c r="C1981">
        <v>2.8800000000000002E-3</v>
      </c>
      <c r="D1981">
        <v>0</v>
      </c>
      <c r="E1981">
        <v>0</v>
      </c>
      <c r="F1981">
        <v>0</v>
      </c>
      <c r="G1981">
        <v>32767</v>
      </c>
      <c r="H1981">
        <v>-32767</v>
      </c>
      <c r="I1981">
        <v>0</v>
      </c>
    </row>
    <row r="1982" spans="1:9" x14ac:dyDescent="0.25">
      <c r="A1982" t="s">
        <v>197</v>
      </c>
      <c r="B1982">
        <v>36.3005</v>
      </c>
      <c r="C1982">
        <v>1.8879999999999999E-3</v>
      </c>
      <c r="D1982">
        <v>0</v>
      </c>
      <c r="E1982">
        <v>0</v>
      </c>
      <c r="F1982">
        <v>0</v>
      </c>
      <c r="G1982">
        <v>32767</v>
      </c>
      <c r="H1982">
        <v>-32767</v>
      </c>
      <c r="I1982">
        <v>0</v>
      </c>
    </row>
    <row r="1983" spans="1:9" x14ac:dyDescent="0.25">
      <c r="A1983" t="s">
        <v>197</v>
      </c>
      <c r="B1983">
        <v>40.709200000000003</v>
      </c>
      <c r="C1983">
        <v>2.1120000000000002E-3</v>
      </c>
      <c r="D1983">
        <v>0</v>
      </c>
      <c r="E1983">
        <v>0</v>
      </c>
      <c r="F1983">
        <v>0</v>
      </c>
      <c r="G1983">
        <v>32767</v>
      </c>
      <c r="H1983">
        <v>-32767</v>
      </c>
      <c r="I1983">
        <v>0</v>
      </c>
    </row>
    <row r="1984" spans="1:9" x14ac:dyDescent="0.25">
      <c r="A1984" t="s">
        <v>197</v>
      </c>
      <c r="B1984">
        <v>34.613199999999999</v>
      </c>
      <c r="C1984">
        <v>2.0479999999999999E-3</v>
      </c>
      <c r="D1984">
        <v>0</v>
      </c>
      <c r="E1984">
        <v>0</v>
      </c>
      <c r="F1984">
        <v>0</v>
      </c>
      <c r="G1984">
        <v>32767</v>
      </c>
      <c r="H1984">
        <v>-32767</v>
      </c>
      <c r="I1984">
        <v>0</v>
      </c>
    </row>
    <row r="1985" spans="1:9" x14ac:dyDescent="0.25">
      <c r="A1985" t="s">
        <v>197</v>
      </c>
      <c r="B1985">
        <v>36.928100000000001</v>
      </c>
      <c r="C1985">
        <v>2.3040000000000001E-3</v>
      </c>
      <c r="D1985">
        <v>0</v>
      </c>
      <c r="E1985">
        <v>0</v>
      </c>
      <c r="F1985">
        <v>0</v>
      </c>
      <c r="G1985">
        <v>32767</v>
      </c>
      <c r="H1985">
        <v>-32767</v>
      </c>
      <c r="I1985">
        <v>0</v>
      </c>
    </row>
    <row r="1986" spans="1:9" x14ac:dyDescent="0.25">
      <c r="A1986" t="s">
        <v>197</v>
      </c>
      <c r="B1986">
        <v>41.268300000000004</v>
      </c>
      <c r="C1986">
        <v>2.0479999999999999E-3</v>
      </c>
      <c r="D1986">
        <v>0</v>
      </c>
      <c r="E1986">
        <v>0</v>
      </c>
      <c r="F1986">
        <v>0</v>
      </c>
      <c r="G1986">
        <v>32767</v>
      </c>
      <c r="H1986">
        <v>-32767</v>
      </c>
      <c r="I1986">
        <v>0</v>
      </c>
    </row>
    <row r="1987" spans="1:9" x14ac:dyDescent="0.25">
      <c r="A1987" t="s">
        <v>197</v>
      </c>
      <c r="B1987">
        <v>37.683</v>
      </c>
      <c r="C1987">
        <v>3.4559999999999999E-3</v>
      </c>
      <c r="D1987">
        <v>0</v>
      </c>
      <c r="E1987">
        <v>0</v>
      </c>
      <c r="F1987">
        <v>0</v>
      </c>
      <c r="G1987">
        <v>32767</v>
      </c>
      <c r="H1987">
        <v>-32767</v>
      </c>
      <c r="I1987">
        <v>0</v>
      </c>
    </row>
    <row r="1988" spans="1:9" x14ac:dyDescent="0.25">
      <c r="A1988" t="s">
        <v>197</v>
      </c>
      <c r="B1988">
        <v>34.131</v>
      </c>
      <c r="C1988">
        <v>3.2959999999999999E-3</v>
      </c>
      <c r="D1988">
        <v>0</v>
      </c>
      <c r="E1988">
        <v>0</v>
      </c>
      <c r="F1988">
        <v>0</v>
      </c>
      <c r="G1988">
        <v>32767</v>
      </c>
      <c r="H1988">
        <v>-32767</v>
      </c>
      <c r="I1988">
        <v>0</v>
      </c>
    </row>
    <row r="1989" spans="1:9" x14ac:dyDescent="0.25">
      <c r="A1989" t="s">
        <v>197</v>
      </c>
      <c r="B1989">
        <v>38.1006</v>
      </c>
      <c r="C1989">
        <v>2.2399999999999998E-3</v>
      </c>
      <c r="D1989">
        <v>0</v>
      </c>
      <c r="E1989">
        <v>0</v>
      </c>
      <c r="F1989">
        <v>0</v>
      </c>
      <c r="G1989">
        <v>32767</v>
      </c>
      <c r="H1989">
        <v>-32767</v>
      </c>
      <c r="I1989">
        <v>0</v>
      </c>
    </row>
    <row r="1990" spans="1:9" x14ac:dyDescent="0.25">
      <c r="A1990" t="s">
        <v>197</v>
      </c>
      <c r="B1990">
        <v>35.475299999999997</v>
      </c>
      <c r="C1990">
        <v>2.784E-3</v>
      </c>
      <c r="D1990">
        <v>0</v>
      </c>
      <c r="E1990">
        <v>0</v>
      </c>
      <c r="F1990">
        <v>0</v>
      </c>
      <c r="G1990">
        <v>32767</v>
      </c>
      <c r="H1990">
        <v>-32767</v>
      </c>
      <c r="I1990">
        <v>0</v>
      </c>
    </row>
    <row r="1991" spans="1:9" x14ac:dyDescent="0.25">
      <c r="A1991" t="s">
        <v>197</v>
      </c>
      <c r="B1991">
        <v>40.686399999999999</v>
      </c>
      <c r="C1991">
        <v>1.1743999999999999E-2</v>
      </c>
      <c r="D1991">
        <v>0</v>
      </c>
      <c r="E1991">
        <v>0</v>
      </c>
      <c r="F1991">
        <v>0</v>
      </c>
      <c r="G1991">
        <v>32767</v>
      </c>
      <c r="H1991">
        <v>-32767</v>
      </c>
      <c r="I1991">
        <v>0</v>
      </c>
    </row>
    <row r="1992" spans="1:9" x14ac:dyDescent="0.25">
      <c r="A1992" t="s">
        <v>197</v>
      </c>
      <c r="B1992">
        <v>39.341299999999997</v>
      </c>
      <c r="C1992">
        <v>2.2399999999999998E-3</v>
      </c>
      <c r="D1992">
        <v>0</v>
      </c>
      <c r="E1992">
        <v>0</v>
      </c>
      <c r="F1992">
        <v>0</v>
      </c>
      <c r="G1992">
        <v>32767</v>
      </c>
      <c r="H1992">
        <v>-32767</v>
      </c>
      <c r="I1992">
        <v>0</v>
      </c>
    </row>
    <row r="1993" spans="1:9" x14ac:dyDescent="0.25">
      <c r="A1993" t="s">
        <v>197</v>
      </c>
      <c r="B1993">
        <v>38.069699999999997</v>
      </c>
      <c r="C1993">
        <v>2.8800000000000002E-3</v>
      </c>
      <c r="D1993">
        <v>0</v>
      </c>
      <c r="E1993">
        <v>0</v>
      </c>
      <c r="F1993">
        <v>0</v>
      </c>
      <c r="G1993">
        <v>32767</v>
      </c>
      <c r="H1993">
        <v>-32767</v>
      </c>
      <c r="I1993">
        <v>0</v>
      </c>
    </row>
    <row r="1994" spans="1:9" x14ac:dyDescent="0.25">
      <c r="A1994" t="s">
        <v>197</v>
      </c>
      <c r="B1994">
        <v>35.501600000000003</v>
      </c>
      <c r="C1994">
        <v>4.0639999999999999E-3</v>
      </c>
      <c r="D1994">
        <v>0</v>
      </c>
      <c r="E1994">
        <v>0</v>
      </c>
      <c r="F1994">
        <v>0</v>
      </c>
      <c r="G1994">
        <v>32767</v>
      </c>
      <c r="H1994">
        <v>-32767</v>
      </c>
      <c r="I1994">
        <v>0</v>
      </c>
    </row>
    <row r="1995" spans="1:9" x14ac:dyDescent="0.25">
      <c r="A1995" t="s">
        <v>197</v>
      </c>
      <c r="B1995">
        <v>36.6098</v>
      </c>
      <c r="C1995">
        <v>2.2079999999999999E-3</v>
      </c>
      <c r="D1995">
        <v>0</v>
      </c>
      <c r="E1995">
        <v>0</v>
      </c>
      <c r="F1995">
        <v>0</v>
      </c>
      <c r="G1995">
        <v>32767</v>
      </c>
      <c r="H1995">
        <v>-32767</v>
      </c>
      <c r="I1995">
        <v>0</v>
      </c>
    </row>
    <row r="1996" spans="1:9" x14ac:dyDescent="0.25">
      <c r="A1996" t="s">
        <v>197</v>
      </c>
      <c r="B1996">
        <v>33.588999999999999</v>
      </c>
      <c r="C1996">
        <v>2.2399999999999998E-3</v>
      </c>
      <c r="D1996">
        <v>0</v>
      </c>
      <c r="E1996">
        <v>0</v>
      </c>
      <c r="F1996">
        <v>0</v>
      </c>
      <c r="G1996">
        <v>32767</v>
      </c>
      <c r="H1996">
        <v>-32767</v>
      </c>
      <c r="I1996">
        <v>0</v>
      </c>
    </row>
    <row r="1997" spans="1:9" x14ac:dyDescent="0.25">
      <c r="A1997" t="s">
        <v>197</v>
      </c>
      <c r="B1997">
        <v>34.155500000000004</v>
      </c>
      <c r="C1997">
        <v>3.6480000000000002E-3</v>
      </c>
      <c r="D1997">
        <v>0</v>
      </c>
      <c r="E1997">
        <v>0</v>
      </c>
      <c r="F1997">
        <v>0</v>
      </c>
      <c r="G1997">
        <v>32767</v>
      </c>
      <c r="H1997">
        <v>-32767</v>
      </c>
      <c r="I1997">
        <v>0</v>
      </c>
    </row>
    <row r="1998" spans="1:9" x14ac:dyDescent="0.25">
      <c r="A1998" t="s">
        <v>197</v>
      </c>
      <c r="B1998">
        <v>34.8093</v>
      </c>
      <c r="C1998">
        <v>2.3040000000000001E-3</v>
      </c>
      <c r="D1998">
        <v>0</v>
      </c>
      <c r="E1998">
        <v>0</v>
      </c>
      <c r="F1998">
        <v>0</v>
      </c>
      <c r="G1998">
        <v>32767</v>
      </c>
      <c r="H1998">
        <v>-32767</v>
      </c>
      <c r="I1998">
        <v>0</v>
      </c>
    </row>
    <row r="1999" spans="1:9" x14ac:dyDescent="0.25">
      <c r="A1999" t="s">
        <v>197</v>
      </c>
      <c r="B1999">
        <v>33.700299999999999</v>
      </c>
      <c r="C1999">
        <v>1.952E-3</v>
      </c>
      <c r="D1999">
        <v>0</v>
      </c>
      <c r="E1999">
        <v>0</v>
      </c>
      <c r="F1999">
        <v>0</v>
      </c>
      <c r="G1999">
        <v>32767</v>
      </c>
      <c r="H1999">
        <v>-32767</v>
      </c>
      <c r="I1999">
        <v>0</v>
      </c>
    </row>
    <row r="2000" spans="1:9" x14ac:dyDescent="0.25">
      <c r="A2000" t="s">
        <v>197</v>
      </c>
      <c r="B2000">
        <v>35.251100000000001</v>
      </c>
      <c r="C2000">
        <v>2.016E-3</v>
      </c>
      <c r="D2000">
        <v>0</v>
      </c>
      <c r="E2000">
        <v>0</v>
      </c>
      <c r="F2000">
        <v>0</v>
      </c>
      <c r="G2000">
        <v>32767</v>
      </c>
      <c r="H2000">
        <v>-32767</v>
      </c>
      <c r="I2000">
        <v>0</v>
      </c>
    </row>
    <row r="2001" spans="1:25" x14ac:dyDescent="0.25">
      <c r="A2001" t="s">
        <v>197</v>
      </c>
      <c r="B2001">
        <v>34.090899999999998</v>
      </c>
      <c r="C2001">
        <v>2.1440000000000001E-3</v>
      </c>
      <c r="D2001">
        <v>0</v>
      </c>
      <c r="E2001">
        <v>0</v>
      </c>
      <c r="F2001">
        <v>0</v>
      </c>
      <c r="G2001">
        <v>32767</v>
      </c>
      <c r="H2001">
        <v>-32767</v>
      </c>
      <c r="I2001">
        <v>0</v>
      </c>
    </row>
    <row r="2002" spans="1:25" x14ac:dyDescent="0.25">
      <c r="A2002" t="s">
        <v>197</v>
      </c>
      <c r="B2002">
        <v>34.712400000000002</v>
      </c>
      <c r="C2002">
        <v>1.696E-3</v>
      </c>
      <c r="D2002">
        <v>0</v>
      </c>
      <c r="E2002">
        <v>0</v>
      </c>
      <c r="F2002">
        <v>0</v>
      </c>
      <c r="G2002">
        <v>32767</v>
      </c>
      <c r="H2002">
        <v>-32767</v>
      </c>
      <c r="I2002">
        <v>0</v>
      </c>
    </row>
    <row r="2003" spans="1:25" x14ac:dyDescent="0.25">
      <c r="A2003" t="s">
        <v>197</v>
      </c>
      <c r="B2003">
        <v>34.433100000000003</v>
      </c>
      <c r="C2003">
        <v>2.2399999999999998E-3</v>
      </c>
      <c r="D2003">
        <v>0</v>
      </c>
      <c r="E2003">
        <v>0</v>
      </c>
      <c r="F2003">
        <v>0</v>
      </c>
      <c r="G2003">
        <v>32767</v>
      </c>
      <c r="H2003">
        <v>-32767</v>
      </c>
      <c r="I2003">
        <v>0</v>
      </c>
    </row>
    <row r="2004" spans="1:25" x14ac:dyDescent="0.25">
      <c r="A2004" t="s">
        <v>197</v>
      </c>
      <c r="B2004">
        <v>33.823599999999999</v>
      </c>
      <c r="C2004">
        <v>1.8879999999999999E-3</v>
      </c>
      <c r="D2004">
        <v>0</v>
      </c>
      <c r="E2004">
        <v>0</v>
      </c>
      <c r="F2004">
        <v>0</v>
      </c>
      <c r="G2004">
        <v>32767</v>
      </c>
      <c r="H2004">
        <v>-32767</v>
      </c>
      <c r="I2004">
        <v>0</v>
      </c>
    </row>
    <row r="2005" spans="1:25" x14ac:dyDescent="0.25">
      <c r="A2005" t="s">
        <v>197</v>
      </c>
      <c r="B2005">
        <v>35.530799999999999</v>
      </c>
      <c r="C2005">
        <v>8.064E-3</v>
      </c>
      <c r="D2005">
        <v>0</v>
      </c>
      <c r="E2005">
        <v>0</v>
      </c>
      <c r="F2005">
        <v>0</v>
      </c>
      <c r="G2005">
        <v>32767</v>
      </c>
      <c r="H2005">
        <v>-32767</v>
      </c>
      <c r="I2005">
        <v>0</v>
      </c>
    </row>
    <row r="2006" spans="1:25" x14ac:dyDescent="0.25">
      <c r="A2006" t="s">
        <v>197</v>
      </c>
      <c r="B2006">
        <v>34.8431</v>
      </c>
      <c r="C2006">
        <v>2.336E-3</v>
      </c>
      <c r="D2006">
        <v>0</v>
      </c>
      <c r="E2006">
        <v>0</v>
      </c>
      <c r="F2006">
        <v>0</v>
      </c>
      <c r="G2006">
        <v>32767</v>
      </c>
      <c r="H2006">
        <v>-32767</v>
      </c>
      <c r="I2006">
        <v>0</v>
      </c>
    </row>
    <row r="2007" spans="1:25" x14ac:dyDescent="0.25">
      <c r="A2007" t="s">
        <v>197</v>
      </c>
      <c r="B2007">
        <v>33.173400000000001</v>
      </c>
      <c r="C2007">
        <v>2.2399999999999998E-3</v>
      </c>
      <c r="D2007">
        <v>0</v>
      </c>
      <c r="E2007">
        <v>0</v>
      </c>
      <c r="F2007">
        <v>0</v>
      </c>
      <c r="G2007">
        <v>32767</v>
      </c>
      <c r="H2007">
        <v>-32767</v>
      </c>
      <c r="I2007">
        <v>0</v>
      </c>
    </row>
    <row r="2008" spans="1:25" x14ac:dyDescent="0.25">
      <c r="A2008" t="s">
        <v>197</v>
      </c>
      <c r="B2008">
        <v>34.933700000000002</v>
      </c>
      <c r="C2008">
        <v>2.3999999999999998E-3</v>
      </c>
      <c r="D2008">
        <v>0</v>
      </c>
      <c r="E2008">
        <v>0</v>
      </c>
      <c r="F2008">
        <v>0</v>
      </c>
      <c r="G2008">
        <v>32767</v>
      </c>
      <c r="H2008">
        <v>-32767</v>
      </c>
      <c r="I2008">
        <v>0</v>
      </c>
    </row>
    <row r="2009" spans="1:25" x14ac:dyDescent="0.25">
      <c r="A2009" t="s">
        <v>197</v>
      </c>
      <c r="B2009">
        <v>34.034300000000002</v>
      </c>
      <c r="C2009">
        <v>2.2399999999999998E-3</v>
      </c>
      <c r="D2009">
        <v>0</v>
      </c>
      <c r="E2009">
        <v>0</v>
      </c>
      <c r="F2009">
        <v>0</v>
      </c>
      <c r="G2009">
        <v>32767</v>
      </c>
      <c r="H2009">
        <v>-32767</v>
      </c>
      <c r="I2009">
        <v>0</v>
      </c>
    </row>
    <row r="2010" spans="1:25" x14ac:dyDescent="0.25">
      <c r="A2010" t="s">
        <v>197</v>
      </c>
      <c r="B2010">
        <v>32.912799999999997</v>
      </c>
      <c r="C2010">
        <v>1.7600000000000001E-3</v>
      </c>
      <c r="D2010">
        <v>0</v>
      </c>
      <c r="E2010">
        <v>0</v>
      </c>
      <c r="F2010">
        <v>0</v>
      </c>
      <c r="G2010">
        <v>32767</v>
      </c>
      <c r="H2010">
        <v>-32767</v>
      </c>
      <c r="I2010">
        <v>0</v>
      </c>
    </row>
    <row r="2011" spans="1:25" x14ac:dyDescent="0.25">
      <c r="A2011" t="s">
        <v>197</v>
      </c>
      <c r="B2011">
        <v>38.069200000000002</v>
      </c>
      <c r="C2011">
        <v>1.0208E-2</v>
      </c>
      <c r="D2011">
        <v>0</v>
      </c>
      <c r="E2011">
        <v>0</v>
      </c>
      <c r="F2011">
        <v>0</v>
      </c>
      <c r="G2011">
        <v>32767</v>
      </c>
      <c r="H2011">
        <v>-32767</v>
      </c>
      <c r="I2011">
        <v>0</v>
      </c>
    </row>
    <row r="2012" spans="1:25" x14ac:dyDescent="0.25">
      <c r="A2012" t="s">
        <v>197</v>
      </c>
      <c r="B2012">
        <v>37.165799999999997</v>
      </c>
      <c r="C2012">
        <v>2.3679999999999999E-3</v>
      </c>
      <c r="D2012">
        <v>0</v>
      </c>
      <c r="E2012">
        <v>0</v>
      </c>
      <c r="F2012">
        <v>0</v>
      </c>
      <c r="G2012">
        <v>32767</v>
      </c>
      <c r="H2012">
        <v>-32767</v>
      </c>
      <c r="I2012">
        <v>0</v>
      </c>
    </row>
    <row r="2013" spans="1:25" x14ac:dyDescent="0.25">
      <c r="A2013" t="s">
        <v>197</v>
      </c>
      <c r="B2013">
        <v>36.501199999999997</v>
      </c>
      <c r="C2013">
        <v>2.5920000000000001E-3</v>
      </c>
      <c r="D2013">
        <v>0</v>
      </c>
      <c r="E2013">
        <v>0</v>
      </c>
      <c r="F2013">
        <v>0</v>
      </c>
      <c r="G2013">
        <v>32767</v>
      </c>
      <c r="H2013">
        <v>-32767</v>
      </c>
      <c r="I2013">
        <v>0</v>
      </c>
    </row>
    <row r="2014" spans="1:25" x14ac:dyDescent="0.25">
      <c r="A2014" t="s">
        <v>197</v>
      </c>
      <c r="B2014">
        <v>37.8626</v>
      </c>
      <c r="C2014">
        <v>2.016E-3</v>
      </c>
      <c r="D2014">
        <v>0</v>
      </c>
      <c r="E2014">
        <v>0</v>
      </c>
      <c r="F2014">
        <v>0</v>
      </c>
      <c r="G2014">
        <v>32767</v>
      </c>
      <c r="H2014">
        <v>-32767</v>
      </c>
      <c r="I2014">
        <v>0</v>
      </c>
    </row>
    <row r="2015" spans="1:25" x14ac:dyDescent="0.25">
      <c r="A2015" t="s">
        <v>197</v>
      </c>
      <c r="B2015">
        <v>36.764699999999998</v>
      </c>
      <c r="C2015">
        <v>2.3040000000000001E-3</v>
      </c>
      <c r="D2015">
        <v>0</v>
      </c>
      <c r="E2015">
        <v>0</v>
      </c>
      <c r="F2015">
        <v>0</v>
      </c>
      <c r="G2015">
        <v>32767</v>
      </c>
      <c r="H2015">
        <v>-32767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197</v>
      </c>
      <c r="B2016">
        <v>36.9955</v>
      </c>
      <c r="C2016">
        <v>1.8879999999999999E-3</v>
      </c>
      <c r="D2016">
        <v>0</v>
      </c>
      <c r="E2016">
        <v>0</v>
      </c>
      <c r="F2016">
        <v>0</v>
      </c>
      <c r="G2016">
        <v>32767</v>
      </c>
      <c r="H2016">
        <v>-32767</v>
      </c>
      <c r="I2016">
        <v>0</v>
      </c>
      <c r="R2016">
        <f>AVERAGE(B1967:B2016)</f>
        <v>37.625961999999987</v>
      </c>
      <c r="S2016">
        <f>AVERAGE(C1967:C2016)</f>
        <v>4.0396800000000004E-3</v>
      </c>
      <c r="U2016">
        <f>_xlfn.VAR.P(B1967:B2016)</f>
        <v>19.746338682756573</v>
      </c>
      <c r="V2016">
        <f>_xlfn.VAR.P(C1967:C2016)</f>
        <v>1.598429429759999E-5</v>
      </c>
      <c r="X2016">
        <f>1.96*SQRT(U2016)/50</f>
        <v>0.17419246216031009</v>
      </c>
      <c r="Y2016">
        <f>1.96*SQRT(V2016)/50</f>
        <v>1.567230231633631E-4</v>
      </c>
    </row>
    <row r="2017" spans="1:22" x14ac:dyDescent="0.25">
      <c r="A2017" t="s">
        <v>198</v>
      </c>
      <c r="B2017">
        <v>1968.0642</v>
      </c>
      <c r="C2017" t="s">
        <v>37</v>
      </c>
      <c r="U2017" t="s">
        <v>82</v>
      </c>
    </row>
    <row r="2018" spans="1:22" x14ac:dyDescent="0.25">
      <c r="A2018" t="s">
        <v>199</v>
      </c>
      <c r="B2018" s="9">
        <v>1286240</v>
      </c>
      <c r="C2018" s="9">
        <v>1286200</v>
      </c>
      <c r="D2018">
        <v>0</v>
      </c>
      <c r="E2018">
        <v>0</v>
      </c>
      <c r="F2018">
        <v>0</v>
      </c>
      <c r="G2018">
        <v>0.37893500000000002</v>
      </c>
      <c r="H2018">
        <v>0.61912199999999995</v>
      </c>
      <c r="I2018">
        <v>0</v>
      </c>
      <c r="U2018">
        <f>_xlfn.STDEV.P(B1967:B2016)</f>
        <v>4.4436852591915841</v>
      </c>
      <c r="V2018">
        <f>_xlfn.STDEV.P(C1967:C2016)</f>
        <v>3.9980363051878342E-3</v>
      </c>
    </row>
    <row r="2019" spans="1:22" x14ac:dyDescent="0.25">
      <c r="A2019" t="s">
        <v>199</v>
      </c>
      <c r="B2019" s="9">
        <v>1286300</v>
      </c>
      <c r="C2019" s="9">
        <v>1286260</v>
      </c>
      <c r="D2019">
        <v>0</v>
      </c>
      <c r="E2019">
        <v>0</v>
      </c>
      <c r="F2019">
        <v>0</v>
      </c>
      <c r="G2019">
        <v>0.37574999999999997</v>
      </c>
      <c r="H2019">
        <v>0.61912199999999995</v>
      </c>
      <c r="I2019">
        <v>0</v>
      </c>
    </row>
    <row r="2020" spans="1:22" x14ac:dyDescent="0.25">
      <c r="A2020" t="s">
        <v>199</v>
      </c>
      <c r="B2020" s="9">
        <v>1289830</v>
      </c>
      <c r="C2020" s="9">
        <v>1289800</v>
      </c>
      <c r="D2020">
        <v>0</v>
      </c>
      <c r="E2020">
        <v>0</v>
      </c>
      <c r="F2020">
        <v>0</v>
      </c>
      <c r="G2020">
        <v>0.379382</v>
      </c>
      <c r="H2020">
        <v>0.61894400000000005</v>
      </c>
      <c r="I2020">
        <v>0</v>
      </c>
    </row>
    <row r="2021" spans="1:22" x14ac:dyDescent="0.25">
      <c r="A2021" t="s">
        <v>199</v>
      </c>
      <c r="B2021" s="9">
        <v>1285880</v>
      </c>
      <c r="C2021" s="9">
        <v>1285850</v>
      </c>
      <c r="D2021">
        <v>0</v>
      </c>
      <c r="E2021">
        <v>0</v>
      </c>
      <c r="F2021">
        <v>0</v>
      </c>
      <c r="G2021">
        <v>0.37644499999999997</v>
      </c>
      <c r="H2021">
        <v>0.619112</v>
      </c>
      <c r="I2021">
        <v>0</v>
      </c>
    </row>
    <row r="2022" spans="1:22" x14ac:dyDescent="0.25">
      <c r="A2022" t="s">
        <v>199</v>
      </c>
      <c r="B2022" s="9">
        <v>1280560</v>
      </c>
      <c r="C2022" s="9">
        <v>1280520</v>
      </c>
      <c r="D2022">
        <v>0</v>
      </c>
      <c r="E2022">
        <v>0</v>
      </c>
      <c r="F2022">
        <v>0</v>
      </c>
      <c r="G2022">
        <v>0.382961</v>
      </c>
      <c r="H2022">
        <v>0.61899000000000004</v>
      </c>
      <c r="I2022">
        <v>0</v>
      </c>
    </row>
    <row r="2023" spans="1:22" x14ac:dyDescent="0.25">
      <c r="A2023" t="s">
        <v>199</v>
      </c>
      <c r="B2023" s="9">
        <v>1285150</v>
      </c>
      <c r="C2023" s="9">
        <v>1285110</v>
      </c>
      <c r="D2023">
        <v>0</v>
      </c>
      <c r="E2023">
        <v>0</v>
      </c>
      <c r="F2023">
        <v>0</v>
      </c>
      <c r="G2023">
        <v>0.37733100000000003</v>
      </c>
      <c r="H2023">
        <v>0.61912199999999995</v>
      </c>
      <c r="I2023">
        <v>0</v>
      </c>
    </row>
    <row r="2024" spans="1:22" x14ac:dyDescent="0.25">
      <c r="A2024" t="s">
        <v>199</v>
      </c>
      <c r="B2024" s="9">
        <v>1289650</v>
      </c>
      <c r="C2024" s="9">
        <v>1289620</v>
      </c>
      <c r="D2024">
        <v>0</v>
      </c>
      <c r="E2024">
        <v>0</v>
      </c>
      <c r="F2024">
        <v>0</v>
      </c>
      <c r="G2024">
        <v>0.37621599999999999</v>
      </c>
      <c r="H2024">
        <v>0.61909599999999998</v>
      </c>
      <c r="I2024">
        <v>0</v>
      </c>
    </row>
    <row r="2025" spans="1:22" x14ac:dyDescent="0.25">
      <c r="A2025" t="s">
        <v>199</v>
      </c>
      <c r="B2025" s="9">
        <v>1285580</v>
      </c>
      <c r="C2025" s="9">
        <v>1285540</v>
      </c>
      <c r="D2025">
        <v>0</v>
      </c>
      <c r="E2025">
        <v>0</v>
      </c>
      <c r="F2025">
        <v>0</v>
      </c>
      <c r="G2025">
        <v>0.37569000000000002</v>
      </c>
      <c r="H2025">
        <v>0.61910699999999996</v>
      </c>
      <c r="I2025">
        <v>0</v>
      </c>
    </row>
    <row r="2026" spans="1:22" x14ac:dyDescent="0.25">
      <c r="A2026" t="s">
        <v>199</v>
      </c>
      <c r="B2026" s="9">
        <v>1285680</v>
      </c>
      <c r="C2026" s="9">
        <v>1285650</v>
      </c>
      <c r="D2026">
        <v>0</v>
      </c>
      <c r="E2026">
        <v>0</v>
      </c>
      <c r="F2026">
        <v>0</v>
      </c>
      <c r="G2026">
        <v>0.37672600000000001</v>
      </c>
      <c r="H2026">
        <v>0.61911899999999997</v>
      </c>
      <c r="I2026">
        <v>0</v>
      </c>
    </row>
    <row r="2027" spans="1:22" x14ac:dyDescent="0.25">
      <c r="A2027" t="s">
        <v>199</v>
      </c>
      <c r="B2027" s="9">
        <v>1285400</v>
      </c>
      <c r="C2027" s="9">
        <v>1285370</v>
      </c>
      <c r="D2027">
        <v>0</v>
      </c>
      <c r="E2027">
        <v>0</v>
      </c>
      <c r="F2027">
        <v>0</v>
      </c>
      <c r="G2027">
        <v>0.37734600000000001</v>
      </c>
      <c r="H2027">
        <v>0.61909400000000003</v>
      </c>
      <c r="I2027">
        <v>0</v>
      </c>
    </row>
    <row r="2028" spans="1:22" x14ac:dyDescent="0.25">
      <c r="A2028" t="s">
        <v>199</v>
      </c>
      <c r="B2028" s="9">
        <v>1289390</v>
      </c>
      <c r="C2028" s="9">
        <v>1289360</v>
      </c>
      <c r="D2028">
        <v>0</v>
      </c>
      <c r="E2028">
        <v>0</v>
      </c>
      <c r="F2028">
        <v>0</v>
      </c>
      <c r="G2028">
        <v>0.37588199999999999</v>
      </c>
      <c r="H2028">
        <v>0.61909400000000003</v>
      </c>
      <c r="I2028">
        <v>0</v>
      </c>
    </row>
    <row r="2029" spans="1:22" x14ac:dyDescent="0.25">
      <c r="A2029" t="s">
        <v>199</v>
      </c>
      <c r="B2029" s="9">
        <v>1285340</v>
      </c>
      <c r="C2029" s="9">
        <v>1285310</v>
      </c>
      <c r="D2029">
        <v>0</v>
      </c>
      <c r="E2029">
        <v>0</v>
      </c>
      <c r="F2029">
        <v>0</v>
      </c>
      <c r="G2029">
        <v>0.37790600000000002</v>
      </c>
      <c r="H2029">
        <v>0.61906700000000003</v>
      </c>
      <c r="I2029">
        <v>0</v>
      </c>
    </row>
    <row r="2030" spans="1:22" x14ac:dyDescent="0.25">
      <c r="A2030" t="s">
        <v>199</v>
      </c>
      <c r="B2030" s="9">
        <v>1284350</v>
      </c>
      <c r="C2030" s="9">
        <v>1284310</v>
      </c>
      <c r="D2030">
        <v>0</v>
      </c>
      <c r="E2030">
        <v>0</v>
      </c>
      <c r="F2030">
        <v>0</v>
      </c>
      <c r="G2030">
        <v>0.37742999999999999</v>
      </c>
      <c r="H2030">
        <v>0.61912</v>
      </c>
      <c r="I2030">
        <v>0</v>
      </c>
    </row>
    <row r="2031" spans="1:22" x14ac:dyDescent="0.25">
      <c r="A2031" t="s">
        <v>199</v>
      </c>
      <c r="B2031" s="9">
        <v>1285490</v>
      </c>
      <c r="C2031" s="9">
        <v>1285460</v>
      </c>
      <c r="D2031">
        <v>0</v>
      </c>
      <c r="E2031">
        <v>0</v>
      </c>
      <c r="F2031">
        <v>0</v>
      </c>
      <c r="G2031">
        <v>0.37570300000000001</v>
      </c>
      <c r="H2031">
        <v>0.61906099999999997</v>
      </c>
      <c r="I2031">
        <v>0</v>
      </c>
    </row>
    <row r="2032" spans="1:22" x14ac:dyDescent="0.25">
      <c r="A2032" t="s">
        <v>199</v>
      </c>
      <c r="B2032" s="9">
        <v>1289990</v>
      </c>
      <c r="C2032" s="9">
        <v>1289950</v>
      </c>
      <c r="D2032">
        <v>0</v>
      </c>
      <c r="E2032">
        <v>0</v>
      </c>
      <c r="F2032">
        <v>0</v>
      </c>
      <c r="G2032">
        <v>0.37643799999999999</v>
      </c>
      <c r="H2032">
        <v>0.61911300000000002</v>
      </c>
      <c r="I2032">
        <v>0</v>
      </c>
    </row>
    <row r="2033" spans="1:9" x14ac:dyDescent="0.25">
      <c r="A2033" t="s">
        <v>199</v>
      </c>
      <c r="B2033" s="9">
        <v>1286630</v>
      </c>
      <c r="C2033" s="9">
        <v>1286590</v>
      </c>
      <c r="D2033">
        <v>0</v>
      </c>
      <c r="E2033">
        <v>0</v>
      </c>
      <c r="F2033">
        <v>0</v>
      </c>
      <c r="G2033">
        <v>0.37590299999999999</v>
      </c>
      <c r="H2033">
        <v>0.61907000000000001</v>
      </c>
      <c r="I2033">
        <v>0</v>
      </c>
    </row>
    <row r="2034" spans="1:9" x14ac:dyDescent="0.25">
      <c r="A2034" t="s">
        <v>199</v>
      </c>
      <c r="B2034" s="9">
        <v>1286850</v>
      </c>
      <c r="C2034" s="9">
        <v>1286810</v>
      </c>
      <c r="D2034">
        <v>0</v>
      </c>
      <c r="E2034">
        <v>0</v>
      </c>
      <c r="F2034">
        <v>0</v>
      </c>
      <c r="G2034">
        <v>0.376413</v>
      </c>
      <c r="H2034">
        <v>0.61910299999999996</v>
      </c>
      <c r="I2034">
        <v>0</v>
      </c>
    </row>
    <row r="2035" spans="1:9" x14ac:dyDescent="0.25">
      <c r="A2035" t="s">
        <v>199</v>
      </c>
      <c r="B2035" s="9">
        <v>1286360</v>
      </c>
      <c r="C2035" s="9">
        <v>1286320</v>
      </c>
      <c r="D2035">
        <v>0</v>
      </c>
      <c r="E2035">
        <v>0</v>
      </c>
      <c r="F2035">
        <v>0</v>
      </c>
      <c r="G2035">
        <v>0.38344400000000001</v>
      </c>
      <c r="H2035">
        <v>0.61912199999999995</v>
      </c>
      <c r="I2035">
        <v>0</v>
      </c>
    </row>
    <row r="2036" spans="1:9" x14ac:dyDescent="0.25">
      <c r="A2036" t="s">
        <v>199</v>
      </c>
      <c r="B2036" s="9">
        <v>1290150</v>
      </c>
      <c r="C2036" s="9">
        <v>1290120</v>
      </c>
      <c r="D2036">
        <v>0</v>
      </c>
      <c r="E2036">
        <v>0</v>
      </c>
      <c r="F2036">
        <v>0</v>
      </c>
      <c r="G2036">
        <v>0.37699500000000002</v>
      </c>
      <c r="H2036">
        <v>0.61909800000000004</v>
      </c>
      <c r="I2036">
        <v>0</v>
      </c>
    </row>
    <row r="2037" spans="1:9" x14ac:dyDescent="0.25">
      <c r="A2037" t="s">
        <v>199</v>
      </c>
      <c r="B2037" s="9">
        <v>1286010</v>
      </c>
      <c r="C2037" s="9">
        <v>1285970</v>
      </c>
      <c r="D2037">
        <v>0</v>
      </c>
      <c r="E2037">
        <v>0</v>
      </c>
      <c r="F2037">
        <v>0</v>
      </c>
      <c r="G2037">
        <v>0.37593799999999999</v>
      </c>
      <c r="H2037">
        <v>0.61912199999999995</v>
      </c>
      <c r="I2037">
        <v>0</v>
      </c>
    </row>
    <row r="2038" spans="1:9" x14ac:dyDescent="0.25">
      <c r="A2038" t="s">
        <v>199</v>
      </c>
      <c r="B2038" s="9">
        <v>1290650</v>
      </c>
      <c r="C2038" s="9">
        <v>1290610</v>
      </c>
      <c r="D2038">
        <v>0</v>
      </c>
      <c r="E2038">
        <v>0</v>
      </c>
      <c r="F2038">
        <v>0</v>
      </c>
      <c r="G2038">
        <v>0.37953100000000001</v>
      </c>
      <c r="H2038">
        <v>0.61864699999999995</v>
      </c>
      <c r="I2038">
        <v>0</v>
      </c>
    </row>
    <row r="2039" spans="1:9" x14ac:dyDescent="0.25">
      <c r="A2039" t="s">
        <v>199</v>
      </c>
      <c r="B2039" s="9">
        <v>1286650</v>
      </c>
      <c r="C2039" s="9">
        <v>1286610</v>
      </c>
      <c r="D2039">
        <v>0</v>
      </c>
      <c r="E2039">
        <v>0</v>
      </c>
      <c r="F2039">
        <v>0</v>
      </c>
      <c r="G2039">
        <v>0.37617800000000001</v>
      </c>
      <c r="H2039">
        <v>0.61906499999999998</v>
      </c>
      <c r="I2039">
        <v>0</v>
      </c>
    </row>
    <row r="2040" spans="1:9" x14ac:dyDescent="0.25">
      <c r="A2040" t="s">
        <v>199</v>
      </c>
      <c r="B2040" s="9">
        <v>1290110</v>
      </c>
      <c r="C2040" s="9">
        <v>1290070</v>
      </c>
      <c r="D2040">
        <v>0</v>
      </c>
      <c r="E2040">
        <v>0</v>
      </c>
      <c r="F2040">
        <v>0</v>
      </c>
      <c r="G2040">
        <v>0.37594100000000003</v>
      </c>
      <c r="H2040">
        <v>0.61911400000000005</v>
      </c>
      <c r="I2040">
        <v>0</v>
      </c>
    </row>
    <row r="2041" spans="1:9" x14ac:dyDescent="0.25">
      <c r="A2041" t="s">
        <v>199</v>
      </c>
      <c r="B2041" s="9">
        <v>1286270</v>
      </c>
      <c r="C2041" s="9">
        <v>1286240</v>
      </c>
      <c r="D2041">
        <v>0</v>
      </c>
      <c r="E2041">
        <v>0</v>
      </c>
      <c r="F2041">
        <v>0</v>
      </c>
      <c r="G2041">
        <v>0.37750800000000001</v>
      </c>
      <c r="H2041">
        <v>0.61912</v>
      </c>
      <c r="I2041">
        <v>0</v>
      </c>
    </row>
    <row r="2042" spans="1:9" x14ac:dyDescent="0.25">
      <c r="A2042" t="s">
        <v>199</v>
      </c>
      <c r="B2042" s="9">
        <v>1286470</v>
      </c>
      <c r="C2042" s="9">
        <v>1286430</v>
      </c>
      <c r="D2042">
        <v>0</v>
      </c>
      <c r="E2042">
        <v>0</v>
      </c>
      <c r="F2042">
        <v>0</v>
      </c>
      <c r="G2042">
        <v>0.376805</v>
      </c>
      <c r="H2042">
        <v>0.619116</v>
      </c>
      <c r="I2042">
        <v>0</v>
      </c>
    </row>
    <row r="2043" spans="1:9" x14ac:dyDescent="0.25">
      <c r="A2043" t="s">
        <v>199</v>
      </c>
      <c r="B2043" s="9">
        <v>1285900</v>
      </c>
      <c r="C2043" s="9">
        <v>1285870</v>
      </c>
      <c r="D2043">
        <v>0</v>
      </c>
      <c r="E2043">
        <v>0</v>
      </c>
      <c r="F2043">
        <v>0</v>
      </c>
      <c r="G2043">
        <v>0.378664</v>
      </c>
      <c r="H2043">
        <v>0.61892599999999998</v>
      </c>
      <c r="I2043">
        <v>0</v>
      </c>
    </row>
    <row r="2044" spans="1:9" x14ac:dyDescent="0.25">
      <c r="A2044" t="s">
        <v>199</v>
      </c>
      <c r="B2044" s="9">
        <v>1289500</v>
      </c>
      <c r="C2044" s="9">
        <v>1289470</v>
      </c>
      <c r="D2044">
        <v>0</v>
      </c>
      <c r="E2044">
        <v>0</v>
      </c>
      <c r="F2044">
        <v>0</v>
      </c>
      <c r="G2044">
        <v>0.375913</v>
      </c>
      <c r="H2044">
        <v>0.61909800000000004</v>
      </c>
      <c r="I2044">
        <v>0</v>
      </c>
    </row>
    <row r="2045" spans="1:9" x14ac:dyDescent="0.25">
      <c r="A2045" t="s">
        <v>199</v>
      </c>
      <c r="B2045" s="9">
        <v>1285470</v>
      </c>
      <c r="C2045" s="9">
        <v>1285440</v>
      </c>
      <c r="D2045">
        <v>0</v>
      </c>
      <c r="E2045">
        <v>0</v>
      </c>
      <c r="F2045">
        <v>0</v>
      </c>
      <c r="G2045">
        <v>0.37716100000000002</v>
      </c>
      <c r="H2045">
        <v>0.61912100000000003</v>
      </c>
      <c r="I2045">
        <v>0</v>
      </c>
    </row>
    <row r="2046" spans="1:9" x14ac:dyDescent="0.25">
      <c r="A2046" t="s">
        <v>199</v>
      </c>
      <c r="B2046" s="9">
        <v>1284270</v>
      </c>
      <c r="C2046" s="9">
        <v>1284230</v>
      </c>
      <c r="D2046">
        <v>0</v>
      </c>
      <c r="E2046">
        <v>0</v>
      </c>
      <c r="F2046">
        <v>0</v>
      </c>
      <c r="G2046">
        <v>0.37748700000000002</v>
      </c>
      <c r="H2046">
        <v>0.61907400000000001</v>
      </c>
      <c r="I2046">
        <v>0</v>
      </c>
    </row>
    <row r="2047" spans="1:9" x14ac:dyDescent="0.25">
      <c r="A2047" t="s">
        <v>199</v>
      </c>
      <c r="B2047" s="9">
        <v>1285340</v>
      </c>
      <c r="C2047" s="9">
        <v>1285300</v>
      </c>
      <c r="D2047">
        <v>0</v>
      </c>
      <c r="E2047">
        <v>0</v>
      </c>
      <c r="F2047">
        <v>0</v>
      </c>
      <c r="G2047">
        <v>0.384824</v>
      </c>
      <c r="H2047">
        <v>0.61911000000000005</v>
      </c>
      <c r="I2047">
        <v>0</v>
      </c>
    </row>
    <row r="2048" spans="1:9" x14ac:dyDescent="0.25">
      <c r="A2048" t="s">
        <v>199</v>
      </c>
      <c r="B2048" s="9">
        <v>1289860</v>
      </c>
      <c r="C2048" s="9">
        <v>1289820</v>
      </c>
      <c r="D2048">
        <v>0</v>
      </c>
      <c r="E2048">
        <v>0</v>
      </c>
      <c r="F2048">
        <v>0</v>
      </c>
      <c r="G2048">
        <v>0.37569599999999997</v>
      </c>
      <c r="H2048">
        <v>0.61912</v>
      </c>
      <c r="I2048">
        <v>0</v>
      </c>
    </row>
    <row r="2049" spans="1:9" x14ac:dyDescent="0.25">
      <c r="A2049" t="s">
        <v>199</v>
      </c>
      <c r="B2049" s="9">
        <v>1285180</v>
      </c>
      <c r="C2049" s="9">
        <v>1285140</v>
      </c>
      <c r="D2049">
        <v>0</v>
      </c>
      <c r="E2049">
        <v>0</v>
      </c>
      <c r="F2049">
        <v>0</v>
      </c>
      <c r="G2049">
        <v>0.38005499999999998</v>
      </c>
      <c r="H2049">
        <v>0.61904300000000001</v>
      </c>
      <c r="I2049">
        <v>0</v>
      </c>
    </row>
    <row r="2050" spans="1:9" x14ac:dyDescent="0.25">
      <c r="A2050" t="s">
        <v>199</v>
      </c>
      <c r="B2050" s="9">
        <v>1285830</v>
      </c>
      <c r="C2050" s="9">
        <v>1285790</v>
      </c>
      <c r="D2050">
        <v>0</v>
      </c>
      <c r="E2050">
        <v>0</v>
      </c>
      <c r="F2050">
        <v>0</v>
      </c>
      <c r="G2050">
        <v>0.37705699999999998</v>
      </c>
      <c r="H2050">
        <v>0.61912199999999995</v>
      </c>
      <c r="I2050">
        <v>0</v>
      </c>
    </row>
    <row r="2051" spans="1:9" x14ac:dyDescent="0.25">
      <c r="A2051" t="s">
        <v>199</v>
      </c>
      <c r="B2051" s="9">
        <v>1285350</v>
      </c>
      <c r="C2051" s="9">
        <v>1285320</v>
      </c>
      <c r="D2051">
        <v>0</v>
      </c>
      <c r="E2051">
        <v>0</v>
      </c>
      <c r="F2051">
        <v>0</v>
      </c>
      <c r="G2051">
        <v>0.37576999999999999</v>
      </c>
      <c r="H2051">
        <v>0.61912</v>
      </c>
      <c r="I2051">
        <v>0</v>
      </c>
    </row>
    <row r="2052" spans="1:9" x14ac:dyDescent="0.25">
      <c r="A2052" t="s">
        <v>199</v>
      </c>
      <c r="B2052" s="9">
        <v>1289980</v>
      </c>
      <c r="C2052" s="9">
        <v>1289950</v>
      </c>
      <c r="D2052">
        <v>0</v>
      </c>
      <c r="E2052">
        <v>0</v>
      </c>
      <c r="F2052">
        <v>0</v>
      </c>
      <c r="G2052">
        <v>0.376004</v>
      </c>
      <c r="H2052">
        <v>0.61911899999999997</v>
      </c>
      <c r="I2052">
        <v>0</v>
      </c>
    </row>
    <row r="2053" spans="1:9" x14ac:dyDescent="0.25">
      <c r="A2053" t="s">
        <v>199</v>
      </c>
      <c r="B2053" s="9">
        <v>1285470</v>
      </c>
      <c r="C2053" s="9">
        <v>1285430</v>
      </c>
      <c r="D2053">
        <v>0</v>
      </c>
      <c r="E2053">
        <v>0</v>
      </c>
      <c r="F2053">
        <v>0</v>
      </c>
      <c r="G2053">
        <v>0.37664199999999998</v>
      </c>
      <c r="H2053">
        <v>0.61909899999999995</v>
      </c>
      <c r="I2053">
        <v>0</v>
      </c>
    </row>
    <row r="2054" spans="1:9" x14ac:dyDescent="0.25">
      <c r="A2054" t="s">
        <v>199</v>
      </c>
      <c r="B2054" s="9">
        <v>1280440</v>
      </c>
      <c r="C2054" s="9">
        <v>1280400</v>
      </c>
      <c r="D2054">
        <v>0</v>
      </c>
      <c r="E2054">
        <v>0</v>
      </c>
      <c r="F2054">
        <v>0</v>
      </c>
      <c r="G2054">
        <v>0.37697999999999998</v>
      </c>
      <c r="H2054">
        <v>0.61912100000000003</v>
      </c>
      <c r="I2054">
        <v>0</v>
      </c>
    </row>
    <row r="2055" spans="1:9" x14ac:dyDescent="0.25">
      <c r="A2055" t="s">
        <v>199</v>
      </c>
      <c r="B2055" s="9">
        <v>1285980</v>
      </c>
      <c r="C2055" s="9">
        <v>1285950</v>
      </c>
      <c r="D2055">
        <v>0</v>
      </c>
      <c r="E2055">
        <v>0</v>
      </c>
      <c r="F2055">
        <v>0</v>
      </c>
      <c r="G2055">
        <v>0.37577500000000003</v>
      </c>
      <c r="H2055">
        <v>0.61895</v>
      </c>
      <c r="I2055">
        <v>0</v>
      </c>
    </row>
    <row r="2056" spans="1:9" x14ac:dyDescent="0.25">
      <c r="A2056" t="s">
        <v>199</v>
      </c>
      <c r="B2056" s="9">
        <v>1289820</v>
      </c>
      <c r="C2056" s="9">
        <v>1289780</v>
      </c>
      <c r="D2056">
        <v>0</v>
      </c>
      <c r="E2056">
        <v>0</v>
      </c>
      <c r="F2056">
        <v>0</v>
      </c>
      <c r="G2056">
        <v>0.37575799999999998</v>
      </c>
      <c r="H2056">
        <v>0.61912100000000003</v>
      </c>
      <c r="I2056">
        <v>0</v>
      </c>
    </row>
    <row r="2057" spans="1:9" x14ac:dyDescent="0.25">
      <c r="A2057" t="s">
        <v>199</v>
      </c>
      <c r="B2057" s="9">
        <v>1285760</v>
      </c>
      <c r="C2057" s="9">
        <v>1285720</v>
      </c>
      <c r="D2057">
        <v>0</v>
      </c>
      <c r="E2057">
        <v>0</v>
      </c>
      <c r="F2057">
        <v>0</v>
      </c>
      <c r="G2057">
        <v>0.375691</v>
      </c>
      <c r="H2057">
        <v>0.61887300000000001</v>
      </c>
      <c r="I2057">
        <v>0</v>
      </c>
    </row>
    <row r="2058" spans="1:9" x14ac:dyDescent="0.25">
      <c r="A2058" t="s">
        <v>199</v>
      </c>
      <c r="B2058" s="9">
        <v>1285440</v>
      </c>
      <c r="C2058" s="9">
        <v>1285400</v>
      </c>
      <c r="D2058">
        <v>0</v>
      </c>
      <c r="E2058">
        <v>0</v>
      </c>
      <c r="F2058">
        <v>0</v>
      </c>
      <c r="G2058">
        <v>0.38050899999999999</v>
      </c>
      <c r="H2058">
        <v>0.61911899999999997</v>
      </c>
      <c r="I2058">
        <v>0</v>
      </c>
    </row>
    <row r="2059" spans="1:9" x14ac:dyDescent="0.25">
      <c r="A2059" t="s">
        <v>199</v>
      </c>
      <c r="B2059" s="9">
        <v>1286000</v>
      </c>
      <c r="C2059" s="9">
        <v>1285970</v>
      </c>
      <c r="D2059">
        <v>0</v>
      </c>
      <c r="E2059">
        <v>0</v>
      </c>
      <c r="F2059">
        <v>0</v>
      </c>
      <c r="G2059">
        <v>0.37584299999999998</v>
      </c>
      <c r="H2059">
        <v>0.61843700000000001</v>
      </c>
      <c r="I2059">
        <v>0</v>
      </c>
    </row>
    <row r="2060" spans="1:9" x14ac:dyDescent="0.25">
      <c r="A2060" t="s">
        <v>199</v>
      </c>
      <c r="B2060" s="9">
        <v>1289710</v>
      </c>
      <c r="C2060" s="9">
        <v>1289670</v>
      </c>
      <c r="D2060">
        <v>0</v>
      </c>
      <c r="E2060">
        <v>0</v>
      </c>
      <c r="F2060">
        <v>0</v>
      </c>
      <c r="G2060">
        <v>0.37923600000000002</v>
      </c>
      <c r="H2060">
        <v>0.61910500000000002</v>
      </c>
      <c r="I2060">
        <v>0</v>
      </c>
    </row>
    <row r="2061" spans="1:9" x14ac:dyDescent="0.25">
      <c r="A2061" t="s">
        <v>199</v>
      </c>
      <c r="B2061" s="9">
        <v>1288940</v>
      </c>
      <c r="C2061" s="9">
        <v>1288900</v>
      </c>
      <c r="D2061">
        <v>0</v>
      </c>
      <c r="E2061">
        <v>0</v>
      </c>
      <c r="F2061">
        <v>0</v>
      </c>
      <c r="G2061">
        <v>0.37578699999999998</v>
      </c>
      <c r="H2061">
        <v>0.61911899999999997</v>
      </c>
      <c r="I2061">
        <v>0</v>
      </c>
    </row>
    <row r="2062" spans="1:9" x14ac:dyDescent="0.25">
      <c r="A2062" t="s">
        <v>199</v>
      </c>
      <c r="B2062" s="9">
        <v>1292520</v>
      </c>
      <c r="C2062" s="9">
        <v>1292480</v>
      </c>
      <c r="D2062">
        <v>0</v>
      </c>
      <c r="E2062">
        <v>0</v>
      </c>
      <c r="F2062">
        <v>0</v>
      </c>
      <c r="G2062">
        <v>0.38133499999999998</v>
      </c>
      <c r="H2062">
        <v>0.61912</v>
      </c>
      <c r="I2062">
        <v>0</v>
      </c>
    </row>
    <row r="2063" spans="1:9" x14ac:dyDescent="0.25">
      <c r="A2063" t="s">
        <v>199</v>
      </c>
      <c r="B2063" s="9">
        <v>1294130</v>
      </c>
      <c r="C2063" s="9">
        <v>1294090</v>
      </c>
      <c r="D2063">
        <v>0</v>
      </c>
      <c r="E2063">
        <v>0</v>
      </c>
      <c r="F2063">
        <v>0</v>
      </c>
      <c r="G2063">
        <v>0.377135</v>
      </c>
      <c r="H2063">
        <v>0.61911799999999995</v>
      </c>
      <c r="I2063">
        <v>0</v>
      </c>
    </row>
    <row r="2064" spans="1:9" x14ac:dyDescent="0.25">
      <c r="A2064" t="s">
        <v>199</v>
      </c>
      <c r="B2064" s="9">
        <v>1298060</v>
      </c>
      <c r="C2064" s="9">
        <v>1298030</v>
      </c>
      <c r="D2064">
        <v>0</v>
      </c>
      <c r="E2064">
        <v>0</v>
      </c>
      <c r="F2064">
        <v>0</v>
      </c>
      <c r="G2064">
        <v>0.37676199999999999</v>
      </c>
      <c r="H2064">
        <v>0.61907699999999999</v>
      </c>
      <c r="I2064">
        <v>0</v>
      </c>
    </row>
    <row r="2065" spans="1:25" x14ac:dyDescent="0.25">
      <c r="A2065" t="s">
        <v>199</v>
      </c>
      <c r="B2065" s="9">
        <v>1294140</v>
      </c>
      <c r="C2065" s="9">
        <v>1294110</v>
      </c>
      <c r="D2065">
        <v>0</v>
      </c>
      <c r="E2065">
        <v>0</v>
      </c>
      <c r="F2065">
        <v>0</v>
      </c>
      <c r="G2065">
        <v>0.375886</v>
      </c>
      <c r="H2065">
        <v>0.61902900000000005</v>
      </c>
      <c r="I2065">
        <v>0</v>
      </c>
    </row>
    <row r="2066" spans="1:25" x14ac:dyDescent="0.25">
      <c r="A2066" t="s">
        <v>199</v>
      </c>
      <c r="B2066" s="9">
        <v>1293790</v>
      </c>
      <c r="C2066" s="9">
        <v>1293750</v>
      </c>
      <c r="D2066">
        <v>0</v>
      </c>
      <c r="E2066">
        <v>0</v>
      </c>
      <c r="F2066">
        <v>0</v>
      </c>
      <c r="G2066">
        <v>0.375693</v>
      </c>
      <c r="H2066">
        <v>0.61911899999999997</v>
      </c>
      <c r="I2066">
        <v>0</v>
      </c>
    </row>
    <row r="2067" spans="1:25" x14ac:dyDescent="0.25">
      <c r="A2067" t="s">
        <v>199</v>
      </c>
      <c r="B2067" s="9">
        <v>1293810</v>
      </c>
      <c r="C2067" s="9">
        <v>1293780</v>
      </c>
      <c r="D2067">
        <v>0</v>
      </c>
      <c r="E2067">
        <v>0</v>
      </c>
      <c r="F2067">
        <v>0</v>
      </c>
      <c r="G2067">
        <v>0.37725599999999998</v>
      </c>
      <c r="H2067">
        <v>0.61900299999999997</v>
      </c>
      <c r="I2067">
        <v>0</v>
      </c>
    </row>
    <row r="2068" spans="1:25" x14ac:dyDescent="0.25">
      <c r="A2068" t="s">
        <v>199</v>
      </c>
      <c r="B2068" s="9">
        <v>1298360</v>
      </c>
      <c r="C2068" s="9">
        <v>1298330</v>
      </c>
      <c r="D2068">
        <v>0</v>
      </c>
      <c r="E2068">
        <v>0</v>
      </c>
      <c r="F2068">
        <v>0</v>
      </c>
      <c r="G2068">
        <v>0.37642900000000001</v>
      </c>
      <c r="H2068">
        <v>0.61901499999999998</v>
      </c>
      <c r="I2068">
        <v>0</v>
      </c>
    </row>
    <row r="2069" spans="1:25" x14ac:dyDescent="0.25">
      <c r="A2069" t="s">
        <v>199</v>
      </c>
      <c r="B2069" s="9">
        <v>1293810</v>
      </c>
      <c r="C2069" s="9">
        <v>1293780</v>
      </c>
      <c r="D2069">
        <v>0</v>
      </c>
      <c r="E2069">
        <v>0</v>
      </c>
      <c r="F2069">
        <v>0</v>
      </c>
      <c r="G2069">
        <v>0.377305</v>
      </c>
      <c r="H2069">
        <v>0.61911899999999997</v>
      </c>
      <c r="I2069">
        <v>0</v>
      </c>
    </row>
    <row r="2070" spans="1:25" x14ac:dyDescent="0.25">
      <c r="A2070" t="s">
        <v>199</v>
      </c>
      <c r="B2070" s="9">
        <v>1289960</v>
      </c>
      <c r="C2070" s="9">
        <v>1289930</v>
      </c>
      <c r="D2070">
        <v>0</v>
      </c>
      <c r="E2070">
        <v>0</v>
      </c>
      <c r="F2070">
        <v>0</v>
      </c>
      <c r="G2070">
        <v>0.37708399999999997</v>
      </c>
      <c r="H2070">
        <v>0.61904899999999996</v>
      </c>
      <c r="I2070">
        <v>0</v>
      </c>
    </row>
    <row r="2071" spans="1:25" x14ac:dyDescent="0.25">
      <c r="A2071" t="s">
        <v>199</v>
      </c>
      <c r="B2071" s="9">
        <v>1293860</v>
      </c>
      <c r="C2071" s="9">
        <v>1293820</v>
      </c>
      <c r="D2071">
        <v>0</v>
      </c>
      <c r="E2071">
        <v>0</v>
      </c>
      <c r="F2071">
        <v>0</v>
      </c>
      <c r="G2071">
        <v>0.38578000000000001</v>
      </c>
      <c r="H2071">
        <v>0.61911799999999995</v>
      </c>
      <c r="I2071">
        <v>0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199</v>
      </c>
      <c r="B2072" s="9">
        <v>1298360</v>
      </c>
      <c r="C2072" s="9">
        <v>1298320</v>
      </c>
      <c r="D2072">
        <v>0</v>
      </c>
      <c r="E2072">
        <v>0</v>
      </c>
      <c r="F2072">
        <v>0</v>
      </c>
      <c r="G2072">
        <v>0.37570100000000001</v>
      </c>
      <c r="H2072">
        <v>0.61911899999999997</v>
      </c>
      <c r="I2072">
        <v>0</v>
      </c>
      <c r="R2072">
        <f>AVERAGE(B2023:B2072)</f>
        <v>1288544.2</v>
      </c>
      <c r="S2072">
        <f>AVERAGE(C2023:C2072)</f>
        <v>1288508.3999999999</v>
      </c>
      <c r="U2072">
        <f>_xlfn.VAR.P(B2023:B2072)</f>
        <v>15639112.359999996</v>
      </c>
      <c r="V2072">
        <f>_xlfn.VAR.P(C2023:C2072)</f>
        <v>15644841.439999999</v>
      </c>
      <c r="X2072">
        <f>1.96*SQRT(U2072)/50</f>
        <v>155.0215650058739</v>
      </c>
      <c r="Y2072">
        <f>1.96*SQRT(V2072)/50</f>
        <v>155.04995695053125</v>
      </c>
    </row>
    <row r="2073" spans="1:25" x14ac:dyDescent="0.25">
      <c r="A2073" t="s">
        <v>200</v>
      </c>
      <c r="B2073">
        <v>64426914.967200004</v>
      </c>
      <c r="C2073" t="s">
        <v>37</v>
      </c>
    </row>
    <row r="2074" spans="1:25" x14ac:dyDescent="0.25">
      <c r="A2074" t="s">
        <v>201</v>
      </c>
      <c r="B2074">
        <v>69478.100000000006</v>
      </c>
      <c r="C2074">
        <v>68765.7</v>
      </c>
      <c r="D2074">
        <v>0</v>
      </c>
      <c r="E2074">
        <v>0</v>
      </c>
      <c r="F2074">
        <v>0</v>
      </c>
      <c r="G2074">
        <v>0.37635000000000002</v>
      </c>
      <c r="H2074">
        <v>0.62252200000000002</v>
      </c>
      <c r="I2074">
        <v>0</v>
      </c>
    </row>
    <row r="2075" spans="1:25" x14ac:dyDescent="0.25">
      <c r="A2075" t="s">
        <v>201</v>
      </c>
      <c r="B2075">
        <v>67976</v>
      </c>
      <c r="C2075">
        <v>67944.2</v>
      </c>
      <c r="D2075">
        <v>0</v>
      </c>
      <c r="E2075">
        <v>0</v>
      </c>
      <c r="F2075">
        <v>0</v>
      </c>
      <c r="G2075">
        <v>0.37579699999999999</v>
      </c>
      <c r="H2075">
        <v>0.62965199999999999</v>
      </c>
      <c r="I2075">
        <v>0</v>
      </c>
    </row>
    <row r="2076" spans="1:25" x14ac:dyDescent="0.25">
      <c r="A2076" t="s">
        <v>201</v>
      </c>
      <c r="B2076">
        <v>67954.899999999994</v>
      </c>
      <c r="C2076">
        <v>67922.899999999994</v>
      </c>
      <c r="D2076">
        <v>0</v>
      </c>
      <c r="E2076">
        <v>0</v>
      </c>
      <c r="F2076">
        <v>0</v>
      </c>
      <c r="G2076">
        <v>0.37582300000000002</v>
      </c>
      <c r="H2076">
        <v>0.62332799999999999</v>
      </c>
      <c r="I2076">
        <v>0</v>
      </c>
    </row>
    <row r="2077" spans="1:25" x14ac:dyDescent="0.25">
      <c r="A2077" t="s">
        <v>201</v>
      </c>
      <c r="B2077">
        <v>90679</v>
      </c>
      <c r="C2077">
        <v>90622.399999999994</v>
      </c>
      <c r="D2077">
        <v>0</v>
      </c>
      <c r="E2077">
        <v>0</v>
      </c>
      <c r="F2077">
        <v>0</v>
      </c>
      <c r="G2077">
        <v>0.37569000000000002</v>
      </c>
      <c r="H2077">
        <v>0.61912100000000003</v>
      </c>
      <c r="I2077">
        <v>0</v>
      </c>
    </row>
    <row r="2078" spans="1:25" x14ac:dyDescent="0.25">
      <c r="A2078" t="s">
        <v>201</v>
      </c>
      <c r="B2078">
        <v>91463.1</v>
      </c>
      <c r="C2078">
        <v>91407.5</v>
      </c>
      <c r="D2078">
        <v>0</v>
      </c>
      <c r="E2078">
        <v>0</v>
      </c>
      <c r="F2078">
        <v>0</v>
      </c>
      <c r="G2078">
        <v>0.375691</v>
      </c>
      <c r="H2078">
        <v>0.61911899999999997</v>
      </c>
      <c r="I2078">
        <v>0</v>
      </c>
    </row>
    <row r="2079" spans="1:25" x14ac:dyDescent="0.25">
      <c r="A2079" t="s">
        <v>201</v>
      </c>
      <c r="B2079">
        <v>91477.3</v>
      </c>
      <c r="C2079">
        <v>91444.4</v>
      </c>
      <c r="D2079">
        <v>0</v>
      </c>
      <c r="E2079">
        <v>0</v>
      </c>
      <c r="F2079">
        <v>0</v>
      </c>
      <c r="G2079">
        <v>0.37570399999999998</v>
      </c>
      <c r="H2079">
        <v>0.61912100000000003</v>
      </c>
      <c r="I2079">
        <v>0</v>
      </c>
    </row>
    <row r="2080" spans="1:25" x14ac:dyDescent="0.25">
      <c r="A2080" t="s">
        <v>201</v>
      </c>
      <c r="B2080">
        <v>91344.5</v>
      </c>
      <c r="C2080">
        <v>91310.8</v>
      </c>
      <c r="D2080">
        <v>0</v>
      </c>
      <c r="E2080">
        <v>0</v>
      </c>
      <c r="F2080">
        <v>0</v>
      </c>
      <c r="G2080">
        <v>0.37569000000000002</v>
      </c>
      <c r="H2080">
        <v>0.61909499999999995</v>
      </c>
      <c r="I2080">
        <v>0</v>
      </c>
    </row>
    <row r="2081" spans="1:9" x14ac:dyDescent="0.25">
      <c r="A2081" t="s">
        <v>201</v>
      </c>
      <c r="B2081">
        <v>91278.8</v>
      </c>
      <c r="C2081">
        <v>91245.7</v>
      </c>
      <c r="D2081">
        <v>0</v>
      </c>
      <c r="E2081">
        <v>0</v>
      </c>
      <c r="F2081">
        <v>0</v>
      </c>
      <c r="G2081">
        <v>0.37581199999999998</v>
      </c>
      <c r="H2081">
        <v>0.61910299999999996</v>
      </c>
      <c r="I2081">
        <v>0</v>
      </c>
    </row>
    <row r="2082" spans="1:9" x14ac:dyDescent="0.25">
      <c r="A2082" t="s">
        <v>201</v>
      </c>
      <c r="B2082">
        <v>90975.3</v>
      </c>
      <c r="C2082">
        <v>90945</v>
      </c>
      <c r="D2082">
        <v>0</v>
      </c>
      <c r="E2082">
        <v>0</v>
      </c>
      <c r="F2082">
        <v>0</v>
      </c>
      <c r="G2082">
        <v>0.37570700000000001</v>
      </c>
      <c r="H2082">
        <v>0.61911899999999997</v>
      </c>
      <c r="I2082">
        <v>0</v>
      </c>
    </row>
    <row r="2083" spans="1:9" x14ac:dyDescent="0.25">
      <c r="A2083" t="s">
        <v>201</v>
      </c>
      <c r="B2083">
        <v>91226.9</v>
      </c>
      <c r="C2083">
        <v>91192.9</v>
      </c>
      <c r="D2083">
        <v>0</v>
      </c>
      <c r="E2083">
        <v>0</v>
      </c>
      <c r="F2083">
        <v>0</v>
      </c>
      <c r="G2083">
        <v>0.37569000000000002</v>
      </c>
      <c r="H2083">
        <v>0.61912100000000003</v>
      </c>
      <c r="I2083">
        <v>0</v>
      </c>
    </row>
    <row r="2084" spans="1:9" x14ac:dyDescent="0.25">
      <c r="A2084" t="s">
        <v>201</v>
      </c>
      <c r="B2084">
        <v>91439.6</v>
      </c>
      <c r="C2084">
        <v>91406.1</v>
      </c>
      <c r="D2084">
        <v>0</v>
      </c>
      <c r="E2084">
        <v>0</v>
      </c>
      <c r="F2084">
        <v>0</v>
      </c>
      <c r="G2084">
        <v>0.37570100000000001</v>
      </c>
      <c r="H2084">
        <v>0.61912</v>
      </c>
      <c r="I2084">
        <v>0</v>
      </c>
    </row>
    <row r="2085" spans="1:9" x14ac:dyDescent="0.25">
      <c r="A2085" t="s">
        <v>201</v>
      </c>
      <c r="B2085">
        <v>91377.8</v>
      </c>
      <c r="C2085">
        <v>91347.8</v>
      </c>
      <c r="D2085">
        <v>0</v>
      </c>
      <c r="E2085">
        <v>0</v>
      </c>
      <c r="F2085">
        <v>0</v>
      </c>
      <c r="G2085">
        <v>0.37569000000000002</v>
      </c>
      <c r="H2085">
        <v>0.61912</v>
      </c>
      <c r="I2085">
        <v>0</v>
      </c>
    </row>
    <row r="2086" spans="1:9" x14ac:dyDescent="0.25">
      <c r="A2086" t="s">
        <v>201</v>
      </c>
      <c r="B2086">
        <v>91399.3</v>
      </c>
      <c r="C2086">
        <v>91368</v>
      </c>
      <c r="D2086">
        <v>0</v>
      </c>
      <c r="E2086">
        <v>0</v>
      </c>
      <c r="F2086">
        <v>0</v>
      </c>
      <c r="G2086">
        <v>0.37580999999999998</v>
      </c>
      <c r="H2086">
        <v>0.61912100000000003</v>
      </c>
      <c r="I2086">
        <v>0</v>
      </c>
    </row>
    <row r="2087" spans="1:9" x14ac:dyDescent="0.25">
      <c r="A2087" t="s">
        <v>201</v>
      </c>
      <c r="B2087">
        <v>91580.800000000003</v>
      </c>
      <c r="C2087">
        <v>91550.9</v>
      </c>
      <c r="D2087">
        <v>0</v>
      </c>
      <c r="E2087">
        <v>0</v>
      </c>
      <c r="F2087">
        <v>0</v>
      </c>
      <c r="G2087">
        <v>0.375691</v>
      </c>
      <c r="H2087">
        <v>0.61912100000000003</v>
      </c>
      <c r="I2087">
        <v>0</v>
      </c>
    </row>
    <row r="2088" spans="1:9" x14ac:dyDescent="0.25">
      <c r="A2088" t="s">
        <v>201</v>
      </c>
      <c r="B2088">
        <v>91244.2</v>
      </c>
      <c r="C2088">
        <v>91194.4</v>
      </c>
      <c r="D2088">
        <v>0</v>
      </c>
      <c r="E2088">
        <v>0</v>
      </c>
      <c r="F2088">
        <v>0</v>
      </c>
      <c r="G2088">
        <v>0.37570799999999999</v>
      </c>
      <c r="H2088">
        <v>0.61912</v>
      </c>
      <c r="I2088">
        <v>0</v>
      </c>
    </row>
    <row r="2089" spans="1:9" x14ac:dyDescent="0.25">
      <c r="A2089" t="s">
        <v>201</v>
      </c>
      <c r="B2089">
        <v>91322.4</v>
      </c>
      <c r="C2089">
        <v>91292.2</v>
      </c>
      <c r="D2089">
        <v>0</v>
      </c>
      <c r="E2089">
        <v>0</v>
      </c>
      <c r="F2089">
        <v>0</v>
      </c>
      <c r="G2089">
        <v>0.37570500000000001</v>
      </c>
      <c r="H2089">
        <v>0.61912100000000003</v>
      </c>
      <c r="I2089">
        <v>0</v>
      </c>
    </row>
    <row r="2090" spans="1:9" x14ac:dyDescent="0.25">
      <c r="A2090" t="s">
        <v>201</v>
      </c>
      <c r="B2090">
        <v>91217.4</v>
      </c>
      <c r="C2090">
        <v>91186.1</v>
      </c>
      <c r="D2090">
        <v>0</v>
      </c>
      <c r="E2090">
        <v>0</v>
      </c>
      <c r="F2090">
        <v>0</v>
      </c>
      <c r="G2090">
        <v>0.37576300000000001</v>
      </c>
      <c r="H2090">
        <v>0.61911899999999997</v>
      </c>
      <c r="I2090">
        <v>0</v>
      </c>
    </row>
    <row r="2091" spans="1:9" x14ac:dyDescent="0.25">
      <c r="A2091" t="s">
        <v>201</v>
      </c>
      <c r="B2091">
        <v>91413.2</v>
      </c>
      <c r="C2091">
        <v>91371.8</v>
      </c>
      <c r="D2091">
        <v>0</v>
      </c>
      <c r="E2091">
        <v>0</v>
      </c>
      <c r="F2091">
        <v>0</v>
      </c>
      <c r="G2091">
        <v>0.37569000000000002</v>
      </c>
      <c r="H2091">
        <v>0.61912199999999995</v>
      </c>
      <c r="I2091">
        <v>0</v>
      </c>
    </row>
    <row r="2092" spans="1:9" x14ac:dyDescent="0.25">
      <c r="A2092" t="s">
        <v>201</v>
      </c>
      <c r="B2092">
        <v>91260.6</v>
      </c>
      <c r="C2092">
        <v>91229.6</v>
      </c>
      <c r="D2092">
        <v>0</v>
      </c>
      <c r="E2092">
        <v>0</v>
      </c>
      <c r="F2092">
        <v>0</v>
      </c>
      <c r="G2092">
        <v>0.375691</v>
      </c>
      <c r="H2092">
        <v>0.61910200000000004</v>
      </c>
      <c r="I2092">
        <v>0</v>
      </c>
    </row>
    <row r="2093" spans="1:9" x14ac:dyDescent="0.25">
      <c r="A2093" t="s">
        <v>201</v>
      </c>
      <c r="B2093">
        <v>91284.2</v>
      </c>
      <c r="C2093">
        <v>91230.6</v>
      </c>
      <c r="D2093">
        <v>0</v>
      </c>
      <c r="E2093">
        <v>0</v>
      </c>
      <c r="F2093">
        <v>0</v>
      </c>
      <c r="G2093">
        <v>0.375695</v>
      </c>
      <c r="H2093">
        <v>0.61912100000000003</v>
      </c>
      <c r="I2093">
        <v>0</v>
      </c>
    </row>
    <row r="2094" spans="1:9" x14ac:dyDescent="0.25">
      <c r="A2094" t="s">
        <v>201</v>
      </c>
      <c r="B2094">
        <v>91399.7</v>
      </c>
      <c r="C2094">
        <v>91368.5</v>
      </c>
      <c r="D2094">
        <v>0</v>
      </c>
      <c r="E2094">
        <v>0</v>
      </c>
      <c r="F2094">
        <v>0</v>
      </c>
      <c r="G2094">
        <v>0.37578800000000001</v>
      </c>
      <c r="H2094">
        <v>0.61912100000000003</v>
      </c>
      <c r="I2094">
        <v>0</v>
      </c>
    </row>
    <row r="2095" spans="1:9" x14ac:dyDescent="0.25">
      <c r="A2095" t="s">
        <v>201</v>
      </c>
      <c r="B2095">
        <v>91325.1</v>
      </c>
      <c r="C2095">
        <v>91293.6</v>
      </c>
      <c r="D2095">
        <v>0</v>
      </c>
      <c r="E2095">
        <v>0</v>
      </c>
      <c r="F2095">
        <v>0</v>
      </c>
      <c r="G2095">
        <v>0.37581100000000001</v>
      </c>
      <c r="H2095">
        <v>0.61910299999999996</v>
      </c>
      <c r="I2095">
        <v>0</v>
      </c>
    </row>
    <row r="2096" spans="1:9" x14ac:dyDescent="0.25">
      <c r="A2096" t="s">
        <v>201</v>
      </c>
      <c r="B2096">
        <v>91227.9</v>
      </c>
      <c r="C2096">
        <v>91197.6</v>
      </c>
      <c r="D2096">
        <v>0</v>
      </c>
      <c r="E2096">
        <v>0</v>
      </c>
      <c r="F2096">
        <v>0</v>
      </c>
      <c r="G2096">
        <v>0.37575500000000001</v>
      </c>
      <c r="H2096">
        <v>0.61912100000000003</v>
      </c>
      <c r="I2096">
        <v>0</v>
      </c>
    </row>
    <row r="2097" spans="1:9" x14ac:dyDescent="0.25">
      <c r="A2097" t="s">
        <v>201</v>
      </c>
      <c r="B2097">
        <v>91396.4</v>
      </c>
      <c r="C2097">
        <v>91364.800000000003</v>
      </c>
      <c r="D2097">
        <v>0</v>
      </c>
      <c r="E2097">
        <v>0</v>
      </c>
      <c r="F2097">
        <v>0</v>
      </c>
      <c r="G2097">
        <v>0.37570199999999998</v>
      </c>
      <c r="H2097">
        <v>0.61912199999999995</v>
      </c>
      <c r="I2097">
        <v>0</v>
      </c>
    </row>
    <row r="2098" spans="1:9" x14ac:dyDescent="0.25">
      <c r="A2098" t="s">
        <v>201</v>
      </c>
      <c r="B2098">
        <v>91286.5</v>
      </c>
      <c r="C2098">
        <v>91233.4</v>
      </c>
      <c r="D2098">
        <v>0</v>
      </c>
      <c r="E2098">
        <v>0</v>
      </c>
      <c r="F2098">
        <v>0</v>
      </c>
      <c r="G2098">
        <v>0.37569000000000002</v>
      </c>
      <c r="H2098">
        <v>0.61912</v>
      </c>
      <c r="I2098">
        <v>0</v>
      </c>
    </row>
    <row r="2099" spans="1:9" x14ac:dyDescent="0.25">
      <c r="A2099" t="s">
        <v>201</v>
      </c>
      <c r="B2099">
        <v>91401.7</v>
      </c>
      <c r="C2099">
        <v>91370.5</v>
      </c>
      <c r="D2099">
        <v>0</v>
      </c>
      <c r="E2099">
        <v>0</v>
      </c>
      <c r="F2099">
        <v>0</v>
      </c>
      <c r="G2099">
        <v>0.376417</v>
      </c>
      <c r="H2099">
        <v>0.61910399999999999</v>
      </c>
      <c r="I2099">
        <v>0</v>
      </c>
    </row>
    <row r="2100" spans="1:9" x14ac:dyDescent="0.25">
      <c r="A2100" t="s">
        <v>201</v>
      </c>
      <c r="B2100">
        <v>91273.8</v>
      </c>
      <c r="C2100">
        <v>91237.6</v>
      </c>
      <c r="D2100">
        <v>0</v>
      </c>
      <c r="E2100">
        <v>0</v>
      </c>
      <c r="F2100">
        <v>0</v>
      </c>
      <c r="G2100">
        <v>0.375691</v>
      </c>
      <c r="H2100">
        <v>0.61911700000000003</v>
      </c>
      <c r="I2100">
        <v>0</v>
      </c>
    </row>
    <row r="2101" spans="1:9" x14ac:dyDescent="0.25">
      <c r="A2101" t="s">
        <v>201</v>
      </c>
      <c r="B2101">
        <v>91396.800000000003</v>
      </c>
      <c r="C2101">
        <v>91366.1</v>
      </c>
      <c r="D2101">
        <v>0</v>
      </c>
      <c r="E2101">
        <v>0</v>
      </c>
      <c r="F2101">
        <v>0</v>
      </c>
      <c r="G2101">
        <v>0.37569599999999997</v>
      </c>
      <c r="H2101">
        <v>0.61912100000000003</v>
      </c>
      <c r="I2101">
        <v>0</v>
      </c>
    </row>
    <row r="2102" spans="1:9" x14ac:dyDescent="0.25">
      <c r="A2102" t="s">
        <v>201</v>
      </c>
      <c r="B2102">
        <v>91473.9</v>
      </c>
      <c r="C2102">
        <v>91442.1</v>
      </c>
      <c r="D2102">
        <v>0</v>
      </c>
      <c r="E2102">
        <v>0</v>
      </c>
      <c r="F2102">
        <v>0</v>
      </c>
      <c r="G2102">
        <v>0.37569000000000002</v>
      </c>
      <c r="H2102">
        <v>0.61912199999999995</v>
      </c>
      <c r="I2102">
        <v>0</v>
      </c>
    </row>
    <row r="2103" spans="1:9" x14ac:dyDescent="0.25">
      <c r="A2103" t="s">
        <v>201</v>
      </c>
      <c r="B2103">
        <v>91416.2</v>
      </c>
      <c r="C2103">
        <v>91363.9</v>
      </c>
      <c r="D2103">
        <v>0</v>
      </c>
      <c r="E2103">
        <v>0</v>
      </c>
      <c r="F2103">
        <v>0</v>
      </c>
      <c r="G2103">
        <v>0.37572499999999998</v>
      </c>
      <c r="H2103">
        <v>0.61912100000000003</v>
      </c>
      <c r="I2103">
        <v>0</v>
      </c>
    </row>
    <row r="2104" spans="1:9" x14ac:dyDescent="0.25">
      <c r="A2104" t="s">
        <v>201</v>
      </c>
      <c r="B2104">
        <v>91259.6</v>
      </c>
      <c r="C2104">
        <v>91229.6</v>
      </c>
      <c r="D2104">
        <v>0</v>
      </c>
      <c r="E2104">
        <v>0</v>
      </c>
      <c r="F2104">
        <v>0</v>
      </c>
      <c r="G2104">
        <v>0.37569000000000002</v>
      </c>
      <c r="H2104">
        <v>0.61912199999999995</v>
      </c>
      <c r="I2104">
        <v>0</v>
      </c>
    </row>
    <row r="2105" spans="1:9" x14ac:dyDescent="0.25">
      <c r="A2105" t="s">
        <v>201</v>
      </c>
      <c r="B2105">
        <v>91399.4</v>
      </c>
      <c r="C2105">
        <v>91368.2</v>
      </c>
      <c r="D2105">
        <v>0</v>
      </c>
      <c r="E2105">
        <v>0</v>
      </c>
      <c r="F2105">
        <v>0</v>
      </c>
      <c r="G2105">
        <v>0.37575199999999997</v>
      </c>
      <c r="H2105">
        <v>0.61912100000000003</v>
      </c>
      <c r="I2105">
        <v>0</v>
      </c>
    </row>
    <row r="2106" spans="1:9" x14ac:dyDescent="0.25">
      <c r="A2106" t="s">
        <v>201</v>
      </c>
      <c r="B2106">
        <v>91264.9</v>
      </c>
      <c r="C2106">
        <v>91234.4</v>
      </c>
      <c r="D2106">
        <v>0</v>
      </c>
      <c r="E2106">
        <v>0</v>
      </c>
      <c r="F2106">
        <v>0</v>
      </c>
      <c r="G2106">
        <v>0.37569000000000002</v>
      </c>
      <c r="H2106">
        <v>0.61911799999999995</v>
      </c>
      <c r="I2106">
        <v>0</v>
      </c>
    </row>
    <row r="2107" spans="1:9" x14ac:dyDescent="0.25">
      <c r="A2107" t="s">
        <v>201</v>
      </c>
      <c r="B2107">
        <v>91321.1</v>
      </c>
      <c r="C2107">
        <v>91288.5</v>
      </c>
      <c r="D2107">
        <v>0</v>
      </c>
      <c r="E2107">
        <v>0</v>
      </c>
      <c r="F2107">
        <v>0</v>
      </c>
      <c r="G2107">
        <v>0.37591200000000002</v>
      </c>
      <c r="H2107">
        <v>0.61912100000000003</v>
      </c>
      <c r="I2107">
        <v>0</v>
      </c>
    </row>
    <row r="2108" spans="1:9" x14ac:dyDescent="0.25">
      <c r="A2108" t="s">
        <v>201</v>
      </c>
      <c r="B2108">
        <v>91348</v>
      </c>
      <c r="C2108">
        <v>91293.6</v>
      </c>
      <c r="D2108">
        <v>0</v>
      </c>
      <c r="E2108">
        <v>0</v>
      </c>
      <c r="F2108">
        <v>0</v>
      </c>
      <c r="G2108">
        <v>0.37570500000000001</v>
      </c>
      <c r="H2108">
        <v>0.61912100000000003</v>
      </c>
      <c r="I2108">
        <v>0</v>
      </c>
    </row>
    <row r="2109" spans="1:9" x14ac:dyDescent="0.25">
      <c r="A2109" t="s">
        <v>201</v>
      </c>
      <c r="B2109">
        <v>91320</v>
      </c>
      <c r="C2109">
        <v>91289.7</v>
      </c>
      <c r="D2109">
        <v>0</v>
      </c>
      <c r="E2109">
        <v>0</v>
      </c>
      <c r="F2109">
        <v>0</v>
      </c>
      <c r="G2109">
        <v>0.37570599999999998</v>
      </c>
      <c r="H2109">
        <v>0.61912100000000003</v>
      </c>
      <c r="I2109">
        <v>0</v>
      </c>
    </row>
    <row r="2110" spans="1:9" x14ac:dyDescent="0.25">
      <c r="A2110" t="s">
        <v>201</v>
      </c>
      <c r="B2110">
        <v>91236.2</v>
      </c>
      <c r="C2110">
        <v>91198.5</v>
      </c>
      <c r="D2110">
        <v>0</v>
      </c>
      <c r="E2110">
        <v>0</v>
      </c>
      <c r="F2110">
        <v>0</v>
      </c>
      <c r="G2110">
        <v>0.37569399999999997</v>
      </c>
      <c r="H2110">
        <v>0.61911799999999995</v>
      </c>
      <c r="I2110">
        <v>0</v>
      </c>
    </row>
    <row r="2111" spans="1:9" x14ac:dyDescent="0.25">
      <c r="A2111" t="s">
        <v>201</v>
      </c>
      <c r="B2111">
        <v>91396.4</v>
      </c>
      <c r="C2111">
        <v>91366</v>
      </c>
      <c r="D2111">
        <v>0</v>
      </c>
      <c r="E2111">
        <v>0</v>
      </c>
      <c r="F2111">
        <v>0</v>
      </c>
      <c r="G2111">
        <v>0.37571700000000002</v>
      </c>
      <c r="H2111">
        <v>0.61912100000000003</v>
      </c>
      <c r="I2111">
        <v>0</v>
      </c>
    </row>
    <row r="2112" spans="1:9" x14ac:dyDescent="0.25">
      <c r="A2112" t="s">
        <v>201</v>
      </c>
      <c r="B2112">
        <v>91421.6</v>
      </c>
      <c r="C2112">
        <v>91389.6</v>
      </c>
      <c r="D2112">
        <v>0</v>
      </c>
      <c r="E2112">
        <v>0</v>
      </c>
      <c r="F2112">
        <v>0</v>
      </c>
      <c r="G2112">
        <v>0.37569399999999997</v>
      </c>
      <c r="H2112">
        <v>0.61912</v>
      </c>
      <c r="I2112">
        <v>0</v>
      </c>
    </row>
    <row r="2113" spans="1:25" x14ac:dyDescent="0.25">
      <c r="A2113" t="s">
        <v>201</v>
      </c>
      <c r="B2113">
        <v>91344</v>
      </c>
      <c r="C2113">
        <v>91290.2</v>
      </c>
      <c r="D2113">
        <v>0</v>
      </c>
      <c r="E2113">
        <v>0</v>
      </c>
      <c r="F2113">
        <v>0</v>
      </c>
      <c r="G2113">
        <v>0.37569000000000002</v>
      </c>
      <c r="H2113">
        <v>0.61912199999999995</v>
      </c>
      <c r="I2113">
        <v>0</v>
      </c>
    </row>
    <row r="2114" spans="1:25" x14ac:dyDescent="0.25">
      <c r="A2114" t="s">
        <v>201</v>
      </c>
      <c r="B2114">
        <v>91396.7</v>
      </c>
      <c r="C2114">
        <v>91366.7</v>
      </c>
      <c r="D2114">
        <v>0</v>
      </c>
      <c r="E2114">
        <v>0</v>
      </c>
      <c r="F2114">
        <v>0</v>
      </c>
      <c r="G2114">
        <v>0.37577500000000003</v>
      </c>
      <c r="H2114">
        <v>0.61912100000000003</v>
      </c>
      <c r="I2114">
        <v>0</v>
      </c>
    </row>
    <row r="2115" spans="1:25" x14ac:dyDescent="0.25">
      <c r="A2115" t="s">
        <v>201</v>
      </c>
      <c r="B2115">
        <v>91278.1</v>
      </c>
      <c r="C2115">
        <v>91247.4</v>
      </c>
      <c r="D2115">
        <v>0</v>
      </c>
      <c r="E2115">
        <v>0</v>
      </c>
      <c r="F2115">
        <v>0</v>
      </c>
      <c r="G2115">
        <v>0.37569000000000002</v>
      </c>
      <c r="H2115">
        <v>0.61912100000000003</v>
      </c>
      <c r="I2115">
        <v>0</v>
      </c>
    </row>
    <row r="2116" spans="1:25" x14ac:dyDescent="0.25">
      <c r="A2116" t="s">
        <v>201</v>
      </c>
      <c r="B2116">
        <v>91266</v>
      </c>
      <c r="C2116">
        <v>91234.8</v>
      </c>
      <c r="D2116">
        <v>0</v>
      </c>
      <c r="E2116">
        <v>0</v>
      </c>
      <c r="F2116">
        <v>0</v>
      </c>
      <c r="G2116">
        <v>0.37570300000000001</v>
      </c>
      <c r="H2116">
        <v>0.61912199999999995</v>
      </c>
      <c r="I2116">
        <v>0</v>
      </c>
    </row>
    <row r="2117" spans="1:25" x14ac:dyDescent="0.25">
      <c r="A2117" t="s">
        <v>201</v>
      </c>
      <c r="B2117">
        <v>91321.600000000006</v>
      </c>
      <c r="C2117">
        <v>91290.6</v>
      </c>
      <c r="D2117">
        <v>0</v>
      </c>
      <c r="E2117">
        <v>0</v>
      </c>
      <c r="F2117">
        <v>0</v>
      </c>
      <c r="G2117">
        <v>0.37569000000000002</v>
      </c>
      <c r="H2117">
        <v>0.61912</v>
      </c>
      <c r="I2117">
        <v>0</v>
      </c>
    </row>
    <row r="2118" spans="1:25" x14ac:dyDescent="0.25">
      <c r="A2118" t="s">
        <v>201</v>
      </c>
      <c r="B2118">
        <v>91352</v>
      </c>
      <c r="C2118">
        <v>91299.199999999997</v>
      </c>
      <c r="D2118">
        <v>0</v>
      </c>
      <c r="E2118">
        <v>0</v>
      </c>
      <c r="F2118">
        <v>0</v>
      </c>
      <c r="G2118">
        <v>0.37572</v>
      </c>
      <c r="H2118">
        <v>0.61911400000000005</v>
      </c>
      <c r="I2118">
        <v>0</v>
      </c>
    </row>
    <row r="2119" spans="1:25" x14ac:dyDescent="0.25">
      <c r="A2119" t="s">
        <v>201</v>
      </c>
      <c r="B2119">
        <v>91400.6</v>
      </c>
      <c r="C2119">
        <v>91370.4</v>
      </c>
      <c r="D2119">
        <v>0</v>
      </c>
      <c r="E2119">
        <v>0</v>
      </c>
      <c r="F2119">
        <v>0</v>
      </c>
      <c r="G2119">
        <v>0.37580999999999998</v>
      </c>
      <c r="H2119">
        <v>0.61912100000000003</v>
      </c>
      <c r="I2119">
        <v>0</v>
      </c>
    </row>
    <row r="2120" spans="1:25" x14ac:dyDescent="0.25">
      <c r="A2120" t="s">
        <v>201</v>
      </c>
      <c r="B2120">
        <v>91276.2</v>
      </c>
      <c r="C2120">
        <v>91239.1</v>
      </c>
      <c r="D2120">
        <v>0</v>
      </c>
      <c r="E2120">
        <v>0</v>
      </c>
      <c r="F2120">
        <v>0</v>
      </c>
      <c r="G2120">
        <v>0.37569000000000002</v>
      </c>
      <c r="H2120">
        <v>0.61912199999999995</v>
      </c>
      <c r="I2120">
        <v>0</v>
      </c>
    </row>
    <row r="2121" spans="1:25" x14ac:dyDescent="0.25">
      <c r="A2121" t="s">
        <v>201</v>
      </c>
      <c r="B2121">
        <v>91244.9</v>
      </c>
      <c r="C2121">
        <v>91213.9</v>
      </c>
      <c r="D2121">
        <v>0</v>
      </c>
      <c r="E2121">
        <v>0</v>
      </c>
      <c r="F2121">
        <v>0</v>
      </c>
      <c r="G2121">
        <v>0.375691</v>
      </c>
      <c r="H2121">
        <v>0.61911799999999995</v>
      </c>
      <c r="I2121">
        <v>0</v>
      </c>
    </row>
    <row r="2122" spans="1:25" x14ac:dyDescent="0.25">
      <c r="A2122" t="s">
        <v>201</v>
      </c>
      <c r="B2122">
        <v>91304.7</v>
      </c>
      <c r="C2122">
        <v>91270</v>
      </c>
      <c r="D2122">
        <v>0</v>
      </c>
      <c r="E2122">
        <v>0</v>
      </c>
      <c r="F2122">
        <v>0</v>
      </c>
      <c r="G2122">
        <v>0.375718</v>
      </c>
      <c r="H2122">
        <v>0.61902199999999996</v>
      </c>
      <c r="I2122">
        <v>0</v>
      </c>
    </row>
    <row r="2123" spans="1:25" x14ac:dyDescent="0.25">
      <c r="A2123" t="s">
        <v>201</v>
      </c>
      <c r="B2123">
        <v>91379.7</v>
      </c>
      <c r="C2123">
        <v>91321.9</v>
      </c>
      <c r="D2123">
        <v>0</v>
      </c>
      <c r="E2123">
        <v>0</v>
      </c>
      <c r="F2123">
        <v>0</v>
      </c>
      <c r="G2123">
        <v>0.37569900000000001</v>
      </c>
      <c r="H2123">
        <v>0.61912100000000003</v>
      </c>
      <c r="I2123">
        <v>0</v>
      </c>
    </row>
    <row r="2124" spans="1:25" x14ac:dyDescent="0.25">
      <c r="A2124" t="s">
        <v>201</v>
      </c>
      <c r="B2124">
        <v>91409.4</v>
      </c>
      <c r="C2124">
        <v>91378</v>
      </c>
      <c r="D2124">
        <v>0</v>
      </c>
      <c r="E2124">
        <v>0</v>
      </c>
      <c r="F2124">
        <v>0</v>
      </c>
      <c r="G2124">
        <v>0.37569799999999998</v>
      </c>
      <c r="H2124">
        <v>0.61912100000000003</v>
      </c>
      <c r="I2124">
        <v>0</v>
      </c>
    </row>
    <row r="2125" spans="1:25" x14ac:dyDescent="0.25">
      <c r="A2125" t="s">
        <v>201</v>
      </c>
      <c r="B2125">
        <v>91257.7</v>
      </c>
      <c r="C2125">
        <v>91226.8</v>
      </c>
      <c r="D2125">
        <v>0</v>
      </c>
      <c r="E2125">
        <v>0</v>
      </c>
      <c r="F2125">
        <v>0</v>
      </c>
      <c r="G2125">
        <v>0.37569000000000002</v>
      </c>
      <c r="H2125">
        <v>0.61912</v>
      </c>
      <c r="I2125">
        <v>0</v>
      </c>
    </row>
    <row r="2126" spans="1:25" x14ac:dyDescent="0.25">
      <c r="A2126" t="s">
        <v>201</v>
      </c>
      <c r="B2126">
        <v>91317.4</v>
      </c>
      <c r="C2126">
        <v>91285.9</v>
      </c>
      <c r="D2126">
        <v>0</v>
      </c>
      <c r="E2126">
        <v>0</v>
      </c>
      <c r="F2126">
        <v>0</v>
      </c>
      <c r="G2126">
        <v>0.37573200000000001</v>
      </c>
      <c r="H2126">
        <v>0.61912100000000003</v>
      </c>
      <c r="I2126">
        <v>0</v>
      </c>
    </row>
    <row r="2127" spans="1:25" x14ac:dyDescent="0.25">
      <c r="A2127" t="s">
        <v>201</v>
      </c>
      <c r="B2127">
        <v>91229</v>
      </c>
      <c r="C2127">
        <v>91196.4</v>
      </c>
      <c r="D2127">
        <v>0</v>
      </c>
      <c r="E2127">
        <v>0</v>
      </c>
      <c r="F2127">
        <v>0</v>
      </c>
      <c r="G2127">
        <v>0.37569000000000002</v>
      </c>
      <c r="H2127">
        <v>0.61911799999999995</v>
      </c>
      <c r="I2127">
        <v>0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201</v>
      </c>
      <c r="B2128">
        <v>91419.199999999997</v>
      </c>
      <c r="C2128">
        <v>91367.7</v>
      </c>
      <c r="D2128">
        <v>0</v>
      </c>
      <c r="E2128">
        <v>0</v>
      </c>
      <c r="F2128">
        <v>0</v>
      </c>
      <c r="G2128">
        <v>0.375718</v>
      </c>
      <c r="H2128">
        <v>0.61912199999999995</v>
      </c>
      <c r="I2128">
        <v>0</v>
      </c>
      <c r="R2128">
        <f>AVERAGE(B2079:B2128)</f>
        <v>91332.094000000041</v>
      </c>
      <c r="S2128">
        <f>AVERAGE(C2079:C2128)</f>
        <v>91296.23000000004</v>
      </c>
      <c r="U2128">
        <f>_xlfn.VAR.P(B2079:B2128)</f>
        <v>8707.4541640000225</v>
      </c>
      <c r="V2128">
        <f>_xlfn.VAR.P(C2079:C2128)</f>
        <v>8704.7396999999655</v>
      </c>
      <c r="X2128">
        <f>1.96*SQRT(U2128)/50</f>
        <v>3.6578986271586307</v>
      </c>
      <c r="Y2128">
        <f>1.96*SQRT(V2128)/50</f>
        <v>3.6573284255871727</v>
      </c>
    </row>
    <row r="2129" spans="1:9" x14ac:dyDescent="0.25">
      <c r="A2129" t="s">
        <v>202</v>
      </c>
      <c r="B2129">
        <v>4566660.5963000003</v>
      </c>
      <c r="C2129" t="s">
        <v>37</v>
      </c>
    </row>
    <row r="2130" spans="1:9" x14ac:dyDescent="0.25">
      <c r="A2130" t="s">
        <v>223</v>
      </c>
      <c r="B2130">
        <v>13264.4</v>
      </c>
      <c r="C2130">
        <v>13220.1</v>
      </c>
      <c r="D2130">
        <v>13121.1</v>
      </c>
      <c r="E2130">
        <v>13082.8</v>
      </c>
      <c r="F2130">
        <v>495.81599999999997</v>
      </c>
      <c r="G2130">
        <v>0.37569000000000002</v>
      </c>
      <c r="H2130">
        <v>0.62965499999999996</v>
      </c>
      <c r="I2130">
        <v>0</v>
      </c>
    </row>
    <row r="2131" spans="1:9" x14ac:dyDescent="0.25">
      <c r="A2131" t="s">
        <v>223</v>
      </c>
      <c r="B2131">
        <v>13230.4</v>
      </c>
      <c r="C2131">
        <v>13200.4</v>
      </c>
      <c r="D2131">
        <v>13103.5</v>
      </c>
      <c r="E2131">
        <v>13067.7</v>
      </c>
      <c r="F2131">
        <v>494.68200000000002</v>
      </c>
      <c r="G2131">
        <v>0.375884</v>
      </c>
      <c r="H2131">
        <v>0.61912100000000003</v>
      </c>
      <c r="I2131">
        <v>0</v>
      </c>
    </row>
    <row r="2132" spans="1:9" x14ac:dyDescent="0.25">
      <c r="A2132" t="s">
        <v>223</v>
      </c>
      <c r="B2132">
        <v>13223.8</v>
      </c>
      <c r="C2132">
        <v>13191.7</v>
      </c>
      <c r="D2132">
        <v>13091.7</v>
      </c>
      <c r="E2132">
        <v>13056.9</v>
      </c>
      <c r="F2132">
        <v>494.77600000000001</v>
      </c>
      <c r="G2132">
        <v>0.37583499999999997</v>
      </c>
      <c r="H2132">
        <v>0.62882000000000005</v>
      </c>
      <c r="I2132">
        <v>0</v>
      </c>
    </row>
    <row r="2133" spans="1:9" x14ac:dyDescent="0.25">
      <c r="A2133" t="s">
        <v>223</v>
      </c>
      <c r="B2133">
        <v>13234.1</v>
      </c>
      <c r="C2133">
        <v>13201.4</v>
      </c>
      <c r="D2133">
        <v>13100.4</v>
      </c>
      <c r="E2133">
        <v>13065.3</v>
      </c>
      <c r="F2133">
        <v>494.56</v>
      </c>
      <c r="G2133">
        <v>0.37576399999999999</v>
      </c>
      <c r="H2133">
        <v>0.62908600000000003</v>
      </c>
      <c r="I2133">
        <v>0</v>
      </c>
    </row>
    <row r="2134" spans="1:9" x14ac:dyDescent="0.25">
      <c r="A2134" t="s">
        <v>223</v>
      </c>
      <c r="B2134">
        <v>13237.1</v>
      </c>
      <c r="C2134">
        <v>13206.9</v>
      </c>
      <c r="D2134">
        <v>13099</v>
      </c>
      <c r="E2134">
        <v>13063.3</v>
      </c>
      <c r="F2134">
        <v>494.53899999999999</v>
      </c>
      <c r="G2134">
        <v>0.375776</v>
      </c>
      <c r="H2134">
        <v>0.61983699999999997</v>
      </c>
      <c r="I2134">
        <v>0</v>
      </c>
    </row>
    <row r="2135" spans="1:9" x14ac:dyDescent="0.25">
      <c r="A2135" t="s">
        <v>223</v>
      </c>
      <c r="B2135">
        <v>13216.1</v>
      </c>
      <c r="C2135">
        <v>13184.6</v>
      </c>
      <c r="D2135">
        <v>13083.5</v>
      </c>
      <c r="E2135">
        <v>13047.7</v>
      </c>
      <c r="F2135">
        <v>494.517</v>
      </c>
      <c r="G2135">
        <v>0.37576700000000002</v>
      </c>
      <c r="H2135">
        <v>0.62826800000000005</v>
      </c>
      <c r="I2135">
        <v>0</v>
      </c>
    </row>
    <row r="2136" spans="1:9" x14ac:dyDescent="0.25">
      <c r="A2136" t="s">
        <v>223</v>
      </c>
      <c r="B2136">
        <v>13221.7</v>
      </c>
      <c r="C2136">
        <v>13190.5</v>
      </c>
      <c r="D2136">
        <v>13091.1</v>
      </c>
      <c r="E2136">
        <v>13056.5</v>
      </c>
      <c r="F2136">
        <v>494.577</v>
      </c>
      <c r="G2136">
        <v>0.37569599999999997</v>
      </c>
      <c r="H2136">
        <v>0.61912</v>
      </c>
      <c r="I2136">
        <v>0</v>
      </c>
    </row>
    <row r="2137" spans="1:9" x14ac:dyDescent="0.25">
      <c r="A2137" t="s">
        <v>223</v>
      </c>
      <c r="B2137">
        <v>13222.4</v>
      </c>
      <c r="C2137">
        <v>13191.7</v>
      </c>
      <c r="D2137">
        <v>13090.5</v>
      </c>
      <c r="E2137">
        <v>13055.9</v>
      </c>
      <c r="F2137">
        <v>494.62400000000002</v>
      </c>
      <c r="G2137">
        <v>0.37569000000000002</v>
      </c>
      <c r="H2137">
        <v>0.61912199999999995</v>
      </c>
      <c r="I2137">
        <v>0</v>
      </c>
    </row>
    <row r="2138" spans="1:9" x14ac:dyDescent="0.25">
      <c r="A2138" t="s">
        <v>223</v>
      </c>
      <c r="B2138">
        <v>13226.8</v>
      </c>
      <c r="C2138">
        <v>13195</v>
      </c>
      <c r="D2138">
        <v>13095.8</v>
      </c>
      <c r="E2138">
        <v>13060.8</v>
      </c>
      <c r="F2138">
        <v>494.88499999999999</v>
      </c>
      <c r="G2138">
        <v>0.37575500000000001</v>
      </c>
      <c r="H2138">
        <v>0.61912199999999995</v>
      </c>
      <c r="I2138">
        <v>0</v>
      </c>
    </row>
    <row r="2139" spans="1:9" x14ac:dyDescent="0.25">
      <c r="A2139" t="s">
        <v>223</v>
      </c>
      <c r="B2139">
        <v>13228.4</v>
      </c>
      <c r="C2139">
        <v>13193.6</v>
      </c>
      <c r="D2139">
        <v>13091.9</v>
      </c>
      <c r="E2139">
        <v>13056.1</v>
      </c>
      <c r="F2139">
        <v>494.72699999999998</v>
      </c>
      <c r="G2139">
        <v>0.375691</v>
      </c>
      <c r="H2139">
        <v>0.61912199999999995</v>
      </c>
      <c r="I2139">
        <v>0</v>
      </c>
    </row>
    <row r="2140" spans="1:9" x14ac:dyDescent="0.25">
      <c r="A2140" t="s">
        <v>223</v>
      </c>
      <c r="B2140">
        <v>13227.7</v>
      </c>
      <c r="C2140">
        <v>13197.1</v>
      </c>
      <c r="D2140">
        <v>13094.5</v>
      </c>
      <c r="E2140">
        <v>13058.9</v>
      </c>
      <c r="F2140">
        <v>494.70600000000002</v>
      </c>
      <c r="G2140">
        <v>0.375865</v>
      </c>
      <c r="H2140">
        <v>0.62877899999999998</v>
      </c>
      <c r="I2140">
        <v>0</v>
      </c>
    </row>
    <row r="2141" spans="1:9" x14ac:dyDescent="0.25">
      <c r="A2141" t="s">
        <v>223</v>
      </c>
      <c r="B2141">
        <v>13218.6</v>
      </c>
      <c r="C2141">
        <v>13187.9</v>
      </c>
      <c r="D2141">
        <v>13090.4</v>
      </c>
      <c r="E2141">
        <v>13055</v>
      </c>
      <c r="F2141">
        <v>494.7</v>
      </c>
      <c r="G2141">
        <v>0.37569000000000002</v>
      </c>
      <c r="H2141">
        <v>0.62834800000000002</v>
      </c>
      <c r="I2141">
        <v>0</v>
      </c>
    </row>
    <row r="2142" spans="1:9" x14ac:dyDescent="0.25">
      <c r="A2142" t="s">
        <v>223</v>
      </c>
      <c r="B2142">
        <v>13222.1</v>
      </c>
      <c r="C2142">
        <v>13191</v>
      </c>
      <c r="D2142">
        <v>13088.9</v>
      </c>
      <c r="E2142">
        <v>13053.7</v>
      </c>
      <c r="F2142">
        <v>494.66800000000001</v>
      </c>
      <c r="G2142">
        <v>0.37590000000000001</v>
      </c>
      <c r="H2142">
        <v>0.619116</v>
      </c>
      <c r="I2142">
        <v>0</v>
      </c>
    </row>
    <row r="2143" spans="1:9" x14ac:dyDescent="0.25">
      <c r="A2143" t="s">
        <v>223</v>
      </c>
      <c r="B2143">
        <v>13218.8</v>
      </c>
      <c r="C2143">
        <v>13187.5</v>
      </c>
      <c r="D2143">
        <v>13088.6</v>
      </c>
      <c r="E2143">
        <v>13053.5</v>
      </c>
      <c r="F2143">
        <v>494.73099999999999</v>
      </c>
      <c r="G2143">
        <v>0.37611600000000001</v>
      </c>
      <c r="H2143">
        <v>0.62926899999999997</v>
      </c>
      <c r="I2143">
        <v>0</v>
      </c>
    </row>
    <row r="2144" spans="1:9" x14ac:dyDescent="0.25">
      <c r="A2144" t="s">
        <v>223</v>
      </c>
      <c r="B2144">
        <v>13231</v>
      </c>
      <c r="C2144">
        <v>13200.2</v>
      </c>
      <c r="D2144">
        <v>13099.8</v>
      </c>
      <c r="E2144">
        <v>13063.6</v>
      </c>
      <c r="F2144">
        <v>494.46699999999998</v>
      </c>
      <c r="G2144">
        <v>0.37576700000000002</v>
      </c>
      <c r="H2144">
        <v>0.62473400000000001</v>
      </c>
      <c r="I2144">
        <v>0</v>
      </c>
    </row>
    <row r="2145" spans="1:9" x14ac:dyDescent="0.25">
      <c r="A2145" t="s">
        <v>223</v>
      </c>
      <c r="B2145">
        <v>13223.9</v>
      </c>
      <c r="C2145">
        <v>13191.6</v>
      </c>
      <c r="D2145">
        <v>13089.9</v>
      </c>
      <c r="E2145">
        <v>13055</v>
      </c>
      <c r="F2145">
        <v>494.62700000000001</v>
      </c>
      <c r="G2145">
        <v>0.37586599999999998</v>
      </c>
      <c r="H2145">
        <v>0.61911300000000002</v>
      </c>
      <c r="I2145">
        <v>0</v>
      </c>
    </row>
    <row r="2146" spans="1:9" x14ac:dyDescent="0.25">
      <c r="A2146" t="s">
        <v>223</v>
      </c>
      <c r="B2146">
        <v>13217.6</v>
      </c>
      <c r="C2146">
        <v>13186.6</v>
      </c>
      <c r="D2146">
        <v>13087.7</v>
      </c>
      <c r="E2146">
        <v>13052.4</v>
      </c>
      <c r="F2146">
        <v>494.40899999999999</v>
      </c>
      <c r="G2146">
        <v>0.37676999999999999</v>
      </c>
      <c r="H2146">
        <v>0.619116</v>
      </c>
      <c r="I2146">
        <v>0</v>
      </c>
    </row>
    <row r="2147" spans="1:9" x14ac:dyDescent="0.25">
      <c r="A2147" t="s">
        <v>223</v>
      </c>
      <c r="B2147">
        <v>13224.2</v>
      </c>
      <c r="C2147">
        <v>13193.9</v>
      </c>
      <c r="D2147">
        <v>13095</v>
      </c>
      <c r="E2147">
        <v>13059.8</v>
      </c>
      <c r="F2147">
        <v>494.72699999999998</v>
      </c>
      <c r="G2147">
        <v>0.37219600000000003</v>
      </c>
      <c r="H2147">
        <v>0.62614899999999996</v>
      </c>
      <c r="I2147">
        <v>0</v>
      </c>
    </row>
    <row r="2148" spans="1:9" x14ac:dyDescent="0.25">
      <c r="A2148" t="s">
        <v>223</v>
      </c>
      <c r="B2148">
        <v>13223.3</v>
      </c>
      <c r="C2148">
        <v>13192.5</v>
      </c>
      <c r="D2148">
        <v>13096.2</v>
      </c>
      <c r="E2148">
        <v>13060.2</v>
      </c>
      <c r="F2148">
        <v>494.601</v>
      </c>
      <c r="G2148">
        <v>0.37569000000000002</v>
      </c>
      <c r="H2148">
        <v>0.62978000000000001</v>
      </c>
      <c r="I2148">
        <v>0</v>
      </c>
    </row>
    <row r="2149" spans="1:9" x14ac:dyDescent="0.25">
      <c r="A2149" t="s">
        <v>223</v>
      </c>
      <c r="B2149">
        <v>13215.6</v>
      </c>
      <c r="C2149">
        <v>13185.1</v>
      </c>
      <c r="D2149">
        <v>13091.9</v>
      </c>
      <c r="E2149">
        <v>13056.1</v>
      </c>
      <c r="F2149">
        <v>494.197</v>
      </c>
      <c r="G2149">
        <v>0.37572</v>
      </c>
      <c r="H2149">
        <v>0.61911499999999997</v>
      </c>
      <c r="I2149">
        <v>0</v>
      </c>
    </row>
    <row r="2150" spans="1:9" x14ac:dyDescent="0.25">
      <c r="A2150" t="s">
        <v>223</v>
      </c>
      <c r="B2150">
        <v>13222.9</v>
      </c>
      <c r="C2150">
        <v>13191.6</v>
      </c>
      <c r="D2150">
        <v>13092</v>
      </c>
      <c r="E2150">
        <v>13057.2</v>
      </c>
      <c r="F2150">
        <v>494.77300000000002</v>
      </c>
      <c r="G2150">
        <v>0.37611899999999998</v>
      </c>
      <c r="H2150">
        <v>0.61912199999999995</v>
      </c>
      <c r="I2150">
        <v>0</v>
      </c>
    </row>
    <row r="2151" spans="1:9" x14ac:dyDescent="0.25">
      <c r="A2151" t="s">
        <v>223</v>
      </c>
      <c r="B2151">
        <v>13225.1</v>
      </c>
      <c r="C2151">
        <v>13194</v>
      </c>
      <c r="D2151">
        <v>13093.2</v>
      </c>
      <c r="E2151">
        <v>13058.1</v>
      </c>
      <c r="F2151">
        <v>494.27699999999999</v>
      </c>
      <c r="G2151">
        <v>0.37575599999999998</v>
      </c>
      <c r="H2151">
        <v>0.61911300000000002</v>
      </c>
      <c r="I2151">
        <v>0</v>
      </c>
    </row>
    <row r="2152" spans="1:9" x14ac:dyDescent="0.25">
      <c r="A2152" t="s">
        <v>223</v>
      </c>
      <c r="B2152">
        <v>13219.2</v>
      </c>
      <c r="C2152">
        <v>13185.1</v>
      </c>
      <c r="D2152">
        <v>13086.4</v>
      </c>
      <c r="E2152">
        <v>13050.8</v>
      </c>
      <c r="F2152">
        <v>494.63799999999998</v>
      </c>
      <c r="G2152">
        <v>0.37590299999999999</v>
      </c>
      <c r="H2152">
        <v>0.61912199999999995</v>
      </c>
      <c r="I2152">
        <v>0</v>
      </c>
    </row>
    <row r="2153" spans="1:9" x14ac:dyDescent="0.25">
      <c r="A2153" t="s">
        <v>223</v>
      </c>
      <c r="B2153">
        <v>13215.7</v>
      </c>
      <c r="C2153">
        <v>13184.7</v>
      </c>
      <c r="D2153">
        <v>13085.7</v>
      </c>
      <c r="E2153">
        <v>13050.3</v>
      </c>
      <c r="F2153">
        <v>494.625</v>
      </c>
      <c r="G2153">
        <v>0.37571700000000002</v>
      </c>
      <c r="H2153">
        <v>0.62701200000000001</v>
      </c>
      <c r="I2153">
        <v>0</v>
      </c>
    </row>
    <row r="2154" spans="1:9" x14ac:dyDescent="0.25">
      <c r="A2154" t="s">
        <v>223</v>
      </c>
      <c r="B2154">
        <v>13221.7</v>
      </c>
      <c r="C2154">
        <v>13190.6</v>
      </c>
      <c r="D2154">
        <v>13091.1</v>
      </c>
      <c r="E2154">
        <v>13055.9</v>
      </c>
      <c r="F2154">
        <v>494.755</v>
      </c>
      <c r="G2154">
        <v>0.37569399999999997</v>
      </c>
      <c r="H2154">
        <v>0.61911899999999997</v>
      </c>
      <c r="I2154">
        <v>0</v>
      </c>
    </row>
    <row r="2155" spans="1:9" x14ac:dyDescent="0.25">
      <c r="A2155" t="s">
        <v>223</v>
      </c>
      <c r="B2155">
        <v>13228</v>
      </c>
      <c r="C2155">
        <v>13195.6</v>
      </c>
      <c r="D2155">
        <v>13093.1</v>
      </c>
      <c r="E2155">
        <v>13058.2</v>
      </c>
      <c r="F2155">
        <v>494.71499999999997</v>
      </c>
      <c r="G2155">
        <v>0.37570700000000001</v>
      </c>
      <c r="H2155">
        <v>0.61912199999999995</v>
      </c>
      <c r="I2155">
        <v>0</v>
      </c>
    </row>
    <row r="2156" spans="1:9" x14ac:dyDescent="0.25">
      <c r="A2156" t="s">
        <v>223</v>
      </c>
      <c r="B2156">
        <v>13225.6</v>
      </c>
      <c r="C2156">
        <v>13192.1</v>
      </c>
      <c r="D2156">
        <v>13092.3</v>
      </c>
      <c r="E2156">
        <v>13055.9</v>
      </c>
      <c r="F2156">
        <v>494.45</v>
      </c>
      <c r="G2156">
        <v>0.37580000000000002</v>
      </c>
      <c r="H2156">
        <v>0.62939599999999996</v>
      </c>
      <c r="I2156">
        <v>0</v>
      </c>
    </row>
    <row r="2157" spans="1:9" x14ac:dyDescent="0.25">
      <c r="A2157" t="s">
        <v>223</v>
      </c>
      <c r="B2157">
        <v>13226.3</v>
      </c>
      <c r="C2157">
        <v>13195.3</v>
      </c>
      <c r="D2157">
        <v>13093.8</v>
      </c>
      <c r="E2157">
        <v>13056.5</v>
      </c>
      <c r="F2157">
        <v>494.79199999999997</v>
      </c>
      <c r="G2157">
        <v>0.37579899999999999</v>
      </c>
      <c r="H2157">
        <v>0.61912</v>
      </c>
      <c r="I2157">
        <v>0</v>
      </c>
    </row>
    <row r="2158" spans="1:9" x14ac:dyDescent="0.25">
      <c r="A2158" t="s">
        <v>223</v>
      </c>
      <c r="B2158">
        <v>13230.4</v>
      </c>
      <c r="C2158">
        <v>13198.8</v>
      </c>
      <c r="D2158">
        <v>13096</v>
      </c>
      <c r="E2158">
        <v>13059.4</v>
      </c>
      <c r="F2158">
        <v>494.95699999999999</v>
      </c>
      <c r="G2158">
        <v>0.375691</v>
      </c>
      <c r="H2158">
        <v>0.62980400000000003</v>
      </c>
      <c r="I2158">
        <v>0</v>
      </c>
    </row>
    <row r="2159" spans="1:9" x14ac:dyDescent="0.25">
      <c r="A2159" t="s">
        <v>223</v>
      </c>
      <c r="B2159">
        <v>13231</v>
      </c>
      <c r="C2159">
        <v>13199.2</v>
      </c>
      <c r="D2159">
        <v>13093.1</v>
      </c>
      <c r="E2159">
        <v>13056.2</v>
      </c>
      <c r="F2159">
        <v>494.40199999999999</v>
      </c>
      <c r="G2159">
        <v>0.37685299999999999</v>
      </c>
      <c r="H2159">
        <v>0.61912199999999995</v>
      </c>
      <c r="I2159">
        <v>0</v>
      </c>
    </row>
    <row r="2160" spans="1:9" x14ac:dyDescent="0.25">
      <c r="A2160" t="s">
        <v>223</v>
      </c>
      <c r="B2160">
        <v>13232.8</v>
      </c>
      <c r="C2160">
        <v>13201.7</v>
      </c>
      <c r="D2160">
        <v>13094.2</v>
      </c>
      <c r="E2160">
        <v>13057.1</v>
      </c>
      <c r="F2160">
        <v>494.57400000000001</v>
      </c>
      <c r="G2160">
        <v>0.37583499999999997</v>
      </c>
      <c r="H2160">
        <v>0.62945600000000002</v>
      </c>
      <c r="I2160">
        <v>0</v>
      </c>
    </row>
    <row r="2161" spans="1:9" x14ac:dyDescent="0.25">
      <c r="A2161" t="s">
        <v>223</v>
      </c>
      <c r="B2161">
        <v>13220.9</v>
      </c>
      <c r="C2161">
        <v>13188.8</v>
      </c>
      <c r="D2161">
        <v>13090.1</v>
      </c>
      <c r="E2161">
        <v>13055.3</v>
      </c>
      <c r="F2161">
        <v>494.41800000000001</v>
      </c>
      <c r="G2161">
        <v>0.37571300000000002</v>
      </c>
      <c r="H2161">
        <v>0.619116</v>
      </c>
      <c r="I2161">
        <v>0</v>
      </c>
    </row>
    <row r="2162" spans="1:9" x14ac:dyDescent="0.25">
      <c r="A2162" t="s">
        <v>223</v>
      </c>
      <c r="B2162">
        <v>13217.6</v>
      </c>
      <c r="C2162">
        <v>13186.8</v>
      </c>
      <c r="D2162">
        <v>13085.5</v>
      </c>
      <c r="E2162">
        <v>13050.3</v>
      </c>
      <c r="F2162">
        <v>495.01400000000001</v>
      </c>
      <c r="G2162">
        <v>0.37569200000000003</v>
      </c>
      <c r="H2162">
        <v>0.62789300000000003</v>
      </c>
      <c r="I2162">
        <v>0</v>
      </c>
    </row>
    <row r="2163" spans="1:9" x14ac:dyDescent="0.25">
      <c r="A2163" t="s">
        <v>223</v>
      </c>
      <c r="B2163">
        <v>13220.2</v>
      </c>
      <c r="C2163">
        <v>13188.9</v>
      </c>
      <c r="D2163">
        <v>13091.1</v>
      </c>
      <c r="E2163">
        <v>13055.1</v>
      </c>
      <c r="F2163">
        <v>494.80500000000001</v>
      </c>
      <c r="G2163">
        <v>0.37576999999999999</v>
      </c>
      <c r="H2163">
        <v>0.62974799999999997</v>
      </c>
      <c r="I2163">
        <v>0</v>
      </c>
    </row>
    <row r="2164" spans="1:9" x14ac:dyDescent="0.25">
      <c r="A2164" t="s">
        <v>223</v>
      </c>
      <c r="B2164">
        <v>13221.8</v>
      </c>
      <c r="C2164">
        <v>13190.7</v>
      </c>
      <c r="D2164">
        <v>13096.4</v>
      </c>
      <c r="E2164">
        <v>13060.8</v>
      </c>
      <c r="F2164">
        <v>494.54700000000003</v>
      </c>
      <c r="G2164">
        <v>0.375828</v>
      </c>
      <c r="H2164">
        <v>0.62843800000000005</v>
      </c>
      <c r="I2164">
        <v>0</v>
      </c>
    </row>
    <row r="2165" spans="1:9" x14ac:dyDescent="0.25">
      <c r="A2165" t="s">
        <v>223</v>
      </c>
      <c r="B2165">
        <v>13217</v>
      </c>
      <c r="C2165">
        <v>13185.3</v>
      </c>
      <c r="D2165">
        <v>13091.1</v>
      </c>
      <c r="E2165">
        <v>13055.8</v>
      </c>
      <c r="F2165">
        <v>494.35199999999998</v>
      </c>
      <c r="G2165">
        <v>0.375691</v>
      </c>
      <c r="H2165">
        <v>0.62766699999999997</v>
      </c>
      <c r="I2165">
        <v>0</v>
      </c>
    </row>
    <row r="2166" spans="1:9" x14ac:dyDescent="0.25">
      <c r="A2166" t="s">
        <v>223</v>
      </c>
      <c r="B2166">
        <v>13224.3</v>
      </c>
      <c r="C2166">
        <v>13192.5</v>
      </c>
      <c r="D2166">
        <v>13092.2</v>
      </c>
      <c r="E2166">
        <v>13056.4</v>
      </c>
      <c r="F2166">
        <v>494.536</v>
      </c>
      <c r="G2166">
        <v>0.37617600000000001</v>
      </c>
      <c r="H2166">
        <v>0.62817100000000003</v>
      </c>
      <c r="I2166">
        <v>0</v>
      </c>
    </row>
    <row r="2167" spans="1:9" x14ac:dyDescent="0.25">
      <c r="A2167" t="s">
        <v>223</v>
      </c>
      <c r="B2167">
        <v>13222.9</v>
      </c>
      <c r="C2167">
        <v>13192.1</v>
      </c>
      <c r="D2167">
        <v>13091.5</v>
      </c>
      <c r="E2167">
        <v>13056.7</v>
      </c>
      <c r="F2167">
        <v>494.483</v>
      </c>
      <c r="G2167">
        <v>0.375726</v>
      </c>
      <c r="H2167">
        <v>0.62683999999999995</v>
      </c>
      <c r="I2167">
        <v>0</v>
      </c>
    </row>
    <row r="2168" spans="1:9" x14ac:dyDescent="0.25">
      <c r="A2168" t="s">
        <v>223</v>
      </c>
      <c r="B2168">
        <v>13215.8</v>
      </c>
      <c r="C2168">
        <v>13184.6</v>
      </c>
      <c r="D2168">
        <v>13089.6</v>
      </c>
      <c r="E2168">
        <v>13053.6</v>
      </c>
      <c r="F2168">
        <v>494.19099999999997</v>
      </c>
      <c r="G2168">
        <v>0.37569599999999997</v>
      </c>
      <c r="H2168">
        <v>0.61912</v>
      </c>
      <c r="I2168">
        <v>0</v>
      </c>
    </row>
    <row r="2169" spans="1:9" x14ac:dyDescent="0.25">
      <c r="A2169" t="s">
        <v>223</v>
      </c>
      <c r="B2169">
        <v>13215.6</v>
      </c>
      <c r="C2169">
        <v>13184.8</v>
      </c>
      <c r="D2169">
        <v>13090.1</v>
      </c>
      <c r="E2169">
        <v>13053.8</v>
      </c>
      <c r="F2169">
        <v>494.483</v>
      </c>
      <c r="G2169">
        <v>0.375691</v>
      </c>
      <c r="H2169">
        <v>0.61912100000000003</v>
      </c>
      <c r="I2169">
        <v>0</v>
      </c>
    </row>
    <row r="2170" spans="1:9" x14ac:dyDescent="0.25">
      <c r="A2170" t="s">
        <v>223</v>
      </c>
      <c r="B2170">
        <v>13227.3</v>
      </c>
      <c r="C2170">
        <v>13196.7</v>
      </c>
      <c r="D2170">
        <v>13099.8</v>
      </c>
      <c r="E2170">
        <v>13064.2</v>
      </c>
      <c r="F2170">
        <v>494.96699999999998</v>
      </c>
      <c r="G2170">
        <v>0.37571900000000003</v>
      </c>
      <c r="H2170">
        <v>0.61912</v>
      </c>
      <c r="I2170">
        <v>0</v>
      </c>
    </row>
    <row r="2171" spans="1:9" x14ac:dyDescent="0.25">
      <c r="A2171" t="s">
        <v>223</v>
      </c>
      <c r="B2171">
        <v>13226.7</v>
      </c>
      <c r="C2171">
        <v>13195.7</v>
      </c>
      <c r="D2171">
        <v>13090.2</v>
      </c>
      <c r="E2171">
        <v>13055.4</v>
      </c>
      <c r="F2171">
        <v>494.74900000000002</v>
      </c>
      <c r="G2171">
        <v>0.377641</v>
      </c>
      <c r="H2171">
        <v>0.62871900000000003</v>
      </c>
      <c r="I2171">
        <v>0</v>
      </c>
    </row>
    <row r="2172" spans="1:9" x14ac:dyDescent="0.25">
      <c r="A2172" t="s">
        <v>223</v>
      </c>
      <c r="B2172">
        <v>13225.2</v>
      </c>
      <c r="C2172">
        <v>13193.7</v>
      </c>
      <c r="D2172">
        <v>13094.2</v>
      </c>
      <c r="E2172">
        <v>13058.5</v>
      </c>
      <c r="F2172">
        <v>494.577</v>
      </c>
      <c r="G2172">
        <v>0.37573499999999999</v>
      </c>
      <c r="H2172">
        <v>0.62914000000000003</v>
      </c>
      <c r="I2172">
        <v>0</v>
      </c>
    </row>
    <row r="2173" spans="1:9" x14ac:dyDescent="0.25">
      <c r="A2173" t="s">
        <v>223</v>
      </c>
      <c r="B2173">
        <v>13223.3</v>
      </c>
      <c r="C2173">
        <v>13191.6</v>
      </c>
      <c r="D2173">
        <v>13094.4</v>
      </c>
      <c r="E2173">
        <v>13060.4</v>
      </c>
      <c r="F2173">
        <v>494.04599999999999</v>
      </c>
      <c r="G2173">
        <v>0.36573899999999998</v>
      </c>
      <c r="H2173">
        <v>0.62874399999999997</v>
      </c>
      <c r="I2173">
        <v>0</v>
      </c>
    </row>
    <row r="2174" spans="1:9" x14ac:dyDescent="0.25">
      <c r="A2174" t="s">
        <v>223</v>
      </c>
      <c r="B2174">
        <v>13209.4</v>
      </c>
      <c r="C2174">
        <v>13178.9</v>
      </c>
      <c r="D2174">
        <v>13083</v>
      </c>
      <c r="E2174">
        <v>13048.5</v>
      </c>
      <c r="F2174">
        <v>494.75900000000001</v>
      </c>
      <c r="G2174">
        <v>0.375693</v>
      </c>
      <c r="H2174">
        <v>0.61912</v>
      </c>
      <c r="I2174">
        <v>0</v>
      </c>
    </row>
    <row r="2175" spans="1:9" x14ac:dyDescent="0.25">
      <c r="A2175" t="s">
        <v>223</v>
      </c>
      <c r="B2175">
        <v>13226.5</v>
      </c>
      <c r="C2175">
        <v>13195</v>
      </c>
      <c r="D2175">
        <v>13094.7</v>
      </c>
      <c r="E2175">
        <v>13059.2</v>
      </c>
      <c r="F2175">
        <v>494.57499999999999</v>
      </c>
      <c r="G2175">
        <v>0.375693</v>
      </c>
      <c r="H2175">
        <v>0.62291799999999997</v>
      </c>
      <c r="I2175">
        <v>0</v>
      </c>
    </row>
    <row r="2176" spans="1:9" x14ac:dyDescent="0.25">
      <c r="A2176" t="s">
        <v>223</v>
      </c>
      <c r="B2176">
        <v>13220.2</v>
      </c>
      <c r="C2176">
        <v>13188.8</v>
      </c>
      <c r="D2176">
        <v>13087.4</v>
      </c>
      <c r="E2176">
        <v>13052.2</v>
      </c>
      <c r="F2176">
        <v>494.66399999999999</v>
      </c>
      <c r="G2176">
        <v>0.37605100000000002</v>
      </c>
      <c r="H2176">
        <v>0.62217999999999996</v>
      </c>
      <c r="I2176">
        <v>0</v>
      </c>
    </row>
    <row r="2177" spans="1:25" x14ac:dyDescent="0.25">
      <c r="A2177" t="s">
        <v>223</v>
      </c>
      <c r="B2177">
        <v>13226.5</v>
      </c>
      <c r="C2177">
        <v>13196</v>
      </c>
      <c r="D2177">
        <v>13088</v>
      </c>
      <c r="E2177">
        <v>13050.9</v>
      </c>
      <c r="F2177">
        <v>494.40499999999997</v>
      </c>
      <c r="G2177">
        <v>0.37607499999999999</v>
      </c>
      <c r="H2177">
        <v>0.62009700000000001</v>
      </c>
      <c r="I2177">
        <v>0</v>
      </c>
    </row>
    <row r="2178" spans="1:25" x14ac:dyDescent="0.25">
      <c r="A2178" t="s">
        <v>223</v>
      </c>
      <c r="B2178">
        <v>13231.7</v>
      </c>
      <c r="C2178">
        <v>13199</v>
      </c>
      <c r="D2178">
        <v>13093.4</v>
      </c>
      <c r="E2178">
        <v>13056.9</v>
      </c>
      <c r="F2178">
        <v>494.298</v>
      </c>
      <c r="G2178">
        <v>0.37587399999999999</v>
      </c>
      <c r="H2178">
        <v>0.61911700000000003</v>
      </c>
      <c r="I2178">
        <v>0</v>
      </c>
    </row>
    <row r="2179" spans="1:25" x14ac:dyDescent="0.25">
      <c r="A2179" t="s">
        <v>223</v>
      </c>
      <c r="B2179">
        <v>13225</v>
      </c>
      <c r="C2179">
        <v>13193.5</v>
      </c>
      <c r="D2179">
        <v>13093.3</v>
      </c>
      <c r="E2179">
        <v>13057.9</v>
      </c>
      <c r="F2179">
        <v>494.30399999999997</v>
      </c>
      <c r="G2179">
        <v>0.37731799999999999</v>
      </c>
      <c r="H2179">
        <v>0.61912100000000003</v>
      </c>
      <c r="I2179">
        <v>0</v>
      </c>
    </row>
    <row r="2180" spans="1:25" x14ac:dyDescent="0.25">
      <c r="A2180" t="s">
        <v>223</v>
      </c>
      <c r="B2180">
        <v>13213.8</v>
      </c>
      <c r="C2180">
        <v>13184.1</v>
      </c>
      <c r="D2180">
        <v>13089.6</v>
      </c>
      <c r="E2180">
        <v>13053.2</v>
      </c>
      <c r="F2180">
        <v>494.45699999999999</v>
      </c>
      <c r="G2180">
        <v>0.37633299999999997</v>
      </c>
      <c r="H2180">
        <v>0.62972499999999998</v>
      </c>
      <c r="I2180">
        <v>0</v>
      </c>
    </row>
    <row r="2181" spans="1:25" x14ac:dyDescent="0.25">
      <c r="A2181" t="s">
        <v>223</v>
      </c>
      <c r="B2181">
        <v>13228</v>
      </c>
      <c r="C2181">
        <v>13196.5</v>
      </c>
      <c r="D2181">
        <v>13093.7</v>
      </c>
      <c r="E2181">
        <v>13057.9</v>
      </c>
      <c r="F2181">
        <v>494.613</v>
      </c>
      <c r="G2181">
        <v>0.37629499999999999</v>
      </c>
      <c r="H2181">
        <v>0.62943099999999996</v>
      </c>
      <c r="I2181">
        <v>0</v>
      </c>
    </row>
    <row r="2182" spans="1:25" x14ac:dyDescent="0.25">
      <c r="A2182" t="s">
        <v>223</v>
      </c>
      <c r="B2182">
        <v>13214.8</v>
      </c>
      <c r="C2182">
        <v>13183.4</v>
      </c>
      <c r="D2182">
        <v>13083.7</v>
      </c>
      <c r="E2182">
        <v>13048.5</v>
      </c>
      <c r="F2182">
        <v>494.238</v>
      </c>
      <c r="G2182">
        <v>0.37569900000000001</v>
      </c>
      <c r="H2182">
        <v>0.61912</v>
      </c>
      <c r="I2182">
        <v>0</v>
      </c>
    </row>
    <row r="2183" spans="1:25" x14ac:dyDescent="0.25">
      <c r="A2183" t="s">
        <v>223</v>
      </c>
      <c r="B2183">
        <v>13213.4</v>
      </c>
      <c r="C2183">
        <v>13183.1</v>
      </c>
      <c r="D2183">
        <v>13087.4</v>
      </c>
      <c r="E2183">
        <v>13052</v>
      </c>
      <c r="F2183">
        <v>494.39</v>
      </c>
      <c r="G2183">
        <v>0.37574299999999999</v>
      </c>
      <c r="H2183">
        <v>0.61912199999999995</v>
      </c>
      <c r="I2183">
        <v>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223</v>
      </c>
      <c r="B2184">
        <v>13222.4</v>
      </c>
      <c r="C2184">
        <v>13191.1</v>
      </c>
      <c r="D2184">
        <v>13092.5</v>
      </c>
      <c r="E2184">
        <v>13057</v>
      </c>
      <c r="F2184">
        <v>494.363</v>
      </c>
      <c r="G2184">
        <v>0.38185000000000002</v>
      </c>
      <c r="H2184">
        <v>0.61912199999999995</v>
      </c>
      <c r="I2184">
        <v>0</v>
      </c>
      <c r="R2184">
        <f>AVERAGE(B2135:B2184)</f>
        <v>13222.544000000002</v>
      </c>
      <c r="S2184">
        <f>AVERAGE(C2135:C2184)</f>
        <v>13191.181999999999</v>
      </c>
      <c r="U2184">
        <f>_xlfn.VAR.P(B2135:B2184)</f>
        <v>28.299263999999926</v>
      </c>
      <c r="V2184">
        <f>_xlfn.VAR.P(C2135:C2184)</f>
        <v>26.085076000001163</v>
      </c>
      <c r="X2184">
        <f>1.96*SQRT(U2184)/50</f>
        <v>0.20853244599572485</v>
      </c>
      <c r="Y2184">
        <f>1.96*SQRT(V2184)/50</f>
        <v>0.20020831946910142</v>
      </c>
    </row>
    <row r="2185" spans="1:25" x14ac:dyDescent="0.25">
      <c r="A2185" t="s">
        <v>112</v>
      </c>
      <c r="B2185">
        <v>661221.00529999996</v>
      </c>
      <c r="C2185" t="s">
        <v>37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:25" x14ac:dyDescent="0.25">
      <c r="R2519" t="s">
        <v>70</v>
      </c>
      <c r="U2519" t="s">
        <v>69</v>
      </c>
      <c r="X2519" t="s">
        <v>67</v>
      </c>
    </row>
    <row r="2520" spans="1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22" spans="1:25" x14ac:dyDescent="0.25">
      <c r="A2522" t="s">
        <v>223</v>
      </c>
      <c r="B2522">
        <v>13226.7</v>
      </c>
      <c r="C2522">
        <v>13183.8</v>
      </c>
      <c r="D2522">
        <v>13088.6</v>
      </c>
      <c r="E2522">
        <v>13051.2</v>
      </c>
      <c r="F2522">
        <v>494.94900000000001</v>
      </c>
      <c r="G2522">
        <v>0.375195</v>
      </c>
      <c r="H2522">
        <v>0.62840600000000002</v>
      </c>
      <c r="I2522">
        <v>0</v>
      </c>
    </row>
    <row r="2523" spans="1:25" x14ac:dyDescent="0.25">
      <c r="A2523" t="s">
        <v>223</v>
      </c>
      <c r="B2523">
        <v>13103.8</v>
      </c>
      <c r="C2523">
        <v>13073.3</v>
      </c>
      <c r="D2523">
        <v>12975.2</v>
      </c>
      <c r="E2523">
        <v>12939.6</v>
      </c>
      <c r="F2523">
        <v>491.02800000000002</v>
      </c>
      <c r="G2523">
        <v>0.37598100000000001</v>
      </c>
      <c r="H2523">
        <v>0.62637699999999996</v>
      </c>
      <c r="I2523">
        <v>0</v>
      </c>
    </row>
    <row r="2524" spans="1:25" x14ac:dyDescent="0.25">
      <c r="A2524" t="s">
        <v>223</v>
      </c>
      <c r="B2524">
        <v>13114</v>
      </c>
      <c r="C2524">
        <v>13079.2</v>
      </c>
      <c r="D2524">
        <v>12975.2</v>
      </c>
      <c r="E2524">
        <v>12938.9</v>
      </c>
      <c r="F2524">
        <v>490.774</v>
      </c>
      <c r="G2524">
        <v>0.37578</v>
      </c>
      <c r="H2524">
        <v>0.61910399999999999</v>
      </c>
      <c r="I2524">
        <v>0</v>
      </c>
    </row>
    <row r="2525" spans="1:25" x14ac:dyDescent="0.25">
      <c r="A2525" t="s">
        <v>223</v>
      </c>
      <c r="B2525">
        <v>13105.5</v>
      </c>
      <c r="C2525">
        <v>13074.4</v>
      </c>
      <c r="D2525">
        <v>12975.6</v>
      </c>
      <c r="E2525">
        <v>12939.2</v>
      </c>
      <c r="F2525">
        <v>490.89400000000001</v>
      </c>
      <c r="G2525">
        <v>0.37778400000000001</v>
      </c>
      <c r="H2525">
        <v>0.61911799999999995</v>
      </c>
      <c r="I2525">
        <v>0</v>
      </c>
    </row>
    <row r="2526" spans="1:25" x14ac:dyDescent="0.25">
      <c r="A2526" t="s">
        <v>223</v>
      </c>
      <c r="B2526">
        <v>13103.6</v>
      </c>
      <c r="C2526">
        <v>13072</v>
      </c>
      <c r="D2526">
        <v>12974.9</v>
      </c>
      <c r="E2526">
        <v>12938.7</v>
      </c>
      <c r="F2526">
        <v>490.80900000000003</v>
      </c>
      <c r="G2526">
        <v>0.37569799999999998</v>
      </c>
      <c r="H2526">
        <v>0.62929100000000004</v>
      </c>
      <c r="I2526">
        <v>0</v>
      </c>
    </row>
    <row r="2527" spans="1:25" x14ac:dyDescent="0.25">
      <c r="A2527" t="s">
        <v>223</v>
      </c>
      <c r="B2527">
        <v>13103.3</v>
      </c>
      <c r="C2527">
        <v>13072.1</v>
      </c>
      <c r="D2527">
        <v>12975</v>
      </c>
      <c r="E2527">
        <v>12938.8</v>
      </c>
      <c r="F2527">
        <v>490.95</v>
      </c>
      <c r="G2527">
        <v>0.37653700000000001</v>
      </c>
      <c r="H2527">
        <v>0.62332900000000002</v>
      </c>
      <c r="I2527">
        <v>0</v>
      </c>
    </row>
    <row r="2528" spans="1:25" x14ac:dyDescent="0.25">
      <c r="A2528" t="s">
        <v>223</v>
      </c>
      <c r="B2528">
        <v>13118.8</v>
      </c>
      <c r="C2528">
        <v>13087.5</v>
      </c>
      <c r="D2528">
        <v>12987.5</v>
      </c>
      <c r="E2528">
        <v>12949.6</v>
      </c>
      <c r="F2528">
        <v>491.42599999999999</v>
      </c>
      <c r="G2528">
        <v>0.37569000000000002</v>
      </c>
      <c r="H2528">
        <v>0.61909899999999995</v>
      </c>
      <c r="I2528">
        <v>0</v>
      </c>
    </row>
    <row r="2529" spans="1:9" x14ac:dyDescent="0.25">
      <c r="A2529" t="s">
        <v>223</v>
      </c>
      <c r="B2529">
        <v>13156.3</v>
      </c>
      <c r="C2529">
        <v>13125.1</v>
      </c>
      <c r="D2529">
        <v>13026.3</v>
      </c>
      <c r="E2529">
        <v>12990.2</v>
      </c>
      <c r="F2529">
        <v>492.69200000000001</v>
      </c>
      <c r="G2529">
        <v>0.37570100000000001</v>
      </c>
      <c r="H2529">
        <v>0.61912199999999995</v>
      </c>
      <c r="I2529">
        <v>0</v>
      </c>
    </row>
    <row r="2530" spans="1:9" x14ac:dyDescent="0.25">
      <c r="A2530" t="s">
        <v>223</v>
      </c>
      <c r="B2530">
        <v>13151</v>
      </c>
      <c r="C2530">
        <v>13120.1</v>
      </c>
      <c r="D2530">
        <v>13025.6</v>
      </c>
      <c r="E2530">
        <v>12990.2</v>
      </c>
      <c r="F2530">
        <v>492.64600000000002</v>
      </c>
      <c r="G2530">
        <v>0.37663999999999997</v>
      </c>
      <c r="H2530">
        <v>0.61912199999999995</v>
      </c>
      <c r="I2530">
        <v>0</v>
      </c>
    </row>
    <row r="2531" spans="1:9" x14ac:dyDescent="0.25">
      <c r="A2531" t="s">
        <v>223</v>
      </c>
      <c r="B2531">
        <v>13154.6</v>
      </c>
      <c r="C2531">
        <v>13123.1</v>
      </c>
      <c r="D2531">
        <v>13026.1</v>
      </c>
      <c r="E2531">
        <v>12990.5</v>
      </c>
      <c r="F2531">
        <v>493.12299999999999</v>
      </c>
      <c r="G2531">
        <v>0.37570399999999998</v>
      </c>
      <c r="H2531">
        <v>0.629745</v>
      </c>
      <c r="I2531">
        <v>0</v>
      </c>
    </row>
    <row r="2532" spans="1:9" x14ac:dyDescent="0.25">
      <c r="A2532" t="s">
        <v>223</v>
      </c>
      <c r="B2532">
        <v>13154.7</v>
      </c>
      <c r="C2532">
        <v>13123.7</v>
      </c>
      <c r="D2532">
        <v>13025.4</v>
      </c>
      <c r="E2532">
        <v>12989.3</v>
      </c>
      <c r="F2532">
        <v>492.60599999999999</v>
      </c>
      <c r="G2532">
        <v>0.37472299999999997</v>
      </c>
      <c r="H2532">
        <v>0.61912100000000003</v>
      </c>
      <c r="I2532">
        <v>0</v>
      </c>
    </row>
    <row r="2533" spans="1:9" x14ac:dyDescent="0.25">
      <c r="A2533" t="s">
        <v>223</v>
      </c>
      <c r="B2533">
        <v>13153.7</v>
      </c>
      <c r="C2533">
        <v>13121.8</v>
      </c>
      <c r="D2533">
        <v>13026.3</v>
      </c>
      <c r="E2533">
        <v>12991</v>
      </c>
      <c r="F2533">
        <v>492.786</v>
      </c>
      <c r="G2533">
        <v>0.37603700000000001</v>
      </c>
      <c r="H2533">
        <v>0.62931999999999999</v>
      </c>
      <c r="I2533">
        <v>0</v>
      </c>
    </row>
    <row r="2534" spans="1:9" x14ac:dyDescent="0.25">
      <c r="A2534" t="s">
        <v>223</v>
      </c>
      <c r="B2534">
        <v>13157.2</v>
      </c>
      <c r="C2534">
        <v>13125.1</v>
      </c>
      <c r="D2534">
        <v>13026.3</v>
      </c>
      <c r="E2534">
        <v>12990.6</v>
      </c>
      <c r="F2534">
        <v>492.62</v>
      </c>
      <c r="G2534">
        <v>0.37604500000000002</v>
      </c>
      <c r="H2534">
        <v>0.61912199999999995</v>
      </c>
      <c r="I2534">
        <v>0</v>
      </c>
    </row>
    <row r="2535" spans="1:9" x14ac:dyDescent="0.25">
      <c r="A2535" t="s">
        <v>223</v>
      </c>
      <c r="B2535">
        <v>13157.4</v>
      </c>
      <c r="C2535">
        <v>13125.8</v>
      </c>
      <c r="D2535">
        <v>13026.1</v>
      </c>
      <c r="E2535">
        <v>12989.5</v>
      </c>
      <c r="F2535">
        <v>492.57499999999999</v>
      </c>
      <c r="G2535">
        <v>0.36438500000000001</v>
      </c>
      <c r="H2535">
        <v>0.61909899999999995</v>
      </c>
      <c r="I2535">
        <v>0</v>
      </c>
    </row>
    <row r="2536" spans="1:9" x14ac:dyDescent="0.25">
      <c r="A2536" t="s">
        <v>223</v>
      </c>
      <c r="B2536">
        <v>13157.1</v>
      </c>
      <c r="C2536">
        <v>13124.6</v>
      </c>
      <c r="D2536">
        <v>13026.4</v>
      </c>
      <c r="E2536">
        <v>12990.2</v>
      </c>
      <c r="F2536">
        <v>492.62299999999999</v>
      </c>
      <c r="G2536">
        <v>0.37572100000000003</v>
      </c>
      <c r="H2536">
        <v>0.61912</v>
      </c>
      <c r="I2536">
        <v>0</v>
      </c>
    </row>
    <row r="2537" spans="1:9" x14ac:dyDescent="0.25">
      <c r="A2537" t="s">
        <v>223</v>
      </c>
      <c r="B2537">
        <v>13156.5</v>
      </c>
      <c r="C2537">
        <v>13124.8</v>
      </c>
      <c r="D2537">
        <v>13027</v>
      </c>
      <c r="E2537">
        <v>12990.8</v>
      </c>
      <c r="F2537">
        <v>492.572</v>
      </c>
      <c r="G2537">
        <v>0.37615500000000002</v>
      </c>
      <c r="H2537">
        <v>0.61951800000000001</v>
      </c>
      <c r="I2537">
        <v>0</v>
      </c>
    </row>
    <row r="2538" spans="1:9" x14ac:dyDescent="0.25">
      <c r="A2538" t="s">
        <v>223</v>
      </c>
      <c r="B2538">
        <v>13158.5</v>
      </c>
      <c r="C2538">
        <v>13126.9</v>
      </c>
      <c r="D2538">
        <v>13027.2</v>
      </c>
      <c r="E2538">
        <v>12990.7</v>
      </c>
      <c r="F2538">
        <v>492.81099999999998</v>
      </c>
      <c r="G2538">
        <v>0.37574400000000002</v>
      </c>
      <c r="H2538">
        <v>0.61912199999999995</v>
      </c>
      <c r="I2538">
        <v>0</v>
      </c>
    </row>
    <row r="2539" spans="1:9" x14ac:dyDescent="0.25">
      <c r="A2539" t="s">
        <v>223</v>
      </c>
      <c r="B2539">
        <v>13159</v>
      </c>
      <c r="C2539">
        <v>13128.2</v>
      </c>
      <c r="D2539">
        <v>13027.3</v>
      </c>
      <c r="E2539">
        <v>12990.4</v>
      </c>
      <c r="F2539">
        <v>492.77</v>
      </c>
      <c r="G2539">
        <v>0.37569900000000001</v>
      </c>
      <c r="H2539">
        <v>0.61912199999999995</v>
      </c>
      <c r="I2539">
        <v>0</v>
      </c>
    </row>
    <row r="2540" spans="1:9" x14ac:dyDescent="0.25">
      <c r="A2540" t="s">
        <v>223</v>
      </c>
      <c r="B2540">
        <v>13159.6</v>
      </c>
      <c r="C2540">
        <v>13126.5</v>
      </c>
      <c r="D2540">
        <v>13027</v>
      </c>
      <c r="E2540">
        <v>12991</v>
      </c>
      <c r="F2540">
        <v>492.61399999999998</v>
      </c>
      <c r="G2540">
        <v>0.37596400000000002</v>
      </c>
      <c r="H2540">
        <v>0.62930600000000003</v>
      </c>
      <c r="I2540">
        <v>0</v>
      </c>
    </row>
    <row r="2541" spans="1:9" x14ac:dyDescent="0.25">
      <c r="A2541" t="s">
        <v>223</v>
      </c>
      <c r="B2541">
        <v>13157.4</v>
      </c>
      <c r="C2541">
        <v>13125.2</v>
      </c>
      <c r="D2541">
        <v>13025.9</v>
      </c>
      <c r="E2541">
        <v>12990.6</v>
      </c>
      <c r="F2541">
        <v>492.94099999999997</v>
      </c>
      <c r="G2541">
        <v>0.37636700000000001</v>
      </c>
      <c r="H2541">
        <v>0.62905599999999995</v>
      </c>
      <c r="I2541">
        <v>0</v>
      </c>
    </row>
    <row r="2542" spans="1:9" x14ac:dyDescent="0.25">
      <c r="A2542" t="s">
        <v>223</v>
      </c>
      <c r="B2542">
        <v>13152.3</v>
      </c>
      <c r="C2542">
        <v>13115</v>
      </c>
      <c r="D2542">
        <v>13025.8</v>
      </c>
      <c r="E2542">
        <v>12990</v>
      </c>
      <c r="F2542">
        <v>492.68299999999999</v>
      </c>
      <c r="G2542">
        <v>0.37569200000000003</v>
      </c>
      <c r="H2542">
        <v>0.62370999999999999</v>
      </c>
      <c r="I2542">
        <v>0</v>
      </c>
    </row>
    <row r="2543" spans="1:9" x14ac:dyDescent="0.25">
      <c r="A2543" t="s">
        <v>223</v>
      </c>
      <c r="B2543">
        <v>13166.3</v>
      </c>
      <c r="C2543">
        <v>13131.7</v>
      </c>
      <c r="D2543">
        <v>13030.1</v>
      </c>
      <c r="E2543">
        <v>12990.8</v>
      </c>
      <c r="F2543">
        <v>493.18200000000002</v>
      </c>
      <c r="G2543">
        <v>0.37574099999999999</v>
      </c>
      <c r="H2543">
        <v>0.61909599999999998</v>
      </c>
      <c r="I2543">
        <v>0</v>
      </c>
    </row>
    <row r="2544" spans="1:9" x14ac:dyDescent="0.25">
      <c r="A2544" t="s">
        <v>223</v>
      </c>
      <c r="B2544">
        <v>13154</v>
      </c>
      <c r="C2544">
        <v>13123.1</v>
      </c>
      <c r="D2544">
        <v>13027.1</v>
      </c>
      <c r="E2544">
        <v>12990.5</v>
      </c>
      <c r="F2544">
        <v>492.71699999999998</v>
      </c>
      <c r="G2544">
        <v>0.37588899999999997</v>
      </c>
      <c r="H2544">
        <v>0.61912199999999995</v>
      </c>
      <c r="I2544">
        <v>0</v>
      </c>
    </row>
    <row r="2545" spans="1:9" x14ac:dyDescent="0.25">
      <c r="A2545" t="s">
        <v>223</v>
      </c>
      <c r="B2545">
        <v>13156.6</v>
      </c>
      <c r="C2545">
        <v>13124.1</v>
      </c>
      <c r="D2545">
        <v>13026.7</v>
      </c>
      <c r="E2545">
        <v>12990.6</v>
      </c>
      <c r="F2545">
        <v>492.55</v>
      </c>
      <c r="G2545">
        <v>0.37587999999999999</v>
      </c>
      <c r="H2545">
        <v>0.61957099999999998</v>
      </c>
      <c r="I2545">
        <v>0</v>
      </c>
    </row>
    <row r="2546" spans="1:9" x14ac:dyDescent="0.25">
      <c r="A2546" t="s">
        <v>223</v>
      </c>
      <c r="B2546">
        <v>13157</v>
      </c>
      <c r="C2546">
        <v>13126.1</v>
      </c>
      <c r="D2546">
        <v>13027.1</v>
      </c>
      <c r="E2546">
        <v>12990.9</v>
      </c>
      <c r="F2546">
        <v>492.62099999999998</v>
      </c>
      <c r="G2546">
        <v>0.375693</v>
      </c>
      <c r="H2546">
        <v>0.62960300000000002</v>
      </c>
      <c r="I2546">
        <v>0</v>
      </c>
    </row>
    <row r="2547" spans="1:9" x14ac:dyDescent="0.25">
      <c r="A2547" t="s">
        <v>223</v>
      </c>
      <c r="B2547">
        <v>13159.1</v>
      </c>
      <c r="C2547">
        <v>13128.3</v>
      </c>
      <c r="D2547">
        <v>13028.8</v>
      </c>
      <c r="E2547">
        <v>12990.9</v>
      </c>
      <c r="F2547">
        <v>492.822</v>
      </c>
      <c r="G2547">
        <v>0.37569000000000002</v>
      </c>
      <c r="H2547">
        <v>0.62854399999999999</v>
      </c>
      <c r="I2547">
        <v>0</v>
      </c>
    </row>
    <row r="2548" spans="1:9" x14ac:dyDescent="0.25">
      <c r="A2548" t="s">
        <v>223</v>
      </c>
      <c r="B2548">
        <v>13152.8</v>
      </c>
      <c r="C2548">
        <v>13121.6</v>
      </c>
      <c r="D2548">
        <v>13025.4</v>
      </c>
      <c r="E2548">
        <v>12989.4</v>
      </c>
      <c r="F2548">
        <v>492.70100000000002</v>
      </c>
      <c r="G2548">
        <v>0.37612299999999999</v>
      </c>
      <c r="H2548">
        <v>0.62401600000000002</v>
      </c>
      <c r="I2548">
        <v>0</v>
      </c>
    </row>
    <row r="2549" spans="1:9" x14ac:dyDescent="0.25">
      <c r="A2549" t="s">
        <v>223</v>
      </c>
      <c r="B2549">
        <v>13151</v>
      </c>
      <c r="C2549">
        <v>13119.5</v>
      </c>
      <c r="D2549">
        <v>13024.6</v>
      </c>
      <c r="E2549">
        <v>12988.9</v>
      </c>
      <c r="F2549">
        <v>492.86900000000003</v>
      </c>
      <c r="G2549">
        <v>0.37612600000000002</v>
      </c>
      <c r="H2549">
        <v>0.61911799999999995</v>
      </c>
      <c r="I2549">
        <v>0</v>
      </c>
    </row>
    <row r="2550" spans="1:9" x14ac:dyDescent="0.25">
      <c r="A2550" t="s">
        <v>223</v>
      </c>
      <c r="B2550">
        <v>13159.1</v>
      </c>
      <c r="C2550">
        <v>13128</v>
      </c>
      <c r="D2550">
        <v>13024.8</v>
      </c>
      <c r="E2550">
        <v>12988.6</v>
      </c>
      <c r="F2550">
        <v>492.74</v>
      </c>
      <c r="G2550">
        <v>0.37574400000000002</v>
      </c>
      <c r="H2550">
        <v>0.61912199999999995</v>
      </c>
      <c r="I2550">
        <v>0</v>
      </c>
    </row>
    <row r="2551" spans="1:9" x14ac:dyDescent="0.25">
      <c r="A2551" t="s">
        <v>223</v>
      </c>
      <c r="B2551">
        <v>13151.8</v>
      </c>
      <c r="C2551">
        <v>13120.2</v>
      </c>
      <c r="D2551">
        <v>13024.7</v>
      </c>
      <c r="E2551">
        <v>12989.1</v>
      </c>
      <c r="F2551">
        <v>492.99200000000002</v>
      </c>
      <c r="G2551">
        <v>0.375919</v>
      </c>
      <c r="H2551">
        <v>0.61912100000000003</v>
      </c>
      <c r="I2551">
        <v>0</v>
      </c>
    </row>
    <row r="2552" spans="1:9" x14ac:dyDescent="0.25">
      <c r="A2552" t="s">
        <v>223</v>
      </c>
      <c r="B2552">
        <v>13159.5</v>
      </c>
      <c r="C2552">
        <v>13128.1</v>
      </c>
      <c r="D2552">
        <v>13025.6</v>
      </c>
      <c r="E2552">
        <v>12989.7</v>
      </c>
      <c r="F2552">
        <v>492.75</v>
      </c>
      <c r="G2552">
        <v>0.375691</v>
      </c>
      <c r="H2552">
        <v>0.619116</v>
      </c>
      <c r="I2552">
        <v>0</v>
      </c>
    </row>
    <row r="2553" spans="1:9" x14ac:dyDescent="0.25">
      <c r="A2553" t="s">
        <v>223</v>
      </c>
      <c r="B2553">
        <v>13160.2</v>
      </c>
      <c r="C2553">
        <v>13128.7</v>
      </c>
      <c r="D2553">
        <v>13027.3</v>
      </c>
      <c r="E2553">
        <v>12990.3</v>
      </c>
      <c r="F2553">
        <v>492.99099999999999</v>
      </c>
      <c r="G2553">
        <v>0.37579899999999999</v>
      </c>
      <c r="H2553">
        <v>0.619035</v>
      </c>
      <c r="I2553">
        <v>0</v>
      </c>
    </row>
    <row r="2554" spans="1:9" x14ac:dyDescent="0.25">
      <c r="A2554" t="s">
        <v>223</v>
      </c>
      <c r="B2554">
        <v>13158.9</v>
      </c>
      <c r="C2554">
        <v>13126.6</v>
      </c>
      <c r="D2554">
        <v>13026.2</v>
      </c>
      <c r="E2554">
        <v>12989.9</v>
      </c>
      <c r="F2554">
        <v>492.43799999999999</v>
      </c>
      <c r="G2554">
        <v>0.37577899999999997</v>
      </c>
      <c r="H2554">
        <v>0.62688999999999995</v>
      </c>
      <c r="I2554">
        <v>0</v>
      </c>
    </row>
    <row r="2555" spans="1:9" x14ac:dyDescent="0.25">
      <c r="A2555" t="s">
        <v>223</v>
      </c>
      <c r="B2555">
        <v>13156.5</v>
      </c>
      <c r="C2555">
        <v>13125.5</v>
      </c>
      <c r="D2555">
        <v>13025.7</v>
      </c>
      <c r="E2555">
        <v>12989.3</v>
      </c>
      <c r="F2555">
        <v>492.48</v>
      </c>
      <c r="G2555">
        <v>0.37569399999999997</v>
      </c>
      <c r="H2555">
        <v>0.62932699999999997</v>
      </c>
      <c r="I2555">
        <v>0</v>
      </c>
    </row>
    <row r="2556" spans="1:9" x14ac:dyDescent="0.25">
      <c r="A2556" t="s">
        <v>223</v>
      </c>
      <c r="B2556">
        <v>13160.7</v>
      </c>
      <c r="C2556">
        <v>13129.4</v>
      </c>
      <c r="D2556">
        <v>13026</v>
      </c>
      <c r="E2556">
        <v>12988.6</v>
      </c>
      <c r="F2556">
        <v>492.29899999999998</v>
      </c>
      <c r="G2556">
        <v>0.37615599999999999</v>
      </c>
      <c r="H2556">
        <v>0.62803299999999995</v>
      </c>
      <c r="I2556">
        <v>0</v>
      </c>
    </row>
    <row r="2557" spans="1:9" x14ac:dyDescent="0.25">
      <c r="A2557" t="s">
        <v>223</v>
      </c>
      <c r="B2557">
        <v>13158.1</v>
      </c>
      <c r="C2557">
        <v>13124.2</v>
      </c>
      <c r="D2557">
        <v>13025.7</v>
      </c>
      <c r="E2557">
        <v>12988.8</v>
      </c>
      <c r="F2557">
        <v>492.56099999999998</v>
      </c>
      <c r="G2557">
        <v>0.37571199999999999</v>
      </c>
      <c r="H2557">
        <v>0.62818799999999997</v>
      </c>
      <c r="I2557">
        <v>0</v>
      </c>
    </row>
    <row r="2558" spans="1:9" x14ac:dyDescent="0.25">
      <c r="A2558" t="s">
        <v>223</v>
      </c>
      <c r="B2558">
        <v>13157.1</v>
      </c>
      <c r="C2558">
        <v>13125.3</v>
      </c>
      <c r="D2558">
        <v>13025.3</v>
      </c>
      <c r="E2558">
        <v>12988.8</v>
      </c>
      <c r="F2558">
        <v>492.21600000000001</v>
      </c>
      <c r="G2558">
        <v>0.37576999999999999</v>
      </c>
      <c r="H2558">
        <v>0.61912</v>
      </c>
      <c r="I2558">
        <v>0</v>
      </c>
    </row>
    <row r="2559" spans="1:9" x14ac:dyDescent="0.25">
      <c r="A2559" t="s">
        <v>223</v>
      </c>
      <c r="B2559">
        <v>13156.8</v>
      </c>
      <c r="C2559">
        <v>13123.4</v>
      </c>
      <c r="D2559">
        <v>13025.5</v>
      </c>
      <c r="E2559">
        <v>12989.4</v>
      </c>
      <c r="F2559">
        <v>492.56200000000001</v>
      </c>
      <c r="G2559">
        <v>0.37368200000000001</v>
      </c>
      <c r="H2559">
        <v>0.61912100000000003</v>
      </c>
      <c r="I2559">
        <v>0</v>
      </c>
    </row>
    <row r="2560" spans="1:9" x14ac:dyDescent="0.25">
      <c r="A2560" t="s">
        <v>223</v>
      </c>
      <c r="B2560">
        <v>13154.5</v>
      </c>
      <c r="C2560">
        <v>13122.9</v>
      </c>
      <c r="D2560">
        <v>13025.5</v>
      </c>
      <c r="E2560">
        <v>12989.9</v>
      </c>
      <c r="F2560">
        <v>492.84300000000002</v>
      </c>
      <c r="G2560">
        <v>0.37592100000000001</v>
      </c>
      <c r="H2560">
        <v>0.62904000000000004</v>
      </c>
      <c r="I2560">
        <v>0</v>
      </c>
    </row>
    <row r="2561" spans="1:25" x14ac:dyDescent="0.25">
      <c r="A2561" t="s">
        <v>223</v>
      </c>
      <c r="B2561">
        <v>13156</v>
      </c>
      <c r="C2561">
        <v>13124.5</v>
      </c>
      <c r="D2561">
        <v>13026.1</v>
      </c>
      <c r="E2561">
        <v>12989.9</v>
      </c>
      <c r="F2561">
        <v>492.822</v>
      </c>
      <c r="G2561">
        <v>0.37569399999999997</v>
      </c>
      <c r="H2561">
        <v>0.61912199999999995</v>
      </c>
      <c r="I2561">
        <v>0</v>
      </c>
    </row>
    <row r="2562" spans="1:25" x14ac:dyDescent="0.25">
      <c r="A2562" t="s">
        <v>223</v>
      </c>
      <c r="B2562">
        <v>13162.2</v>
      </c>
      <c r="C2562">
        <v>13125.3</v>
      </c>
      <c r="D2562">
        <v>13025.8</v>
      </c>
      <c r="E2562">
        <v>12988.9</v>
      </c>
      <c r="F2562">
        <v>492.44400000000002</v>
      </c>
      <c r="G2562">
        <v>0.36821900000000002</v>
      </c>
      <c r="H2562">
        <v>0.62976600000000005</v>
      </c>
      <c r="I2562">
        <v>0</v>
      </c>
    </row>
    <row r="2563" spans="1:25" x14ac:dyDescent="0.25">
      <c r="A2563" t="s">
        <v>223</v>
      </c>
      <c r="B2563">
        <v>13158.5</v>
      </c>
      <c r="C2563">
        <v>13125.2</v>
      </c>
      <c r="D2563">
        <v>13026.1</v>
      </c>
      <c r="E2563">
        <v>12989.5</v>
      </c>
      <c r="F2563">
        <v>492.86599999999999</v>
      </c>
      <c r="G2563">
        <v>0.37587900000000002</v>
      </c>
      <c r="H2563">
        <v>0.61910600000000005</v>
      </c>
      <c r="I2563">
        <v>0</v>
      </c>
    </row>
    <row r="2564" spans="1:25" x14ac:dyDescent="0.25">
      <c r="A2564" t="s">
        <v>223</v>
      </c>
      <c r="B2564">
        <v>13157.3</v>
      </c>
      <c r="C2564">
        <v>13126.2</v>
      </c>
      <c r="D2564">
        <v>13026</v>
      </c>
      <c r="E2564">
        <v>12989.4</v>
      </c>
      <c r="F2564">
        <v>492.54500000000002</v>
      </c>
      <c r="G2564">
        <v>0.37583499999999997</v>
      </c>
      <c r="H2564">
        <v>0.62597800000000003</v>
      </c>
      <c r="I2564">
        <v>0</v>
      </c>
    </row>
    <row r="2565" spans="1:25" x14ac:dyDescent="0.25">
      <c r="A2565" t="s">
        <v>223</v>
      </c>
      <c r="B2565">
        <v>13156.4</v>
      </c>
      <c r="C2565">
        <v>13125</v>
      </c>
      <c r="D2565">
        <v>13026.5</v>
      </c>
      <c r="E2565">
        <v>12989.9</v>
      </c>
      <c r="F2565">
        <v>492.63</v>
      </c>
      <c r="G2565">
        <v>0.37594300000000003</v>
      </c>
      <c r="H2565">
        <v>0.62958999999999998</v>
      </c>
      <c r="I2565">
        <v>0</v>
      </c>
    </row>
    <row r="2566" spans="1:25" x14ac:dyDescent="0.25">
      <c r="A2566" t="s">
        <v>223</v>
      </c>
      <c r="B2566">
        <v>13150.9</v>
      </c>
      <c r="C2566">
        <v>13119.8</v>
      </c>
      <c r="D2566">
        <v>13025.6</v>
      </c>
      <c r="E2566">
        <v>12990.2</v>
      </c>
      <c r="F2566">
        <v>492.86900000000003</v>
      </c>
      <c r="G2566">
        <v>0.375691</v>
      </c>
      <c r="H2566">
        <v>0.61912199999999995</v>
      </c>
      <c r="I2566">
        <v>0</v>
      </c>
    </row>
    <row r="2567" spans="1:25" x14ac:dyDescent="0.25">
      <c r="A2567" t="s">
        <v>223</v>
      </c>
      <c r="B2567">
        <v>13153.6</v>
      </c>
      <c r="C2567">
        <v>13122.5</v>
      </c>
      <c r="D2567">
        <v>13026</v>
      </c>
      <c r="E2567">
        <v>12989.5</v>
      </c>
      <c r="F2567">
        <v>492.44400000000002</v>
      </c>
      <c r="G2567">
        <v>0.37576399999999999</v>
      </c>
      <c r="H2567">
        <v>0.62964900000000001</v>
      </c>
      <c r="I2567">
        <v>0</v>
      </c>
    </row>
    <row r="2568" spans="1:25" x14ac:dyDescent="0.25">
      <c r="A2568" t="s">
        <v>223</v>
      </c>
      <c r="B2568">
        <v>13160.9</v>
      </c>
      <c r="C2568">
        <v>13129.9</v>
      </c>
      <c r="D2568">
        <v>13025.4</v>
      </c>
      <c r="E2568">
        <v>12989.4</v>
      </c>
      <c r="F2568">
        <v>492.625</v>
      </c>
      <c r="G2568">
        <v>0.37571700000000002</v>
      </c>
      <c r="H2568">
        <v>0.62129100000000004</v>
      </c>
      <c r="I2568">
        <v>0</v>
      </c>
    </row>
    <row r="2569" spans="1:25" x14ac:dyDescent="0.25">
      <c r="A2569" t="s">
        <v>223</v>
      </c>
      <c r="B2569">
        <v>13158.3</v>
      </c>
      <c r="C2569">
        <v>13126.5</v>
      </c>
      <c r="D2569">
        <v>13028.1</v>
      </c>
      <c r="E2569">
        <v>12989.3</v>
      </c>
      <c r="F2569">
        <v>492.67399999999998</v>
      </c>
      <c r="G2569">
        <v>0.37594</v>
      </c>
      <c r="H2569">
        <v>0.61912199999999995</v>
      </c>
      <c r="I2569">
        <v>0</v>
      </c>
    </row>
    <row r="2570" spans="1:25" x14ac:dyDescent="0.25">
      <c r="A2570" t="s">
        <v>223</v>
      </c>
      <c r="B2570">
        <v>13153.2</v>
      </c>
      <c r="C2570">
        <v>13121.3</v>
      </c>
      <c r="D2570">
        <v>13026.5</v>
      </c>
      <c r="E2570">
        <v>12990.1</v>
      </c>
      <c r="F2570">
        <v>492.54899999999998</v>
      </c>
      <c r="G2570">
        <v>0.37593599999999999</v>
      </c>
      <c r="H2570">
        <v>0.62761</v>
      </c>
      <c r="I2570">
        <v>0</v>
      </c>
    </row>
    <row r="2571" spans="1:25" x14ac:dyDescent="0.25">
      <c r="A2571" t="s">
        <v>223</v>
      </c>
      <c r="B2571">
        <v>13158.2</v>
      </c>
      <c r="C2571">
        <v>13126.9</v>
      </c>
      <c r="D2571">
        <v>13026.2</v>
      </c>
      <c r="E2571">
        <v>12989.7</v>
      </c>
      <c r="F2571">
        <v>492.68799999999999</v>
      </c>
      <c r="G2571">
        <v>0.37569000000000002</v>
      </c>
      <c r="H2571">
        <v>0.62477899999999997</v>
      </c>
      <c r="I2571">
        <v>0</v>
      </c>
    </row>
    <row r="2572" spans="1:25" x14ac:dyDescent="0.25">
      <c r="A2572" t="s">
        <v>223</v>
      </c>
      <c r="B2572">
        <v>13164.6</v>
      </c>
      <c r="C2572">
        <v>13132.8</v>
      </c>
      <c r="D2572">
        <v>13026.2</v>
      </c>
      <c r="E2572">
        <v>12989.5</v>
      </c>
      <c r="F2572">
        <v>492.56799999999998</v>
      </c>
      <c r="G2572">
        <v>0.37578800000000001</v>
      </c>
      <c r="H2572">
        <v>0.61912199999999995</v>
      </c>
      <c r="I2572">
        <v>0</v>
      </c>
    </row>
    <row r="2573" spans="1:25" x14ac:dyDescent="0.25">
      <c r="A2573" t="s">
        <v>223</v>
      </c>
      <c r="B2573">
        <v>13154.1</v>
      </c>
      <c r="C2573">
        <v>13122.2</v>
      </c>
      <c r="D2573">
        <v>13026.6</v>
      </c>
      <c r="E2573">
        <v>12990</v>
      </c>
      <c r="F2573">
        <v>492.46499999999997</v>
      </c>
      <c r="G2573">
        <v>0.37594499999999997</v>
      </c>
      <c r="H2573">
        <v>0.61912199999999995</v>
      </c>
      <c r="I2573">
        <v>0</v>
      </c>
    </row>
    <row r="2574" spans="1:25" x14ac:dyDescent="0.25">
      <c r="A2574" t="s">
        <v>223</v>
      </c>
      <c r="B2574">
        <v>13155.9</v>
      </c>
      <c r="C2574">
        <v>13124.7</v>
      </c>
      <c r="D2574">
        <v>13026.4</v>
      </c>
      <c r="E2574">
        <v>12989.8</v>
      </c>
      <c r="F2574">
        <v>492.59500000000003</v>
      </c>
      <c r="G2574">
        <v>0.37569000000000002</v>
      </c>
      <c r="H2574">
        <v>0.62146000000000001</v>
      </c>
      <c r="I2574">
        <v>0</v>
      </c>
    </row>
    <row r="2575" spans="1:25" x14ac:dyDescent="0.25">
      <c r="A2575" t="s">
        <v>223</v>
      </c>
      <c r="B2575">
        <v>13159.8</v>
      </c>
      <c r="C2575">
        <v>13127.7</v>
      </c>
      <c r="D2575">
        <v>13027.2</v>
      </c>
      <c r="E2575">
        <v>12989.9</v>
      </c>
      <c r="F2575">
        <v>492.77100000000002</v>
      </c>
      <c r="G2575">
        <v>0.377052</v>
      </c>
      <c r="H2575">
        <v>0.62541599999999997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223</v>
      </c>
      <c r="B2576">
        <v>13164.3</v>
      </c>
      <c r="C2576">
        <v>13129.8</v>
      </c>
      <c r="D2576">
        <v>13027</v>
      </c>
      <c r="E2576">
        <v>12991</v>
      </c>
      <c r="F2576">
        <v>492.755</v>
      </c>
      <c r="G2576">
        <v>0.375691</v>
      </c>
      <c r="H2576">
        <v>0.62970999999999999</v>
      </c>
      <c r="I2576">
        <v>0</v>
      </c>
      <c r="R2576">
        <f>AVERAGE(B2527:B2576)</f>
        <v>13155.231999999996</v>
      </c>
      <c r="S2576">
        <f>AVERAGE(C2527:C2576)</f>
        <v>13123.250000000002</v>
      </c>
      <c r="U2576">
        <f>_xlfn.VAR.P(B2527:B2576)</f>
        <v>94.96577600000272</v>
      </c>
      <c r="V2576">
        <f>_xlfn.VAR.P(C2527:C2576)</f>
        <v>91.485699999999284</v>
      </c>
      <c r="X2576">
        <f>1.96*SQRT(U2576)/50</f>
        <v>0.38200551047418702</v>
      </c>
      <c r="Y2576">
        <f>1.96*SQRT(V2576)/50</f>
        <v>0.37494077672080278</v>
      </c>
    </row>
    <row r="2577" spans="1:9" x14ac:dyDescent="0.25">
      <c r="A2577" t="s">
        <v>223</v>
      </c>
      <c r="B2577">
        <v>657840.30039999995</v>
      </c>
      <c r="C2577" t="s">
        <v>37</v>
      </c>
    </row>
    <row r="2578" spans="1:9" x14ac:dyDescent="0.25">
      <c r="A2578" t="s">
        <v>224</v>
      </c>
      <c r="B2578">
        <v>15790.7</v>
      </c>
      <c r="C2578">
        <v>15759.8</v>
      </c>
      <c r="D2578">
        <v>15712.6</v>
      </c>
      <c r="E2578">
        <v>15673.2</v>
      </c>
      <c r="F2578">
        <v>2713.41</v>
      </c>
      <c r="G2578">
        <v>0.37571100000000002</v>
      </c>
      <c r="H2578">
        <v>0.61912199999999995</v>
      </c>
      <c r="I2578">
        <v>0</v>
      </c>
    </row>
    <row r="2579" spans="1:9" x14ac:dyDescent="0.25">
      <c r="A2579" t="s">
        <v>224</v>
      </c>
      <c r="B2579">
        <v>15782.3</v>
      </c>
      <c r="C2579">
        <v>15751</v>
      </c>
      <c r="D2579">
        <v>15704.3</v>
      </c>
      <c r="E2579">
        <v>15664.7</v>
      </c>
      <c r="F2579">
        <v>2711.38</v>
      </c>
      <c r="G2579">
        <v>0.37573699999999999</v>
      </c>
      <c r="H2579">
        <v>0.62024000000000001</v>
      </c>
      <c r="I2579">
        <v>0</v>
      </c>
    </row>
    <row r="2580" spans="1:9" x14ac:dyDescent="0.25">
      <c r="A2580" t="s">
        <v>224</v>
      </c>
      <c r="B2580">
        <v>15837.2</v>
      </c>
      <c r="C2580">
        <v>15806.3</v>
      </c>
      <c r="D2580">
        <v>15752</v>
      </c>
      <c r="E2580">
        <v>15714</v>
      </c>
      <c r="F2580">
        <v>2735.33</v>
      </c>
      <c r="G2580">
        <v>0.37761099999999997</v>
      </c>
      <c r="H2580">
        <v>0.61907199999999996</v>
      </c>
      <c r="I2580">
        <v>0</v>
      </c>
    </row>
    <row r="2581" spans="1:9" x14ac:dyDescent="0.25">
      <c r="A2581" t="s">
        <v>224</v>
      </c>
      <c r="B2581">
        <v>15834.4</v>
      </c>
      <c r="C2581">
        <v>15801.7</v>
      </c>
      <c r="D2581">
        <v>15744.4</v>
      </c>
      <c r="E2581">
        <v>15709.5</v>
      </c>
      <c r="F2581">
        <v>2730.55</v>
      </c>
      <c r="G2581">
        <v>0.37570700000000001</v>
      </c>
      <c r="H2581">
        <v>0.62979600000000002</v>
      </c>
      <c r="I2581">
        <v>0</v>
      </c>
    </row>
    <row r="2582" spans="1:9" x14ac:dyDescent="0.25">
      <c r="A2582" t="s">
        <v>224</v>
      </c>
      <c r="B2582">
        <v>15829.1</v>
      </c>
      <c r="C2582">
        <v>15798</v>
      </c>
      <c r="D2582">
        <v>15746.7</v>
      </c>
      <c r="E2582">
        <v>15709.7</v>
      </c>
      <c r="F2582">
        <v>2739.34</v>
      </c>
      <c r="G2582">
        <v>0.37589699999999998</v>
      </c>
      <c r="H2582">
        <v>0.62543899999999997</v>
      </c>
      <c r="I2582">
        <v>0</v>
      </c>
    </row>
    <row r="2583" spans="1:9" x14ac:dyDescent="0.25">
      <c r="A2583" t="s">
        <v>224</v>
      </c>
      <c r="B2583">
        <v>15819.2</v>
      </c>
      <c r="C2583">
        <v>15787</v>
      </c>
      <c r="D2583">
        <v>15730</v>
      </c>
      <c r="E2583">
        <v>15694.2</v>
      </c>
      <c r="F2583">
        <v>2713.76</v>
      </c>
      <c r="G2583">
        <v>0.378438</v>
      </c>
      <c r="H2583">
        <v>0.62195400000000001</v>
      </c>
      <c r="I2583">
        <v>0</v>
      </c>
    </row>
    <row r="2584" spans="1:9" x14ac:dyDescent="0.25">
      <c r="A2584" t="s">
        <v>224</v>
      </c>
      <c r="B2584">
        <v>15774.8</v>
      </c>
      <c r="C2584">
        <v>15744.4</v>
      </c>
      <c r="D2584">
        <v>15696.4</v>
      </c>
      <c r="E2584">
        <v>15659.9</v>
      </c>
      <c r="F2584">
        <v>2707.3</v>
      </c>
      <c r="G2584">
        <v>0.37578699999999998</v>
      </c>
      <c r="H2584">
        <v>0.61912100000000003</v>
      </c>
      <c r="I2584">
        <v>0</v>
      </c>
    </row>
    <row r="2585" spans="1:9" x14ac:dyDescent="0.25">
      <c r="A2585" t="s">
        <v>224</v>
      </c>
      <c r="B2585">
        <v>15787.3</v>
      </c>
      <c r="C2585">
        <v>15755</v>
      </c>
      <c r="D2585">
        <v>15707.9</v>
      </c>
      <c r="E2585">
        <v>15670.3</v>
      </c>
      <c r="F2585">
        <v>2712.35</v>
      </c>
      <c r="G2585">
        <v>0.37569000000000002</v>
      </c>
      <c r="H2585">
        <v>0.62474399999999997</v>
      </c>
      <c r="I2585">
        <v>0</v>
      </c>
    </row>
    <row r="2586" spans="1:9" x14ac:dyDescent="0.25">
      <c r="A2586" t="s">
        <v>224</v>
      </c>
      <c r="B2586">
        <v>15775.4</v>
      </c>
      <c r="C2586">
        <v>15742.8</v>
      </c>
      <c r="D2586">
        <v>15694.5</v>
      </c>
      <c r="E2586">
        <v>15657.9</v>
      </c>
      <c r="F2586">
        <v>2698.73</v>
      </c>
      <c r="G2586">
        <v>0.37574200000000002</v>
      </c>
      <c r="H2586">
        <v>0.61912</v>
      </c>
      <c r="I2586">
        <v>0</v>
      </c>
    </row>
    <row r="2587" spans="1:9" x14ac:dyDescent="0.25">
      <c r="A2587" t="s">
        <v>224</v>
      </c>
      <c r="B2587">
        <v>15771.7</v>
      </c>
      <c r="C2587">
        <v>15740.2</v>
      </c>
      <c r="D2587">
        <v>15695.1</v>
      </c>
      <c r="E2587">
        <v>15655.8</v>
      </c>
      <c r="F2587">
        <v>2701.82</v>
      </c>
      <c r="G2587">
        <v>0.373143</v>
      </c>
      <c r="H2587">
        <v>0.61908099999999999</v>
      </c>
      <c r="I2587">
        <v>0</v>
      </c>
    </row>
    <row r="2588" spans="1:9" x14ac:dyDescent="0.25">
      <c r="A2588" t="s">
        <v>224</v>
      </c>
      <c r="B2588">
        <v>15803.7</v>
      </c>
      <c r="C2588">
        <v>15772.3</v>
      </c>
      <c r="D2588">
        <v>15723.2</v>
      </c>
      <c r="E2588">
        <v>15685.4</v>
      </c>
      <c r="F2588">
        <v>2724.87</v>
      </c>
      <c r="G2588">
        <v>0.37570599999999998</v>
      </c>
      <c r="H2588">
        <v>0.62937699999999996</v>
      </c>
      <c r="I2588">
        <v>0</v>
      </c>
    </row>
    <row r="2589" spans="1:9" x14ac:dyDescent="0.25">
      <c r="A2589" t="s">
        <v>224</v>
      </c>
      <c r="B2589">
        <v>15788</v>
      </c>
      <c r="C2589">
        <v>15754.6</v>
      </c>
      <c r="D2589">
        <v>15706.1</v>
      </c>
      <c r="E2589">
        <v>15666.6</v>
      </c>
      <c r="F2589">
        <v>2702.74</v>
      </c>
      <c r="G2589">
        <v>0.37613000000000002</v>
      </c>
      <c r="H2589">
        <v>0.61912199999999995</v>
      </c>
      <c r="I2589">
        <v>0</v>
      </c>
    </row>
    <row r="2590" spans="1:9" x14ac:dyDescent="0.25">
      <c r="A2590" t="s">
        <v>224</v>
      </c>
      <c r="B2590">
        <v>15788.2</v>
      </c>
      <c r="C2590">
        <v>15757.9</v>
      </c>
      <c r="D2590">
        <v>15705.2</v>
      </c>
      <c r="E2590">
        <v>15669.4</v>
      </c>
      <c r="F2590">
        <v>2702.06</v>
      </c>
      <c r="G2590">
        <v>0.37595099999999998</v>
      </c>
      <c r="H2590">
        <v>0.61911799999999995</v>
      </c>
      <c r="I2590">
        <v>0</v>
      </c>
    </row>
    <row r="2591" spans="1:9" x14ac:dyDescent="0.25">
      <c r="A2591" t="s">
        <v>224</v>
      </c>
      <c r="B2591">
        <v>15864.8</v>
      </c>
      <c r="C2591">
        <v>15831.8</v>
      </c>
      <c r="D2591">
        <v>15775</v>
      </c>
      <c r="E2591">
        <v>15737.6</v>
      </c>
      <c r="F2591">
        <v>2756.95</v>
      </c>
      <c r="G2591">
        <v>0.37569000000000002</v>
      </c>
      <c r="H2591">
        <v>0.62091099999999999</v>
      </c>
      <c r="I2591">
        <v>0</v>
      </c>
    </row>
    <row r="2592" spans="1:9" x14ac:dyDescent="0.25">
      <c r="A2592" t="s">
        <v>224</v>
      </c>
      <c r="B2592">
        <v>15826</v>
      </c>
      <c r="C2592">
        <v>15794.6</v>
      </c>
      <c r="D2592">
        <v>15743.2</v>
      </c>
      <c r="E2592">
        <v>15705.1</v>
      </c>
      <c r="F2592">
        <v>2735.37</v>
      </c>
      <c r="G2592">
        <v>0.37585299999999999</v>
      </c>
      <c r="H2592">
        <v>0.61912100000000003</v>
      </c>
      <c r="I2592">
        <v>0</v>
      </c>
    </row>
    <row r="2593" spans="1:9" x14ac:dyDescent="0.25">
      <c r="A2593" t="s">
        <v>224</v>
      </c>
      <c r="B2593">
        <v>15792.5</v>
      </c>
      <c r="C2593">
        <v>15761.1</v>
      </c>
      <c r="D2593">
        <v>15711.7</v>
      </c>
      <c r="E2593">
        <v>15674.8</v>
      </c>
      <c r="F2593">
        <v>2715.64</v>
      </c>
      <c r="G2593">
        <v>0.37596499999999999</v>
      </c>
      <c r="H2593">
        <v>0.62690500000000005</v>
      </c>
      <c r="I2593">
        <v>0</v>
      </c>
    </row>
    <row r="2594" spans="1:9" x14ac:dyDescent="0.25">
      <c r="A2594" t="s">
        <v>224</v>
      </c>
      <c r="B2594">
        <v>15780.8</v>
      </c>
      <c r="C2594">
        <v>15749.6</v>
      </c>
      <c r="D2594">
        <v>15703.4</v>
      </c>
      <c r="E2594">
        <v>15667.1</v>
      </c>
      <c r="F2594">
        <v>2706.72</v>
      </c>
      <c r="G2594">
        <v>0.37612800000000002</v>
      </c>
      <c r="H2594">
        <v>0.62748999999999999</v>
      </c>
      <c r="I2594">
        <v>0</v>
      </c>
    </row>
    <row r="2595" spans="1:9" x14ac:dyDescent="0.25">
      <c r="A2595" t="s">
        <v>224</v>
      </c>
      <c r="B2595">
        <v>15808</v>
      </c>
      <c r="C2595">
        <v>15776.4</v>
      </c>
      <c r="D2595">
        <v>15725.2</v>
      </c>
      <c r="E2595">
        <v>15687.3</v>
      </c>
      <c r="F2595">
        <v>2714.95</v>
      </c>
      <c r="G2595">
        <v>0.375693</v>
      </c>
      <c r="H2595">
        <v>0.62185800000000002</v>
      </c>
      <c r="I2595">
        <v>0</v>
      </c>
    </row>
    <row r="2596" spans="1:9" x14ac:dyDescent="0.25">
      <c r="A2596" t="s">
        <v>224</v>
      </c>
      <c r="B2596">
        <v>15896.3</v>
      </c>
      <c r="C2596">
        <v>15864.7</v>
      </c>
      <c r="D2596">
        <v>15799.5</v>
      </c>
      <c r="E2596">
        <v>15763</v>
      </c>
      <c r="F2596">
        <v>2769.23</v>
      </c>
      <c r="G2596">
        <v>0.375697</v>
      </c>
      <c r="H2596">
        <v>0.61912199999999995</v>
      </c>
      <c r="I2596">
        <v>0</v>
      </c>
    </row>
    <row r="2597" spans="1:9" x14ac:dyDescent="0.25">
      <c r="A2597" t="s">
        <v>224</v>
      </c>
      <c r="B2597">
        <v>15865.2</v>
      </c>
      <c r="C2597">
        <v>15833.8</v>
      </c>
      <c r="D2597">
        <v>15770</v>
      </c>
      <c r="E2597">
        <v>15733.3</v>
      </c>
      <c r="F2597">
        <v>2740.83</v>
      </c>
      <c r="G2597">
        <v>0.37572</v>
      </c>
      <c r="H2597">
        <v>0.62973800000000002</v>
      </c>
      <c r="I2597">
        <v>0</v>
      </c>
    </row>
    <row r="2598" spans="1:9" x14ac:dyDescent="0.25">
      <c r="A2598" t="s">
        <v>224</v>
      </c>
      <c r="B2598">
        <v>15834.8</v>
      </c>
      <c r="C2598">
        <v>15801.1</v>
      </c>
      <c r="D2598">
        <v>15743.3</v>
      </c>
      <c r="E2598">
        <v>15706.4</v>
      </c>
      <c r="F2598">
        <v>2729.08</v>
      </c>
      <c r="G2598">
        <v>0.37601899999999999</v>
      </c>
      <c r="H2598">
        <v>0.62519100000000005</v>
      </c>
      <c r="I2598">
        <v>0</v>
      </c>
    </row>
    <row r="2599" spans="1:9" x14ac:dyDescent="0.25">
      <c r="A2599" t="s">
        <v>224</v>
      </c>
      <c r="B2599">
        <v>15887.6</v>
      </c>
      <c r="C2599">
        <v>15856.6</v>
      </c>
      <c r="D2599">
        <v>15798.8</v>
      </c>
      <c r="E2599">
        <v>15764.5</v>
      </c>
      <c r="F2599">
        <v>2765.46</v>
      </c>
      <c r="G2599">
        <v>0.375691</v>
      </c>
      <c r="H2599">
        <v>0.62845399999999996</v>
      </c>
      <c r="I2599">
        <v>0</v>
      </c>
    </row>
    <row r="2600" spans="1:9" x14ac:dyDescent="0.25">
      <c r="A2600" t="s">
        <v>224</v>
      </c>
      <c r="B2600">
        <v>15831.8</v>
      </c>
      <c r="C2600">
        <v>15799.8</v>
      </c>
      <c r="D2600">
        <v>15748.6</v>
      </c>
      <c r="E2600">
        <v>15709.7</v>
      </c>
      <c r="F2600">
        <v>2738.77</v>
      </c>
      <c r="G2600">
        <v>0.37608900000000001</v>
      </c>
      <c r="H2600">
        <v>0.62603500000000001</v>
      </c>
      <c r="I2600">
        <v>0</v>
      </c>
    </row>
    <row r="2601" spans="1:9" x14ac:dyDescent="0.25">
      <c r="A2601" t="s">
        <v>224</v>
      </c>
      <c r="B2601">
        <v>15783.6</v>
      </c>
      <c r="C2601">
        <v>15749.4</v>
      </c>
      <c r="D2601">
        <v>15701.7</v>
      </c>
      <c r="E2601">
        <v>15664.5</v>
      </c>
      <c r="F2601">
        <v>2709.28</v>
      </c>
      <c r="G2601">
        <v>0.37576100000000001</v>
      </c>
      <c r="H2601">
        <v>0.62843499999999997</v>
      </c>
      <c r="I2601">
        <v>0</v>
      </c>
    </row>
    <row r="2602" spans="1:9" x14ac:dyDescent="0.25">
      <c r="A2602" t="s">
        <v>224</v>
      </c>
      <c r="B2602">
        <v>15786.8</v>
      </c>
      <c r="C2602">
        <v>15755</v>
      </c>
      <c r="D2602">
        <v>15707</v>
      </c>
      <c r="E2602">
        <v>15669</v>
      </c>
      <c r="F2602">
        <v>2704.14</v>
      </c>
      <c r="G2602">
        <v>0.37807800000000003</v>
      </c>
      <c r="H2602">
        <v>0.62780499999999995</v>
      </c>
      <c r="I2602">
        <v>0</v>
      </c>
    </row>
    <row r="2603" spans="1:9" x14ac:dyDescent="0.25">
      <c r="A2603" t="s">
        <v>224</v>
      </c>
      <c r="B2603">
        <v>15814</v>
      </c>
      <c r="C2603">
        <v>15783.2</v>
      </c>
      <c r="D2603">
        <v>15733.8</v>
      </c>
      <c r="E2603">
        <v>15695.3</v>
      </c>
      <c r="F2603">
        <v>2730.25</v>
      </c>
      <c r="G2603">
        <v>0.37596400000000002</v>
      </c>
      <c r="H2603">
        <v>0.61912199999999995</v>
      </c>
      <c r="I2603">
        <v>0</v>
      </c>
    </row>
    <row r="2604" spans="1:9" x14ac:dyDescent="0.25">
      <c r="A2604" t="s">
        <v>224</v>
      </c>
      <c r="B2604">
        <v>15813.4</v>
      </c>
      <c r="C2604">
        <v>15782.7</v>
      </c>
      <c r="D2604">
        <v>15734.6</v>
      </c>
      <c r="E2604">
        <v>15694.9</v>
      </c>
      <c r="F2604">
        <v>2724.53</v>
      </c>
      <c r="G2604">
        <v>0.375724</v>
      </c>
      <c r="H2604">
        <v>0.62976900000000002</v>
      </c>
      <c r="I2604">
        <v>0</v>
      </c>
    </row>
    <row r="2605" spans="1:9" x14ac:dyDescent="0.25">
      <c r="A2605" t="s">
        <v>224</v>
      </c>
      <c r="B2605">
        <v>15799.6</v>
      </c>
      <c r="C2605">
        <v>15768.2</v>
      </c>
      <c r="D2605">
        <v>15716</v>
      </c>
      <c r="E2605">
        <v>15680.2</v>
      </c>
      <c r="F2605">
        <v>2706.98</v>
      </c>
      <c r="G2605">
        <v>0.37569000000000002</v>
      </c>
      <c r="H2605">
        <v>0.62947699999999995</v>
      </c>
      <c r="I2605">
        <v>0</v>
      </c>
    </row>
    <row r="2606" spans="1:9" x14ac:dyDescent="0.25">
      <c r="A2606" t="s">
        <v>224</v>
      </c>
      <c r="B2606">
        <v>15792.4</v>
      </c>
      <c r="C2606">
        <v>15760.1</v>
      </c>
      <c r="D2606">
        <v>15709</v>
      </c>
      <c r="E2606">
        <v>15671.6</v>
      </c>
      <c r="F2606">
        <v>2705.03</v>
      </c>
      <c r="G2606">
        <v>0.375915</v>
      </c>
      <c r="H2606">
        <v>0.62528099999999998</v>
      </c>
      <c r="I2606">
        <v>0</v>
      </c>
    </row>
    <row r="2607" spans="1:9" x14ac:dyDescent="0.25">
      <c r="A2607" t="s">
        <v>224</v>
      </c>
      <c r="B2607">
        <v>15808.9</v>
      </c>
      <c r="C2607">
        <v>15776</v>
      </c>
      <c r="D2607">
        <v>15725.6</v>
      </c>
      <c r="E2607">
        <v>15689.8</v>
      </c>
      <c r="F2607">
        <v>2722.24</v>
      </c>
      <c r="G2607">
        <v>0.37570999999999999</v>
      </c>
      <c r="H2607">
        <v>0.61911899999999997</v>
      </c>
      <c r="I2607">
        <v>0</v>
      </c>
    </row>
    <row r="2608" spans="1:9" x14ac:dyDescent="0.25">
      <c r="A2608" t="s">
        <v>224</v>
      </c>
      <c r="B2608">
        <v>15832.1</v>
      </c>
      <c r="C2608">
        <v>15802.3</v>
      </c>
      <c r="D2608">
        <v>15746.3</v>
      </c>
      <c r="E2608">
        <v>15710.4</v>
      </c>
      <c r="F2608">
        <v>2741.21</v>
      </c>
      <c r="G2608">
        <v>0.37569200000000003</v>
      </c>
      <c r="H2608">
        <v>0.62863899999999995</v>
      </c>
      <c r="I2608">
        <v>0</v>
      </c>
    </row>
    <row r="2609" spans="1:9" x14ac:dyDescent="0.25">
      <c r="A2609" t="s">
        <v>224</v>
      </c>
      <c r="B2609">
        <v>15839.6</v>
      </c>
      <c r="C2609">
        <v>15808.6</v>
      </c>
      <c r="D2609">
        <v>15757.6</v>
      </c>
      <c r="E2609">
        <v>15720.7</v>
      </c>
      <c r="F2609">
        <v>2752.48</v>
      </c>
      <c r="G2609">
        <v>0.37569399999999997</v>
      </c>
      <c r="H2609">
        <v>0.62668599999999997</v>
      </c>
      <c r="I2609">
        <v>0</v>
      </c>
    </row>
    <row r="2610" spans="1:9" x14ac:dyDescent="0.25">
      <c r="A2610" t="s">
        <v>224</v>
      </c>
      <c r="B2610">
        <v>15851.3</v>
      </c>
      <c r="C2610">
        <v>15820.1</v>
      </c>
      <c r="D2610">
        <v>15767.7</v>
      </c>
      <c r="E2610">
        <v>15729.6</v>
      </c>
      <c r="F2610">
        <v>2761.73</v>
      </c>
      <c r="G2610">
        <v>0.37585000000000002</v>
      </c>
      <c r="H2610">
        <v>0.62652699999999995</v>
      </c>
      <c r="I2610">
        <v>0</v>
      </c>
    </row>
    <row r="2611" spans="1:9" x14ac:dyDescent="0.25">
      <c r="A2611" t="s">
        <v>224</v>
      </c>
      <c r="B2611">
        <v>15844.2</v>
      </c>
      <c r="C2611">
        <v>15811.9</v>
      </c>
      <c r="D2611">
        <v>15754.3</v>
      </c>
      <c r="E2611">
        <v>15718.3</v>
      </c>
      <c r="F2611">
        <v>2744.88</v>
      </c>
      <c r="G2611">
        <v>0.37569799999999998</v>
      </c>
      <c r="H2611">
        <v>0.62875099999999995</v>
      </c>
      <c r="I2611">
        <v>0</v>
      </c>
    </row>
    <row r="2612" spans="1:9" x14ac:dyDescent="0.25">
      <c r="A2612" t="s">
        <v>224</v>
      </c>
      <c r="B2612">
        <v>15881.7</v>
      </c>
      <c r="C2612">
        <v>15849.8</v>
      </c>
      <c r="D2612">
        <v>15785.2</v>
      </c>
      <c r="E2612">
        <v>15746.9</v>
      </c>
      <c r="F2612">
        <v>2762.18</v>
      </c>
      <c r="G2612">
        <v>0.37569599999999997</v>
      </c>
      <c r="H2612">
        <v>0.62760400000000005</v>
      </c>
      <c r="I2612">
        <v>0</v>
      </c>
    </row>
    <row r="2613" spans="1:9" x14ac:dyDescent="0.25">
      <c r="A2613" t="s">
        <v>224</v>
      </c>
      <c r="B2613">
        <v>15867.2</v>
      </c>
      <c r="C2613">
        <v>15835.9</v>
      </c>
      <c r="D2613">
        <v>15780.4</v>
      </c>
      <c r="E2613">
        <v>15744.6</v>
      </c>
      <c r="F2613">
        <v>2770.85</v>
      </c>
      <c r="G2613">
        <v>0.375691</v>
      </c>
      <c r="H2613">
        <v>0.62143300000000001</v>
      </c>
      <c r="I2613">
        <v>0</v>
      </c>
    </row>
    <row r="2614" spans="1:9" x14ac:dyDescent="0.25">
      <c r="A2614" t="s">
        <v>224</v>
      </c>
      <c r="B2614">
        <v>15891.5</v>
      </c>
      <c r="C2614">
        <v>15860.1</v>
      </c>
      <c r="D2614">
        <v>15804.5</v>
      </c>
      <c r="E2614">
        <v>15769.7</v>
      </c>
      <c r="F2614">
        <v>2790.18</v>
      </c>
      <c r="G2614">
        <v>0.37582300000000002</v>
      </c>
      <c r="H2614">
        <v>0.61912199999999995</v>
      </c>
      <c r="I2614">
        <v>0</v>
      </c>
    </row>
    <row r="2615" spans="1:9" x14ac:dyDescent="0.25">
      <c r="A2615" t="s">
        <v>224</v>
      </c>
      <c r="B2615">
        <v>15839.4</v>
      </c>
      <c r="C2615">
        <v>15808.2</v>
      </c>
      <c r="D2615">
        <v>15753.5</v>
      </c>
      <c r="E2615">
        <v>15720.5</v>
      </c>
      <c r="F2615">
        <v>2752.07</v>
      </c>
      <c r="G2615">
        <v>0.37575999999999998</v>
      </c>
      <c r="H2615">
        <v>0.62839299999999998</v>
      </c>
      <c r="I2615">
        <v>0</v>
      </c>
    </row>
    <row r="2616" spans="1:9" x14ac:dyDescent="0.25">
      <c r="A2616" t="s">
        <v>224</v>
      </c>
      <c r="B2616">
        <v>15838.2</v>
      </c>
      <c r="C2616">
        <v>15805.7</v>
      </c>
      <c r="D2616">
        <v>15754.7</v>
      </c>
      <c r="E2616">
        <v>15717.1</v>
      </c>
      <c r="F2616">
        <v>2753.94</v>
      </c>
      <c r="G2616">
        <v>0.375774</v>
      </c>
      <c r="H2616">
        <v>0.61912100000000003</v>
      </c>
      <c r="I2616">
        <v>0</v>
      </c>
    </row>
    <row r="2617" spans="1:9" x14ac:dyDescent="0.25">
      <c r="A2617" t="s">
        <v>224</v>
      </c>
      <c r="B2617">
        <v>15961.6</v>
      </c>
      <c r="C2617">
        <v>15930</v>
      </c>
      <c r="D2617">
        <v>15867.8</v>
      </c>
      <c r="E2617">
        <v>15836.9</v>
      </c>
      <c r="F2617">
        <v>2848.99</v>
      </c>
      <c r="G2617">
        <v>0.37571100000000002</v>
      </c>
      <c r="H2617">
        <v>0.61911700000000003</v>
      </c>
      <c r="I2617">
        <v>0</v>
      </c>
    </row>
    <row r="2618" spans="1:9" x14ac:dyDescent="0.25">
      <c r="A2618" t="s">
        <v>224</v>
      </c>
      <c r="B2618">
        <v>15884.5</v>
      </c>
      <c r="C2618">
        <v>15852.7</v>
      </c>
      <c r="D2618">
        <v>15797.1</v>
      </c>
      <c r="E2618">
        <v>15761.5</v>
      </c>
      <c r="F2618">
        <v>2780.25</v>
      </c>
      <c r="G2618">
        <v>0.37569599999999997</v>
      </c>
      <c r="H2618">
        <v>0.61912199999999995</v>
      </c>
      <c r="I2618">
        <v>0</v>
      </c>
    </row>
    <row r="2619" spans="1:9" x14ac:dyDescent="0.25">
      <c r="A2619" t="s">
        <v>224</v>
      </c>
      <c r="B2619">
        <v>15907.6</v>
      </c>
      <c r="C2619">
        <v>15875.3</v>
      </c>
      <c r="D2619">
        <v>15816.6</v>
      </c>
      <c r="E2619">
        <v>15780.5</v>
      </c>
      <c r="F2619">
        <v>2794.63</v>
      </c>
      <c r="G2619">
        <v>0.376108</v>
      </c>
      <c r="H2619">
        <v>0.61912199999999995</v>
      </c>
      <c r="I2619">
        <v>0</v>
      </c>
    </row>
    <row r="2620" spans="1:9" x14ac:dyDescent="0.25">
      <c r="A2620" t="s">
        <v>224</v>
      </c>
      <c r="B2620">
        <v>15787.6</v>
      </c>
      <c r="C2620">
        <v>15755.6</v>
      </c>
      <c r="D2620">
        <v>15706.3</v>
      </c>
      <c r="E2620">
        <v>15668.4</v>
      </c>
      <c r="F2620">
        <v>2708.92</v>
      </c>
      <c r="G2620">
        <v>0.37575999999999998</v>
      </c>
      <c r="H2620">
        <v>0.62839299999999998</v>
      </c>
      <c r="I2620">
        <v>0</v>
      </c>
    </row>
    <row r="2621" spans="1:9" x14ac:dyDescent="0.25">
      <c r="A2621" t="s">
        <v>224</v>
      </c>
      <c r="B2621">
        <v>15822.3</v>
      </c>
      <c r="C2621">
        <v>15790.7</v>
      </c>
      <c r="D2621">
        <v>15740</v>
      </c>
      <c r="E2621">
        <v>15702.1</v>
      </c>
      <c r="F2621">
        <v>2732.48</v>
      </c>
      <c r="G2621">
        <v>0.375695</v>
      </c>
      <c r="H2621">
        <v>0.61910900000000002</v>
      </c>
      <c r="I2621">
        <v>0</v>
      </c>
    </row>
    <row r="2622" spans="1:9" x14ac:dyDescent="0.25">
      <c r="A2622" t="s">
        <v>224</v>
      </c>
      <c r="B2622">
        <v>15885</v>
      </c>
      <c r="C2622">
        <v>15852.7</v>
      </c>
      <c r="D2622">
        <v>15789.8</v>
      </c>
      <c r="E2622">
        <v>15754.8</v>
      </c>
      <c r="F2622">
        <v>2771.01</v>
      </c>
      <c r="G2622">
        <v>0.37569999999999998</v>
      </c>
      <c r="H2622">
        <v>0.61912199999999995</v>
      </c>
      <c r="I2622">
        <v>0</v>
      </c>
    </row>
    <row r="2623" spans="1:9" x14ac:dyDescent="0.25">
      <c r="A2623" t="s">
        <v>224</v>
      </c>
      <c r="B2623">
        <v>15856.8</v>
      </c>
      <c r="C2623">
        <v>15825.6</v>
      </c>
      <c r="D2623">
        <v>15768.1</v>
      </c>
      <c r="E2623">
        <v>15733.2</v>
      </c>
      <c r="F2623">
        <v>2760.85</v>
      </c>
      <c r="G2623">
        <v>0.375693</v>
      </c>
      <c r="H2623">
        <v>0.62803699999999996</v>
      </c>
      <c r="I2623">
        <v>0</v>
      </c>
    </row>
    <row r="2624" spans="1:9" x14ac:dyDescent="0.25">
      <c r="A2624" t="s">
        <v>224</v>
      </c>
      <c r="B2624">
        <v>15806.4</v>
      </c>
      <c r="C2624">
        <v>15776.1</v>
      </c>
      <c r="D2624">
        <v>15722</v>
      </c>
      <c r="E2624">
        <v>15685.2</v>
      </c>
      <c r="F2624">
        <v>2718.13</v>
      </c>
      <c r="G2624">
        <v>0.37575799999999998</v>
      </c>
      <c r="H2624">
        <v>0.62258500000000006</v>
      </c>
      <c r="I2624">
        <v>0</v>
      </c>
    </row>
    <row r="2625" spans="1:25" x14ac:dyDescent="0.25">
      <c r="A2625" t="s">
        <v>224</v>
      </c>
      <c r="B2625">
        <v>15836.5</v>
      </c>
      <c r="C2625">
        <v>15804.9</v>
      </c>
      <c r="D2625">
        <v>15749.9</v>
      </c>
      <c r="E2625">
        <v>15712.3</v>
      </c>
      <c r="F2625">
        <v>2740.98</v>
      </c>
      <c r="G2625">
        <v>0.37570999999999999</v>
      </c>
      <c r="H2625">
        <v>0.62516799999999995</v>
      </c>
      <c r="I2625">
        <v>0</v>
      </c>
    </row>
    <row r="2626" spans="1:25" x14ac:dyDescent="0.25">
      <c r="A2626" t="s">
        <v>224</v>
      </c>
      <c r="B2626">
        <v>15831.1</v>
      </c>
      <c r="C2626">
        <v>15798.9</v>
      </c>
      <c r="D2626">
        <v>15746.3</v>
      </c>
      <c r="E2626">
        <v>15708.3</v>
      </c>
      <c r="F2626">
        <v>2730.93</v>
      </c>
      <c r="G2626">
        <v>0.37570999999999999</v>
      </c>
      <c r="H2626">
        <v>0.62811899999999998</v>
      </c>
      <c r="I2626">
        <v>0</v>
      </c>
    </row>
    <row r="2627" spans="1:25" x14ac:dyDescent="0.25">
      <c r="A2627" t="s">
        <v>224</v>
      </c>
      <c r="B2627">
        <v>15829.4</v>
      </c>
      <c r="C2627">
        <v>15798.8</v>
      </c>
      <c r="D2627">
        <v>15742.9</v>
      </c>
      <c r="E2627">
        <v>15707.3</v>
      </c>
      <c r="F2627">
        <v>2735.47</v>
      </c>
      <c r="G2627">
        <v>0.375697</v>
      </c>
      <c r="H2627">
        <v>0.61912199999999995</v>
      </c>
      <c r="I2627">
        <v>0</v>
      </c>
    </row>
    <row r="2628" spans="1:25" x14ac:dyDescent="0.25">
      <c r="A2628" t="s">
        <v>224</v>
      </c>
      <c r="B2628">
        <v>15835.5</v>
      </c>
      <c r="C2628">
        <v>15803.1</v>
      </c>
      <c r="D2628">
        <v>15749.7</v>
      </c>
      <c r="E2628">
        <v>15711</v>
      </c>
      <c r="F2628">
        <v>2742.45</v>
      </c>
      <c r="G2628">
        <v>0.37569000000000002</v>
      </c>
      <c r="H2628">
        <v>0.61911899999999997</v>
      </c>
      <c r="I2628">
        <v>0</v>
      </c>
    </row>
    <row r="2629" spans="1:25" x14ac:dyDescent="0.25">
      <c r="A2629" t="s">
        <v>224</v>
      </c>
      <c r="B2629">
        <v>15822.6</v>
      </c>
      <c r="C2629">
        <v>15790.6</v>
      </c>
      <c r="D2629">
        <v>15737</v>
      </c>
      <c r="E2629">
        <v>15699.7</v>
      </c>
      <c r="F2629">
        <v>2728.07</v>
      </c>
      <c r="G2629">
        <v>0.37629200000000002</v>
      </c>
      <c r="H2629">
        <v>0.61912100000000003</v>
      </c>
      <c r="I2629">
        <v>0</v>
      </c>
    </row>
    <row r="2630" spans="1:25" x14ac:dyDescent="0.25">
      <c r="A2630" t="s">
        <v>224</v>
      </c>
      <c r="B2630">
        <v>15816.3</v>
      </c>
      <c r="C2630">
        <v>15784.3</v>
      </c>
      <c r="D2630">
        <v>15733.5</v>
      </c>
      <c r="E2630">
        <v>15696.4</v>
      </c>
      <c r="F2630">
        <v>2734.9</v>
      </c>
      <c r="G2630">
        <v>0.375691</v>
      </c>
      <c r="H2630">
        <v>0.61912199999999995</v>
      </c>
      <c r="I2630">
        <v>0</v>
      </c>
    </row>
    <row r="2631" spans="1:25" x14ac:dyDescent="0.25">
      <c r="A2631" t="s">
        <v>224</v>
      </c>
      <c r="B2631">
        <v>15808.6</v>
      </c>
      <c r="C2631">
        <v>15776.8</v>
      </c>
      <c r="D2631">
        <v>15726.9</v>
      </c>
      <c r="E2631">
        <v>15688.8</v>
      </c>
      <c r="F2631">
        <v>2728.55</v>
      </c>
      <c r="G2631">
        <v>0.376025</v>
      </c>
      <c r="H2631">
        <v>0.62975499999999995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224</v>
      </c>
      <c r="B2632">
        <v>15794</v>
      </c>
      <c r="C2632">
        <v>15761.2</v>
      </c>
      <c r="D2632">
        <v>15712.1</v>
      </c>
      <c r="E2632">
        <v>15673.4</v>
      </c>
      <c r="F2632">
        <v>2718.41</v>
      </c>
      <c r="G2632">
        <v>0.37574000000000002</v>
      </c>
      <c r="H2632">
        <v>0.62724299999999999</v>
      </c>
      <c r="I2632">
        <v>0</v>
      </c>
      <c r="R2632">
        <f>AVERAGE(B2583:B2632)</f>
        <v>15829.316000000001</v>
      </c>
      <c r="S2632">
        <f>AVERAGE(C2583:C2632)</f>
        <v>15797.563999999998</v>
      </c>
      <c r="U2632">
        <f>_xlfn.VAR.P(B2583:B2632)</f>
        <v>1613.6385440000065</v>
      </c>
      <c r="V2632">
        <f>_xlfn.VAR.P(C2583:C2632)</f>
        <v>1617.9391039999987</v>
      </c>
      <c r="X2632">
        <f>1.96*SQRT(U2632)/50</f>
        <v>1.5746687055543365</v>
      </c>
      <c r="Y2632">
        <f>1.96*SQRT(V2632)/50</f>
        <v>1.5767656594340702</v>
      </c>
    </row>
    <row r="2633" spans="1:25" x14ac:dyDescent="0.25">
      <c r="A2633" t="s">
        <v>224</v>
      </c>
      <c r="B2633">
        <v>791569.66639999999</v>
      </c>
      <c r="C2633" t="s">
        <v>37</v>
      </c>
    </row>
    <row r="2634" spans="1:25" x14ac:dyDescent="0.25">
      <c r="A2634" t="s">
        <v>225</v>
      </c>
      <c r="B2634">
        <v>13162.8</v>
      </c>
      <c r="C2634">
        <v>13130.2</v>
      </c>
      <c r="D2634">
        <v>13025.4</v>
      </c>
      <c r="E2634">
        <v>12499.9</v>
      </c>
      <c r="F2634">
        <v>0</v>
      </c>
      <c r="G2634">
        <v>0.40633399999999997</v>
      </c>
      <c r="H2634">
        <v>0.59337700000000004</v>
      </c>
      <c r="I2634">
        <v>0</v>
      </c>
    </row>
    <row r="2635" spans="1:25" x14ac:dyDescent="0.25">
      <c r="A2635" t="s">
        <v>225</v>
      </c>
      <c r="B2635">
        <v>13165.4</v>
      </c>
      <c r="C2635">
        <v>13131.6</v>
      </c>
      <c r="D2635">
        <v>13025.4</v>
      </c>
      <c r="E2635">
        <v>12499.9</v>
      </c>
      <c r="F2635">
        <v>0</v>
      </c>
      <c r="G2635">
        <v>0.403138</v>
      </c>
      <c r="H2635">
        <v>0.59340800000000005</v>
      </c>
      <c r="I2635">
        <v>0</v>
      </c>
    </row>
    <row r="2636" spans="1:25" x14ac:dyDescent="0.25">
      <c r="A2636" t="s">
        <v>225</v>
      </c>
      <c r="B2636">
        <v>13164.1</v>
      </c>
      <c r="C2636">
        <v>13131.7</v>
      </c>
      <c r="D2636">
        <v>13025.7</v>
      </c>
      <c r="E2636">
        <v>12500.5</v>
      </c>
      <c r="F2636">
        <v>0</v>
      </c>
      <c r="G2636">
        <v>0.41010200000000002</v>
      </c>
      <c r="H2636">
        <v>0.59337399999999996</v>
      </c>
      <c r="I2636">
        <v>0</v>
      </c>
    </row>
    <row r="2637" spans="1:25" x14ac:dyDescent="0.25">
      <c r="A2637" t="s">
        <v>225</v>
      </c>
      <c r="B2637">
        <v>13165.4</v>
      </c>
      <c r="C2637">
        <v>13133</v>
      </c>
      <c r="D2637">
        <v>13025.8</v>
      </c>
      <c r="E2637">
        <v>12500.8</v>
      </c>
      <c r="F2637">
        <v>0</v>
      </c>
      <c r="G2637">
        <v>0.402862</v>
      </c>
      <c r="H2637">
        <v>0.59328899999999996</v>
      </c>
      <c r="I2637">
        <v>0</v>
      </c>
    </row>
    <row r="2638" spans="1:25" x14ac:dyDescent="0.25">
      <c r="A2638" t="s">
        <v>225</v>
      </c>
      <c r="B2638">
        <v>13159.6</v>
      </c>
      <c r="C2638">
        <v>13127.3</v>
      </c>
      <c r="D2638">
        <v>13025.4</v>
      </c>
      <c r="E2638">
        <v>12500.3</v>
      </c>
      <c r="F2638">
        <v>0</v>
      </c>
      <c r="G2638">
        <v>0.40844399999999997</v>
      </c>
      <c r="H2638">
        <v>0.60098799999999997</v>
      </c>
      <c r="I2638">
        <v>0</v>
      </c>
    </row>
    <row r="2639" spans="1:25" x14ac:dyDescent="0.25">
      <c r="A2639" t="s">
        <v>225</v>
      </c>
      <c r="B2639">
        <v>13164.1</v>
      </c>
      <c r="C2639">
        <v>13132.3</v>
      </c>
      <c r="D2639">
        <v>13024.4</v>
      </c>
      <c r="E2639">
        <v>12499.1</v>
      </c>
      <c r="F2639">
        <v>0</v>
      </c>
      <c r="G2639">
        <v>0.41010099999999999</v>
      </c>
      <c r="H2639">
        <v>0.59337600000000001</v>
      </c>
      <c r="I2639">
        <v>0</v>
      </c>
    </row>
    <row r="2640" spans="1:25" x14ac:dyDescent="0.25">
      <c r="A2640" t="s">
        <v>225</v>
      </c>
      <c r="B2640">
        <v>13165.7</v>
      </c>
      <c r="C2640">
        <v>13133</v>
      </c>
      <c r="D2640">
        <v>13024.9</v>
      </c>
      <c r="E2640">
        <v>12499.4</v>
      </c>
      <c r="F2640">
        <v>0</v>
      </c>
      <c r="G2640">
        <v>0.40335700000000002</v>
      </c>
      <c r="H2640">
        <v>0.59338500000000005</v>
      </c>
      <c r="I2640">
        <v>0</v>
      </c>
    </row>
    <row r="2641" spans="1:9" x14ac:dyDescent="0.25">
      <c r="A2641" t="s">
        <v>225</v>
      </c>
      <c r="B2641">
        <v>13165.5</v>
      </c>
      <c r="C2641">
        <v>13132.5</v>
      </c>
      <c r="D2641">
        <v>13025</v>
      </c>
      <c r="E2641">
        <v>12500.1</v>
      </c>
      <c r="F2641">
        <v>0</v>
      </c>
      <c r="G2641">
        <v>0.40332000000000001</v>
      </c>
      <c r="H2641">
        <v>0.59310600000000002</v>
      </c>
      <c r="I2641">
        <v>0</v>
      </c>
    </row>
    <row r="2642" spans="1:9" x14ac:dyDescent="0.25">
      <c r="A2642" t="s">
        <v>225</v>
      </c>
      <c r="B2642">
        <v>13161.4</v>
      </c>
      <c r="C2642">
        <v>13129.1</v>
      </c>
      <c r="D2642">
        <v>13024.9</v>
      </c>
      <c r="E2642">
        <v>12500.7</v>
      </c>
      <c r="F2642">
        <v>0</v>
      </c>
      <c r="G2642">
        <v>0.40512199999999998</v>
      </c>
      <c r="H2642">
        <v>0.593418</v>
      </c>
      <c r="I2642">
        <v>0</v>
      </c>
    </row>
    <row r="2643" spans="1:9" x14ac:dyDescent="0.25">
      <c r="A2643" t="s">
        <v>225</v>
      </c>
      <c r="B2643">
        <v>13161</v>
      </c>
      <c r="C2643">
        <v>13128.7</v>
      </c>
      <c r="D2643">
        <v>13024.3</v>
      </c>
      <c r="E2643">
        <v>12499.9</v>
      </c>
      <c r="F2643">
        <v>0</v>
      </c>
      <c r="G2643">
        <v>0.40294099999999999</v>
      </c>
      <c r="H2643">
        <v>0.59342099999999998</v>
      </c>
      <c r="I2643">
        <v>0</v>
      </c>
    </row>
    <row r="2644" spans="1:9" x14ac:dyDescent="0.25">
      <c r="A2644" t="s">
        <v>225</v>
      </c>
      <c r="B2644">
        <v>13168.8</v>
      </c>
      <c r="C2644">
        <v>13137.3</v>
      </c>
      <c r="D2644">
        <v>13027.1</v>
      </c>
      <c r="E2644">
        <v>12500.4</v>
      </c>
      <c r="F2644">
        <v>0</v>
      </c>
      <c r="G2644">
        <v>0.40290999999999999</v>
      </c>
      <c r="H2644">
        <v>0.59328099999999995</v>
      </c>
      <c r="I2644">
        <v>0</v>
      </c>
    </row>
    <row r="2645" spans="1:9" x14ac:dyDescent="0.25">
      <c r="A2645" t="s">
        <v>225</v>
      </c>
      <c r="B2645">
        <v>13168.4</v>
      </c>
      <c r="C2645">
        <v>13134.5</v>
      </c>
      <c r="D2645">
        <v>13026.7</v>
      </c>
      <c r="E2645">
        <v>12500.8</v>
      </c>
      <c r="F2645">
        <v>0</v>
      </c>
      <c r="G2645">
        <v>0.40393200000000001</v>
      </c>
      <c r="H2645">
        <v>0.59341900000000003</v>
      </c>
      <c r="I2645">
        <v>0</v>
      </c>
    </row>
    <row r="2646" spans="1:9" x14ac:dyDescent="0.25">
      <c r="A2646" t="s">
        <v>225</v>
      </c>
      <c r="B2646">
        <v>13165.1</v>
      </c>
      <c r="C2646">
        <v>13132.1</v>
      </c>
      <c r="D2646">
        <v>13025.6</v>
      </c>
      <c r="E2646">
        <v>12500.2</v>
      </c>
      <c r="F2646">
        <v>0</v>
      </c>
      <c r="G2646">
        <v>0.40287200000000001</v>
      </c>
      <c r="H2646">
        <v>0.60086099999999998</v>
      </c>
      <c r="I2646">
        <v>0</v>
      </c>
    </row>
    <row r="2647" spans="1:9" x14ac:dyDescent="0.25">
      <c r="A2647" t="s">
        <v>225</v>
      </c>
      <c r="B2647">
        <v>13172.4</v>
      </c>
      <c r="C2647">
        <v>13139.7</v>
      </c>
      <c r="D2647">
        <v>13026.8</v>
      </c>
      <c r="E2647">
        <v>12500.4</v>
      </c>
      <c r="F2647">
        <v>0</v>
      </c>
      <c r="G2647">
        <v>0.40394200000000002</v>
      </c>
      <c r="H2647">
        <v>0.59341999999999995</v>
      </c>
      <c r="I2647">
        <v>0</v>
      </c>
    </row>
    <row r="2648" spans="1:9" x14ac:dyDescent="0.25">
      <c r="A2648" t="s">
        <v>225</v>
      </c>
      <c r="B2648">
        <v>13162.5</v>
      </c>
      <c r="C2648">
        <v>13128.7</v>
      </c>
      <c r="D2648">
        <v>13024.3</v>
      </c>
      <c r="E2648">
        <v>12499.7</v>
      </c>
      <c r="F2648">
        <v>0</v>
      </c>
      <c r="G2648">
        <v>0.40886600000000001</v>
      </c>
      <c r="H2648">
        <v>0.59341500000000003</v>
      </c>
      <c r="I2648">
        <v>0</v>
      </c>
    </row>
    <row r="2649" spans="1:9" x14ac:dyDescent="0.25">
      <c r="A2649" t="s">
        <v>225</v>
      </c>
      <c r="B2649">
        <v>13161</v>
      </c>
      <c r="C2649">
        <v>13126.4</v>
      </c>
      <c r="D2649">
        <v>13023.8</v>
      </c>
      <c r="E2649">
        <v>12499.4</v>
      </c>
      <c r="F2649">
        <v>0</v>
      </c>
      <c r="G2649">
        <v>0.40621299999999999</v>
      </c>
      <c r="H2649">
        <v>0.60091099999999997</v>
      </c>
      <c r="I2649">
        <v>0</v>
      </c>
    </row>
    <row r="2650" spans="1:9" x14ac:dyDescent="0.25">
      <c r="A2650" t="s">
        <v>225</v>
      </c>
      <c r="B2650">
        <v>13167</v>
      </c>
      <c r="C2650">
        <v>13131.6</v>
      </c>
      <c r="D2650">
        <v>13024.5</v>
      </c>
      <c r="E2650">
        <v>12499.6</v>
      </c>
      <c r="F2650">
        <v>0</v>
      </c>
      <c r="G2650">
        <v>0.41010099999999999</v>
      </c>
      <c r="H2650">
        <v>0.59338599999999997</v>
      </c>
      <c r="I2650">
        <v>0</v>
      </c>
    </row>
    <row r="2651" spans="1:9" x14ac:dyDescent="0.25">
      <c r="A2651" t="s">
        <v>225</v>
      </c>
      <c r="B2651">
        <v>13159.2</v>
      </c>
      <c r="C2651">
        <v>13126.7</v>
      </c>
      <c r="D2651">
        <v>13024.3</v>
      </c>
      <c r="E2651">
        <v>12499.3</v>
      </c>
      <c r="F2651">
        <v>0</v>
      </c>
      <c r="G2651">
        <v>0.40512500000000001</v>
      </c>
      <c r="H2651">
        <v>0.59341900000000003</v>
      </c>
      <c r="I2651">
        <v>0</v>
      </c>
    </row>
    <row r="2652" spans="1:9" x14ac:dyDescent="0.25">
      <c r="A2652" t="s">
        <v>225</v>
      </c>
      <c r="B2652">
        <v>13165.5</v>
      </c>
      <c r="C2652">
        <v>13132.5</v>
      </c>
      <c r="D2652">
        <v>13025.1</v>
      </c>
      <c r="E2652">
        <v>12499.5</v>
      </c>
      <c r="F2652">
        <v>0</v>
      </c>
      <c r="G2652">
        <v>0.402887</v>
      </c>
      <c r="H2652">
        <v>0.59342099999999998</v>
      </c>
      <c r="I2652">
        <v>0</v>
      </c>
    </row>
    <row r="2653" spans="1:9" x14ac:dyDescent="0.25">
      <c r="A2653" t="s">
        <v>225</v>
      </c>
      <c r="B2653">
        <v>13167.4</v>
      </c>
      <c r="C2653">
        <v>13131.1</v>
      </c>
      <c r="D2653">
        <v>13024.8</v>
      </c>
      <c r="E2653">
        <v>12499.5</v>
      </c>
      <c r="F2653">
        <v>0</v>
      </c>
      <c r="G2653">
        <v>0.410103</v>
      </c>
      <c r="H2653">
        <v>0.59339799999999998</v>
      </c>
      <c r="I2653">
        <v>0</v>
      </c>
    </row>
    <row r="2654" spans="1:9" x14ac:dyDescent="0.25">
      <c r="A2654" t="s">
        <v>225</v>
      </c>
      <c r="B2654">
        <v>13165.8</v>
      </c>
      <c r="C2654">
        <v>13132.5</v>
      </c>
      <c r="D2654">
        <v>13024.3</v>
      </c>
      <c r="E2654">
        <v>12499.1</v>
      </c>
      <c r="F2654">
        <v>0</v>
      </c>
      <c r="G2654">
        <v>0.41010099999999999</v>
      </c>
      <c r="H2654">
        <v>0.59340899999999996</v>
      </c>
      <c r="I2654">
        <v>0</v>
      </c>
    </row>
    <row r="2655" spans="1:9" x14ac:dyDescent="0.25">
      <c r="A2655" t="s">
        <v>225</v>
      </c>
      <c r="B2655">
        <v>13163.9</v>
      </c>
      <c r="C2655">
        <v>13131.7</v>
      </c>
      <c r="D2655">
        <v>13025.1</v>
      </c>
      <c r="E2655">
        <v>12499.9</v>
      </c>
      <c r="F2655">
        <v>0</v>
      </c>
      <c r="G2655">
        <v>0.410103</v>
      </c>
      <c r="H2655">
        <v>0.59339799999999998</v>
      </c>
      <c r="I2655">
        <v>0</v>
      </c>
    </row>
    <row r="2656" spans="1:9" x14ac:dyDescent="0.25">
      <c r="A2656" t="s">
        <v>225</v>
      </c>
      <c r="B2656">
        <v>13162.6</v>
      </c>
      <c r="C2656">
        <v>13130.3</v>
      </c>
      <c r="D2656">
        <v>13024.3</v>
      </c>
      <c r="E2656">
        <v>12499.4</v>
      </c>
      <c r="F2656">
        <v>0</v>
      </c>
      <c r="G2656">
        <v>0.40543699999999999</v>
      </c>
      <c r="H2656">
        <v>0.59341999999999995</v>
      </c>
      <c r="I2656">
        <v>0</v>
      </c>
    </row>
    <row r="2657" spans="1:9" x14ac:dyDescent="0.25">
      <c r="A2657" t="s">
        <v>225</v>
      </c>
      <c r="B2657">
        <v>13165.5</v>
      </c>
      <c r="C2657">
        <v>13134.5</v>
      </c>
      <c r="D2657">
        <v>13026</v>
      </c>
      <c r="E2657">
        <v>12500.1</v>
      </c>
      <c r="F2657">
        <v>0</v>
      </c>
      <c r="G2657">
        <v>0.40404600000000002</v>
      </c>
      <c r="H2657">
        <v>0.59339399999999998</v>
      </c>
      <c r="I2657">
        <v>0</v>
      </c>
    </row>
    <row r="2658" spans="1:9" x14ac:dyDescent="0.25">
      <c r="A2658" t="s">
        <v>225</v>
      </c>
      <c r="B2658">
        <v>13168.9</v>
      </c>
      <c r="C2658">
        <v>13135.9</v>
      </c>
      <c r="D2658">
        <v>13025.3</v>
      </c>
      <c r="E2658">
        <v>12499.8</v>
      </c>
      <c r="F2658">
        <v>0</v>
      </c>
      <c r="G2658">
        <v>0.406692</v>
      </c>
      <c r="H2658">
        <v>0.59331299999999998</v>
      </c>
      <c r="I2658">
        <v>0</v>
      </c>
    </row>
    <row r="2659" spans="1:9" x14ac:dyDescent="0.25">
      <c r="A2659" t="s">
        <v>225</v>
      </c>
      <c r="B2659">
        <v>13164.8</v>
      </c>
      <c r="C2659">
        <v>13131.5</v>
      </c>
      <c r="D2659">
        <v>13024.7</v>
      </c>
      <c r="E2659">
        <v>12499.6</v>
      </c>
      <c r="F2659">
        <v>0</v>
      </c>
      <c r="G2659">
        <v>0.40570099999999998</v>
      </c>
      <c r="H2659">
        <v>0.59342099999999998</v>
      </c>
      <c r="I2659">
        <v>0</v>
      </c>
    </row>
    <row r="2660" spans="1:9" x14ac:dyDescent="0.25">
      <c r="A2660" t="s">
        <v>225</v>
      </c>
      <c r="B2660">
        <v>13159.5</v>
      </c>
      <c r="C2660">
        <v>13127.7</v>
      </c>
      <c r="D2660">
        <v>13024.7</v>
      </c>
      <c r="E2660">
        <v>12500.3</v>
      </c>
      <c r="F2660">
        <v>0</v>
      </c>
      <c r="G2660">
        <v>0.40345900000000001</v>
      </c>
      <c r="H2660">
        <v>0.59342099999999998</v>
      </c>
      <c r="I2660">
        <v>0</v>
      </c>
    </row>
    <row r="2661" spans="1:9" x14ac:dyDescent="0.25">
      <c r="A2661" t="s">
        <v>225</v>
      </c>
      <c r="B2661">
        <v>13163.6</v>
      </c>
      <c r="C2661">
        <v>13131.8</v>
      </c>
      <c r="D2661">
        <v>13024.9</v>
      </c>
      <c r="E2661">
        <v>12500.4</v>
      </c>
      <c r="F2661">
        <v>0</v>
      </c>
      <c r="G2661">
        <v>0.40565299999999999</v>
      </c>
      <c r="H2661">
        <v>0.59483299999999995</v>
      </c>
      <c r="I2661">
        <v>0</v>
      </c>
    </row>
    <row r="2662" spans="1:9" x14ac:dyDescent="0.25">
      <c r="A2662" t="s">
        <v>225</v>
      </c>
      <c r="B2662">
        <v>13168.1</v>
      </c>
      <c r="C2662">
        <v>13136.9</v>
      </c>
      <c r="D2662">
        <v>13025.8</v>
      </c>
      <c r="E2662">
        <v>12499.8</v>
      </c>
      <c r="F2662">
        <v>0</v>
      </c>
      <c r="G2662">
        <v>0.41010099999999999</v>
      </c>
      <c r="H2662">
        <v>0.59342099999999998</v>
      </c>
      <c r="I2662">
        <v>0</v>
      </c>
    </row>
    <row r="2663" spans="1:9" x14ac:dyDescent="0.25">
      <c r="A2663" t="s">
        <v>225</v>
      </c>
      <c r="B2663">
        <v>13172.4</v>
      </c>
      <c r="C2663">
        <v>13138.8</v>
      </c>
      <c r="D2663">
        <v>13026.5</v>
      </c>
      <c r="E2663">
        <v>12500.3</v>
      </c>
      <c r="F2663">
        <v>0</v>
      </c>
      <c r="G2663">
        <v>0.40302900000000003</v>
      </c>
      <c r="H2663">
        <v>0.59339500000000001</v>
      </c>
      <c r="I2663">
        <v>0</v>
      </c>
    </row>
    <row r="2664" spans="1:9" x14ac:dyDescent="0.25">
      <c r="A2664" t="s">
        <v>225</v>
      </c>
      <c r="B2664">
        <v>13183</v>
      </c>
      <c r="C2664">
        <v>13149.4</v>
      </c>
      <c r="D2664">
        <v>13027.5</v>
      </c>
      <c r="E2664">
        <v>12500.2</v>
      </c>
      <c r="F2664">
        <v>0</v>
      </c>
      <c r="G2664">
        <v>0.41010200000000002</v>
      </c>
      <c r="H2664">
        <v>0.593418</v>
      </c>
      <c r="I2664">
        <v>0</v>
      </c>
    </row>
    <row r="2665" spans="1:9" x14ac:dyDescent="0.25">
      <c r="A2665" t="s">
        <v>225</v>
      </c>
      <c r="B2665">
        <v>13170.9</v>
      </c>
      <c r="C2665">
        <v>13137.6</v>
      </c>
      <c r="D2665">
        <v>13026.7</v>
      </c>
      <c r="E2665">
        <v>12501</v>
      </c>
      <c r="F2665">
        <v>0</v>
      </c>
      <c r="G2665">
        <v>0.40646199999999999</v>
      </c>
      <c r="H2665">
        <v>0.59338500000000005</v>
      </c>
      <c r="I2665">
        <v>0</v>
      </c>
    </row>
    <row r="2666" spans="1:9" x14ac:dyDescent="0.25">
      <c r="A2666" t="s">
        <v>225</v>
      </c>
      <c r="B2666">
        <v>13163.8</v>
      </c>
      <c r="C2666">
        <v>13131.4</v>
      </c>
      <c r="D2666">
        <v>13025.1</v>
      </c>
      <c r="E2666">
        <v>12500.4</v>
      </c>
      <c r="F2666">
        <v>0</v>
      </c>
      <c r="G2666">
        <v>0.41010099999999999</v>
      </c>
      <c r="H2666">
        <v>0.593302</v>
      </c>
      <c r="I2666">
        <v>0</v>
      </c>
    </row>
    <row r="2667" spans="1:9" x14ac:dyDescent="0.25">
      <c r="A2667" t="s">
        <v>225</v>
      </c>
      <c r="B2667">
        <v>13159.5</v>
      </c>
      <c r="C2667">
        <v>13127.4</v>
      </c>
      <c r="D2667">
        <v>13024.6</v>
      </c>
      <c r="E2667">
        <v>12500.2</v>
      </c>
      <c r="F2667">
        <v>0</v>
      </c>
      <c r="G2667">
        <v>0.403281</v>
      </c>
      <c r="H2667">
        <v>0.59339200000000003</v>
      </c>
      <c r="I2667">
        <v>0</v>
      </c>
    </row>
    <row r="2668" spans="1:9" x14ac:dyDescent="0.25">
      <c r="A2668" t="s">
        <v>225</v>
      </c>
      <c r="B2668">
        <v>13160</v>
      </c>
      <c r="C2668">
        <v>13126.6</v>
      </c>
      <c r="D2668">
        <v>13023.9</v>
      </c>
      <c r="E2668">
        <v>12499.7</v>
      </c>
      <c r="F2668">
        <v>0</v>
      </c>
      <c r="G2668">
        <v>0.40295500000000001</v>
      </c>
      <c r="H2668">
        <v>0.59342099999999998</v>
      </c>
      <c r="I2668">
        <v>0</v>
      </c>
    </row>
    <row r="2669" spans="1:9" x14ac:dyDescent="0.25">
      <c r="A2669" t="s">
        <v>225</v>
      </c>
      <c r="B2669">
        <v>13159.6</v>
      </c>
      <c r="C2669">
        <v>13127.2</v>
      </c>
      <c r="D2669">
        <v>13024.4</v>
      </c>
      <c r="E2669">
        <v>12500</v>
      </c>
      <c r="F2669">
        <v>0</v>
      </c>
      <c r="G2669">
        <v>0.40728300000000001</v>
      </c>
      <c r="H2669">
        <v>0.59342099999999998</v>
      </c>
      <c r="I2669">
        <v>0</v>
      </c>
    </row>
    <row r="2670" spans="1:9" x14ac:dyDescent="0.25">
      <c r="A2670" t="s">
        <v>225</v>
      </c>
      <c r="B2670">
        <v>13159.2</v>
      </c>
      <c r="C2670">
        <v>13126.7</v>
      </c>
      <c r="D2670">
        <v>13024.5</v>
      </c>
      <c r="E2670">
        <v>12500</v>
      </c>
      <c r="F2670">
        <v>0</v>
      </c>
      <c r="G2670">
        <v>0.40551300000000001</v>
      </c>
      <c r="H2670">
        <v>0.593387</v>
      </c>
      <c r="I2670">
        <v>0</v>
      </c>
    </row>
    <row r="2671" spans="1:9" x14ac:dyDescent="0.25">
      <c r="A2671" t="s">
        <v>225</v>
      </c>
      <c r="B2671">
        <v>13165.4</v>
      </c>
      <c r="C2671">
        <v>13132.2</v>
      </c>
      <c r="D2671">
        <v>13024.1</v>
      </c>
      <c r="E2671">
        <v>12499.3</v>
      </c>
      <c r="F2671">
        <v>0</v>
      </c>
      <c r="G2671">
        <v>0.40345700000000001</v>
      </c>
      <c r="H2671">
        <v>0.59396700000000002</v>
      </c>
      <c r="I2671">
        <v>0</v>
      </c>
    </row>
    <row r="2672" spans="1:9" x14ac:dyDescent="0.25">
      <c r="A2672" t="s">
        <v>225</v>
      </c>
      <c r="B2672">
        <v>13160.3</v>
      </c>
      <c r="C2672">
        <v>13127.6</v>
      </c>
      <c r="D2672">
        <v>13024</v>
      </c>
      <c r="E2672">
        <v>12499.3</v>
      </c>
      <c r="F2672">
        <v>0</v>
      </c>
      <c r="G2672">
        <v>0.406582</v>
      </c>
      <c r="H2672">
        <v>0.59339500000000001</v>
      </c>
      <c r="I2672">
        <v>0</v>
      </c>
    </row>
    <row r="2673" spans="1:25" x14ac:dyDescent="0.25">
      <c r="A2673" t="s">
        <v>225</v>
      </c>
      <c r="B2673">
        <v>13162.4</v>
      </c>
      <c r="C2673">
        <v>13129</v>
      </c>
      <c r="D2673">
        <v>13027.6</v>
      </c>
      <c r="E2673">
        <v>12500.4</v>
      </c>
      <c r="F2673">
        <v>0</v>
      </c>
      <c r="G2673">
        <v>0.40670600000000001</v>
      </c>
      <c r="H2673">
        <v>0.59336800000000001</v>
      </c>
      <c r="I2673">
        <v>0</v>
      </c>
    </row>
    <row r="2674" spans="1:25" x14ac:dyDescent="0.25">
      <c r="A2674" t="s">
        <v>225</v>
      </c>
      <c r="B2674">
        <v>13162.4</v>
      </c>
      <c r="C2674">
        <v>13130.1</v>
      </c>
      <c r="D2674">
        <v>13025.8</v>
      </c>
      <c r="E2674">
        <v>12501.4</v>
      </c>
      <c r="F2674">
        <v>0</v>
      </c>
      <c r="G2674">
        <v>0.40293899999999999</v>
      </c>
      <c r="H2674">
        <v>0.59341999999999995</v>
      </c>
      <c r="I2674">
        <v>0</v>
      </c>
    </row>
    <row r="2675" spans="1:25" x14ac:dyDescent="0.25">
      <c r="A2675" t="s">
        <v>225</v>
      </c>
      <c r="B2675">
        <v>13173.2</v>
      </c>
      <c r="C2675">
        <v>13135.3</v>
      </c>
      <c r="D2675">
        <v>13027.7</v>
      </c>
      <c r="E2675">
        <v>12501.8</v>
      </c>
      <c r="F2675">
        <v>0</v>
      </c>
      <c r="G2675">
        <v>0.41010200000000002</v>
      </c>
      <c r="H2675">
        <v>0.60103899999999999</v>
      </c>
      <c r="I2675">
        <v>0</v>
      </c>
    </row>
    <row r="2676" spans="1:25" x14ac:dyDescent="0.25">
      <c r="A2676" t="s">
        <v>225</v>
      </c>
      <c r="B2676">
        <v>13171.1</v>
      </c>
      <c r="C2676">
        <v>13137.1</v>
      </c>
      <c r="D2676">
        <v>13027</v>
      </c>
      <c r="E2676">
        <v>12500.8</v>
      </c>
      <c r="F2676">
        <v>0</v>
      </c>
      <c r="G2676">
        <v>0.40608699999999998</v>
      </c>
      <c r="H2676">
        <v>0.59325000000000006</v>
      </c>
      <c r="I2676">
        <v>0</v>
      </c>
    </row>
    <row r="2677" spans="1:25" x14ac:dyDescent="0.25">
      <c r="A2677" t="s">
        <v>225</v>
      </c>
      <c r="B2677">
        <v>13167.9</v>
      </c>
      <c r="C2677">
        <v>13135.9</v>
      </c>
      <c r="D2677">
        <v>13026.4</v>
      </c>
      <c r="E2677">
        <v>12501.6</v>
      </c>
      <c r="F2677">
        <v>0</v>
      </c>
      <c r="G2677">
        <v>0.40485700000000002</v>
      </c>
      <c r="H2677">
        <v>0.593418</v>
      </c>
      <c r="I2677">
        <v>0</v>
      </c>
    </row>
    <row r="2678" spans="1:25" x14ac:dyDescent="0.25">
      <c r="A2678" t="s">
        <v>225</v>
      </c>
      <c r="B2678">
        <v>13158.7</v>
      </c>
      <c r="C2678">
        <v>13127.5</v>
      </c>
      <c r="D2678">
        <v>13025.6</v>
      </c>
      <c r="E2678">
        <v>12501.4</v>
      </c>
      <c r="F2678">
        <v>0</v>
      </c>
      <c r="G2678">
        <v>0.406557</v>
      </c>
      <c r="H2678">
        <v>0.59341200000000005</v>
      </c>
      <c r="I2678">
        <v>0</v>
      </c>
    </row>
    <row r="2679" spans="1:25" x14ac:dyDescent="0.25">
      <c r="A2679" t="s">
        <v>225</v>
      </c>
      <c r="B2679">
        <v>13163.3</v>
      </c>
      <c r="C2679">
        <v>13129.8</v>
      </c>
      <c r="D2679">
        <v>13026</v>
      </c>
      <c r="E2679">
        <v>12501.6</v>
      </c>
      <c r="F2679">
        <v>0</v>
      </c>
      <c r="G2679">
        <v>0.40290999999999999</v>
      </c>
      <c r="H2679">
        <v>0.59341699999999997</v>
      </c>
      <c r="I2679">
        <v>0</v>
      </c>
    </row>
    <row r="2680" spans="1:25" x14ac:dyDescent="0.25">
      <c r="A2680" t="s">
        <v>225</v>
      </c>
      <c r="B2680">
        <v>13170.1</v>
      </c>
      <c r="C2680">
        <v>13137.8</v>
      </c>
      <c r="D2680">
        <v>13028.1</v>
      </c>
      <c r="E2680">
        <v>12502.3</v>
      </c>
      <c r="F2680">
        <v>0</v>
      </c>
      <c r="G2680">
        <v>0.402862</v>
      </c>
      <c r="H2680">
        <v>0.59334600000000004</v>
      </c>
      <c r="I2680">
        <v>0</v>
      </c>
    </row>
    <row r="2681" spans="1:25" x14ac:dyDescent="0.25">
      <c r="A2681" t="s">
        <v>225</v>
      </c>
      <c r="B2681">
        <v>13167.1</v>
      </c>
      <c r="C2681">
        <v>13134.3</v>
      </c>
      <c r="D2681">
        <v>13026.8</v>
      </c>
      <c r="E2681">
        <v>12501.6</v>
      </c>
      <c r="F2681">
        <v>0</v>
      </c>
      <c r="G2681">
        <v>0.402943</v>
      </c>
      <c r="H2681">
        <v>0.59342099999999998</v>
      </c>
      <c r="I2681">
        <v>0</v>
      </c>
    </row>
    <row r="2682" spans="1:25" x14ac:dyDescent="0.25">
      <c r="A2682" t="s">
        <v>225</v>
      </c>
      <c r="B2682">
        <v>13167.7</v>
      </c>
      <c r="C2682">
        <v>13135.3</v>
      </c>
      <c r="D2682">
        <v>13026.4</v>
      </c>
      <c r="E2682">
        <v>12500.7</v>
      </c>
      <c r="F2682">
        <v>0</v>
      </c>
      <c r="G2682">
        <v>0.410103</v>
      </c>
      <c r="H2682">
        <v>0.59341999999999995</v>
      </c>
      <c r="I2682">
        <v>0</v>
      </c>
    </row>
    <row r="2683" spans="1:25" x14ac:dyDescent="0.25">
      <c r="A2683" t="s">
        <v>225</v>
      </c>
      <c r="B2683">
        <v>13167.8</v>
      </c>
      <c r="C2683">
        <v>13134.4</v>
      </c>
      <c r="D2683">
        <v>13025.6</v>
      </c>
      <c r="E2683">
        <v>12500.4</v>
      </c>
      <c r="F2683">
        <v>0</v>
      </c>
      <c r="G2683">
        <v>0.40402199999999999</v>
      </c>
      <c r="H2683">
        <v>0.59341500000000003</v>
      </c>
      <c r="I2683">
        <v>0</v>
      </c>
    </row>
    <row r="2684" spans="1:25" x14ac:dyDescent="0.25">
      <c r="A2684" t="s">
        <v>225</v>
      </c>
      <c r="B2684">
        <v>13172.5</v>
      </c>
      <c r="C2684">
        <v>13139.2</v>
      </c>
      <c r="D2684">
        <v>13026.8</v>
      </c>
      <c r="E2684">
        <v>12500.6</v>
      </c>
      <c r="F2684">
        <v>0</v>
      </c>
      <c r="G2684">
        <v>0.403144</v>
      </c>
      <c r="H2684">
        <v>0.60042799999999996</v>
      </c>
      <c r="I2684">
        <v>0</v>
      </c>
    </row>
    <row r="2685" spans="1:25" x14ac:dyDescent="0.25">
      <c r="A2685" t="s">
        <v>225</v>
      </c>
      <c r="B2685">
        <v>13160.3</v>
      </c>
      <c r="C2685">
        <v>13127.8</v>
      </c>
      <c r="D2685">
        <v>13026.8</v>
      </c>
      <c r="E2685">
        <v>12501.6</v>
      </c>
      <c r="F2685">
        <v>0</v>
      </c>
      <c r="G2685">
        <v>0.40778799999999998</v>
      </c>
      <c r="H2685">
        <v>0.59330700000000003</v>
      </c>
      <c r="I2685">
        <v>0</v>
      </c>
    </row>
    <row r="2686" spans="1:25" x14ac:dyDescent="0.25">
      <c r="A2686" t="s">
        <v>225</v>
      </c>
      <c r="B2686">
        <v>13158.5</v>
      </c>
      <c r="C2686">
        <v>13124.9</v>
      </c>
      <c r="D2686">
        <v>13024.7</v>
      </c>
      <c r="E2686">
        <v>12500.4</v>
      </c>
      <c r="F2686">
        <v>0</v>
      </c>
      <c r="G2686">
        <v>0.41010200000000002</v>
      </c>
      <c r="H2686">
        <v>0.59311999999999998</v>
      </c>
      <c r="I2686">
        <v>0</v>
      </c>
    </row>
    <row r="2687" spans="1:25" x14ac:dyDescent="0.25">
      <c r="A2687" t="s">
        <v>225</v>
      </c>
      <c r="B2687">
        <v>13163.9</v>
      </c>
      <c r="C2687">
        <v>13131</v>
      </c>
      <c r="D2687">
        <v>13026.2</v>
      </c>
      <c r="E2687">
        <v>12501.7</v>
      </c>
      <c r="F2687">
        <v>0</v>
      </c>
      <c r="G2687">
        <v>0.41010099999999999</v>
      </c>
      <c r="H2687">
        <v>0.59531599999999996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225</v>
      </c>
      <c r="B2688">
        <v>13161.8</v>
      </c>
      <c r="C2688">
        <v>13128.4</v>
      </c>
      <c r="D2688">
        <v>13026.9</v>
      </c>
      <c r="E2688">
        <v>12501.7</v>
      </c>
      <c r="F2688">
        <v>0</v>
      </c>
      <c r="G2688">
        <v>0.40360200000000002</v>
      </c>
      <c r="H2688">
        <v>0.59342099999999998</v>
      </c>
      <c r="I2688">
        <v>0</v>
      </c>
      <c r="R2688">
        <f>AVERAGE(B2639:B2688)</f>
        <v>13165.210000000003</v>
      </c>
      <c r="S2688">
        <f>AVERAGE(C2639:C2688)</f>
        <v>13132.234000000006</v>
      </c>
      <c r="U2688">
        <f>_xlfn.VAR.P(B2639:B2688)</f>
        <v>22.835299999999847</v>
      </c>
      <c r="V2688">
        <f>_xlfn.VAR.P(C2639:C2688)</f>
        <v>20.627843999998898</v>
      </c>
      <c r="X2688">
        <f>1.96*SQRT(U2688)/50</f>
        <v>0.18732227681725355</v>
      </c>
      <c r="Y2688">
        <f>1.96*SQRT(V2688)/50</f>
        <v>0.17803811447035239</v>
      </c>
    </row>
    <row r="2689" spans="1:3" x14ac:dyDescent="0.25">
      <c r="A2689" t="s">
        <v>225</v>
      </c>
      <c r="B2689">
        <v>658404.27060000005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95" zoomScale="70" zoomScaleNormal="70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42.786356000000012</v>
      </c>
      <c r="E3">
        <f ca="1">OFFSET('2688p trace'!$S$56,(A3-1)*56,0)-OFFSET('2688p stat'!$H$1,A3*20,0)</f>
        <v>20.698931999999996</v>
      </c>
      <c r="F3">
        <f ca="1">OFFSET('2688p stat'!$H$1,A3*20,0)-OFFSET('2688p stat'!$K$1,A3*20,0)</f>
        <v>6.0286650000000002</v>
      </c>
      <c r="G3">
        <f ca="1">OFFSET('2688p stat'!$K$1,A3*20,0)-OFFSET('2688p stat'!$N$1,A3*20,0)</f>
        <v>1.6741429999999999</v>
      </c>
      <c r="H3">
        <f ca="1">OFFSET('2688p stat'!$N$1,A3*20,0)</f>
        <v>3.0256020000000001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38.147070946995989</v>
      </c>
      <c r="E4" s="5">
        <f ca="1">OFFSET('2688p trace'!$V$56,(A4-1)*56,0)</f>
        <v>29.065566766436213</v>
      </c>
      <c r="F4" s="5">
        <f ca="1">OFFSET('2688p stat'!$H$1,A4*20,1)</f>
        <v>2.521331</v>
      </c>
      <c r="G4" s="5">
        <f ca="1">OFFSET('2688p stat'!$K$1,A4*20,1)</f>
        <v>0.915099</v>
      </c>
      <c r="H4" s="5">
        <f ca="1">OFFSET('2688p stat'!$N$1,A4*20,1)</f>
        <v>0.79654100000000005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75.13615200000001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82.374851597695056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35.63799999999901</v>
      </c>
      <c r="E7">
        <f ca="1">OFFSET('2688p trace'!$S$56,(A7-1)*56,0)-OFFSET('2688p stat'!$H$1,A7*20,0)</f>
        <v>275.99318800000037</v>
      </c>
      <c r="F7">
        <f ca="1">OFFSET('2688p stat'!$H$1,A7*20,0)-OFFSET('2688p stat'!$K$1,A7*20,0)</f>
        <v>1.7487099999998463</v>
      </c>
      <c r="G7">
        <f ca="1">OFFSET('2688p stat'!$K$1,A7*20,0)-OFFSET('2688p stat'!$N$1,A7*20,0)</f>
        <v>17374.364222</v>
      </c>
      <c r="H7">
        <f ca="1">OFFSET('2688p stat'!$N$1,A7*20,0)</f>
        <v>2.0298799999999999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13532.43552400004</v>
      </c>
      <c r="E8" s="5">
        <f ca="1">OFFSET('2688p trace'!$V$56,(A8-1)*56,0)</f>
        <v>13520.04710399999</v>
      </c>
      <c r="F8" s="5">
        <f ca="1">OFFSET('2688p stat'!$H$1,A8*20,1)</f>
        <v>12872.489608</v>
      </c>
      <c r="G8" s="5">
        <f ca="1">OFFSET('2688p stat'!$K$1,A8*20,1)</f>
        <v>12872.900905</v>
      </c>
      <c r="H8" s="5">
        <f ca="1">OFFSET('2688p stat'!$N$1,A8*20,1)</f>
        <v>4.8999999999999998E-5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39.465999999985797</v>
      </c>
      <c r="E9">
        <f ca="1">OFFSET('2688p trace'!$S$56,(A9-1)*56,0)-OFFSET('2688p stat'!$H$1,A9*20,0)</f>
        <v>92.979672000006758</v>
      </c>
      <c r="F9">
        <f ca="1">OFFSET('2688p stat'!$H$1,A9*20,0)-OFFSET('2688p stat'!$K$1,A9*20,0)</f>
        <v>121.34931599999982</v>
      </c>
      <c r="G9">
        <f ca="1">OFFSET('2688p stat'!$K$1,A9*20,0)-OFFSET('2688p stat'!$N$1,A9*20,0)</f>
        <v>12876.760469000001</v>
      </c>
      <c r="H9">
        <f ca="1">OFFSET('2688p stat'!$N$1,A9*20,0)</f>
        <v>2870.5365430000002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677.62953599999992</v>
      </c>
      <c r="E10" s="5">
        <f ca="1">OFFSET('2688p trace'!$V$56,(A10-1)*56,0)</f>
        <v>671.31392399999572</v>
      </c>
      <c r="F10" s="5">
        <f ca="1">OFFSET('2688p stat'!$H$1,A10*20,1)</f>
        <v>645.79158900000004</v>
      </c>
      <c r="G10" s="5">
        <f ca="1">OFFSET('2688p stat'!$K$1,A10*20,1)</f>
        <v>643.01566700000001</v>
      </c>
      <c r="H10" s="5">
        <f ca="1">OFFSET('2688p stat'!$N$1,A10*20,1)</f>
        <v>20.712126000000001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39.344000000004598</v>
      </c>
      <c r="E11">
        <f ca="1">OFFSET('2688p trace'!$S$56,(A11-1)*56,0)-OFFSET('2688p stat'!$H$1,A11*20,0)</f>
        <v>86.83112500000243</v>
      </c>
      <c r="F11">
        <f ca="1">OFFSET('2688p stat'!$H$1,A11*20,0)-OFFSET('2688p stat'!$K$1,A11*20,0)</f>
        <v>48.582948999999644</v>
      </c>
      <c r="G11">
        <f ca="1">OFFSET('2688p stat'!$K$1,A11*20,0)-OFFSET('2688p stat'!$N$1,A11*20,0)</f>
        <v>12855.004746000001</v>
      </c>
      <c r="H11">
        <f ca="1">OFFSET('2688p stat'!$N$1,A11*20,0)</f>
        <v>636.54917999999998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21.281455999999263</v>
      </c>
      <c r="E12" s="5">
        <f ca="1">OFFSET('2688p trace'!$V$56,(A12-1)*56,0)</f>
        <v>17.826975999999526</v>
      </c>
      <c r="F12" s="5">
        <f ca="1">OFFSET('2688p stat'!$H$1,A12*20,1)</f>
        <v>3.0800429999999999</v>
      </c>
      <c r="G12" s="5">
        <f ca="1">OFFSET('2688p stat'!$K$1,A12*20,1)</f>
        <v>1.361704</v>
      </c>
      <c r="H12" s="5">
        <f ca="1">OFFSET('2688p stat'!$N$1,A12*20,1)</f>
        <v>1.5004999999999999E-2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39.313999999996668</v>
      </c>
      <c r="E13">
        <f ca="1">OFFSET('2688p trace'!$S$56,(A13-1)*56,0)-OFFSET('2688p stat'!$H$1,A13*20,0)</f>
        <v>90.678445000003194</v>
      </c>
      <c r="F13">
        <f ca="1">OFFSET('2688p stat'!$H$1,A13*20,0)-OFFSET('2688p stat'!$K$1,A13*20,0)</f>
        <v>121.18046900000081</v>
      </c>
      <c r="G13">
        <f ca="1">OFFSET('2688p stat'!$K$1,A13*20,0)-OFFSET('2688p stat'!$N$1,A13*20,0)</f>
        <v>9979.159893</v>
      </c>
      <c r="H13">
        <f ca="1">OFFSET('2688p stat'!$N$1,A13*20,0)</f>
        <v>2872.543193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42.836224000000819</v>
      </c>
      <c r="E14" s="5">
        <f ca="1">OFFSET('2688p trace'!$V$56,(A14-1)*56,0)</f>
        <v>35.439956000000507</v>
      </c>
      <c r="F14" s="5">
        <f ca="1">OFFSET('2688p stat'!$H$1,A14*20,1)</f>
        <v>3.157273</v>
      </c>
      <c r="G14" s="5">
        <f ca="1">OFFSET('2688p stat'!$K$1,A14*20,1)</f>
        <v>1.307974</v>
      </c>
      <c r="H14" s="5">
        <f ca="1">OFFSET('2688p stat'!$N$1,A14*20,1)</f>
        <v>0.123303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39.314000000005763</v>
      </c>
      <c r="E15">
        <f ca="1">OFFSET('2688p trace'!$S$56,(A15-1)*56,0)-OFFSET('2688p stat'!$H$1,A15*20,0)</f>
        <v>56.732351999999082</v>
      </c>
      <c r="F15">
        <f ca="1">OFFSET('2688p stat'!$H$1,A15*20,0)-OFFSET('2688p stat'!$K$1,A15*20,0)</f>
        <v>28.643203000003268</v>
      </c>
      <c r="G15">
        <f ca="1">OFFSET('2688p stat'!$K$1,A15*20,0)-OFFSET('2688p stat'!$N$1,A15*20,0)</f>
        <v>13610.854042999998</v>
      </c>
      <c r="H15">
        <f ca="1">OFFSET('2688p stat'!$N$1,A15*20,0)</f>
        <v>3151.8624020000002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780.76256400000057</v>
      </c>
      <c r="E16" s="5">
        <f ca="1">OFFSET('2688p trace'!$V$56,(A16-1)*56,0)</f>
        <v>783.07313600001521</v>
      </c>
      <c r="F16" s="5">
        <f ca="1">OFFSET('2688p stat'!$H$1,A16*20,1)</f>
        <v>588.01957400000003</v>
      </c>
      <c r="G16" s="5">
        <f ca="1">OFFSET('2688p stat'!$K$1,A16*20,1)</f>
        <v>522.76127799999995</v>
      </c>
      <c r="H16" s="5">
        <f ca="1">OFFSET('2688p stat'!$N$1,A16*20,1)</f>
        <v>208.511067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16876.297999999999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951.11259600000358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 t="str">
        <f ca="1">OFFSET('2688p stat'!$A$1,A19*20,0)</f>
        <v>CUDA ant add CPU non hash</v>
      </c>
      <c r="D19">
        <f ca="1">OFFSET('2688p trace'!$R$56,(A19-1)*56,0)-OFFSET('2688p trace'!$S$56,(A19-1)*56,0)</f>
        <v>39.096000000003187</v>
      </c>
      <c r="E19">
        <f ca="1">OFFSET('2688p trace'!$S$56,(A19-1)*56,0)-OFFSET('2688p stat'!$H$1,A19*20,0)</f>
        <v>58.217476999998325</v>
      </c>
      <c r="F19">
        <f ca="1">OFFSET('2688p stat'!$H$1,A19*20,0)-OFFSET('2688p stat'!$K$1,A19*20,0)</f>
        <v>27.91759699999966</v>
      </c>
      <c r="G19">
        <f ca="1">OFFSET('2688p stat'!$K$1,A19*20,0)-OFFSET('2688p stat'!$N$1,A19*20,0)</f>
        <v>10728.288081000001</v>
      </c>
      <c r="H19">
        <f ca="1">OFFSET('2688p stat'!$N$1,A19*20,0)</f>
        <v>3137.9708449999998</v>
      </c>
    </row>
    <row r="20" spans="1:12" x14ac:dyDescent="0.25">
      <c r="A20">
        <v>9</v>
      </c>
      <c r="C20" t="str">
        <f ca="1">OFFSET('2688p stat'!$A$1,A20*20,0)</f>
        <v>CUDA ant add CPU non hash</v>
      </c>
      <c r="D20" s="5">
        <f ca="1">OFFSET('2688p trace'!$U$56,(A20-1)*56,0)</f>
        <v>629.90689999999836</v>
      </c>
      <c r="E20" s="5">
        <f ca="1">OFFSET('2688p trace'!$V$56,(A20-1)*56,0)</f>
        <v>632.78976400000317</v>
      </c>
      <c r="F20" s="5">
        <f ca="1">OFFSET('2688p stat'!$H$1,A20*20,1)</f>
        <v>485.84351900000001</v>
      </c>
      <c r="G20" s="5">
        <f ca="1">OFFSET('2688p stat'!$K$1,A20*20,1)</f>
        <v>416.89620200000002</v>
      </c>
      <c r="H20" s="5">
        <f ca="1">OFFSET('2688p stat'!$N$1,A20*20,1)</f>
        <v>188.66021000000001</v>
      </c>
    </row>
    <row r="21" spans="1:12" x14ac:dyDescent="0.25">
      <c r="A21">
        <v>10</v>
      </c>
      <c r="C21" t="str">
        <f ca="1">OFFSET('2688p stat'!$A$1,A21*20,0)</f>
        <v>CUDA ant add CPU12</v>
      </c>
      <c r="D21">
        <f ca="1">OFFSET('2688p trace'!$R$56,(A21-1)*56,0)-OFFSET('2688p trace'!$S$56,(A21-1)*56,0)</f>
        <v>78.968000000008033</v>
      </c>
      <c r="E21">
        <f ca="1">OFFSET('2688p trace'!$S$56,(A21-1)*56,0)-OFFSET('2688p stat'!$H$1,A21*20,0)</f>
        <v>24.211688000003051</v>
      </c>
      <c r="F21">
        <f ca="1">OFFSET('2688p stat'!$H$1,A21*20,0)-OFFSET('2688p stat'!$K$1,A21*20,0)</f>
        <v>365.43890600000304</v>
      </c>
      <c r="G21">
        <f ca="1">OFFSET('2688p stat'!$K$1,A21*20,0)-OFFSET('2688p stat'!$N$1,A21*20,0)</f>
        <v>30333.732137999999</v>
      </c>
      <c r="H21">
        <f ca="1">OFFSET('2688p stat'!$N$1,A21*20,0)</f>
        <v>5909.5692680000002</v>
      </c>
    </row>
    <row r="22" spans="1:12" x14ac:dyDescent="0.25">
      <c r="A22">
        <v>10</v>
      </c>
      <c r="C22" t="str">
        <f ca="1">OFFSET('2688p stat'!$A$1,A22*20,0)</f>
        <v>CUDA ant add CPU12</v>
      </c>
      <c r="D22" s="5">
        <f ca="1">OFFSET('2688p trace'!$U$56,(A22-1)*56,0)</f>
        <v>2548.1716000000392</v>
      </c>
      <c r="E22" s="5">
        <f ca="1">OFFSET('2688p trace'!$V$56,(A22-1)*56,0)</f>
        <v>2458.7024959999553</v>
      </c>
      <c r="F22" s="5">
        <f ca="1">OFFSET('2688p stat'!$H$1,A22*20,1)</f>
        <v>2339.729531</v>
      </c>
      <c r="G22" s="5">
        <f ca="1">OFFSET('2688p stat'!$K$1,A22*20,1)</f>
        <v>2313.1858229999998</v>
      </c>
      <c r="H22" s="5">
        <f ca="1">OFFSET('2688p stat'!$N$1,A22*20,1)</f>
        <v>6.0729999999999999E-2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108.00838400000001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150.45200477134438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71.74555799999996</v>
      </c>
      <c r="E25">
        <f ca="1">OFFSET('2688p trace'!$S$56,(A25-1)*56,0)-OFFSET('2688p stat'!$H$1,A25*20,0)</f>
        <v>36.027985999999999</v>
      </c>
      <c r="F25">
        <f ca="1">OFFSET('2688p stat'!$H$1,A25*20,0)-OFFSET('2688p stat'!$K$1,A25*20,0)</f>
        <v>2.0309179999999998</v>
      </c>
      <c r="G25">
        <f ca="1">OFFSET('2688p stat'!$K$1,A25*20,0)-OFFSET('2688p stat'!$N$1,A25*20,0)</f>
        <v>4.9369459999999998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781.85718285794701</v>
      </c>
      <c r="E26" s="5">
        <f ca="1">OFFSET('2688p trace'!$V$56,(A26-1)*56,0)</f>
        <v>198.11153473449983</v>
      </c>
      <c r="F26" s="5">
        <f ca="1">OFFSET('2688p stat'!$H$1,A26*20,1)</f>
        <v>7.6343750000000004</v>
      </c>
      <c r="G26" s="5">
        <f ca="1">OFFSET('2688p stat'!$K$1,A26*20,1)</f>
        <v>7.9778339999999996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55.957309999999993</v>
      </c>
      <c r="E27">
        <f ca="1">OFFSET('2688p trace'!$S$56,(A27-1)*56,0)-OFFSET('2688p stat'!$H$1,A27*20,0)</f>
        <v>35.893793000000009</v>
      </c>
      <c r="F27">
        <f ca="1">OFFSET('2688p stat'!$H$1,A27*20,0)-OFFSET('2688p stat'!$K$1,A27*20,0)</f>
        <v>2.1500049999999993</v>
      </c>
      <c r="G27">
        <f ca="1">OFFSET('2688p stat'!$K$1,A27*20,0)-OFFSET('2688p stat'!$N$1,A27*20,0)</f>
        <v>4.8973000000000004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1198.5050969779343</v>
      </c>
      <c r="E28" s="5">
        <f ca="1">OFFSET('2688p trace'!$V$56,(A28-1)*56,0)</f>
        <v>204.08972843899429</v>
      </c>
      <c r="F28" s="5">
        <f ca="1">OFFSET('2688p stat'!$H$1,A28*20,1)</f>
        <v>7.8750489999999997</v>
      </c>
      <c r="G28" s="5">
        <f ca="1">OFFSET('2688p stat'!$K$1,A28*20,1)</f>
        <v>8.1615000000000002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42.786356000000012</v>
      </c>
      <c r="E31" s="5">
        <f ca="1">OFFSET('2688p trace'!$S$56,(A31-1)*56,0)-OFFSET('2688p stat'!$H$1,A31*20,0)</f>
        <v>20.698931999999996</v>
      </c>
      <c r="F31" s="5">
        <f ca="1">OFFSET('2688p stat'!$H$1,A31*20,0)-OFFSET('2688p stat'!$K$1,A31*20,0)</f>
        <v>6.0286650000000002</v>
      </c>
      <c r="G31" s="5">
        <f ca="1">OFFSET('2688p stat'!$K$1,A31*20,0)-OFFSET('2688p stat'!$N$1,A31*20,0)</f>
        <v>1.6741429999999999</v>
      </c>
      <c r="H31" s="5">
        <f ca="1">OFFSET('2688p stat'!$N$1,A31*20,0)</f>
        <v>3.0256020000000001</v>
      </c>
      <c r="I31" s="5"/>
      <c r="J31" s="5">
        <f ca="1">SUM(D31:H31)</f>
        <v>74.213698000000022</v>
      </c>
      <c r="K31" s="10">
        <f ca="1">G31/J31</f>
        <v>2.2558409634835869E-2</v>
      </c>
      <c r="L31">
        <f t="shared" ref="L31:L59" ca="1" si="0">$K$29*POWER(K31,2)*SQRT(G139/(POWER(G31,2)*$L$29)+J139/(POWER(J31,2)*$L$29))</f>
        <v>8.2184499565700505E-5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75.13615200000001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59" ca="1" si="1">SUM(D32:H32)</f>
        <v>75.13615200000001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35.63799999999901</v>
      </c>
      <c r="E33" s="5">
        <f ca="1">OFFSET('2688p trace'!$S$56,(A33-1)*56,0)-OFFSET('2688p stat'!$H$1,A33*20,0)</f>
        <v>275.99318800000037</v>
      </c>
      <c r="F33" s="5">
        <f ca="1">OFFSET('2688p stat'!$H$1,A33*20,0)-OFFSET('2688p stat'!$K$1,A33*20,0)</f>
        <v>1.7487099999998463</v>
      </c>
      <c r="G33" s="5">
        <f ca="1">OFFSET('2688p stat'!$K$1,A33*20,0)-OFFSET('2688p stat'!$N$1,A33*20,0)</f>
        <v>17374.364222</v>
      </c>
      <c r="H33" s="5">
        <f ca="1">OFFSET('2688p stat'!$N$1,A33*20,0)</f>
        <v>2.0298799999999999</v>
      </c>
      <c r="I33" s="5"/>
      <c r="J33" s="5">
        <f t="shared" ca="1" si="1"/>
        <v>17689.773999999998</v>
      </c>
      <c r="K33" s="10">
        <f t="shared" ca="1" si="2"/>
        <v>0.98216993738868585</v>
      </c>
      <c r="L33">
        <f t="shared" ca="1" si="0"/>
        <v>3.8874250657429913E-3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39.465999999985797</v>
      </c>
      <c r="E34" s="5">
        <f ca="1">OFFSET('2688p trace'!$S$56,(A34-1)*56,0)-OFFSET('2688p stat'!$H$1,A34*20,0)</f>
        <v>92.979672000006758</v>
      </c>
      <c r="F34" s="5">
        <f ca="1">OFFSET('2688p stat'!$H$1,A34*20,0)-OFFSET('2688p stat'!$K$1,A34*20,0)</f>
        <v>121.34931599999982</v>
      </c>
      <c r="G34" s="5">
        <f ca="1">OFFSET('2688p stat'!$K$1,A34*20,0)-OFFSET('2688p stat'!$N$1,A34*20,0)</f>
        <v>12876.760469000001</v>
      </c>
      <c r="H34" s="5">
        <f ca="1">OFFSET('2688p stat'!$N$1,A34*20,0)</f>
        <v>2870.5365430000002</v>
      </c>
      <c r="I34" s="5"/>
      <c r="J34" s="5">
        <f t="shared" ca="1" si="1"/>
        <v>16001.091999999993</v>
      </c>
      <c r="K34" s="10">
        <f t="shared" ca="1" si="2"/>
        <v>0.80474260562966615</v>
      </c>
      <c r="L34">
        <f t="shared" ca="1" si="0"/>
        <v>6.7789621927835978E-4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39.344000000004598</v>
      </c>
      <c r="E35" s="5">
        <f ca="1">OFFSET('2688p trace'!$S$56,(A35-1)*56,0)-OFFSET('2688p stat'!$H$1,A35*20,0)</f>
        <v>86.83112500000243</v>
      </c>
      <c r="F35" s="5">
        <f ca="1">OFFSET('2688p stat'!$H$1,A35*20,0)-OFFSET('2688p stat'!$K$1,A35*20,0)</f>
        <v>48.582948999999644</v>
      </c>
      <c r="G35" s="5">
        <f ca="1">OFFSET('2688p stat'!$K$1,A35*20,0)-OFFSET('2688p stat'!$N$1,A35*20,0)</f>
        <v>12855.004746000001</v>
      </c>
      <c r="H35" s="5">
        <f ca="1">OFFSET('2688p stat'!$N$1,A35*20,0)</f>
        <v>636.54917999999998</v>
      </c>
      <c r="I35" s="5"/>
      <c r="J35" s="5">
        <f t="shared" ca="1" si="1"/>
        <v>13666.312000000007</v>
      </c>
      <c r="K35" s="10">
        <f t="shared" ca="1" si="2"/>
        <v>0.9406345139786062</v>
      </c>
      <c r="L35">
        <f t="shared" ca="1" si="0"/>
        <v>1.2052302169804314E-4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39.313999999996668</v>
      </c>
      <c r="E36" s="5">
        <f ca="1">OFFSET('2688p trace'!$S$56,(A36-1)*56,0)-OFFSET('2688p stat'!$H$1,A36*20,0)</f>
        <v>90.678445000003194</v>
      </c>
      <c r="F36" s="5">
        <f ca="1">OFFSET('2688p stat'!$H$1,A36*20,0)-OFFSET('2688p stat'!$K$1,A36*20,0)</f>
        <v>121.18046900000081</v>
      </c>
      <c r="G36" s="5">
        <f ca="1">OFFSET('2688p stat'!$K$1,A36*20,0)-OFFSET('2688p stat'!$N$1,A36*20,0)</f>
        <v>9979.159893</v>
      </c>
      <c r="H36" s="5">
        <f ca="1">OFFSET('2688p stat'!$N$1,A36*20,0)</f>
        <v>2872.543193</v>
      </c>
      <c r="I36" s="5"/>
      <c r="J36" s="5">
        <f t="shared" ca="1" si="1"/>
        <v>13102.876</v>
      </c>
      <c r="K36" s="10">
        <f t="shared" ca="1" si="2"/>
        <v>0.76160072742808527</v>
      </c>
      <c r="L36">
        <f t="shared" ca="1" si="0"/>
        <v>1.1320724690700334E-4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39.314000000005763</v>
      </c>
      <c r="E37" s="5">
        <f ca="1">OFFSET('2688p trace'!$S$56,(A37-1)*56,0)-OFFSET('2688p stat'!$H$1,A37*20,0)</f>
        <v>56.732351999999082</v>
      </c>
      <c r="F37" s="5">
        <f ca="1">OFFSET('2688p stat'!$H$1,A37*20,0)-OFFSET('2688p stat'!$K$1,A37*20,0)</f>
        <v>28.643203000003268</v>
      </c>
      <c r="G37" s="5">
        <f ca="1">OFFSET('2688p stat'!$K$1,A37*20,0)-OFFSET('2688p stat'!$N$1,A37*20,0)</f>
        <v>13610.854042999998</v>
      </c>
      <c r="H37" s="5">
        <f ca="1">OFFSET('2688p stat'!$N$1,A37*20,0)</f>
        <v>3151.8624020000002</v>
      </c>
      <c r="I37" s="5"/>
      <c r="J37" s="5">
        <f t="shared" ca="1" si="1"/>
        <v>16887.406000000006</v>
      </c>
      <c r="K37" s="10">
        <f t="shared" ca="1" si="2"/>
        <v>0.80597659835974766</v>
      </c>
      <c r="L37">
        <f t="shared" ca="1" si="0"/>
        <v>6.4750178978036739E-4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16876.297999999999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16876.297999999999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OFFSET('2688p stat'!$A$1,A39*20,0)</f>
        <v>CUDA ant add CPU non hash</v>
      </c>
      <c r="D39" s="5">
        <f ca="1">OFFSET('2688p trace'!$R$56,(A39-1)*56,0)-OFFSET('2688p trace'!$S$56,(A39-1)*56,0)</f>
        <v>39.096000000003187</v>
      </c>
      <c r="E39" s="5">
        <f ca="1">OFFSET('2688p trace'!$S$56,(A39-1)*56,0)-OFFSET('2688p stat'!$H$1,A39*20,0)</f>
        <v>58.217476999998325</v>
      </c>
      <c r="F39" s="5">
        <f ca="1">OFFSET('2688p stat'!$H$1,A39*20,0)-OFFSET('2688p stat'!$K$1,A39*20,0)</f>
        <v>27.91759699999966</v>
      </c>
      <c r="G39" s="5">
        <f ca="1">OFFSET('2688p stat'!$K$1,A39*20,0)-OFFSET('2688p stat'!$N$1,A39*20,0)</f>
        <v>10728.288081000001</v>
      </c>
      <c r="H39" s="5">
        <f ca="1">OFFSET('2688p stat'!$N$1,A39*20,0)</f>
        <v>3137.9708449999998</v>
      </c>
      <c r="I39" s="5"/>
      <c r="J39" s="5">
        <f t="shared" ca="1" si="1"/>
        <v>13991.490000000002</v>
      </c>
      <c r="K39" s="10">
        <f t="shared" ca="1" si="2"/>
        <v>0.76677237956786581</v>
      </c>
      <c r="L39">
        <f t="shared" ca="1" si="0"/>
        <v>6.4465301170942241E-4</v>
      </c>
    </row>
    <row r="40" spans="1:12" x14ac:dyDescent="0.25">
      <c r="A40">
        <v>10</v>
      </c>
      <c r="C40" t="str">
        <f ca="1">OFFSET('2688p stat'!$A$1,A40*20,0)</f>
        <v>CUDA ant add CPU12</v>
      </c>
      <c r="D40" s="5">
        <f ca="1">OFFSET('2688p trace'!$R$56,(A40-1)*56,0)-OFFSET('2688p trace'!$S$56,(A40-1)*56,0)</f>
        <v>78.968000000008033</v>
      </c>
      <c r="E40" s="5">
        <f ca="1">OFFSET('2688p trace'!$S$56,(A40-1)*56,0)-OFFSET('2688p stat'!$H$1,A40*20,0)</f>
        <v>24.211688000003051</v>
      </c>
      <c r="F40" s="5">
        <f ca="1">OFFSET('2688p stat'!$H$1,A40*20,0)-OFFSET('2688p stat'!$K$1,A40*20,0)</f>
        <v>365.43890600000304</v>
      </c>
      <c r="G40" s="5">
        <f ca="1">OFFSET('2688p stat'!$K$1,A40*20,0)-OFFSET('2688p stat'!$N$1,A40*20,0)</f>
        <v>30333.732137999999</v>
      </c>
      <c r="H40" s="5">
        <f ca="1">OFFSET('2688p stat'!$N$1,A40*20,0)</f>
        <v>5909.5692680000002</v>
      </c>
      <c r="I40" s="5"/>
      <c r="J40" s="5">
        <f t="shared" ca="1" si="1"/>
        <v>36711.920000000013</v>
      </c>
      <c r="K40" s="10">
        <f t="shared" ca="1" si="2"/>
        <v>0.82626384395041141</v>
      </c>
      <c r="L40">
        <f t="shared" ca="1" si="0"/>
        <v>5.8880948276748401E-4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108.00838400000001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108.00838400000001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71.74555799999996</v>
      </c>
      <c r="E42" s="5">
        <f ca="1">OFFSET('2688p trace'!$S$56,(A42-1)*56,0)-OFFSET('2688p stat'!$H$1,A42*20,0)</f>
        <v>36.027985999999999</v>
      </c>
      <c r="F42" s="5">
        <f ca="1">OFFSET('2688p stat'!$H$1,A42*20,0)-OFFSET('2688p stat'!$K$1,A42*20,0)</f>
        <v>2.0309179999999998</v>
      </c>
      <c r="G42" s="5">
        <f ca="1">OFFSET('2688p stat'!$K$1,A42*20,0)-OFFSET('2688p stat'!$N$1,A42*20,0)</f>
        <v>4.9369459999999998</v>
      </c>
      <c r="H42" s="5">
        <f ca="1">OFFSET('2688p stat'!$N$1,A42*20,0)</f>
        <v>0</v>
      </c>
      <c r="I42" s="5"/>
      <c r="J42" s="5">
        <f t="shared" ca="1" si="1"/>
        <v>114.74140799999996</v>
      </c>
      <c r="K42" s="10">
        <f t="shared" ca="1" si="2"/>
        <v>4.3026716213905983E-2</v>
      </c>
      <c r="L42">
        <f t="shared" ca="1" si="0"/>
        <v>3.2573608692371608E-4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55.957309999999993</v>
      </c>
      <c r="E43" s="5">
        <f ca="1">OFFSET('2688p trace'!$S$56,(A43-1)*56,0)-OFFSET('2688p stat'!$H$1,A43*20,0)</f>
        <v>35.893793000000009</v>
      </c>
      <c r="F43" s="5">
        <f ca="1">OFFSET('2688p stat'!$H$1,A43*20,0)-OFFSET('2688p stat'!$K$1,A43*20,0)</f>
        <v>2.1500049999999993</v>
      </c>
      <c r="G43" s="5">
        <f ca="1">OFFSET('2688p stat'!$K$1,A43*20,0)-OFFSET('2688p stat'!$N$1,A43*20,0)</f>
        <v>4.8973000000000004</v>
      </c>
      <c r="H43" s="5">
        <f ca="1">OFFSET('2688p stat'!$N$1,A43*20,0)</f>
        <v>0</v>
      </c>
      <c r="I43" s="5"/>
      <c r="J43" s="5">
        <f t="shared" ca="1" si="1"/>
        <v>98.898407999999989</v>
      </c>
      <c r="K43" s="10">
        <f t="shared" ca="1" si="2"/>
        <v>4.9518491743567816E-2</v>
      </c>
      <c r="L43">
        <f t="shared" ca="1" si="0"/>
        <v>4.7350821185687062E-4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40.945999999999913</v>
      </c>
      <c r="E44" s="5">
        <f ca="1">OFFSET('2688p trace'!$S$56,(A44-1)*56,0)-OFFSET('2688p stat'!$H$1,A44*20,0)</f>
        <v>95.066387000002578</v>
      </c>
      <c r="F44" s="5">
        <f ca="1">OFFSET('2688p stat'!$H$1,A44*20,0)-OFFSET('2688p stat'!$K$1,A44*20,0)</f>
        <v>3008.4855659999994</v>
      </c>
      <c r="G44" s="5">
        <f ca="1">OFFSET('2688p stat'!$K$1,A44*20,0)-OFFSET('2688p stat'!$N$1,A44*20,0)</f>
        <v>12879.108047</v>
      </c>
      <c r="H44" s="5">
        <f ca="1">OFFSET('2688p stat'!$N$1,A44*20,0)</f>
        <v>0</v>
      </c>
      <c r="I44" s="5"/>
      <c r="J44" s="5">
        <f t="shared" ca="1" si="1"/>
        <v>16023.606000000002</v>
      </c>
      <c r="K44" s="10">
        <f t="shared" ca="1" si="2"/>
        <v>0.80375840787647912</v>
      </c>
      <c r="L44">
        <f t="shared" ca="1" si="0"/>
        <v>7.537191405280739E-4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40.314000000002125</v>
      </c>
      <c r="E45" s="5">
        <f ca="1">OFFSET('2688p trace'!$S$56,(A45-1)*56,0)-OFFSET('2688p stat'!$H$1,A45*20,0)</f>
        <v>93.34233999999924</v>
      </c>
      <c r="F45" s="5">
        <f ca="1">OFFSET('2688p stat'!$H$1,A45*20,0)-OFFSET('2688p stat'!$K$1,A45*20,0)</f>
        <v>3011.5406439999988</v>
      </c>
      <c r="G45" s="5">
        <f ca="1">OFFSET('2688p stat'!$K$1,A45*20,0)-OFFSET('2688p stat'!$N$1,A45*20,0)</f>
        <v>9979.1110160000007</v>
      </c>
      <c r="H45" s="5">
        <f ca="1">OFFSET('2688p stat'!$N$1,A45*20,0)</f>
        <v>0</v>
      </c>
      <c r="I45" s="5"/>
      <c r="J45" s="5">
        <f t="shared" ca="1" si="1"/>
        <v>13124.308000000001</v>
      </c>
      <c r="K45" s="10">
        <f t="shared" ca="1" si="2"/>
        <v>0.76035330898970066</v>
      </c>
      <c r="L45">
        <f t="shared" ca="1" si="0"/>
        <v>6.2507627633783626E-5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40.388000000004467</v>
      </c>
      <c r="E46" s="5">
        <f ca="1">OFFSET('2688p trace'!$S$56,(A46-1)*56,0)-OFFSET('2688p stat'!$H$1,A46*20,0)</f>
        <v>95.211878999998589</v>
      </c>
      <c r="F46" s="5">
        <f ca="1">OFFSET('2688p stat'!$H$1,A46*20,0)-OFFSET('2688p stat'!$K$1,A46*20,0)</f>
        <v>677.51345700000093</v>
      </c>
      <c r="G46" s="5">
        <f ca="1">OFFSET('2688p stat'!$K$1,A46*20,0)-OFFSET('2688p stat'!$N$1,A46*20,0)</f>
        <v>12865.940664</v>
      </c>
      <c r="H46" s="5">
        <f ca="1">OFFSET('2688p stat'!$N$1,A46*20,0)</f>
        <v>0</v>
      </c>
      <c r="I46" s="5"/>
      <c r="J46" s="5">
        <f t="shared" ca="1" si="1"/>
        <v>13679.054000000004</v>
      </c>
      <c r="K46" s="10">
        <f t="shared" ca="1" si="2"/>
        <v>0.94055778009210256</v>
      </c>
      <c r="L46">
        <f t="shared" ca="1" si="0"/>
        <v>9.5358619141105685E-5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84.769999999989523</v>
      </c>
      <c r="E47" s="5">
        <f ca="1">OFFSET('2688p trace'!$S$56,(A47-1)*56,0)-OFFSET('2688p stat'!$H$1,A47*20,0)</f>
        <v>0.45100000001184526</v>
      </c>
      <c r="F47" s="5">
        <f ca="1">OFFSET('2688p stat'!$H$1,A47*20,0)-OFFSET('2688p stat'!$K$1,A47*20,0)</f>
        <v>47.409530999997514</v>
      </c>
      <c r="G47" s="5">
        <f ca="1">OFFSET('2688p stat'!$K$1,A47*20,0)-OFFSET('2688p stat'!$N$1,A47*20,0)</f>
        <v>26968.006377000002</v>
      </c>
      <c r="H47" s="5">
        <f ca="1">OFFSET('2688p stat'!$N$1,A47*20,0)</f>
        <v>3190.7590919999998</v>
      </c>
      <c r="I47" s="5"/>
      <c r="J47" s="5">
        <f t="shared" ca="1" si="1"/>
        <v>30291.396000000001</v>
      </c>
      <c r="K47" s="10">
        <f t="shared" ca="1" si="2"/>
        <v>0.89028601973312826</v>
      </c>
      <c r="L47">
        <f t="shared" ca="1" si="0"/>
        <v>2.1194406275758981E-3</v>
      </c>
    </row>
    <row r="48" spans="1:12" x14ac:dyDescent="0.25">
      <c r="A48">
        <v>18</v>
      </c>
      <c r="C48" t="str">
        <f ca="1">OFFSET('2688p stat'!$A$1,A48*20,0)</f>
        <v>non CUDA</v>
      </c>
      <c r="D48" s="5">
        <f ca="1">OFFSET('2688p trace'!$R$56,(A48-1)*56,0)-OFFSET('2688p trace'!$S$56,(A48-1)*56,0)</f>
        <v>29924.610000000008</v>
      </c>
      <c r="E48" s="5">
        <f ca="1">OFFSET('2688p trace'!$S$56,(A48-1)*56,0)-OFFSET('2688p stat'!$H$1,A48*20,0)</f>
        <v>0</v>
      </c>
      <c r="F48" s="5">
        <f ca="1">OFFSET('2688p stat'!$H$1,A48*20,0)-OFFSET('2688p stat'!$K$1,A48*20,0)</f>
        <v>0</v>
      </c>
      <c r="G48" s="5">
        <f ca="1">OFFSET('2688p stat'!$K$1,A48*20,0)-OFFSET('2688p stat'!$N$1,A48*20,0)</f>
        <v>0</v>
      </c>
      <c r="H48" s="5">
        <f ca="1">OFFSET('2688p stat'!$N$1,A48*20,0)</f>
        <v>0</v>
      </c>
      <c r="I48" s="5"/>
      <c r="J48" s="5">
        <f t="shared" ca="1" si="1"/>
        <v>29924.610000000008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OFFSET('2688p stat'!$A$1,A49*20,0)</f>
        <v>non CUDA non hash</v>
      </c>
      <c r="D49" s="5">
        <f ca="1">OFFSET('2688p trace'!$R$56,(A49-1)*56,0)-OFFSET('2688p trace'!$S$56,(A49-1)*56,0)</f>
        <v>26.786000000000058</v>
      </c>
      <c r="E49" s="5">
        <f ca="1">OFFSET('2688p trace'!$S$56,(A49-1)*56,0)-OFFSET('2688p stat'!$H$1,A49*20,0)</f>
        <v>0.3799609999950917</v>
      </c>
      <c r="F49" s="5">
        <f ca="1">OFFSET('2688p stat'!$H$1,A49*20,0)-OFFSET('2688p stat'!$K$1,A49*20,0)</f>
        <v>46.310625000001892</v>
      </c>
      <c r="G49" s="5">
        <f ca="1">OFFSET('2688p stat'!$K$1,A49*20,0)-OFFSET('2688p stat'!$N$1,A49*20,0)</f>
        <v>25344.431928999998</v>
      </c>
      <c r="H49" s="5">
        <f ca="1">OFFSET('2688p stat'!$N$1,A49*20,0)</f>
        <v>3100.6774850000002</v>
      </c>
      <c r="I49" s="5"/>
      <c r="J49" s="5">
        <f t="shared" ca="1" si="1"/>
        <v>28518.585999999996</v>
      </c>
      <c r="K49" s="10">
        <f t="shared" ca="1" si="2"/>
        <v>0.88869875697904521</v>
      </c>
      <c r="L49">
        <f t="shared" ca="1" si="0"/>
        <v>9.3656620305752653E-4</v>
      </c>
    </row>
    <row r="50" spans="1:12" x14ac:dyDescent="0.25">
      <c r="A50">
        <v>20</v>
      </c>
      <c r="C50" t="str">
        <f ca="1">OFFSET('2688p stat'!$A$1,A50*20,0)</f>
        <v>Classic ACO</v>
      </c>
      <c r="D50" s="5">
        <f ca="1">OFFSET('2688p trace'!$R$56,(A50-1)*56,0)-OFFSET('2688p trace'!$S$56,(A50-1)*56,0)</f>
        <v>7965.039999999979</v>
      </c>
      <c r="E50" s="5">
        <f ca="1">OFFSET('2688p trace'!$S$56,(A50-1)*56,0)-OFFSET('2688p stat'!$H$1,A50*20,0)</f>
        <v>298.12125000002561</v>
      </c>
      <c r="F50" s="5">
        <f ca="1">OFFSET('2688p stat'!$H$1,A50*20,0)-OFFSET('2688p stat'!$K$1,A50*20,0)</f>
        <v>114.10437499999534</v>
      </c>
      <c r="G50" s="5">
        <f ca="1">OFFSET('2688p stat'!$K$1,A50*20,0)-OFFSET('2688p stat'!$N$1,A50*20,0)</f>
        <v>359607.70439500001</v>
      </c>
      <c r="H50" s="5">
        <f ca="1">OFFSET('2688p stat'!$N$1,A50*20,0)</f>
        <v>7550.4099800000004</v>
      </c>
      <c r="I50" s="5"/>
      <c r="J50" s="5">
        <f t="shared" ca="1" si="1"/>
        <v>375535.38</v>
      </c>
      <c r="K50" s="10">
        <f t="shared" ca="1" si="2"/>
        <v>0.95758675093409307</v>
      </c>
      <c r="L50">
        <f t="shared" ca="1" si="0"/>
        <v>4.6513915480560254E-3</v>
      </c>
    </row>
    <row r="51" spans="1:12" x14ac:dyDescent="0.25">
      <c r="A51">
        <v>21</v>
      </c>
      <c r="C51" t="str">
        <f ca="1">OFFSET('2688p stat'!$A$1,A51*20,0)</f>
        <v>Classic ACO non hash</v>
      </c>
      <c r="D51" s="5">
        <f ca="1">OFFSET('2688p trace'!$R$56,(A51-1)*56,0)-OFFSET('2688p trace'!$S$56,(A51-1)*56,0)</f>
        <v>38.179999999993015</v>
      </c>
      <c r="E51" s="5">
        <f ca="1">OFFSET('2688p trace'!$S$56,(A51-1)*56,0)-OFFSET('2688p stat'!$H$1,A51*20,0)</f>
        <v>309.03687499999069</v>
      </c>
      <c r="F51" s="5">
        <f ca="1">OFFSET('2688p stat'!$H$1,A51*20,0)-OFFSET('2688p stat'!$K$1,A51*20,0)</f>
        <v>114.59625000000233</v>
      </c>
      <c r="G51" s="5">
        <f ca="1">OFFSET('2688p stat'!$K$1,A51*20,0)-OFFSET('2688p stat'!$N$1,A51*20,0)</f>
        <v>354544.46930700005</v>
      </c>
      <c r="H51" s="5">
        <f ca="1">OFFSET('2688p stat'!$N$1,A51*20,0)</f>
        <v>7572.9775680000002</v>
      </c>
      <c r="I51" s="5"/>
      <c r="J51" s="5">
        <f t="shared" ca="1" si="1"/>
        <v>362579.26</v>
      </c>
      <c r="K51" s="10">
        <f t="shared" ca="1" si="2"/>
        <v>0.97783990542371357</v>
      </c>
      <c r="L51">
        <f t="shared" ca="1" si="0"/>
        <v>3.3173136125388266E-3</v>
      </c>
    </row>
    <row r="52" spans="1:12" x14ac:dyDescent="0.25">
      <c r="A52">
        <v>22</v>
      </c>
      <c r="C52" t="str">
        <f ca="1">OFFSET('2688p stat'!$A$1,A52*20,0)</f>
        <v>omp</v>
      </c>
      <c r="D52" s="5">
        <f ca="1">OFFSET('2688p trace'!$R$56,(A52-1)*56,0)-OFFSET('2688p trace'!$S$56,(A52-1)*56,0)</f>
        <v>87.130000000004657</v>
      </c>
      <c r="E52" s="5">
        <f ca="1">OFFSET('2688p trace'!$S$56,(A52-1)*56,0)-OFFSET('2688p stat'!$H$1,A52*20,0)</f>
        <v>0.42974199999298435</v>
      </c>
      <c r="F52" s="5">
        <f ca="1">OFFSET('2688p stat'!$H$1,A52*20,0)-OFFSET('2688p stat'!$K$1,A52*20,0)</f>
        <v>46.93261700000221</v>
      </c>
      <c r="G52" s="5">
        <f ca="1">OFFSET('2688p stat'!$K$1,A52*20,0)-OFFSET('2688p stat'!$N$1,A52*20,0)</f>
        <v>26890.033994999998</v>
      </c>
      <c r="H52" s="5">
        <f ca="1">OFFSET('2688p stat'!$N$1,A52*20,0)</f>
        <v>3152.7676459999998</v>
      </c>
      <c r="I52" s="5"/>
      <c r="J52" s="5">
        <f t="shared" ca="1" si="1"/>
        <v>30177.293999999998</v>
      </c>
      <c r="K52" s="10">
        <f t="shared" ca="1" si="2"/>
        <v>0.89106843029066818</v>
      </c>
      <c r="L52">
        <f t="shared" ca="1" si="0"/>
        <v>1.0847759429939942E-3</v>
      </c>
    </row>
    <row r="53" spans="1:12" x14ac:dyDescent="0.25">
      <c r="A53">
        <v>23</v>
      </c>
      <c r="C53" t="str">
        <f ca="1">OFFSET('2688p stat'!$A$1,A53*20,0)</f>
        <v>omp non hash</v>
      </c>
      <c r="D53" s="5">
        <f ca="1">OFFSET('2688p trace'!$R$56,(A53-1)*56,0)-OFFSET('2688p trace'!$S$56,(A53-1)*56,0)</f>
        <v>88.05800000000454</v>
      </c>
      <c r="E53" s="5">
        <f ca="1">OFFSET('2688p trace'!$S$56,(A53-1)*56,0)-OFFSET('2688p stat'!$H$1,A53*20,0)</f>
        <v>0.38893000000098255</v>
      </c>
      <c r="F53" s="5">
        <f ca="1">OFFSET('2688p stat'!$H$1,A53*20,0)-OFFSET('2688p stat'!$K$1,A53*20,0)</f>
        <v>46.19503899999836</v>
      </c>
      <c r="G53" s="5">
        <f ca="1">OFFSET('2688p stat'!$K$1,A53*20,0)-OFFSET('2688p stat'!$N$1,A53*20,0)</f>
        <v>25480.816875</v>
      </c>
      <c r="H53" s="5">
        <f ca="1">OFFSET('2688p stat'!$N$1,A53*20,0)</f>
        <v>3121.8451559999999</v>
      </c>
      <c r="I53" s="5"/>
      <c r="J53" s="5">
        <f t="shared" ca="1" si="1"/>
        <v>28737.304000000004</v>
      </c>
      <c r="K53" s="10">
        <f t="shared" ca="1" si="2"/>
        <v>0.8866808408680229</v>
      </c>
      <c r="L53">
        <f t="shared" ca="1" si="0"/>
        <v>1.0060916601058077E-3</v>
      </c>
    </row>
    <row r="54" spans="1:12" x14ac:dyDescent="0.25">
      <c r="A54">
        <v>24</v>
      </c>
      <c r="C54" t="str">
        <f ca="1">OFFSET('2688p stat'!$A$1,A54*20,0)</f>
        <v>non CUDA transp Time</v>
      </c>
      <c r="D54" s="5">
        <f ca="1">OFFSET('2688p trace'!$R$56,(A54-1)*56,0)-OFFSET('2688p trace'!$S$56,(A54-1)*56,0)</f>
        <v>87.183999999997468</v>
      </c>
      <c r="E54" s="5">
        <f ca="1">OFFSET('2688p trace'!$S$56,(A54-1)*56,0)-OFFSET('2688p stat'!$H$1,A54*20,0)</f>
        <v>0.48443799999222392</v>
      </c>
      <c r="F54" s="5">
        <f ca="1">OFFSET('2688p stat'!$H$1,A54*20,0)-OFFSET('2688p stat'!$K$1,A54*20,0)</f>
        <v>56.895233999999618</v>
      </c>
      <c r="G54" s="5">
        <f ca="1">OFFSET('2688p stat'!$K$1,A54*20,0)-OFFSET('2688p stat'!$N$1,A54*20,0)</f>
        <v>27905.766216</v>
      </c>
      <c r="H54" s="5">
        <f ca="1">OFFSET('2688p stat'!$N$1,A54*20,0)</f>
        <v>2287.1001120000001</v>
      </c>
      <c r="I54" s="5"/>
      <c r="J54" s="5">
        <f t="shared" ca="1" si="1"/>
        <v>30337.429999999989</v>
      </c>
      <c r="K54" s="10">
        <f t="shared" ca="1" si="2"/>
        <v>0.91984608505071164</v>
      </c>
      <c r="L54">
        <f t="shared" ca="1" si="0"/>
        <v>9.8194712875731907E-3</v>
      </c>
    </row>
    <row r="55" spans="1:12" x14ac:dyDescent="0.25">
      <c r="A55">
        <v>25</v>
      </c>
      <c r="C55" t="str">
        <f ca="1">OFFSET('2688p stat'!$A$1,A55*20,0)</f>
        <v>non CUDA transp</v>
      </c>
      <c r="D55" s="5">
        <f ca="1">OFFSET('2688p trace'!$R$56,(A55-1)*56,0)-OFFSET('2688p trace'!$S$56,(A55-1)*56,0)</f>
        <v>30606.302000000003</v>
      </c>
      <c r="E55" s="5">
        <f ca="1">OFFSET('2688p trace'!$S$56,(A55-1)*56,0)-OFFSET('2688p stat'!$H$1,A55*20,0)</f>
        <v>0</v>
      </c>
      <c r="F55" s="5">
        <f ca="1">OFFSET('2688p stat'!$H$1,A55*20,0)-OFFSET('2688p stat'!$K$1,A55*20,0)</f>
        <v>0</v>
      </c>
      <c r="G55" s="5">
        <f ca="1">OFFSET('2688p stat'!$K$1,A55*20,0)-OFFSET('2688p stat'!$N$1,A55*20,0)</f>
        <v>0</v>
      </c>
      <c r="H55" s="5">
        <f ca="1">OFFSET('2688p stat'!$N$1,A55*20,0)</f>
        <v>0</v>
      </c>
      <c r="I55" s="5"/>
      <c r="J55" s="5">
        <f t="shared" ca="1" si="1"/>
        <v>30606.302000000003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OFFSET('2688p stat'!$A$1,A56*20,0)</f>
        <v>non CUDA transp non hash</v>
      </c>
      <c r="D56" s="5">
        <f ca="1">OFFSET('2688p trace'!$R$56,(A56-1)*56,0)-OFFSET('2688p trace'!$S$56,(A56-1)*56,0)</f>
        <v>26.850000000009459</v>
      </c>
      <c r="E56" s="5">
        <f ca="1">OFFSET('2688p trace'!$S$56,(A56-1)*56,0)-OFFSET('2688p stat'!$H$1,A56*20,0)</f>
        <v>0.6140780000059749</v>
      </c>
      <c r="F56" s="5">
        <f ca="1">OFFSET('2688p stat'!$H$1,A56*20,0)-OFFSET('2688p stat'!$K$1,A56*20,0)</f>
        <v>60.075351999999839</v>
      </c>
      <c r="G56" s="5">
        <f ca="1">OFFSET('2688p stat'!$K$1,A56*20,0)-OFFSET('2688p stat'!$N$1,A56*20,0)</f>
        <v>27697.656582</v>
      </c>
      <c r="H56" s="5">
        <f ca="1">OFFSET('2688p stat'!$N$1,A56*20,0)</f>
        <v>2389.8579880000002</v>
      </c>
      <c r="I56" s="5"/>
      <c r="J56" s="5">
        <f t="shared" ca="1" si="1"/>
        <v>30175.054000000015</v>
      </c>
      <c r="K56" s="10">
        <f t="shared" ca="1" si="2"/>
        <v>0.91789915544144463</v>
      </c>
      <c r="L56">
        <f t="shared" ca="1" si="0"/>
        <v>9.9382723782325648E-3</v>
      </c>
    </row>
    <row r="57" spans="1:12" x14ac:dyDescent="0.25">
      <c r="A57">
        <v>27</v>
      </c>
      <c r="C57" t="str">
        <f ca="1">OFFSET('2688p stat'!$A$1,A57*20,0)</f>
        <v>non CUDA transp_AVX Time</v>
      </c>
      <c r="D57" s="5">
        <f ca="1">OFFSET('2688p trace'!$R$56,(A57-1)*56,0)-OFFSET('2688p trace'!$S$56,(A57-1)*56,0)</f>
        <v>90.925999999988562</v>
      </c>
      <c r="E57" s="5">
        <f ca="1">OFFSET('2688p trace'!$S$56,(A57-1)*56,0)-OFFSET('2688p stat'!$H$1,A57*20,0)</f>
        <v>0.60982000000512926</v>
      </c>
      <c r="F57" s="5">
        <f ca="1">OFFSET('2688p stat'!$H$1,A57*20,0)-OFFSET('2688p stat'!$K$1,A57*20,0)</f>
        <v>66.293085999997857</v>
      </c>
      <c r="G57" s="5">
        <f ca="1">OFFSET('2688p stat'!$K$1,A57*20,0)-OFFSET('2688p stat'!$N$1,A57*20,0)</f>
        <v>29430.798257000002</v>
      </c>
      <c r="H57" s="5">
        <f ca="1">OFFSET('2688p stat'!$N$1,A57*20,0)</f>
        <v>2439.2628370000002</v>
      </c>
      <c r="I57" s="5"/>
      <c r="J57" s="5">
        <f t="shared" ca="1" si="1"/>
        <v>32027.889999999992</v>
      </c>
      <c r="K57" s="10">
        <f t="shared" ca="1" si="2"/>
        <v>0.91891155667763347</v>
      </c>
      <c r="L57">
        <f t="shared" ca="1" si="0"/>
        <v>1.2996583233982109E-2</v>
      </c>
    </row>
    <row r="58" spans="1:12" x14ac:dyDescent="0.25">
      <c r="A58">
        <v>28</v>
      </c>
      <c r="C58" t="str">
        <f ca="1">OFFSET('2688p stat'!$A$1,A58*20,0)</f>
        <v>non CUDA transp_AVX</v>
      </c>
      <c r="D58" s="5">
        <f ca="1">OFFSET('2688p trace'!$R$56,(A58-1)*56,0)-OFFSET('2688p trace'!$S$56,(A58-1)*56,0)</f>
        <v>31892.437999999998</v>
      </c>
      <c r="E58" s="5">
        <f ca="1">OFFSET('2688p trace'!$S$56,(A58-1)*56,0)-OFFSET('2688p stat'!$H$1,A58*20,0)</f>
        <v>0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>
        <f t="shared" ca="1" si="1"/>
        <v>31892.437999999998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OFFSET('2688p stat'!$A$1,A59*20,0)</f>
        <v>non CUDA transp_AVX non hash</v>
      </c>
      <c r="D59" s="5">
        <f ca="1">OFFSET('2688p trace'!$R$56,(A59-1)*56,0)-OFFSET('2688p trace'!$S$56,(A59-1)*56,0)</f>
        <v>26.445999999996275</v>
      </c>
      <c r="E59" s="5">
        <f ca="1">OFFSET('2688p trace'!$S$56,(A59-1)*56,0)-OFFSET('2688p stat'!$H$1,A59*20,0)</f>
        <v>0.58588300000337767</v>
      </c>
      <c r="F59" s="5">
        <f ca="1">OFFSET('2688p stat'!$H$1,A59*20,0)-OFFSET('2688p stat'!$K$1,A59*20,0)</f>
        <v>62.159257999999681</v>
      </c>
      <c r="G59" s="5">
        <f ca="1">OFFSET('2688p stat'!$K$1,A59*20,0)-OFFSET('2688p stat'!$N$1,A59*20,0)</f>
        <v>27302.330068000003</v>
      </c>
      <c r="H59" s="5">
        <f ca="1">OFFSET('2688p stat'!$N$1,A59*20,0)</f>
        <v>2367.2507909999999</v>
      </c>
      <c r="I59" s="5"/>
      <c r="J59" s="5">
        <f t="shared" ca="1" si="1"/>
        <v>29758.772000000001</v>
      </c>
      <c r="K59" s="10">
        <f t="shared" ca="1" si="2"/>
        <v>0.91745486231757156</v>
      </c>
      <c r="L59">
        <f t="shared" ca="1" si="0"/>
        <v>1.6572756716196391E-2</v>
      </c>
    </row>
    <row r="60" spans="1:12" x14ac:dyDescent="0.25">
      <c r="A60">
        <v>30</v>
      </c>
      <c r="C60" t="str">
        <f ca="1">OFFSET('2688p stat'!$A$1,A60*20,0)</f>
        <v>non CUDA transp_AVX_OMP Time</v>
      </c>
      <c r="D60" s="5">
        <f ca="1">OFFSET('2688p trace'!$R$56,(A60-1)*56,0)-OFFSET('2688p trace'!$S$56,(A60-1)*56,0)</f>
        <v>87.452000000008411</v>
      </c>
      <c r="E60" s="5">
        <f ca="1">OFFSET('2688p trace'!$S$56,(A60-1)*56,0)-OFFSET('2688p stat'!$H$1,A60*20,0)</f>
        <v>0.46752299998843228</v>
      </c>
      <c r="F60" s="5">
        <f ca="1">OFFSET('2688p stat'!$H$1,A60*20,0)-OFFSET('2688p stat'!$K$1,A60*20,0)</f>
        <v>58.934180000000197</v>
      </c>
      <c r="G60" s="5">
        <f ca="1">OFFSET('2688p stat'!$K$1,A60*20,0)-OFFSET('2688p stat'!$N$1,A60*20,0)</f>
        <v>27754.749624</v>
      </c>
      <c r="H60" s="5">
        <f ca="1">OFFSET('2688p stat'!$N$1,A60*20,0)</f>
        <v>2315.3346729999998</v>
      </c>
      <c r="I60" s="5"/>
      <c r="J60" s="5">
        <f t="shared" ref="J60:J80" ca="1" si="3">SUM(D60:H60)</f>
        <v>30216.937999999998</v>
      </c>
      <c r="K60" s="10">
        <f t="shared" ref="K60:K80" ca="1" si="4">G60/J60</f>
        <v>0.91851628460832135</v>
      </c>
      <c r="L60">
        <f t="shared" ref="L60:L80" ca="1" si="5">$K$29*POWER(K60,2)*SQRT(G168/(POWER(G60,2)*$L$29)+J168/(POWER(J60,2)*$L$29))</f>
        <v>1.9412996251314558E-3</v>
      </c>
    </row>
    <row r="61" spans="1:12" x14ac:dyDescent="0.25">
      <c r="A61">
        <v>31</v>
      </c>
      <c r="C61" t="str">
        <f ca="1">OFFSET('2688p stat'!$A$1,A61*20,0)</f>
        <v>non CUDA transp_AVX_OMP</v>
      </c>
      <c r="D61" s="5">
        <f ca="1">OFFSET('2688p trace'!$R$56,(A61-1)*56,0)-OFFSET('2688p trace'!$S$56,(A61-1)*56,0)</f>
        <v>30083.19000000001</v>
      </c>
      <c r="E61" s="5">
        <f ca="1">OFFSET('2688p trace'!$S$56,(A61-1)*56,0)-OFFSET('2688p stat'!$H$1,A61*20,0)</f>
        <v>0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>
        <f t="shared" ca="1" si="3"/>
        <v>30083.19000000001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OFFSET('2688p stat'!$A$1,A62*20,0)</f>
        <v>non CUDA transp_AVX_OMP non hash</v>
      </c>
      <c r="D62" s="5">
        <f ca="1">OFFSET('2688p trace'!$R$56,(A62-1)*56,0)-OFFSET('2688p trace'!$S$56,(A62-1)*56,0)</f>
        <v>25.529999999995198</v>
      </c>
      <c r="E62" s="5">
        <f ca="1">OFFSET('2688p trace'!$S$56,(A62-1)*56,0)-OFFSET('2688p stat'!$H$1,A62*20,0)</f>
        <v>0.4277730000030715</v>
      </c>
      <c r="F62" s="5">
        <f ca="1">OFFSET('2688p stat'!$H$1,A62*20,0)-OFFSET('2688p stat'!$K$1,A62*20,0)</f>
        <v>56.30746100000033</v>
      </c>
      <c r="G62" s="5">
        <f ca="1">OFFSET('2688p stat'!$K$1,A62*20,0)-OFFSET('2688p stat'!$N$1,A62*20,0)</f>
        <v>26278.966621</v>
      </c>
      <c r="H62" s="5">
        <f ca="1">OFFSET('2688p stat'!$N$1,A62*20,0)</f>
        <v>2305.478145</v>
      </c>
      <c r="I62" s="5"/>
      <c r="J62" s="5">
        <f t="shared" ca="1" si="3"/>
        <v>28666.71</v>
      </c>
      <c r="K62" s="10">
        <f t="shared" ca="1" si="4"/>
        <v>0.91670675222235132</v>
      </c>
      <c r="L62">
        <f t="shared" ca="1" si="5"/>
        <v>1.8046214350659858E-3</v>
      </c>
    </row>
    <row r="63" spans="1:12" x14ac:dyDescent="0.25">
      <c r="A63">
        <v>33</v>
      </c>
      <c r="C63" t="str">
        <f ca="1">OFFSET('2688p stat'!$A$1,A63*20,0)</f>
        <v>CUDA ant add CPU_AVX_transp Time</v>
      </c>
      <c r="D63" s="5">
        <f ca="1">OFFSET('2688p trace'!$R$56,(A63-1)*56,0)-OFFSET('2688p trace'!$S$56,(A63-1)*56,0)</f>
        <v>31.194000000001324</v>
      </c>
      <c r="E63" s="5">
        <f ca="1">OFFSET('2688p trace'!$S$56,(A63-1)*56,0)-OFFSET('2688p stat'!$H$1,A63*20,0)</f>
        <v>57.890344000001278</v>
      </c>
      <c r="F63" s="5">
        <f ca="1">OFFSET('2688p stat'!$H$1,A63*20,0)-OFFSET('2688p stat'!$K$1,A63*20,0)</f>
        <v>38.501288999999815</v>
      </c>
      <c r="G63" s="5">
        <f ca="1">OFFSET('2688p stat'!$K$1,A63*20,0)-OFFSET('2688p stat'!$N$1,A63*20,0)</f>
        <v>13057.761732999999</v>
      </c>
      <c r="H63" s="5">
        <f ca="1">OFFSET('2688p stat'!$N$1,A63*20,0)</f>
        <v>2337.4846339999999</v>
      </c>
      <c r="I63" s="5"/>
      <c r="J63" s="5">
        <f t="shared" ca="1" si="3"/>
        <v>15522.832000000002</v>
      </c>
      <c r="K63" s="10">
        <f t="shared" ca="1" si="4"/>
        <v>0.8411971303303416</v>
      </c>
      <c r="L63">
        <f t="shared" ca="1" si="5"/>
        <v>9.5654929872849713E-4</v>
      </c>
    </row>
    <row r="64" spans="1:12" x14ac:dyDescent="0.25">
      <c r="A64">
        <v>34</v>
      </c>
      <c r="C64" t="str">
        <f ca="1">OFFSET('2688p stat'!$A$1,A64*20,0)</f>
        <v>CUDA ant add CPU_AVX_transp</v>
      </c>
      <c r="D64" s="5">
        <f ca="1">OFFSET('2688p trace'!$R$56,(A64-1)*56,0)-OFFSET('2688p trace'!$S$56,(A64-1)*56,0)</f>
        <v>15532.907999999996</v>
      </c>
      <c r="E64" s="5">
        <f ca="1">OFFSET('2688p trace'!$S$56,(A64-1)*56,0)-OFFSET('2688p stat'!$H$1,A64*20,0)</f>
        <v>0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>
        <f t="shared" ca="1" si="3"/>
        <v>15532.907999999996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OFFSET('2688p stat'!$A$1,A65*20,0)</f>
        <v>CUDA ant add CPU_AVX_transp non hash</v>
      </c>
      <c r="D65" s="5">
        <f ca="1">OFFSET('2688p trace'!$R$56,(A65-1)*56,0)-OFFSET('2688p trace'!$S$56,(A65-1)*56,0)</f>
        <v>25.565999999998894</v>
      </c>
      <c r="E65" s="5">
        <f ca="1">OFFSET('2688p trace'!$S$56,(A65-1)*56,0)-OFFSET('2688p stat'!$H$1,A65*20,0)</f>
        <v>51.45553099999961</v>
      </c>
      <c r="F65" s="5">
        <f ca="1">OFFSET('2688p stat'!$H$1,A65*20,0)-OFFSET('2688p stat'!$K$1,A65*20,0)</f>
        <v>43.422520000000077</v>
      </c>
      <c r="G65" s="5">
        <f ca="1">OFFSET('2688p stat'!$K$1,A65*20,0)-OFFSET('2688p stat'!$N$1,A65*20,0)</f>
        <v>10257.380014</v>
      </c>
      <c r="H65" s="5">
        <f ca="1">OFFSET('2688p stat'!$N$1,A65*20,0)</f>
        <v>2340.0379349999998</v>
      </c>
      <c r="I65" s="5"/>
      <c r="J65" s="5">
        <f t="shared" ca="1" si="3"/>
        <v>12717.861999999999</v>
      </c>
      <c r="K65" s="10">
        <f t="shared" ca="1" si="4"/>
        <v>0.8065333633907964</v>
      </c>
      <c r="L65">
        <f t="shared" ca="1" si="5"/>
        <v>9.0656319310904307E-4</v>
      </c>
    </row>
    <row r="66" spans="1:12" x14ac:dyDescent="0.25">
      <c r="A66">
        <v>36</v>
      </c>
      <c r="C66" t="str">
        <f ca="1">OFFSET('2688p stat'!$A$1,A66*20,0)</f>
        <v>CUDA opt_one_GPU</v>
      </c>
      <c r="D66" s="5">
        <f ca="1">OFFSET('2688p trace'!$R$56,(A66-1)*56,0)-OFFSET('2688p trace'!$S$56,(A66-1)*56,0)</f>
        <v>37.621922319999989</v>
      </c>
      <c r="E66" s="5">
        <f ca="1">OFFSET('2688p trace'!$S$56,(A66-1)*56,0)-OFFSET('2688p stat'!$H$1,A66*20,0)</f>
        <v>4.0396800000000004E-3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>
        <f t="shared" ca="1" si="3"/>
        <v>37.625961999999987</v>
      </c>
      <c r="K66" s="10">
        <f t="shared" ca="1" si="4"/>
        <v>0</v>
      </c>
      <c r="L66" t="e">
        <f t="shared" ca="1" si="5"/>
        <v>#DIV/0!</v>
      </c>
    </row>
    <row r="67" spans="1:12" x14ac:dyDescent="0.25">
      <c r="A67">
        <v>37</v>
      </c>
      <c r="C67" t="str">
        <f ca="1">OFFSET('2688p stat'!$A$1,A67*20,0)</f>
        <v>CUDA opt_one_GPU ant</v>
      </c>
      <c r="D67" s="5">
        <f ca="1">OFFSET('2688p trace'!$R$56,(A67-1)*56,0)-OFFSET('2688p trace'!$S$56,(A67-1)*56,0)</f>
        <v>35.800000000046566</v>
      </c>
      <c r="E67" s="5">
        <f ca="1">OFFSET('2688p trace'!$S$56,(A67-1)*56,0)-OFFSET('2688p stat'!$H$1,A67*20,0)</f>
        <v>1288508.3999999999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>
        <f t="shared" ca="1" si="3"/>
        <v>1288544.2</v>
      </c>
      <c r="K67" s="10">
        <f t="shared" ca="1" si="4"/>
        <v>0</v>
      </c>
      <c r="L67" t="e">
        <f t="shared" ca="1" si="5"/>
        <v>#DIV/0!</v>
      </c>
    </row>
    <row r="68" spans="1:12" x14ac:dyDescent="0.25">
      <c r="A68">
        <v>38</v>
      </c>
      <c r="C68" t="str">
        <f ca="1">OFFSET('2688p stat'!$A$1,A68*20,0)</f>
        <v>CUDA opt_one_GPU ant local</v>
      </c>
      <c r="D68" s="5">
        <f ca="1">OFFSET('2688p trace'!$R$56,(A68-1)*56,0)-OFFSET('2688p trace'!$S$56,(A68-1)*56,0)</f>
        <v>35.864000000001397</v>
      </c>
      <c r="E68" s="5">
        <f ca="1">OFFSET('2688p trace'!$S$56,(A68-1)*56,0)-OFFSET('2688p stat'!$H$1,A68*20,0)</f>
        <v>91296.23000000004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>
        <f t="shared" ca="1" si="3"/>
        <v>91332.094000000041</v>
      </c>
      <c r="K68" s="10">
        <f t="shared" ca="1" si="4"/>
        <v>0</v>
      </c>
      <c r="L68" t="e">
        <f t="shared" ca="1" si="5"/>
        <v>#DIV/0!</v>
      </c>
    </row>
    <row r="69" spans="1:12" x14ac:dyDescent="0.25">
      <c r="A69">
        <v>39</v>
      </c>
      <c r="C69" t="str">
        <f ca="1">OFFSET('2688p stat'!$A$1,A69*20,0)</f>
        <v>CUDA ant par</v>
      </c>
      <c r="D69" s="5">
        <f ca="1">OFFSET('2688p trace'!$R$56,(A69-1)*56,0)-OFFSET('2688p trace'!$S$56,(A69-1)*56,0)</f>
        <v>31.362000000002809</v>
      </c>
      <c r="E69" s="5">
        <f ca="1">OFFSET('2688p trace'!$S$56,(A69-1)*56,0)-OFFSET('2688p stat'!$H$1,A69*20,0)</f>
        <v>99.790788999998767</v>
      </c>
      <c r="F69" s="5">
        <f ca="1">OFFSET('2688p stat'!$H$1,A69*20,0)-OFFSET('2688p stat'!$K$1,A69*20,0)</f>
        <v>35.561659999999392</v>
      </c>
      <c r="G69" s="5">
        <f ca="1">OFFSET('2688p stat'!$K$1,A69*20,0)-OFFSET('2688p stat'!$N$1,A69*20,0)</f>
        <v>12561.262424</v>
      </c>
      <c r="H69" s="5">
        <f ca="1">OFFSET('2688p stat'!$N$1,A69*20,0)</f>
        <v>494.56712700000003</v>
      </c>
      <c r="I69" s="5"/>
      <c r="J69" s="5">
        <f t="shared" ca="1" si="3"/>
        <v>13222.544000000002</v>
      </c>
      <c r="K69" s="10">
        <f t="shared" ca="1" si="4"/>
        <v>0.94998832478833106</v>
      </c>
      <c r="L69">
        <f t="shared" ca="1" si="5"/>
        <v>1.8516231358955038E-4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 t="str">
        <f ca="1">OFFSET('2688p stat'!$A$1,A76*20,0)</f>
        <v>CUDA ant par global</v>
      </c>
      <c r="D76" s="5">
        <f ca="1">OFFSET('2688p trace'!$R$56,(A76-1)*56,0)-OFFSET('2688p trace'!$S$56,(A76-1)*56,0)</f>
        <v>31.981999999994514</v>
      </c>
      <c r="E76" s="5">
        <f ca="1">OFFSET('2688p trace'!$S$56,(A76-1)*56,0)-OFFSET('2688p stat'!$H$1,A76*20,0)</f>
        <v>98.747812000001431</v>
      </c>
      <c r="F76" s="5">
        <f ca="1">OFFSET('2688p stat'!$H$1,A76*20,0)-OFFSET('2688p stat'!$K$1,A76*20,0)</f>
        <v>36.428458000000319</v>
      </c>
      <c r="G76" s="5">
        <f ca="1">OFFSET('2688p stat'!$K$1,A76*20,0)-OFFSET('2688p stat'!$N$1,A76*20,0)</f>
        <v>12495.452052000001</v>
      </c>
      <c r="H76" s="5">
        <f ca="1">OFFSET('2688p stat'!$N$1,A76*20,0)</f>
        <v>492.62167799999997</v>
      </c>
      <c r="I76" s="5"/>
      <c r="J76" s="5">
        <f t="shared" ca="1" si="3"/>
        <v>13155.231999999996</v>
      </c>
      <c r="K76" s="10">
        <f t="shared" ca="1" si="4"/>
        <v>0.94984657450358945</v>
      </c>
      <c r="L76">
        <f t="shared" ca="1" si="5"/>
        <v>3.9848715906808352E-4</v>
      </c>
    </row>
    <row r="77" spans="1:12" x14ac:dyDescent="0.25">
      <c r="A77">
        <v>47</v>
      </c>
      <c r="C77" t="str">
        <f ca="1">OFFSET('2688p stat'!$A$1,A77*20,0)</f>
        <v>CUDA ant add CPU Time global</v>
      </c>
      <c r="D77" s="5">
        <f ca="1">OFFSET('2688p trace'!$R$56,(A77-1)*56,0)-OFFSET('2688p trace'!$S$56,(A77-1)*56,0)</f>
        <v>31.752000000002226</v>
      </c>
      <c r="E77" s="5">
        <f ca="1">OFFSET('2688p trace'!$S$56,(A77-1)*56,0)-OFFSET('2688p stat'!$H$1,A77*20,0)</f>
        <v>53.271226999999271</v>
      </c>
      <c r="F77" s="5">
        <f ca="1">OFFSET('2688p stat'!$H$1,A77*20,0)-OFFSET('2688p stat'!$K$1,A77*20,0)</f>
        <v>36.867440999998507</v>
      </c>
      <c r="G77" s="5">
        <f ca="1">OFFSET('2688p stat'!$K$1,A77*20,0)-OFFSET('2688p stat'!$N$1,A77*20,0)</f>
        <v>12970.553115000001</v>
      </c>
      <c r="H77" s="5">
        <f ca="1">OFFSET('2688p stat'!$N$1,A77*20,0)</f>
        <v>2736.8722170000001</v>
      </c>
      <c r="I77" s="5"/>
      <c r="J77" s="5">
        <f t="shared" ca="1" si="3"/>
        <v>15829.316000000001</v>
      </c>
      <c r="K77" s="10">
        <f t="shared" ca="1" si="4"/>
        <v>0.81940073184463558</v>
      </c>
      <c r="L77">
        <f t="shared" ca="1" si="5"/>
        <v>1.1058208659012055E-3</v>
      </c>
    </row>
    <row r="78" spans="1:12" x14ac:dyDescent="0.25">
      <c r="A78">
        <v>48</v>
      </c>
      <c r="C78" t="str">
        <f ca="1">OFFSET('2688p stat'!$A$1,A78*20,0)</f>
        <v>CUDA opt ant par global</v>
      </c>
      <c r="D78" s="5">
        <f ca="1">OFFSET('2688p trace'!$R$56,(A78-1)*56,0)-OFFSET('2688p trace'!$S$56,(A78-1)*56,0)</f>
        <v>32.97599999999693</v>
      </c>
      <c r="E78" s="5">
        <f ca="1">OFFSET('2688p trace'!$S$56,(A78-1)*56,0)-OFFSET('2688p stat'!$H$1,A78*20,0)</f>
        <v>106.69214500000635</v>
      </c>
      <c r="F78" s="5">
        <f ca="1">OFFSET('2688p stat'!$H$1,A78*20,0)-OFFSET('2688p stat'!$K$1,A78*20,0)</f>
        <v>525.20845699999882</v>
      </c>
      <c r="G78" s="5">
        <f ca="1">OFFSET('2688p stat'!$K$1,A78*20,0)-OFFSET('2688p stat'!$N$1,A78*20,0)</f>
        <v>12500.333398000001</v>
      </c>
      <c r="H78" s="5">
        <f ca="1">OFFSET('2688p stat'!$N$1,A78*20,0)</f>
        <v>0</v>
      </c>
      <c r="I78" s="5"/>
      <c r="J78" s="5">
        <f t="shared" ca="1" si="3"/>
        <v>13165.210000000003</v>
      </c>
      <c r="K78" s="10">
        <f t="shared" ca="1" si="4"/>
        <v>0.94949745564256083</v>
      </c>
      <c r="L78">
        <f t="shared" ca="1" si="5"/>
        <v>1.289682730118303E-4</v>
      </c>
    </row>
    <row r="79" spans="1:12" x14ac:dyDescent="0.25">
      <c r="A79">
        <v>49</v>
      </c>
      <c r="C79">
        <f ca="1">OFFSET('2688p stat'!$A$1,A79*20,0)</f>
        <v>0</v>
      </c>
      <c r="D79" s="5" t="e">
        <f ca="1">OFFSET('2688p trace'!$R$56,(A79-1)*56,0)-OFFSET('2688p trace'!$S$56,(A79-1)*56,0)</f>
        <v>#DIV/0!</v>
      </c>
      <c r="E79" s="5" t="e">
        <f ca="1">OFFSET('2688p trace'!$S$56,(A79-1)*56,0)-OFFSET('2688p stat'!$H$1,A79*20,0)</f>
        <v>#DIV/0!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 t="e">
        <f t="shared" ca="1" si="3"/>
        <v>#DIV/0!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OFFSET('2688p stat'!$A$1,A80*20,0)</f>
        <v>0</v>
      </c>
      <c r="D80" s="5" t="e">
        <f ca="1">OFFSET('2688p trace'!$R$56,(A80-1)*56,0)-OFFSET('2688p trace'!$S$56,(A80-1)*56,0)</f>
        <v>#DIV/0!</v>
      </c>
      <c r="E80" s="5" t="e">
        <f ca="1">OFFSET('2688p trace'!$S$56,(A80-1)*56,0)-OFFSET('2688p stat'!$H$1,A80*20,0)</f>
        <v>#DIV/0!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 t="e">
        <f t="shared" ca="1" si="3"/>
        <v>#DIV/0!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74.213698000000008</v>
      </c>
      <c r="E85" s="5">
        <f ca="1">OFFSET('2688p trace'!$S$56,(A85-1)*56,0)</f>
        <v>31.427341999999996</v>
      </c>
      <c r="F85" s="5">
        <f ca="1">OFFSET('2688p stat'!$H$1,A85*20,0)</f>
        <v>10.72841</v>
      </c>
      <c r="G85" s="5">
        <f ca="1">OFFSET('2688p stat'!$K$1,A85*20,0)</f>
        <v>4.6997450000000001</v>
      </c>
      <c r="H85" s="5">
        <f ca="1">OFFSET('2688p stat'!$N$1,A85*20,0)</f>
        <v>3.0256020000000001</v>
      </c>
    </row>
    <row r="86" spans="1:8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75.13615200000001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8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17689.773999999998</v>
      </c>
      <c r="E87" s="5">
        <f ca="1">OFFSET('2688p trace'!$S$56,(A87-1)*56,0)</f>
        <v>17654.135999999999</v>
      </c>
      <c r="F87" s="5">
        <f ca="1">OFFSET('2688p stat'!$H$1,A87*20,0)</f>
        <v>17378.142811999998</v>
      </c>
      <c r="G87" s="5">
        <f ca="1">OFFSET('2688p stat'!$K$1,A87*20,0)</f>
        <v>17376.394101999998</v>
      </c>
      <c r="H87" s="5">
        <f ca="1">OFFSET('2688p stat'!$N$1,A87*20,0)</f>
        <v>2.0298799999999999</v>
      </c>
    </row>
    <row r="88" spans="1:8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16001.091999999993</v>
      </c>
      <c r="E88" s="5">
        <f ca="1">OFFSET('2688p trace'!$S$56,(A88-1)*56,0)</f>
        <v>15961.626000000007</v>
      </c>
      <c r="F88" s="5">
        <f ca="1">OFFSET('2688p stat'!$H$1,A88*20,0)</f>
        <v>15868.646328000001</v>
      </c>
      <c r="G88" s="5">
        <f ca="1">OFFSET('2688p stat'!$K$1,A88*20,0)</f>
        <v>15747.297012000001</v>
      </c>
      <c r="H88" s="5">
        <f ca="1">OFFSET('2688p stat'!$N$1,A88*20,0)</f>
        <v>2870.5365430000002</v>
      </c>
    </row>
    <row r="89" spans="1:8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13666.312000000007</v>
      </c>
      <c r="E89" s="5">
        <f ca="1">OFFSET('2688p trace'!$S$56,(A89-1)*56,0)</f>
        <v>13626.968000000003</v>
      </c>
      <c r="F89" s="5">
        <f ca="1">OFFSET('2688p stat'!$H$1,A89*20,0)</f>
        <v>13540.136875</v>
      </c>
      <c r="G89" s="5">
        <f ca="1">OFFSET('2688p stat'!$K$1,A89*20,0)</f>
        <v>13491.553926000001</v>
      </c>
      <c r="H89" s="5">
        <f ca="1">OFFSET('2688p stat'!$N$1,A89*20,0)</f>
        <v>636.54917999999998</v>
      </c>
    </row>
    <row r="90" spans="1:8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13102.876</v>
      </c>
      <c r="E90" s="5">
        <f ca="1">OFFSET('2688p trace'!$S$56,(A90-1)*56,0)</f>
        <v>13063.562000000004</v>
      </c>
      <c r="F90" s="5">
        <f ca="1">OFFSET('2688p stat'!$H$1,A90*20,0)</f>
        <v>12972.883555</v>
      </c>
      <c r="G90" s="5">
        <f ca="1">OFFSET('2688p stat'!$K$1,A90*20,0)</f>
        <v>12851.703086</v>
      </c>
      <c r="H90" s="5">
        <f ca="1">OFFSET('2688p stat'!$N$1,A90*20,0)</f>
        <v>2872.543193</v>
      </c>
    </row>
    <row r="91" spans="1:8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16887.406000000006</v>
      </c>
      <c r="E91" s="5">
        <f ca="1">OFFSET('2688p trace'!$S$56,(A91-1)*56,0)</f>
        <v>16848.092000000001</v>
      </c>
      <c r="F91" s="5">
        <f ca="1">OFFSET('2688p stat'!$H$1,A91*20,0)</f>
        <v>16791.359648000001</v>
      </c>
      <c r="G91" s="5">
        <f ca="1">OFFSET('2688p stat'!$K$1,A91*20,0)</f>
        <v>16762.716444999998</v>
      </c>
      <c r="H91" s="5">
        <f ca="1">OFFSET('2688p stat'!$N$1,A91*20,0)</f>
        <v>3151.8624020000002</v>
      </c>
    </row>
    <row r="92" spans="1:8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16876.297999999999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8" x14ac:dyDescent="0.25">
      <c r="A93">
        <v>9</v>
      </c>
      <c r="C93" t="str">
        <f ca="1">OFFSET('2688p stat'!$A$1,A93*20,0)</f>
        <v>CUDA ant add CPU non hash</v>
      </c>
      <c r="D93" s="5">
        <f ca="1">OFFSET('2688p trace'!$R$56,(A93-1)*56,0)</f>
        <v>13991.490000000002</v>
      </c>
      <c r="E93" s="5">
        <f ca="1">OFFSET('2688p trace'!$S$56,(A93-1)*56,0)</f>
        <v>13952.393999999998</v>
      </c>
      <c r="F93" s="5">
        <f ca="1">OFFSET('2688p stat'!$H$1,A93*20,0)</f>
        <v>13894.176523</v>
      </c>
      <c r="G93" s="5">
        <f ca="1">OFFSET('2688p stat'!$K$1,A93*20,0)</f>
        <v>13866.258926</v>
      </c>
      <c r="H93" s="5">
        <f ca="1">OFFSET('2688p stat'!$N$1,A93*20,0)</f>
        <v>3137.9708449999998</v>
      </c>
    </row>
    <row r="94" spans="1:8" x14ac:dyDescent="0.25">
      <c r="A94">
        <v>10</v>
      </c>
      <c r="C94" t="str">
        <f ca="1">OFFSET('2688p stat'!$A$1,A94*20,0)</f>
        <v>CUDA ant add CPU12</v>
      </c>
      <c r="D94" s="5">
        <f ca="1">OFFSET('2688p trace'!$R$56,(A94-1)*56,0)</f>
        <v>36711.920000000013</v>
      </c>
      <c r="E94" s="5">
        <f ca="1">OFFSET('2688p trace'!$S$56,(A94-1)*56,0)</f>
        <v>36632.952000000005</v>
      </c>
      <c r="F94" s="5">
        <f ca="1">OFFSET('2688p stat'!$H$1,A94*20,0)</f>
        <v>36608.740312000002</v>
      </c>
      <c r="G94" s="5">
        <f ca="1">OFFSET('2688p stat'!$K$1,A94*20,0)</f>
        <v>36243.301405999999</v>
      </c>
      <c r="H94" s="5">
        <f ca="1">OFFSET('2688p stat'!$N$1,A94*20,0)</f>
        <v>5909.5692680000002</v>
      </c>
    </row>
    <row r="95" spans="1:8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108.00838400000001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8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114.74140799999995</v>
      </c>
      <c r="E96" s="5">
        <f ca="1">OFFSET('2688p trace'!$S$56,(A96-1)*56,0)</f>
        <v>42.995849999999997</v>
      </c>
      <c r="F96" s="5">
        <f ca="1">OFFSET('2688p stat'!$H$1,A96*20,0)</f>
        <v>6.9678639999999996</v>
      </c>
      <c r="G96" s="5">
        <f ca="1">OFFSET('2688p stat'!$K$1,A96*20,0)</f>
        <v>4.9369459999999998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98.898408000000003</v>
      </c>
      <c r="E97" s="5">
        <f ca="1">OFFSET('2688p trace'!$S$56,(A97-1)*56,0)</f>
        <v>42.941098000000011</v>
      </c>
      <c r="F97" s="5">
        <f ca="1">OFFSET('2688p stat'!$H$1,A97*20,0)</f>
        <v>7.0473049999999997</v>
      </c>
      <c r="G97" s="5">
        <f ca="1">OFFSET('2688p stat'!$K$1,A97*20,0)</f>
        <v>4.8973000000000004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16023.606000000002</v>
      </c>
      <c r="E98" s="5">
        <f ca="1">OFFSET('2688p trace'!$S$56,(A98-1)*56,0)</f>
        <v>15982.660000000002</v>
      </c>
      <c r="F98" s="5">
        <f ca="1">OFFSET('2688p stat'!$H$1,A98*20,0)</f>
        <v>15887.593612999999</v>
      </c>
      <c r="G98" s="5">
        <f ca="1">OFFSET('2688p stat'!$K$1,A98*20,0)</f>
        <v>12879.108047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13124.308000000001</v>
      </c>
      <c r="E99" s="5">
        <f ca="1">OFFSET('2688p trace'!$S$56,(A99-1)*56,0)</f>
        <v>13083.993999999999</v>
      </c>
      <c r="F99" s="5">
        <f ca="1">OFFSET('2688p stat'!$H$1,A99*20,0)</f>
        <v>12990.65166</v>
      </c>
      <c r="G99" s="5">
        <f ca="1">OFFSET('2688p stat'!$K$1,A99*20,0)</f>
        <v>9979.1110160000007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13679.054000000004</v>
      </c>
      <c r="E100" s="5">
        <f ca="1">OFFSET('2688p trace'!$S$56,(A100-1)*56,0)</f>
        <v>13638.665999999999</v>
      </c>
      <c r="F100" s="5">
        <f ca="1">OFFSET('2688p stat'!$H$1,A100*20,0)</f>
        <v>13543.454121000001</v>
      </c>
      <c r="G100" s="5">
        <f ca="1">OFFSET('2688p stat'!$K$1,A100*20,0)</f>
        <v>12865.940664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30291.396000000001</v>
      </c>
      <c r="E101" s="5">
        <f ca="1">OFFSET('2688p trace'!$S$56,(A101-1)*56,0)</f>
        <v>30206.626000000011</v>
      </c>
      <c r="F101" s="5">
        <f ca="1">OFFSET('2688p stat'!$H$1,A101*20,0)</f>
        <v>30206.174999999999</v>
      </c>
      <c r="G101" s="5">
        <f ca="1">OFFSET('2688p stat'!$K$1,A101*20,0)</f>
        <v>30158.765469000002</v>
      </c>
      <c r="H101" s="5">
        <f ca="1">OFFSET('2688p stat'!$N$1,A101*20,0)</f>
        <v>3190.7590919999998</v>
      </c>
    </row>
    <row r="102" spans="1:8" x14ac:dyDescent="0.25">
      <c r="A102">
        <v>18</v>
      </c>
      <c r="C102" t="str">
        <f ca="1">OFFSET('2688p stat'!$A$1,A102*20,0)</f>
        <v>non CUDA</v>
      </c>
      <c r="D102" s="5">
        <f ca="1">OFFSET('2688p trace'!$R$56,(A102-1)*56,0)</f>
        <v>29924.610000000008</v>
      </c>
      <c r="E102" s="5">
        <f ca="1">OFFSET('2688p trace'!$S$56,(A102-1)*56,0)</f>
        <v>0</v>
      </c>
      <c r="F102" s="5">
        <f ca="1">OFFSET('2688p stat'!$H$1,A102*20,0)</f>
        <v>0</v>
      </c>
      <c r="G102" s="5">
        <f ca="1">OFFSET('2688p stat'!$K$1,A102*20,0)</f>
        <v>0</v>
      </c>
      <c r="H102" s="5">
        <f ca="1">OFFSET('2688p stat'!$N$1,A102*20,0)</f>
        <v>0</v>
      </c>
    </row>
    <row r="103" spans="1:8" x14ac:dyDescent="0.25">
      <c r="A103">
        <v>19</v>
      </c>
      <c r="C103" t="str">
        <f ca="1">OFFSET('2688p stat'!$A$1,A103*20,0)</f>
        <v>non CUDA non hash</v>
      </c>
      <c r="D103" s="5">
        <f ca="1">OFFSET('2688p trace'!$R$56,(A103-1)*56,0)</f>
        <v>28518.585999999996</v>
      </c>
      <c r="E103" s="5">
        <f ca="1">OFFSET('2688p trace'!$S$56,(A103-1)*56,0)</f>
        <v>28491.799999999996</v>
      </c>
      <c r="F103" s="5">
        <f ca="1">OFFSET('2688p stat'!$H$1,A103*20,0)</f>
        <v>28491.420039000001</v>
      </c>
      <c r="G103" s="5">
        <f ca="1">OFFSET('2688p stat'!$K$1,A103*20,0)</f>
        <v>28445.109413999999</v>
      </c>
      <c r="H103" s="5">
        <f ca="1">OFFSET('2688p stat'!$N$1,A103*20,0)</f>
        <v>3100.6774850000002</v>
      </c>
    </row>
    <row r="104" spans="1:8" x14ac:dyDescent="0.25">
      <c r="A104">
        <v>20</v>
      </c>
      <c r="C104" t="str">
        <f ca="1">OFFSET('2688p stat'!$A$1,A104*20,0)</f>
        <v>Classic ACO</v>
      </c>
      <c r="D104" s="5">
        <f ca="1">OFFSET('2688p trace'!$R$56,(A104-1)*56,0)</f>
        <v>375535.38</v>
      </c>
      <c r="E104" s="5">
        <f ca="1">OFFSET('2688p trace'!$S$56,(A104-1)*56,0)</f>
        <v>367570.34</v>
      </c>
      <c r="F104" s="5">
        <f ca="1">OFFSET('2688p stat'!$H$1,A104*20,0)</f>
        <v>367272.21875</v>
      </c>
      <c r="G104" s="5">
        <f ca="1">OFFSET('2688p stat'!$K$1,A104*20,0)</f>
        <v>367158.114375</v>
      </c>
      <c r="H104" s="5">
        <f ca="1">OFFSET('2688p stat'!$N$1,A104*20,0)</f>
        <v>7550.4099800000004</v>
      </c>
    </row>
    <row r="105" spans="1:8" x14ac:dyDescent="0.25">
      <c r="A105">
        <v>21</v>
      </c>
      <c r="C105" t="str">
        <f ca="1">OFFSET('2688p stat'!$A$1,A105*20,0)</f>
        <v>Classic ACO non hash</v>
      </c>
      <c r="D105" s="5">
        <f ca="1">OFFSET('2688p trace'!$R$56,(A105-1)*56,0)</f>
        <v>362579.26</v>
      </c>
      <c r="E105" s="5">
        <f ca="1">OFFSET('2688p trace'!$S$56,(A105-1)*56,0)</f>
        <v>362541.08</v>
      </c>
      <c r="F105" s="5">
        <f ca="1">OFFSET('2688p stat'!$H$1,A105*20,0)</f>
        <v>362232.04312500003</v>
      </c>
      <c r="G105" s="5">
        <f ca="1">OFFSET('2688p stat'!$K$1,A105*20,0)</f>
        <v>362117.44687500002</v>
      </c>
      <c r="H105" s="5">
        <f ca="1">OFFSET('2688p stat'!$N$1,A105*20,0)</f>
        <v>7572.9775680000002</v>
      </c>
    </row>
    <row r="106" spans="1:8" x14ac:dyDescent="0.25">
      <c r="A106">
        <v>22</v>
      </c>
      <c r="C106" t="str">
        <f ca="1">OFFSET('2688p stat'!$A$1,A106*20,0)</f>
        <v>omp</v>
      </c>
      <c r="D106" s="5">
        <f ca="1">OFFSET('2688p trace'!$R$56,(A106-1)*56,0)</f>
        <v>30177.293999999998</v>
      </c>
      <c r="E106" s="5">
        <f ca="1">OFFSET('2688p trace'!$S$56,(A106-1)*56,0)</f>
        <v>30090.163999999993</v>
      </c>
      <c r="F106" s="5">
        <f ca="1">OFFSET('2688p stat'!$H$1,A106*20,0)</f>
        <v>30089.734258</v>
      </c>
      <c r="G106" s="5">
        <f ca="1">OFFSET('2688p stat'!$K$1,A106*20,0)</f>
        <v>30042.801640999998</v>
      </c>
      <c r="H106" s="5">
        <f ca="1">OFFSET('2688p stat'!$N$1,A106*20,0)</f>
        <v>3152.7676459999998</v>
      </c>
    </row>
    <row r="107" spans="1:8" x14ac:dyDescent="0.25">
      <c r="A107">
        <v>23</v>
      </c>
      <c r="C107" t="str">
        <f ca="1">OFFSET('2688p stat'!$A$1,A107*20,0)</f>
        <v>omp non hash</v>
      </c>
      <c r="D107" s="5">
        <f ca="1">OFFSET('2688p trace'!$R$56,(A107-1)*56,0)</f>
        <v>28737.304000000004</v>
      </c>
      <c r="E107" s="5">
        <f ca="1">OFFSET('2688p trace'!$S$56,(A107-1)*56,0)</f>
        <v>28649.245999999999</v>
      </c>
      <c r="F107" s="5">
        <f ca="1">OFFSET('2688p stat'!$H$1,A107*20,0)</f>
        <v>28648.857069999998</v>
      </c>
      <c r="G107" s="5">
        <f ca="1">OFFSET('2688p stat'!$K$1,A107*20,0)</f>
        <v>28602.662031</v>
      </c>
      <c r="H107" s="5">
        <f ca="1">OFFSET('2688p stat'!$N$1,A107*20,0)</f>
        <v>3121.8451559999999</v>
      </c>
    </row>
    <row r="108" spans="1:8" x14ac:dyDescent="0.25">
      <c r="A108">
        <v>24</v>
      </c>
      <c r="C108" t="str">
        <f ca="1">OFFSET('2688p stat'!$A$1,A108*20,0)</f>
        <v>non CUDA transp Time</v>
      </c>
      <c r="D108" s="5">
        <f ca="1">OFFSET('2688p trace'!$R$56,(A108-1)*56,0)</f>
        <v>30337.429999999989</v>
      </c>
      <c r="E108" s="5">
        <f ca="1">OFFSET('2688p trace'!$S$56,(A108-1)*56,0)</f>
        <v>30250.245999999992</v>
      </c>
      <c r="F108" s="5">
        <f ca="1">OFFSET('2688p stat'!$H$1,A108*20,0)</f>
        <v>30249.761562</v>
      </c>
      <c r="G108" s="5">
        <f ca="1">OFFSET('2688p stat'!$K$1,A108*20,0)</f>
        <v>30192.866328</v>
      </c>
      <c r="H108" s="5">
        <f ca="1">OFFSET('2688p stat'!$N$1,A108*20,0)</f>
        <v>2287.1001120000001</v>
      </c>
    </row>
    <row r="109" spans="1:8" x14ac:dyDescent="0.25">
      <c r="A109">
        <v>25</v>
      </c>
      <c r="C109" t="str">
        <f ca="1">OFFSET('2688p stat'!$A$1,A109*20,0)</f>
        <v>non CUDA transp</v>
      </c>
      <c r="D109" s="5">
        <f ca="1">OFFSET('2688p trace'!$R$56,(A109-1)*56,0)</f>
        <v>30606.302000000003</v>
      </c>
      <c r="E109" s="5">
        <f ca="1">OFFSET('2688p trace'!$S$56,(A109-1)*56,0)</f>
        <v>0</v>
      </c>
      <c r="F109" s="5">
        <f ca="1">OFFSET('2688p stat'!$H$1,A109*20,0)</f>
        <v>0</v>
      </c>
      <c r="G109" s="5">
        <f ca="1">OFFSET('2688p stat'!$K$1,A109*20,0)</f>
        <v>0</v>
      </c>
      <c r="H109" s="5">
        <f ca="1">OFFSET('2688p stat'!$N$1,A109*20,0)</f>
        <v>0</v>
      </c>
    </row>
    <row r="110" spans="1:8" x14ac:dyDescent="0.25">
      <c r="A110">
        <v>26</v>
      </c>
      <c r="C110" t="str">
        <f ca="1">OFFSET('2688p stat'!$A$1,A110*20,0)</f>
        <v>non CUDA transp non hash</v>
      </c>
      <c r="D110" s="5">
        <f ca="1">OFFSET('2688p trace'!$R$56,(A110-1)*56,0)</f>
        <v>30175.054000000015</v>
      </c>
      <c r="E110" s="5">
        <f ca="1">OFFSET('2688p trace'!$S$56,(A110-1)*56,0)</f>
        <v>30148.204000000005</v>
      </c>
      <c r="F110" s="5">
        <f ca="1">OFFSET('2688p stat'!$H$1,A110*20,0)</f>
        <v>30147.589921999999</v>
      </c>
      <c r="G110" s="5">
        <f ca="1">OFFSET('2688p stat'!$K$1,A110*20,0)</f>
        <v>30087.514569999999</v>
      </c>
      <c r="H110" s="5">
        <f ca="1">OFFSET('2688p stat'!$N$1,A110*20,0)</f>
        <v>2389.8579880000002</v>
      </c>
    </row>
    <row r="111" spans="1:8" x14ac:dyDescent="0.25">
      <c r="A111">
        <v>27</v>
      </c>
      <c r="C111" t="str">
        <f ca="1">OFFSET('2688p stat'!$A$1,A111*20,0)</f>
        <v>non CUDA transp_AVX Time</v>
      </c>
      <c r="D111" s="5">
        <f ca="1">OFFSET('2688p trace'!$R$56,(A111-1)*56,0)</f>
        <v>32027.889999999992</v>
      </c>
      <c r="E111" s="5">
        <f ca="1">OFFSET('2688p trace'!$S$56,(A111-1)*56,0)</f>
        <v>31936.964000000004</v>
      </c>
      <c r="F111" s="5">
        <f ca="1">OFFSET('2688p stat'!$H$1,A111*20,0)</f>
        <v>31936.354179999998</v>
      </c>
      <c r="G111" s="5">
        <f ca="1">OFFSET('2688p stat'!$K$1,A111*20,0)</f>
        <v>31870.061094000001</v>
      </c>
      <c r="H111" s="5">
        <f ca="1">OFFSET('2688p stat'!$N$1,A111*20,0)</f>
        <v>2439.2628370000002</v>
      </c>
    </row>
    <row r="112" spans="1:8" x14ac:dyDescent="0.25">
      <c r="A112">
        <v>28</v>
      </c>
      <c r="C112" t="str">
        <f ca="1">OFFSET('2688p stat'!$A$1,A112*20,0)</f>
        <v>non CUDA transp_AVX</v>
      </c>
      <c r="D112" s="5">
        <f ca="1">OFFSET('2688p trace'!$R$56,(A112-1)*56,0)</f>
        <v>31892.437999999998</v>
      </c>
      <c r="E112" s="5">
        <f ca="1">OFFSET('2688p trace'!$S$56,(A112-1)*56,0)</f>
        <v>0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 t="str">
        <f ca="1">OFFSET('2688p stat'!$A$1,A113*20,0)</f>
        <v>non CUDA transp_AVX non hash</v>
      </c>
      <c r="D113" s="5">
        <f ca="1">OFFSET('2688p trace'!$R$56,(A113-1)*56,0)</f>
        <v>29758.772000000001</v>
      </c>
      <c r="E113" s="5">
        <f ca="1">OFFSET('2688p trace'!$S$56,(A113-1)*56,0)</f>
        <v>29732.326000000005</v>
      </c>
      <c r="F113" s="5">
        <f ca="1">OFFSET('2688p stat'!$H$1,A113*20,0)</f>
        <v>29731.740117000001</v>
      </c>
      <c r="G113" s="5">
        <f ca="1">OFFSET('2688p stat'!$K$1,A113*20,0)</f>
        <v>29669.580859000002</v>
      </c>
      <c r="H113" s="5">
        <f ca="1">OFFSET('2688p stat'!$N$1,A113*20,0)</f>
        <v>2367.2507909999999</v>
      </c>
    </row>
    <row r="114" spans="1:8" x14ac:dyDescent="0.25">
      <c r="A114">
        <v>30</v>
      </c>
      <c r="C114" t="str">
        <f ca="1">OFFSET('2688p stat'!$A$1,A114*20,0)</f>
        <v>non CUDA transp_AVX_OMP Time</v>
      </c>
      <c r="D114" s="5">
        <f ca="1">OFFSET('2688p trace'!$R$56,(A114-1)*56,0)</f>
        <v>30216.937999999998</v>
      </c>
      <c r="E114" s="5">
        <f ca="1">OFFSET('2688p trace'!$S$56,(A114-1)*56,0)</f>
        <v>30129.48599999999</v>
      </c>
      <c r="F114" s="5">
        <f ca="1">OFFSET('2688p stat'!$H$1,A114*20,0)</f>
        <v>30129.018477000001</v>
      </c>
      <c r="G114" s="5">
        <f ca="1">OFFSET('2688p stat'!$K$1,A114*20,0)</f>
        <v>30070.084297000001</v>
      </c>
      <c r="H114" s="5">
        <f ca="1">OFFSET('2688p stat'!$N$1,A114*20,0)</f>
        <v>2315.3346729999998</v>
      </c>
    </row>
    <row r="115" spans="1:8" x14ac:dyDescent="0.25">
      <c r="A115">
        <v>31</v>
      </c>
      <c r="C115" t="str">
        <f ca="1">OFFSET('2688p stat'!$A$1,A115*20,0)</f>
        <v>non CUDA transp_AVX_OMP</v>
      </c>
      <c r="D115" s="5">
        <f ca="1">OFFSET('2688p trace'!$R$56,(A115-1)*56,0)</f>
        <v>30083.19000000001</v>
      </c>
      <c r="E115" s="5">
        <f ca="1">OFFSET('2688p trace'!$S$56,(A115-1)*56,0)</f>
        <v>0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 t="str">
        <f ca="1">OFFSET('2688p stat'!$A$1,A116*20,0)</f>
        <v>non CUDA transp_AVX_OMP non hash</v>
      </c>
      <c r="D116" s="5">
        <f ca="1">OFFSET('2688p trace'!$R$56,(A116-1)*56,0)</f>
        <v>28666.71</v>
      </c>
      <c r="E116" s="5">
        <f ca="1">OFFSET('2688p trace'!$S$56,(A116-1)*56,0)</f>
        <v>28641.180000000004</v>
      </c>
      <c r="F116" s="5">
        <f ca="1">OFFSET('2688p stat'!$H$1,A116*20,0)</f>
        <v>28640.752227000001</v>
      </c>
      <c r="G116" s="5">
        <f ca="1">OFFSET('2688p stat'!$K$1,A116*20,0)</f>
        <v>28584.444766000001</v>
      </c>
      <c r="H116" s="5">
        <f ca="1">OFFSET('2688p stat'!$N$1,A116*20,0)</f>
        <v>2305.478145</v>
      </c>
    </row>
    <row r="117" spans="1:8" x14ac:dyDescent="0.25">
      <c r="A117">
        <v>33</v>
      </c>
      <c r="C117" t="str">
        <f ca="1">OFFSET('2688p stat'!$A$1,A117*20,0)</f>
        <v>CUDA ant add CPU_AVX_transp Time</v>
      </c>
      <c r="D117" s="5">
        <f ca="1">OFFSET('2688p trace'!$R$56,(A117-1)*56,0)</f>
        <v>15522.832000000002</v>
      </c>
      <c r="E117" s="5">
        <f ca="1">OFFSET('2688p trace'!$S$56,(A117-1)*56,0)</f>
        <v>15491.638000000001</v>
      </c>
      <c r="F117" s="5">
        <f ca="1">OFFSET('2688p stat'!$H$1,A117*20,0)</f>
        <v>15433.747656</v>
      </c>
      <c r="G117" s="5">
        <f ca="1">OFFSET('2688p stat'!$K$1,A117*20,0)</f>
        <v>15395.246367</v>
      </c>
      <c r="H117" s="5">
        <f ca="1">OFFSET('2688p stat'!$N$1,A117*20,0)</f>
        <v>2337.4846339999999</v>
      </c>
    </row>
    <row r="118" spans="1:8" x14ac:dyDescent="0.25">
      <c r="A118">
        <v>34</v>
      </c>
      <c r="C118" t="str">
        <f ca="1">OFFSET('2688p stat'!$A$1,A118*20,0)</f>
        <v>CUDA ant add CPU_AVX_transp</v>
      </c>
      <c r="D118" s="5">
        <f ca="1">OFFSET('2688p trace'!$R$56,(A118-1)*56,0)</f>
        <v>15532.907999999996</v>
      </c>
      <c r="E118" s="5">
        <f ca="1">OFFSET('2688p trace'!$S$56,(A118-1)*56,0)</f>
        <v>0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 t="str">
        <f ca="1">OFFSET('2688p stat'!$A$1,A119*20,0)</f>
        <v>CUDA ant add CPU_AVX_transp non hash</v>
      </c>
      <c r="D119" s="5">
        <f ca="1">OFFSET('2688p trace'!$R$56,(A119-1)*56,0)</f>
        <v>12717.861999999999</v>
      </c>
      <c r="E119" s="5">
        <f ca="1">OFFSET('2688p trace'!$S$56,(A119-1)*56,0)</f>
        <v>12692.296</v>
      </c>
      <c r="F119" s="5">
        <f ca="1">OFFSET('2688p stat'!$H$1,A119*20,0)</f>
        <v>12640.840469000001</v>
      </c>
      <c r="G119" s="5">
        <f ca="1">OFFSET('2688p stat'!$K$1,A119*20,0)</f>
        <v>12597.417949000001</v>
      </c>
      <c r="H119" s="5">
        <f ca="1">OFFSET('2688p stat'!$N$1,A119*20,0)</f>
        <v>2340.0379349999998</v>
      </c>
    </row>
    <row r="120" spans="1:8" x14ac:dyDescent="0.25">
      <c r="A120">
        <v>36</v>
      </c>
      <c r="C120" t="str">
        <f ca="1">OFFSET('2688p stat'!$A$1,A120*20,0)</f>
        <v>CUDA opt_one_GPU</v>
      </c>
      <c r="D120" s="5">
        <f ca="1">OFFSET('2688p trace'!$R$56,(A120-1)*56,0)</f>
        <v>37.625961999999987</v>
      </c>
      <c r="E120" s="5">
        <f ca="1">OFFSET('2688p trace'!$S$56,(A120-1)*56,0)</f>
        <v>4.0396800000000004E-3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 t="str">
        <f ca="1">OFFSET('2688p stat'!$A$1,A121*20,0)</f>
        <v>CUDA opt_one_GPU ant</v>
      </c>
      <c r="D121" s="5">
        <f ca="1">OFFSET('2688p trace'!$R$56,(A121-1)*56,0)</f>
        <v>1288544.2</v>
      </c>
      <c r="E121" s="5">
        <f ca="1">OFFSET('2688p trace'!$S$56,(A121-1)*56,0)</f>
        <v>1288508.3999999999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 t="str">
        <f ca="1">OFFSET('2688p stat'!$A$1,A122*20,0)</f>
        <v>CUDA opt_one_GPU ant local</v>
      </c>
      <c r="D122" s="5">
        <f ca="1">OFFSET('2688p trace'!$R$56,(A122-1)*56,0)</f>
        <v>91332.094000000041</v>
      </c>
      <c r="E122" s="5">
        <f ca="1">OFFSET('2688p trace'!$S$56,(A122-1)*56,0)</f>
        <v>91296.23000000004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 t="str">
        <f ca="1">OFFSET('2688p stat'!$A$1,A123*20,0)</f>
        <v>CUDA ant par</v>
      </c>
      <c r="D123" s="5">
        <f ca="1">OFFSET('2688p trace'!$R$56,(A123-1)*56,0)</f>
        <v>13222.544000000002</v>
      </c>
      <c r="E123" s="5">
        <f ca="1">OFFSET('2688p trace'!$S$56,(A123-1)*56,0)</f>
        <v>13191.181999999999</v>
      </c>
      <c r="F123" s="5">
        <f ca="1">OFFSET('2688p stat'!$H$1,A123*20,0)</f>
        <v>13091.391211</v>
      </c>
      <c r="G123" s="5">
        <f ca="1">OFFSET('2688p stat'!$K$1,A123*20,0)</f>
        <v>13055.829551000001</v>
      </c>
      <c r="H123" s="5">
        <f ca="1">OFFSET('2688p stat'!$N$1,A123*20,0)</f>
        <v>494.56712700000003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 t="str">
        <f ca="1">OFFSET('2688p stat'!$A$1,A130*20,0)</f>
        <v>CUDA ant par global</v>
      </c>
      <c r="D130" s="5">
        <f ca="1">OFFSET('2688p trace'!$R$56,(A130-1)*56,0)</f>
        <v>13155.231999999996</v>
      </c>
      <c r="E130" s="5">
        <f ca="1">OFFSET('2688p trace'!$S$56,(A130-1)*56,0)</f>
        <v>13123.250000000002</v>
      </c>
      <c r="F130" s="5">
        <f ca="1">OFFSET('2688p stat'!$H$1,A130*20,0)</f>
        <v>13024.502188</v>
      </c>
      <c r="G130" s="5">
        <f ca="1">OFFSET('2688p stat'!$K$1,A130*20,0)</f>
        <v>12988.07373</v>
      </c>
      <c r="H130" s="5">
        <f ca="1">OFFSET('2688p stat'!$N$1,A130*20,0)</f>
        <v>492.62167799999997</v>
      </c>
    </row>
    <row r="131" spans="1:10" x14ac:dyDescent="0.25">
      <c r="A131">
        <v>47</v>
      </c>
      <c r="C131" t="str">
        <f ca="1">OFFSET('2688p stat'!$A$1,A131*20,0)</f>
        <v>CUDA ant add CPU Time global</v>
      </c>
      <c r="D131" s="5">
        <f ca="1">OFFSET('2688p trace'!$R$56,(A131-1)*56,0)</f>
        <v>15829.316000000001</v>
      </c>
      <c r="E131" s="5">
        <f ca="1">OFFSET('2688p trace'!$S$56,(A131-1)*56,0)</f>
        <v>15797.563999999998</v>
      </c>
      <c r="F131" s="5">
        <f ca="1">OFFSET('2688p stat'!$H$1,A131*20,0)</f>
        <v>15744.292772999999</v>
      </c>
      <c r="G131" s="5">
        <f ca="1">OFFSET('2688p stat'!$K$1,A131*20,0)</f>
        <v>15707.425332000001</v>
      </c>
      <c r="H131" s="5">
        <f ca="1">OFFSET('2688p stat'!$N$1,A131*20,0)</f>
        <v>2736.8722170000001</v>
      </c>
    </row>
    <row r="132" spans="1:10" x14ac:dyDescent="0.25">
      <c r="A132">
        <v>48</v>
      </c>
      <c r="C132" t="str">
        <f ca="1">OFFSET('2688p stat'!$A$1,A132*20,0)</f>
        <v>CUDA opt ant par global</v>
      </c>
      <c r="D132" s="5">
        <f ca="1">OFFSET('2688p trace'!$R$56,(A132-1)*56,0)</f>
        <v>13165.210000000003</v>
      </c>
      <c r="E132" s="5">
        <f ca="1">OFFSET('2688p trace'!$S$56,(A132-1)*56,0)</f>
        <v>13132.234000000006</v>
      </c>
      <c r="F132" s="5">
        <f ca="1">OFFSET('2688p stat'!$H$1,A132*20,0)</f>
        <v>13025.541854999999</v>
      </c>
      <c r="G132" s="5">
        <f ca="1">OFFSET('2688p stat'!$K$1,A132*20,0)</f>
        <v>12500.333398000001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 t="e">
        <f ca="1">OFFSET('2688p trace'!$R$56,(A133-1)*56,0)</f>
        <v>#DIV/0!</v>
      </c>
      <c r="E133" s="5" t="e">
        <f ca="1">OFFSET('2688p trace'!$S$56,(A133-1)*56,0)</f>
        <v>#DIV/0!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 t="e">
        <f ca="1">OFFSET('2688p trace'!$R$56,(A134-1)*56,0)</f>
        <v>#DIV/0!</v>
      </c>
      <c r="E134" s="5" t="e">
        <f ca="1">OFFSET('2688p trace'!$S$56,(A134-1)*56,0)</f>
        <v>#DIV/0!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79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78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38.147070946995989</v>
      </c>
      <c r="E139" s="5">
        <f ca="1">OFFSET('2688p trace'!$V$56,(A31-1)*56,0)</f>
        <v>29.065566766436213</v>
      </c>
      <c r="F139" s="5">
        <f ca="1">OFFSET('2688p stat'!$H$1,A139*20,1)</f>
        <v>2.521331</v>
      </c>
      <c r="G139" s="5">
        <f ca="1">OFFSET('2688p stat'!$K$1,A139*20,1)</f>
        <v>0.915099</v>
      </c>
      <c r="H139" s="5">
        <f ca="1">OFFSET('2688p stat'!$N$1,A139*20,1)</f>
        <v>0.79654100000000005</v>
      </c>
      <c r="J139" s="5">
        <f ca="1">SUM(D139:H139)</f>
        <v>71.445608713432208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82.374851597695056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ref="J140:J167" ca="1" si="6">SUM(D140:H140)</f>
        <v>82.374851597695056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13532.43552400004</v>
      </c>
      <c r="E141" s="5">
        <f ca="1">OFFSET('2688p trace'!$V$56,(A33-1)*56,0)</f>
        <v>13520.04710399999</v>
      </c>
      <c r="F141" s="5">
        <f ca="1">OFFSET('2688p stat'!$H$1,A141*20,1)</f>
        <v>12872.489608</v>
      </c>
      <c r="G141" s="5">
        <f ca="1">OFFSET('2688p stat'!$K$1,A141*20,1)</f>
        <v>12872.900905</v>
      </c>
      <c r="H141" s="5">
        <f ca="1">OFFSET('2688p stat'!$N$1,A141*20,1)</f>
        <v>4.8999999999999998E-5</v>
      </c>
      <c r="J141" s="5">
        <f t="shared" ca="1" si="6"/>
        <v>52797.873190000035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677.62953599999992</v>
      </c>
      <c r="E142" s="5">
        <f ca="1">OFFSET('2688p trace'!$V$56,(A34-1)*56,0)</f>
        <v>671.31392399999572</v>
      </c>
      <c r="F142" s="5">
        <f ca="1">OFFSET('2688p stat'!$H$1,A142*20,1)</f>
        <v>645.79158900000004</v>
      </c>
      <c r="G142" s="5">
        <f ca="1">OFFSET('2688p stat'!$K$1,A142*20,1)</f>
        <v>643.01566700000001</v>
      </c>
      <c r="H142" s="5">
        <f ca="1">OFFSET('2688p stat'!$N$1,A142*20,1)</f>
        <v>20.712126000000001</v>
      </c>
      <c r="J142" s="5">
        <f t="shared" ca="1" si="6"/>
        <v>2658.4628419999958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21.281455999999263</v>
      </c>
      <c r="E143" s="5">
        <f ca="1">OFFSET('2688p trace'!$V$56,(A35-1)*56,0)</f>
        <v>17.826975999999526</v>
      </c>
      <c r="F143" s="5">
        <f ca="1">OFFSET('2688p stat'!$H$1,A143*20,1)</f>
        <v>3.0800429999999999</v>
      </c>
      <c r="G143" s="5">
        <f ca="1">OFFSET('2688p stat'!$K$1,A143*20,1)</f>
        <v>1.361704</v>
      </c>
      <c r="H143" s="5">
        <f ca="1">OFFSET('2688p stat'!$N$1,A143*20,1)</f>
        <v>1.5004999999999999E-2</v>
      </c>
      <c r="J143" s="5">
        <f t="shared" ca="1" si="6"/>
        <v>43.565183999998794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42.836224000000819</v>
      </c>
      <c r="E144" s="5">
        <f ca="1">OFFSET('2688p trace'!$V$56,(A36-1)*56,0)</f>
        <v>35.439956000000507</v>
      </c>
      <c r="F144" s="5">
        <f ca="1">OFFSET('2688p stat'!$H$1,A144*20,1)</f>
        <v>3.157273</v>
      </c>
      <c r="G144" s="5">
        <f ca="1">OFFSET('2688p stat'!$K$1,A144*20,1)</f>
        <v>1.307974</v>
      </c>
      <c r="H144" s="5">
        <f ca="1">OFFSET('2688p stat'!$N$1,A144*20,1)</f>
        <v>0.123303</v>
      </c>
      <c r="J144" s="5">
        <f t="shared" ca="1" si="6"/>
        <v>82.86473000000133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780.76256400000057</v>
      </c>
      <c r="E145" s="5">
        <f ca="1">OFFSET('2688p trace'!$V$56,(A37-1)*56,0)</f>
        <v>783.07313600001521</v>
      </c>
      <c r="F145" s="5">
        <f ca="1">OFFSET('2688p stat'!$H$1,A145*20,1)</f>
        <v>588.01957400000003</v>
      </c>
      <c r="G145" s="5">
        <f ca="1">OFFSET('2688p stat'!$K$1,A145*20,1)</f>
        <v>522.76127799999995</v>
      </c>
      <c r="H145" s="5">
        <f ca="1">OFFSET('2688p stat'!$N$1,A145*20,1)</f>
        <v>208.511067</v>
      </c>
      <c r="J145" s="5">
        <f t="shared" ca="1" si="6"/>
        <v>2883.1276190000158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951.11259600000358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6"/>
        <v>951.11259600000358</v>
      </c>
    </row>
    <row r="147" spans="1:10" x14ac:dyDescent="0.25">
      <c r="A147">
        <v>9</v>
      </c>
      <c r="C147" t="str">
        <f ca="1">OFFSET('2688p stat'!$A$1,A147*20,0)</f>
        <v>CUDA ant add CPU non hash</v>
      </c>
      <c r="D147" s="5">
        <f ca="1">OFFSET('2688p trace'!$U$56,(A39-1)*56,0)</f>
        <v>629.90689999999836</v>
      </c>
      <c r="E147" s="5">
        <f ca="1">OFFSET('2688p trace'!$V$56,(A39-1)*56,0)</f>
        <v>632.78976400000317</v>
      </c>
      <c r="F147" s="5">
        <f ca="1">OFFSET('2688p stat'!$H$1,A147*20,1)</f>
        <v>485.84351900000001</v>
      </c>
      <c r="G147" s="5">
        <f ca="1">OFFSET('2688p stat'!$K$1,A147*20,1)</f>
        <v>416.89620200000002</v>
      </c>
      <c r="H147" s="5">
        <f ca="1">OFFSET('2688p stat'!$N$1,A147*20,1)</f>
        <v>188.66021000000001</v>
      </c>
      <c r="J147" s="5">
        <f t="shared" ca="1" si="6"/>
        <v>2354.0965950000013</v>
      </c>
    </row>
    <row r="148" spans="1:10" x14ac:dyDescent="0.25">
      <c r="A148">
        <v>10</v>
      </c>
      <c r="C148" t="str">
        <f ca="1">OFFSET('2688p stat'!$A$1,A148*20,0)</f>
        <v>CUDA ant add CPU12</v>
      </c>
      <c r="D148" s="5">
        <f ca="1">OFFSET('2688p trace'!$U$56,(A40-1)*56,0)</f>
        <v>2548.1716000000392</v>
      </c>
      <c r="E148" s="5">
        <f ca="1">OFFSET('2688p trace'!$V$56,(A40-1)*56,0)</f>
        <v>2458.7024959999553</v>
      </c>
      <c r="F148" s="5">
        <f ca="1">OFFSET('2688p stat'!$H$1,A148*20,1)</f>
        <v>2339.729531</v>
      </c>
      <c r="G148" s="5">
        <f ca="1">OFFSET('2688p stat'!$K$1,A148*20,1)</f>
        <v>2313.1858229999998</v>
      </c>
      <c r="H148" s="5">
        <f ca="1">OFFSET('2688p stat'!$N$1,A148*20,1)</f>
        <v>6.0729999999999999E-2</v>
      </c>
      <c r="J148" s="5">
        <f t="shared" ca="1" si="6"/>
        <v>9659.8501799999922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150.45200477134438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6"/>
        <v>150.45200477134438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781.85718285794701</v>
      </c>
      <c r="E150" s="5">
        <f ca="1">OFFSET('2688p trace'!$V$56,(A42-1)*56,0)</f>
        <v>198.11153473449983</v>
      </c>
      <c r="F150" s="5">
        <f ca="1">OFFSET('2688p stat'!$H$1,A150*20,1)</f>
        <v>7.6343750000000004</v>
      </c>
      <c r="G150" s="5">
        <f ca="1">OFFSET('2688p stat'!$K$1,A150*20,1)</f>
        <v>7.9778339999999996</v>
      </c>
      <c r="H150" s="5">
        <f ca="1">OFFSET('2688p stat'!$N$1,A150*20,1)</f>
        <v>0</v>
      </c>
      <c r="J150" s="5">
        <f t="shared" ca="1" si="6"/>
        <v>995.58092659244687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1198.5050969779343</v>
      </c>
      <c r="E151" s="5">
        <f ca="1">OFFSET('2688p trace'!$V$56,(A43-1)*56,0)</f>
        <v>204.08972843899429</v>
      </c>
      <c r="F151" s="5">
        <f ca="1">OFFSET('2688p stat'!$H$1,A151*20,1)</f>
        <v>7.8750489999999997</v>
      </c>
      <c r="G151" s="5">
        <f ca="1">OFFSET('2688p stat'!$K$1,A151*20,1)</f>
        <v>8.1615000000000002</v>
      </c>
      <c r="H151" s="5">
        <f ca="1">OFFSET('2688p stat'!$N$1,A151*20,1)</f>
        <v>0</v>
      </c>
      <c r="J151" s="5">
        <f t="shared" ca="1" si="6"/>
        <v>1418.6313744169286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1006.8177639999922</v>
      </c>
      <c r="E152" s="5">
        <f ca="1">OFFSET('2688p trace'!$V$56,(A44-1)*56,0)</f>
        <v>984.45360000000301</v>
      </c>
      <c r="F152" s="5">
        <f ca="1">OFFSET('2688p stat'!$H$1,A152*20,1)</f>
        <v>939.33393699999999</v>
      </c>
      <c r="G152" s="5">
        <f ca="1">OFFSET('2688p stat'!$K$1,A152*20,1)</f>
        <v>635.09768299999996</v>
      </c>
      <c r="H152" s="5">
        <f ca="1">OFFSET('2688p stat'!$N$1,A152*20,1)</f>
        <v>0</v>
      </c>
      <c r="J152" s="5">
        <f t="shared" ca="1" si="6"/>
        <v>3565.702983999995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9.2275360000005779</v>
      </c>
      <c r="E153" s="5">
        <f ca="1">OFFSET('2688p trace'!$V$56,(A45-1)*56,0)</f>
        <v>8.7985640000001641</v>
      </c>
      <c r="F153" s="5">
        <f ca="1">OFFSET('2688p stat'!$H$1,A153*20,1)</f>
        <v>4.4066869999999998</v>
      </c>
      <c r="G153" s="5">
        <f ca="1">OFFSET('2688p stat'!$K$1,A153*20,1)</f>
        <v>1.3825989999999999</v>
      </c>
      <c r="H153" s="5">
        <f ca="1">OFFSET('2688p stat'!$N$1,A153*20,1)</f>
        <v>0</v>
      </c>
      <c r="J153" s="5">
        <f t="shared" ca="1" si="6"/>
        <v>23.815386000000743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11.441283999999291</v>
      </c>
      <c r="E154" s="5">
        <f ca="1">OFFSET('2688p trace'!$V$56,(A46-1)*56,0)</f>
        <v>11.007044000000192</v>
      </c>
      <c r="F154" s="5">
        <f ca="1">OFFSET('2688p stat'!$H$1,A154*20,1)</f>
        <v>3.4950679999999998</v>
      </c>
      <c r="G154" s="5">
        <f ca="1">OFFSET('2688p stat'!$K$1,A154*20,1)</f>
        <v>1.1050070000000001</v>
      </c>
      <c r="H154" s="5">
        <f ca="1">OFFSET('2688p stat'!$N$1,A154*20,1)</f>
        <v>0</v>
      </c>
      <c r="J154" s="5">
        <f t="shared" ca="1" si="6"/>
        <v>27.048402999999485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14930.483584000063</v>
      </c>
      <c r="E155" s="5">
        <f ca="1">OFFSET('2688p trace'!$V$56,(A47-1)*56,0)</f>
        <v>13593.337523999968</v>
      </c>
      <c r="F155" s="5">
        <f ca="1">OFFSET('2688p stat'!$H$1,A155*20,1)</f>
        <v>13593.233571999999</v>
      </c>
      <c r="G155" s="5">
        <f ca="1">OFFSET('2688p stat'!$K$1,A155*20,1)</f>
        <v>13592.799645999999</v>
      </c>
      <c r="H155" s="5">
        <f ca="1">OFFSET('2688p stat'!$N$1,A155*20,1)</f>
        <v>12533.408778000001</v>
      </c>
      <c r="J155" s="5">
        <f t="shared" ca="1" si="6"/>
        <v>68243.263104000027</v>
      </c>
    </row>
    <row r="156" spans="1:10" x14ac:dyDescent="0.25">
      <c r="A156">
        <v>18</v>
      </c>
      <c r="C156" t="str">
        <f ca="1">OFFSET('2688p stat'!$A$1,A156*20,0)</f>
        <v>non CUDA</v>
      </c>
      <c r="D156" s="5">
        <f ca="1">OFFSET('2688p trace'!$U$56,(A48-1)*56,0)</f>
        <v>19047.124899999952</v>
      </c>
      <c r="E156" s="5">
        <f ca="1">OFFSET('2688p trace'!$V$56,(A48-1)*56,0)</f>
        <v>0</v>
      </c>
      <c r="F156" s="5">
        <f ca="1">OFFSET('2688p stat'!$H$1,A156*20,1)</f>
        <v>0</v>
      </c>
      <c r="G156" s="5">
        <f ca="1">OFFSET('2688p stat'!$K$1,A156*20,1)</f>
        <v>0</v>
      </c>
      <c r="H156" s="5">
        <f ca="1">OFFSET('2688p stat'!$N$1,A156*20,1)</f>
        <v>0</v>
      </c>
      <c r="J156" s="5">
        <f t="shared" ca="1" si="6"/>
        <v>19047.124899999952</v>
      </c>
    </row>
    <row r="157" spans="1:10" x14ac:dyDescent="0.25">
      <c r="A157">
        <v>19</v>
      </c>
      <c r="C157" t="str">
        <f ca="1">OFFSET('2688p stat'!$A$1,A157*20,0)</f>
        <v>non CUDA non hash</v>
      </c>
      <c r="D157" s="5">
        <f ca="1">OFFSET('2688p trace'!$U$56,(A49-1)*56,0)</f>
        <v>2781.2124039999985</v>
      </c>
      <c r="E157" s="5">
        <f ca="1">OFFSET('2688p trace'!$V$56,(A49-1)*56,0)</f>
        <v>2781.7111999999702</v>
      </c>
      <c r="F157" s="5">
        <f ca="1">OFFSET('2688p stat'!$H$1,A157*20,1)</f>
        <v>2781.6883229999999</v>
      </c>
      <c r="G157" s="5">
        <f ca="1">OFFSET('2688p stat'!$K$1,A157*20,1)</f>
        <v>2782.2305919999999</v>
      </c>
      <c r="H157" s="5">
        <f ca="1">OFFSET('2688p stat'!$N$1,A157*20,1)</f>
        <v>236.20139699999999</v>
      </c>
      <c r="J157" s="5">
        <f t="shared" ca="1" si="6"/>
        <v>11363.04391599997</v>
      </c>
    </row>
    <row r="158" spans="1:10" x14ac:dyDescent="0.25">
      <c r="A158">
        <v>20</v>
      </c>
      <c r="C158" t="str">
        <f ca="1">OFFSET('2688p stat'!$A$1,A158*20,0)</f>
        <v>Classic ACO</v>
      </c>
      <c r="D158" s="5">
        <f ca="1">OFFSET('2688p trace'!$U$56,(A50-1)*56,0)</f>
        <v>14528498.115599999</v>
      </c>
      <c r="E158" s="5">
        <f ca="1">OFFSET('2688p trace'!$V$56,(A50-1)*56,0)</f>
        <v>8002997.8643999994</v>
      </c>
      <c r="F158" s="5">
        <f ca="1">OFFSET('2688p stat'!$H$1,A158*20,1)</f>
        <v>7992077.788284</v>
      </c>
      <c r="G158" s="5">
        <f ca="1">OFFSET('2688p stat'!$K$1,A158*20,1)</f>
        <v>7990105.5903019998</v>
      </c>
      <c r="H158" s="5">
        <f ca="1">OFFSET('2688p stat'!$N$1,A158*20,1)</f>
        <v>2195.2938570000001</v>
      </c>
      <c r="J158" s="5">
        <f t="shared" ca="1" si="6"/>
        <v>38515874.652442999</v>
      </c>
    </row>
    <row r="159" spans="1:10" x14ac:dyDescent="0.25">
      <c r="A159">
        <v>21</v>
      </c>
      <c r="C159" t="str">
        <f ca="1">OFFSET('2688p stat'!$A$1,A159*20,0)</f>
        <v>Classic ACO non hash</v>
      </c>
      <c r="D159" s="5">
        <f ca="1">OFFSET('2688p trace'!$U$56,(A51-1)*56,0)</f>
        <v>4086403.3123999983</v>
      </c>
      <c r="E159" s="5">
        <f ca="1">OFFSET('2688p trace'!$V$56,(A51-1)*56,0)</f>
        <v>4086334.8335999982</v>
      </c>
      <c r="F159" s="5">
        <f ca="1">OFFSET('2688p stat'!$H$1,A159*20,1)</f>
        <v>4077514.3114319998</v>
      </c>
      <c r="G159" s="5">
        <f ca="1">OFFSET('2688p stat'!$K$1,A159*20,1)</f>
        <v>4078006.11203</v>
      </c>
      <c r="H159" s="5">
        <f ca="1">OFFSET('2688p stat'!$N$1,A159*20,1)</f>
        <v>1997.470679</v>
      </c>
      <c r="J159" s="5">
        <f t="shared" ca="1" si="6"/>
        <v>16330256.040140996</v>
      </c>
    </row>
    <row r="160" spans="1:10" x14ac:dyDescent="0.25">
      <c r="A160">
        <v>22</v>
      </c>
      <c r="C160" t="str">
        <f ca="1">OFFSET('2688p stat'!$A$1,A160*20,0)</f>
        <v>omp</v>
      </c>
      <c r="D160" s="5">
        <f ca="1">OFFSET('2688p trace'!$U$56,(A52-1)*56,0)</f>
        <v>4195.2145640000172</v>
      </c>
      <c r="E160" s="5">
        <f ca="1">OFFSET('2688p trace'!$V$56,(A52-1)*56,0)</f>
        <v>4189.7231040000124</v>
      </c>
      <c r="F160" s="5">
        <f ca="1">OFFSET('2688p stat'!$H$1,A160*20,1)</f>
        <v>4191.0164569999997</v>
      </c>
      <c r="G160" s="5">
        <f ca="1">OFFSET('2688p stat'!$K$1,A160*20,1)</f>
        <v>4165.3719979999996</v>
      </c>
      <c r="H160" s="5">
        <f ca="1">OFFSET('2688p stat'!$N$1,A160*20,1)</f>
        <v>136.15716399999999</v>
      </c>
      <c r="J160" s="5">
        <f t="shared" ca="1" si="6"/>
        <v>16877.483287000028</v>
      </c>
    </row>
    <row r="161" spans="1:10" x14ac:dyDescent="0.25">
      <c r="A161">
        <v>23</v>
      </c>
      <c r="C161" t="str">
        <f ca="1">OFFSET('2688p stat'!$A$1,A161*20,0)</f>
        <v>omp non hash</v>
      </c>
      <c r="D161" s="5">
        <f ca="1">OFFSET('2688p trace'!$U$56,(A53-1)*56,0)</f>
        <v>3283.5755840000011</v>
      </c>
      <c r="E161" s="5">
        <f ca="1">OFFSET('2688p trace'!$V$56,(A53-1)*56,0)</f>
        <v>3284.9644839999833</v>
      </c>
      <c r="F161" s="5">
        <f ca="1">OFFSET('2688p stat'!$H$1,A161*20,1)</f>
        <v>3285.1410569999998</v>
      </c>
      <c r="G161" s="5">
        <f ca="1">OFFSET('2688p stat'!$K$1,A161*20,1)</f>
        <v>3280.4609070000001</v>
      </c>
      <c r="H161" s="5">
        <f ca="1">OFFSET('2688p stat'!$N$1,A161*20,1)</f>
        <v>295.065001</v>
      </c>
      <c r="J161" s="5">
        <f t="shared" ca="1" si="6"/>
        <v>13429.207032999986</v>
      </c>
    </row>
    <row r="162" spans="1:10" x14ac:dyDescent="0.25">
      <c r="A162">
        <v>24</v>
      </c>
      <c r="C162" t="str">
        <f ca="1">OFFSET('2688p stat'!$A$1,A162*20,0)</f>
        <v>non CUDA transp Time</v>
      </c>
      <c r="D162" s="5">
        <f ca="1">OFFSET('2688p trace'!$U$56,(A54-1)*56,0)</f>
        <v>312717.3905000001</v>
      </c>
      <c r="E162" s="5">
        <f ca="1">OFFSET('2688p trace'!$V$56,(A54-1)*56,0)</f>
        <v>311276.47928399971</v>
      </c>
      <c r="F162" s="5">
        <f ca="1">OFFSET('2688p stat'!$H$1,A162*20,1)</f>
        <v>311240.20862200001</v>
      </c>
      <c r="G162" s="5">
        <f ca="1">OFFSET('2688p stat'!$K$1,A162*20,1)</f>
        <v>310175.38635799999</v>
      </c>
      <c r="H162" s="5">
        <f ca="1">OFFSET('2688p stat'!$N$1,A162*20,1)</f>
        <v>1362.4790390000001</v>
      </c>
      <c r="J162" s="5">
        <f t="shared" ca="1" si="6"/>
        <v>1246771.943803</v>
      </c>
    </row>
    <row r="163" spans="1:10" x14ac:dyDescent="0.25">
      <c r="A163">
        <v>25</v>
      </c>
      <c r="C163" t="str">
        <f ca="1">OFFSET('2688p stat'!$A$1,A163*20,0)</f>
        <v>non CUDA transp</v>
      </c>
      <c r="D163" s="5">
        <f ca="1">OFFSET('2688p trace'!$U$56,(A55-1)*56,0)</f>
        <v>479497.39739600033</v>
      </c>
      <c r="E163" s="5">
        <f ca="1">OFFSET('2688p trace'!$V$56,(A55-1)*56,0)</f>
        <v>0</v>
      </c>
      <c r="F163" s="5">
        <f ca="1">OFFSET('2688p stat'!$H$1,A163*20,1)</f>
        <v>0</v>
      </c>
      <c r="G163" s="5">
        <f ca="1">OFFSET('2688p stat'!$K$1,A163*20,1)</f>
        <v>0</v>
      </c>
      <c r="H163" s="5">
        <f ca="1">OFFSET('2688p stat'!$N$1,A163*20,1)</f>
        <v>0</v>
      </c>
      <c r="J163" s="5">
        <f t="shared" ca="1" si="6"/>
        <v>479497.39739600033</v>
      </c>
    </row>
    <row r="164" spans="1:10" x14ac:dyDescent="0.25">
      <c r="A164">
        <v>26</v>
      </c>
      <c r="C164" t="str">
        <f ca="1">OFFSET('2688p stat'!$A$1,A164*20,0)</f>
        <v>non CUDA transp non hash</v>
      </c>
      <c r="D164" s="5">
        <f ca="1">OFFSET('2688p trace'!$U$56,(A56-1)*56,0)</f>
        <v>319113.22368399991</v>
      </c>
      <c r="E164" s="5">
        <f ca="1">OFFSET('2688p trace'!$V$56,(A56-1)*56,0)</f>
        <v>318394.11038399971</v>
      </c>
      <c r="F164" s="5">
        <f ca="1">OFFSET('2688p stat'!$H$1,A164*20,1)</f>
        <v>318317.48642600002</v>
      </c>
      <c r="G164" s="5">
        <f ca="1">OFFSET('2688p stat'!$K$1,A164*20,1)</f>
        <v>316726.63979400002</v>
      </c>
      <c r="H164" s="5">
        <f ca="1">OFFSET('2688p stat'!$N$1,A164*20,1)</f>
        <v>435.15632399999998</v>
      </c>
      <c r="J164" s="5">
        <f t="shared" ca="1" si="6"/>
        <v>1272986.6166119997</v>
      </c>
    </row>
    <row r="165" spans="1:10" x14ac:dyDescent="0.25">
      <c r="A165">
        <v>27</v>
      </c>
      <c r="C165" t="str">
        <f ca="1">OFFSET('2688p stat'!$A$1,A165*20,0)</f>
        <v>non CUDA transp_AVX Time</v>
      </c>
      <c r="D165" s="5">
        <f ca="1">OFFSET('2688p trace'!$U$56,(A57-1)*56,0)</f>
        <v>612190.63090000034</v>
      </c>
      <c r="E165" s="5">
        <f ca="1">OFFSET('2688p trace'!$V$56,(A57-1)*56,0)</f>
        <v>610617.62910400017</v>
      </c>
      <c r="F165" s="5">
        <f ca="1">OFFSET('2688p stat'!$H$1,A165*20,1)</f>
        <v>610505.65756900003</v>
      </c>
      <c r="G165" s="5">
        <f ca="1">OFFSET('2688p stat'!$K$1,A165*20,1)</f>
        <v>608407.34073499998</v>
      </c>
      <c r="H165" s="5">
        <f ca="1">OFFSET('2688p stat'!$N$1,A165*20,1)</f>
        <v>603.13910199999998</v>
      </c>
      <c r="J165" s="5">
        <f t="shared" ca="1" si="6"/>
        <v>2442324.3974100002</v>
      </c>
    </row>
    <row r="166" spans="1:10" x14ac:dyDescent="0.25">
      <c r="A166">
        <v>28</v>
      </c>
      <c r="C166" t="str">
        <f ca="1">OFFSET('2688p stat'!$A$1,A166*20,0)</f>
        <v>non CUDA transp_AVX</v>
      </c>
      <c r="D166" s="5">
        <f ca="1">OFFSET('2688p trace'!$U$56,(A58-1)*56,0)</f>
        <v>534523.26595600089</v>
      </c>
      <c r="E166" s="5">
        <f ca="1">OFFSET('2688p trace'!$V$56,(A58-1)*56,0)</f>
        <v>0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>
        <f t="shared" ca="1" si="6"/>
        <v>534523.26595600089</v>
      </c>
    </row>
    <row r="167" spans="1:10" x14ac:dyDescent="0.25">
      <c r="A167">
        <v>29</v>
      </c>
      <c r="C167" t="str">
        <f ca="1">OFFSET('2688p stat'!$A$1,A167*20,0)</f>
        <v>non CUDA transp_AVX non hash</v>
      </c>
      <c r="D167" s="5">
        <f ca="1">OFFSET('2688p trace'!$U$56,(A59-1)*56,0)</f>
        <v>863483.84401599993</v>
      </c>
      <c r="E167" s="5">
        <f ca="1">OFFSET('2688p trace'!$V$56,(A59-1)*56,0)</f>
        <v>861783.54832399997</v>
      </c>
      <c r="F167" s="5">
        <f ca="1">OFFSET('2688p stat'!$H$1,A167*20,1)</f>
        <v>861574.44123400003</v>
      </c>
      <c r="G167" s="5">
        <f ca="1">OFFSET('2688p stat'!$K$1,A167*20,1)</f>
        <v>857741.12341</v>
      </c>
      <c r="H167" s="5">
        <f ca="1">OFFSET('2688p stat'!$N$1,A167*20,1)</f>
        <v>4648.6426339999998</v>
      </c>
      <c r="J167" s="5">
        <f t="shared" ca="1" si="6"/>
        <v>3449231.599618</v>
      </c>
    </row>
    <row r="168" spans="1:10" x14ac:dyDescent="0.25">
      <c r="A168">
        <v>30</v>
      </c>
      <c r="C168" t="str">
        <f ca="1">OFFSET('2688p stat'!$A$1,A168*20,0)</f>
        <v>non CUDA transp_AVX_OMP Time</v>
      </c>
      <c r="D168" s="5">
        <f ca="1">OFFSET('2688p trace'!$U$56,(A60-1)*56,0)</f>
        <v>12102.639555999998</v>
      </c>
      <c r="E168" s="5">
        <f ca="1">OFFSET('2688p trace'!$V$56,(A60-1)*56,0)</f>
        <v>12051.253203999935</v>
      </c>
      <c r="F168" s="5">
        <f ca="1">OFFSET('2688p stat'!$H$1,A168*20,1)</f>
        <v>12050.484181</v>
      </c>
      <c r="G168" s="5">
        <f ca="1">OFFSET('2688p stat'!$K$1,A168*20,1)</f>
        <v>11938.871757999999</v>
      </c>
      <c r="H168" s="5">
        <f ca="1">OFFSET('2688p stat'!$N$1,A168*20,1)</f>
        <v>626.79538600000001</v>
      </c>
      <c r="J168" s="5">
        <f t="shared" ref="J168:J188" ca="1" si="7">SUM(D168:H168)</f>
        <v>48770.044084999936</v>
      </c>
    </row>
    <row r="169" spans="1:10" x14ac:dyDescent="0.25">
      <c r="A169">
        <v>31</v>
      </c>
      <c r="C169" t="str">
        <f ca="1">OFFSET('2688p stat'!$A$1,A169*20,0)</f>
        <v>non CUDA transp_AVX_OMP</v>
      </c>
      <c r="D169" s="5">
        <f ca="1">OFFSET('2688p trace'!$U$56,(A61-1)*56,0)</f>
        <v>9530.3788999999797</v>
      </c>
      <c r="E169" s="5">
        <f ca="1">OFFSET('2688p trace'!$V$56,(A61-1)*56,0)</f>
        <v>0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>
        <f t="shared" ca="1" si="7"/>
        <v>9530.3788999999797</v>
      </c>
    </row>
    <row r="170" spans="1:10" x14ac:dyDescent="0.25">
      <c r="A170">
        <v>32</v>
      </c>
      <c r="C170" t="str">
        <f ca="1">OFFSET('2688p stat'!$A$1,A170*20,0)</f>
        <v>non CUDA transp_AVX_OMP non hash</v>
      </c>
      <c r="D170" s="5">
        <f ca="1">OFFSET('2688p trace'!$U$56,(A62-1)*56,0)</f>
        <v>9417.0624999999782</v>
      </c>
      <c r="E170" s="5">
        <f ca="1">OFFSET('2688p trace'!$V$56,(A62-1)*56,0)</f>
        <v>9402.4771999999975</v>
      </c>
      <c r="F170" s="5">
        <f ca="1">OFFSET('2688p stat'!$H$1,A170*20,1)</f>
        <v>9401.9695090000005</v>
      </c>
      <c r="G170" s="5">
        <f ca="1">OFFSET('2688p stat'!$K$1,A170*20,1)</f>
        <v>9394.2436529999995</v>
      </c>
      <c r="H170" s="5">
        <f ca="1">OFFSET('2688p stat'!$N$1,A170*20,1)</f>
        <v>529.95506</v>
      </c>
      <c r="J170" s="5">
        <f t="shared" ca="1" si="7"/>
        <v>38145.707921999972</v>
      </c>
    </row>
    <row r="171" spans="1:10" x14ac:dyDescent="0.25">
      <c r="A171">
        <v>33</v>
      </c>
      <c r="C171" t="str">
        <f ca="1">OFFSET('2688p stat'!$A$1,A171*20,0)</f>
        <v>CUDA ant add CPU_AVX_transp Time</v>
      </c>
      <c r="D171" s="5">
        <f ca="1">OFFSET('2688p trace'!$U$56,(A63-1)*56,0)</f>
        <v>1063.6813759999982</v>
      </c>
      <c r="E171" s="5">
        <f ca="1">OFFSET('2688p trace'!$V$56,(A63-1)*56,0)</f>
        <v>1060.1479560000023</v>
      </c>
      <c r="F171" s="5">
        <f ca="1">OFFSET('2688p stat'!$H$1,A171*20,1)</f>
        <v>973.84899099999996</v>
      </c>
      <c r="G171" s="5">
        <f ca="1">OFFSET('2688p stat'!$K$1,A171*20,1)</f>
        <v>1043.4001949999999</v>
      </c>
      <c r="H171" s="5">
        <f ca="1">OFFSET('2688p stat'!$N$1,A171*20,1)</f>
        <v>115.292598</v>
      </c>
      <c r="J171" s="5">
        <f t="shared" ca="1" si="7"/>
        <v>4256.3711160000003</v>
      </c>
    </row>
    <row r="172" spans="1:10" x14ac:dyDescent="0.25">
      <c r="A172">
        <v>34</v>
      </c>
      <c r="C172" t="str">
        <f ca="1">OFFSET('2688p stat'!$A$1,A172*20,0)</f>
        <v>CUDA ant add CPU_AVX_transp</v>
      </c>
      <c r="D172" s="5">
        <f ca="1">OFFSET('2688p trace'!$U$56,(A64-1)*56,0)</f>
        <v>142.37673599999863</v>
      </c>
      <c r="E172" s="5">
        <f ca="1">OFFSET('2688p trace'!$V$56,(A64-1)*56,0)</f>
        <v>0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>
        <f t="shared" ca="1" si="7"/>
        <v>142.37673599999863</v>
      </c>
    </row>
    <row r="173" spans="1:10" x14ac:dyDescent="0.25">
      <c r="A173">
        <v>35</v>
      </c>
      <c r="C173" t="str">
        <f ca="1">OFFSET('2688p stat'!$A$1,A173*20,0)</f>
        <v>CUDA ant add CPU_AVX_transp non hash</v>
      </c>
      <c r="D173" s="5">
        <f ca="1">OFFSET('2688p trace'!$U$56,(A65-1)*56,0)</f>
        <v>859.04835599999433</v>
      </c>
      <c r="E173" s="5">
        <f ca="1">OFFSET('2688p trace'!$V$56,(A65-1)*56,0)</f>
        <v>857.76758400000426</v>
      </c>
      <c r="F173" s="5">
        <f ca="1">OFFSET('2688p stat'!$H$1,A173*20,1)</f>
        <v>626.26229599999999</v>
      </c>
      <c r="G173" s="5">
        <f ca="1">OFFSET('2688p stat'!$K$1,A173*20,1)</f>
        <v>569.99274400000002</v>
      </c>
      <c r="H173" s="5">
        <f ca="1">OFFSET('2688p stat'!$N$1,A173*20,1)</f>
        <v>299.45783599999999</v>
      </c>
      <c r="J173" s="5">
        <f t="shared" ca="1" si="7"/>
        <v>3212.5288159999986</v>
      </c>
    </row>
    <row r="174" spans="1:10" x14ac:dyDescent="0.25">
      <c r="A174">
        <v>36</v>
      </c>
      <c r="C174" t="str">
        <f ca="1">OFFSET('2688p stat'!$A$1,A174*20,0)</f>
        <v>CUDA opt_one_GPU</v>
      </c>
      <c r="D174" s="5">
        <f ca="1">OFFSET('2688p trace'!$U$56,(A66-1)*56,0)</f>
        <v>19.746338682756573</v>
      </c>
      <c r="E174" s="5">
        <f ca="1">OFFSET('2688p trace'!$V$56,(A66-1)*56,0)</f>
        <v>1.598429429759999E-5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>
        <f t="shared" ca="1" si="7"/>
        <v>19.74635466705087</v>
      </c>
    </row>
    <row r="175" spans="1:10" x14ac:dyDescent="0.25">
      <c r="A175">
        <v>37</v>
      </c>
      <c r="C175" t="str">
        <f ca="1">OFFSET('2688p stat'!$A$1,A175*20,0)</f>
        <v>CUDA opt_one_GPU ant</v>
      </c>
      <c r="D175" s="5">
        <f ca="1">OFFSET('2688p trace'!$U$56,(A67-1)*56,0)</f>
        <v>15639112.359999996</v>
      </c>
      <c r="E175" s="5">
        <f ca="1">OFFSET('2688p trace'!$V$56,(A67-1)*56,0)</f>
        <v>15644841.439999999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>
        <f t="shared" ca="1" si="7"/>
        <v>31283953.799999997</v>
      </c>
    </row>
    <row r="176" spans="1:10" x14ac:dyDescent="0.25">
      <c r="A176">
        <v>38</v>
      </c>
      <c r="C176" t="str">
        <f ca="1">OFFSET('2688p stat'!$A$1,A176*20,0)</f>
        <v>CUDA opt_one_GPU ant local</v>
      </c>
      <c r="D176" s="5">
        <f ca="1">OFFSET('2688p trace'!$U$56,(A68-1)*56,0)</f>
        <v>8707.4541640000225</v>
      </c>
      <c r="E176" s="5">
        <f ca="1">OFFSET('2688p trace'!$V$56,(A68-1)*56,0)</f>
        <v>8704.7396999999655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>
        <f t="shared" ca="1" si="7"/>
        <v>17412.193863999986</v>
      </c>
    </row>
    <row r="177" spans="1:10" x14ac:dyDescent="0.25">
      <c r="A177">
        <v>39</v>
      </c>
      <c r="C177" t="str">
        <f ca="1">OFFSET('2688p stat'!$A$1,A177*20,0)</f>
        <v>CUDA ant par</v>
      </c>
      <c r="D177" s="5">
        <f ca="1">OFFSET('2688p trace'!$U$56,(A69-1)*56,0)</f>
        <v>28.299263999999926</v>
      </c>
      <c r="E177" s="5">
        <f ca="1">OFFSET('2688p trace'!$V$56,(A69-1)*56,0)</f>
        <v>26.085076000001163</v>
      </c>
      <c r="F177" s="5">
        <f ca="1">OFFSET('2688p stat'!$H$1,A177*20,1)</f>
        <v>13.807869</v>
      </c>
      <c r="G177" s="5">
        <f ca="1">OFFSET('2688p stat'!$K$1,A177*20,1)</f>
        <v>13.070664000000001</v>
      </c>
      <c r="H177" s="5">
        <f ca="1">OFFSET('2688p stat'!$N$1,A177*20,1)</f>
        <v>4.4009E-2</v>
      </c>
      <c r="J177" s="5">
        <f t="shared" ca="1" si="7"/>
        <v>81.306882000001096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 t="str">
        <f ca="1">OFFSET('2688p stat'!$A$1,A184*20,0)</f>
        <v>CUDA ant par global</v>
      </c>
      <c r="D184" s="5">
        <f ca="1">OFFSET('2688p trace'!$U$56,(A76-1)*56,0)</f>
        <v>94.96577600000272</v>
      </c>
      <c r="E184" s="5">
        <f ca="1">OFFSET('2688p trace'!$V$56,(A76-1)*56,0)</f>
        <v>91.485699999999284</v>
      </c>
      <c r="F184" s="5">
        <f ca="1">OFFSET('2688p stat'!$H$1,A184*20,1)</f>
        <v>80.532483999999997</v>
      </c>
      <c r="G184" s="5">
        <f ca="1">OFFSET('2688p stat'!$K$1,A184*20,1)</f>
        <v>81.722802999999999</v>
      </c>
      <c r="H184" s="5">
        <f ca="1">OFFSET('2688p stat'!$N$1,A184*20,1)</f>
        <v>0.12216399999999999</v>
      </c>
      <c r="J184" s="5">
        <f t="shared" ca="1" si="7"/>
        <v>348.82892700000201</v>
      </c>
    </row>
    <row r="185" spans="1:10" x14ac:dyDescent="0.25">
      <c r="A185">
        <v>47</v>
      </c>
      <c r="C185" t="str">
        <f ca="1">OFFSET('2688p stat'!$A$1,A185*20,0)</f>
        <v>CUDA ant add CPU Time global</v>
      </c>
      <c r="D185" s="5">
        <f ca="1">OFFSET('2688p trace'!$U$56,(A77-1)*56,0)</f>
        <v>1613.6385440000065</v>
      </c>
      <c r="E185" s="5">
        <f ca="1">OFFSET('2688p trace'!$V$56,(A77-1)*56,0)</f>
        <v>1617.9391039999987</v>
      </c>
      <c r="F185" s="5">
        <f ca="1">OFFSET('2688p stat'!$H$1,A185*20,1)</f>
        <v>1315.982665</v>
      </c>
      <c r="G185" s="5">
        <f ca="1">OFFSET('2688p stat'!$K$1,A185*20,1)</f>
        <v>1382.065484</v>
      </c>
      <c r="H185" s="5">
        <f ca="1">OFFSET('2688p stat'!$N$1,A185*20,1)</f>
        <v>858.34010899999998</v>
      </c>
      <c r="J185" s="5">
        <f t="shared" ca="1" si="7"/>
        <v>6787.9659060000049</v>
      </c>
    </row>
    <row r="186" spans="1:10" x14ac:dyDescent="0.25">
      <c r="A186">
        <v>48</v>
      </c>
      <c r="C186" t="str">
        <f ca="1">OFFSET('2688p stat'!$A$1,A186*20,0)</f>
        <v>CUDA opt ant par global</v>
      </c>
      <c r="D186" s="5">
        <f ca="1">OFFSET('2688p trace'!$U$56,(A78-1)*56,0)</f>
        <v>22.835299999999847</v>
      </c>
      <c r="E186" s="5">
        <f ca="1">OFFSET('2688p trace'!$V$56,(A78-1)*56,0)</f>
        <v>20.627843999998898</v>
      </c>
      <c r="F186" s="5">
        <f ca="1">OFFSET('2688p stat'!$H$1,A186*20,1)</f>
        <v>1.3311249999999999</v>
      </c>
      <c r="G186" s="5">
        <f ca="1">OFFSET('2688p stat'!$K$1,A186*20,1)</f>
        <v>0.64943399999999996</v>
      </c>
      <c r="H186" s="5">
        <f ca="1">OFFSET('2688p stat'!$N$1,A186*20,1)</f>
        <v>0</v>
      </c>
      <c r="J186" s="5">
        <f t="shared" ca="1" si="7"/>
        <v>45.443702999998749</v>
      </c>
    </row>
    <row r="187" spans="1:10" x14ac:dyDescent="0.25">
      <c r="A187">
        <v>49</v>
      </c>
      <c r="C187">
        <f ca="1">OFFSET('2688p stat'!$A$1,A187*20,0)</f>
        <v>0</v>
      </c>
      <c r="D187" s="5" t="e">
        <f ca="1">OFFSET('2688p trace'!$U$56,(A79-1)*56,0)</f>
        <v>#DIV/0!</v>
      </c>
      <c r="E187" s="5" t="e">
        <f ca="1">OFFSET('2688p trace'!$V$56,(A79-1)*56,0)</f>
        <v>#DIV/0!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 t="e">
        <f t="shared" ca="1" si="7"/>
        <v>#DIV/0!</v>
      </c>
    </row>
    <row r="188" spans="1:10" x14ac:dyDescent="0.25">
      <c r="A188">
        <v>50</v>
      </c>
      <c r="C188">
        <f ca="1">OFFSET('2688p stat'!$A$1,A188*20,0)</f>
        <v>0</v>
      </c>
      <c r="D188" s="5" t="e">
        <f ca="1">OFFSET('2688p trace'!$U$56,(A80-1)*56,0)</f>
        <v>#DIV/0!</v>
      </c>
      <c r="E188" s="5" t="e">
        <f ca="1">OFFSET('2688p trace'!$V$56,(A80-1)*56,0)</f>
        <v>#DIV/0!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  <c r="J188" s="5" t="e">
        <f t="shared" ca="1" si="7"/>
        <v>#DIV/0!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8">$D$192*SQRT(D139)/$E$192</f>
        <v>1.7119917508561762</v>
      </c>
      <c r="E194" s="8">
        <f t="shared" ca="1" si="8"/>
        <v>1.494378006328662</v>
      </c>
      <c r="F194" s="8">
        <f t="shared" ca="1" si="8"/>
        <v>0.44013509675098617</v>
      </c>
      <c r="G194" s="8">
        <f t="shared" ca="1" si="8"/>
        <v>0.26515822892755936</v>
      </c>
      <c r="H194" s="8">
        <f t="shared" ca="1" si="8"/>
        <v>0.24738601034011604</v>
      </c>
      <c r="J194" s="8">
        <f ca="1">$D$192*SQRT(J139)/$E$192</f>
        <v>2.342927444175432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8"/>
        <v>2.5157552738599405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2.5157552738599405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8"/>
        <v>32.244752847245877</v>
      </c>
      <c r="E196" s="8">
        <f t="shared" ca="1" si="8"/>
        <v>32.229990057313501</v>
      </c>
      <c r="F196" s="8">
        <f t="shared" ca="1" si="8"/>
        <v>31.448674400709734</v>
      </c>
      <c r="G196" s="8">
        <f t="shared" ca="1" si="8"/>
        <v>31.44917681487005</v>
      </c>
      <c r="H196" s="8">
        <f t="shared" ca="1" si="8"/>
        <v>1.9403010075758863E-3</v>
      </c>
      <c r="J196" s="8">
        <f t="shared" ca="1" si="9"/>
        <v>63.691178297579661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8"/>
        <v>7.2155133226924324</v>
      </c>
      <c r="E197" s="8">
        <f t="shared" ca="1" si="8"/>
        <v>7.1818097586031655</v>
      </c>
      <c r="F197" s="8">
        <f t="shared" ca="1" si="8"/>
        <v>7.043966167298648</v>
      </c>
      <c r="G197" s="8">
        <f t="shared" ca="1" si="8"/>
        <v>7.0288106907885917</v>
      </c>
      <c r="H197" s="8">
        <f t="shared" ca="1" si="8"/>
        <v>1.2614888286592156</v>
      </c>
      <c r="J197" s="8">
        <f t="shared" ca="1" si="9"/>
        <v>14.291781452168365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8"/>
        <v>1.2787090472003173</v>
      </c>
      <c r="E198" s="8">
        <f t="shared" ca="1" si="8"/>
        <v>1.1703342343245213</v>
      </c>
      <c r="F198" s="8">
        <f t="shared" ca="1" si="8"/>
        <v>0.48646260264896002</v>
      </c>
      <c r="G198" s="8">
        <f t="shared" ca="1" si="8"/>
        <v>0.32345392520110178</v>
      </c>
      <c r="H198" s="8">
        <f t="shared" ca="1" si="8"/>
        <v>3.3953853389563901E-2</v>
      </c>
      <c r="J198" s="8">
        <f t="shared" ca="1" si="9"/>
        <v>1.8295355194933789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8"/>
        <v>1.8141644805165993</v>
      </c>
      <c r="E199" s="8">
        <f t="shared" ca="1" si="8"/>
        <v>1.6501280857533571</v>
      </c>
      <c r="F199" s="8">
        <f t="shared" ca="1" si="8"/>
        <v>0.49252370413615626</v>
      </c>
      <c r="G199" s="8">
        <f t="shared" ca="1" si="8"/>
        <v>0.31700829384733764</v>
      </c>
      <c r="H199" s="8">
        <f t="shared" ca="1" si="8"/>
        <v>9.7332502772712048E-2</v>
      </c>
      <c r="J199" s="8">
        <f t="shared" ca="1" si="9"/>
        <v>2.5232247096444067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8"/>
        <v>7.7451629626011123</v>
      </c>
      <c r="E200" s="8">
        <f t="shared" ca="1" si="8"/>
        <v>7.7566149308285999</v>
      </c>
      <c r="F200" s="8">
        <f t="shared" ca="1" si="8"/>
        <v>6.7215117279945291</v>
      </c>
      <c r="G200" s="8">
        <f t="shared" ca="1" si="8"/>
        <v>6.3375700793992014</v>
      </c>
      <c r="H200" s="8">
        <f t="shared" ca="1" si="8"/>
        <v>4.002539481347311</v>
      </c>
      <c r="J200" s="8">
        <f t="shared" ca="1" si="9"/>
        <v>14.883429081465374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8"/>
        <v>8.5484433071684034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8.5484433071684034</v>
      </c>
    </row>
    <row r="202" spans="1:10" x14ac:dyDescent="0.25">
      <c r="A202">
        <v>9</v>
      </c>
      <c r="C202" t="str">
        <f ca="1">OFFSET('2688p stat'!$A$1,A202*20,0)</f>
        <v>CUDA ant add CPU non hash</v>
      </c>
      <c r="D202" s="8">
        <f t="shared" ca="1" si="8"/>
        <v>6.9567957380391627</v>
      </c>
      <c r="E202" s="8">
        <f t="shared" ca="1" si="8"/>
        <v>6.9726969780457422</v>
      </c>
      <c r="F202" s="8">
        <f t="shared" ca="1" si="8"/>
        <v>6.1096914203426014</v>
      </c>
      <c r="G202" s="8">
        <f t="shared" ca="1" si="8"/>
        <v>5.6595908855732677</v>
      </c>
      <c r="H202" s="8">
        <f t="shared" ca="1" si="8"/>
        <v>3.8072485149672066</v>
      </c>
      <c r="J202" s="8">
        <f t="shared" ca="1" si="9"/>
        <v>13.448789893036478</v>
      </c>
    </row>
    <row r="203" spans="1:10" x14ac:dyDescent="0.25">
      <c r="A203">
        <v>10</v>
      </c>
      <c r="C203" t="str">
        <f ca="1">OFFSET('2688p stat'!$A$1,A203*20,0)</f>
        <v>CUDA ant add CPU12</v>
      </c>
      <c r="D203" s="8">
        <f t="shared" ca="1" si="8"/>
        <v>13.992180686769414</v>
      </c>
      <c r="E203" s="8">
        <f t="shared" ca="1" si="8"/>
        <v>13.744345389019754</v>
      </c>
      <c r="F203" s="8">
        <f t="shared" ca="1" si="8"/>
        <v>13.407688067888214</v>
      </c>
      <c r="G203" s="8">
        <f t="shared" ca="1" si="8"/>
        <v>13.331417522256812</v>
      </c>
      <c r="H203" s="8">
        <f t="shared" ca="1" si="8"/>
        <v>6.8308179305263284E-2</v>
      </c>
      <c r="J203" s="8">
        <f t="shared" ca="1" si="9"/>
        <v>27.243083691641065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10">$D$192*SQRT(D149)/$E$192</f>
        <v>3.3999306508503864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3.3999306508503864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10"/>
        <v>7.7505903693423113</v>
      </c>
      <c r="E205" s="8">
        <f t="shared" ca="1" si="10"/>
        <v>3.9014491457304792</v>
      </c>
      <c r="F205" s="8">
        <f t="shared" ca="1" si="10"/>
        <v>0.76587485922962639</v>
      </c>
      <c r="G205" s="8">
        <f t="shared" ca="1" si="10"/>
        <v>0.7829131126044574</v>
      </c>
      <c r="H205" s="8">
        <f t="shared" ca="1" si="10"/>
        <v>0</v>
      </c>
      <c r="J205" s="8">
        <f t="shared" ca="1" si="9"/>
        <v>8.7459975847213034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10"/>
        <v>9.5960170701707614</v>
      </c>
      <c r="E206" s="8">
        <f t="shared" ca="1" si="10"/>
        <v>3.959876515173776</v>
      </c>
      <c r="F206" s="8">
        <f t="shared" ca="1" si="10"/>
        <v>0.77785330542975761</v>
      </c>
      <c r="G206" s="8">
        <f t="shared" ca="1" si="10"/>
        <v>0.79187395966782492</v>
      </c>
      <c r="H206" s="8">
        <f t="shared" ca="1" si="10"/>
        <v>0</v>
      </c>
      <c r="J206" s="8">
        <f t="shared" ca="1" si="9"/>
        <v>10.44012862752186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10"/>
        <v>8.7952158838568248</v>
      </c>
      <c r="E207" s="8">
        <f t="shared" ca="1" si="10"/>
        <v>8.6969844771162048</v>
      </c>
      <c r="F207" s="8">
        <f t="shared" ca="1" si="10"/>
        <v>8.4953460816840192</v>
      </c>
      <c r="G207" s="8">
        <f t="shared" ca="1" si="10"/>
        <v>6.9854008603841757</v>
      </c>
      <c r="H207" s="8">
        <f t="shared" ca="1" si="10"/>
        <v>0</v>
      </c>
      <c r="J207" s="8">
        <f t="shared" ca="1" si="9"/>
        <v>16.551739838055926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10"/>
        <v>0.84200359022515125</v>
      </c>
      <c r="E208" s="8">
        <f t="shared" ca="1" si="10"/>
        <v>0.82219904478660921</v>
      </c>
      <c r="F208" s="8">
        <f t="shared" ca="1" si="10"/>
        <v>0.58187161434804491</v>
      </c>
      <c r="G208" s="8">
        <f t="shared" ca="1" si="10"/>
        <v>0.32592613636834961</v>
      </c>
      <c r="H208" s="8">
        <f t="shared" ca="1" si="10"/>
        <v>0</v>
      </c>
      <c r="J208" s="8">
        <f t="shared" ca="1" si="9"/>
        <v>1.3526949904365198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10"/>
        <v>0.93758025378521359</v>
      </c>
      <c r="E209" s="8">
        <f t="shared" ca="1" si="10"/>
        <v>0.91961579184353648</v>
      </c>
      <c r="F209" s="8">
        <f t="shared" ca="1" si="10"/>
        <v>0.51820176049102717</v>
      </c>
      <c r="G209" s="8">
        <f t="shared" ca="1" si="10"/>
        <v>0.29137587035305451</v>
      </c>
      <c r="H209" s="8">
        <f t="shared" ca="1" si="10"/>
        <v>0</v>
      </c>
      <c r="J209" s="8">
        <f t="shared" ca="1" si="9"/>
        <v>1.4415904062166758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10"/>
        <v>33.869439244337848</v>
      </c>
      <c r="E210" s="8">
        <f t="shared" ca="1" si="10"/>
        <v>32.317229284763343</v>
      </c>
      <c r="F210" s="8">
        <f t="shared" ca="1" si="10"/>
        <v>32.317105715145715</v>
      </c>
      <c r="G210" s="8">
        <f t="shared" ca="1" si="10"/>
        <v>32.316589894378886</v>
      </c>
      <c r="H210" s="8">
        <f t="shared" ca="1" si="10"/>
        <v>31.031707385048858</v>
      </c>
      <c r="J210" s="8">
        <f t="shared" ca="1" si="9"/>
        <v>72.410402504105235</v>
      </c>
    </row>
    <row r="211" spans="1:10" x14ac:dyDescent="0.25">
      <c r="A211">
        <v>18</v>
      </c>
      <c r="C211" t="str">
        <f ca="1">OFFSET('2688p stat'!$A$1,A211*20,0)</f>
        <v>non CUDA</v>
      </c>
      <c r="D211" s="8">
        <f t="shared" ca="1" si="10"/>
        <v>38.254786632744363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38.254786632744363</v>
      </c>
    </row>
    <row r="212" spans="1:10" x14ac:dyDescent="0.25">
      <c r="A212">
        <v>19</v>
      </c>
      <c r="C212" t="str">
        <f ca="1">OFFSET('2688p stat'!$A$1,A212*20,0)</f>
        <v>non CUDA non hash</v>
      </c>
      <c r="D212" s="8">
        <f t="shared" ca="1" si="10"/>
        <v>14.618006410729468</v>
      </c>
      <c r="E212" s="8">
        <f t="shared" ca="1" si="10"/>
        <v>14.619317183726391</v>
      </c>
      <c r="F212" s="8">
        <f t="shared" ca="1" si="10"/>
        <v>14.619257068426423</v>
      </c>
      <c r="G212" s="8">
        <f t="shared" ca="1" si="10"/>
        <v>14.620681955522594</v>
      </c>
      <c r="H212" s="8">
        <f t="shared" ca="1" si="10"/>
        <v>4.2600264945542303</v>
      </c>
      <c r="J212" s="8">
        <f t="shared" ca="1" si="9"/>
        <v>29.547341507386239</v>
      </c>
    </row>
    <row r="213" spans="1:10" x14ac:dyDescent="0.25">
      <c r="A213">
        <v>20</v>
      </c>
      <c r="C213" t="str">
        <f ca="1">OFFSET('2688p stat'!$A$1,A213*20,0)</f>
        <v>Classic ACO</v>
      </c>
      <c r="D213" s="8">
        <f t="shared" ca="1" si="10"/>
        <v>1056.529018634973</v>
      </c>
      <c r="E213" s="8">
        <f t="shared" ca="1" si="10"/>
        <v>784.14688159654168</v>
      </c>
      <c r="F213" s="8">
        <f t="shared" ca="1" si="10"/>
        <v>783.61171547484935</v>
      </c>
      <c r="G213" s="8">
        <f t="shared" ca="1" si="10"/>
        <v>783.51502392365342</v>
      </c>
      <c r="H213" s="8">
        <f t="shared" ca="1" si="10"/>
        <v>12.987255969642856</v>
      </c>
      <c r="J213" s="8">
        <f t="shared" ca="1" si="9"/>
        <v>1720.2475639559848</v>
      </c>
    </row>
    <row r="214" spans="1:10" x14ac:dyDescent="0.25">
      <c r="A214">
        <v>21</v>
      </c>
      <c r="C214" t="str">
        <f ca="1">OFFSET('2688p stat'!$A$1,A214*20,0)</f>
        <v>Classic ACO non hash</v>
      </c>
      <c r="D214" s="8">
        <f t="shared" ref="D214:H222" ca="1" si="11">$D$192*SQRT(D159)/$E$192</f>
        <v>560.32717165805605</v>
      </c>
      <c r="E214" s="8">
        <f t="shared" ca="1" si="11"/>
        <v>560.32247673563393</v>
      </c>
      <c r="F214" s="8">
        <f t="shared" ca="1" si="11"/>
        <v>559.71741046347972</v>
      </c>
      <c r="G214" s="8">
        <f t="shared" ca="1" si="11"/>
        <v>559.75116400011973</v>
      </c>
      <c r="H214" s="8">
        <f t="shared" ca="1" si="11"/>
        <v>12.388287501060345</v>
      </c>
      <c r="J214" s="8">
        <f t="shared" ca="1" si="9"/>
        <v>1120.1277748882549</v>
      </c>
    </row>
    <row r="215" spans="1:10" x14ac:dyDescent="0.25">
      <c r="A215">
        <v>22</v>
      </c>
      <c r="C215" t="str">
        <f ca="1">OFFSET('2688p stat'!$A$1,A215*20,0)</f>
        <v>omp</v>
      </c>
      <c r="D215" s="8">
        <f t="shared" ca="1" si="11"/>
        <v>17.953459983558858</v>
      </c>
      <c r="E215" s="8">
        <f t="shared" ca="1" si="11"/>
        <v>17.941705758553976</v>
      </c>
      <c r="F215" s="8">
        <f t="shared" ca="1" si="11"/>
        <v>17.944474816060346</v>
      </c>
      <c r="G215" s="8">
        <f t="shared" ca="1" si="11"/>
        <v>17.889490248476502</v>
      </c>
      <c r="H215" s="8">
        <f t="shared" ca="1" si="11"/>
        <v>3.2343820467668931</v>
      </c>
      <c r="J215" s="8">
        <f t="shared" ca="1" si="9"/>
        <v>36.010148512701051</v>
      </c>
    </row>
    <row r="216" spans="1:10" x14ac:dyDescent="0.25">
      <c r="A216">
        <v>23</v>
      </c>
      <c r="C216" t="str">
        <f ca="1">OFFSET('2688p stat'!$A$1,A216*20,0)</f>
        <v>omp non hash</v>
      </c>
      <c r="D216" s="8">
        <f t="shared" ca="1" si="11"/>
        <v>15.883440410373566</v>
      </c>
      <c r="E216" s="8">
        <f t="shared" ca="1" si="11"/>
        <v>15.886799275961369</v>
      </c>
      <c r="F216" s="8">
        <f t="shared" ca="1" si="11"/>
        <v>15.887226242847552</v>
      </c>
      <c r="G216" s="8">
        <f t="shared" ca="1" si="11"/>
        <v>15.875905404310773</v>
      </c>
      <c r="H216" s="8">
        <f t="shared" ca="1" si="11"/>
        <v>4.7613479348638235</v>
      </c>
      <c r="J216" s="8">
        <f t="shared" ca="1" si="9"/>
        <v>32.121532260455055</v>
      </c>
    </row>
    <row r="217" spans="1:10" x14ac:dyDescent="0.25">
      <c r="A217">
        <v>24</v>
      </c>
      <c r="C217" t="str">
        <f ca="1">OFFSET('2688p stat'!$A$1,A217*20,0)</f>
        <v>non CUDA transp Time</v>
      </c>
      <c r="D217" s="8">
        <f t="shared" ca="1" si="11"/>
        <v>155.0054919894647</v>
      </c>
      <c r="E217" s="8">
        <f t="shared" ca="1" si="11"/>
        <v>154.64796945433281</v>
      </c>
      <c r="F217" s="8">
        <f t="shared" ca="1" si="11"/>
        <v>154.63895922064884</v>
      </c>
      <c r="G217" s="8">
        <f t="shared" ca="1" si="11"/>
        <v>154.37420537336493</v>
      </c>
      <c r="H217" s="8">
        <f t="shared" ca="1" si="11"/>
        <v>10.231421676602327</v>
      </c>
      <c r="J217" s="8">
        <f t="shared" ca="1" si="9"/>
        <v>309.50279802656405</v>
      </c>
    </row>
    <row r="218" spans="1:10" x14ac:dyDescent="0.25">
      <c r="A218">
        <v>25</v>
      </c>
      <c r="C218" t="str">
        <f ca="1">OFFSET('2688p stat'!$A$1,A218*20,0)</f>
        <v>non CUDA transp</v>
      </c>
      <c r="D218" s="8">
        <f t="shared" ca="1" si="11"/>
        <v>191.93942804106064</v>
      </c>
      <c r="E218" s="8">
        <f t="shared" ca="1" si="11"/>
        <v>0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>
        <f t="shared" ca="1" si="9"/>
        <v>191.93942804106064</v>
      </c>
    </row>
    <row r="219" spans="1:10" x14ac:dyDescent="0.25">
      <c r="A219">
        <v>26</v>
      </c>
      <c r="C219" t="str">
        <f ca="1">OFFSET('2688p stat'!$A$1,A219*20,0)</f>
        <v>non CUDA transp non hash</v>
      </c>
      <c r="D219" s="8">
        <f t="shared" ca="1" si="11"/>
        <v>156.58258907710356</v>
      </c>
      <c r="E219" s="8">
        <f t="shared" ca="1" si="11"/>
        <v>156.40606218757463</v>
      </c>
      <c r="F219" s="8">
        <f t="shared" ca="1" si="11"/>
        <v>156.38724090245481</v>
      </c>
      <c r="G219" s="8">
        <f t="shared" ca="1" si="11"/>
        <v>155.99596529606978</v>
      </c>
      <c r="H219" s="8">
        <f t="shared" ca="1" si="11"/>
        <v>5.7822081150342557</v>
      </c>
      <c r="J219" s="8">
        <f t="shared" ca="1" si="9"/>
        <v>312.73968044930461</v>
      </c>
    </row>
    <row r="220" spans="1:10" x14ac:dyDescent="0.25">
      <c r="A220">
        <v>27</v>
      </c>
      <c r="C220" t="str">
        <f ca="1">OFFSET('2688p stat'!$A$1,A220*20,0)</f>
        <v>non CUDA transp_AVX Time</v>
      </c>
      <c r="D220" s="8">
        <f t="shared" ca="1" si="11"/>
        <v>216.87745515223295</v>
      </c>
      <c r="E220" s="8">
        <f t="shared" ca="1" si="11"/>
        <v>216.59864653159434</v>
      </c>
      <c r="F220" s="8">
        <f t="shared" ca="1" si="11"/>
        <v>216.57878631653057</v>
      </c>
      <c r="G220" s="8">
        <f t="shared" ca="1" si="11"/>
        <v>216.20627373726117</v>
      </c>
      <c r="H220" s="8">
        <f t="shared" ca="1" si="11"/>
        <v>6.8073771369642806</v>
      </c>
      <c r="J220" s="8">
        <f t="shared" ca="1" si="9"/>
        <v>433.18433501432747</v>
      </c>
    </row>
    <row r="221" spans="1:10" x14ac:dyDescent="0.25">
      <c r="A221">
        <v>28</v>
      </c>
      <c r="C221" t="str">
        <f ca="1">OFFSET('2688p stat'!$A$1,A221*20,0)</f>
        <v>non CUDA transp_AVX</v>
      </c>
      <c r="D221" s="8">
        <f t="shared" ca="1" si="11"/>
        <v>202.65362461582436</v>
      </c>
      <c r="E221" s="8">
        <f t="shared" ca="1" si="11"/>
        <v>0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>
        <f t="shared" ca="1" si="9"/>
        <v>202.65362461582436</v>
      </c>
    </row>
    <row r="222" spans="1:10" x14ac:dyDescent="0.25">
      <c r="A222">
        <v>29</v>
      </c>
      <c r="C222" t="str">
        <f ca="1">OFFSET('2688p stat'!$A$1,A222*20,0)</f>
        <v>non CUDA transp_AVX non hash</v>
      </c>
      <c r="D222" s="8">
        <f t="shared" ca="1" si="11"/>
        <v>257.571719533487</v>
      </c>
      <c r="E222" s="8">
        <f t="shared" ca="1" si="11"/>
        <v>257.3180008954476</v>
      </c>
      <c r="F222" s="8">
        <f t="shared" ca="1" si="11"/>
        <v>257.28678059490483</v>
      </c>
      <c r="G222" s="8">
        <f t="shared" ca="1" si="11"/>
        <v>256.71378224364406</v>
      </c>
      <c r="H222" s="8">
        <f t="shared" ca="1" si="11"/>
        <v>18.898796545163609</v>
      </c>
      <c r="J222" s="8">
        <f t="shared" ca="1" si="9"/>
        <v>514.79254293535587</v>
      </c>
    </row>
    <row r="223" spans="1:10" x14ac:dyDescent="0.25">
      <c r="A223">
        <v>30</v>
      </c>
      <c r="C223" t="str">
        <f ca="1">OFFSET('2688p stat'!$A$1,A223*20,0)</f>
        <v>non CUDA transp_AVX_OMP Time</v>
      </c>
      <c r="D223" s="8">
        <f t="shared" ref="D223:H223" ca="1" si="12">$D$192*SQRT(D168)/$E$192</f>
        <v>30.493769894301224</v>
      </c>
      <c r="E223" s="8">
        <f t="shared" ca="1" si="12"/>
        <v>30.428964592468848</v>
      </c>
      <c r="F223" s="8">
        <f t="shared" ca="1" si="12"/>
        <v>30.427993699792165</v>
      </c>
      <c r="G223" s="8">
        <f t="shared" ca="1" si="12"/>
        <v>30.286752795746459</v>
      </c>
      <c r="H223" s="8">
        <f t="shared" ca="1" si="12"/>
        <v>6.9395924301901175</v>
      </c>
      <c r="J223" s="8">
        <f t="shared" ca="1" si="9"/>
        <v>61.213560810809845</v>
      </c>
    </row>
    <row r="224" spans="1:10" x14ac:dyDescent="0.25">
      <c r="A224">
        <v>31</v>
      </c>
      <c r="C224" t="str">
        <f ca="1">OFFSET('2688p stat'!$A$1,A224*20,0)</f>
        <v>non CUDA transp_AVX_OMP</v>
      </c>
      <c r="D224" s="8">
        <f t="shared" ref="D224:H224" ca="1" si="13">$D$192*SQRT(D169)/$E$192</f>
        <v>27.059897849858899</v>
      </c>
      <c r="E224" s="8">
        <f t="shared" ca="1" si="13"/>
        <v>0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>
        <f t="shared" ca="1" si="9"/>
        <v>27.059897849858899</v>
      </c>
    </row>
    <row r="225" spans="1:10" x14ac:dyDescent="0.25">
      <c r="A225">
        <v>32</v>
      </c>
      <c r="C225" t="str">
        <f ca="1">OFFSET('2688p stat'!$A$1,A225*20,0)</f>
        <v>non CUDA transp_AVX_OMP non hash</v>
      </c>
      <c r="D225" s="8">
        <f t="shared" ref="D225:H225" ca="1" si="14">$D$192*SQRT(D170)/$E$192</f>
        <v>26.898545425357081</v>
      </c>
      <c r="E225" s="8">
        <f t="shared" ca="1" si="14"/>
        <v>26.877706900522593</v>
      </c>
      <c r="F225" s="8">
        <f t="shared" ca="1" si="14"/>
        <v>26.876981253769699</v>
      </c>
      <c r="G225" s="8">
        <f t="shared" ca="1" si="14"/>
        <v>26.865936208278619</v>
      </c>
      <c r="H225" s="8">
        <f t="shared" ca="1" si="14"/>
        <v>6.381027124994846</v>
      </c>
      <c r="J225" s="8">
        <f t="shared" ca="1" si="9"/>
        <v>54.136965477048129</v>
      </c>
    </row>
    <row r="226" spans="1:10" x14ac:dyDescent="0.25">
      <c r="A226">
        <v>33</v>
      </c>
      <c r="C226" t="str">
        <f ca="1">OFFSET('2688p stat'!$A$1,A226*20,0)</f>
        <v>CUDA ant add CPU_AVX_transp Time</v>
      </c>
      <c r="D226" s="8">
        <f t="shared" ref="D226:H226" ca="1" si="15">$D$192*SQRT(D171)/$E$192</f>
        <v>9.0401751908263304</v>
      </c>
      <c r="E226" s="8">
        <f t="shared" ca="1" si="15"/>
        <v>9.0251475198687015</v>
      </c>
      <c r="F226" s="8">
        <f t="shared" ca="1" si="15"/>
        <v>8.6500153570101812</v>
      </c>
      <c r="G226" s="8">
        <f t="shared" ca="1" si="15"/>
        <v>8.9535760331970131</v>
      </c>
      <c r="H226" s="8">
        <f t="shared" ca="1" si="15"/>
        <v>2.9762662665722632</v>
      </c>
      <c r="J226" s="8">
        <f t="shared" ca="1" si="9"/>
        <v>18.083846537297092</v>
      </c>
    </row>
    <row r="227" spans="1:10" x14ac:dyDescent="0.25">
      <c r="A227">
        <v>34</v>
      </c>
      <c r="C227" t="str">
        <f ca="1">OFFSET('2688p stat'!$A$1,A227*20,0)</f>
        <v>CUDA ant add CPU_AVX_transp</v>
      </c>
      <c r="D227" s="8">
        <f t="shared" ref="D227:H227" ca="1" si="16">$D$192*SQRT(D172)/$E$192</f>
        <v>3.3074294218247338</v>
      </c>
      <c r="E227" s="8">
        <f t="shared" ca="1" si="16"/>
        <v>0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>
        <f t="shared" ca="1" si="9"/>
        <v>3.3074294218247338</v>
      </c>
    </row>
    <row r="228" spans="1:10" x14ac:dyDescent="0.25">
      <c r="A228">
        <v>35</v>
      </c>
      <c r="C228" t="str">
        <f ca="1">OFFSET('2688p stat'!$A$1,A228*20,0)</f>
        <v>CUDA ant add CPU_AVX_transp non hash</v>
      </c>
      <c r="D228" s="8">
        <f t="shared" ref="D228:H228" ca="1" si="17">$D$192*SQRT(D173)/$E$192</f>
        <v>8.1241863154528637</v>
      </c>
      <c r="E228" s="8">
        <f t="shared" ca="1" si="17"/>
        <v>8.1181278022637908</v>
      </c>
      <c r="F228" s="8">
        <f t="shared" ca="1" si="17"/>
        <v>6.9366407378695918</v>
      </c>
      <c r="G228" s="8">
        <f t="shared" ca="1" si="17"/>
        <v>6.6176795409726505</v>
      </c>
      <c r="H228" s="8">
        <f t="shared" ca="1" si="17"/>
        <v>4.7966597185491482</v>
      </c>
      <c r="J228" s="8">
        <f t="shared" ca="1" si="9"/>
        <v>15.710665612599357</v>
      </c>
    </row>
    <row r="229" spans="1:10" x14ac:dyDescent="0.25">
      <c r="A229">
        <v>36</v>
      </c>
      <c r="C229" t="str">
        <f ca="1">OFFSET('2688p stat'!$A$1,A229*20,0)</f>
        <v>CUDA opt_one_GPU</v>
      </c>
      <c r="D229" s="8">
        <f t="shared" ref="D229:H229" ca="1" si="18">$D$192*SQRT(D174)/$E$192</f>
        <v>1.2317267122513635</v>
      </c>
      <c r="E229" s="8">
        <f t="shared" ca="1" si="18"/>
        <v>1.108199124468704E-3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>
        <f t="shared" ca="1" si="9"/>
        <v>1.2317272107812072</v>
      </c>
    </row>
    <row r="230" spans="1:10" x14ac:dyDescent="0.25">
      <c r="A230">
        <v>37</v>
      </c>
      <c r="C230" t="str">
        <f ca="1">OFFSET('2688p stat'!$A$1,A230*20,0)</f>
        <v>CUDA opt_one_GPU ant</v>
      </c>
      <c r="D230" s="8">
        <f t="shared" ref="D230:H230" ca="1" si="19">$D$192*SQRT(D175)/$E$192</f>
        <v>1096.1679984580462</v>
      </c>
      <c r="E230" s="8">
        <f t="shared" ca="1" si="19"/>
        <v>1096.3687598240292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>
        <f t="shared" ca="1" si="9"/>
        <v>1550.3576162813531</v>
      </c>
    </row>
    <row r="231" spans="1:10" x14ac:dyDescent="0.25">
      <c r="A231">
        <v>38</v>
      </c>
      <c r="C231" t="str">
        <f ca="1">OFFSET('2688p stat'!$A$1,A231*20,0)</f>
        <v>CUDA opt_one_GPU ant local</v>
      </c>
      <c r="D231" s="8">
        <f t="shared" ref="D231:H231" ca="1" si="20">$D$192*SQRT(D176)/$E$192</f>
        <v>25.865249241568304</v>
      </c>
      <c r="E231" s="8">
        <f t="shared" ca="1" si="20"/>
        <v>25.861217307590092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>
        <f t="shared" ca="1" si="9"/>
        <v>36.576135374843069</v>
      </c>
    </row>
    <row r="232" spans="1:10" x14ac:dyDescent="0.25">
      <c r="A232">
        <v>39</v>
      </c>
      <c r="C232" t="str">
        <f ca="1">OFFSET('2688p stat'!$A$1,A232*20,0)</f>
        <v>CUDA ant par</v>
      </c>
      <c r="D232" s="8">
        <f t="shared" ref="D232:H232" ca="1" si="21">$D$192*SQRT(D177)/$E$192</f>
        <v>1.4745470666099454</v>
      </c>
      <c r="E232" s="8">
        <f t="shared" ca="1" si="21"/>
        <v>1.415686603465643</v>
      </c>
      <c r="F232" s="8">
        <f t="shared" ca="1" si="21"/>
        <v>1.0299932965840117</v>
      </c>
      <c r="G232" s="8">
        <f t="shared" ca="1" si="21"/>
        <v>1.0021203802178658</v>
      </c>
      <c r="H232" s="8">
        <f t="shared" ca="1" si="21"/>
        <v>5.814894227756856E-2</v>
      </c>
      <c r="J232" s="8">
        <f t="shared" ca="1" si="9"/>
        <v>2.4993939981171605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 t="str">
        <f ca="1">OFFSET('2688p stat'!$A$1,A239*20,0)</f>
        <v>CUDA ant par global</v>
      </c>
      <c r="D239" s="8">
        <f t="shared" ref="D239:H239" ca="1" si="28">$D$192*SQRT(D184)/$E$192</f>
        <v>2.7011868690692631</v>
      </c>
      <c r="E239" s="8">
        <f t="shared" ca="1" si="28"/>
        <v>2.6512316576263086</v>
      </c>
      <c r="F239" s="8">
        <f t="shared" ca="1" si="28"/>
        <v>2.4874629264951866</v>
      </c>
      <c r="G239" s="8">
        <f t="shared" ca="1" si="28"/>
        <v>2.5057786015719747</v>
      </c>
      <c r="H239" s="8">
        <f t="shared" ca="1" si="28"/>
        <v>9.6881909807765454E-2</v>
      </c>
      <c r="J239" s="8">
        <f t="shared" ca="1" si="9"/>
        <v>5.1769898705004396</v>
      </c>
    </row>
    <row r="240" spans="1:10" x14ac:dyDescent="0.25">
      <c r="A240">
        <v>47</v>
      </c>
      <c r="C240" t="str">
        <f ca="1">OFFSET('2688p stat'!$A$1,A240*20,0)</f>
        <v>CUDA ant add CPU Time global</v>
      </c>
      <c r="D240" s="8">
        <f t="shared" ref="D240:H240" ca="1" si="29">$D$192*SQRT(D185)/$E$192</f>
        <v>11.134589198197142</v>
      </c>
      <c r="E240" s="8">
        <f t="shared" ca="1" si="29"/>
        <v>11.149416901279093</v>
      </c>
      <c r="F240" s="8">
        <f t="shared" ca="1" si="29"/>
        <v>10.055325957783765</v>
      </c>
      <c r="G240" s="8">
        <f t="shared" ca="1" si="29"/>
        <v>10.304700639353285</v>
      </c>
      <c r="H240" s="8">
        <f t="shared" ca="1" si="29"/>
        <v>8.1208366105154468</v>
      </c>
      <c r="J240" s="8">
        <f t="shared" ca="1" si="9"/>
        <v>22.837096936558996</v>
      </c>
    </row>
    <row r="241" spans="1:10" x14ac:dyDescent="0.25">
      <c r="A241">
        <v>48</v>
      </c>
      <c r="C241" t="str">
        <f ca="1">OFFSET('2688p stat'!$A$1,A241*20,0)</f>
        <v>CUDA opt ant par global</v>
      </c>
      <c r="D241" s="8">
        <f t="shared" ref="D241:H241" ca="1" si="30">$D$192*SQRT(D186)/$E$192</f>
        <v>1.3245685220478358</v>
      </c>
      <c r="E241" s="8">
        <f t="shared" ca="1" si="30"/>
        <v>1.2589195805165296</v>
      </c>
      <c r="F241" s="8">
        <f t="shared" ca="1" si="30"/>
        <v>0.31980149468068469</v>
      </c>
      <c r="G241" s="8">
        <f t="shared" ca="1" si="30"/>
        <v>0.22337706482089872</v>
      </c>
      <c r="H241" s="8">
        <f t="shared" ca="1" si="30"/>
        <v>0</v>
      </c>
      <c r="J241" s="8">
        <f t="shared" ca="1" si="9"/>
        <v>1.8685637770480044</v>
      </c>
    </row>
    <row r="242" spans="1:10" x14ac:dyDescent="0.25">
      <c r="A242">
        <v>49</v>
      </c>
      <c r="C242">
        <f ca="1">OFFSET('2688p stat'!$A$1,A242*20,0)</f>
        <v>0</v>
      </c>
      <c r="D242" s="8" t="e">
        <f t="shared" ref="D242:H242" ca="1" si="31">$D$192*SQRT(D187)/$E$192</f>
        <v>#DIV/0!</v>
      </c>
      <c r="E242" s="8" t="e">
        <f t="shared" ca="1" si="31"/>
        <v>#DIV/0!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 t="e">
        <f t="shared" ca="1" si="9"/>
        <v>#DIV/0!</v>
      </c>
    </row>
    <row r="243" spans="1:10" x14ac:dyDescent="0.25">
      <c r="A243">
        <v>50</v>
      </c>
      <c r="C243">
        <f ca="1">OFFSET('2688p stat'!$A$1,A243*20,0)</f>
        <v>0</v>
      </c>
      <c r="D243" s="8" t="e">
        <f t="shared" ref="D243:H243" ca="1" si="32">$D$192*SQRT(D188)/$E$192</f>
        <v>#DIV/0!</v>
      </c>
      <c r="E243" s="8" t="e">
        <f t="shared" ca="1" si="32"/>
        <v>#DIV/0!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 t="e">
        <f t="shared" ca="1" si="9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3">POWER(SQRT(D139)/D85,2)</f>
        <v>6.9261684833134196E-3</v>
      </c>
      <c r="E248" s="9">
        <f t="shared" ca="1" si="33"/>
        <v>2.9428186019052383E-2</v>
      </c>
      <c r="F248" s="9">
        <f t="shared" ca="1" si="33"/>
        <v>2.1905801045745795E-2</v>
      </c>
      <c r="G248" s="9">
        <f t="shared" ca="1" si="33"/>
        <v>4.1430434860042803E-2</v>
      </c>
      <c r="H248" s="9">
        <f t="shared" ca="1" si="33"/>
        <v>8.7013079230134349E-2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3"/>
        <v>1.4591392714057081E-2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3"/>
        <v>4.3244551523572785E-5</v>
      </c>
      <c r="E250" s="9">
        <f t="shared" ca="1" si="33"/>
        <v>4.3379572613927458E-5</v>
      </c>
      <c r="F250" s="9">
        <f t="shared" ca="1" si="33"/>
        <v>4.2624159285318649E-5</v>
      </c>
      <c r="G250" s="9">
        <f t="shared" ca="1" si="33"/>
        <v>4.263410104642152E-5</v>
      </c>
      <c r="H250" s="9">
        <f t="shared" ca="1" si="33"/>
        <v>1.1892012331569069E-5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3"/>
        <v>2.6466290977999889E-6</v>
      </c>
      <c r="E251" s="9">
        <f t="shared" ca="1" si="33"/>
        <v>2.6349440266528394E-6</v>
      </c>
      <c r="F251" s="9">
        <f t="shared" ca="1" si="33"/>
        <v>2.5645585726194704E-6</v>
      </c>
      <c r="G251" s="9">
        <f t="shared" ca="1" si="33"/>
        <v>2.5930417952000981E-6</v>
      </c>
      <c r="H251" s="9">
        <f t="shared" ca="1" si="33"/>
        <v>2.5136136116405033E-6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3"/>
        <v>1.1394589257717491E-7</v>
      </c>
      <c r="E252" s="9">
        <f t="shared" ca="1" si="33"/>
        <v>9.600176279113163E-8</v>
      </c>
      <c r="F252" s="9">
        <f t="shared" ca="1" si="33"/>
        <v>1.6800053722468621E-8</v>
      </c>
      <c r="G252" s="9">
        <f t="shared" ca="1" si="33"/>
        <v>7.48098469132082E-9</v>
      </c>
      <c r="H252" s="9">
        <f t="shared" ca="1" si="33"/>
        <v>3.70315656357897E-8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3"/>
        <v>2.4950423339470958E-7</v>
      </c>
      <c r="E253" s="9">
        <f t="shared" ca="1" si="33"/>
        <v>2.0766817793572652E-7</v>
      </c>
      <c r="F253" s="9">
        <f t="shared" ca="1" si="33"/>
        <v>1.8760270493858669E-8</v>
      </c>
      <c r="G253" s="9">
        <f t="shared" ca="1" si="33"/>
        <v>7.9191349571141458E-9</v>
      </c>
      <c r="H253" s="9">
        <f t="shared" ca="1" si="33"/>
        <v>1.4943093293992907E-8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3"/>
        <v>2.7377456169528066E-6</v>
      </c>
      <c r="E254" s="9">
        <f t="shared" ca="1" si="33"/>
        <v>2.7586771312355235E-6</v>
      </c>
      <c r="F254" s="9">
        <f t="shared" ca="1" si="33"/>
        <v>2.0855473558241539E-6</v>
      </c>
      <c r="G254" s="9">
        <f t="shared" ca="1" si="33"/>
        <v>1.8604354821083545E-6</v>
      </c>
      <c r="H254" s="9">
        <f t="shared" ca="1" si="33"/>
        <v>2.0989138408083312E-5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3"/>
        <v>3.3394701222672848E-6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OFFSET('2688p stat'!$A$1,A256*20,0)</f>
        <v>CUDA ant add CPU non hash</v>
      </c>
      <c r="D256" s="9">
        <f t="shared" ca="1" si="33"/>
        <v>3.217721355187806E-6</v>
      </c>
      <c r="E256" s="9">
        <f t="shared" ca="1" si="33"/>
        <v>3.2505884051798001E-6</v>
      </c>
      <c r="F256" s="9">
        <f t="shared" ca="1" si="33"/>
        <v>2.5166961766551115E-6</v>
      </c>
      <c r="G256" s="9">
        <f t="shared" ca="1" si="33"/>
        <v>2.1682498624915397E-6</v>
      </c>
      <c r="H256" s="9">
        <f t="shared" ca="1" si="33"/>
        <v>1.9159426495289454E-5</v>
      </c>
    </row>
    <row r="257" spans="1:8" x14ac:dyDescent="0.25">
      <c r="A257">
        <v>10</v>
      </c>
      <c r="C257" t="str">
        <f ca="1">OFFSET('2688p stat'!$A$1,A257*20,0)</f>
        <v>CUDA ant add CPU12</v>
      </c>
      <c r="D257" s="9">
        <f t="shared" ca="1" si="33"/>
        <v>1.8906645205137153E-6</v>
      </c>
      <c r="E257" s="9">
        <f t="shared" ca="1" si="33"/>
        <v>1.8321547307137029E-6</v>
      </c>
      <c r="F257" s="9">
        <f t="shared" ca="1" si="33"/>
        <v>1.7458064190331145E-6</v>
      </c>
      <c r="G257" s="9">
        <f t="shared" ca="1" si="33"/>
        <v>1.7609824203092286E-6</v>
      </c>
      <c r="H257" s="9">
        <f t="shared" ca="1" si="33"/>
        <v>1.7389681432091504E-9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4">POWER(SQRT(D149)/D95,2)</f>
        <v>1.2896831997966526E-2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4"/>
        <v>5.9386411144820642E-2</v>
      </c>
      <c r="E259" s="9">
        <f t="shared" ca="1" si="34"/>
        <v>0.10716591693055021</v>
      </c>
      <c r="F259" s="9">
        <f t="shared" ca="1" si="34"/>
        <v>0.15724402708814142</v>
      </c>
      <c r="G259" s="9">
        <f t="shared" ca="1" si="34"/>
        <v>0.32731675842501773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4"/>
        <v>0.12253531850814839</v>
      </c>
      <c r="E260" s="9">
        <f t="shared" ca="1" si="34"/>
        <v>0.11068145446856885</v>
      </c>
      <c r="F260" s="9">
        <f t="shared" ca="1" si="34"/>
        <v>0.15856492603482394</v>
      </c>
      <c r="G260" s="9">
        <f t="shared" ca="1" si="34"/>
        <v>0.34029578282621092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4"/>
        <v>3.921302571439894E-6</v>
      </c>
      <c r="E261" s="9">
        <f t="shared" ca="1" si="34"/>
        <v>3.8538706131287377E-6</v>
      </c>
      <c r="F261" s="9">
        <f t="shared" ca="1" si="34"/>
        <v>3.7213778480312121E-6</v>
      </c>
      <c r="G261" s="9">
        <f t="shared" ca="1" si="34"/>
        <v>3.8288553106626074E-6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4"/>
        <v>5.3571390686092944E-8</v>
      </c>
      <c r="E262" s="9">
        <f t="shared" ca="1" si="34"/>
        <v>5.1396213535916334E-8</v>
      </c>
      <c r="F262" s="9">
        <f t="shared" ca="1" si="34"/>
        <v>2.6112612823299388E-8</v>
      </c>
      <c r="G262" s="9">
        <f t="shared" ca="1" si="34"/>
        <v>1.3883933671166475E-8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4"/>
        <v>6.1145237747106692E-8</v>
      </c>
      <c r="E263" s="9">
        <f t="shared" ca="1" si="34"/>
        <v>5.9173453243677527E-8</v>
      </c>
      <c r="F263" s="9">
        <f t="shared" ca="1" si="34"/>
        <v>1.9054464499555924E-8</v>
      </c>
      <c r="G263" s="9">
        <f t="shared" ca="1" si="34"/>
        <v>6.6754714199720285E-9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4"/>
        <v>1.6271788745245973E-5</v>
      </c>
      <c r="E264" s="9">
        <f t="shared" ca="1" si="34"/>
        <v>1.4897783673924671E-5</v>
      </c>
      <c r="F264" s="9">
        <f t="shared" ca="1" si="34"/>
        <v>1.4898114615715711E-5</v>
      </c>
      <c r="G264" s="9">
        <f t="shared" ca="1" si="34"/>
        <v>1.4944513979157849E-5</v>
      </c>
      <c r="H264" s="9">
        <f t="shared" ca="1" si="34"/>
        <v>1.2310655368629785E-3</v>
      </c>
    </row>
    <row r="265" spans="1:8" x14ac:dyDescent="0.25">
      <c r="A265">
        <v>18</v>
      </c>
      <c r="C265" t="str">
        <f ca="1">OFFSET('2688p stat'!$A$1,A265*20,0)</f>
        <v>non CUDA</v>
      </c>
      <c r="D265" s="9">
        <f t="shared" ca="1" si="34"/>
        <v>2.12702420223423E-5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OFFSET('2688p stat'!$A$1,A266*20,0)</f>
        <v>non CUDA non hash</v>
      </c>
      <c r="D266" s="9">
        <f t="shared" ca="1" si="34"/>
        <v>3.419622613347865E-6</v>
      </c>
      <c r="E266" s="9">
        <f t="shared" ca="1" si="34"/>
        <v>3.4266698615992627E-6</v>
      </c>
      <c r="F266" s="9">
        <f t="shared" ca="1" si="34"/>
        <v>3.426733076268627E-6</v>
      </c>
      <c r="G266" s="9">
        <f t="shared" ca="1" si="34"/>
        <v>3.4385702733088863E-6</v>
      </c>
      <c r="H266" s="9">
        <f t="shared" ca="1" si="34"/>
        <v>2.4567969849231744E-5</v>
      </c>
    </row>
    <row r="267" spans="1:8" x14ac:dyDescent="0.25">
      <c r="A267">
        <v>20</v>
      </c>
      <c r="C267" t="str">
        <f ca="1">OFFSET('2688p stat'!$A$1,A267*20,0)</f>
        <v>Classic ACO</v>
      </c>
      <c r="D267" s="9">
        <f t="shared" ca="1" si="34"/>
        <v>1.0301939693101407E-4</v>
      </c>
      <c r="E267" s="9">
        <f t="shared" ca="1" si="34"/>
        <v>5.9234098195183459E-5</v>
      </c>
      <c r="F267" s="9">
        <f t="shared" ca="1" si="34"/>
        <v>5.9249343832879616E-5</v>
      </c>
      <c r="G267" s="9">
        <f t="shared" ca="1" si="34"/>
        <v>5.9271546249671895E-5</v>
      </c>
      <c r="H267" s="9">
        <f t="shared" ca="1" si="34"/>
        <v>3.8508055941099583E-5</v>
      </c>
    </row>
    <row r="268" spans="1:8" x14ac:dyDescent="0.25">
      <c r="A268">
        <v>21</v>
      </c>
      <c r="C268" t="str">
        <f ca="1">OFFSET('2688p stat'!$A$1,A268*20,0)</f>
        <v>Classic ACO non hash</v>
      </c>
      <c r="D268" s="9">
        <f t="shared" ref="D268:H276" ca="1" si="35">POWER(SQRT(D159)/D105,2)</f>
        <v>3.108388625524744E-5</v>
      </c>
      <c r="E268" s="9">
        <f t="shared" ca="1" si="35"/>
        <v>3.1089912620336818E-5</v>
      </c>
      <c r="F268" s="9">
        <f t="shared" ca="1" si="35"/>
        <v>3.1075760314222757E-5</v>
      </c>
      <c r="G268" s="9">
        <f t="shared" ca="1" si="35"/>
        <v>3.1099182501693819E-5</v>
      </c>
      <c r="H268" s="9">
        <f t="shared" ca="1" si="35"/>
        <v>3.4829486548842355E-5</v>
      </c>
    </row>
    <row r="269" spans="1:8" x14ac:dyDescent="0.25">
      <c r="A269">
        <v>22</v>
      </c>
      <c r="C269" t="str">
        <f ca="1">OFFSET('2688p stat'!$A$1,A269*20,0)</f>
        <v>omp</v>
      </c>
      <c r="D269" s="9">
        <f t="shared" ca="1" si="35"/>
        <v>4.606738811752442E-6</v>
      </c>
      <c r="E269" s="9">
        <f t="shared" ca="1" si="35"/>
        <v>4.6273911551553418E-6</v>
      </c>
      <c r="F269" s="9">
        <f t="shared" ca="1" si="35"/>
        <v>4.6289518334411205E-6</v>
      </c>
      <c r="G269" s="9">
        <f t="shared" ca="1" si="35"/>
        <v>4.6150130394519279E-6</v>
      </c>
      <c r="H269" s="9">
        <f t="shared" ca="1" si="35"/>
        <v>1.3697981229396674E-5</v>
      </c>
    </row>
    <row r="270" spans="1:8" x14ac:dyDescent="0.25">
      <c r="A270">
        <v>23</v>
      </c>
      <c r="C270" t="str">
        <f ca="1">OFFSET('2688p stat'!$A$1,A270*20,0)</f>
        <v>omp non hash</v>
      </c>
      <c r="D270" s="9">
        <f t="shared" ca="1" si="35"/>
        <v>3.976078711631892E-6</v>
      </c>
      <c r="E270" s="9">
        <f t="shared" ca="1" si="35"/>
        <v>4.0022506641360135E-6</v>
      </c>
      <c r="F270" s="9">
        <f t="shared" ca="1" si="35"/>
        <v>4.0025744663785398E-6</v>
      </c>
      <c r="G270" s="9">
        <f t="shared" ca="1" si="35"/>
        <v>4.0097930396644169E-6</v>
      </c>
      <c r="H270" s="9">
        <f t="shared" ca="1" si="35"/>
        <v>3.0275755027431951E-5</v>
      </c>
    </row>
    <row r="271" spans="1:8" x14ac:dyDescent="0.25">
      <c r="A271">
        <v>24</v>
      </c>
      <c r="C271" t="str">
        <f ca="1">OFFSET('2688p stat'!$A$1,A271*20,0)</f>
        <v>non CUDA transp Time</v>
      </c>
      <c r="D271" s="9">
        <f t="shared" ca="1" si="35"/>
        <v>3.3977737663785999E-4</v>
      </c>
      <c r="E271" s="9">
        <f t="shared" ca="1" si="35"/>
        <v>3.4016410529448581E-4</v>
      </c>
      <c r="F271" s="9">
        <f t="shared" ca="1" si="35"/>
        <v>3.4013536258451762E-4</v>
      </c>
      <c r="G271" s="9">
        <f t="shared" ca="1" si="35"/>
        <v>3.4025039912889438E-4</v>
      </c>
      <c r="H271" s="9">
        <f t="shared" ca="1" si="35"/>
        <v>2.6047106112205378E-4</v>
      </c>
    </row>
    <row r="272" spans="1:8" x14ac:dyDescent="0.25">
      <c r="A272">
        <v>25</v>
      </c>
      <c r="C272" t="str">
        <f ca="1">OFFSET('2688p stat'!$A$1,A272*20,0)</f>
        <v>non CUDA transp</v>
      </c>
      <c r="D272" s="9">
        <f t="shared" ca="1" si="35"/>
        <v>5.1187572686564131E-4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 t="str">
        <f ca="1">OFFSET('2688p stat'!$A$1,A273*20,0)</f>
        <v>non CUDA transp non hash</v>
      </c>
      <c r="D273" s="9">
        <f t="shared" ca="1" si="35"/>
        <v>3.5046825749762483E-4</v>
      </c>
      <c r="E273" s="9">
        <f t="shared" ca="1" si="35"/>
        <v>3.5030161134428213E-4</v>
      </c>
      <c r="F273" s="9">
        <f t="shared" ca="1" si="35"/>
        <v>3.5023157594259575E-4</v>
      </c>
      <c r="G273" s="9">
        <f t="shared" ca="1" si="35"/>
        <v>3.4987423840611643E-4</v>
      </c>
      <c r="H273" s="9">
        <f t="shared" ca="1" si="35"/>
        <v>7.6190550223489371E-5</v>
      </c>
    </row>
    <row r="274" spans="1:8" x14ac:dyDescent="0.25">
      <c r="A274">
        <v>27</v>
      </c>
      <c r="C274" t="str">
        <f ca="1">OFFSET('2688p stat'!$A$1,A274*20,0)</f>
        <v>non CUDA transp_AVX Time</v>
      </c>
      <c r="D274" s="9">
        <f t="shared" ca="1" si="35"/>
        <v>5.9680165975193906E-4</v>
      </c>
      <c r="E274" s="9">
        <f t="shared" ca="1" si="35"/>
        <v>5.9866253609384631E-4</v>
      </c>
      <c r="F274" s="9">
        <f t="shared" ca="1" si="35"/>
        <v>5.9857561558725419E-4</v>
      </c>
      <c r="G274" s="9">
        <f t="shared" ca="1" si="35"/>
        <v>5.9900252539721798E-4</v>
      </c>
      <c r="H274" s="9">
        <f t="shared" ca="1" si="35"/>
        <v>1.0136786199031414E-4</v>
      </c>
    </row>
    <row r="275" spans="1:8" x14ac:dyDescent="0.25">
      <c r="A275">
        <v>28</v>
      </c>
      <c r="C275" t="str">
        <f ca="1">OFFSET('2688p stat'!$A$1,A275*20,0)</f>
        <v>non CUDA transp_AVX</v>
      </c>
      <c r="D275" s="9">
        <f t="shared" ca="1" si="35"/>
        <v>5.2552232888347097E-4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 t="str">
        <f ca="1">OFFSET('2688p stat'!$A$1,A276*20,0)</f>
        <v>non CUDA transp_AVX non hash</v>
      </c>
      <c r="D276" s="9">
        <f t="shared" ca="1" si="35"/>
        <v>9.7504397755520116E-4</v>
      </c>
      <c r="E276" s="9">
        <f t="shared" ca="1" si="35"/>
        <v>9.7485590588595561E-4</v>
      </c>
      <c r="F276" s="9">
        <f t="shared" ca="1" si="35"/>
        <v>9.7465777378067829E-4</v>
      </c>
      <c r="G276" s="9">
        <f t="shared" ca="1" si="35"/>
        <v>9.7439132801145341E-4</v>
      </c>
      <c r="H276" s="9">
        <f t="shared" ca="1" si="35"/>
        <v>8.2954054995586506E-4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topLeftCell="A25" zoomScaleNormal="100" workbookViewId="0">
      <selection activeCell="D22" sqref="D22"/>
    </sheetView>
  </sheetViews>
  <sheetFormatPr defaultRowHeight="15" x14ac:dyDescent="0.25"/>
  <cols>
    <col min="3" max="3" width="37.5703125" bestFit="1" customWidth="1"/>
    <col min="4" max="4" width="9" bestFit="1" customWidth="1"/>
    <col min="5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"/>
      <c r="E1" s="1"/>
      <c r="F1" s="1"/>
      <c r="G1" s="1"/>
      <c r="H1" s="1"/>
      <c r="I1" s="1"/>
      <c r="J1" s="1"/>
      <c r="L1" t="s">
        <v>83</v>
      </c>
      <c r="U1" t="s">
        <v>88</v>
      </c>
    </row>
    <row r="2" spans="1:28" ht="15.75" customHeight="1" x14ac:dyDescent="0.25">
      <c r="B2" t="s">
        <v>70</v>
      </c>
      <c r="D2">
        <v>42</v>
      </c>
      <c r="E2">
        <v>84</v>
      </c>
      <c r="F2">
        <v>168</v>
      </c>
      <c r="G2">
        <v>336</v>
      </c>
      <c r="H2">
        <v>672</v>
      </c>
      <c r="I2">
        <v>1344</v>
      </c>
      <c r="J2">
        <v>2688</v>
      </c>
      <c r="L2" t="s">
        <v>70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70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5">
        <f ca="1">'42 end'!J31</f>
        <v>609.29614000000026</v>
      </c>
      <c r="E3" s="5">
        <f ca="1">'84 end'!J31</f>
        <v>924.57632000000012</v>
      </c>
      <c r="F3" s="5">
        <f ca="1">'168 end'!J31</f>
        <v>2502.5612000000001</v>
      </c>
      <c r="G3" s="5">
        <f ca="1">'336 end'!J31</f>
        <v>7985.8086000000048</v>
      </c>
      <c r="H3" s="5"/>
      <c r="I3" s="5"/>
      <c r="J3" s="5"/>
      <c r="L3" t="str">
        <f ca="1">C3</f>
        <v>CUDA Time</v>
      </c>
      <c r="M3" s="5">
        <f ca="1">D$22/D3</f>
        <v>18.755789262016325</v>
      </c>
      <c r="N3" s="5">
        <f t="shared" ref="N3:S3" ca="1" si="0">E$22/E3</f>
        <v>19.025784696713835</v>
      </c>
      <c r="O3" s="5">
        <f t="shared" ca="1" si="0"/>
        <v>11.58601276164595</v>
      </c>
      <c r="P3" s="5">
        <f t="shared" ca="1" si="0"/>
        <v>6.3836593829709321</v>
      </c>
      <c r="Q3" s="5" t="e">
        <f t="shared" ca="1" si="0"/>
        <v>#DIV/0!</v>
      </c>
      <c r="R3" s="5" t="e">
        <f ca="1">I$22/I3</f>
        <v>#DIV/0!</v>
      </c>
      <c r="S3" s="5" t="e">
        <f t="shared" ca="1" si="0"/>
        <v>#DIV/0!</v>
      </c>
      <c r="U3" t="str">
        <f ca="1">L3</f>
        <v>CUDA Time</v>
      </c>
      <c r="V3" s="5">
        <f t="shared" ref="V3:AB3" ca="1" si="1">D3/D$2</f>
        <v>14.507050952380959</v>
      </c>
      <c r="W3" s="5">
        <f t="shared" ca="1" si="1"/>
        <v>11.006860952380954</v>
      </c>
      <c r="X3" s="5">
        <f t="shared" ca="1" si="1"/>
        <v>14.896197619047619</v>
      </c>
      <c r="Y3" s="5">
        <f t="shared" ca="1" si="1"/>
        <v>23.767287500000016</v>
      </c>
      <c r="Z3" s="5">
        <f t="shared" si="1"/>
        <v>0</v>
      </c>
      <c r="AA3" s="5">
        <f t="shared" si="1"/>
        <v>0</v>
      </c>
      <c r="AB3" s="5">
        <f t="shared" si="1"/>
        <v>0</v>
      </c>
    </row>
    <row r="4" spans="1:28" x14ac:dyDescent="0.25">
      <c r="A4">
        <v>2</v>
      </c>
      <c r="C4" t="str">
        <f ca="1">OFFSET('42p stat'!$A$1,A4*20,0)</f>
        <v>CUDA</v>
      </c>
      <c r="D4" s="5">
        <f ca="1">'42 end'!J32</f>
        <v>621.83303999999987</v>
      </c>
      <c r="E4" s="5">
        <f ca="1">'84 end'!J32</f>
        <v>950.87369999999976</v>
      </c>
      <c r="F4" s="5">
        <f ca="1">'168 end'!J32</f>
        <v>2533.3341999999998</v>
      </c>
      <c r="G4" s="5">
        <f ca="1">'336 end'!J32</f>
        <v>8005.8244000000041</v>
      </c>
      <c r="H4" s="5"/>
      <c r="I4" s="5"/>
      <c r="J4" s="5"/>
      <c r="L4" t="str">
        <f t="shared" ref="L4:L15" ca="1" si="2">C4</f>
        <v>CUDA</v>
      </c>
      <c r="M4" s="5">
        <f ca="1">D$22/D4</f>
        <v>18.377650052174779</v>
      </c>
      <c r="N4" s="5">
        <f t="shared" ref="N4:N24" ca="1" si="3">E$22/E4</f>
        <v>18.499607255937356</v>
      </c>
      <c r="O4" s="5">
        <f t="shared" ref="O4:O24" ca="1" si="4">F$22/F4</f>
        <v>11.445274768721793</v>
      </c>
      <c r="P4" s="5">
        <f t="shared" ref="P4:P24" ca="1" si="5">G$22/G4</f>
        <v>6.3676992465635349</v>
      </c>
      <c r="Q4" s="5" t="e">
        <f t="shared" ref="Q4:Q24" ca="1" si="6">H$22/H4</f>
        <v>#DIV/0!</v>
      </c>
      <c r="R4" s="5" t="e">
        <f t="shared" ref="R4:S24" ca="1" si="7">I$22/I4</f>
        <v>#DIV/0!</v>
      </c>
      <c r="S4" s="5" t="e">
        <f t="shared" ca="1" si="7"/>
        <v>#DIV/0!</v>
      </c>
      <c r="U4" t="str">
        <f t="shared" ref="U4:U15" ca="1" si="8">L4</f>
        <v>CUDA</v>
      </c>
      <c r="V4" s="5">
        <f t="shared" ref="V4:V15" ca="1" si="9">D4/D$2</f>
        <v>14.805548571428568</v>
      </c>
      <c r="W4" s="5">
        <f t="shared" ref="W4:W15" ca="1" si="10">E4/E$2</f>
        <v>11.319924999999998</v>
      </c>
      <c r="X4" s="5">
        <f t="shared" ref="X4:X15" ca="1" si="11">F4/F$2</f>
        <v>15.079370238095237</v>
      </c>
      <c r="Y4" s="5">
        <f t="shared" ref="Y4:Y15" ca="1" si="12">G4/G$2</f>
        <v>23.826858333333345</v>
      </c>
      <c r="Z4" s="5">
        <f t="shared" ref="Z4:Z15" si="13">H4/H$2</f>
        <v>0</v>
      </c>
      <c r="AA4" s="5">
        <f t="shared" ref="AA4:AA15" si="14">I4/I$2</f>
        <v>0</v>
      </c>
      <c r="AB4" s="5">
        <f t="shared" ref="AB4:AB15" si="15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5">
        <f ca="1">'42 end'!J33</f>
        <v>715.43992000000003</v>
      </c>
      <c r="E5" s="5">
        <f ca="1">'84 end'!J33</f>
        <v>1050.0088000000003</v>
      </c>
      <c r="F5" s="5">
        <f ca="1">'168 end'!J33</f>
        <v>1819.9572000000001</v>
      </c>
      <c r="G5" s="5">
        <f ca="1">'336 end'!J33</f>
        <v>4390.2708000000011</v>
      </c>
      <c r="H5" s="5"/>
      <c r="I5" s="5"/>
      <c r="J5" s="5"/>
      <c r="L5" t="str">
        <f t="shared" ca="1" si="2"/>
        <v>CUDA non hash</v>
      </c>
      <c r="M5" s="5">
        <f ca="1">D$23/D5</f>
        <v>9.0832138637161854</v>
      </c>
      <c r="N5" s="5">
        <f t="shared" ref="N5:S5" ca="1" si="16">E$23/E5</f>
        <v>11.868075772317331</v>
      </c>
      <c r="O5" s="5">
        <f t="shared" ca="1" si="16"/>
        <v>12.941518624723697</v>
      </c>
      <c r="P5" s="5">
        <f t="shared" ca="1" si="16"/>
        <v>10.365627559921816</v>
      </c>
      <c r="Q5" s="5" t="e">
        <f t="shared" ca="1" si="16"/>
        <v>#DIV/0!</v>
      </c>
      <c r="R5" s="5" t="e">
        <f t="shared" ca="1" si="16"/>
        <v>#DIV/0!</v>
      </c>
      <c r="S5" s="5" t="e">
        <f t="shared" ca="1" si="16"/>
        <v>#DIV/0!</v>
      </c>
      <c r="U5" t="str">
        <f t="shared" ca="1" si="8"/>
        <v>CUDA non hash</v>
      </c>
      <c r="V5" s="5">
        <f t="shared" ca="1" si="9"/>
        <v>17.03428380952381</v>
      </c>
      <c r="W5" s="5">
        <f t="shared" ca="1" si="10"/>
        <v>12.500104761904765</v>
      </c>
      <c r="X5" s="5">
        <f t="shared" ca="1" si="11"/>
        <v>10.833078571428572</v>
      </c>
      <c r="Y5" s="5">
        <f t="shared" ca="1" si="12"/>
        <v>13.066282142857146</v>
      </c>
      <c r="Z5" s="5">
        <f t="shared" si="13"/>
        <v>0</v>
      </c>
      <c r="AA5" s="5">
        <f t="shared" si="14"/>
        <v>0</v>
      </c>
      <c r="AB5" s="5">
        <f t="shared" si="15"/>
        <v>0</v>
      </c>
    </row>
    <row r="6" spans="1:28" x14ac:dyDescent="0.25">
      <c r="A6">
        <v>4</v>
      </c>
      <c r="C6" t="str">
        <f ca="1">OFFSET('42p stat'!$A$1,A6*20,0)</f>
        <v>CUDA ant</v>
      </c>
      <c r="D6" s="5">
        <f ca="1">'42 end'!J34</f>
        <v>690.01287999999988</v>
      </c>
      <c r="E6" s="5">
        <f ca="1">'84 end'!J34</f>
        <v>891.61858000000007</v>
      </c>
      <c r="F6" s="5">
        <f ca="1">'168 end'!J34</f>
        <v>1281.1716000000001</v>
      </c>
      <c r="G6" s="5">
        <f ca="1">'336 end'!J34</f>
        <v>2126.9571999999998</v>
      </c>
      <c r="H6" s="5">
        <f ca="1">'672 end'!J34</f>
        <v>4214.6717999999992</v>
      </c>
      <c r="I6" s="5">
        <f ca="1">'1344 end'!J34</f>
        <v>8062.5625999999975</v>
      </c>
      <c r="J6" s="5">
        <f ca="1">'2688 end'!J34</f>
        <v>16001.091999999993</v>
      </c>
      <c r="L6" t="str">
        <f t="shared" ca="1" si="2"/>
        <v>CUDA ant</v>
      </c>
      <c r="M6" s="5">
        <f t="shared" ref="M6:M24" ca="1" si="17">D$22/D6</f>
        <v>16.561763310852982</v>
      </c>
      <c r="N6" s="5">
        <f t="shared" ca="1" si="3"/>
        <v>19.729052752579467</v>
      </c>
      <c r="O6" s="5">
        <f t="shared" ca="1" si="4"/>
        <v>22.631399259864956</v>
      </c>
      <c r="P6" s="5">
        <f t="shared" ca="1" si="5"/>
        <v>23.967892724874762</v>
      </c>
      <c r="Q6" s="5">
        <f t="shared" ca="1" si="6"/>
        <v>23.002839746620371</v>
      </c>
      <c r="R6" s="5">
        <f t="shared" ca="1" si="7"/>
        <v>23.553620532509115</v>
      </c>
      <c r="S6" s="5">
        <f t="shared" ca="1" si="7"/>
        <v>23.469359466216442</v>
      </c>
      <c r="U6" t="str">
        <f t="shared" ca="1" si="8"/>
        <v>CUDA ant</v>
      </c>
      <c r="V6" s="5">
        <f t="shared" ca="1" si="9"/>
        <v>16.428878095238094</v>
      </c>
      <c r="W6" s="5">
        <f t="shared" ca="1" si="10"/>
        <v>10.614506904761905</v>
      </c>
      <c r="X6" s="5">
        <f t="shared" ca="1" si="11"/>
        <v>7.6260214285714296</v>
      </c>
      <c r="Y6" s="5">
        <f t="shared" ca="1" si="12"/>
        <v>6.3302297619047616</v>
      </c>
      <c r="Z6" s="5">
        <f t="shared" ca="1" si="13"/>
        <v>6.2718330357142849</v>
      </c>
      <c r="AA6" s="5">
        <f t="shared" ca="1" si="14"/>
        <v>5.9989305059523792</v>
      </c>
      <c r="AB6" s="5">
        <f t="shared" ca="1" si="15"/>
        <v>5.95278720238095</v>
      </c>
    </row>
    <row r="7" spans="1:28" x14ac:dyDescent="0.25">
      <c r="A7">
        <v>5</v>
      </c>
      <c r="C7" t="str">
        <f ca="1">OFFSET('42p stat'!$A$1,A7*20,0)</f>
        <v>CUDA ant par</v>
      </c>
      <c r="D7" s="5">
        <f ca="1">'42 end'!J35</f>
        <v>708.17563999999993</v>
      </c>
      <c r="E7" s="5">
        <f ca="1">'84 end'!J35</f>
        <v>899.76060000000007</v>
      </c>
      <c r="F7" s="5">
        <f ca="1">'168 end'!J35</f>
        <v>1276.3671999999997</v>
      </c>
      <c r="G7" s="5">
        <f ca="1">'336 end'!J35</f>
        <v>2072.9452000000001</v>
      </c>
      <c r="H7" s="5">
        <f ca="1">'672 end'!J35</f>
        <v>3781.0229999999983</v>
      </c>
      <c r="I7" s="5">
        <f ca="1">'1344 end'!J35</f>
        <v>7213.9038</v>
      </c>
      <c r="J7" s="5">
        <f ca="1">'2688 end'!J35</f>
        <v>13666.312000000007</v>
      </c>
      <c r="L7" t="str">
        <f t="shared" ca="1" si="2"/>
        <v>CUDA ant par</v>
      </c>
      <c r="M7" s="5">
        <f t="shared" ca="1" si="17"/>
        <v>16.136999572591908</v>
      </c>
      <c r="N7" s="5">
        <f t="shared" ca="1" si="3"/>
        <v>19.55052266125011</v>
      </c>
      <c r="O7" s="5">
        <f t="shared" ca="1" si="4"/>
        <v>22.716586574772535</v>
      </c>
      <c r="P7" s="5">
        <f t="shared" ca="1" si="5"/>
        <v>24.592392505117836</v>
      </c>
      <c r="Q7" s="5">
        <f t="shared" ca="1" si="6"/>
        <v>25.641055344016696</v>
      </c>
      <c r="R7" s="5">
        <f t="shared" ca="1" si="7"/>
        <v>26.324517939925954</v>
      </c>
      <c r="S7" s="5">
        <f t="shared" ca="1" si="7"/>
        <v>27.478911647853483</v>
      </c>
      <c r="U7" t="str">
        <f t="shared" ca="1" si="8"/>
        <v>CUDA ant par</v>
      </c>
      <c r="V7" s="5">
        <f t="shared" ca="1" si="9"/>
        <v>16.861324761904761</v>
      </c>
      <c r="W7" s="5">
        <f t="shared" ca="1" si="10"/>
        <v>10.711435714285715</v>
      </c>
      <c r="X7" s="5">
        <f t="shared" ca="1" si="11"/>
        <v>7.597423809523808</v>
      </c>
      <c r="Y7" s="5">
        <f t="shared" ca="1" si="12"/>
        <v>6.1694797619047623</v>
      </c>
      <c r="Z7" s="5">
        <f t="shared" ca="1" si="13"/>
        <v>5.6265223214285687</v>
      </c>
      <c r="AA7" s="5">
        <f t="shared" ca="1" si="14"/>
        <v>5.3674879464285716</v>
      </c>
      <c r="AB7" s="5">
        <f t="shared" ca="1" si="15"/>
        <v>5.0841934523809549</v>
      </c>
    </row>
    <row r="8" spans="1:28" x14ac:dyDescent="0.25">
      <c r="A8">
        <v>6</v>
      </c>
      <c r="C8" t="str">
        <f ca="1">OFFSET('42p stat'!$A$1,A8*20,0)</f>
        <v>CUDA ant non hash</v>
      </c>
      <c r="D8" s="5">
        <f ca="1">'42 end'!J36</f>
        <v>653.04390000000012</v>
      </c>
      <c r="E8" s="5">
        <f ca="1">'84 end'!J36</f>
        <v>799.75606000000016</v>
      </c>
      <c r="F8" s="5">
        <f ca="1">'168 end'!J36</f>
        <v>1090.7916</v>
      </c>
      <c r="G8" s="5">
        <f ca="1">'336 end'!J36</f>
        <v>1743.2321999999999</v>
      </c>
      <c r="H8" s="5">
        <f ca="1">'672 end'!J36</f>
        <v>3552.8643999999995</v>
      </c>
      <c r="I8" s="5">
        <f ca="1">'1344 end'!J36</f>
        <v>6607.4502000000011</v>
      </c>
      <c r="J8" s="5">
        <f ca="1">'2688 end'!J36</f>
        <v>13102.876</v>
      </c>
      <c r="L8" t="str">
        <f t="shared" ca="1" si="2"/>
        <v>CUDA ant non hash</v>
      </c>
      <c r="M8" s="5">
        <f ca="1">D$23/D8</f>
        <v>9.9510826148134885</v>
      </c>
      <c r="N8" s="5">
        <f t="shared" ref="N8" ca="1" si="18">E$23/E8</f>
        <v>15.581731259404267</v>
      </c>
      <c r="O8" s="5">
        <f t="shared" ref="O8" ca="1" si="19">F$23/F8</f>
        <v>21.592584688037562</v>
      </c>
      <c r="P8" s="5">
        <f t="shared" ref="P8" ca="1" si="20">G$23/G8</f>
        <v>26.105479235640562</v>
      </c>
      <c r="Q8" s="5">
        <f t="shared" ref="Q8" ca="1" si="21">H$23/H8</f>
        <v>25.686450628400003</v>
      </c>
      <c r="R8" s="5">
        <f t="shared" ref="R8:S8" ca="1" si="22">I$23/I8</f>
        <v>27.826177184052021</v>
      </c>
      <c r="S8" s="5">
        <f t="shared" ca="1" si="22"/>
        <v>27.671731000125469</v>
      </c>
      <c r="U8" t="str">
        <f t="shared" ca="1" si="8"/>
        <v>CUDA ant non hash</v>
      </c>
      <c r="V8" s="5">
        <f t="shared" ca="1" si="9"/>
        <v>15.548664285714288</v>
      </c>
      <c r="W8" s="5">
        <f t="shared" ca="1" si="10"/>
        <v>9.5209054761904781</v>
      </c>
      <c r="X8" s="5">
        <f t="shared" ca="1" si="11"/>
        <v>6.492807142857143</v>
      </c>
      <c r="Y8" s="5">
        <f t="shared" ca="1" si="12"/>
        <v>5.1881910714285713</v>
      </c>
      <c r="Z8" s="5">
        <f t="shared" ca="1" si="13"/>
        <v>5.2870005952380943</v>
      </c>
      <c r="AA8" s="5">
        <f t="shared" ca="1" si="14"/>
        <v>4.9162575892857152</v>
      </c>
      <c r="AB8" s="5">
        <f t="shared" ca="1" si="15"/>
        <v>4.8745818452380956</v>
      </c>
    </row>
    <row r="9" spans="1:28" x14ac:dyDescent="0.25">
      <c r="A9">
        <v>7</v>
      </c>
      <c r="C9" t="str">
        <f ca="1">OFFSET('42p stat'!$A$1,A9*20,0)</f>
        <v>CUDA ant add CPU Time</v>
      </c>
      <c r="D9" s="5">
        <f ca="1">'42 end'!J37</f>
        <v>351.59572000000009</v>
      </c>
      <c r="E9" s="5">
        <f ca="1">'84 end'!J37</f>
        <v>571.01588000000004</v>
      </c>
      <c r="F9" s="5">
        <f ca="1">'168 end'!J37</f>
        <v>1076.7697999999998</v>
      </c>
      <c r="G9" s="5">
        <f ca="1">'336 end'!J37</f>
        <v>2120.6459999999993</v>
      </c>
      <c r="H9" s="5">
        <f ca="1">'672 end'!J37</f>
        <v>4326.5331999999999</v>
      </c>
      <c r="I9" s="5">
        <f ca="1">'1344 end'!J37</f>
        <v>8559.216400000003</v>
      </c>
      <c r="J9" s="5">
        <f ca="1">'2688 end'!J37</f>
        <v>16887.406000000006</v>
      </c>
      <c r="L9" s="12" t="str">
        <f t="shared" ca="1" si="2"/>
        <v>CUDA ant add CPU Time</v>
      </c>
      <c r="M9" s="13">
        <f t="shared" ca="1" si="17"/>
        <v>32.502756290662461</v>
      </c>
      <c r="N9" s="13">
        <f t="shared" ca="1" si="3"/>
        <v>30.806130995866518</v>
      </c>
      <c r="O9" s="13">
        <f t="shared" ca="1" si="4"/>
        <v>26.927488122345196</v>
      </c>
      <c r="P9" s="13">
        <f t="shared" ca="1" si="5"/>
        <v>24.039222953760323</v>
      </c>
      <c r="Q9" s="13">
        <f t="shared" ca="1" si="6"/>
        <v>22.408107257792452</v>
      </c>
      <c r="R9" s="13">
        <f t="shared" ca="1" si="7"/>
        <v>22.186907203327625</v>
      </c>
      <c r="S9" s="13">
        <f t="shared" ca="1" si="7"/>
        <v>22.237600019801732</v>
      </c>
      <c r="U9" t="str">
        <f t="shared" ca="1" si="8"/>
        <v>CUDA ant add CPU Time</v>
      </c>
      <c r="V9" s="5">
        <f t="shared" ca="1" si="9"/>
        <v>8.3713266666666684</v>
      </c>
      <c r="W9" s="5">
        <f t="shared" ca="1" si="10"/>
        <v>6.7978080952380955</v>
      </c>
      <c r="X9" s="5">
        <f t="shared" ca="1" si="11"/>
        <v>6.4093440476190464</v>
      </c>
      <c r="Y9" s="5">
        <f t="shared" ca="1" si="12"/>
        <v>6.3114464285714265</v>
      </c>
      <c r="Z9" s="5">
        <f t="shared" ca="1" si="13"/>
        <v>6.4382934523809521</v>
      </c>
      <c r="AA9" s="5">
        <f t="shared" ca="1" si="14"/>
        <v>6.3684645833333358</v>
      </c>
      <c r="AB9" s="5">
        <f t="shared" ca="1" si="15"/>
        <v>6.2825171130952402</v>
      </c>
    </row>
    <row r="10" spans="1:28" x14ac:dyDescent="0.25">
      <c r="A10">
        <v>8</v>
      </c>
      <c r="C10" t="str">
        <f ca="1">OFFSET('42p stat'!$A$1,A10*20,0)</f>
        <v>CUDA ant add CPU</v>
      </c>
      <c r="D10" s="5">
        <f ca="1">'42 end'!J38</f>
        <v>320.60223999999999</v>
      </c>
      <c r="E10" s="5">
        <f ca="1">'84 end'!J38</f>
        <v>573.33996000000013</v>
      </c>
      <c r="F10" s="5">
        <f ca="1">'168 end'!J38</f>
        <v>1089.6977999999997</v>
      </c>
      <c r="G10" s="5">
        <f ca="1">'336 end'!J38</f>
        <v>2122.6612000000005</v>
      </c>
      <c r="H10" s="5">
        <f ca="1">'672 end'!J38</f>
        <v>4315.1707999999999</v>
      </c>
      <c r="I10" s="5">
        <f ca="1">'1344 end'!J38</f>
        <v>8536.6304000000018</v>
      </c>
      <c r="J10" s="5">
        <f ca="1">'2688 end'!J38</f>
        <v>16876.297999999999</v>
      </c>
      <c r="L10" s="12" t="str">
        <f t="shared" ca="1" si="2"/>
        <v>CUDA ant add CPU</v>
      </c>
      <c r="M10" s="13">
        <f t="shared" ca="1" si="17"/>
        <v>35.644885076286428</v>
      </c>
      <c r="N10" s="13">
        <f t="shared" ca="1" si="3"/>
        <v>30.681255846880084</v>
      </c>
      <c r="O10" s="13">
        <f t="shared" ca="1" si="4"/>
        <v>26.608024720248139</v>
      </c>
      <c r="P10" s="13">
        <f t="shared" ca="1" si="5"/>
        <v>24.016400733192835</v>
      </c>
      <c r="Q10" s="13">
        <f t="shared" ca="1" si="6"/>
        <v>22.467110687716001</v>
      </c>
      <c r="R10" s="13">
        <f t="shared" ca="1" si="7"/>
        <v>22.245608759165673</v>
      </c>
      <c r="S10" s="13">
        <f t="shared" ca="1" si="7"/>
        <v>22.252236835353347</v>
      </c>
      <c r="U10" t="str">
        <f t="shared" ca="1" si="8"/>
        <v>CUDA ant add CPU</v>
      </c>
      <c r="V10" s="5">
        <f t="shared" ca="1" si="9"/>
        <v>7.6333866666666665</v>
      </c>
      <c r="W10" s="5">
        <f t="shared" ca="1" si="10"/>
        <v>6.8254757142857159</v>
      </c>
      <c r="X10" s="5">
        <f t="shared" ca="1" si="11"/>
        <v>6.4862964285714266</v>
      </c>
      <c r="Y10" s="5">
        <f t="shared" ca="1" si="12"/>
        <v>6.3174440476190492</v>
      </c>
      <c r="Z10" s="5">
        <f t="shared" ca="1" si="13"/>
        <v>6.4213851190476188</v>
      </c>
      <c r="AA10" s="5">
        <f t="shared" ca="1" si="14"/>
        <v>6.3516595238095253</v>
      </c>
      <c r="AB10" s="5">
        <f t="shared" ca="1" si="15"/>
        <v>6.2783846726190475</v>
      </c>
    </row>
    <row r="11" spans="1:28" x14ac:dyDescent="0.25">
      <c r="A11">
        <v>9</v>
      </c>
      <c r="C11" t="str">
        <f ca="1">OFFSET('42p stat'!$A$1,A11*20,0)</f>
        <v>CUDA ant add CPU non hash</v>
      </c>
      <c r="D11" s="5">
        <f ca="1">'42 end'!J39</f>
        <v>249.62044000000012</v>
      </c>
      <c r="E11" s="5">
        <f ca="1">'84 end'!J39</f>
        <v>491.72515999999996</v>
      </c>
      <c r="F11" s="5">
        <f ca="1">'168 end'!J39</f>
        <v>900.6263399999998</v>
      </c>
      <c r="G11" s="5">
        <f ca="1">'336 end'!J39</f>
        <v>1742.7995999999996</v>
      </c>
      <c r="H11" s="5">
        <f ca="1">'672 end'!J39</f>
        <v>3559.6816000000008</v>
      </c>
      <c r="I11" s="5">
        <f ca="1">'1344 end'!J39</f>
        <v>7105.6752000000015</v>
      </c>
      <c r="J11" s="5">
        <f ca="1">'2688 end'!J39</f>
        <v>13991.490000000002</v>
      </c>
      <c r="L11" t="str">
        <f t="shared" ca="1" si="2"/>
        <v>CUDA ant add CPU non hash</v>
      </c>
      <c r="M11" s="5">
        <f ca="1">D$23/D11</f>
        <v>26.033500301497732</v>
      </c>
      <c r="N11" s="5">
        <f t="shared" ref="N11" ca="1" si="23">E$23/E11</f>
        <v>25.342579582464314</v>
      </c>
      <c r="O11" s="5">
        <f t="shared" ref="O11" ca="1" si="24">F$23/F11</f>
        <v>26.151811193974179</v>
      </c>
      <c r="P11" s="5">
        <f t="shared" ref="P11" ca="1" si="25">G$23/G11</f>
        <v>26.111959171897919</v>
      </c>
      <c r="Q11" s="5">
        <f t="shared" ref="Q11" ca="1" si="26">H$23/H11</f>
        <v>25.63725811881601</v>
      </c>
      <c r="R11" s="5">
        <f t="shared" ref="R11:S11" ca="1" si="27">I$23/I11</f>
        <v>25.875103325859865</v>
      </c>
      <c r="S11" s="5">
        <f t="shared" ca="1" si="27"/>
        <v>25.91427074600346</v>
      </c>
      <c r="U11" t="str">
        <f t="shared" ca="1" si="8"/>
        <v>CUDA ant add CPU non hash</v>
      </c>
      <c r="V11" s="5">
        <f t="shared" ca="1" si="9"/>
        <v>5.943343809523812</v>
      </c>
      <c r="W11" s="5">
        <f t="shared" ca="1" si="10"/>
        <v>5.8538709523809516</v>
      </c>
      <c r="X11" s="5">
        <f t="shared" ca="1" si="11"/>
        <v>5.3608710714285701</v>
      </c>
      <c r="Y11" s="5">
        <f t="shared" ca="1" si="12"/>
        <v>5.1869035714285703</v>
      </c>
      <c r="Z11" s="5">
        <f t="shared" ca="1" si="13"/>
        <v>5.2971452380952391</v>
      </c>
      <c r="AA11" s="5">
        <f t="shared" ca="1" si="14"/>
        <v>5.2869607142857156</v>
      </c>
      <c r="AB11" s="5">
        <f t="shared" ca="1" si="15"/>
        <v>5.205167410714286</v>
      </c>
    </row>
    <row r="12" spans="1:28" x14ac:dyDescent="0.25">
      <c r="A12">
        <v>10</v>
      </c>
      <c r="C12" t="str">
        <f ca="1">OFFSET('42p stat'!$A$1,A12*20,0)</f>
        <v>CUDA ant add CPU12</v>
      </c>
      <c r="D12" s="5">
        <f ca="1">'42 end'!J40</f>
        <v>1048.9205999999999</v>
      </c>
      <c r="E12" s="5">
        <f ca="1">'84 end'!J40</f>
        <v>1712.3050000000003</v>
      </c>
      <c r="F12" s="5">
        <f ca="1">'168 end'!J40</f>
        <v>3391.8617999999997</v>
      </c>
      <c r="G12" s="5">
        <f ca="1">'336 end'!J40</f>
        <v>6120.120799999997</v>
      </c>
      <c r="H12" s="5">
        <f ca="1">'672 end'!J40</f>
        <v>11870.896000000001</v>
      </c>
      <c r="I12" s="5">
        <f ca="1">'1344 end'!J40</f>
        <v>21949.096000000001</v>
      </c>
      <c r="J12" s="5">
        <f ca="1">'2688 end'!J40</f>
        <v>36711.920000000013</v>
      </c>
      <c r="L12" t="str">
        <f t="shared" ca="1" si="2"/>
        <v>CUDA ant add CPU12</v>
      </c>
      <c r="M12" s="5">
        <f t="shared" ca="1" si="17"/>
        <v>10.894847522300545</v>
      </c>
      <c r="N12" s="5">
        <f t="shared" ca="1" si="3"/>
        <v>10.273163951515643</v>
      </c>
      <c r="O12" s="5">
        <f t="shared" ca="1" si="4"/>
        <v>8.5483158541424089</v>
      </c>
      <c r="P12" s="5">
        <f t="shared" ca="1" si="5"/>
        <v>8.3296855839839008</v>
      </c>
      <c r="Q12" s="5">
        <f t="shared" ca="1" si="6"/>
        <v>8.1669841939479539</v>
      </c>
      <c r="R12" s="5">
        <f t="shared" ca="1" si="7"/>
        <v>8.6519526817869856</v>
      </c>
      <c r="S12" s="5">
        <f t="shared" ca="1" si="7"/>
        <v>10.229249246566235</v>
      </c>
      <c r="U12" t="str">
        <f t="shared" ca="1" si="8"/>
        <v>CUDA ant add CPU12</v>
      </c>
      <c r="V12" s="5">
        <f t="shared" ca="1" si="9"/>
        <v>24.974299999999999</v>
      </c>
      <c r="W12" s="5">
        <f t="shared" ca="1" si="10"/>
        <v>20.384583333333335</v>
      </c>
      <c r="X12" s="5">
        <f t="shared" ca="1" si="11"/>
        <v>20.189653571428568</v>
      </c>
      <c r="Y12" s="5">
        <f t="shared" ca="1" si="12"/>
        <v>18.21464523809523</v>
      </c>
      <c r="Z12" s="5">
        <f t="shared" ca="1" si="13"/>
        <v>17.665023809523809</v>
      </c>
      <c r="AA12" s="5">
        <f t="shared" ca="1" si="14"/>
        <v>16.331172619047621</v>
      </c>
      <c r="AB12" s="5">
        <f t="shared" ca="1" si="15"/>
        <v>13.657708333333337</v>
      </c>
    </row>
    <row r="13" spans="1:28" x14ac:dyDescent="0.25">
      <c r="A13">
        <v>11</v>
      </c>
      <c r="C13" t="str">
        <f ca="1">OFFSET('42p stat'!$A$1,A13*20,0)</f>
        <v>CUDA opt</v>
      </c>
      <c r="D13" s="5">
        <f ca="1">'42 end'!J41</f>
        <v>636.44506000000001</v>
      </c>
      <c r="E13" s="5">
        <f ca="1">'84 end'!J41</f>
        <v>950.66339999999991</v>
      </c>
      <c r="F13" s="5">
        <f ca="1">'168 end'!J41</f>
        <v>2534.2168000000001</v>
      </c>
      <c r="G13" s="5">
        <f ca="1">'336 end'!J41</f>
        <v>8008.997800000001</v>
      </c>
      <c r="H13" s="5"/>
      <c r="I13" s="5"/>
      <c r="J13" s="5"/>
      <c r="L13" t="str">
        <f t="shared" ca="1" si="2"/>
        <v>CUDA opt</v>
      </c>
      <c r="M13" s="5">
        <f t="shared" ca="1" si="17"/>
        <v>17.955721111261354</v>
      </c>
      <c r="N13" s="5">
        <f t="shared" ca="1" si="3"/>
        <v>18.503699627018353</v>
      </c>
      <c r="O13" s="5">
        <f t="shared" ca="1" si="4"/>
        <v>11.441288685324793</v>
      </c>
      <c r="P13" s="5">
        <f t="shared" ca="1" si="5"/>
        <v>6.36517617722407</v>
      </c>
      <c r="Q13" s="5" t="e">
        <f t="shared" ca="1" si="6"/>
        <v>#DIV/0!</v>
      </c>
      <c r="R13" s="5" t="e">
        <f t="shared" ca="1" si="7"/>
        <v>#DIV/0!</v>
      </c>
      <c r="S13" s="5" t="e">
        <f t="shared" ca="1" si="7"/>
        <v>#DIV/0!</v>
      </c>
      <c r="U13" t="str">
        <f t="shared" ca="1" si="8"/>
        <v>CUDA opt</v>
      </c>
      <c r="V13" s="5">
        <f t="shared" ca="1" si="9"/>
        <v>15.15345380952381</v>
      </c>
      <c r="W13" s="5">
        <f t="shared" ca="1" si="10"/>
        <v>11.317421428571427</v>
      </c>
      <c r="X13" s="5">
        <f t="shared" ca="1" si="11"/>
        <v>15.08462380952381</v>
      </c>
      <c r="Y13" s="5">
        <f t="shared" ca="1" si="12"/>
        <v>23.836302976190478</v>
      </c>
      <c r="Z13" s="5">
        <f t="shared" si="13"/>
        <v>0</v>
      </c>
      <c r="AA13" s="5">
        <f t="shared" si="14"/>
        <v>0</v>
      </c>
      <c r="AB13" s="5">
        <f t="shared" si="15"/>
        <v>0</v>
      </c>
    </row>
    <row r="14" spans="1:28" x14ac:dyDescent="0.25">
      <c r="A14">
        <v>12</v>
      </c>
      <c r="C14" t="str">
        <f ca="1">OFFSET('42p stat'!$A$1,A14*20,0)</f>
        <v>CUDA opt Time</v>
      </c>
      <c r="D14" s="5">
        <f ca="1">'42 end'!J42</f>
        <v>623.72485999999992</v>
      </c>
      <c r="E14" s="5">
        <f ca="1">'84 end'!J42</f>
        <v>934.48513999999977</v>
      </c>
      <c r="F14" s="5">
        <f ca="1">'168 end'!J42</f>
        <v>2521.6718000000001</v>
      </c>
      <c r="G14" s="5">
        <f ca="1">'336 end'!J42</f>
        <v>8000.4843999999994</v>
      </c>
      <c r="H14" s="5"/>
      <c r="I14" s="5"/>
      <c r="J14" s="5"/>
      <c r="L14" t="str">
        <f t="shared" ca="1" si="2"/>
        <v>CUDA opt Time</v>
      </c>
      <c r="M14" s="5">
        <f t="shared" ca="1" si="17"/>
        <v>18.321908798055606</v>
      </c>
      <c r="N14" s="5">
        <f t="shared" ca="1" si="3"/>
        <v>18.824044649869982</v>
      </c>
      <c r="O14" s="5">
        <f t="shared" ca="1" si="4"/>
        <v>11.498207657316867</v>
      </c>
      <c r="P14" s="5">
        <f t="shared" ca="1" si="5"/>
        <v>6.3719494284621065</v>
      </c>
      <c r="Q14" s="5" t="e">
        <f t="shared" ca="1" si="6"/>
        <v>#DIV/0!</v>
      </c>
      <c r="R14" s="5" t="e">
        <f t="shared" ca="1" si="7"/>
        <v>#DIV/0!</v>
      </c>
      <c r="S14" s="5" t="e">
        <f t="shared" ca="1" si="7"/>
        <v>#DIV/0!</v>
      </c>
      <c r="U14" t="str">
        <f t="shared" ca="1" si="8"/>
        <v>CUDA opt Time</v>
      </c>
      <c r="V14" s="5">
        <f t="shared" ca="1" si="9"/>
        <v>14.850591904761902</v>
      </c>
      <c r="W14" s="5">
        <f t="shared" ca="1" si="10"/>
        <v>11.124823095238092</v>
      </c>
      <c r="X14" s="5">
        <f t="shared" ca="1" si="11"/>
        <v>15.00995119047619</v>
      </c>
      <c r="Y14" s="5">
        <f t="shared" ca="1" si="12"/>
        <v>23.810965476190475</v>
      </c>
      <c r="Z14" s="5">
        <f t="shared" si="13"/>
        <v>0</v>
      </c>
      <c r="AA14" s="5">
        <f t="shared" si="14"/>
        <v>0</v>
      </c>
      <c r="AB14" s="5">
        <f t="shared" si="15"/>
        <v>0</v>
      </c>
    </row>
    <row r="15" spans="1:28" x14ac:dyDescent="0.25">
      <c r="A15">
        <v>13</v>
      </c>
      <c r="C15" t="str">
        <f ca="1">OFFSET('42p stat'!$A$1,A15*20,0)</f>
        <v>CUDA opt non hash</v>
      </c>
      <c r="D15" s="5">
        <f ca="1">'42 end'!J43</f>
        <v>477.18153999999993</v>
      </c>
      <c r="E15" s="5">
        <f ca="1">'84 end'!J43</f>
        <v>560.8957200000001</v>
      </c>
      <c r="F15" s="5">
        <f ca="1">'168 end'!J43</f>
        <v>850.37472000000025</v>
      </c>
      <c r="G15" s="5">
        <f ca="1">'336 end'!J43</f>
        <v>2544.2030000000004</v>
      </c>
      <c r="H15" s="5"/>
      <c r="I15" s="5"/>
      <c r="J15" s="5"/>
      <c r="L15" t="str">
        <f t="shared" ca="1" si="2"/>
        <v>CUDA opt non hash</v>
      </c>
      <c r="M15" s="5">
        <f ca="1">D$23/D15</f>
        <v>13.618493707866403</v>
      </c>
      <c r="N15" s="5">
        <f t="shared" ref="N15" ca="1" si="28">E$23/E15</f>
        <v>22.217292012854003</v>
      </c>
      <c r="O15" s="5">
        <f t="shared" ref="O15" ca="1" si="29">F$23/F15</f>
        <v>27.697213294393304</v>
      </c>
      <c r="P15" s="5">
        <f t="shared" ref="P15" ca="1" si="30">G$23/G15</f>
        <v>17.88690289257579</v>
      </c>
      <c r="Q15" s="5" t="e">
        <f t="shared" ref="Q15" ca="1" si="31">H$23/H15</f>
        <v>#DIV/0!</v>
      </c>
      <c r="R15" s="5" t="e">
        <f t="shared" ref="R15:S15" ca="1" si="32">I$23/I15</f>
        <v>#DIV/0!</v>
      </c>
      <c r="S15" s="5" t="e">
        <f t="shared" ca="1" si="32"/>
        <v>#DIV/0!</v>
      </c>
      <c r="U15" t="str">
        <f t="shared" ca="1" si="8"/>
        <v>CUDA opt non hash</v>
      </c>
      <c r="V15" s="5">
        <f t="shared" ca="1" si="9"/>
        <v>11.361465238095237</v>
      </c>
      <c r="W15" s="5">
        <f t="shared" ca="1" si="10"/>
        <v>6.6773300000000013</v>
      </c>
      <c r="X15" s="5">
        <f t="shared" ca="1" si="11"/>
        <v>5.0617542857142874</v>
      </c>
      <c r="Y15" s="5">
        <f t="shared" ca="1" si="12"/>
        <v>7.5720327380952392</v>
      </c>
      <c r="Z15" s="5">
        <f t="shared" si="13"/>
        <v>0</v>
      </c>
      <c r="AA15" s="5">
        <f t="shared" si="14"/>
        <v>0</v>
      </c>
      <c r="AB15" s="5">
        <f t="shared" si="15"/>
        <v>0</v>
      </c>
    </row>
    <row r="16" spans="1:28" x14ac:dyDescent="0.25">
      <c r="A16">
        <v>14</v>
      </c>
      <c r="C16" t="str">
        <f ca="1">OFFSET('42p stat'!$A$1,A16*20,0)</f>
        <v>CUDA opt ant</v>
      </c>
      <c r="D16" s="5">
        <f ca="1">'42 end'!J44</f>
        <v>709.48910000000001</v>
      </c>
      <c r="E16" s="5">
        <f ca="1">'84 end'!J44</f>
        <v>892.68696</v>
      </c>
      <c r="F16" s="5">
        <f ca="1">'168 end'!J44</f>
        <v>1284.5307999999998</v>
      </c>
      <c r="G16" s="5">
        <f ca="1">'336 end'!J44</f>
        <v>2124.2251999999994</v>
      </c>
      <c r="H16" s="5">
        <f ca="1">'672 end'!J44</f>
        <v>4276.0118000000011</v>
      </c>
      <c r="I16" s="5">
        <f ca="1">'1344 end'!J44</f>
        <v>8065.4731999999985</v>
      </c>
      <c r="J16" s="5">
        <f ca="1">'2688 end'!J44</f>
        <v>16023.606000000002</v>
      </c>
      <c r="L16" t="str">
        <f t="shared" ref="L16:L25" ca="1" si="33">C16</f>
        <v>CUDA opt ant</v>
      </c>
      <c r="M16" s="5">
        <f t="shared" ca="1" si="17"/>
        <v>16.107125535825709</v>
      </c>
      <c r="N16" s="5">
        <f t="shared" ca="1" si="3"/>
        <v>19.705440751593365</v>
      </c>
      <c r="O16" s="5">
        <f t="shared" ca="1" si="4"/>
        <v>22.572215473541007</v>
      </c>
      <c r="P16" s="5">
        <f t="shared" ca="1" si="5"/>
        <v>23.998718214999055</v>
      </c>
      <c r="Q16" s="5">
        <f t="shared" ca="1" si="6"/>
        <v>22.672860725033541</v>
      </c>
      <c r="R16" s="5">
        <f t="shared" ca="1" si="7"/>
        <v>23.545120700419666</v>
      </c>
      <c r="S16" s="5">
        <f t="shared" ca="1" si="7"/>
        <v>23.43638379525807</v>
      </c>
      <c r="U16" t="str">
        <f t="shared" ref="U16:U25" ca="1" si="34">L16</f>
        <v>CUDA opt ant</v>
      </c>
      <c r="V16" s="5">
        <f t="shared" ref="V16:V25" ca="1" si="35">D16/D$2</f>
        <v>16.892597619047621</v>
      </c>
      <c r="W16" s="5">
        <f t="shared" ref="W16:W25" ca="1" si="36">E16/E$2</f>
        <v>10.627225714285714</v>
      </c>
      <c r="X16" s="5">
        <f t="shared" ref="X16:X25" ca="1" si="37">F16/F$2</f>
        <v>7.6460166666666654</v>
      </c>
      <c r="Y16" s="5">
        <f t="shared" ref="Y16:Y25" ca="1" si="38">G16/G$2</f>
        <v>6.3220988095238075</v>
      </c>
      <c r="Z16" s="5">
        <f t="shared" ref="Z16:Z25" ca="1" si="39">H16/H$2</f>
        <v>6.3631127976190491</v>
      </c>
      <c r="AA16" s="5">
        <f t="shared" ref="AA16:AB25" ca="1" si="40">I16/I$2</f>
        <v>6.00109613095238</v>
      </c>
      <c r="AB16" s="5">
        <f t="shared" ca="1" si="40"/>
        <v>5.9611629464285718</v>
      </c>
    </row>
    <row r="17" spans="1:28" x14ac:dyDescent="0.25">
      <c r="A17">
        <v>15</v>
      </c>
      <c r="C17" t="str">
        <f ca="1">OFFSET('42p stat'!$A$1,A17*20,0)</f>
        <v>CUDA opt ant non hash</v>
      </c>
      <c r="D17" s="5">
        <f ca="1">'42 end'!J45</f>
        <v>657.66059999999982</v>
      </c>
      <c r="E17" s="5">
        <f ca="1">'84 end'!J45</f>
        <v>796.12213999999994</v>
      </c>
      <c r="F17" s="5">
        <f ca="1">'168 end'!J45</f>
        <v>1099.4201999999998</v>
      </c>
      <c r="G17" s="5">
        <f ca="1">'336 end'!J45</f>
        <v>1753.4082000000003</v>
      </c>
      <c r="H17" s="5">
        <f ca="1">'672 end'!J45</f>
        <v>3567.0107999999996</v>
      </c>
      <c r="I17" s="5">
        <f ca="1">'1344 end'!J45</f>
        <v>6604.5706000000009</v>
      </c>
      <c r="J17" s="5">
        <f ca="1">'2688 end'!J45</f>
        <v>13124.308000000001</v>
      </c>
      <c r="L17" t="str">
        <f t="shared" ca="1" si="33"/>
        <v>CUDA opt ant non hash</v>
      </c>
      <c r="M17" s="5">
        <f ca="1">D$23/D17</f>
        <v>9.881227186180837</v>
      </c>
      <c r="N17" s="5">
        <f t="shared" ref="N17" ca="1" si="41">E$23/E17</f>
        <v>15.652854472807398</v>
      </c>
      <c r="O17" s="5">
        <f t="shared" ref="O17" ca="1" si="42">F$23/F17</f>
        <v>21.423119204104122</v>
      </c>
      <c r="P17" s="5">
        <f t="shared" ref="P17" ca="1" si="43">G$23/G17</f>
        <v>25.953974664884083</v>
      </c>
      <c r="Q17" s="13">
        <f t="shared" ref="Q17" ca="1" si="44">H$23/H17</f>
        <v>25.584580792410271</v>
      </c>
      <c r="R17" s="13">
        <f t="shared" ref="R17:S17" ca="1" si="45">I$23/I17</f>
        <v>27.838309427716613</v>
      </c>
      <c r="S17" s="13">
        <f t="shared" ca="1" si="45"/>
        <v>27.626543052784193</v>
      </c>
      <c r="U17" t="str">
        <f t="shared" ca="1" si="34"/>
        <v>CUDA opt ant non hash</v>
      </c>
      <c r="V17" s="5">
        <f t="shared" ca="1" si="35"/>
        <v>15.65858571428571</v>
      </c>
      <c r="W17" s="5">
        <f t="shared" ca="1" si="36"/>
        <v>9.4776445238095235</v>
      </c>
      <c r="X17" s="5">
        <f t="shared" ca="1" si="37"/>
        <v>6.5441678571428561</v>
      </c>
      <c r="Y17" s="5">
        <f t="shared" ca="1" si="38"/>
        <v>5.2184767857142864</v>
      </c>
      <c r="Z17" s="5">
        <f t="shared" ca="1" si="39"/>
        <v>5.3080517857142855</v>
      </c>
      <c r="AA17" s="5">
        <f t="shared" ca="1" si="40"/>
        <v>4.9141150297619056</v>
      </c>
      <c r="AB17" s="5">
        <f t="shared" ca="1" si="40"/>
        <v>4.8825550595238099</v>
      </c>
    </row>
    <row r="18" spans="1:28" x14ac:dyDescent="0.25">
      <c r="A18">
        <v>16</v>
      </c>
      <c r="C18" t="str">
        <f ca="1">OFFSET('42p stat'!$A$1,A18*20,0)</f>
        <v>CUDA opt ant par</v>
      </c>
      <c r="D18" s="5">
        <f ca="1">'42 end'!J46</f>
        <v>685.30993999999987</v>
      </c>
      <c r="E18" s="5">
        <f ca="1">'84 end'!J46</f>
        <v>898.18790000000013</v>
      </c>
      <c r="F18" s="5">
        <f ca="1">'168 end'!J46</f>
        <v>1287.0846000000001</v>
      </c>
      <c r="G18" s="5">
        <f ca="1">'336 end'!J46</f>
        <v>2073.2855999999997</v>
      </c>
      <c r="H18" s="5">
        <f ca="1">'672 end'!J46</f>
        <v>3790.934600000001</v>
      </c>
      <c r="I18" s="5">
        <f ca="1">'1344 end'!J46</f>
        <v>7211.4241999999995</v>
      </c>
      <c r="J18" s="5">
        <f ca="1">'2688 end'!J46</f>
        <v>13679.054000000004</v>
      </c>
      <c r="L18" t="str">
        <f t="shared" ca="1" si="33"/>
        <v>CUDA opt ant par</v>
      </c>
      <c r="M18" s="5">
        <f t="shared" ca="1" si="17"/>
        <v>16.675418424545253</v>
      </c>
      <c r="N18" s="5">
        <f t="shared" ca="1" si="3"/>
        <v>19.58475503845019</v>
      </c>
      <c r="O18" s="5">
        <f t="shared" ca="1" si="4"/>
        <v>22.527428266953084</v>
      </c>
      <c r="P18" s="5">
        <f t="shared" ca="1" si="5"/>
        <v>24.588354831577472</v>
      </c>
      <c r="Q18" s="13">
        <f t="shared" ca="1" si="6"/>
        <v>25.574015441996803</v>
      </c>
      <c r="R18" s="13">
        <f t="shared" ca="1" si="7"/>
        <v>26.333569449429977</v>
      </c>
      <c r="S18" s="13">
        <f t="shared" ca="1" si="7"/>
        <v>27.453315119598177</v>
      </c>
      <c r="U18" t="str">
        <f t="shared" ca="1" si="34"/>
        <v>CUDA opt ant par</v>
      </c>
      <c r="V18" s="5">
        <f t="shared" ca="1" si="35"/>
        <v>16.316903333333329</v>
      </c>
      <c r="W18" s="5">
        <f t="shared" ca="1" si="36"/>
        <v>10.692713095238096</v>
      </c>
      <c r="X18" s="5">
        <f t="shared" ca="1" si="37"/>
        <v>7.6612178571428577</v>
      </c>
      <c r="Y18" s="5">
        <f t="shared" ca="1" si="38"/>
        <v>6.1704928571428566</v>
      </c>
      <c r="Z18" s="5">
        <f t="shared" ca="1" si="39"/>
        <v>5.6412717261904772</v>
      </c>
      <c r="AA18" s="5">
        <f t="shared" ca="1" si="40"/>
        <v>5.3656430059523803</v>
      </c>
      <c r="AB18" s="5">
        <f t="shared" ca="1" si="40"/>
        <v>5.0889337797619065</v>
      </c>
    </row>
    <row r="19" spans="1:28" x14ac:dyDescent="0.25">
      <c r="A19">
        <v>17</v>
      </c>
      <c r="C19" t="str">
        <f ca="1">OFFSET('42p stat'!$A$1,A19*20,0)</f>
        <v>non CUDA Time</v>
      </c>
      <c r="D19" s="5">
        <f ca="1">'42 end'!J47</f>
        <v>626.82474000000002</v>
      </c>
      <c r="E19" s="5">
        <f ca="1">'84 end'!J47</f>
        <v>1111.4412</v>
      </c>
      <c r="F19" s="5">
        <f ca="1">'168 end'!J47</f>
        <v>2035.4629999999993</v>
      </c>
      <c r="G19" s="5">
        <f ca="1">'336 end'!J47</f>
        <v>3839.7152000000001</v>
      </c>
      <c r="H19" s="5">
        <f ca="1">'672 end'!J47</f>
        <v>7721.9495999999981</v>
      </c>
      <c r="I19" s="5">
        <f ca="1">'1344 end'!J47</f>
        <v>15088.376</v>
      </c>
      <c r="J19" s="5">
        <f ca="1">'2688 end'!J47</f>
        <v>30291.396000000001</v>
      </c>
      <c r="L19" t="str">
        <f t="shared" ca="1" si="33"/>
        <v>non CUDA Time</v>
      </c>
      <c r="M19" s="5">
        <f t="shared" ca="1" si="17"/>
        <v>18.231300187672872</v>
      </c>
      <c r="N19" s="5">
        <f t="shared" ca="1" si="3"/>
        <v>15.827009112132965</v>
      </c>
      <c r="O19" s="5">
        <f t="shared" ca="1" si="4"/>
        <v>14.244771828326044</v>
      </c>
      <c r="P19" s="5">
        <f t="shared" ca="1" si="5"/>
        <v>13.276683124831756</v>
      </c>
      <c r="Q19" s="5">
        <f t="shared" ca="1" si="6"/>
        <v>12.555044389308112</v>
      </c>
      <c r="R19" s="5">
        <f t="shared" ca="1" si="7"/>
        <v>12.586015884015616</v>
      </c>
      <c r="S19" s="5">
        <f t="shared" ca="1" si="7"/>
        <v>12.397427309061623</v>
      </c>
      <c r="U19" t="str">
        <f t="shared" ca="1" si="34"/>
        <v>non CUDA Time</v>
      </c>
      <c r="V19" s="5">
        <f t="shared" ca="1" si="35"/>
        <v>14.924398571428572</v>
      </c>
      <c r="W19" s="5">
        <f t="shared" ca="1" si="36"/>
        <v>13.231442857142858</v>
      </c>
      <c r="X19" s="5">
        <f t="shared" ca="1" si="37"/>
        <v>12.115851190476187</v>
      </c>
      <c r="Y19" s="5">
        <f t="shared" ca="1" si="38"/>
        <v>11.42772380952381</v>
      </c>
      <c r="Z19" s="5">
        <f t="shared" ca="1" si="39"/>
        <v>11.490996428571426</v>
      </c>
      <c r="AA19" s="5">
        <f t="shared" ca="1" si="40"/>
        <v>11.226470238095239</v>
      </c>
      <c r="AB19" s="5">
        <f t="shared" ca="1" si="40"/>
        <v>11.269120535714286</v>
      </c>
    </row>
    <row r="20" spans="1:28" x14ac:dyDescent="0.25">
      <c r="A20">
        <v>18</v>
      </c>
      <c r="C20" t="str">
        <f ca="1">OFFSET('42p stat'!$A$1,A20*20,0)</f>
        <v>non CUDA</v>
      </c>
      <c r="D20" s="5">
        <f ca="1">'42 end'!J48</f>
        <v>551.56651999999997</v>
      </c>
      <c r="E20" s="5">
        <f ca="1">'84 end'!J48</f>
        <v>1036.6009999999999</v>
      </c>
      <c r="F20" s="5">
        <f ca="1">'168 end'!J48</f>
        <v>1976.7927999999995</v>
      </c>
      <c r="G20" s="5">
        <f ca="1">'336 end'!J48</f>
        <v>3790.9865999999993</v>
      </c>
      <c r="H20" s="5">
        <f ca="1">'672 end'!J48</f>
        <v>7723.2698</v>
      </c>
      <c r="I20" s="5">
        <f ca="1">'1344 end'!J48</f>
        <v>15028.557999999997</v>
      </c>
      <c r="J20" s="5">
        <f ca="1">'2688 end'!J48</f>
        <v>29924.610000000008</v>
      </c>
      <c r="L20" t="str">
        <f t="shared" ca="1" si="33"/>
        <v>non CUDA</v>
      </c>
      <c r="M20" s="5">
        <f ca="1">D$22/D20</f>
        <v>20.718860890976487</v>
      </c>
      <c r="N20" s="5">
        <f t="shared" ca="1" si="3"/>
        <v>16.969682645492334</v>
      </c>
      <c r="O20" s="5">
        <f t="shared" ca="1" si="4"/>
        <v>14.667549375938648</v>
      </c>
      <c r="P20" s="5">
        <f t="shared" ca="1" si="5"/>
        <v>13.447339011960635</v>
      </c>
      <c r="Q20" s="5">
        <f t="shared" ca="1" si="6"/>
        <v>12.552898255606712</v>
      </c>
      <c r="R20" s="5">
        <f t="shared" ca="1" si="7"/>
        <v>12.636111861164594</v>
      </c>
      <c r="S20" s="5">
        <f t="shared" ca="1" si="7"/>
        <v>12.549382598469952</v>
      </c>
      <c r="U20" t="str">
        <f t="shared" ca="1" si="34"/>
        <v>non CUDA</v>
      </c>
      <c r="V20" s="5">
        <f t="shared" ca="1" si="35"/>
        <v>13.132536190476189</v>
      </c>
      <c r="W20" s="5">
        <f t="shared" ca="1" si="36"/>
        <v>12.340488095238094</v>
      </c>
      <c r="X20" s="5">
        <f t="shared" ca="1" si="37"/>
        <v>11.766623809523807</v>
      </c>
      <c r="Y20" s="5">
        <f t="shared" ca="1" si="38"/>
        <v>11.282698214285713</v>
      </c>
      <c r="Z20" s="5">
        <f t="shared" ca="1" si="39"/>
        <v>11.492961011904763</v>
      </c>
      <c r="AA20" s="5">
        <f t="shared" ca="1" si="40"/>
        <v>11.181962797619045</v>
      </c>
      <c r="AB20" s="5">
        <f t="shared" ca="1" si="40"/>
        <v>11.132667410714289</v>
      </c>
    </row>
    <row r="21" spans="1:28" x14ac:dyDescent="0.25">
      <c r="A21">
        <v>19</v>
      </c>
      <c r="C21" t="str">
        <f ca="1">OFFSET('42p stat'!$A$1,A21*20,0)</f>
        <v>non CUDA non hash</v>
      </c>
      <c r="D21" s="5">
        <f ca="1">'42 end'!J49</f>
        <v>455.69237999999984</v>
      </c>
      <c r="E21" s="5">
        <f ca="1">'84 end'!J49</f>
        <v>904.12414000000001</v>
      </c>
      <c r="F21" s="5">
        <f ca="1">'168 end'!J49</f>
        <v>1780.4276</v>
      </c>
      <c r="G21" s="5">
        <f ca="1">'336 end'!J49</f>
        <v>3501.4155999999994</v>
      </c>
      <c r="H21" s="5">
        <f ca="1">'672 end'!J49</f>
        <v>7314.6512000000012</v>
      </c>
      <c r="I21" s="5">
        <f ca="1">'1344 end'!J49</f>
        <v>14353.47</v>
      </c>
      <c r="J21" s="5">
        <f ca="1">'2688 end'!J49</f>
        <v>28518.585999999996</v>
      </c>
      <c r="L21" t="str">
        <f t="shared" ca="1" si="33"/>
        <v>non CUDA non hash</v>
      </c>
      <c r="M21" s="5">
        <f ca="1">D$23/D21</f>
        <v>14.260703240199016</v>
      </c>
      <c r="N21" s="5">
        <f t="shared" ref="N21" ca="1" si="46">E$23/E21</f>
        <v>13.783045323842362</v>
      </c>
      <c r="O21" s="5">
        <f t="shared" ref="O21" ca="1" si="47">F$23/F21</f>
        <v>13.228850193065975</v>
      </c>
      <c r="P21" s="5">
        <f t="shared" ref="P21" ca="1" si="48">G$23/G21</f>
        <v>12.99700384038959</v>
      </c>
      <c r="Q21" s="5">
        <f t="shared" ref="Q21" ca="1" si="49">H$23/H21</f>
        <v>12.476394773273668</v>
      </c>
      <c r="R21" s="5">
        <f t="shared" ref="R21:S21" ca="1" si="50">I$23/I21</f>
        <v>12.809451651760863</v>
      </c>
      <c r="S21" s="5">
        <f t="shared" ca="1" si="50"/>
        <v>12.713788123997455</v>
      </c>
      <c r="U21" t="str">
        <f t="shared" ca="1" si="34"/>
        <v>non CUDA non hash</v>
      </c>
      <c r="V21" s="5">
        <f t="shared" ca="1" si="35"/>
        <v>10.849818571428568</v>
      </c>
      <c r="W21" s="5">
        <f t="shared" ca="1" si="36"/>
        <v>10.763382619047619</v>
      </c>
      <c r="X21" s="5">
        <f t="shared" ca="1" si="37"/>
        <v>10.597783333333334</v>
      </c>
      <c r="Y21" s="5">
        <f t="shared" ca="1" si="38"/>
        <v>10.420879761904761</v>
      </c>
      <c r="Z21" s="5">
        <f t="shared" ca="1" si="39"/>
        <v>10.884897619047621</v>
      </c>
      <c r="AA21" s="5">
        <f t="shared" ca="1" si="40"/>
        <v>10.679665178571428</v>
      </c>
      <c r="AB21" s="5">
        <f t="shared" ca="1" si="40"/>
        <v>10.60959300595238</v>
      </c>
    </row>
    <row r="22" spans="1:28" x14ac:dyDescent="0.25">
      <c r="A22">
        <v>20</v>
      </c>
      <c r="C22" t="str">
        <f ca="1">OFFSET('42p stat'!$A$1,A22*20,0)</f>
        <v>Classic ACO</v>
      </c>
      <c r="D22" s="5">
        <f ca="1">'42 end'!J50</f>
        <v>11427.83</v>
      </c>
      <c r="E22" s="5">
        <f ca="1">'84 end'!J50</f>
        <v>17590.789999999997</v>
      </c>
      <c r="F22" s="5">
        <f ca="1">'168 end'!J50</f>
        <v>28994.706000000006</v>
      </c>
      <c r="G22" s="5">
        <f ca="1">'336 end'!J50</f>
        <v>50978.681999999993</v>
      </c>
      <c r="H22" s="5">
        <f ca="1">'672 end'!J50</f>
        <v>96949.42</v>
      </c>
      <c r="I22" s="5">
        <f ca="1">'1344 end'!J50</f>
        <v>189902.54</v>
      </c>
      <c r="J22" s="5">
        <f ca="1">'2688 end'!J50</f>
        <v>375535.38</v>
      </c>
      <c r="L22" t="str">
        <f t="shared" ca="1" si="33"/>
        <v>Classic ACO</v>
      </c>
      <c r="M22" s="5">
        <f t="shared" ca="1" si="17"/>
        <v>1</v>
      </c>
      <c r="N22" s="5">
        <f t="shared" ca="1" si="3"/>
        <v>1</v>
      </c>
      <c r="O22" s="5">
        <f t="shared" ca="1" si="4"/>
        <v>1</v>
      </c>
      <c r="P22" s="5">
        <f t="shared" ca="1" si="5"/>
        <v>1</v>
      </c>
      <c r="Q22" s="5">
        <f t="shared" ca="1" si="6"/>
        <v>1</v>
      </c>
      <c r="R22" s="5">
        <f t="shared" ca="1" si="7"/>
        <v>1</v>
      </c>
      <c r="S22" s="5">
        <f t="shared" ca="1" si="7"/>
        <v>1</v>
      </c>
      <c r="U22" t="str">
        <f t="shared" ca="1" si="34"/>
        <v>Classic ACO</v>
      </c>
      <c r="V22" s="5">
        <f t="shared" ca="1" si="35"/>
        <v>272.09119047619049</v>
      </c>
      <c r="W22" s="5">
        <f t="shared" ca="1" si="36"/>
        <v>209.41416666666663</v>
      </c>
      <c r="X22" s="5">
        <f t="shared" ca="1" si="37"/>
        <v>172.58753571428574</v>
      </c>
      <c r="Y22" s="5">
        <f t="shared" ca="1" si="38"/>
        <v>151.72226785714284</v>
      </c>
      <c r="Z22" s="5">
        <f t="shared" ca="1" si="39"/>
        <v>144.26997023809523</v>
      </c>
      <c r="AA22" s="5">
        <f t="shared" ca="1" si="40"/>
        <v>141.29653273809524</v>
      </c>
      <c r="AB22" s="5">
        <f t="shared" ca="1" si="40"/>
        <v>139.70810267857144</v>
      </c>
    </row>
    <row r="23" spans="1:28" x14ac:dyDescent="0.25">
      <c r="A23">
        <v>21</v>
      </c>
      <c r="C23" t="str">
        <f ca="1">OFFSET('42p stat'!$A$1,A23*20,0)</f>
        <v>Classic ACO non hash</v>
      </c>
      <c r="D23" s="5">
        <f ca="1">'42 end'!J51</f>
        <v>6498.4937999999993</v>
      </c>
      <c r="E23" s="5">
        <f ca="1">'84 end'!J51</f>
        <v>12461.583999999997</v>
      </c>
      <c r="F23" s="5">
        <f ca="1">'168 end'!J51</f>
        <v>23553.009999999991</v>
      </c>
      <c r="G23" s="5">
        <f ca="1">'336 end'!J51</f>
        <v>45507.912000000011</v>
      </c>
      <c r="H23" s="5">
        <f ca="1">'672 end'!J51</f>
        <v>91260.475999999981</v>
      </c>
      <c r="I23" s="5">
        <f ca="1">'1344 end'!J51</f>
        <v>183860.08</v>
      </c>
      <c r="J23" s="5">
        <f ca="1">'2688 end'!J51</f>
        <v>362579.26</v>
      </c>
      <c r="L23" t="str">
        <f t="shared" ca="1" si="33"/>
        <v>Classic ACO non hash</v>
      </c>
      <c r="M23" s="5">
        <f ca="1">D$23/D23</f>
        <v>1</v>
      </c>
      <c r="N23" s="5">
        <f t="shared" ref="N23" ca="1" si="51">E$23/E23</f>
        <v>1</v>
      </c>
      <c r="O23" s="5">
        <f t="shared" ref="O23" ca="1" si="52">F$23/F23</f>
        <v>1</v>
      </c>
      <c r="P23" s="5">
        <f t="shared" ref="P23" ca="1" si="53">G$23/G23</f>
        <v>1</v>
      </c>
      <c r="Q23" s="5">
        <f t="shared" ref="Q23" ca="1" si="54">H$23/H23</f>
        <v>1</v>
      </c>
      <c r="R23" s="5">
        <f t="shared" ref="R23:S23" ca="1" si="55">I$23/I23</f>
        <v>1</v>
      </c>
      <c r="S23" s="5">
        <f t="shared" ca="1" si="55"/>
        <v>1</v>
      </c>
      <c r="U23" t="str">
        <f t="shared" ca="1" si="34"/>
        <v>Classic ACO non hash</v>
      </c>
      <c r="V23" s="5">
        <f t="shared" ca="1" si="35"/>
        <v>154.72604285714283</v>
      </c>
      <c r="W23" s="5">
        <f t="shared" ca="1" si="36"/>
        <v>148.35219047619043</v>
      </c>
      <c r="X23" s="5">
        <f t="shared" ca="1" si="37"/>
        <v>140.19648809523804</v>
      </c>
      <c r="Y23" s="5">
        <f t="shared" ca="1" si="38"/>
        <v>135.44021428571432</v>
      </c>
      <c r="Z23" s="5">
        <f t="shared" ca="1" si="39"/>
        <v>135.80427976190472</v>
      </c>
      <c r="AA23" s="5">
        <f t="shared" ca="1" si="40"/>
        <v>136.80065476190475</v>
      </c>
      <c r="AB23" s="5">
        <f ca="1">J23/J$2</f>
        <v>134.88811755952381</v>
      </c>
    </row>
    <row r="24" spans="1:28" x14ac:dyDescent="0.25">
      <c r="A24">
        <v>22</v>
      </c>
      <c r="C24" t="str">
        <f ca="1">OFFSET('42p stat'!$A$1,A24*20,0)</f>
        <v>omp</v>
      </c>
      <c r="D24" s="5">
        <f ca="1">'42 end'!J52</f>
        <v>599.20044000000007</v>
      </c>
      <c r="E24" s="5">
        <f ca="1">'84 end'!J52</f>
        <v>1071.9797999999998</v>
      </c>
      <c r="F24" s="5">
        <f ca="1">'168 end'!J52</f>
        <v>2003.7818000000004</v>
      </c>
      <c r="G24" s="5">
        <f ca="1">'336 end'!J52</f>
        <v>3879.6043999999993</v>
      </c>
      <c r="H24" s="5">
        <f ca="1">'672 end'!J52</f>
        <v>7880.798200000002</v>
      </c>
      <c r="I24" s="5">
        <f ca="1">'1344 end'!J52</f>
        <v>15229.440000000002</v>
      </c>
      <c r="J24" s="5">
        <f ca="1">'2688 end'!J52</f>
        <v>30177.293999999998</v>
      </c>
      <c r="L24" t="str">
        <f t="shared" ca="1" si="33"/>
        <v>omp</v>
      </c>
      <c r="M24" s="5">
        <f t="shared" ca="1" si="17"/>
        <v>19.071798411897024</v>
      </c>
      <c r="N24" s="5">
        <f t="shared" ca="1" si="3"/>
        <v>16.40962824112917</v>
      </c>
      <c r="O24" s="5">
        <f t="shared" ca="1" si="4"/>
        <v>14.469991692708257</v>
      </c>
      <c r="P24" s="5">
        <f t="shared" ca="1" si="5"/>
        <v>13.140175323030359</v>
      </c>
      <c r="Q24" s="5">
        <f t="shared" ca="1" si="6"/>
        <v>12.301979766465784</v>
      </c>
      <c r="R24" s="5">
        <f t="shared" ca="1" si="7"/>
        <v>12.469436827618086</v>
      </c>
      <c r="S24" s="5">
        <f t="shared" ca="1" si="7"/>
        <v>12.44430266013911</v>
      </c>
      <c r="U24" t="str">
        <f t="shared" ca="1" si="34"/>
        <v>omp</v>
      </c>
      <c r="V24" s="5">
        <f t="shared" ca="1" si="35"/>
        <v>14.266677142857144</v>
      </c>
      <c r="W24" s="5">
        <f t="shared" ca="1" si="36"/>
        <v>12.761664285714284</v>
      </c>
      <c r="X24" s="5">
        <f t="shared" ca="1" si="37"/>
        <v>11.927272619047622</v>
      </c>
      <c r="Y24" s="5">
        <f t="shared" ca="1" si="38"/>
        <v>11.546441666666665</v>
      </c>
      <c r="Z24" s="5">
        <f t="shared" ca="1" si="39"/>
        <v>11.727378273809526</v>
      </c>
      <c r="AA24" s="5">
        <f t="shared" ca="1" si="40"/>
        <v>11.331428571428573</v>
      </c>
      <c r="AB24" s="5">
        <f t="shared" ca="1" si="40"/>
        <v>11.226671874999999</v>
      </c>
    </row>
    <row r="25" spans="1:28" x14ac:dyDescent="0.25">
      <c r="A25">
        <v>23</v>
      </c>
      <c r="C25" t="str">
        <f ca="1">OFFSET('42p stat'!$A$1,A25*20,0)</f>
        <v>omp non hash</v>
      </c>
      <c r="D25" s="5">
        <f ca="1">'42 end'!J53</f>
        <v>452.39938000000018</v>
      </c>
      <c r="E25" s="5">
        <f ca="1">'84 end'!J53</f>
        <v>895.49598000000003</v>
      </c>
      <c r="F25" s="5">
        <f ca="1">'168 end'!J53</f>
        <v>1839.4906000000001</v>
      </c>
      <c r="G25" s="5">
        <f ca="1">'336 end'!J53</f>
        <v>3609.4169999999995</v>
      </c>
      <c r="H25" s="5">
        <f ca="1">'672 end'!J53</f>
        <v>7422.8030000000017</v>
      </c>
      <c r="I25" s="5">
        <f ca="1">'1344 end'!J53</f>
        <v>14458.929999999998</v>
      </c>
      <c r="J25" s="5">
        <f ca="1">'2688 end'!J53</f>
        <v>28737.304000000004</v>
      </c>
      <c r="L25" t="str">
        <f t="shared" ca="1" si="33"/>
        <v>omp non hash</v>
      </c>
      <c r="M25" s="5">
        <f ca="1">D$23/D25</f>
        <v>14.364506423505702</v>
      </c>
      <c r="N25" s="5">
        <f t="shared" ref="N25" ca="1" si="56">E$23/E25</f>
        <v>13.915845831044374</v>
      </c>
      <c r="O25" s="5">
        <f t="shared" ref="O25" ca="1" si="57">F$23/F25</f>
        <v>12.804093698548931</v>
      </c>
      <c r="P25" s="5">
        <f t="shared" ref="P25" ca="1" si="58">G$23/G25</f>
        <v>12.60810596281893</v>
      </c>
      <c r="Q25" s="5">
        <f t="shared" ref="Q25" ca="1" si="59">H$23/H25</f>
        <v>12.294611078860635</v>
      </c>
      <c r="R25" s="5">
        <f t="shared" ref="R25:S25" ca="1" si="60">I$23/I25</f>
        <v>12.716022554919348</v>
      </c>
      <c r="S25" s="5">
        <f t="shared" ca="1" si="60"/>
        <v>12.617024199625684</v>
      </c>
      <c r="U25" t="str">
        <f t="shared" ca="1" si="34"/>
        <v>omp non hash</v>
      </c>
      <c r="V25" s="5">
        <f t="shared" ca="1" si="35"/>
        <v>10.771413809523814</v>
      </c>
      <c r="W25" s="5">
        <f t="shared" ca="1" si="36"/>
        <v>10.660666428571428</v>
      </c>
      <c r="X25" s="5">
        <f t="shared" ca="1" si="37"/>
        <v>10.94934880952381</v>
      </c>
      <c r="Y25" s="5">
        <f t="shared" ca="1" si="38"/>
        <v>10.742312499999999</v>
      </c>
      <c r="Z25" s="5">
        <f t="shared" ca="1" si="39"/>
        <v>11.04583779761905</v>
      </c>
      <c r="AA25" s="5">
        <f t="shared" ca="1" si="40"/>
        <v>10.758132440476189</v>
      </c>
      <c r="AB25" s="5">
        <f t="shared" ca="1" si="40"/>
        <v>10.690961309523811</v>
      </c>
    </row>
    <row r="26" spans="1:28" x14ac:dyDescent="0.25">
      <c r="A26">
        <v>24</v>
      </c>
      <c r="C26" t="str">
        <f ca="1">OFFSET('42p stat'!$A$1,A26*20,0)</f>
        <v>non CUDA transp Time</v>
      </c>
      <c r="D26" s="5">
        <f ca="1">'42 end'!J54</f>
        <v>629.34176000000002</v>
      </c>
      <c r="E26" s="5">
        <f ca="1">'84 end'!J54</f>
        <v>1116.1724000000004</v>
      </c>
      <c r="F26" s="5">
        <f ca="1">'168 end'!J54</f>
        <v>2042.1398000000004</v>
      </c>
      <c r="G26" s="5">
        <f ca="1">'336 end'!J54</f>
        <v>3912.6098000000002</v>
      </c>
      <c r="H26" s="5">
        <f ca="1">'672 end'!J54</f>
        <v>7516.9043999999967</v>
      </c>
      <c r="I26" s="5">
        <f ca="1">'1344 end'!J54</f>
        <v>14835.848000000002</v>
      </c>
      <c r="J26" s="5">
        <f ca="1">'2688 end'!J54</f>
        <v>30337.429999999989</v>
      </c>
      <c r="L26" t="str">
        <f t="shared" ref="L26:L52" ca="1" si="61">C26</f>
        <v>non CUDA transp Time</v>
      </c>
      <c r="M26" s="5">
        <f t="shared" ref="M26:M52" ca="1" si="62">D$23/D26</f>
        <v>10.325858242745563</v>
      </c>
      <c r="N26" s="5">
        <f t="shared" ref="N26:N52" ca="1" si="63">E$23/E26</f>
        <v>11.164569200958555</v>
      </c>
      <c r="O26" s="5">
        <f t="shared" ref="O26:O52" ca="1" si="64">F$23/F26</f>
        <v>11.533495405162755</v>
      </c>
      <c r="P26" s="5">
        <f t="shared" ref="P26:P52" ca="1" si="65">G$23/G26</f>
        <v>11.63108879398094</v>
      </c>
      <c r="Q26" s="5">
        <f t="shared" ref="Q26:Q52" ca="1" si="66">H$23/H26</f>
        <v>12.140699301696589</v>
      </c>
      <c r="R26" s="5">
        <f t="shared" ref="R26:R52" ca="1" si="67">I$23/I26</f>
        <v>12.392960618092067</v>
      </c>
      <c r="S26" s="5">
        <f t="shared" ref="S26:S52" ca="1" si="68">J$23/J26</f>
        <v>11.951548301883189</v>
      </c>
      <c r="U26" t="str">
        <f t="shared" ref="U26:U52" ca="1" si="69">L26</f>
        <v>non CUDA transp Time</v>
      </c>
      <c r="V26" s="5">
        <f t="shared" ref="V26:V52" ca="1" si="70">D26/D$2</f>
        <v>14.984327619047619</v>
      </c>
      <c r="W26" s="5">
        <f t="shared" ref="W26:W52" ca="1" si="71">E26/E$2</f>
        <v>13.287766666666672</v>
      </c>
      <c r="X26" s="5">
        <f t="shared" ref="X26:X52" ca="1" si="72">F26/F$2</f>
        <v>12.155594047619051</v>
      </c>
      <c r="Y26" s="5">
        <f t="shared" ref="Y26:Y52" ca="1" si="73">G26/G$2</f>
        <v>11.644672023809525</v>
      </c>
      <c r="Z26" s="5">
        <f t="shared" ref="Z26:Z52" ca="1" si="74">H26/H$2</f>
        <v>11.185869642857138</v>
      </c>
      <c r="AA26" s="5">
        <f t="shared" ref="AA26:AA52" ca="1" si="75">I26/I$2</f>
        <v>11.038577380952383</v>
      </c>
      <c r="AB26" s="5">
        <f t="shared" ref="AB26:AB52" ca="1" si="76">J26/J$2</f>
        <v>11.286246279761901</v>
      </c>
    </row>
    <row r="27" spans="1:28" x14ac:dyDescent="0.25">
      <c r="A27">
        <v>25</v>
      </c>
      <c r="C27" t="str">
        <f ca="1">OFFSET('42p stat'!$A$1,A27*20,0)</f>
        <v>non CUDA transp</v>
      </c>
      <c r="D27" s="5">
        <f ca="1">'42 end'!J55</f>
        <v>557.1239599999999</v>
      </c>
      <c r="E27" s="5">
        <f ca="1">'84 end'!J55</f>
        <v>1042.7594000000001</v>
      </c>
      <c r="F27" s="5">
        <f ca="1">'168 end'!J55</f>
        <v>1972.2872</v>
      </c>
      <c r="G27" s="5">
        <f ca="1">'336 end'!J55</f>
        <v>3822.7637999999993</v>
      </c>
      <c r="H27" s="5">
        <f ca="1">'672 end'!J55</f>
        <v>7395.4043999999985</v>
      </c>
      <c r="I27" s="5">
        <f ca="1">'1344 end'!J55</f>
        <v>14830.510000000002</v>
      </c>
      <c r="J27" s="5">
        <f ca="1">'2688 end'!J55</f>
        <v>30606.302000000003</v>
      </c>
      <c r="L27" t="str">
        <f t="shared" ca="1" si="61"/>
        <v>non CUDA transp</v>
      </c>
      <c r="M27" s="5">
        <f t="shared" ca="1" si="62"/>
        <v>11.664358861894938</v>
      </c>
      <c r="N27" s="5">
        <f t="shared" ca="1" si="63"/>
        <v>11.950584190370277</v>
      </c>
      <c r="O27" s="5">
        <f t="shared" ca="1" si="64"/>
        <v>11.941977821485629</v>
      </c>
      <c r="P27" s="5">
        <f t="shared" ca="1" si="65"/>
        <v>11.904453003348001</v>
      </c>
      <c r="Q27" s="5">
        <f t="shared" ca="1" si="66"/>
        <v>12.340160329839433</v>
      </c>
      <c r="R27" s="5">
        <f t="shared" ca="1" si="67"/>
        <v>12.397421261979526</v>
      </c>
      <c r="S27" s="5">
        <f t="shared" ca="1" si="68"/>
        <v>11.846555653799664</v>
      </c>
      <c r="U27" t="str">
        <f t="shared" ca="1" si="69"/>
        <v>non CUDA transp</v>
      </c>
      <c r="V27" s="5">
        <f t="shared" ca="1" si="70"/>
        <v>13.264856190476188</v>
      </c>
      <c r="W27" s="5">
        <f t="shared" ca="1" si="71"/>
        <v>12.413802380952383</v>
      </c>
      <c r="X27" s="5">
        <f t="shared" ca="1" si="72"/>
        <v>11.739804761904761</v>
      </c>
      <c r="Y27" s="5">
        <f t="shared" ca="1" si="73"/>
        <v>11.377273214285712</v>
      </c>
      <c r="Z27" s="5">
        <f t="shared" ca="1" si="74"/>
        <v>11.005066071428569</v>
      </c>
      <c r="AA27" s="5">
        <f t="shared" ca="1" si="75"/>
        <v>11.034605654761906</v>
      </c>
      <c r="AB27" s="5">
        <f t="shared" ca="1" si="76"/>
        <v>11.386273065476193</v>
      </c>
    </row>
    <row r="28" spans="1:28" x14ac:dyDescent="0.25">
      <c r="A28">
        <v>26</v>
      </c>
      <c r="C28" t="str">
        <f ca="1">OFFSET('42p stat'!$A$1,A28*20,0)</f>
        <v>non CUDA transp non hash</v>
      </c>
      <c r="D28" s="5">
        <f ca="1">'42 end'!J56</f>
        <v>455.51012000000003</v>
      </c>
      <c r="E28" s="5">
        <f ca="1">'84 end'!J56</f>
        <v>906.37378000000012</v>
      </c>
      <c r="F28" s="5">
        <f ca="1">'168 end'!J56</f>
        <v>1788.5460000000007</v>
      </c>
      <c r="G28" s="5">
        <f ca="1">'336 end'!J56</f>
        <v>3605.9536000000007</v>
      </c>
      <c r="H28" s="5">
        <f ca="1">'672 end'!J56</f>
        <v>6938.3409999999994</v>
      </c>
      <c r="I28" s="5">
        <f ca="1">'1344 end'!J56</f>
        <v>14010.154000000004</v>
      </c>
      <c r="J28" s="5">
        <f ca="1">'2688 end'!J56</f>
        <v>30175.054000000015</v>
      </c>
      <c r="L28" t="str">
        <f t="shared" ca="1" si="61"/>
        <v>non CUDA transp non hash</v>
      </c>
      <c r="M28" s="5">
        <f t="shared" ca="1" si="62"/>
        <v>14.26640927319024</v>
      </c>
      <c r="N28" s="5">
        <f ca="1">E$23/E28</f>
        <v>13.748835496984473</v>
      </c>
      <c r="O28" s="5">
        <f t="shared" ca="1" si="64"/>
        <v>13.168803038893035</v>
      </c>
      <c r="P28" s="5">
        <f t="shared" ca="1" si="65"/>
        <v>12.620215634499568</v>
      </c>
      <c r="Q28" s="5">
        <f t="shared" ca="1" si="66"/>
        <v>13.153068723488797</v>
      </c>
      <c r="R28" s="5">
        <f t="shared" ca="1" si="67"/>
        <v>13.123344682720827</v>
      </c>
      <c r="S28" s="5">
        <f t="shared" ca="1" si="68"/>
        <v>12.01586118122605</v>
      </c>
      <c r="U28" t="str">
        <f t="shared" ca="1" si="69"/>
        <v>non CUDA transp non hash</v>
      </c>
      <c r="V28" s="5">
        <f t="shared" ca="1" si="70"/>
        <v>10.845479047619047</v>
      </c>
      <c r="W28" s="5">
        <f t="shared" ca="1" si="71"/>
        <v>10.790164047619049</v>
      </c>
      <c r="X28" s="5">
        <f t="shared" ca="1" si="72"/>
        <v>10.646107142857147</v>
      </c>
      <c r="Y28" s="5">
        <f t="shared" ca="1" si="73"/>
        <v>10.732004761904765</v>
      </c>
      <c r="Z28" s="5">
        <f t="shared" ca="1" si="74"/>
        <v>10.324912202380952</v>
      </c>
      <c r="AA28" s="5">
        <f t="shared" ca="1" si="75"/>
        <v>10.424221726190479</v>
      </c>
      <c r="AB28" s="5">
        <f t="shared" ca="1" si="76"/>
        <v>11.225838541666672</v>
      </c>
    </row>
    <row r="29" spans="1:28" x14ac:dyDescent="0.25">
      <c r="A29">
        <v>27</v>
      </c>
      <c r="C29" t="str">
        <f ca="1">OFFSET('84p stat'!$A$1,A29*20,0)</f>
        <v>non CUDA transp_AVX Time</v>
      </c>
      <c r="D29" s="5" t="e">
        <f ca="1">'42 end'!J57</f>
        <v>#DIV/0!</v>
      </c>
      <c r="E29" s="5">
        <f ca="1">'84 end'!J57</f>
        <v>1160.5027999999995</v>
      </c>
      <c r="F29" s="5">
        <f ca="1">'168 end'!J57</f>
        <v>2108.6273999999989</v>
      </c>
      <c r="G29" s="5">
        <f ca="1">'336 end'!J57</f>
        <v>4033.0810000000001</v>
      </c>
      <c r="H29" s="5">
        <f ca="1">'672 end'!J57</f>
        <v>7503.4902000000002</v>
      </c>
      <c r="I29" s="5">
        <f ca="1">'1344 end'!J57</f>
        <v>14918.060000000005</v>
      </c>
      <c r="J29" s="5">
        <f ca="1">'2688 end'!J57</f>
        <v>32027.889999999992</v>
      </c>
      <c r="L29" t="str">
        <f t="shared" ca="1" si="61"/>
        <v>non CUDA transp_AVX Time</v>
      </c>
      <c r="M29" s="5" t="e">
        <f t="shared" ca="1" si="62"/>
        <v>#DIV/0!</v>
      </c>
      <c r="N29" s="5">
        <f t="shared" ca="1" si="63"/>
        <v>10.738090420807259</v>
      </c>
      <c r="O29" s="5">
        <f t="shared" ca="1" si="64"/>
        <v>11.169830193802852</v>
      </c>
      <c r="P29" s="5">
        <f t="shared" ca="1" si="65"/>
        <v>11.28365931653741</v>
      </c>
      <c r="Q29" s="5">
        <f t="shared" ca="1" si="66"/>
        <v>12.162403570541077</v>
      </c>
      <c r="R29" s="5">
        <f t="shared" ca="1" si="67"/>
        <v>12.324664198964204</v>
      </c>
      <c r="S29" s="5">
        <f t="shared" ca="1" si="68"/>
        <v>11.320735146773643</v>
      </c>
      <c r="U29" t="str">
        <f t="shared" ca="1" si="69"/>
        <v>non CUDA transp_AVX Time</v>
      </c>
      <c r="V29" s="5" t="e">
        <f t="shared" ca="1" si="70"/>
        <v>#DIV/0!</v>
      </c>
      <c r="W29" s="5">
        <f t="shared" ca="1" si="71"/>
        <v>13.815509523809519</v>
      </c>
      <c r="X29" s="5">
        <f t="shared" ca="1" si="72"/>
        <v>12.551353571428566</v>
      </c>
      <c r="Y29" s="5">
        <f t="shared" ca="1" si="73"/>
        <v>12.003217261904762</v>
      </c>
      <c r="Z29" s="5">
        <f t="shared" ca="1" si="74"/>
        <v>11.165908035714287</v>
      </c>
      <c r="AA29" s="5">
        <f t="shared" ca="1" si="75"/>
        <v>11.099747023809527</v>
      </c>
      <c r="AB29" s="5">
        <f t="shared" ca="1" si="76"/>
        <v>11.915137648809521</v>
      </c>
    </row>
    <row r="30" spans="1:28" x14ac:dyDescent="0.25">
      <c r="A30">
        <v>28</v>
      </c>
      <c r="C30" t="str">
        <f ca="1">OFFSET('84p stat'!$A$1,A30*20,0)</f>
        <v>non CUDA transp_AVX</v>
      </c>
      <c r="D30" s="5" t="e">
        <f ca="1">'42 end'!J58</f>
        <v>#DIV/0!</v>
      </c>
      <c r="E30" s="5">
        <f ca="1">'84 end'!J58</f>
        <v>1085.4477999999999</v>
      </c>
      <c r="F30" s="5">
        <f ca="1">'168 end'!J58</f>
        <v>2047.3587999999997</v>
      </c>
      <c r="G30" s="5">
        <f ca="1">'336 end'!J58</f>
        <v>3942.0257999999994</v>
      </c>
      <c r="H30" s="5">
        <f ca="1">'672 end'!J58</f>
        <v>7520.6121999999996</v>
      </c>
      <c r="I30" s="5">
        <f ca="1">'1344 end'!J58</f>
        <v>14917.865999999996</v>
      </c>
      <c r="J30" s="5">
        <f ca="1">'2688 end'!J58</f>
        <v>31892.437999999998</v>
      </c>
      <c r="L30" t="str">
        <f t="shared" ca="1" si="61"/>
        <v>non CUDA transp_AVX</v>
      </c>
      <c r="M30" s="5" t="e">
        <f t="shared" ca="1" si="62"/>
        <v>#DIV/0!</v>
      </c>
      <c r="N30" s="5">
        <f t="shared" ca="1" si="63"/>
        <v>11.480592618088128</v>
      </c>
      <c r="O30" s="5">
        <f t="shared" ca="1" si="64"/>
        <v>11.504094934410126</v>
      </c>
      <c r="P30" s="5">
        <f t="shared" ca="1" si="65"/>
        <v>11.544295828809648</v>
      </c>
      <c r="Q30" s="5">
        <f t="shared" ca="1" si="66"/>
        <v>12.134713713864942</v>
      </c>
      <c r="R30" s="5">
        <f t="shared" ca="1" si="67"/>
        <v>12.324824475565073</v>
      </c>
      <c r="S30" s="5">
        <f t="shared" ca="1" si="68"/>
        <v>11.368816018392826</v>
      </c>
      <c r="U30" t="str">
        <f t="shared" ca="1" si="69"/>
        <v>non CUDA transp_AVX</v>
      </c>
      <c r="V30" s="5" t="e">
        <f t="shared" ca="1" si="70"/>
        <v>#DIV/0!</v>
      </c>
      <c r="W30" s="5">
        <f t="shared" ca="1" si="71"/>
        <v>12.921997619047618</v>
      </c>
      <c r="X30" s="5">
        <f t="shared" ca="1" si="72"/>
        <v>12.186659523809523</v>
      </c>
      <c r="Y30" s="5">
        <f t="shared" ca="1" si="73"/>
        <v>11.732219642857141</v>
      </c>
      <c r="Z30" s="5">
        <f t="shared" ca="1" si="74"/>
        <v>11.191387202380952</v>
      </c>
      <c r="AA30" s="5">
        <f t="shared" ca="1" si="75"/>
        <v>11.099602678571426</v>
      </c>
      <c r="AB30" s="5">
        <f t="shared" ca="1" si="76"/>
        <v>11.864746279761905</v>
      </c>
    </row>
    <row r="31" spans="1:28" x14ac:dyDescent="0.25">
      <c r="A31">
        <v>29</v>
      </c>
      <c r="C31" t="str">
        <f ca="1">OFFSET('84p stat'!$A$1,A31*20,0)</f>
        <v>non CUDA transp_AVX non hash</v>
      </c>
      <c r="D31" s="5" t="e">
        <f ca="1">'42 end'!J59</f>
        <v>#DIV/0!</v>
      </c>
      <c r="E31" s="5">
        <f ca="1">'84 end'!J59</f>
        <v>946.12395999999967</v>
      </c>
      <c r="F31" s="5">
        <f ca="1">'168 end'!J59</f>
        <v>1854.2846000000002</v>
      </c>
      <c r="G31" s="5">
        <f ca="1">'336 end'!J59</f>
        <v>3671.8386000000005</v>
      </c>
      <c r="H31" s="5">
        <f ca="1">'672 end'!J59</f>
        <v>7152.4477999999999</v>
      </c>
      <c r="I31" s="5">
        <f ca="1">'1344 end'!J59</f>
        <v>14097.947999999999</v>
      </c>
      <c r="J31" s="5">
        <f ca="1">'2688 end'!J59</f>
        <v>29758.772000000001</v>
      </c>
      <c r="L31" t="str">
        <f t="shared" ca="1" si="61"/>
        <v>non CUDA transp_AVX non hash</v>
      </c>
      <c r="M31" s="5" t="e">
        <f t="shared" ca="1" si="62"/>
        <v>#DIV/0!</v>
      </c>
      <c r="N31" s="5">
        <f t="shared" ca="1" si="63"/>
        <v>13.171195875855423</v>
      </c>
      <c r="O31" s="5">
        <f t="shared" ca="1" si="64"/>
        <v>12.701939065880172</v>
      </c>
      <c r="P31" s="5">
        <f t="shared" ca="1" si="65"/>
        <v>12.393766980934293</v>
      </c>
      <c r="Q31" s="5">
        <f t="shared" ca="1" si="66"/>
        <v>12.75933478326119</v>
      </c>
      <c r="R31" s="5">
        <f t="shared" ca="1" si="67"/>
        <v>13.041619957741368</v>
      </c>
      <c r="S31" s="5">
        <f t="shared" ca="1" si="68"/>
        <v>12.183945627863945</v>
      </c>
      <c r="U31" t="str">
        <f t="shared" ca="1" si="69"/>
        <v>non CUDA transp_AVX non hash</v>
      </c>
      <c r="V31" s="5" t="e">
        <f t="shared" ca="1" si="70"/>
        <v>#DIV/0!</v>
      </c>
      <c r="W31" s="5">
        <f t="shared" ca="1" si="71"/>
        <v>11.263380476190472</v>
      </c>
      <c r="X31" s="5">
        <f t="shared" ca="1" si="72"/>
        <v>11.037408333333335</v>
      </c>
      <c r="Y31" s="5">
        <f t="shared" ca="1" si="73"/>
        <v>10.928091071428573</v>
      </c>
      <c r="Z31" s="5">
        <f t="shared" ca="1" si="74"/>
        <v>10.643523511904762</v>
      </c>
      <c r="AA31" s="5">
        <f t="shared" ca="1" si="75"/>
        <v>10.489544642857142</v>
      </c>
      <c r="AB31" s="5">
        <f t="shared" ca="1" si="76"/>
        <v>11.070971726190477</v>
      </c>
    </row>
    <row r="32" spans="1:28" x14ac:dyDescent="0.25">
      <c r="A32">
        <v>30</v>
      </c>
      <c r="C32" t="str">
        <f ca="1">OFFSET('84p stat'!$A$1,A32*20,0)</f>
        <v>non CUDA transp_AVX_OMP Time</v>
      </c>
      <c r="D32" s="5" t="e">
        <f ca="1">'42 end'!J60</f>
        <v>#DIV/0!</v>
      </c>
      <c r="E32" s="5">
        <f ca="1">'84 end'!J60</f>
        <v>1161.9213999999997</v>
      </c>
      <c r="F32" s="5">
        <f ca="1">'168 end'!J60</f>
        <v>2122.4251999999997</v>
      </c>
      <c r="G32" s="5">
        <f ca="1">'336 end'!J60</f>
        <v>4029.3680000000008</v>
      </c>
      <c r="H32" s="5">
        <f ca="1">'672 end'!J60</f>
        <v>7697.6817999999994</v>
      </c>
      <c r="I32" s="5">
        <f ca="1">'1344 end'!J60</f>
        <v>14915.007999999996</v>
      </c>
      <c r="J32" s="5">
        <f ca="1">'2688 end'!J60</f>
        <v>30216.937999999998</v>
      </c>
      <c r="L32" t="str">
        <f t="shared" ca="1" si="61"/>
        <v>non CUDA transp_AVX_OMP Time</v>
      </c>
      <c r="M32" s="5" t="e">
        <f t="shared" ca="1" si="62"/>
        <v>#DIV/0!</v>
      </c>
      <c r="N32" s="5">
        <f t="shared" ca="1" si="63"/>
        <v>10.724980192291836</v>
      </c>
      <c r="O32" s="5">
        <f t="shared" ca="1" si="64"/>
        <v>11.097215581496108</v>
      </c>
      <c r="P32" s="5">
        <f t="shared" ca="1" si="65"/>
        <v>11.294057033261792</v>
      </c>
      <c r="Q32" s="5">
        <f t="shared" ca="1" si="66"/>
        <v>11.855579169302631</v>
      </c>
      <c r="R32" s="5">
        <f t="shared" ca="1" si="67"/>
        <v>12.327186147000393</v>
      </c>
      <c r="S32" s="5">
        <f t="shared" ca="1" si="68"/>
        <v>11.999205875856781</v>
      </c>
      <c r="U32" t="str">
        <f t="shared" ca="1" si="69"/>
        <v>non CUDA transp_AVX_OMP Time</v>
      </c>
      <c r="V32" s="5" t="e">
        <f t="shared" ca="1" si="70"/>
        <v>#DIV/0!</v>
      </c>
      <c r="W32" s="5">
        <f t="shared" ca="1" si="71"/>
        <v>13.832397619047615</v>
      </c>
      <c r="X32" s="5">
        <f t="shared" ca="1" si="72"/>
        <v>12.633483333333331</v>
      </c>
      <c r="Y32" s="5">
        <f t="shared" ca="1" si="73"/>
        <v>11.99216666666667</v>
      </c>
      <c r="Z32" s="5">
        <f t="shared" ca="1" si="74"/>
        <v>11.454883630952381</v>
      </c>
      <c r="AA32" s="5">
        <f t="shared" ca="1" si="75"/>
        <v>11.097476190476188</v>
      </c>
      <c r="AB32" s="5">
        <f t="shared" ca="1" si="76"/>
        <v>11.24142038690476</v>
      </c>
    </row>
    <row r="33" spans="1:28" x14ac:dyDescent="0.25">
      <c r="A33">
        <v>31</v>
      </c>
      <c r="C33" t="str">
        <f ca="1">OFFSET('84p stat'!$A$1,A33*20,0)</f>
        <v>non CUDA transp_AVX_OMP</v>
      </c>
      <c r="D33" s="5" t="e">
        <f ca="1">'42 end'!J61</f>
        <v>#DIV/0!</v>
      </c>
      <c r="E33" s="5">
        <f ca="1">'84 end'!J61</f>
        <v>1088.1644000000006</v>
      </c>
      <c r="F33" s="5">
        <f ca="1">'168 end'!J61</f>
        <v>2043.7478000000003</v>
      </c>
      <c r="G33" s="5">
        <f ca="1">'336 end'!J61</f>
        <v>3928.5274000000009</v>
      </c>
      <c r="H33" s="5">
        <f ca="1">'672 end'!J61</f>
        <v>7620.0814000000028</v>
      </c>
      <c r="I33" s="5">
        <f ca="1">'1344 end'!J61</f>
        <v>14916.871999999998</v>
      </c>
      <c r="J33" s="5">
        <f ca="1">'2688 end'!J61</f>
        <v>30083.19000000001</v>
      </c>
      <c r="L33" t="str">
        <f t="shared" ca="1" si="61"/>
        <v>non CUDA transp_AVX_OMP</v>
      </c>
      <c r="M33" s="5" t="e">
        <f t="shared" ca="1" si="62"/>
        <v>#DIV/0!</v>
      </c>
      <c r="N33" s="5">
        <f t="shared" ca="1" si="63"/>
        <v>11.451931344197614</v>
      </c>
      <c r="O33" s="5">
        <f t="shared" ca="1" si="64"/>
        <v>11.524420968184033</v>
      </c>
      <c r="P33" s="5">
        <f t="shared" ca="1" si="65"/>
        <v>11.583961970075606</v>
      </c>
      <c r="Q33" s="5">
        <f t="shared" ca="1" si="66"/>
        <v>11.976312484010991</v>
      </c>
      <c r="R33" s="5">
        <f t="shared" ca="1" si="67"/>
        <v>12.325645752004846</v>
      </c>
      <c r="S33" s="5">
        <f t="shared" ca="1" si="68"/>
        <v>12.052553602194445</v>
      </c>
      <c r="U33" t="str">
        <f t="shared" ca="1" si="69"/>
        <v>non CUDA transp_AVX_OMP</v>
      </c>
      <c r="V33" s="5" t="e">
        <f t="shared" ca="1" si="70"/>
        <v>#DIV/0!</v>
      </c>
      <c r="W33" s="5">
        <f t="shared" ca="1" si="71"/>
        <v>12.954338095238102</v>
      </c>
      <c r="X33" s="5">
        <f t="shared" ca="1" si="72"/>
        <v>12.165165476190477</v>
      </c>
      <c r="Y33" s="5">
        <f t="shared" ca="1" si="73"/>
        <v>11.692045833333335</v>
      </c>
      <c r="Z33" s="5">
        <f t="shared" ca="1" si="74"/>
        <v>11.339406845238098</v>
      </c>
      <c r="AA33" s="5">
        <f t="shared" ca="1" si="75"/>
        <v>11.098863095238093</v>
      </c>
      <c r="AB33" s="5">
        <f t="shared" ca="1" si="76"/>
        <v>11.191662946428576</v>
      </c>
    </row>
    <row r="34" spans="1:28" x14ac:dyDescent="0.25">
      <c r="A34">
        <v>32</v>
      </c>
      <c r="C34" t="str">
        <f ca="1">OFFSET('84p stat'!$A$1,A34*20,0)</f>
        <v>non CUDA transp_AVX_OMP non hash</v>
      </c>
      <c r="D34" s="5" t="e">
        <f ca="1">'42 end'!J62</f>
        <v>#DIV/0!</v>
      </c>
      <c r="E34" s="5">
        <f ca="1">'84 end'!J62</f>
        <v>945.76575999999989</v>
      </c>
      <c r="F34" s="5">
        <f ca="1">'168 end'!J62</f>
        <v>1863.2391999999998</v>
      </c>
      <c r="G34" s="5">
        <f ca="1">'336 end'!J62</f>
        <v>3673.5263999999984</v>
      </c>
      <c r="H34" s="5">
        <f ca="1">'672 end'!J62</f>
        <v>7041.0840000000017</v>
      </c>
      <c r="I34" s="5">
        <f ca="1">'1344 end'!J62</f>
        <v>14100.061999999998</v>
      </c>
      <c r="J34" s="5">
        <f ca="1">'2688 end'!J62</f>
        <v>28666.71</v>
      </c>
      <c r="L34" t="str">
        <f t="shared" ca="1" si="61"/>
        <v>non CUDA transp_AVX_OMP non hash</v>
      </c>
      <c r="M34" s="5" t="e">
        <f t="shared" ca="1" si="62"/>
        <v>#DIV/0!</v>
      </c>
      <c r="N34" s="5">
        <f t="shared" ca="1" si="63"/>
        <v>13.17618434399655</v>
      </c>
      <c r="O34" s="5">
        <f t="shared" ca="1" si="64"/>
        <v>12.640894416562293</v>
      </c>
      <c r="P34" s="5">
        <f t="shared" ca="1" si="65"/>
        <v>12.388072670445496</v>
      </c>
      <c r="Q34" s="5">
        <f t="shared" ca="1" si="66"/>
        <v>12.961140074454439</v>
      </c>
      <c r="R34" s="5">
        <f t="shared" ca="1" si="67"/>
        <v>13.039664648283107</v>
      </c>
      <c r="S34" s="5">
        <f t="shared" ca="1" si="68"/>
        <v>12.648094601717464</v>
      </c>
      <c r="U34" t="str">
        <f t="shared" ca="1" si="69"/>
        <v>non CUDA transp_AVX_OMP non hash</v>
      </c>
      <c r="V34" s="5" t="e">
        <f t="shared" ca="1" si="70"/>
        <v>#DIV/0!</v>
      </c>
      <c r="W34" s="5">
        <f t="shared" ca="1" si="71"/>
        <v>11.259116190476188</v>
      </c>
      <c r="X34" s="5">
        <f t="shared" ca="1" si="72"/>
        <v>11.090709523809522</v>
      </c>
      <c r="Y34" s="5">
        <f t="shared" ca="1" si="73"/>
        <v>10.93311428571428</v>
      </c>
      <c r="Z34" s="5">
        <f t="shared" ca="1" si="74"/>
        <v>10.477803571428574</v>
      </c>
      <c r="AA34" s="5">
        <f t="shared" ca="1" si="75"/>
        <v>10.491117559523808</v>
      </c>
      <c r="AB34" s="5">
        <f t="shared" ca="1" si="76"/>
        <v>10.664698660714285</v>
      </c>
    </row>
    <row r="35" spans="1:28" x14ac:dyDescent="0.25">
      <c r="A35">
        <v>33</v>
      </c>
      <c r="C35" t="str">
        <f ca="1">OFFSET('84p stat'!$A$1,A35*20,0)</f>
        <v>CUDA ant add CPU_AVX_transp Time</v>
      </c>
      <c r="D35" s="5" t="e">
        <f ca="1">'42 end'!J63</f>
        <v>#DIV/0!</v>
      </c>
      <c r="E35" s="5">
        <f ca="1">'84 end'!J63</f>
        <v>596.32447999999999</v>
      </c>
      <c r="F35" s="14">
        <f ca="1">'168 end'!J63</f>
        <v>1032.0160199999996</v>
      </c>
      <c r="G35" s="14">
        <f ca="1">'336 end'!J63</f>
        <v>1933.5127999999995</v>
      </c>
      <c r="H35" s="14">
        <f ca="1">'672 end'!J63</f>
        <v>3849.4643999999998</v>
      </c>
      <c r="I35" s="14">
        <f ca="1">'1344 end'!J63</f>
        <v>7896.3103999999994</v>
      </c>
      <c r="J35" s="14">
        <f ca="1">'2688 end'!J63</f>
        <v>15522.832000000002</v>
      </c>
      <c r="L35" t="str">
        <f t="shared" ca="1" si="61"/>
        <v>CUDA ant add CPU_AVX_transp Time</v>
      </c>
      <c r="M35" s="5" t="e">
        <f t="shared" ca="1" si="62"/>
        <v>#DIV/0!</v>
      </c>
      <c r="N35" s="5">
        <f t="shared" ca="1" si="63"/>
        <v>20.897320867994548</v>
      </c>
      <c r="O35" s="5">
        <f t="shared" ca="1" si="64"/>
        <v>22.822329831662884</v>
      </c>
      <c r="P35" s="5">
        <f t="shared" ca="1" si="65"/>
        <v>23.53639034610995</v>
      </c>
      <c r="Q35" s="5">
        <f t="shared" ca="1" si="66"/>
        <v>23.707317828423086</v>
      </c>
      <c r="R35" s="5">
        <f t="shared" ca="1" si="67"/>
        <v>23.284302501583525</v>
      </c>
      <c r="S35" s="5">
        <f t="shared" ca="1" si="68"/>
        <v>23.357803524511503</v>
      </c>
      <c r="U35" t="str">
        <f t="shared" ca="1" si="69"/>
        <v>CUDA ant add CPU_AVX_transp Time</v>
      </c>
      <c r="V35" s="5" t="e">
        <f t="shared" ca="1" si="70"/>
        <v>#DIV/0!</v>
      </c>
      <c r="W35" s="5">
        <f t="shared" ca="1" si="71"/>
        <v>7.0991009523809527</v>
      </c>
      <c r="X35" s="5">
        <f t="shared" ca="1" si="72"/>
        <v>6.1429524999999972</v>
      </c>
      <c r="Y35" s="5">
        <f t="shared" ca="1" si="73"/>
        <v>5.7545023809523794</v>
      </c>
      <c r="Z35" s="5">
        <f t="shared" ca="1" si="74"/>
        <v>5.7283696428571425</v>
      </c>
      <c r="AA35" s="5">
        <f t="shared" ca="1" si="75"/>
        <v>5.8752309523809521</v>
      </c>
      <c r="AB35" s="5">
        <f t="shared" ca="1" si="76"/>
        <v>5.7748630952380964</v>
      </c>
    </row>
    <row r="36" spans="1:28" x14ac:dyDescent="0.25">
      <c r="A36">
        <v>34</v>
      </c>
      <c r="C36" t="str">
        <f ca="1">OFFSET('84p stat'!$A$1,A36*20,0)</f>
        <v>CUDA ant add CPU_AVX_transp</v>
      </c>
      <c r="D36" s="5" t="e">
        <f ca="1">'42 end'!J64</f>
        <v>#DIV/0!</v>
      </c>
      <c r="E36" s="5">
        <f ca="1">'84 end'!J64</f>
        <v>573.73595999999998</v>
      </c>
      <c r="F36" s="14">
        <f ca="1">'168 end'!J64</f>
        <v>1002.7777400000003</v>
      </c>
      <c r="G36" s="14">
        <f ca="1">'336 end'!J64</f>
        <v>1954.2058000000004</v>
      </c>
      <c r="H36" s="14">
        <f ca="1">'672 end'!J64</f>
        <v>3930.8109999999997</v>
      </c>
      <c r="I36" s="14">
        <f ca="1">'1344 end'!J64</f>
        <v>7862.3825999999999</v>
      </c>
      <c r="J36" s="14">
        <f ca="1">'2688 end'!J64</f>
        <v>15532.907999999996</v>
      </c>
      <c r="L36" t="str">
        <f t="shared" ca="1" si="61"/>
        <v>CUDA ant add CPU_AVX_transp</v>
      </c>
      <c r="M36" s="5" t="e">
        <f t="shared" ca="1" si="62"/>
        <v>#DIV/0!</v>
      </c>
      <c r="N36" s="5">
        <f t="shared" ca="1" si="63"/>
        <v>21.720067886279949</v>
      </c>
      <c r="O36" s="5">
        <f t="shared" ca="1" si="64"/>
        <v>23.487767089843839</v>
      </c>
      <c r="P36" s="5">
        <f t="shared" ca="1" si="65"/>
        <v>23.287164535076091</v>
      </c>
      <c r="Q36" s="5">
        <f t="shared" ca="1" si="66"/>
        <v>23.216704135609671</v>
      </c>
      <c r="R36" s="5">
        <f t="shared" ca="1" si="67"/>
        <v>23.384779061756674</v>
      </c>
      <c r="S36" s="5">
        <f t="shared" ca="1" si="68"/>
        <v>23.34265161423734</v>
      </c>
      <c r="U36" t="str">
        <f t="shared" ca="1" si="69"/>
        <v>CUDA ant add CPU_AVX_transp</v>
      </c>
      <c r="V36" s="5" t="e">
        <f t="shared" ca="1" si="70"/>
        <v>#DIV/0!</v>
      </c>
      <c r="W36" s="5">
        <f t="shared" ca="1" si="71"/>
        <v>6.83019</v>
      </c>
      <c r="X36" s="5">
        <f t="shared" ca="1" si="72"/>
        <v>5.9689151190476206</v>
      </c>
      <c r="Y36" s="5">
        <f t="shared" ca="1" si="73"/>
        <v>5.8160886904761915</v>
      </c>
      <c r="Z36" s="5">
        <f t="shared" ca="1" si="74"/>
        <v>5.8494211309523809</v>
      </c>
      <c r="AA36" s="5">
        <f t="shared" ca="1" si="75"/>
        <v>5.8499870535714287</v>
      </c>
      <c r="AB36" s="5">
        <f t="shared" ca="1" si="76"/>
        <v>5.7786116071428557</v>
      </c>
    </row>
    <row r="37" spans="1:28" x14ac:dyDescent="0.25">
      <c r="A37">
        <v>35</v>
      </c>
      <c r="C37" t="str">
        <f ca="1">OFFSET('84p stat'!$A$1,A37*20,0)</f>
        <v>CUDA ant add CPU_AVX_transp non hash</v>
      </c>
      <c r="D37" s="5" t="e">
        <f ca="1">'42 end'!J65</f>
        <v>#DIV/0!</v>
      </c>
      <c r="E37" s="5">
        <f ca="1">'84 end'!J65</f>
        <v>470.8524799999999</v>
      </c>
      <c r="F37" s="14">
        <f ca="1">'168 end'!J65</f>
        <v>816.12921999999992</v>
      </c>
      <c r="G37" s="14">
        <f ca="1">'336 end'!J65</f>
        <v>1579.7216000000005</v>
      </c>
      <c r="H37" s="14">
        <f ca="1">'672 end'!J65</f>
        <v>3220.4436000000005</v>
      </c>
      <c r="I37" s="14">
        <f ca="1">'1344 end'!J65</f>
        <v>6405.4107999999997</v>
      </c>
      <c r="J37" s="14">
        <f ca="1">'2688 end'!J65</f>
        <v>12717.861999999999</v>
      </c>
      <c r="L37" t="str">
        <f t="shared" ca="1" si="61"/>
        <v>CUDA ant add CPU_AVX_transp non hash</v>
      </c>
      <c r="M37" s="5" t="e">
        <f t="shared" ca="1" si="62"/>
        <v>#DIV/0!</v>
      </c>
      <c r="N37" s="5">
        <f t="shared" ca="1" si="63"/>
        <v>26.466004808979662</v>
      </c>
      <c r="O37" s="5">
        <f t="shared" ca="1" si="64"/>
        <v>28.859412728783308</v>
      </c>
      <c r="P37" s="5">
        <f t="shared" ca="1" si="65"/>
        <v>28.807551912944657</v>
      </c>
      <c r="Q37" s="5">
        <f t="shared" ca="1" si="66"/>
        <v>28.337858796844003</v>
      </c>
      <c r="R37" s="5">
        <f t="shared" ca="1" si="67"/>
        <v>28.703870171761661</v>
      </c>
      <c r="S37" s="5">
        <f t="shared" ca="1" si="68"/>
        <v>28.509450723714412</v>
      </c>
      <c r="U37" t="str">
        <f t="shared" ca="1" si="69"/>
        <v>CUDA ant add CPU_AVX_transp non hash</v>
      </c>
      <c r="V37" s="5" t="e">
        <f t="shared" ca="1" si="70"/>
        <v>#DIV/0!</v>
      </c>
      <c r="W37" s="5">
        <f t="shared" ca="1" si="71"/>
        <v>5.6053866666666652</v>
      </c>
      <c r="X37" s="5">
        <f t="shared" ca="1" si="72"/>
        <v>4.857912023809523</v>
      </c>
      <c r="Y37" s="5">
        <f t="shared" ca="1" si="73"/>
        <v>4.7015523809523829</v>
      </c>
      <c r="Z37" s="5">
        <f t="shared" ca="1" si="74"/>
        <v>4.7923267857142866</v>
      </c>
      <c r="AA37" s="5">
        <f t="shared" ca="1" si="75"/>
        <v>4.7659306547619043</v>
      </c>
      <c r="AB37" s="5">
        <f t="shared" ca="1" si="76"/>
        <v>4.7313474702380951</v>
      </c>
    </row>
    <row r="38" spans="1:28" x14ac:dyDescent="0.25">
      <c r="A38">
        <v>36</v>
      </c>
      <c r="C38" t="str">
        <f ca="1">OFFSET('84p stat'!$A$1,A38*20,0)</f>
        <v>CUDA opt_one_GPU</v>
      </c>
      <c r="D38" s="5">
        <f ca="1">'42 end'!J66</f>
        <v>1748.7158000000009</v>
      </c>
      <c r="E38" s="5">
        <f ca="1">'84 end'!J66</f>
        <v>2564.9360000000001</v>
      </c>
      <c r="F38" s="5">
        <f ca="1">'168 end'!J66</f>
        <v>13898.649000000001</v>
      </c>
      <c r="G38" s="14">
        <f ca="1">'336 end'!J66</f>
        <v>14785.447999999999</v>
      </c>
      <c r="H38" s="5"/>
      <c r="I38" s="5"/>
      <c r="J38" s="5"/>
      <c r="L38" t="str">
        <f t="shared" ca="1" si="61"/>
        <v>CUDA opt_one_GPU</v>
      </c>
      <c r="M38" s="5">
        <f t="shared" ca="1" si="62"/>
        <v>3.7161520471193752</v>
      </c>
      <c r="N38" s="5">
        <f t="shared" ca="1" si="63"/>
        <v>4.8584385731261897</v>
      </c>
      <c r="O38" s="5">
        <f t="shared" ca="1" si="64"/>
        <v>1.6946258589593843</v>
      </c>
      <c r="P38" s="5">
        <f t="shared" ca="1" si="65"/>
        <v>3.0778852287735896</v>
      </c>
      <c r="Q38" s="5" t="e">
        <f t="shared" ca="1" si="66"/>
        <v>#DIV/0!</v>
      </c>
      <c r="R38" s="5" t="e">
        <f t="shared" ca="1" si="67"/>
        <v>#DIV/0!</v>
      </c>
      <c r="S38" s="5" t="e">
        <f t="shared" ca="1" si="68"/>
        <v>#DIV/0!</v>
      </c>
      <c r="U38" t="str">
        <f t="shared" ca="1" si="69"/>
        <v>CUDA opt_one_GPU</v>
      </c>
      <c r="V38" s="5">
        <f t="shared" ca="1" si="70"/>
        <v>41.636090476190496</v>
      </c>
      <c r="W38" s="5">
        <f t="shared" ca="1" si="71"/>
        <v>30.534952380952383</v>
      </c>
      <c r="X38" s="5">
        <f t="shared" ca="1" si="72"/>
        <v>82.730053571428584</v>
      </c>
      <c r="Y38" s="5">
        <f t="shared" ca="1" si="73"/>
        <v>44.004309523809518</v>
      </c>
      <c r="Z38" s="5">
        <f t="shared" si="74"/>
        <v>0</v>
      </c>
      <c r="AA38" s="5">
        <f t="shared" si="75"/>
        <v>0</v>
      </c>
      <c r="AB38" s="5">
        <f t="shared" si="76"/>
        <v>0</v>
      </c>
    </row>
    <row r="39" spans="1:28" x14ac:dyDescent="0.25">
      <c r="A39">
        <v>37</v>
      </c>
      <c r="C39" t="str">
        <f ca="1">OFFSET('84p stat'!$A$1,A39*20,0)</f>
        <v>CUDA opt_one_GPU ant</v>
      </c>
      <c r="D39" s="5">
        <f ca="1">'42 end'!J67</f>
        <v>19855.376000000004</v>
      </c>
      <c r="E39" s="5">
        <f ca="1">'84 end'!J67</f>
        <v>39745.159999999996</v>
      </c>
      <c r="F39" s="5">
        <f ca="1">'168 end'!J67</f>
        <v>80173.625999999989</v>
      </c>
      <c r="G39" s="5">
        <f ca="1">'336 end'!J67</f>
        <v>161045.35999999999</v>
      </c>
      <c r="H39" s="5">
        <f ca="1">'672 end'!J67</f>
        <v>324807.53999999998</v>
      </c>
      <c r="I39" s="5">
        <f ca="1">'1344 end'!J67</f>
        <v>647002.96</v>
      </c>
      <c r="J39" s="5">
        <f ca="1">'2688 end'!J67</f>
        <v>1288544.2</v>
      </c>
      <c r="L39" t="str">
        <f t="shared" ca="1" si="61"/>
        <v>CUDA opt_one_GPU ant</v>
      </c>
      <c r="M39" s="5">
        <f t="shared" ca="1" si="62"/>
        <v>0.32729139956856007</v>
      </c>
      <c r="N39" s="5">
        <f t="shared" ca="1" si="63"/>
        <v>0.31353714515176184</v>
      </c>
      <c r="O39" s="5">
        <f t="shared" ca="1" si="64"/>
        <v>0.29377503769132252</v>
      </c>
      <c r="P39" s="5">
        <f t="shared" ca="1" si="65"/>
        <v>0.28257822516587883</v>
      </c>
      <c r="Q39" s="5">
        <f t="shared" ca="1" si="66"/>
        <v>0.28096784945324849</v>
      </c>
      <c r="R39" s="5">
        <f t="shared" ca="1" si="67"/>
        <v>0.2841719302180627</v>
      </c>
      <c r="S39" s="5">
        <f t="shared" ca="1" si="68"/>
        <v>0.28138674637625938</v>
      </c>
      <c r="U39" t="str">
        <f t="shared" ca="1" si="69"/>
        <v>CUDA opt_one_GPU ant</v>
      </c>
      <c r="V39" s="5">
        <f t="shared" ca="1" si="70"/>
        <v>472.74704761904769</v>
      </c>
      <c r="W39" s="5">
        <f t="shared" ca="1" si="71"/>
        <v>473.15666666666664</v>
      </c>
      <c r="X39" s="5">
        <f t="shared" ca="1" si="72"/>
        <v>477.2239642857142</v>
      </c>
      <c r="Y39" s="5">
        <f t="shared" ca="1" si="73"/>
        <v>479.30166666666662</v>
      </c>
      <c r="Z39" s="5">
        <f t="shared" ca="1" si="74"/>
        <v>483.34455357142855</v>
      </c>
      <c r="AA39" s="5">
        <f t="shared" ca="1" si="75"/>
        <v>481.4010119047619</v>
      </c>
      <c r="AB39" s="5">
        <f t="shared" ca="1" si="76"/>
        <v>479.3691220238095</v>
      </c>
    </row>
    <row r="40" spans="1:28" x14ac:dyDescent="0.25">
      <c r="A40">
        <v>38</v>
      </c>
      <c r="C40" t="str">
        <f ca="1">OFFSET('84p stat'!$A$1,A40*20,0)</f>
        <v>CUDA opt_one_GPU ant local</v>
      </c>
      <c r="D40" s="5">
        <f ca="1">'42 end'!J68</f>
        <v>1059.6561999999994</v>
      </c>
      <c r="E40" s="5">
        <f ca="1">'84 end'!J68</f>
        <v>2075.9517999999998</v>
      </c>
      <c r="F40" s="5">
        <f ca="1">'168 end'!J68</f>
        <v>4232.0910000000013</v>
      </c>
      <c r="G40" s="5">
        <f ca="1">'336 end'!J68</f>
        <v>8423.6530000000021</v>
      </c>
      <c r="H40" s="5">
        <f ca="1">'672 end'!J68</f>
        <v>17374.142</v>
      </c>
      <c r="I40" s="5">
        <f ca="1">'1344 end'!J68</f>
        <v>34040.952000000012</v>
      </c>
      <c r="J40" s="5">
        <f ca="1">'2688 end'!J68</f>
        <v>91332.094000000041</v>
      </c>
      <c r="L40" t="str">
        <f t="shared" ca="1" si="61"/>
        <v>CUDA opt_one_GPU ant local</v>
      </c>
      <c r="M40" s="5">
        <f t="shared" ca="1" si="62"/>
        <v>6.1326435876088894</v>
      </c>
      <c r="N40" s="5">
        <f t="shared" ca="1" si="63"/>
        <v>6.0028291600989956</v>
      </c>
      <c r="O40" s="5">
        <f t="shared" ca="1" si="64"/>
        <v>5.5653363786364674</v>
      </c>
      <c r="P40" s="5">
        <f t="shared" ca="1" si="65"/>
        <v>5.4023963237801933</v>
      </c>
      <c r="Q40" s="5">
        <f t="shared" ca="1" si="66"/>
        <v>5.2526608795991185</v>
      </c>
      <c r="R40" s="5">
        <f t="shared" ca="1" si="67"/>
        <v>5.4011438928029953</v>
      </c>
      <c r="S40" s="5">
        <f t="shared" ca="1" si="68"/>
        <v>3.969899781340827</v>
      </c>
      <c r="U40" t="str">
        <f t="shared" ca="1" si="69"/>
        <v>CUDA opt_one_GPU ant local</v>
      </c>
      <c r="V40" s="5">
        <f t="shared" ca="1" si="70"/>
        <v>25.229909523809511</v>
      </c>
      <c r="W40" s="5">
        <f t="shared" ca="1" si="71"/>
        <v>24.713711904761901</v>
      </c>
      <c r="X40" s="5">
        <f t="shared" ca="1" si="72"/>
        <v>25.191017857142864</v>
      </c>
      <c r="Y40" s="5">
        <f t="shared" ca="1" si="73"/>
        <v>25.07039583333334</v>
      </c>
      <c r="Z40" s="5">
        <f t="shared" ca="1" si="74"/>
        <v>25.854377976190477</v>
      </c>
      <c r="AA40" s="5">
        <f t="shared" ca="1" si="75"/>
        <v>25.328089285714295</v>
      </c>
      <c r="AB40" s="5">
        <f t="shared" ca="1" si="76"/>
        <v>33.977713541666681</v>
      </c>
    </row>
    <row r="41" spans="1:28" x14ac:dyDescent="0.25">
      <c r="A41">
        <v>39</v>
      </c>
      <c r="C41" t="str">
        <f ca="1">OFFSET('84p stat'!$A$1,A41*20,0)</f>
        <v>CUDA Const</v>
      </c>
      <c r="D41" s="5">
        <f ca="1">'42 end'!J69</f>
        <v>604.16697999999985</v>
      </c>
      <c r="E41" s="5">
        <f ca="1">'84 end'!J69</f>
        <v>912.65035999999998</v>
      </c>
      <c r="F41" s="5">
        <f ca="1">'168 end'!J69</f>
        <v>2487.4423999999995</v>
      </c>
      <c r="G41" s="5">
        <f ca="1">'336 end'!J69</f>
        <v>7911.7525999999989</v>
      </c>
      <c r="H41" s="5"/>
      <c r="I41" s="5"/>
      <c r="J41" s="14"/>
      <c r="L41" t="str">
        <f t="shared" ca="1" si="61"/>
        <v>CUDA Const</v>
      </c>
      <c r="M41" s="5">
        <f t="shared" ca="1" si="62"/>
        <v>10.756122090618062</v>
      </c>
      <c r="N41" s="5">
        <f t="shared" ca="1" si="63"/>
        <v>13.654280484806906</v>
      </c>
      <c r="O41" s="5">
        <f t="shared" ca="1" si="64"/>
        <v>9.4687659903200156</v>
      </c>
      <c r="P41" s="5">
        <f t="shared" ca="1" si="65"/>
        <v>5.7519381988764433</v>
      </c>
      <c r="Q41" s="5" t="e">
        <f t="shared" ca="1" si="66"/>
        <v>#DIV/0!</v>
      </c>
      <c r="R41" s="5" t="e">
        <f t="shared" ca="1" si="67"/>
        <v>#DIV/0!</v>
      </c>
      <c r="S41" s="14" t="e">
        <f t="shared" ca="1" si="68"/>
        <v>#DIV/0!</v>
      </c>
      <c r="U41" t="str">
        <f t="shared" ca="1" si="69"/>
        <v>CUDA Const</v>
      </c>
      <c r="V41" s="5">
        <f t="shared" ca="1" si="70"/>
        <v>14.384928095238092</v>
      </c>
      <c r="W41" s="5">
        <f t="shared" ca="1" si="71"/>
        <v>10.864885238095237</v>
      </c>
      <c r="X41" s="5">
        <f t="shared" ca="1" si="72"/>
        <v>14.806204761904759</v>
      </c>
      <c r="Y41" s="5">
        <f t="shared" ca="1" si="73"/>
        <v>23.546882738095235</v>
      </c>
      <c r="Z41" s="5">
        <f t="shared" si="74"/>
        <v>0</v>
      </c>
      <c r="AA41" s="5">
        <f t="shared" si="75"/>
        <v>0</v>
      </c>
      <c r="AB41" s="5">
        <f t="shared" si="76"/>
        <v>0</v>
      </c>
    </row>
    <row r="42" spans="1:28" x14ac:dyDescent="0.25">
      <c r="A42">
        <v>40</v>
      </c>
      <c r="C42" t="str">
        <f ca="1">OFFSET('84p stat'!$A$1,A42*20,0)</f>
        <v>CUDA ant Const</v>
      </c>
      <c r="D42" s="5">
        <f ca="1">'42 end'!J70</f>
        <v>683.43079999999998</v>
      </c>
      <c r="E42" s="5">
        <f ca="1">'84 end'!J70</f>
        <v>878.35959999999977</v>
      </c>
      <c r="F42" s="5">
        <f ca="1">'168 end'!J70</f>
        <v>1272.2661999999998</v>
      </c>
      <c r="G42" s="5">
        <f ca="1">'336 end'!J70</f>
        <v>2075.1770000000006</v>
      </c>
      <c r="H42" s="5">
        <f ca="1">'672 end'!J70</f>
        <v>4245.8625999999995</v>
      </c>
      <c r="I42" s="5">
        <f ca="1">'1344 end'!J70</f>
        <v>7750.4733999999999</v>
      </c>
      <c r="J42" s="5"/>
      <c r="L42" t="str">
        <f t="shared" ca="1" si="61"/>
        <v>CUDA ant Const</v>
      </c>
      <c r="M42" s="5">
        <f t="shared" ca="1" si="62"/>
        <v>9.5086346708401202</v>
      </c>
      <c r="N42" s="5">
        <f t="shared" ca="1" si="63"/>
        <v>14.187337395754541</v>
      </c>
      <c r="O42" s="5">
        <f t="shared" ca="1" si="64"/>
        <v>18.512643030208611</v>
      </c>
      <c r="P42" s="5">
        <f t="shared" ca="1" si="65"/>
        <v>21.929653229579934</v>
      </c>
      <c r="Q42" s="5">
        <f t="shared" ca="1" si="66"/>
        <v>21.493977690187148</v>
      </c>
      <c r="R42" s="5">
        <f t="shared" ca="1" si="67"/>
        <v>23.722432232333059</v>
      </c>
      <c r="S42" s="5" t="e">
        <f t="shared" ca="1" si="68"/>
        <v>#DIV/0!</v>
      </c>
      <c r="U42" t="str">
        <f t="shared" ca="1" si="69"/>
        <v>CUDA ant Const</v>
      </c>
      <c r="V42" s="5">
        <f t="shared" ca="1" si="70"/>
        <v>16.272161904761905</v>
      </c>
      <c r="W42" s="5">
        <f t="shared" ca="1" si="71"/>
        <v>10.456661904761901</v>
      </c>
      <c r="X42" s="5">
        <f t="shared" ca="1" si="72"/>
        <v>7.5730130952380943</v>
      </c>
      <c r="Y42" s="5">
        <f t="shared" ca="1" si="73"/>
        <v>6.1761220238095254</v>
      </c>
      <c r="Z42" s="5">
        <f t="shared" ca="1" si="74"/>
        <v>6.3182479166666656</v>
      </c>
      <c r="AA42" s="5">
        <f t="shared" ca="1" si="75"/>
        <v>5.7667212797619047</v>
      </c>
      <c r="AB42" s="5">
        <f t="shared" si="76"/>
        <v>0</v>
      </c>
    </row>
    <row r="43" spans="1:28" x14ac:dyDescent="0.25">
      <c r="A43">
        <v>41</v>
      </c>
      <c r="C43" t="str">
        <f ca="1">OFFSET('84p stat'!$A$1,A43*20,0)</f>
        <v>CUDA ant par Const</v>
      </c>
      <c r="D43" s="5">
        <f ca="1">'42 end'!J71</f>
        <v>690.25837999999987</v>
      </c>
      <c r="E43" s="5">
        <f ca="1">'84 end'!J71</f>
        <v>886.87007999999992</v>
      </c>
      <c r="F43" s="5">
        <f ca="1">'168 end'!J71</f>
        <v>1256.2146000000002</v>
      </c>
      <c r="G43" s="5">
        <f ca="1">'336 end'!J71</f>
        <v>2060.5160000000001</v>
      </c>
      <c r="H43" s="5">
        <f ca="1">'672 end'!J71</f>
        <v>3817.4358000000002</v>
      </c>
      <c r="I43" s="5">
        <f ca="1">'1344 end'!J71</f>
        <v>6801.9665999999988</v>
      </c>
      <c r="J43" s="5"/>
      <c r="L43" t="str">
        <f t="shared" ca="1" si="61"/>
        <v>CUDA ant par Const</v>
      </c>
      <c r="M43" s="5">
        <f t="shared" ca="1" si="62"/>
        <v>9.4145815368442189</v>
      </c>
      <c r="N43" s="5">
        <f t="shared" ca="1" si="63"/>
        <v>14.051194510925431</v>
      </c>
      <c r="O43" s="5">
        <f t="shared" ca="1" si="64"/>
        <v>18.749193012085662</v>
      </c>
      <c r="P43" s="5">
        <f t="shared" ca="1" si="65"/>
        <v>22.085687274449704</v>
      </c>
      <c r="Q43" s="5">
        <f t="shared" ca="1" si="66"/>
        <v>23.906224172781105</v>
      </c>
      <c r="R43" s="5">
        <f t="shared" ca="1" si="67"/>
        <v>27.030429699551895</v>
      </c>
      <c r="S43" s="5" t="e">
        <f t="shared" ca="1" si="68"/>
        <v>#DIV/0!</v>
      </c>
      <c r="U43" t="str">
        <f t="shared" ca="1" si="69"/>
        <v>CUDA ant par Const</v>
      </c>
      <c r="V43" s="5">
        <f t="shared" ca="1" si="70"/>
        <v>16.434723333333331</v>
      </c>
      <c r="W43" s="5">
        <f t="shared" ca="1" si="71"/>
        <v>10.557977142857142</v>
      </c>
      <c r="X43" s="5">
        <f t="shared" ca="1" si="72"/>
        <v>7.4774678571428588</v>
      </c>
      <c r="Y43" s="5">
        <f t="shared" ca="1" si="73"/>
        <v>6.1324880952380951</v>
      </c>
      <c r="Z43" s="5">
        <f t="shared" ca="1" si="74"/>
        <v>5.6807080357142858</v>
      </c>
      <c r="AA43" s="5">
        <f t="shared" ca="1" si="75"/>
        <v>5.0609870535714281</v>
      </c>
      <c r="AB43" s="5">
        <f t="shared" si="76"/>
        <v>0</v>
      </c>
    </row>
    <row r="44" spans="1:28" x14ac:dyDescent="0.25">
      <c r="A44">
        <v>42</v>
      </c>
      <c r="C44" t="str">
        <f ca="1">OFFSET('84p stat'!$A$1,A44*20,0)</f>
        <v>CUDA ant add CPU Const</v>
      </c>
      <c r="D44" s="5">
        <f ca="1">'42 end'!J72</f>
        <v>307.41358000000002</v>
      </c>
      <c r="E44" s="5">
        <f ca="1">'84 end'!J72</f>
        <v>532.36067999999989</v>
      </c>
      <c r="F44" s="5">
        <f ca="1">'168 end'!J72</f>
        <v>980.56336000000022</v>
      </c>
      <c r="G44" s="5">
        <f ca="1">'336 end'!J72</f>
        <v>2160.0953999999997</v>
      </c>
      <c r="H44" s="5">
        <f ca="1">'672 end'!J72</f>
        <v>4264.2472000000007</v>
      </c>
      <c r="I44" s="5">
        <f ca="1">'1344 end'!J72</f>
        <v>7905.4257999999973</v>
      </c>
      <c r="J44" s="5"/>
      <c r="L44" t="str">
        <f t="shared" ca="1" si="61"/>
        <v>CUDA ant add CPU Const</v>
      </c>
      <c r="M44" s="5">
        <f t="shared" ca="1" si="62"/>
        <v>21.13925416047007</v>
      </c>
      <c r="N44" s="5">
        <f t="shared" ca="1" si="63"/>
        <v>23.408160046681132</v>
      </c>
      <c r="O44" s="5">
        <f t="shared" ca="1" si="64"/>
        <v>24.019875676366272</v>
      </c>
      <c r="P44" s="5">
        <f t="shared" ca="1" si="65"/>
        <v>21.067547294438949</v>
      </c>
      <c r="Q44" s="5">
        <f t="shared" ca="1" si="66"/>
        <v>21.401309942819442</v>
      </c>
      <c r="R44" s="5">
        <f t="shared" ca="1" si="67"/>
        <v>23.2574543929057</v>
      </c>
      <c r="S44" s="5" t="e">
        <f t="shared" ca="1" si="68"/>
        <v>#DIV/0!</v>
      </c>
      <c r="U44" t="str">
        <f t="shared" ca="1" si="69"/>
        <v>CUDA ant add CPU Const</v>
      </c>
      <c r="V44" s="5">
        <f t="shared" ca="1" si="70"/>
        <v>7.3193709523809529</v>
      </c>
      <c r="W44" s="5">
        <f t="shared" ca="1" si="71"/>
        <v>6.3376271428571416</v>
      </c>
      <c r="X44" s="5">
        <f t="shared" ca="1" si="72"/>
        <v>5.8366866666666679</v>
      </c>
      <c r="Y44" s="5">
        <f t="shared" ca="1" si="73"/>
        <v>6.4288553571428562</v>
      </c>
      <c r="Z44" s="5">
        <f t="shared" ca="1" si="74"/>
        <v>6.3456059523809536</v>
      </c>
      <c r="AA44" s="5">
        <f t="shared" ca="1" si="75"/>
        <v>5.8820132440476174</v>
      </c>
      <c r="AB44" s="5">
        <f t="shared" si="76"/>
        <v>0</v>
      </c>
    </row>
    <row r="45" spans="1:28" x14ac:dyDescent="0.25">
      <c r="A45">
        <v>43</v>
      </c>
      <c r="C45" t="str">
        <f ca="1">OFFSET('84p stat'!$A$1,A45*20,0)</f>
        <v>CUDA opt Const</v>
      </c>
      <c r="D45" s="5">
        <f ca="1">'42 end'!J73</f>
        <v>614.49806000000001</v>
      </c>
      <c r="E45" s="5">
        <f ca="1">'84 end'!J73</f>
        <v>921.1038600000004</v>
      </c>
      <c r="F45" s="5">
        <f ca="1">'168 end'!J73</f>
        <v>2494.3787999999995</v>
      </c>
      <c r="G45" s="5">
        <f ca="1">'336 end'!J73</f>
        <v>7928.6786000000002</v>
      </c>
      <c r="H45" s="5"/>
      <c r="I45" s="5"/>
      <c r="J45" s="5"/>
      <c r="L45" t="str">
        <f t="shared" ca="1" si="61"/>
        <v>CUDA opt Const</v>
      </c>
      <c r="M45" s="5">
        <f t="shared" ca="1" si="62"/>
        <v>10.575287739720446</v>
      </c>
      <c r="N45" s="5">
        <f t="shared" ca="1" si="63"/>
        <v>13.528967297998287</v>
      </c>
      <c r="O45" s="5">
        <f t="shared" ca="1" si="64"/>
        <v>9.4424351265333062</v>
      </c>
      <c r="P45" s="5">
        <f t="shared" ca="1" si="65"/>
        <v>5.7396590650048562</v>
      </c>
      <c r="Q45" s="5" t="e">
        <f t="shared" ca="1" si="66"/>
        <v>#DIV/0!</v>
      </c>
      <c r="R45" s="5" t="e">
        <f t="shared" ca="1" si="67"/>
        <v>#DIV/0!</v>
      </c>
      <c r="S45" s="5" t="e">
        <f t="shared" ca="1" si="68"/>
        <v>#DIV/0!</v>
      </c>
      <c r="U45" t="str">
        <f t="shared" ca="1" si="69"/>
        <v>CUDA opt Const</v>
      </c>
      <c r="V45" s="5">
        <f t="shared" ca="1" si="70"/>
        <v>14.630906190476191</v>
      </c>
      <c r="W45" s="5">
        <f t="shared" ca="1" si="71"/>
        <v>10.965522142857148</v>
      </c>
      <c r="X45" s="5">
        <f t="shared" ca="1" si="72"/>
        <v>14.847492857142853</v>
      </c>
      <c r="Y45" s="5">
        <f t="shared" ca="1" si="73"/>
        <v>23.597257738095237</v>
      </c>
      <c r="Z45" s="5">
        <f t="shared" si="74"/>
        <v>0</v>
      </c>
      <c r="AA45" s="5">
        <f t="shared" si="75"/>
        <v>0</v>
      </c>
      <c r="AB45" s="5">
        <f t="shared" si="76"/>
        <v>0</v>
      </c>
    </row>
    <row r="46" spans="1:28" x14ac:dyDescent="0.25">
      <c r="A46">
        <v>44</v>
      </c>
      <c r="C46" t="str">
        <f ca="1">OFFSET('84p stat'!$A$1,A46*20,0)</f>
        <v>CUDA opt ant Const</v>
      </c>
      <c r="D46" s="5">
        <f ca="1">'42 end'!J74</f>
        <v>691.84391999999991</v>
      </c>
      <c r="E46" s="5">
        <f ca="1">'84 end'!J74</f>
        <v>876.18189999999993</v>
      </c>
      <c r="F46" s="5">
        <f ca="1">'168 end'!J74</f>
        <v>1265.8451999999997</v>
      </c>
      <c r="G46" s="5">
        <f ca="1">'336 end'!J74</f>
        <v>2077.5334000000007</v>
      </c>
      <c r="H46" s="5">
        <f ca="1">'672 end'!J74</f>
        <v>4154.5429999999997</v>
      </c>
      <c r="I46" s="5">
        <f ca="1">'1344 end'!J74</f>
        <v>7820.7201999999997</v>
      </c>
      <c r="J46" s="5"/>
      <c r="L46" t="str">
        <f t="shared" ca="1" si="61"/>
        <v>CUDA opt ant Const</v>
      </c>
      <c r="M46" s="5">
        <f t="shared" ca="1" si="62"/>
        <v>9.3930055784836561</v>
      </c>
      <c r="N46" s="5">
        <f t="shared" ca="1" si="63"/>
        <v>14.222599211419453</v>
      </c>
      <c r="O46" s="5">
        <f t="shared" ca="1" si="64"/>
        <v>18.60654841524066</v>
      </c>
      <c r="P46" s="5">
        <f t="shared" ca="1" si="65"/>
        <v>21.904779966473701</v>
      </c>
      <c r="Q46" s="5">
        <f t="shared" ca="1" si="66"/>
        <v>21.966429520647637</v>
      </c>
      <c r="R46" s="5">
        <f t="shared" ca="1" si="67"/>
        <v>23.50935403621779</v>
      </c>
      <c r="S46" s="5" t="e">
        <f t="shared" ca="1" si="68"/>
        <v>#DIV/0!</v>
      </c>
      <c r="U46" t="str">
        <f t="shared" ca="1" si="69"/>
        <v>CUDA opt ant Const</v>
      </c>
      <c r="V46" s="5">
        <f t="shared" ca="1" si="70"/>
        <v>16.472474285714284</v>
      </c>
      <c r="W46" s="5">
        <f t="shared" ca="1" si="71"/>
        <v>10.430736904761904</v>
      </c>
      <c r="X46" s="5">
        <f t="shared" ca="1" si="72"/>
        <v>7.5347928571428557</v>
      </c>
      <c r="Y46" s="5">
        <f t="shared" ca="1" si="73"/>
        <v>6.1831351190476216</v>
      </c>
      <c r="Z46" s="5">
        <f t="shared" ca="1" si="74"/>
        <v>6.1823556547619045</v>
      </c>
      <c r="AA46" s="5">
        <f t="shared" ca="1" si="75"/>
        <v>5.8189882440476186</v>
      </c>
      <c r="AB46" s="5">
        <f t="shared" si="76"/>
        <v>0</v>
      </c>
    </row>
    <row r="47" spans="1:28" x14ac:dyDescent="0.25">
      <c r="A47">
        <v>45</v>
      </c>
      <c r="C47" t="str">
        <f ca="1">OFFSET('84p stat'!$A$1,A47*20,0)</f>
        <v>CUDA opt ant par Const</v>
      </c>
      <c r="D47" s="5">
        <f ca="1">'42 end'!J75</f>
        <v>698.08990000000006</v>
      </c>
      <c r="E47" s="5">
        <f ca="1">'84 end'!J75</f>
        <v>877.62682000000018</v>
      </c>
      <c r="F47" s="5">
        <f ca="1">'168 end'!J75</f>
        <v>1270.1694000000002</v>
      </c>
      <c r="G47" s="5">
        <f ca="1">'336 end'!J75</f>
        <v>2034.0686000000005</v>
      </c>
      <c r="H47" s="5">
        <f ca="1">'672 end'!J75</f>
        <v>3673.3387999999995</v>
      </c>
      <c r="I47" s="5">
        <f ca="1">'1344 end'!J75</f>
        <v>6799.6848000000009</v>
      </c>
      <c r="J47" s="5"/>
      <c r="L47" t="str">
        <f t="shared" ca="1" si="61"/>
        <v>CUDA opt ant par Const</v>
      </c>
      <c r="M47" s="5">
        <f t="shared" ca="1" si="62"/>
        <v>9.3089640746843614</v>
      </c>
      <c r="N47" s="5">
        <f t="shared" ca="1" si="63"/>
        <v>14.199183201807797</v>
      </c>
      <c r="O47" s="5">
        <f t="shared" ca="1" si="64"/>
        <v>18.543203764789158</v>
      </c>
      <c r="P47" s="5">
        <f t="shared" ca="1" si="65"/>
        <v>22.37285015854431</v>
      </c>
      <c r="Q47" s="5">
        <f t="shared" ca="1" si="66"/>
        <v>24.84401275482675</v>
      </c>
      <c r="R47" s="5">
        <f t="shared" ca="1" si="67"/>
        <v>27.039500419195896</v>
      </c>
      <c r="S47" s="5" t="e">
        <f t="shared" ca="1" si="68"/>
        <v>#DIV/0!</v>
      </c>
      <c r="U47" t="str">
        <f t="shared" ca="1" si="69"/>
        <v>CUDA opt ant par Const</v>
      </c>
      <c r="V47" s="5">
        <f t="shared" ca="1" si="70"/>
        <v>16.621188095238097</v>
      </c>
      <c r="W47" s="5">
        <f t="shared" ca="1" si="71"/>
        <v>10.447938333333335</v>
      </c>
      <c r="X47" s="5">
        <f t="shared" ca="1" si="72"/>
        <v>7.5605321428571441</v>
      </c>
      <c r="Y47" s="5">
        <f t="shared" ca="1" si="73"/>
        <v>6.0537755952380969</v>
      </c>
      <c r="Z47" s="5">
        <f t="shared" ca="1" si="74"/>
        <v>5.4662779761904758</v>
      </c>
      <c r="AA47" s="5">
        <f t="shared" ca="1" si="75"/>
        <v>5.0592892857142866</v>
      </c>
      <c r="AB47" s="5">
        <f t="shared" si="76"/>
        <v>0</v>
      </c>
    </row>
    <row r="48" spans="1:28" x14ac:dyDescent="0.25">
      <c r="A48">
        <v>46</v>
      </c>
      <c r="C48" t="str">
        <f ca="1">OFFSET('84p stat'!$A$1,A48*20,0)</f>
        <v>CUDA ant par global</v>
      </c>
      <c r="D48" s="5">
        <f ca="1">'42 end'!J76</f>
        <v>703.64839999999992</v>
      </c>
      <c r="E48" s="5">
        <f ca="1">'84 end'!J76</f>
        <v>896.07312000000024</v>
      </c>
      <c r="F48" s="5">
        <f ca="1">'168 end'!J76</f>
        <v>1277.2024000000006</v>
      </c>
      <c r="G48" s="5">
        <f ca="1">'336 end'!J76</f>
        <v>2032.5565999999999</v>
      </c>
      <c r="H48" s="5">
        <f ca="1">'672 end'!J76</f>
        <v>3677.6962000000021</v>
      </c>
      <c r="I48" s="5">
        <f ca="1">'1344 end'!J76</f>
        <v>6837.9804000000004</v>
      </c>
      <c r="J48" s="5">
        <f ca="1">'2688 end'!J76</f>
        <v>13155.231999999996</v>
      </c>
      <c r="L48" t="str">
        <f t="shared" ca="1" si="61"/>
        <v>CUDA ant par global</v>
      </c>
      <c r="M48" s="5">
        <f t="shared" ca="1" si="62"/>
        <v>9.2354275231777692</v>
      </c>
      <c r="N48" s="5">
        <f t="shared" ca="1" si="63"/>
        <v>13.90688295615875</v>
      </c>
      <c r="O48" s="5">
        <f t="shared" ca="1" si="64"/>
        <v>18.441094379402966</v>
      </c>
      <c r="P48" s="5">
        <f t="shared" ca="1" si="65"/>
        <v>22.389493114238498</v>
      </c>
      <c r="Q48" s="13">
        <f t="shared" ca="1" si="66"/>
        <v>24.814577125756045</v>
      </c>
      <c r="R48" s="13">
        <f t="shared" ca="1" si="67"/>
        <v>26.888067710752722</v>
      </c>
      <c r="S48" s="13">
        <f t="shared" ca="1" si="68"/>
        <v>27.561601346141224</v>
      </c>
      <c r="U48" t="str">
        <f t="shared" ca="1" si="69"/>
        <v>CUDA ant par global</v>
      </c>
      <c r="V48" s="5">
        <f t="shared" ca="1" si="70"/>
        <v>16.75353333333333</v>
      </c>
      <c r="W48" s="5">
        <f t="shared" ca="1" si="71"/>
        <v>10.667537142857146</v>
      </c>
      <c r="X48" s="5">
        <f t="shared" ca="1" si="72"/>
        <v>7.6023952380952418</v>
      </c>
      <c r="Y48" s="5">
        <f t="shared" ca="1" si="73"/>
        <v>6.049275595238095</v>
      </c>
      <c r="Z48" s="5">
        <f t="shared" ca="1" si="74"/>
        <v>5.4727622023809559</v>
      </c>
      <c r="AA48" s="5">
        <f t="shared" ca="1" si="75"/>
        <v>5.0877830357142857</v>
      </c>
      <c r="AB48" s="5">
        <f t="shared" ca="1" si="76"/>
        <v>4.8940595238095224</v>
      </c>
    </row>
    <row r="49" spans="1:28" x14ac:dyDescent="0.25">
      <c r="A49">
        <v>47</v>
      </c>
      <c r="C49" t="str">
        <f ca="1">OFFSET('84p stat'!$A$1,A49*20,0)</f>
        <v>CUDA ant add CPU Time global</v>
      </c>
      <c r="D49" s="5">
        <f ca="1">'42 end'!J77</f>
        <v>323.55346000000003</v>
      </c>
      <c r="E49" s="5">
        <f ca="1">'84 end'!J77</f>
        <v>538.85264000000018</v>
      </c>
      <c r="F49" s="5">
        <f ca="1">'168 end'!J77</f>
        <v>1019.5676000000001</v>
      </c>
      <c r="G49" s="5">
        <f ca="1">'336 end'!J77</f>
        <v>1981.5154000000007</v>
      </c>
      <c r="H49" s="5">
        <f ca="1">'672 end'!J77</f>
        <v>4027.9977999999983</v>
      </c>
      <c r="I49" s="5">
        <f ca="1">'1344 end'!J77</f>
        <v>7960.8819999999996</v>
      </c>
      <c r="J49" s="5">
        <f ca="1">'2688 end'!J77</f>
        <v>15829.316000000001</v>
      </c>
      <c r="L49" t="str">
        <f t="shared" ca="1" si="61"/>
        <v>CUDA ant add CPU Time global</v>
      </c>
      <c r="M49" s="5">
        <f t="shared" ca="1" si="62"/>
        <v>20.084760645118735</v>
      </c>
      <c r="N49" s="5">
        <f t="shared" ca="1" si="63"/>
        <v>23.126144468736374</v>
      </c>
      <c r="O49" s="5">
        <f t="shared" ca="1" si="64"/>
        <v>23.100979277882104</v>
      </c>
      <c r="P49" s="5">
        <f t="shared" ca="1" si="65"/>
        <v>22.966216664276239</v>
      </c>
      <c r="Q49" s="5">
        <f t="shared" ca="1" si="66"/>
        <v>22.656535711116828</v>
      </c>
      <c r="R49" s="5">
        <f t="shared" ca="1" si="67"/>
        <v>23.095440932298708</v>
      </c>
      <c r="S49" s="5">
        <f t="shared" ca="1" si="68"/>
        <v>22.905554478791124</v>
      </c>
      <c r="U49" t="str">
        <f t="shared" ca="1" si="69"/>
        <v>CUDA ant add CPU Time global</v>
      </c>
      <c r="V49" s="5">
        <f t="shared" ca="1" si="70"/>
        <v>7.7036538095238098</v>
      </c>
      <c r="W49" s="5">
        <f t="shared" ca="1" si="71"/>
        <v>6.4149123809523827</v>
      </c>
      <c r="X49" s="5">
        <f t="shared" ca="1" si="72"/>
        <v>6.0688547619047624</v>
      </c>
      <c r="Y49" s="5">
        <f t="shared" ca="1" si="73"/>
        <v>5.8973672619047637</v>
      </c>
      <c r="Z49" s="5">
        <f t="shared" ca="1" si="74"/>
        <v>5.9940443452380929</v>
      </c>
      <c r="AA49" s="5">
        <f t="shared" ca="1" si="75"/>
        <v>5.923275297619047</v>
      </c>
      <c r="AB49" s="5">
        <f t="shared" ca="1" si="76"/>
        <v>5.8888824404761904</v>
      </c>
    </row>
    <row r="50" spans="1:28" x14ac:dyDescent="0.25">
      <c r="A50">
        <v>48</v>
      </c>
      <c r="C50" t="str">
        <f ca="1">OFFSET('84p stat'!$A$1,A50*20,0)</f>
        <v>CUDA opt ant par global</v>
      </c>
      <c r="D50" s="5">
        <f ca="1">'42 end'!J78</f>
        <v>698.57687999999985</v>
      </c>
      <c r="E50" s="5">
        <f ca="1">'84 end'!J78</f>
        <v>880.43862000000036</v>
      </c>
      <c r="F50" s="5">
        <f ca="1">'168 end'!J78</f>
        <v>1265.3895999999995</v>
      </c>
      <c r="G50" s="5">
        <f ca="1">'336 end'!J78</f>
        <v>2034.4787999999999</v>
      </c>
      <c r="H50" s="5">
        <f ca="1">'672 end'!J78</f>
        <v>3679.9144000000001</v>
      </c>
      <c r="I50" s="5">
        <f ca="1">'1344 end'!J78</f>
        <v>6834.0366000000004</v>
      </c>
      <c r="J50" s="5">
        <f ca="1">'2688 end'!J78</f>
        <v>13165.210000000003</v>
      </c>
      <c r="L50" t="str">
        <f t="shared" ca="1" si="61"/>
        <v>CUDA opt ant par global</v>
      </c>
      <c r="M50" s="5">
        <f t="shared" ca="1" si="62"/>
        <v>9.3024747684177598</v>
      </c>
      <c r="N50" s="5">
        <f t="shared" ca="1" si="63"/>
        <v>14.153836186786073</v>
      </c>
      <c r="O50" s="5">
        <f t="shared" ca="1" si="64"/>
        <v>18.61324765115819</v>
      </c>
      <c r="P50" s="5">
        <f t="shared" ca="1" si="65"/>
        <v>22.36833925229401</v>
      </c>
      <c r="Q50" s="13">
        <f t="shared" ca="1" si="66"/>
        <v>24.799619252013031</v>
      </c>
      <c r="R50" s="13">
        <f t="shared" ca="1" si="67"/>
        <v>26.903584332574393</v>
      </c>
      <c r="S50" s="13">
        <f t="shared" ca="1" si="68"/>
        <v>27.540712225631033</v>
      </c>
      <c r="U50" t="str">
        <f t="shared" ca="1" si="69"/>
        <v>CUDA opt ant par global</v>
      </c>
      <c r="V50" s="5">
        <f t="shared" ca="1" si="70"/>
        <v>16.632782857142853</v>
      </c>
      <c r="W50" s="5">
        <f t="shared" ca="1" si="71"/>
        <v>10.481412142857147</v>
      </c>
      <c r="X50" s="5">
        <f t="shared" ca="1" si="72"/>
        <v>7.5320809523809498</v>
      </c>
      <c r="Y50" s="5">
        <f t="shared" ca="1" si="73"/>
        <v>6.0549964285714282</v>
      </c>
      <c r="Z50" s="5">
        <f t="shared" ca="1" si="74"/>
        <v>5.4760630952380955</v>
      </c>
      <c r="AA50" s="5">
        <f t="shared" ca="1" si="75"/>
        <v>5.084848660714286</v>
      </c>
      <c r="AB50" s="5">
        <f t="shared" ca="1" si="76"/>
        <v>4.8977715773809534</v>
      </c>
    </row>
    <row r="51" spans="1:28" x14ac:dyDescent="0.25">
      <c r="A51">
        <v>49</v>
      </c>
      <c r="C51">
        <f ca="1">OFFSET('84p stat'!$A$1,A51*20,0)</f>
        <v>0</v>
      </c>
      <c r="D51" s="5" t="e">
        <f ca="1">'42 end'!J79</f>
        <v>#DIV/0!</v>
      </c>
      <c r="E51" s="5" t="e">
        <f ca="1">'84 end'!J79</f>
        <v>#DIV/0!</v>
      </c>
      <c r="F51" s="5" t="e">
        <f ca="1">'168 end'!J79</f>
        <v>#DIV/0!</v>
      </c>
      <c r="G51" s="5" t="e">
        <f ca="1">'336 end'!J79</f>
        <v>#DIV/0!</v>
      </c>
      <c r="H51" s="5" t="e">
        <f ca="1">'672 end'!J79</f>
        <v>#DIV/0!</v>
      </c>
      <c r="I51" s="5" t="e">
        <f ca="1">'1344 end'!J79</f>
        <v>#DIV/0!</v>
      </c>
      <c r="J51" s="5" t="e">
        <f ca="1">'2688 end'!J79</f>
        <v>#DIV/0!</v>
      </c>
      <c r="L51">
        <f t="shared" ca="1" si="61"/>
        <v>0</v>
      </c>
      <c r="M51" s="5" t="e">
        <f t="shared" ca="1" si="62"/>
        <v>#DIV/0!</v>
      </c>
      <c r="N51" s="5" t="e">
        <f t="shared" ca="1" si="63"/>
        <v>#DIV/0!</v>
      </c>
      <c r="O51" s="5" t="e">
        <f t="shared" ca="1" si="64"/>
        <v>#DIV/0!</v>
      </c>
      <c r="P51" s="5" t="e">
        <f t="shared" ca="1" si="65"/>
        <v>#DIV/0!</v>
      </c>
      <c r="Q51" s="5" t="e">
        <f t="shared" ca="1" si="66"/>
        <v>#DIV/0!</v>
      </c>
      <c r="R51" s="5" t="e">
        <f t="shared" ca="1" si="67"/>
        <v>#DIV/0!</v>
      </c>
      <c r="S51" s="5" t="e">
        <f t="shared" ca="1" si="68"/>
        <v>#DIV/0!</v>
      </c>
      <c r="U51">
        <f t="shared" ca="1" si="69"/>
        <v>0</v>
      </c>
      <c r="V51" s="5" t="e">
        <f t="shared" ca="1" si="70"/>
        <v>#DIV/0!</v>
      </c>
      <c r="W51" s="5" t="e">
        <f t="shared" ca="1" si="71"/>
        <v>#DIV/0!</v>
      </c>
      <c r="X51" s="5" t="e">
        <f t="shared" ca="1" si="72"/>
        <v>#DIV/0!</v>
      </c>
      <c r="Y51" s="5" t="e">
        <f t="shared" ca="1" si="73"/>
        <v>#DIV/0!</v>
      </c>
      <c r="Z51" s="5" t="e">
        <f t="shared" ca="1" si="74"/>
        <v>#DIV/0!</v>
      </c>
      <c r="AA51" s="5" t="e">
        <f t="shared" ca="1" si="75"/>
        <v>#DIV/0!</v>
      </c>
      <c r="AB51" s="5" t="e">
        <f t="shared" ca="1" si="76"/>
        <v>#DIV/0!</v>
      </c>
    </row>
    <row r="52" spans="1:28" x14ac:dyDescent="0.25">
      <c r="A52">
        <v>50</v>
      </c>
      <c r="C52">
        <f ca="1">OFFSET('84p stat'!$A$1,A52*20,0)</f>
        <v>0</v>
      </c>
      <c r="D52" s="5" t="e">
        <f ca="1">'42 end'!J80</f>
        <v>#DIV/0!</v>
      </c>
      <c r="E52" s="5" t="e">
        <f ca="1">'84 end'!J80</f>
        <v>#DIV/0!</v>
      </c>
      <c r="F52" s="5" t="e">
        <f ca="1">'168 end'!J80</f>
        <v>#DIV/0!</v>
      </c>
      <c r="G52" s="5" t="e">
        <f ca="1">'336 end'!J80</f>
        <v>#DIV/0!</v>
      </c>
      <c r="H52" s="5" t="e">
        <f ca="1">'672 end'!J80</f>
        <v>#DIV/0!</v>
      </c>
      <c r="I52" s="5" t="e">
        <f ca="1">'1344 end'!J80</f>
        <v>#DIV/0!</v>
      </c>
      <c r="J52" s="5" t="e">
        <f ca="1">'2688 end'!J80</f>
        <v>#DIV/0!</v>
      </c>
      <c r="L52">
        <f t="shared" ca="1" si="61"/>
        <v>0</v>
      </c>
      <c r="M52" s="5" t="e">
        <f t="shared" ca="1" si="62"/>
        <v>#DIV/0!</v>
      </c>
      <c r="N52" s="5" t="e">
        <f t="shared" ca="1" si="63"/>
        <v>#DIV/0!</v>
      </c>
      <c r="O52" s="5" t="e">
        <f t="shared" ca="1" si="64"/>
        <v>#DIV/0!</v>
      </c>
      <c r="P52" s="5" t="e">
        <f t="shared" ca="1" si="65"/>
        <v>#DIV/0!</v>
      </c>
      <c r="Q52" s="5" t="e">
        <f t="shared" ca="1" si="66"/>
        <v>#DIV/0!</v>
      </c>
      <c r="R52" s="5" t="e">
        <f t="shared" ca="1" si="67"/>
        <v>#DIV/0!</v>
      </c>
      <c r="S52" s="5" t="e">
        <f t="shared" ca="1" si="68"/>
        <v>#DIV/0!</v>
      </c>
      <c r="U52">
        <f t="shared" ca="1" si="69"/>
        <v>0</v>
      </c>
      <c r="V52" s="5" t="e">
        <f t="shared" ca="1" si="70"/>
        <v>#DIV/0!</v>
      </c>
      <c r="W52" s="5" t="e">
        <f t="shared" ca="1" si="71"/>
        <v>#DIV/0!</v>
      </c>
      <c r="X52" s="5" t="e">
        <f t="shared" ca="1" si="72"/>
        <v>#DIV/0!</v>
      </c>
      <c r="Y52" s="5" t="e">
        <f t="shared" ca="1" si="73"/>
        <v>#DIV/0!</v>
      </c>
      <c r="Z52" s="5" t="e">
        <f t="shared" ca="1" si="74"/>
        <v>#DIV/0!</v>
      </c>
      <c r="AA52" s="5" t="e">
        <f t="shared" ca="1" si="75"/>
        <v>#DIV/0!</v>
      </c>
      <c r="AB52" s="5" t="e">
        <f t="shared" ca="1" si="76"/>
        <v>#DIV/0!</v>
      </c>
    </row>
    <row r="53" spans="1:28" x14ac:dyDescent="0.25">
      <c r="D53" s="5"/>
      <c r="L53" t="s">
        <v>83</v>
      </c>
    </row>
    <row r="54" spans="1:28" x14ac:dyDescent="0.25">
      <c r="B54" t="s">
        <v>87</v>
      </c>
      <c r="C54" t="s">
        <v>68</v>
      </c>
      <c r="D54">
        <v>42</v>
      </c>
      <c r="E54">
        <v>84</v>
      </c>
      <c r="F54">
        <v>168</v>
      </c>
      <c r="G54">
        <v>336</v>
      </c>
      <c r="H54">
        <v>672</v>
      </c>
      <c r="I54">
        <v>1344</v>
      </c>
      <c r="J54">
        <v>2688</v>
      </c>
      <c r="L54" t="s">
        <v>85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5">
        <f ca="1">'42 end'!J138</f>
        <v>128.62867052679991</v>
      </c>
      <c r="E55" s="5">
        <f ca="1">'84 end'!J138</f>
        <v>39.498585600000034</v>
      </c>
      <c r="F55" s="5">
        <f ca="1">'168 end'!J139</f>
        <v>300.99017000000077</v>
      </c>
      <c r="G55" s="5">
        <f ca="1">'336 end'!J139</f>
        <v>1179.5745252799998</v>
      </c>
      <c r="H55" s="5">
        <f ca="1">'672 end'!J139</f>
        <v>32.153800740000001</v>
      </c>
      <c r="I55" s="5">
        <f ca="1">'1344 end'!J139</f>
        <v>20.571933027671999</v>
      </c>
      <c r="J55" s="5">
        <f ca="1">'2688 end'!J139</f>
        <v>71.445608713432208</v>
      </c>
      <c r="L55" t="str">
        <f ca="1">C55</f>
        <v>CUDA Time</v>
      </c>
      <c r="M55" s="5">
        <f t="shared" ref="M55:S55" ca="1" si="77">$B$1*POWER(M3,2)*SQRT(D55/(POWER(D3*$C$1,2))+D$74/(POWER(D$20*$C$1,2)))</f>
        <v>3.9483592846555453</v>
      </c>
      <c r="N55" s="5">
        <f t="shared" ca="1" si="77"/>
        <v>1.3544799345659662</v>
      </c>
      <c r="O55" s="5">
        <f t="shared" ca="1" si="77"/>
        <v>1.1789350906323981</v>
      </c>
      <c r="P55" s="5">
        <f t="shared" ca="1" si="77"/>
        <v>9.7871078646930218E-2</v>
      </c>
      <c r="Q55" s="5" t="e">
        <f t="shared" ca="1" si="77"/>
        <v>#DIV/0!</v>
      </c>
      <c r="R55" s="5" t="e">
        <f t="shared" ca="1" si="77"/>
        <v>#DIV/0!</v>
      </c>
      <c r="S55" s="5" t="e">
        <f t="shared" ca="1" si="77"/>
        <v>#DIV/0!</v>
      </c>
    </row>
    <row r="56" spans="1:28" x14ac:dyDescent="0.25">
      <c r="A56">
        <v>2</v>
      </c>
      <c r="C56" t="str">
        <f ca="1">OFFSET('42p stat'!$A$1,A56*20,0)</f>
        <v>CUDA</v>
      </c>
      <c r="D56" s="5">
        <f ca="1">'42 end'!J139</f>
        <v>14.840804078399961</v>
      </c>
      <c r="E56" s="5">
        <f ca="1">'84 end'!J139</f>
        <v>21.863312009999937</v>
      </c>
      <c r="F56" s="5">
        <f ca="1">'168 end'!J140</f>
        <v>31.061244359999719</v>
      </c>
      <c r="G56" s="5">
        <f ca="1">'336 end'!J140</f>
        <v>12.848276639999986</v>
      </c>
      <c r="H56" s="5">
        <f ca="1">'672 end'!J140</f>
        <v>44.786422330000015</v>
      </c>
      <c r="I56" s="5">
        <f ca="1">'1344 end'!J140</f>
        <v>20.874585589443992</v>
      </c>
      <c r="J56" s="5">
        <f ca="1">'2688 end'!J140</f>
        <v>82.374851597695056</v>
      </c>
      <c r="L56" t="str">
        <f t="shared" ref="L56:L67" ca="1" si="78">C56</f>
        <v>CUDA</v>
      </c>
      <c r="M56" s="5">
        <f t="shared" ref="M56:M83" ca="1" si="79">$B$1*POWER(M4,2)*SQRT(D56/(POWER(D4*$C$1,2))+D$74/(POWER(D$20*$C$1,2)))</f>
        <v>3.7836270453006864</v>
      </c>
      <c r="N56" s="5">
        <f t="shared" ref="N56:N83" ca="1" si="80">$B$1*POWER(N4,2)*SQRT(E56/(POWER(E4*$C$1,2))+E$74/(POWER(E$20*$C$1,2)))</f>
        <v>1.279048207384287</v>
      </c>
      <c r="O56" s="5">
        <f t="shared" ref="O56:O83" ca="1" si="81">$B$1*POWER(O4,2)*SQRT(F56/(POWER(F4*$C$1,2))+F$74/(POWER(F$20*$C$1,2)))</f>
        <v>1.1499720563438982</v>
      </c>
      <c r="P56" s="5">
        <f t="shared" ref="P56:P83" ca="1" si="82">$B$1*POWER(P4,2)*SQRT(G56/(POWER(G4*$C$1,2))+G$74/(POWER(G$20*$C$1,2)))</f>
        <v>9.7144687739158783E-2</v>
      </c>
      <c r="Q56" s="5" t="e">
        <f t="shared" ref="Q56:Q83" ca="1" si="83">$B$1*POWER(Q4,2)*SQRT(H56/(POWER(H4*$C$1,2))+H$74/(POWER(H$20*$C$1,2)))</f>
        <v>#DIV/0!</v>
      </c>
      <c r="R56" s="5" t="e">
        <f t="shared" ref="R56:R83" ca="1" si="84">$B$1*POWER(R4,2)*SQRT(I56/(POWER(I4*$C$1,2))+I$74/(POWER(I$20*$C$1,2)))</f>
        <v>#DIV/0!</v>
      </c>
      <c r="S56" s="5" t="e">
        <f t="shared" ref="S56:S83" ca="1" si="85">$B$1*POWER(S4,2)*SQRT(J56/(POWER(J4*$C$1,2))+J$74/(POWER(J$20*$C$1,2)))</f>
        <v>#DIV/0!</v>
      </c>
    </row>
    <row r="57" spans="1:28" x14ac:dyDescent="0.25">
      <c r="A57">
        <v>3</v>
      </c>
      <c r="C57" t="str">
        <f ca="1">OFFSET('42p stat'!$A$1,A57*20,0)</f>
        <v>CUDA non hash</v>
      </c>
      <c r="D57" s="5">
        <f ca="1">'42 end'!J140</f>
        <v>219.63827424360014</v>
      </c>
      <c r="E57" s="5">
        <f ca="1">'84 end'!J140</f>
        <v>104.79165972000003</v>
      </c>
      <c r="F57" s="5">
        <f ca="1">'168 end'!J141</f>
        <v>2869.1895043200007</v>
      </c>
      <c r="G57" s="5">
        <f ca="1">'336 end'!J141</f>
        <v>304.19259892000093</v>
      </c>
      <c r="H57" s="5">
        <f ca="1">'672 end'!J141</f>
        <v>10156.289395999993</v>
      </c>
      <c r="I57" s="5">
        <f ca="1">'1344 end'!J141</f>
        <v>3094.0737797199977</v>
      </c>
      <c r="J57" s="5">
        <f ca="1">'2688 end'!J141</f>
        <v>52797.873190000035</v>
      </c>
      <c r="L57" t="str">
        <f t="shared" ca="1" si="78"/>
        <v>CUDA non hash</v>
      </c>
      <c r="M57" s="5">
        <f t="shared" ca="1" si="79"/>
        <v>0.92649650256645577</v>
      </c>
      <c r="N57" s="5">
        <f t="shared" ca="1" si="80"/>
        <v>0.52845608866950344</v>
      </c>
      <c r="O57" s="5">
        <f t="shared" ca="1" si="81"/>
        <v>1.4828705538874942</v>
      </c>
      <c r="P57" s="5">
        <f t="shared" ca="1" si="82"/>
        <v>0.257958052010342</v>
      </c>
      <c r="Q57" s="5" t="e">
        <f t="shared" ca="1" si="83"/>
        <v>#DIV/0!</v>
      </c>
      <c r="R57" s="5" t="e">
        <f t="shared" ca="1" si="84"/>
        <v>#DIV/0!</v>
      </c>
      <c r="S57" s="5" t="e">
        <f t="shared" ca="1" si="85"/>
        <v>#DIV/0!</v>
      </c>
    </row>
    <row r="58" spans="1:28" x14ac:dyDescent="0.25">
      <c r="A58">
        <v>4</v>
      </c>
      <c r="C58" t="str">
        <f ca="1">OFFSET('42p stat'!$A$1,A58*20,0)</f>
        <v>CUDA ant</v>
      </c>
      <c r="D58" s="5">
        <f ca="1">'42 end'!J141</f>
        <v>245.05235267399971</v>
      </c>
      <c r="E58" s="5">
        <f ca="1">'84 end'!J141</f>
        <v>18.665529183199965</v>
      </c>
      <c r="F58" s="5">
        <f ca="1">'168 end'!J142</f>
        <v>40.618543200000133</v>
      </c>
      <c r="G58" s="5">
        <f ca="1">'336 end'!J142</f>
        <v>104.3745137199997</v>
      </c>
      <c r="H58" s="5">
        <f ca="1">'672 end'!J142</f>
        <v>615.15221039999858</v>
      </c>
      <c r="I58" s="5">
        <f ca="1">'1344 end'!J142</f>
        <v>1201.4410994799978</v>
      </c>
      <c r="J58" s="5">
        <f ca="1">'2688 end'!J142</f>
        <v>2658.4628419999958</v>
      </c>
      <c r="L58" t="str">
        <f t="shared" ca="1" si="78"/>
        <v>CUDA ant</v>
      </c>
      <c r="M58" s="5">
        <f t="shared" ca="1" si="79"/>
        <v>3.0817981978601501</v>
      </c>
      <c r="N58" s="5">
        <f t="shared" ca="1" si="80"/>
        <v>1.4546469546607323</v>
      </c>
      <c r="O58" s="5">
        <f t="shared" ca="1" si="81"/>
        <v>4.4972168072847909</v>
      </c>
      <c r="P58" s="5">
        <f t="shared" ca="1" si="82"/>
        <v>1.3805087824638953</v>
      </c>
      <c r="Q58" s="5">
        <f t="shared" ca="1" si="83"/>
        <v>5.8363877127069292</v>
      </c>
      <c r="R58" s="5">
        <f t="shared" ca="1" si="84"/>
        <v>4.6814597351936253</v>
      </c>
      <c r="S58" s="5">
        <f t="shared" ca="1" si="85"/>
        <v>4.4784975231268174</v>
      </c>
    </row>
    <row r="59" spans="1:28" x14ac:dyDescent="0.25">
      <c r="A59">
        <v>5</v>
      </c>
      <c r="C59" t="str">
        <f ca="1">OFFSET('42p stat'!$A$1,A59*20,0)</f>
        <v>CUDA ant par</v>
      </c>
      <c r="D59" s="5">
        <f ca="1">'42 end'!J142</f>
        <v>37.702766720400007</v>
      </c>
      <c r="E59" s="5">
        <f ca="1">'84 end'!J142</f>
        <v>31.581953169999924</v>
      </c>
      <c r="F59" s="5">
        <f ca="1">'168 end'!J143</f>
        <v>14.914040200000025</v>
      </c>
      <c r="G59" s="5">
        <f ca="1">'336 end'!J143</f>
        <v>21.762949600000038</v>
      </c>
      <c r="H59" s="5">
        <f ca="1">'672 end'!J143</f>
        <v>89.653107559999583</v>
      </c>
      <c r="I59" s="5">
        <f ca="1">'1344 end'!J143</f>
        <v>43.714899519999648</v>
      </c>
      <c r="J59" s="5">
        <f ca="1">'2688 end'!J143</f>
        <v>43.565183999998794</v>
      </c>
      <c r="L59" t="str">
        <f t="shared" ca="1" si="78"/>
        <v>CUDA ant par</v>
      </c>
      <c r="M59" s="5">
        <f t="shared" ca="1" si="79"/>
        <v>2.9179090653068784</v>
      </c>
      <c r="N59" s="5">
        <f t="shared" ca="1" si="80"/>
        <v>1.4296595538104975</v>
      </c>
      <c r="O59" s="5">
        <f t="shared" ca="1" si="81"/>
        <v>4.5304325645102672</v>
      </c>
      <c r="P59" s="5">
        <f t="shared" ca="1" si="82"/>
        <v>1.4499002082692281</v>
      </c>
      <c r="Q59" s="5">
        <f t="shared" ca="1" si="83"/>
        <v>7.2506213771204528</v>
      </c>
      <c r="R59" s="5">
        <f t="shared" ca="1" si="84"/>
        <v>5.8466098315758979</v>
      </c>
      <c r="S59" s="5">
        <f t="shared" ca="1" si="85"/>
        <v>6.1387180010481224</v>
      </c>
    </row>
    <row r="60" spans="1:28" x14ac:dyDescent="0.25">
      <c r="A60">
        <v>6</v>
      </c>
      <c r="C60" t="str">
        <f ca="1">OFFSET('42p stat'!$A$1,A60*20,0)</f>
        <v>CUDA ant non hash</v>
      </c>
      <c r="D60" s="5">
        <f ca="1">'42 end'!J143</f>
        <v>82.661764307599938</v>
      </c>
      <c r="E60" s="5">
        <f ca="1">'84 end'!J143</f>
        <v>56.679315056399972</v>
      </c>
      <c r="F60" s="5">
        <f ca="1">'168 end'!J144</f>
        <v>46.609079799999918</v>
      </c>
      <c r="G60" s="5">
        <f ca="1">'336 end'!J144</f>
        <v>103.95052119999981</v>
      </c>
      <c r="H60" s="5">
        <f ca="1">'672 end'!J144</f>
        <v>41.308171799999563</v>
      </c>
      <c r="I60" s="5">
        <f ca="1">'1344 end'!J144</f>
        <v>23.359080800000452</v>
      </c>
      <c r="J60" s="5">
        <f ca="1">'2688 end'!J144</f>
        <v>82.86473000000133</v>
      </c>
      <c r="L60" t="str">
        <f t="shared" ca="1" si="78"/>
        <v>CUDA ant non hash</v>
      </c>
      <c r="M60" s="5">
        <f t="shared" ca="1" si="79"/>
        <v>1.1104063327930627</v>
      </c>
      <c r="N60" s="5">
        <f t="shared" ca="1" si="80"/>
        <v>0.9105990281632913</v>
      </c>
      <c r="O60" s="5">
        <f t="shared" ca="1" si="81"/>
        <v>4.0944229697678498</v>
      </c>
      <c r="P60" s="5">
        <f t="shared" ca="1" si="82"/>
        <v>1.640156369957332</v>
      </c>
      <c r="Q60" s="5">
        <f t="shared" ca="1" si="83"/>
        <v>7.2761794664979549</v>
      </c>
      <c r="R60" s="5">
        <f t="shared" ca="1" si="84"/>
        <v>6.5326429391206542</v>
      </c>
      <c r="S60" s="5">
        <f t="shared" ca="1" si="85"/>
        <v>6.225189000477247</v>
      </c>
    </row>
    <row r="61" spans="1:28" x14ac:dyDescent="0.25">
      <c r="A61">
        <v>7</v>
      </c>
      <c r="C61" t="str">
        <f ca="1">OFFSET('42p stat'!$A$1,A61*20,0)</f>
        <v>CUDA ant add CPU Time</v>
      </c>
      <c r="D61" s="5">
        <f ca="1">'42 end'!J144</f>
        <v>654.08437187200002</v>
      </c>
      <c r="E61" s="5">
        <f ca="1">'84 end'!J144</f>
        <v>189.00614066559982</v>
      </c>
      <c r="F61" s="5">
        <f ca="1">'168 end'!J145</f>
        <v>410.69644232000002</v>
      </c>
      <c r="G61" s="5">
        <f ca="1">'336 end'!J145</f>
        <v>192.5515844400006</v>
      </c>
      <c r="H61" s="5">
        <f ca="1">'672 end'!J145</f>
        <v>1097.4957003999989</v>
      </c>
      <c r="I61" s="5">
        <f ca="1">'1344 end'!J145</f>
        <v>1697.1608965999994</v>
      </c>
      <c r="J61" s="5">
        <f ca="1">'2688 end'!J145</f>
        <v>2883.1276190000158</v>
      </c>
      <c r="L61" t="str">
        <f t="shared" ca="1" si="78"/>
        <v>CUDA ant add CPU Time</v>
      </c>
      <c r="M61" s="5">
        <f t="shared" ca="1" si="79"/>
        <v>12.209657399093651</v>
      </c>
      <c r="N61" s="5">
        <f t="shared" ca="1" si="80"/>
        <v>3.6535639542751883</v>
      </c>
      <c r="O61" s="5">
        <f t="shared" ca="1" si="81"/>
        <v>6.3875453582376629</v>
      </c>
      <c r="P61" s="5">
        <f t="shared" ca="1" si="82"/>
        <v>1.3923812542484444</v>
      </c>
      <c r="Q61" s="5">
        <f t="shared" ca="1" si="83"/>
        <v>5.5393319201387614</v>
      </c>
      <c r="R61" s="5">
        <f t="shared" ca="1" si="84"/>
        <v>4.1541428399855995</v>
      </c>
      <c r="S61" s="5">
        <f t="shared" ca="1" si="85"/>
        <v>4.0207244703361562</v>
      </c>
    </row>
    <row r="62" spans="1:28" x14ac:dyDescent="0.25">
      <c r="A62">
        <v>8</v>
      </c>
      <c r="C62" t="str">
        <f ca="1">OFFSET('42p stat'!$A$1,A62*20,0)</f>
        <v>CUDA ant add CPU</v>
      </c>
      <c r="D62" s="5">
        <f ca="1">'42 end'!J145</f>
        <v>101.65064782240006</v>
      </c>
      <c r="E62" s="5">
        <f ca="1">'84 end'!J145</f>
        <v>18.128313278400018</v>
      </c>
      <c r="F62" s="5">
        <f ca="1">'168 end'!J146</f>
        <v>20.19185315999998</v>
      </c>
      <c r="G62" s="5">
        <f ca="1">'336 end'!J146</f>
        <v>50.414138560000019</v>
      </c>
      <c r="H62" s="5">
        <f ca="1">'672 end'!J146</f>
        <v>53.396567359998635</v>
      </c>
      <c r="I62" s="5">
        <f ca="1">'1344 end'!J146</f>
        <v>113.37529184000152</v>
      </c>
      <c r="J62" s="5">
        <f ca="1">'2688 end'!J146</f>
        <v>951.11259600000358</v>
      </c>
      <c r="L62" t="str">
        <f t="shared" ca="1" si="78"/>
        <v>CUDA ant add CPU</v>
      </c>
      <c r="M62" s="5">
        <f t="shared" ca="1" si="79"/>
        <v>14.316455506532209</v>
      </c>
      <c r="N62" s="5">
        <f t="shared" ca="1" si="80"/>
        <v>3.5240876144113975</v>
      </c>
      <c r="O62" s="5">
        <f t="shared" ca="1" si="81"/>
        <v>6.2160253104454544</v>
      </c>
      <c r="P62" s="5">
        <f t="shared" ca="1" si="82"/>
        <v>1.383909421341047</v>
      </c>
      <c r="Q62" s="5">
        <f t="shared" ca="1" si="83"/>
        <v>5.5665811766575208</v>
      </c>
      <c r="R62" s="5">
        <f t="shared" ca="1" si="84"/>
        <v>4.175179999259969</v>
      </c>
      <c r="S62" s="5">
        <f t="shared" ca="1" si="85"/>
        <v>4.0257023067591611</v>
      </c>
    </row>
    <row r="63" spans="1:28" x14ac:dyDescent="0.25">
      <c r="A63">
        <v>9</v>
      </c>
      <c r="C63" t="str">
        <f ca="1">OFFSET('42p stat'!$A$1,A63*20,0)</f>
        <v>CUDA ant add CPU non hash</v>
      </c>
      <c r="D63" s="5">
        <f ca="1">'42 end'!J146</f>
        <v>163.76986916639999</v>
      </c>
      <c r="E63" s="5">
        <f ca="1">'84 end'!J146</f>
        <v>288.87928418279995</v>
      </c>
      <c r="F63" s="5">
        <f ca="1">'168 end'!J147</f>
        <v>415.14855338440003</v>
      </c>
      <c r="G63" s="5">
        <f ca="1">'336 end'!J147</f>
        <v>450.94063827999958</v>
      </c>
      <c r="H63" s="5">
        <f ca="1">'672 end'!J147</f>
        <v>837.46133640000016</v>
      </c>
      <c r="I63" s="5">
        <f ca="1">'1344 end'!J147</f>
        <v>642.45646540000041</v>
      </c>
      <c r="J63" s="5">
        <f ca="1">'2688 end'!J147</f>
        <v>2354.0965950000013</v>
      </c>
      <c r="L63" t="str">
        <f t="shared" ca="1" si="78"/>
        <v>CUDA ant add CPU non hash</v>
      </c>
      <c r="M63" s="5">
        <f t="shared" ca="1" si="79"/>
        <v>7.7120951635029291</v>
      </c>
      <c r="N63" s="5">
        <f t="shared" ca="1" si="80"/>
        <v>2.5501615717069352</v>
      </c>
      <c r="O63" s="5">
        <f t="shared" ca="1" si="81"/>
        <v>6.0342377304561072</v>
      </c>
      <c r="P63" s="5">
        <f t="shared" ca="1" si="82"/>
        <v>1.6656556279394723</v>
      </c>
      <c r="Q63" s="5">
        <f t="shared" ca="1" si="83"/>
        <v>7.2512127292505957</v>
      </c>
      <c r="R63" s="5">
        <f t="shared" ca="1" si="84"/>
        <v>5.6494106795846113</v>
      </c>
      <c r="S63" s="5">
        <f t="shared" ca="1" si="85"/>
        <v>5.4602953757399382</v>
      </c>
    </row>
    <row r="64" spans="1:28" x14ac:dyDescent="0.25">
      <c r="A64">
        <v>10</v>
      </c>
      <c r="C64" t="str">
        <f ca="1">OFFSET('42p stat'!$A$1,A64*20,0)</f>
        <v>CUDA ant add CPU12</v>
      </c>
      <c r="D64" s="5">
        <f ca="1">'42 end'!J147</f>
        <v>333.48112948959988</v>
      </c>
      <c r="E64" s="5">
        <f ca="1">'84 end'!J147</f>
        <v>2664.0402671600004</v>
      </c>
      <c r="F64" s="5">
        <f ca="1">'168 end'!J148</f>
        <v>2431.1663455999992</v>
      </c>
      <c r="G64" s="5">
        <f ca="1">'336 end'!J148</f>
        <v>14033.299997799995</v>
      </c>
      <c r="H64" s="5">
        <f ca="1">'672 end'!J148</f>
        <v>95439.467372999949</v>
      </c>
      <c r="I64" s="5">
        <f ca="1">'1344 end'!J148</f>
        <v>54156.065988999966</v>
      </c>
      <c r="J64" s="5">
        <f ca="1">'2688 end'!J148</f>
        <v>9659.8501799999922</v>
      </c>
      <c r="L64" t="str">
        <f t="shared" ca="1" si="78"/>
        <v>CUDA ant add CPU12</v>
      </c>
      <c r="M64" s="5">
        <f t="shared" ca="1" si="79"/>
        <v>1.3319053147221349</v>
      </c>
      <c r="N64" s="5">
        <f t="shared" ca="1" si="80"/>
        <v>0.41317402234339945</v>
      </c>
      <c r="O64" s="5">
        <f t="shared" ca="1" si="81"/>
        <v>0.64281812990021181</v>
      </c>
      <c r="P64" s="5">
        <f t="shared" ca="1" si="82"/>
        <v>0.17436378723063081</v>
      </c>
      <c r="Q64" s="5">
        <f t="shared" ca="1" si="83"/>
        <v>0.73868630785582301</v>
      </c>
      <c r="R64" s="5">
        <f t="shared" ca="1" si="84"/>
        <v>0.63231563170996519</v>
      </c>
      <c r="S64" s="5">
        <f t="shared" ca="1" si="85"/>
        <v>0.85074842503062809</v>
      </c>
    </row>
    <row r="65" spans="1:19" x14ac:dyDescent="0.25">
      <c r="A65">
        <v>11</v>
      </c>
      <c r="C65" t="str">
        <f ca="1">OFFSET('42p stat'!$A$1,A65*20,0)</f>
        <v>CUDA opt</v>
      </c>
      <c r="D65" s="5">
        <f ca="1">'42 end'!J148</f>
        <v>48.505104896399914</v>
      </c>
      <c r="E65" s="5">
        <f ca="1">'84 end'!J148</f>
        <v>39.831175920000042</v>
      </c>
      <c r="F65" s="5">
        <f ca="1">'168 end'!J149</f>
        <v>43.55886976000027</v>
      </c>
      <c r="G65" s="5">
        <f ca="1">'336 end'!J149</f>
        <v>237.34570916000084</v>
      </c>
      <c r="H65" s="5">
        <f ca="1">'672 end'!J149</f>
        <v>41.577810289999995</v>
      </c>
      <c r="I65" s="5">
        <f ca="1">'1344 end'!J149</f>
        <v>33.554613142915997</v>
      </c>
      <c r="J65" s="5">
        <f ca="1">'2688 end'!J149</f>
        <v>150.45200477134438</v>
      </c>
      <c r="L65" t="str">
        <f t="shared" ca="1" si="78"/>
        <v>CUDA opt</v>
      </c>
      <c r="M65" s="5">
        <f t="shared" ca="1" si="79"/>
        <v>3.6136849867586487</v>
      </c>
      <c r="N65" s="5">
        <f t="shared" ca="1" si="80"/>
        <v>1.2810135393884519</v>
      </c>
      <c r="O65" s="5">
        <f t="shared" ca="1" si="81"/>
        <v>1.1491934423852954</v>
      </c>
      <c r="P65" s="5">
        <f t="shared" ca="1" si="82"/>
        <v>9.7113181221998565E-2</v>
      </c>
      <c r="Q65" s="5" t="e">
        <f t="shared" ca="1" si="83"/>
        <v>#DIV/0!</v>
      </c>
      <c r="R65" s="5" t="e">
        <f t="shared" ca="1" si="84"/>
        <v>#DIV/0!</v>
      </c>
      <c r="S65" s="5" t="e">
        <f t="shared" ca="1" si="85"/>
        <v>#DIV/0!</v>
      </c>
    </row>
    <row r="66" spans="1:19" x14ac:dyDescent="0.25">
      <c r="A66">
        <v>12</v>
      </c>
      <c r="C66" t="str">
        <f ca="1">OFFSET('42p stat'!$A$1,A66*20,0)</f>
        <v>CUDA opt Time</v>
      </c>
      <c r="D66" s="5">
        <f ca="1">'42 end'!J149</f>
        <v>116.6443989527998</v>
      </c>
      <c r="E66" s="5">
        <f ca="1">'84 end'!J149</f>
        <v>55.82318022000014</v>
      </c>
      <c r="F66" s="5">
        <f ca="1">'168 end'!J150</f>
        <v>32.858722919999892</v>
      </c>
      <c r="G66" s="5">
        <f ca="1">'336 end'!J150</f>
        <v>23.263225400000117</v>
      </c>
      <c r="H66" s="5">
        <f ca="1">'672 end'!J150</f>
        <v>25.711826331599973</v>
      </c>
      <c r="I66" s="5">
        <f ca="1">'1344 end'!J150</f>
        <v>27.599861925859848</v>
      </c>
      <c r="J66" s="5">
        <f ca="1">'2688 end'!J150</f>
        <v>995.58092659244687</v>
      </c>
      <c r="L66" t="str">
        <f t="shared" ca="1" si="78"/>
        <v>CUDA opt Time</v>
      </c>
      <c r="M66" s="5">
        <f t="shared" ca="1" si="79"/>
        <v>3.7667241074427489</v>
      </c>
      <c r="N66" s="5">
        <f t="shared" ca="1" si="80"/>
        <v>1.3271963293246756</v>
      </c>
      <c r="O66" s="5">
        <f t="shared" ca="1" si="81"/>
        <v>1.1606373822037301</v>
      </c>
      <c r="P66" s="5">
        <f t="shared" ca="1" si="82"/>
        <v>9.7276533426724626E-2</v>
      </c>
      <c r="Q66" s="5" t="e">
        <f t="shared" ca="1" si="83"/>
        <v>#DIV/0!</v>
      </c>
      <c r="R66" s="5" t="e">
        <f t="shared" ca="1" si="84"/>
        <v>#DIV/0!</v>
      </c>
      <c r="S66" s="5" t="e">
        <f t="shared" ca="1" si="85"/>
        <v>#DIV/0!</v>
      </c>
    </row>
    <row r="67" spans="1:19" x14ac:dyDescent="0.25">
      <c r="A67">
        <v>13</v>
      </c>
      <c r="C67" t="str">
        <f ca="1">OFFSET('42p stat'!$A$1,A67*20,0)</f>
        <v>CUDA opt non hash</v>
      </c>
      <c r="D67" s="5">
        <f ca="1">'42 end'!J150</f>
        <v>74.88312556839999</v>
      </c>
      <c r="E67" s="5">
        <f ca="1">'84 end'!J150</f>
        <v>48.237466341199941</v>
      </c>
      <c r="F67" s="5">
        <f ca="1">'168 end'!J151</f>
        <v>40.788551218000116</v>
      </c>
      <c r="G67" s="5">
        <f ca="1">'336 end'!J151</f>
        <v>110.06350475999977</v>
      </c>
      <c r="H67" s="5">
        <f ca="1">'672 end'!J151</f>
        <v>52.520949579999986</v>
      </c>
      <c r="I67" s="5">
        <f ca="1">'1344 end'!J151</f>
        <v>72.533818651300223</v>
      </c>
      <c r="J67" s="5">
        <f ca="1">'2688 end'!J151</f>
        <v>1418.6313744169286</v>
      </c>
      <c r="L67" t="str">
        <f t="shared" ca="1" si="78"/>
        <v>CUDA opt non hash</v>
      </c>
      <c r="M67" s="5">
        <f t="shared" ca="1" si="79"/>
        <v>2.0814091298138728</v>
      </c>
      <c r="N67" s="5">
        <f t="shared" ca="1" si="80"/>
        <v>1.8578371875353239</v>
      </c>
      <c r="O67" s="5">
        <f t="shared" ca="1" si="81"/>
        <v>6.7379865237624568</v>
      </c>
      <c r="P67" s="5">
        <f t="shared" ca="1" si="82"/>
        <v>0.76824348063680936</v>
      </c>
      <c r="Q67" s="5" t="e">
        <f t="shared" ca="1" si="83"/>
        <v>#DIV/0!</v>
      </c>
      <c r="R67" s="5" t="e">
        <f t="shared" ca="1" si="84"/>
        <v>#DIV/0!</v>
      </c>
      <c r="S67" s="5" t="e">
        <f t="shared" ca="1" si="85"/>
        <v>#DIV/0!</v>
      </c>
    </row>
    <row r="68" spans="1:19" x14ac:dyDescent="0.25">
      <c r="A68">
        <v>14</v>
      </c>
      <c r="C68" t="str">
        <f ca="1">OFFSET('42p stat'!$A$1,A68*20,0)</f>
        <v>CUDA opt ant</v>
      </c>
      <c r="D68" s="5">
        <f ca="1">'42 end'!J151</f>
        <v>64.025926037600016</v>
      </c>
      <c r="E68" s="5">
        <f ca="1">'84 end'!J151</f>
        <v>58.773969710800053</v>
      </c>
      <c r="F68" s="5">
        <f ca="1">'168 end'!J152</f>
        <v>75.07871735999997</v>
      </c>
      <c r="G68" s="5">
        <f ca="1">'336 end'!J152</f>
        <v>51.57245640000022</v>
      </c>
      <c r="H68" s="5">
        <f ca="1">'672 end'!J152</f>
        <v>285.51564271999979</v>
      </c>
      <c r="I68" s="5">
        <f ca="1">'1344 end'!J152</f>
        <v>737.11086951999835</v>
      </c>
      <c r="J68" s="5">
        <f ca="1">'2688 end'!J152</f>
        <v>3565.702983999995</v>
      </c>
      <c r="L68" t="str">
        <f t="shared" ref="L68:L83" ca="1" si="86">C68</f>
        <v>CUDA opt ant</v>
      </c>
      <c r="M68" s="5">
        <f t="shared" ca="1" si="79"/>
        <v>2.9080405102456561</v>
      </c>
      <c r="N68" s="5">
        <f t="shared" ca="1" si="80"/>
        <v>1.4551751069647179</v>
      </c>
      <c r="O68" s="5">
        <f t="shared" ca="1" si="81"/>
        <v>4.4746513000821064</v>
      </c>
      <c r="P68" s="5">
        <f t="shared" ca="1" si="82"/>
        <v>1.3819166182911413</v>
      </c>
      <c r="Q68" s="5">
        <f t="shared" ca="1" si="83"/>
        <v>5.6694601980286805</v>
      </c>
      <c r="R68" s="5">
        <f t="shared" ca="1" si="84"/>
        <v>4.6777205619966811</v>
      </c>
      <c r="S68" s="5">
        <f t="shared" ca="1" si="85"/>
        <v>4.4661032016529552</v>
      </c>
    </row>
    <row r="69" spans="1:19" x14ac:dyDescent="0.25">
      <c r="A69">
        <v>15</v>
      </c>
      <c r="C69" t="str">
        <f ca="1">OFFSET('42p stat'!$A$1,A69*20,0)</f>
        <v>CUDA opt ant non hash</v>
      </c>
      <c r="D69" s="5">
        <f ca="1">'42 end'!J152</f>
        <v>515.60963060999939</v>
      </c>
      <c r="E69" s="5">
        <f ca="1">'84 end'!J152</f>
        <v>42.018074934800069</v>
      </c>
      <c r="F69" s="5">
        <f ca="1">'168 end'!J153</f>
        <v>35.251854960000038</v>
      </c>
      <c r="G69" s="5">
        <f ca="1">'336 end'!J153</f>
        <v>155.03943040000013</v>
      </c>
      <c r="H69" s="5">
        <f ca="1">'672 end'!J153</f>
        <v>72.623411400000293</v>
      </c>
      <c r="I69" s="5">
        <f ca="1">'1344 end'!J153</f>
        <v>33.636886680000046</v>
      </c>
      <c r="J69" s="5">
        <f ca="1">'2688 end'!J153</f>
        <v>23.815386000000743</v>
      </c>
      <c r="L69" t="str">
        <f t="shared" ca="1" si="86"/>
        <v>CUDA opt ant non hash</v>
      </c>
      <c r="M69" s="5">
        <f t="shared" ca="1" si="79"/>
        <v>1.1015294255595014</v>
      </c>
      <c r="N69" s="5">
        <f t="shared" ca="1" si="80"/>
        <v>0.91780988511835282</v>
      </c>
      <c r="O69" s="5">
        <f t="shared" ca="1" si="81"/>
        <v>4.0300046010041006</v>
      </c>
      <c r="P69" s="5">
        <f t="shared" ca="1" si="82"/>
        <v>1.6246587161108603</v>
      </c>
      <c r="Q69" s="5">
        <f t="shared" ca="1" si="83"/>
        <v>7.2186918001163791</v>
      </c>
      <c r="R69" s="5">
        <f t="shared" ca="1" si="84"/>
        <v>6.5383573214518869</v>
      </c>
      <c r="S69" s="5">
        <f t="shared" ca="1" si="85"/>
        <v>6.2048492880654482</v>
      </c>
    </row>
    <row r="70" spans="1:19" x14ac:dyDescent="0.25">
      <c r="A70">
        <v>16</v>
      </c>
      <c r="C70" t="str">
        <f ca="1">OFFSET('42p stat'!$A$1,A70*20,0)</f>
        <v>CUDA opt ant par</v>
      </c>
      <c r="D70" s="5">
        <f ca="1">'42 end'!J153</f>
        <v>8.3498069159999915</v>
      </c>
      <c r="E70" s="5">
        <f ca="1">'84 end'!J153</f>
        <v>58.273879443600016</v>
      </c>
      <c r="F70" s="5">
        <f ca="1">'168 end'!J154</f>
        <v>15.768819199999879</v>
      </c>
      <c r="G70" s="5">
        <f ca="1">'336 end'!J154</f>
        <v>101.9753533999999</v>
      </c>
      <c r="H70" s="5">
        <f ca="1">'672 end'!J154</f>
        <v>36.409010000000151</v>
      </c>
      <c r="I70" s="5">
        <f ca="1">'1344 end'!J154</f>
        <v>102.58907640000098</v>
      </c>
      <c r="J70" s="5">
        <f ca="1">'2688 end'!J154</f>
        <v>27.048402999999485</v>
      </c>
      <c r="L70" t="str">
        <f t="shared" ca="1" si="86"/>
        <v>CUDA opt ant par</v>
      </c>
      <c r="M70" s="5">
        <f t="shared" ca="1" si="79"/>
        <v>3.1147777672798642</v>
      </c>
      <c r="N70" s="5">
        <f t="shared" ca="1" si="80"/>
        <v>1.4372857102634109</v>
      </c>
      <c r="O70" s="5">
        <f t="shared" ca="1" si="81"/>
        <v>4.4553141208811775</v>
      </c>
      <c r="P70" s="5">
        <f t="shared" ca="1" si="82"/>
        <v>1.4530349888676175</v>
      </c>
      <c r="Q70" s="5">
        <f t="shared" ca="1" si="83"/>
        <v>7.2125863606592659</v>
      </c>
      <c r="R70" s="5">
        <f t="shared" ca="1" si="84"/>
        <v>5.8507026868689112</v>
      </c>
      <c r="S70" s="5">
        <f t="shared" ca="1" si="85"/>
        <v>6.1272806124494412</v>
      </c>
    </row>
    <row r="71" spans="1:19" x14ac:dyDescent="0.25">
      <c r="A71">
        <v>17</v>
      </c>
      <c r="C71" t="str">
        <f ca="1">OFFSET('42p stat'!$A$1,A71*20,0)</f>
        <v>non CUDA Time</v>
      </c>
      <c r="D71" s="5">
        <f ca="1">'42 end'!J154</f>
        <v>321.47113918280007</v>
      </c>
      <c r="E71" s="5">
        <f ca="1">'84 end'!J154</f>
        <v>293.23257432000014</v>
      </c>
      <c r="F71" s="5">
        <f ca="1">'168 end'!J155</f>
        <v>2067.510256</v>
      </c>
      <c r="G71" s="5">
        <f ca="1">'336 end'!J155</f>
        <v>2086.1056177199994</v>
      </c>
      <c r="H71" s="5">
        <f ca="1">'672 end'!J155</f>
        <v>62206.08072084</v>
      </c>
      <c r="I71" s="5">
        <f ca="1">'1344 end'!J155</f>
        <v>19165.682148999993</v>
      </c>
      <c r="J71" s="5">
        <f ca="1">'2688 end'!J155</f>
        <v>68243.263104000027</v>
      </c>
      <c r="L71" t="str">
        <f t="shared" ca="1" si="86"/>
        <v>non CUDA Time</v>
      </c>
      <c r="M71" s="5">
        <f t="shared" ca="1" si="79"/>
        <v>3.7413391174622195</v>
      </c>
      <c r="N71" s="5">
        <f t="shared" ca="1" si="80"/>
        <v>0.94709577181563664</v>
      </c>
      <c r="O71" s="5">
        <f t="shared" ca="1" si="81"/>
        <v>1.7900906540158694</v>
      </c>
      <c r="P71" s="5">
        <f t="shared" ca="1" si="82"/>
        <v>0.43022471631174475</v>
      </c>
      <c r="Q71" s="5">
        <f t="shared" ca="1" si="83"/>
        <v>1.7497115113243946</v>
      </c>
      <c r="R71" s="5">
        <f t="shared" ca="1" si="84"/>
        <v>1.3376736090044976</v>
      </c>
      <c r="S71" s="5">
        <f t="shared" ca="1" si="85"/>
        <v>1.2505923053549874</v>
      </c>
    </row>
    <row r="72" spans="1:19" x14ac:dyDescent="0.25">
      <c r="A72">
        <v>18</v>
      </c>
      <c r="C72" t="str">
        <f ca="1">OFFSET('42p stat'!$A$1,A72*20,0)</f>
        <v>non CUDA</v>
      </c>
      <c r="D72" s="5">
        <f ca="1">'42 end'!J155</f>
        <v>40.124740929600073</v>
      </c>
      <c r="E72" s="5">
        <f ca="1">'84 end'!J155</f>
        <v>31.524341000000046</v>
      </c>
      <c r="F72" s="5">
        <f ca="1">'168 end'!J156</f>
        <v>1274.1525481599979</v>
      </c>
      <c r="G72" s="5">
        <f ca="1">'336 end'!J156</f>
        <v>1322.0669984400001</v>
      </c>
      <c r="H72" s="5">
        <f ca="1">'672 end'!J156</f>
        <v>26018.811025960007</v>
      </c>
      <c r="I72" s="5">
        <f ca="1">'1344 end'!J156</f>
        <v>2725.1664359999977</v>
      </c>
      <c r="J72" s="5">
        <f ca="1">'2688 end'!J156</f>
        <v>19047.124899999952</v>
      </c>
      <c r="L72" t="str">
        <f t="shared" ca="1" si="86"/>
        <v>non CUDA</v>
      </c>
      <c r="M72" s="5">
        <f t="shared" ca="1" si="79"/>
        <v>4.8118113354996757</v>
      </c>
      <c r="N72" s="5">
        <f t="shared" ca="1" si="80"/>
        <v>1.0765457536224941</v>
      </c>
      <c r="O72" s="5">
        <f t="shared" ca="1" si="81"/>
        <v>1.8946819257849834</v>
      </c>
      <c r="P72" s="5">
        <f t="shared" ca="1" si="82"/>
        <v>0.43852890263474786</v>
      </c>
      <c r="Q72" s="5">
        <f t="shared" ca="1" si="83"/>
        <v>1.7424800249195918</v>
      </c>
      <c r="R72" s="5">
        <f t="shared" ca="1" si="84"/>
        <v>1.3472953137017587</v>
      </c>
      <c r="S72" s="5">
        <f t="shared" ca="1" si="85"/>
        <v>1.2806472724866338</v>
      </c>
    </row>
    <row r="73" spans="1:19" x14ac:dyDescent="0.25">
      <c r="A73">
        <v>19</v>
      </c>
      <c r="C73" t="str">
        <f ca="1">OFFSET('42p stat'!$A$1,A73*20,0)</f>
        <v>non CUDA non hash</v>
      </c>
      <c r="D73" s="5">
        <f ca="1">'42 end'!J156</f>
        <v>72.702806605600003</v>
      </c>
      <c r="E73" s="5">
        <f ca="1">'84 end'!J156</f>
        <v>88.218023832799972</v>
      </c>
      <c r="F73" s="5">
        <f ca="1">'168 end'!J157</f>
        <v>226.59964239999991</v>
      </c>
      <c r="G73" s="5">
        <f ca="1">'336 end'!J157</f>
        <v>943.36728279999886</v>
      </c>
      <c r="H73" s="5">
        <f ca="1">'672 end'!J157</f>
        <v>83894.620752320028</v>
      </c>
      <c r="I73" s="5">
        <f ca="1">'1344 end'!J157</f>
        <v>6429.9074089999995</v>
      </c>
      <c r="J73" s="5">
        <f ca="1">'2688 end'!J157</f>
        <v>11363.04391599997</v>
      </c>
      <c r="L73" t="str">
        <f t="shared" ca="1" si="86"/>
        <v>non CUDA non hash</v>
      </c>
      <c r="M73" s="5">
        <f t="shared" ca="1" si="79"/>
        <v>2.2826402787320674</v>
      </c>
      <c r="N73" s="5">
        <f t="shared" ca="1" si="80"/>
        <v>0.71325293918402199</v>
      </c>
      <c r="O73" s="5">
        <f t="shared" ca="1" si="81"/>
        <v>1.5373310386645318</v>
      </c>
      <c r="P73" s="5">
        <f t="shared" ca="1" si="82"/>
        <v>0.40884315626810219</v>
      </c>
      <c r="Q73" s="5">
        <f t="shared" ca="1" si="83"/>
        <v>1.7335033332364149</v>
      </c>
      <c r="R73" s="5">
        <f t="shared" ca="1" si="84"/>
        <v>1.3847987214627477</v>
      </c>
      <c r="S73" s="5">
        <f t="shared" ca="1" si="85"/>
        <v>1.3143103077682603</v>
      </c>
    </row>
    <row r="74" spans="1:19" x14ac:dyDescent="0.25">
      <c r="A74">
        <v>20</v>
      </c>
      <c r="C74" t="str">
        <f ca="1">OFFSET('42p stat'!$A$1,A74*20,0)</f>
        <v>Classic ACO</v>
      </c>
      <c r="D74" s="5">
        <f ca="1">'42 end'!J157</f>
        <v>24835.691679839976</v>
      </c>
      <c r="E74" s="5">
        <f ca="1">'84 end'!J157</f>
        <v>9741.325258999992</v>
      </c>
      <c r="F74" s="5">
        <f ca="1">'168 end'!J158</f>
        <v>195964.7402940001</v>
      </c>
      <c r="G74" s="5">
        <f ca="1">'336 end'!J158</f>
        <v>53680.555142000099</v>
      </c>
      <c r="H74" s="5">
        <f ca="1">'672 end'!J158</f>
        <v>4720660.1590760015</v>
      </c>
      <c r="I74" s="5">
        <f ca="1">'1344 end'!J158</f>
        <v>10462154.538618999</v>
      </c>
      <c r="J74" s="5">
        <f ca="1">'2688 end'!J158</f>
        <v>38515874.652442999</v>
      </c>
      <c r="L74" t="str">
        <f t="shared" ca="1" si="86"/>
        <v>Classic ACO</v>
      </c>
      <c r="M74" s="5">
        <f t="shared" ca="1" si="79"/>
        <v>1.1213251496429129E-2</v>
      </c>
      <c r="N74" s="5">
        <f t="shared" ca="1" si="80"/>
        <v>3.7388343258552403E-3</v>
      </c>
      <c r="O74" s="5">
        <f t="shared" ca="1" si="81"/>
        <v>8.7987482126835256E-3</v>
      </c>
      <c r="P74" s="5">
        <f t="shared" ca="1" si="82"/>
        <v>2.4023696854031423E-3</v>
      </c>
      <c r="Q74" s="5">
        <f t="shared" ca="1" si="83"/>
        <v>1.1062669266995312E-2</v>
      </c>
      <c r="R74" s="5">
        <f t="shared" ca="1" si="84"/>
        <v>8.4632085655443612E-3</v>
      </c>
      <c r="S74" s="5">
        <f t="shared" ca="1" si="85"/>
        <v>8.1555248912087326E-3</v>
      </c>
    </row>
    <row r="75" spans="1:19" x14ac:dyDescent="0.25">
      <c r="A75">
        <v>21</v>
      </c>
      <c r="C75" t="str">
        <f ca="1">OFFSET('42p stat'!$A$1,A75*20,0)</f>
        <v>Classic ACO non hash</v>
      </c>
      <c r="D75" s="5">
        <f ca="1">'42 end'!J158</f>
        <v>5445.8215991199977</v>
      </c>
      <c r="E75" s="5">
        <f ca="1">'84 end'!J158</f>
        <v>3882.9190840000019</v>
      </c>
      <c r="F75" s="5">
        <f ca="1">'168 end'!J159</f>
        <v>88878.17162699996</v>
      </c>
      <c r="G75" s="5">
        <f ca="1">'336 end'!J159</f>
        <v>91824.084980000058</v>
      </c>
      <c r="H75" s="5">
        <f ca="1">'672 end'!J159</f>
        <v>6127780.5028650006</v>
      </c>
      <c r="I75" s="5">
        <f ca="1">'1344 end'!J159</f>
        <v>56727.749542000005</v>
      </c>
      <c r="J75" s="5">
        <f ca="1">'2688 end'!J159</f>
        <v>16330256.040140996</v>
      </c>
      <c r="L75" t="str">
        <f t="shared" ca="1" si="86"/>
        <v>Classic ACO non hash</v>
      </c>
      <c r="M75" s="5">
        <f t="shared" ca="1" si="79"/>
        <v>1.1209056119974633E-2</v>
      </c>
      <c r="N75" s="5">
        <f t="shared" ca="1" si="80"/>
        <v>3.7375031286256853E-3</v>
      </c>
      <c r="O75" s="5">
        <f t="shared" ca="1" si="81"/>
        <v>8.7923815343018182E-3</v>
      </c>
      <c r="P75" s="5">
        <f t="shared" ca="1" si="82"/>
        <v>2.4099320184692045E-3</v>
      </c>
      <c r="Q75" s="5">
        <f t="shared" ca="1" si="83"/>
        <v>1.1078875835301507E-2</v>
      </c>
      <c r="R75" s="5">
        <f t="shared" ca="1" si="84"/>
        <v>8.4369832549200611E-3</v>
      </c>
      <c r="S75" s="5">
        <f t="shared" ca="1" si="85"/>
        <v>8.1414859538994043E-3</v>
      </c>
    </row>
    <row r="76" spans="1:19" x14ac:dyDescent="0.25">
      <c r="A76">
        <v>22</v>
      </c>
      <c r="C76" t="str">
        <f ca="1">OFFSET('42p stat'!$A$1,A76*20,0)</f>
        <v>omp</v>
      </c>
      <c r="D76" s="5">
        <f ca="1">'42 end'!J159</f>
        <v>368.24724332680023</v>
      </c>
      <c r="E76" s="5">
        <f ca="1">'84 end'!J159</f>
        <v>128.26258952000015</v>
      </c>
      <c r="F76" s="5">
        <f ca="1">'168 end'!J160</f>
        <v>97.9710927200002</v>
      </c>
      <c r="G76" s="5">
        <f ca="1">'336 end'!J160</f>
        <v>1335.7746236400044</v>
      </c>
      <c r="H76" s="5">
        <f ca="1">'672 end'!J160</f>
        <v>5001.4045511999948</v>
      </c>
      <c r="I76" s="5">
        <f ca="1">'1344 end'!J160</f>
        <v>10723.402946999995</v>
      </c>
      <c r="J76" s="5">
        <f ca="1">'2688 end'!J160</f>
        <v>16877.483287000028</v>
      </c>
      <c r="L76" t="str">
        <f t="shared" ca="1" si="86"/>
        <v>omp</v>
      </c>
      <c r="M76" s="5">
        <f t="shared" ca="1" si="79"/>
        <v>4.0994043276471963</v>
      </c>
      <c r="N76" s="5">
        <f t="shared" ca="1" si="80"/>
        <v>1.0112025671529141</v>
      </c>
      <c r="O76" s="5">
        <f t="shared" ca="1" si="81"/>
        <v>1.8384680161997102</v>
      </c>
      <c r="P76" s="5">
        <f t="shared" ca="1" si="82"/>
        <v>0.41854649339214023</v>
      </c>
      <c r="Q76" s="5">
        <f t="shared" ca="1" si="83"/>
        <v>1.669771673095171</v>
      </c>
      <c r="R76" s="5">
        <f t="shared" ca="1" si="84"/>
        <v>1.3124707337599015</v>
      </c>
      <c r="S76" s="5">
        <f t="shared" ca="1" si="85"/>
        <v>1.2592504841234273</v>
      </c>
    </row>
    <row r="77" spans="1:19" x14ac:dyDescent="0.25">
      <c r="A77">
        <v>23</v>
      </c>
      <c r="C77" t="str">
        <f ca="1">OFFSET('42p stat'!$A$1,A77*20,0)</f>
        <v>omp non hash</v>
      </c>
      <c r="D77" s="5">
        <f ca="1">'42 end'!J160</f>
        <v>76.461930271199975</v>
      </c>
      <c r="E77" s="5">
        <f ca="1">'84 end'!J160</f>
        <v>132.06484897199996</v>
      </c>
      <c r="F77" s="5">
        <f ca="1">'168 end'!J161</f>
        <v>220.72191599999971</v>
      </c>
      <c r="G77" s="5">
        <f ca="1">'336 end'!J161</f>
        <v>861.65731523999966</v>
      </c>
      <c r="H77" s="5">
        <f ca="1">'672 end'!J161</f>
        <v>7714.4605489600099</v>
      </c>
      <c r="I77" s="5">
        <f ca="1">'1344 end'!J161</f>
        <v>9405.9908940000078</v>
      </c>
      <c r="J77" s="5">
        <f ca="1">'2688 end'!J161</f>
        <v>13429.207032999986</v>
      </c>
      <c r="L77" t="str">
        <f t="shared" ca="1" si="86"/>
        <v>omp non hash</v>
      </c>
      <c r="M77" s="5">
        <f t="shared" ca="1" si="79"/>
        <v>2.3163233986416456</v>
      </c>
      <c r="N77" s="5">
        <f t="shared" ca="1" si="80"/>
        <v>0.72930976846497542</v>
      </c>
      <c r="O77" s="5">
        <f t="shared" ca="1" si="81"/>
        <v>1.4401039547861767</v>
      </c>
      <c r="P77" s="5">
        <f t="shared" ca="1" si="82"/>
        <v>0.38419651745309652</v>
      </c>
      <c r="Q77" s="5">
        <f t="shared" ca="1" si="83"/>
        <v>1.6683979584459852</v>
      </c>
      <c r="R77" s="5">
        <f t="shared" ca="1" si="84"/>
        <v>1.3648744652549156</v>
      </c>
      <c r="S77" s="5">
        <f t="shared" ca="1" si="85"/>
        <v>1.2944146045873755</v>
      </c>
    </row>
    <row r="78" spans="1:19" x14ac:dyDescent="0.25">
      <c r="A78">
        <v>24</v>
      </c>
      <c r="C78" t="str">
        <f ca="1">OFFSET('42p stat'!$A$1,A78*20,0)</f>
        <v>non CUDA transp Time</v>
      </c>
      <c r="D78" s="5">
        <f ca="1">'42 end'!J161</f>
        <v>64.670560502399965</v>
      </c>
      <c r="E78" s="5">
        <f ca="1">'84 end'!J161</f>
        <v>266.22069328000009</v>
      </c>
      <c r="F78" s="5">
        <f ca="1">'168 end'!J162</f>
        <v>365.0174187199998</v>
      </c>
      <c r="G78" s="5">
        <f ca="1">'336 end'!J162</f>
        <v>1950.3605259600004</v>
      </c>
      <c r="H78" s="5">
        <f ca="1">'672 end'!J162</f>
        <v>51476.273458479984</v>
      </c>
      <c r="I78" s="5">
        <f ca="1">'1344 end'!J162</f>
        <v>30544.892227999961</v>
      </c>
      <c r="J78" s="5">
        <f ca="1">'2688 end'!J162</f>
        <v>1246771.943803</v>
      </c>
      <c r="L78" t="str">
        <f t="shared" ca="1" si="86"/>
        <v>non CUDA transp Time</v>
      </c>
      <c r="M78" s="5">
        <f t="shared" ca="1" si="79"/>
        <v>1.1953979346505501</v>
      </c>
      <c r="N78" s="5">
        <f t="shared" ca="1" si="80"/>
        <v>0.47068078199691632</v>
      </c>
      <c r="O78" s="5">
        <f t="shared" ca="1" si="81"/>
        <v>1.1687306940645421</v>
      </c>
      <c r="P78" s="5">
        <f t="shared" ca="1" si="82"/>
        <v>0.32958407861227912</v>
      </c>
      <c r="Q78" s="5">
        <f t="shared" ca="1" si="83"/>
        <v>1.6347789181145196</v>
      </c>
      <c r="R78" s="5">
        <f t="shared" ca="1" si="84"/>
        <v>1.2977141460815482</v>
      </c>
      <c r="S78" s="5">
        <f t="shared" ca="1" si="85"/>
        <v>1.1793954099509978</v>
      </c>
    </row>
    <row r="79" spans="1:19" x14ac:dyDescent="0.25">
      <c r="A79">
        <v>25</v>
      </c>
      <c r="C79" t="str">
        <f ca="1">OFFSET('42p stat'!$A$1,A79*20,0)</f>
        <v>non CUDA transp</v>
      </c>
      <c r="D79" s="5">
        <f ca="1">'42 end'!J162</f>
        <v>11.183790158399981</v>
      </c>
      <c r="E79" s="5">
        <f ca="1">'84 end'!J162</f>
        <v>39.804989639999924</v>
      </c>
      <c r="F79" s="5">
        <f ca="1">'168 end'!J163</f>
        <v>132.4783921599998</v>
      </c>
      <c r="G79" s="5">
        <f ca="1">'336 end'!J163</f>
        <v>1452.225823559997</v>
      </c>
      <c r="H79" s="5">
        <f ca="1">'672 end'!J163</f>
        <v>1988.0927566400053</v>
      </c>
      <c r="I79" s="5">
        <f ca="1">'1344 end'!J163</f>
        <v>7623.3549000000103</v>
      </c>
      <c r="J79" s="5">
        <f ca="1">'2688 end'!J163</f>
        <v>479497.39739600033</v>
      </c>
      <c r="L79" t="str">
        <f t="shared" ca="1" si="86"/>
        <v>non CUDA transp</v>
      </c>
      <c r="M79" s="5">
        <f t="shared" ca="1" si="79"/>
        <v>1.5242067017963161</v>
      </c>
      <c r="N79" s="5">
        <f t="shared" ca="1" si="80"/>
        <v>0.53411752609467456</v>
      </c>
      <c r="O79" s="5">
        <f t="shared" ca="1" si="81"/>
        <v>1.2523156992262245</v>
      </c>
      <c r="P79" s="5">
        <f t="shared" ca="1" si="82"/>
        <v>0.34400356162505619</v>
      </c>
      <c r="Q79" s="5">
        <f t="shared" ca="1" si="83"/>
        <v>1.6796838633958888</v>
      </c>
      <c r="R79" s="5">
        <f t="shared" ca="1" si="84"/>
        <v>1.2971925865158023</v>
      </c>
      <c r="S79" s="5">
        <f t="shared" ca="1" si="85"/>
        <v>1.1477059971857304</v>
      </c>
    </row>
    <row r="80" spans="1:19" x14ac:dyDescent="0.25">
      <c r="A80">
        <v>26</v>
      </c>
      <c r="C80" t="str">
        <f ca="1">OFFSET('42p stat'!$A$1,A80*20,0)</f>
        <v>non CUDA transp non hash</v>
      </c>
      <c r="D80" s="5">
        <f ca="1">'42 end'!J163</f>
        <v>29.086603305599976</v>
      </c>
      <c r="E80" s="5">
        <f ca="1">'84 end'!J163</f>
        <v>169.93753855920011</v>
      </c>
      <c r="F80" s="5">
        <f ca="1">'168 end'!J164</f>
        <v>442.12365656000003</v>
      </c>
      <c r="G80" s="5">
        <f ca="1">'336 end'!J164</f>
        <v>1716.1577960400004</v>
      </c>
      <c r="H80" s="5">
        <f ca="1">'672 end'!J164</f>
        <v>9378.9061860000002</v>
      </c>
      <c r="I80" s="5">
        <f ca="1">'1344 end'!J164</f>
        <v>24317.711653999973</v>
      </c>
      <c r="J80" s="5">
        <f ca="1">'2688 end'!J164</f>
        <v>1272986.6166119997</v>
      </c>
      <c r="L80" t="str">
        <f t="shared" ca="1" si="86"/>
        <v>non CUDA transp non hash</v>
      </c>
      <c r="M80" s="5">
        <f t="shared" ca="1" si="79"/>
        <v>2.28154069519299</v>
      </c>
      <c r="N80" s="5">
        <f t="shared" ca="1" si="80"/>
        <v>0.7135337235500061</v>
      </c>
      <c r="O80" s="5">
        <f t="shared" ca="1" si="81"/>
        <v>1.524418235905828</v>
      </c>
      <c r="P80" s="5">
        <f t="shared" ca="1" si="82"/>
        <v>0.38825432726867987</v>
      </c>
      <c r="Q80" s="5">
        <f t="shared" ca="1" si="83"/>
        <v>1.9101800659387598</v>
      </c>
      <c r="R80" s="5">
        <f t="shared" ca="1" si="84"/>
        <v>1.4549510672244983</v>
      </c>
      <c r="S80" s="5">
        <f t="shared" ca="1" si="85"/>
        <v>1.1927055896233885</v>
      </c>
    </row>
    <row r="81" spans="1:19" x14ac:dyDescent="0.25">
      <c r="A81">
        <v>27</v>
      </c>
      <c r="C81" t="str">
        <f ca="1">OFFSET('84p stat'!$A$1,A81*20,0)</f>
        <v>non CUDA transp_AVX Time</v>
      </c>
      <c r="D81" s="5" t="e">
        <f ca="1">'42 end'!J164</f>
        <v>#DIV/0!</v>
      </c>
      <c r="E81" s="5">
        <f ca="1">'84 end'!J164</f>
        <v>139.31595140000022</v>
      </c>
      <c r="F81" s="5">
        <f ca="1">'168 end'!J165</f>
        <v>519.25660179999909</v>
      </c>
      <c r="G81" s="5">
        <f ca="1">'336 end'!J165</f>
        <v>1373.3474432399994</v>
      </c>
      <c r="H81" s="5">
        <f ca="1">'672 end'!J165</f>
        <v>10151.112370799998</v>
      </c>
      <c r="I81" s="5">
        <f ca="1">'1344 end'!J165</f>
        <v>22245.707671999986</v>
      </c>
      <c r="J81" s="5">
        <f ca="1">'2688 end'!J165</f>
        <v>2442324.3974100002</v>
      </c>
      <c r="L81" t="str">
        <f t="shared" ca="1" si="86"/>
        <v>non CUDA transp_AVX Time</v>
      </c>
      <c r="M81" s="5" t="e">
        <f t="shared" ca="1" si="79"/>
        <v>#DIV/0!</v>
      </c>
      <c r="N81" s="5">
        <f t="shared" ca="1" si="80"/>
        <v>0.43281405837189074</v>
      </c>
      <c r="O81" s="5">
        <f t="shared" ca="1" si="81"/>
        <v>1.0965088080516565</v>
      </c>
      <c r="P81" s="5">
        <f t="shared" ca="1" si="82"/>
        <v>0.30845803486313328</v>
      </c>
      <c r="Q81" s="5">
        <f t="shared" ca="1" si="83"/>
        <v>1.6331240902461306</v>
      </c>
      <c r="R81" s="5">
        <f t="shared" ca="1" si="84"/>
        <v>1.2829141411735718</v>
      </c>
      <c r="S81" s="5">
        <f t="shared" ca="1" si="85"/>
        <v>1.0703509078398759</v>
      </c>
    </row>
    <row r="82" spans="1:19" x14ac:dyDescent="0.25">
      <c r="A82">
        <v>28</v>
      </c>
      <c r="C82" t="str">
        <f ca="1">OFFSET('84p stat'!$A$1,A82*20,0)</f>
        <v>non CUDA transp_AVX</v>
      </c>
      <c r="D82" s="5" t="e">
        <f ca="1">'42 end'!J165</f>
        <v>#DIV/0!</v>
      </c>
      <c r="E82" s="5">
        <f ca="1">'84 end'!J165</f>
        <v>63.150313159999733</v>
      </c>
      <c r="F82" s="5">
        <f ca="1">'168 end'!J166</f>
        <v>120.17559055999995</v>
      </c>
      <c r="G82" s="5">
        <f ca="1">'336 end'!J166</f>
        <v>399.61521235999948</v>
      </c>
      <c r="H82" s="5">
        <f ca="1">'672 end'!J166</f>
        <v>6891.0047651600044</v>
      </c>
      <c r="I82" s="5">
        <f ca="1">'1344 end'!J166</f>
        <v>6702.4854439999981</v>
      </c>
      <c r="J82" s="5">
        <f ca="1">'2688 end'!J166</f>
        <v>534523.26595600089</v>
      </c>
      <c r="L82" t="str">
        <f t="shared" ca="1" si="86"/>
        <v>non CUDA transp_AVX</v>
      </c>
      <c r="M82" s="5" t="e">
        <f t="shared" ca="1" si="79"/>
        <v>#DIV/0!</v>
      </c>
      <c r="N82" s="5">
        <f t="shared" ca="1" si="80"/>
        <v>0.49339206073124064</v>
      </c>
      <c r="O82" s="5">
        <f t="shared" ca="1" si="81"/>
        <v>1.1620984110723331</v>
      </c>
      <c r="P82" s="5">
        <f t="shared" ca="1" si="82"/>
        <v>0.3203812572319773</v>
      </c>
      <c r="Q82" s="5">
        <f t="shared" ca="1" si="83"/>
        <v>1.625097179508185</v>
      </c>
      <c r="R82" s="5">
        <f t="shared" ca="1" si="84"/>
        <v>1.2819820557819881</v>
      </c>
      <c r="S82" s="5">
        <f t="shared" ca="1" si="85"/>
        <v>1.0571704250333525</v>
      </c>
    </row>
    <row r="83" spans="1:19" x14ac:dyDescent="0.25">
      <c r="A83">
        <v>29</v>
      </c>
      <c r="C83" t="str">
        <f ca="1">OFFSET('84p stat'!$A$1,A83*20,0)</f>
        <v>non CUDA transp_AVX non hash</v>
      </c>
      <c r="D83" s="5" t="e">
        <f ca="1">'42 end'!J166</f>
        <v>#DIV/0!</v>
      </c>
      <c r="E83" s="5">
        <f ca="1">'84 end'!J166</f>
        <v>89.645584110800044</v>
      </c>
      <c r="F83" s="5">
        <f ca="1">'168 end'!J167</f>
        <v>216.01363488000015</v>
      </c>
      <c r="G83" s="5">
        <f ca="1">'336 end'!J167</f>
        <v>951.64562100000148</v>
      </c>
      <c r="H83" s="5">
        <f ca="1">'672 end'!J167</f>
        <v>47028.574479160001</v>
      </c>
      <c r="I83" s="5">
        <f ca="1">'1344 end'!J167</f>
        <v>24466.423513000002</v>
      </c>
      <c r="J83" s="5">
        <f ca="1">'2688 end'!J167</f>
        <v>3449231.599618</v>
      </c>
      <c r="L83" t="str">
        <f t="shared" ca="1" si="86"/>
        <v>non CUDA transp_AVX non hash</v>
      </c>
      <c r="M83" s="5" t="e">
        <f t="shared" ca="1" si="79"/>
        <v>#DIV/0!</v>
      </c>
      <c r="N83" s="5">
        <f t="shared" ca="1" si="80"/>
        <v>0.65105776127761339</v>
      </c>
      <c r="O83" s="5">
        <f t="shared" ca="1" si="81"/>
        <v>1.4171825649849914</v>
      </c>
      <c r="P83" s="5">
        <f t="shared" ca="1" si="82"/>
        <v>0.37146178140240749</v>
      </c>
      <c r="Q83" s="5">
        <f t="shared" ca="1" si="83"/>
        <v>1.8057187734323445</v>
      </c>
      <c r="R83" s="5">
        <f t="shared" ca="1" si="84"/>
        <v>1.4368740563007265</v>
      </c>
      <c r="S83" s="5">
        <f t="shared" ca="1" si="85"/>
        <v>1.260308956951854</v>
      </c>
    </row>
    <row r="84" spans="1:19" x14ac:dyDescent="0.25">
      <c r="A84">
        <v>30</v>
      </c>
      <c r="C84" t="str">
        <f ca="1">OFFSET('84p stat'!$A$1,A84*20,0)</f>
        <v>non CUDA transp_AVX_OMP Time</v>
      </c>
      <c r="D84" s="5" t="e">
        <f ca="1">'42 end'!J167</f>
        <v>#DIV/0!</v>
      </c>
      <c r="E84" s="5">
        <f ca="1">'84 end'!J167</f>
        <v>149.78509467999999</v>
      </c>
      <c r="F84" s="5">
        <f ca="1">'168 end'!J168</f>
        <v>437.08991896000032</v>
      </c>
      <c r="G84" s="5">
        <f ca="1">'336 end'!J168</f>
        <v>955.93629100000044</v>
      </c>
      <c r="H84" s="5">
        <f ca="1">'672 end'!J168</f>
        <v>166621.17085775995</v>
      </c>
      <c r="I84" s="5">
        <f ca="1">'1344 end'!J168</f>
        <v>24390.732730000003</v>
      </c>
      <c r="J84" s="5">
        <f ca="1">'2688 end'!J168</f>
        <v>48770.044084999936</v>
      </c>
      <c r="L84" t="str">
        <f t="shared" ref="L84:L104" ca="1" si="87">C84</f>
        <v>non CUDA transp_AVX_OMP Time</v>
      </c>
      <c r="M84" s="5" t="e">
        <f t="shared" ref="M84:S84" ca="1" si="88">$B$1*POWER(M32,2)*SQRT(D84/(POWER(D32*$C$1,2))+D$74/(POWER(D$20*$C$1,2)))</f>
        <v>#DIV/0!</v>
      </c>
      <c r="N84" s="5">
        <f t="shared" ca="1" si="88"/>
        <v>0.43193444772472206</v>
      </c>
      <c r="O84" s="5">
        <f t="shared" ca="1" si="88"/>
        <v>1.0820857427456338</v>
      </c>
      <c r="P84" s="5">
        <f t="shared" ca="1" si="88"/>
        <v>0.30799133153070457</v>
      </c>
      <c r="Q84" s="5">
        <f t="shared" ca="1" si="88"/>
        <v>1.5772966262268049</v>
      </c>
      <c r="R84" s="5">
        <f t="shared" ca="1" si="88"/>
        <v>1.2835730821337015</v>
      </c>
      <c r="S84" s="5">
        <f t="shared" ca="1" si="88"/>
        <v>1.1712563462684475</v>
      </c>
    </row>
    <row r="85" spans="1:19" x14ac:dyDescent="0.25">
      <c r="A85">
        <v>31</v>
      </c>
      <c r="C85" t="str">
        <f ca="1">OFFSET('84p stat'!$A$1,A85*20,0)</f>
        <v>non CUDA transp_AVX_OMP</v>
      </c>
      <c r="D85" s="5" t="e">
        <f ca="1">'42 end'!J168</f>
        <v>#DIV/0!</v>
      </c>
      <c r="E85" s="5">
        <f ca="1">'84 end'!J168</f>
        <v>42.290204639999928</v>
      </c>
      <c r="F85" s="5">
        <f ca="1">'168 end'!J169</f>
        <v>131.75043315999972</v>
      </c>
      <c r="G85" s="5">
        <f ca="1">'336 end'!J169</f>
        <v>187.83301923999923</v>
      </c>
      <c r="H85" s="5">
        <f ca="1">'672 end'!J169</f>
        <v>37002.12698804</v>
      </c>
      <c r="I85" s="5">
        <f ca="1">'1344 end'!J169</f>
        <v>7936.0984160000235</v>
      </c>
      <c r="J85" s="5">
        <f ca="1">'2688 end'!J169</f>
        <v>9530.3788999999797</v>
      </c>
      <c r="L85" t="str">
        <f t="shared" ca="1" si="87"/>
        <v>non CUDA transp_AVX_OMP</v>
      </c>
      <c r="M85" s="5" t="e">
        <f t="shared" ref="M85:S85" ca="1" si="89">$B$1*POWER(M33,2)*SQRT(D85/(POWER(D33*$C$1,2))+D$74/(POWER(D$20*$C$1,2)))</f>
        <v>#DIV/0!</v>
      </c>
      <c r="N85" s="5">
        <f t="shared" ca="1" si="89"/>
        <v>0.49044999824510205</v>
      </c>
      <c r="O85" s="5">
        <f t="shared" ca="1" si="89"/>
        <v>1.1662419321867257</v>
      </c>
      <c r="P85" s="5">
        <f t="shared" ca="1" si="89"/>
        <v>0.32200525409298553</v>
      </c>
      <c r="Q85" s="5">
        <f t="shared" ca="1" si="89"/>
        <v>1.5880857477789203</v>
      </c>
      <c r="R85" s="5">
        <f t="shared" ca="1" si="89"/>
        <v>1.2822296437711953</v>
      </c>
      <c r="S85" s="5">
        <f t="shared" ca="1" si="89"/>
        <v>1.1811056663122468</v>
      </c>
    </row>
    <row r="86" spans="1:19" x14ac:dyDescent="0.25">
      <c r="A86">
        <v>32</v>
      </c>
      <c r="C86" t="str">
        <f ca="1">OFFSET('84p stat'!$A$1,A86*20,0)</f>
        <v>non CUDA transp_AVX_OMP non hash</v>
      </c>
      <c r="D86" s="5" t="e">
        <f ca="1">'42 end'!J169</f>
        <v>#DIV/0!</v>
      </c>
      <c r="E86" s="5">
        <f ca="1">'84 end'!J169</f>
        <v>119.34503931880002</v>
      </c>
      <c r="F86" s="5">
        <f ca="1">'168 end'!J170</f>
        <v>429.38218836000004</v>
      </c>
      <c r="G86" s="5">
        <f ca="1">'336 end'!J170</f>
        <v>1067.7828055999998</v>
      </c>
      <c r="H86" s="5">
        <f ca="1">'672 end'!J170</f>
        <v>9980.6484249999976</v>
      </c>
      <c r="I86" s="5">
        <f ca="1">'1344 end'!J170</f>
        <v>22469.694815000006</v>
      </c>
      <c r="J86" s="5">
        <f ca="1">'2688 end'!J170</f>
        <v>38145.707921999972</v>
      </c>
      <c r="L86" t="str">
        <f t="shared" ca="1" si="87"/>
        <v>non CUDA transp_AVX_OMP non hash</v>
      </c>
      <c r="M86" s="5" t="e">
        <f t="shared" ref="M86:S86" ca="1" si="90">$B$1*POWER(M34,2)*SQRT(D86/(POWER(D34*$C$1,2))+D$74/(POWER(D$20*$C$1,2)))</f>
        <v>#DIV/0!</v>
      </c>
      <c r="N86" s="5">
        <f t="shared" ca="1" si="90"/>
        <v>0.65273278422089076</v>
      </c>
      <c r="O86" s="5">
        <f t="shared" ca="1" si="90"/>
        <v>1.4044438792658431</v>
      </c>
      <c r="P86" s="5">
        <f t="shared" ca="1" si="90"/>
        <v>0.3715367400846345</v>
      </c>
      <c r="Q86" s="5">
        <f t="shared" ca="1" si="90"/>
        <v>1.8549162695228834</v>
      </c>
      <c r="R86" s="5">
        <f t="shared" ca="1" si="90"/>
        <v>1.4362873439510762</v>
      </c>
      <c r="S86" s="5">
        <f t="shared" ca="1" si="90"/>
        <v>1.3012534158643774</v>
      </c>
    </row>
    <row r="87" spans="1:19" x14ac:dyDescent="0.25">
      <c r="A87">
        <v>33</v>
      </c>
      <c r="C87" t="str">
        <f ca="1">OFFSET('84p stat'!$A$1,A87*20,0)</f>
        <v>CUDA ant add CPU_AVX_transp Time</v>
      </c>
      <c r="D87" s="5" t="e">
        <f ca="1">'42 end'!J170</f>
        <v>#DIV/0!</v>
      </c>
      <c r="E87" s="5">
        <f ca="1">'84 end'!J170</f>
        <v>281.01495709960011</v>
      </c>
      <c r="F87" s="5">
        <f ca="1">'168 end'!J171</f>
        <v>15147.562573989599</v>
      </c>
      <c r="G87" s="5">
        <f ca="1">'336 end'!J171</f>
        <v>669.41195359999995</v>
      </c>
      <c r="H87" s="5">
        <f ca="1">'672 end'!J171</f>
        <v>4131.6212937999999</v>
      </c>
      <c r="I87" s="5">
        <f ca="1">'1344 end'!J171</f>
        <v>2477.8522959999946</v>
      </c>
      <c r="J87" s="5">
        <f ca="1">'2688 end'!J171</f>
        <v>4256.3711160000003</v>
      </c>
      <c r="L87" t="str">
        <f t="shared" ca="1" si="87"/>
        <v>CUDA ant add CPU_AVX_transp Time</v>
      </c>
      <c r="M87" s="5" t="e">
        <f t="shared" ref="M87:S87" ca="1" si="91">$B$1*POWER(M35,2)*SQRT(D87/(POWER(D35*$C$1,2))+D$74/(POWER(D$20*$C$1,2)))</f>
        <v>#DIV/0!</v>
      </c>
      <c r="N87" s="5">
        <f t="shared" ca="1" si="91"/>
        <v>1.6994700322173963</v>
      </c>
      <c r="O87" s="5">
        <f t="shared" ca="1" si="91"/>
        <v>5.1802364026559333</v>
      </c>
      <c r="P87" s="5">
        <f t="shared" ca="1" si="91"/>
        <v>1.3585949206842687</v>
      </c>
      <c r="Q87" s="5">
        <f t="shared" ca="1" si="91"/>
        <v>6.208901218454197</v>
      </c>
      <c r="R87" s="5">
        <f t="shared" ca="1" si="91"/>
        <v>4.5760630408864307</v>
      </c>
      <c r="S87" s="5">
        <f t="shared" ca="1" si="91"/>
        <v>4.4363991597283521</v>
      </c>
    </row>
    <row r="88" spans="1:19" x14ac:dyDescent="0.25">
      <c r="A88">
        <v>34</v>
      </c>
      <c r="C88" t="str">
        <f ca="1">OFFSET('84p stat'!$A$1,A88*20,0)</f>
        <v>CUDA ant add CPU_AVX_transp</v>
      </c>
      <c r="D88" s="5" t="e">
        <f ca="1">'42 end'!J171</f>
        <v>#DIV/0!</v>
      </c>
      <c r="E88" s="5">
        <f ca="1">'84 end'!J171</f>
        <v>23.107911318399957</v>
      </c>
      <c r="F88" s="5">
        <f ca="1">'168 end'!J172</f>
        <v>61.205937752399997</v>
      </c>
      <c r="G88" s="5">
        <f ca="1">'336 end'!J172</f>
        <v>46.27364036000013</v>
      </c>
      <c r="H88" s="5">
        <f ca="1">'672 end'!J172</f>
        <v>322.50590564000009</v>
      </c>
      <c r="I88" s="5">
        <f ca="1">'1344 end'!J172</f>
        <v>181.16795924000002</v>
      </c>
      <c r="J88" s="5">
        <f ca="1">'2688 end'!J172</f>
        <v>142.37673599999863</v>
      </c>
      <c r="L88" t="str">
        <f t="shared" ca="1" si="87"/>
        <v>CUDA ant add CPU_AVX_transp</v>
      </c>
      <c r="M88" s="5" t="e">
        <f t="shared" ref="M88:S88" ca="1" si="92">$B$1*POWER(M36,2)*SQRT(D88/(POWER(D36*$C$1,2))+D$74/(POWER(D$20*$C$1,2)))</f>
        <v>#DIV/0!</v>
      </c>
      <c r="N88" s="5">
        <f t="shared" ca="1" si="92"/>
        <v>1.7675871771288028</v>
      </c>
      <c r="O88" s="5">
        <f t="shared" ca="1" si="92"/>
        <v>4.8457471632544769</v>
      </c>
      <c r="P88" s="5">
        <f t="shared" ca="1" si="92"/>
        <v>1.3013041817638389</v>
      </c>
      <c r="Q88" s="5">
        <f t="shared" ca="1" si="92"/>
        <v>5.9449009790152747</v>
      </c>
      <c r="R88" s="5">
        <f t="shared" ca="1" si="92"/>
        <v>4.6138088837794617</v>
      </c>
      <c r="S88" s="5">
        <f t="shared" ca="1" si="92"/>
        <v>4.4297662105434048</v>
      </c>
    </row>
    <row r="89" spans="1:19" x14ac:dyDescent="0.25">
      <c r="A89">
        <v>35</v>
      </c>
      <c r="C89" t="str">
        <f ca="1">OFFSET('84p stat'!$A$1,A89*20,0)</f>
        <v>CUDA ant add CPU_AVX_transp non hash</v>
      </c>
      <c r="D89" s="5" t="e">
        <f ca="1">'42 end'!J172</f>
        <v>#DIV/0!</v>
      </c>
      <c r="E89" s="5">
        <f ca="1">'84 end'!J172</f>
        <v>117.16588742120004</v>
      </c>
      <c r="F89" s="5">
        <f ca="1">'168 end'!J173</f>
        <v>179.39155637520003</v>
      </c>
      <c r="G89" s="5">
        <f ca="1">'336 end'!J173</f>
        <v>240.99912360000002</v>
      </c>
      <c r="H89" s="5">
        <f ca="1">'672 end'!J173</f>
        <v>337.25872160000034</v>
      </c>
      <c r="I89" s="5">
        <f ca="1">'1344 end'!J173</f>
        <v>2368.8215682000027</v>
      </c>
      <c r="J89" s="5">
        <f ca="1">'2688 end'!J173</f>
        <v>3212.5288159999986</v>
      </c>
      <c r="L89" t="str">
        <f t="shared" ca="1" si="87"/>
        <v>CUDA ant add CPU_AVX_transp non hash</v>
      </c>
      <c r="M89" s="5" t="e">
        <f t="shared" ref="M89:S89" ca="1" si="93">$B$1*POWER(M37,2)*SQRT(D89/(POWER(D37*$C$1,2))+D$74/(POWER(D$20*$C$1,2)))</f>
        <v>#DIV/0!</v>
      </c>
      <c r="N89" s="5">
        <f t="shared" ca="1" si="93"/>
        <v>2.6894517649363729</v>
      </c>
      <c r="O89" s="5">
        <f t="shared" ca="1" si="93"/>
        <v>7.3308100871818178</v>
      </c>
      <c r="P89" s="5">
        <f t="shared" ca="1" si="93"/>
        <v>2.0137148796494868</v>
      </c>
      <c r="Q89" s="5">
        <f t="shared" ca="1" si="93"/>
        <v>8.8574661085712307</v>
      </c>
      <c r="R89" s="5">
        <f t="shared" ca="1" si="93"/>
        <v>6.9555377990717986</v>
      </c>
      <c r="S89" s="5">
        <f t="shared" ca="1" si="93"/>
        <v>6.6092990343706797</v>
      </c>
    </row>
    <row r="90" spans="1:19" x14ac:dyDescent="0.25">
      <c r="A90">
        <v>36</v>
      </c>
      <c r="C90" t="str">
        <f ca="1">OFFSET('84p stat'!$A$1,A90*20,0)</f>
        <v>CUDA opt_one_GPU</v>
      </c>
      <c r="D90" s="5">
        <f ca="1">'42 end'!J173</f>
        <v>135.36659460000001</v>
      </c>
      <c r="E90" s="5">
        <f ca="1">'84 end'!J173</f>
        <v>207.20884543999972</v>
      </c>
      <c r="F90" s="5">
        <f ca="1">'168 end'!J174</f>
        <v>142198983.63208666</v>
      </c>
      <c r="G90" s="5">
        <f ca="1">'336 end'!J174</f>
        <v>2058.5091519999942</v>
      </c>
      <c r="H90" s="5">
        <f ca="1">'672 end'!J174</f>
        <v>3.4113112070579676</v>
      </c>
      <c r="I90" s="5">
        <f ca="1">'1344 end'!J174</f>
        <v>3.678162854052248</v>
      </c>
      <c r="J90" s="5">
        <f ca="1">'2688 end'!J174</f>
        <v>19.74635466705087</v>
      </c>
      <c r="L90" t="str">
        <f t="shared" ca="1" si="87"/>
        <v>CUDA opt_one_GPU</v>
      </c>
      <c r="M90" s="5">
        <f t="shared" ref="M90:S90" ca="1" si="94">$B$1*POWER(M38,2)*SQRT(D90/(POWER(D38*$C$1,2))+D$74/(POWER(D$20*$C$1,2)))</f>
        <v>0.15471448083282843</v>
      </c>
      <c r="N90" s="5">
        <f t="shared" ca="1" si="94"/>
        <v>8.825310891728208E-2</v>
      </c>
      <c r="O90" s="5">
        <f t="shared" ca="1" si="94"/>
        <v>9.9820640962900289E-2</v>
      </c>
      <c r="P90" s="5">
        <f t="shared" ca="1" si="94"/>
        <v>2.2724477017512658E-2</v>
      </c>
      <c r="Q90" s="5" t="e">
        <f t="shared" ca="1" si="94"/>
        <v>#DIV/0!</v>
      </c>
      <c r="R90" s="5" t="e">
        <f t="shared" ca="1" si="94"/>
        <v>#DIV/0!</v>
      </c>
      <c r="S90" s="5" t="e">
        <f t="shared" ca="1" si="94"/>
        <v>#DIV/0!</v>
      </c>
    </row>
    <row r="91" spans="1:19" x14ac:dyDescent="0.25">
      <c r="A91">
        <v>37</v>
      </c>
      <c r="C91" t="str">
        <f ca="1">OFFSET('84p stat'!$A$1,A91*20,0)</f>
        <v>CUDA opt_one_GPU ant</v>
      </c>
      <c r="D91" s="5">
        <f ca="1">'42 end'!J174</f>
        <v>185.82964800000181</v>
      </c>
      <c r="E91" s="5">
        <f ca="1">'84 end'!J174</f>
        <v>10456.31654399991</v>
      </c>
      <c r="F91" s="5">
        <f ca="1">'168 end'!J175</f>
        <v>6382.9582479999626</v>
      </c>
      <c r="G91" s="5">
        <f ca="1">'336 end'!J175</f>
        <v>5464.12</v>
      </c>
      <c r="H91" s="5">
        <f ca="1">'672 end'!J175</f>
        <v>110240671.81799999</v>
      </c>
      <c r="I91" s="5">
        <f ca="1">'1344 end'!J175</f>
        <v>3449053.6899999995</v>
      </c>
      <c r="J91" s="5">
        <f ca="1">'2688 end'!J175</f>
        <v>31283953.799999997</v>
      </c>
      <c r="L91" t="str">
        <f t="shared" ca="1" si="87"/>
        <v>CUDA opt_one_GPU ant</v>
      </c>
      <c r="M91" s="5">
        <f t="shared" ref="M91:S91" ca="1" si="95">$B$1*POWER(M39,2)*SQRT(D91/(POWER(D39*$C$1,2))+D$74/(POWER(D$20*$C$1,2)))</f>
        <v>1.1997665251708392E-3</v>
      </c>
      <c r="N91" s="5">
        <f t="shared" ca="1" si="95"/>
        <v>3.6704554610916774E-4</v>
      </c>
      <c r="O91" s="5">
        <f t="shared" ca="1" si="95"/>
        <v>7.5761395521210903E-4</v>
      </c>
      <c r="P91" s="5">
        <f t="shared" ca="1" si="95"/>
        <v>1.9130747987638534E-4</v>
      </c>
      <c r="Q91" s="5">
        <f t="shared" ca="1" si="95"/>
        <v>8.7628993996666411E-4</v>
      </c>
      <c r="R91" s="5">
        <f t="shared" ca="1" si="95"/>
        <v>6.8136574408250868E-4</v>
      </c>
      <c r="S91" s="5">
        <f t="shared" ca="1" si="95"/>
        <v>6.4384278026780506E-4</v>
      </c>
    </row>
    <row r="92" spans="1:19" x14ac:dyDescent="0.25">
      <c r="A92">
        <v>38</v>
      </c>
      <c r="C92" t="str">
        <f ca="1">OFFSET('84p stat'!$A$1,A92*20,0)</f>
        <v>CUDA opt_one_GPU ant local</v>
      </c>
      <c r="D92" s="5">
        <f ca="1">'42 end'!J175</f>
        <v>1.8512436000000125</v>
      </c>
      <c r="E92" s="5">
        <f ca="1">'84 end'!J175</f>
        <v>3.6491739999998556</v>
      </c>
      <c r="F92" s="5">
        <f ca="1">'168 end'!J176</f>
        <v>16.617171560000386</v>
      </c>
      <c r="G92" s="5">
        <f ca="1">'336 end'!J176</f>
        <v>1218.8458419599954</v>
      </c>
      <c r="H92" s="5">
        <f ca="1">'672 end'!J176</f>
        <v>1167.9157519999771</v>
      </c>
      <c r="I92" s="5">
        <f ca="1">'1344 end'!J176</f>
        <v>1144.5576959999566</v>
      </c>
      <c r="J92" s="5">
        <f ca="1">'2688 end'!J176</f>
        <v>17412.193863999986</v>
      </c>
      <c r="L92" t="str">
        <f t="shared" ca="1" si="87"/>
        <v>CUDA opt_one_GPU ant local</v>
      </c>
      <c r="M92" s="5">
        <f t="shared" ref="M92:S92" ca="1" si="96">$B$1*POWER(M40,2)*SQRT(D92/(POWER(D40*$C$1,2))+D$74/(POWER(D$20*$C$1,2)))</f>
        <v>0.42123663650514581</v>
      </c>
      <c r="N92" s="5">
        <f t="shared" ca="1" si="96"/>
        <v>0.13449796531588845</v>
      </c>
      <c r="O92" s="5">
        <f t="shared" ca="1" si="96"/>
        <v>0.27189469866965627</v>
      </c>
      <c r="P92" s="5">
        <f t="shared" ca="1" si="96"/>
        <v>7.0082809852440572E-2</v>
      </c>
      <c r="Q92" s="5">
        <f t="shared" ca="1" si="96"/>
        <v>0.30426750300569844</v>
      </c>
      <c r="R92" s="5">
        <f t="shared" ca="1" si="96"/>
        <v>0.24612483950312561</v>
      </c>
      <c r="S92" s="5">
        <f t="shared" ca="1" si="96"/>
        <v>0.12812889333474051</v>
      </c>
    </row>
    <row r="93" spans="1:19" x14ac:dyDescent="0.25">
      <c r="A93">
        <v>39</v>
      </c>
      <c r="C93" t="str">
        <f ca="1">OFFSET('84p stat'!$A$1,A93*20,0)</f>
        <v>CUDA Const</v>
      </c>
      <c r="D93" s="5">
        <f ca="1">'42 end'!J176</f>
        <v>78.358050749599997</v>
      </c>
      <c r="E93" s="5">
        <f ca="1">'84 end'!J176</f>
        <v>56.555045857999907</v>
      </c>
      <c r="F93" s="5">
        <f ca="1">'168 end'!J177</f>
        <v>177.29666987999988</v>
      </c>
      <c r="G93" s="5">
        <f ca="1">'336 end'!J177</f>
        <v>7109.4815261999966</v>
      </c>
      <c r="H93" s="5">
        <f ca="1">'672 end'!J177</f>
        <v>0.23679587306384006</v>
      </c>
      <c r="I93" s="5">
        <f ca="1">'1344 end'!J177</f>
        <v>0.14860471981173787</v>
      </c>
      <c r="J93" s="5">
        <f ca="1">'2688 end'!J177</f>
        <v>81.306882000001096</v>
      </c>
      <c r="L93" t="str">
        <f t="shared" ca="1" si="87"/>
        <v>CUDA Const</v>
      </c>
      <c r="M93" s="5">
        <f t="shared" ref="M93:S93" ca="1" si="97">$B$1*POWER(M41,2)*SQRT(D93/(POWER(D41*$C$1,2))+D$74/(POWER(D$20*$C$1,2)))</f>
        <v>1.2975019128610805</v>
      </c>
      <c r="N93" s="5">
        <f t="shared" ca="1" si="97"/>
        <v>0.69845981584179884</v>
      </c>
      <c r="O93" s="5">
        <f t="shared" ca="1" si="97"/>
        <v>0.7872717973694936</v>
      </c>
      <c r="P93" s="5">
        <f t="shared" ca="1" si="97"/>
        <v>8.0459111936368621E-2</v>
      </c>
      <c r="Q93" s="5" t="e">
        <f t="shared" ca="1" si="97"/>
        <v>#DIV/0!</v>
      </c>
      <c r="R93" s="5" t="e">
        <f t="shared" ca="1" si="97"/>
        <v>#DIV/0!</v>
      </c>
      <c r="S93" s="5" t="e">
        <f t="shared" ca="1" si="97"/>
        <v>#DIV/0!</v>
      </c>
    </row>
    <row r="94" spans="1:19" x14ac:dyDescent="0.25">
      <c r="A94">
        <v>40</v>
      </c>
      <c r="C94" t="str">
        <f ca="1">OFFSET('84p stat'!$A$1,A94*20,0)</f>
        <v>CUDA ant Const</v>
      </c>
      <c r="D94" s="5">
        <f ca="1">'42 end'!J177</f>
        <v>18.074390739599998</v>
      </c>
      <c r="E94" s="5">
        <f ca="1">'84 end'!J177</f>
        <v>57.428099827600029</v>
      </c>
      <c r="F94" s="5">
        <f ca="1">'168 end'!J178</f>
        <v>104.54893239999997</v>
      </c>
      <c r="G94" s="5">
        <f ca="1">'336 end'!J178</f>
        <v>1027.8489411599987</v>
      </c>
      <c r="H94" s="5">
        <f ca="1">'672 end'!J178</f>
        <v>132.02750708000008</v>
      </c>
      <c r="I94" s="5">
        <f ca="1">'1344 end'!J178</f>
        <v>36.853160399999929</v>
      </c>
      <c r="J94" s="5" t="e">
        <f ca="1">'2688 end'!J178</f>
        <v>#DIV/0!</v>
      </c>
      <c r="L94" t="str">
        <f t="shared" ca="1" si="87"/>
        <v>CUDA ant Const</v>
      </c>
      <c r="M94" s="5">
        <f t="shared" ref="M94:S94" ca="1" si="98">$B$1*POWER(M42,2)*SQRT(D94/(POWER(D42*$C$1,2))+D$74/(POWER(D$20*$C$1,2)))</f>
        <v>1.0128975738479398</v>
      </c>
      <c r="N94" s="5">
        <f t="shared" ca="1" si="98"/>
        <v>0.75432921878917614</v>
      </c>
      <c r="O94" s="5">
        <f t="shared" ca="1" si="98"/>
        <v>3.0104418245449849</v>
      </c>
      <c r="P94" s="5">
        <f t="shared" ca="1" si="98"/>
        <v>1.1883829697468742</v>
      </c>
      <c r="Q94" s="5">
        <f t="shared" ca="1" si="98"/>
        <v>5.0949498126750283</v>
      </c>
      <c r="R94" s="5">
        <f t="shared" ca="1" si="98"/>
        <v>4.747889752677696</v>
      </c>
      <c r="S94" s="5" t="e">
        <f t="shared" ca="1" si="98"/>
        <v>#DIV/0!</v>
      </c>
    </row>
    <row r="95" spans="1:19" x14ac:dyDescent="0.25">
      <c r="A95">
        <v>41</v>
      </c>
      <c r="C95" t="str">
        <f ca="1">OFFSET('84p stat'!$A$1,A95*20,0)</f>
        <v>CUDA ant par Const</v>
      </c>
      <c r="D95" s="5">
        <f ca="1">'42 end'!J178</f>
        <v>15.869791845600014</v>
      </c>
      <c r="E95" s="5">
        <f ca="1">'84 end'!J178</f>
        <v>34.579230045200028</v>
      </c>
      <c r="F95" s="5">
        <f ca="1">'168 end'!J179</f>
        <v>20.255776599999951</v>
      </c>
      <c r="G95" s="5">
        <f ca="1">'336 end'!J179</f>
        <v>4420.2467730400012</v>
      </c>
      <c r="H95" s="5">
        <f ca="1">'672 end'!J179</f>
        <v>13857.287330360006</v>
      </c>
      <c r="I95" s="5">
        <f ca="1">'1344 end'!J179</f>
        <v>47.071323680000262</v>
      </c>
      <c r="J95" s="5" t="e">
        <f ca="1">'2688 end'!J179</f>
        <v>#DIV/0!</v>
      </c>
      <c r="L95" t="str">
        <f t="shared" ca="1" si="87"/>
        <v>CUDA ant par Const</v>
      </c>
      <c r="M95" s="5">
        <f t="shared" ref="M95:S95" ca="1" si="99">$B$1*POWER(M43,2)*SQRT(D95/(POWER(D43*$C$1,2))+D$74/(POWER(D$20*$C$1,2)))</f>
        <v>0.9929260888749244</v>
      </c>
      <c r="N95" s="5">
        <f t="shared" ca="1" si="99"/>
        <v>0.73868703445864037</v>
      </c>
      <c r="O95" s="5">
        <f t="shared" ca="1" si="99"/>
        <v>3.0862749755163734</v>
      </c>
      <c r="P95" s="5">
        <f t="shared" ca="1" si="99"/>
        <v>1.3214581008727593</v>
      </c>
      <c r="Q95" s="5">
        <f t="shared" ca="1" si="99"/>
        <v>6.3401822522972413</v>
      </c>
      <c r="R95" s="5">
        <f t="shared" ca="1" si="99"/>
        <v>6.1643883256299157</v>
      </c>
      <c r="S95" s="5" t="e">
        <f t="shared" ca="1" si="99"/>
        <v>#DIV/0!</v>
      </c>
    </row>
    <row r="96" spans="1:19" x14ac:dyDescent="0.25">
      <c r="A96">
        <v>42</v>
      </c>
      <c r="C96" t="str">
        <f ca="1">OFFSET('84p stat'!$A$1,A96*20,0)</f>
        <v>CUDA ant add CPU Const</v>
      </c>
      <c r="D96" s="5">
        <f ca="1">'42 end'!J179</f>
        <v>429.78913958800007</v>
      </c>
      <c r="E96" s="5">
        <f ca="1">'84 end'!J179</f>
        <v>648.57840792520005</v>
      </c>
      <c r="F96" s="5">
        <f ca="1">'168 end'!J180</f>
        <v>413.08393445000019</v>
      </c>
      <c r="G96" s="5">
        <f ca="1">'336 end'!J180</f>
        <v>6165.5956999999944</v>
      </c>
      <c r="H96" s="5">
        <f ca="1">'672 end'!J180</f>
        <v>2642808.9534511068</v>
      </c>
      <c r="I96" s="5">
        <f ca="1">'1344 end'!J180</f>
        <v>1646.081348359995</v>
      </c>
      <c r="J96" s="5" t="e">
        <f ca="1">'2688 end'!J180</f>
        <v>#DIV/0!</v>
      </c>
      <c r="L96" t="str">
        <f t="shared" ca="1" si="87"/>
        <v>CUDA ant add CPU Const</v>
      </c>
      <c r="M96" s="5">
        <f t="shared" ref="M96:S96" ca="1" si="100">$B$1*POWER(M44,2)*SQRT(D96/(POWER(D44*$C$1,2))+D$74/(POWER(D$20*$C$1,2)))</f>
        <v>5.1425417418716339</v>
      </c>
      <c r="N96" s="5">
        <f t="shared" ca="1" si="100"/>
        <v>2.2887388548445617</v>
      </c>
      <c r="O96" s="5">
        <f t="shared" ca="1" si="100"/>
        <v>5.0863680554451225</v>
      </c>
      <c r="P96" s="5">
        <f t="shared" ca="1" si="100"/>
        <v>1.2372063777693441</v>
      </c>
      <c r="Q96" s="5">
        <f t="shared" ca="1" si="100"/>
        <v>8.5065806443540115</v>
      </c>
      <c r="R96" s="5">
        <f t="shared" ca="1" si="100"/>
        <v>4.564856330855652</v>
      </c>
      <c r="S96" s="5" t="e">
        <f t="shared" ca="1" si="100"/>
        <v>#DIV/0!</v>
      </c>
    </row>
    <row r="97" spans="1:19" x14ac:dyDescent="0.25">
      <c r="A97">
        <v>43</v>
      </c>
      <c r="C97" t="str">
        <f ca="1">OFFSET('84p stat'!$A$1,A97*20,0)</f>
        <v>CUDA opt Const</v>
      </c>
      <c r="D97" s="5">
        <f ca="1">'42 end'!J180</f>
        <v>80.515531038800049</v>
      </c>
      <c r="E97" s="5">
        <f ca="1">'84 end'!J180</f>
        <v>37.332602608799959</v>
      </c>
      <c r="F97" s="5">
        <f ca="1">'168 end'!J181</f>
        <v>167.3608229200004</v>
      </c>
      <c r="G97" s="5">
        <f ca="1">'336 end'!J181</f>
        <v>2319.7315550400021</v>
      </c>
      <c r="H97" s="5">
        <f ca="1">'672 end'!J181</f>
        <v>0.24533066586429425</v>
      </c>
      <c r="I97" s="5">
        <f ca="1">'1344 end'!J181</f>
        <v>0.6653185348894014</v>
      </c>
      <c r="J97" s="5" t="e">
        <f ca="1">'2688 end'!J181</f>
        <v>#DIV/0!</v>
      </c>
      <c r="L97" t="str">
        <f t="shared" ca="1" si="87"/>
        <v>CUDA opt Const</v>
      </c>
      <c r="M97" s="5">
        <f t="shared" ref="M97:S97" ca="1" si="101">$B$1*POWER(M45,2)*SQRT(D97/(POWER(D45*$C$1,2))+D$74/(POWER(D$20*$C$1,2)))</f>
        <v>1.2542298003258474</v>
      </c>
      <c r="N97" s="5">
        <f t="shared" ca="1" si="101"/>
        <v>0.68480068466711386</v>
      </c>
      <c r="O97" s="5">
        <f t="shared" ca="1" si="101"/>
        <v>0.78288567482431137</v>
      </c>
      <c r="P97" s="5">
        <f t="shared" ca="1" si="101"/>
        <v>7.9313886555434004E-2</v>
      </c>
      <c r="Q97" s="5" t="e">
        <f t="shared" ca="1" si="101"/>
        <v>#DIV/0!</v>
      </c>
      <c r="R97" s="5" t="e">
        <f t="shared" ca="1" si="101"/>
        <v>#DIV/0!</v>
      </c>
      <c r="S97" s="5" t="e">
        <f t="shared" ca="1" si="101"/>
        <v>#DIV/0!</v>
      </c>
    </row>
    <row r="98" spans="1:19" x14ac:dyDescent="0.25">
      <c r="A98">
        <v>44</v>
      </c>
      <c r="C98" t="str">
        <f ca="1">OFFSET('84p stat'!$A$1,A98*20,0)</f>
        <v>CUDA opt ant Const</v>
      </c>
      <c r="D98" s="5">
        <f ca="1">'42 end'!J181</f>
        <v>27.127594168000023</v>
      </c>
      <c r="E98" s="5">
        <f ca="1">'84 end'!J181</f>
        <v>66.608425400399938</v>
      </c>
      <c r="F98" s="5">
        <f ca="1">'168 end'!J182</f>
        <v>288.42894195999963</v>
      </c>
      <c r="G98" s="5">
        <f ca="1">'336 end'!J182</f>
        <v>954.34323568000036</v>
      </c>
      <c r="H98" s="5">
        <f ca="1">'672 end'!J182</f>
        <v>37.512899040000093</v>
      </c>
      <c r="I98" s="5">
        <f ca="1">'1344 end'!J182</f>
        <v>42.332791519999851</v>
      </c>
      <c r="J98" s="5" t="e">
        <f ca="1">'2688 end'!J182</f>
        <v>#DIV/0!</v>
      </c>
      <c r="L98" t="str">
        <f t="shared" ca="1" si="87"/>
        <v>CUDA opt ant Const</v>
      </c>
      <c r="M98" s="5">
        <f t="shared" ref="M98:S98" ca="1" si="102">$B$1*POWER(M46,2)*SQRT(D98/(POWER(D46*$C$1,2))+D$74/(POWER(D$20*$C$1,2)))</f>
        <v>0.98852159763972047</v>
      </c>
      <c r="N98" s="5">
        <f t="shared" ca="1" si="102"/>
        <v>0.75859467288154225</v>
      </c>
      <c r="O98" s="5">
        <f t="shared" ca="1" si="102"/>
        <v>3.0445530954451239</v>
      </c>
      <c r="P98" s="5">
        <f t="shared" ca="1" si="102"/>
        <v>1.1830643744683527</v>
      </c>
      <c r="Q98" s="5">
        <f t="shared" ca="1" si="102"/>
        <v>5.3212190201138174</v>
      </c>
      <c r="R98" s="5">
        <f t="shared" ca="1" si="102"/>
        <v>4.6629843474529515</v>
      </c>
      <c r="S98" s="5" t="e">
        <f t="shared" ca="1" si="102"/>
        <v>#DIV/0!</v>
      </c>
    </row>
    <row r="99" spans="1:19" x14ac:dyDescent="0.25">
      <c r="A99">
        <v>45</v>
      </c>
      <c r="C99" t="str">
        <f ca="1">OFFSET('84p stat'!$A$1,A99*20,0)</f>
        <v>CUDA opt ant par Const</v>
      </c>
      <c r="D99" s="5">
        <f ca="1">'42 end'!J182</f>
        <v>28.187747907599935</v>
      </c>
      <c r="E99" s="5">
        <f ca="1">'84 end'!J182</f>
        <v>40.70757039760008</v>
      </c>
      <c r="F99" s="5">
        <f ca="1">'168 end'!J183</f>
        <v>120.72043247999999</v>
      </c>
      <c r="G99" s="5">
        <f ca="1">'336 end'!J183</f>
        <v>316.31893847999936</v>
      </c>
      <c r="H99" s="5">
        <f ca="1">'672 end'!J183</f>
        <v>75.973351199999698</v>
      </c>
      <c r="I99" s="5">
        <f ca="1">'1344 end'!J183</f>
        <v>68.596427319999009</v>
      </c>
      <c r="J99" s="5" t="e">
        <f ca="1">'2688 end'!J183</f>
        <v>#DIV/0!</v>
      </c>
      <c r="L99" t="str">
        <f t="shared" ca="1" si="87"/>
        <v>CUDA opt ant par Const</v>
      </c>
      <c r="M99" s="5">
        <f t="shared" ref="M99:S99" ca="1" si="103">$B$1*POWER(M47,2)*SQRT(D99/(POWER(D47*$C$1,2))+D$74/(POWER(D$20*$C$1,2)))</f>
        <v>0.97091857362890899</v>
      </c>
      <c r="N99" s="5">
        <f t="shared" ca="1" si="103"/>
        <v>0.75469671637071978</v>
      </c>
      <c r="O99" s="5">
        <f t="shared" ca="1" si="103"/>
        <v>3.0206971979474431</v>
      </c>
      <c r="P99" s="5">
        <f t="shared" ca="1" si="103"/>
        <v>1.2113920000717731</v>
      </c>
      <c r="Q99" s="5">
        <f t="shared" ca="1" si="103"/>
        <v>6.8068340729207746</v>
      </c>
      <c r="R99" s="5">
        <f t="shared" ca="1" si="103"/>
        <v>6.1685572839992968</v>
      </c>
      <c r="S99" s="5" t="e">
        <f t="shared" ca="1" si="103"/>
        <v>#DIV/0!</v>
      </c>
    </row>
    <row r="100" spans="1:19" x14ac:dyDescent="0.25">
      <c r="A100">
        <v>46</v>
      </c>
      <c r="C100" t="str">
        <f ca="1">OFFSET('84p stat'!$A$1,A100*20,0)</f>
        <v>CUDA ant par global</v>
      </c>
      <c r="D100" s="5">
        <f ca="1">'42 end'!J183</f>
        <v>228.61646834560008</v>
      </c>
      <c r="E100" s="5">
        <f ca="1">'84 end'!J183</f>
        <v>56.922475075599998</v>
      </c>
      <c r="F100" s="5">
        <f ca="1">'168 end'!J184</f>
        <v>106.76981319999986</v>
      </c>
      <c r="G100" s="5">
        <f ca="1">'336 end'!J184</f>
        <v>187.56664719999975</v>
      </c>
      <c r="H100" s="5">
        <f ca="1">'672 end'!J184</f>
        <v>222.57478139999975</v>
      </c>
      <c r="I100" s="5">
        <f ca="1">'1344 end'!J184</f>
        <v>292.45462407999935</v>
      </c>
      <c r="J100" s="5">
        <f ca="1">'2688 end'!J184</f>
        <v>348.82892700000201</v>
      </c>
      <c r="L100" t="str">
        <f t="shared" ca="1" si="87"/>
        <v>CUDA ant par global</v>
      </c>
      <c r="M100" s="5">
        <f t="shared" ref="M100:S100" ca="1" si="104">$B$1*POWER(M48,2)*SQRT(D100/(POWER(D48*$C$1,2))+D$74/(POWER(D$20*$C$1,2)))</f>
        <v>0.95799898983993081</v>
      </c>
      <c r="N100" s="5">
        <f t="shared" ca="1" si="104"/>
        <v>0.72466040610981808</v>
      </c>
      <c r="O100" s="5">
        <f t="shared" ca="1" si="104"/>
        <v>2.9872426346258325</v>
      </c>
      <c r="P100" s="5">
        <f t="shared" ca="1" si="104"/>
        <v>1.2082432275527855</v>
      </c>
      <c r="Q100" s="5">
        <f t="shared" ca="1" si="104"/>
        <v>6.7911783106710342</v>
      </c>
      <c r="R100" s="5">
        <f t="shared" ca="1" si="104"/>
        <v>6.0999717733218048</v>
      </c>
      <c r="S100" s="5">
        <f t="shared" ca="1" si="104"/>
        <v>6.1758468790103738</v>
      </c>
    </row>
    <row r="101" spans="1:19" x14ac:dyDescent="0.25">
      <c r="A101">
        <v>47</v>
      </c>
      <c r="C101" t="str">
        <f ca="1">OFFSET('84p stat'!$A$1,A101*20,0)</f>
        <v>CUDA ant add CPU Time global</v>
      </c>
      <c r="D101" s="5">
        <f ca="1">'42 end'!J184</f>
        <v>335.21385213679991</v>
      </c>
      <c r="E101" s="5">
        <f ca="1">'84 end'!J184</f>
        <v>217.73231059199995</v>
      </c>
      <c r="F101" s="5">
        <f ca="1">'168 end'!J185</f>
        <v>420.80215918760035</v>
      </c>
      <c r="G101" s="5">
        <f ca="1">'336 end'!J185</f>
        <v>620.64085299999988</v>
      </c>
      <c r="H101" s="5">
        <f ca="1">'672 end'!J185</f>
        <v>1051.4756082000004</v>
      </c>
      <c r="I101" s="5">
        <f ca="1">'1344 end'!J185</f>
        <v>954.60624000000166</v>
      </c>
      <c r="J101" s="5">
        <f ca="1">'2688 end'!J185</f>
        <v>6787.9659060000049</v>
      </c>
      <c r="L101" t="str">
        <f t="shared" ca="1" si="87"/>
        <v>CUDA ant add CPU Time global</v>
      </c>
      <c r="M101" s="5">
        <f t="shared" ref="M101:S101" ca="1" si="105">$B$1*POWER(M49,2)*SQRT(D101/(POWER(D49*$C$1,2))+D$74/(POWER(D$20*$C$1,2)))</f>
        <v>4.6058963256872154</v>
      </c>
      <c r="N101" s="5">
        <f t="shared" ca="1" si="105"/>
        <v>2.0770509776113295</v>
      </c>
      <c r="O101" s="5">
        <f t="shared" ca="1" si="105"/>
        <v>4.703492741938148</v>
      </c>
      <c r="P101" s="5">
        <f t="shared" ca="1" si="105"/>
        <v>1.2900944589153163</v>
      </c>
      <c r="Q101" s="5">
        <f t="shared" ca="1" si="105"/>
        <v>5.663057661305106</v>
      </c>
      <c r="R101" s="5">
        <f t="shared" ca="1" si="105"/>
        <v>4.5009318371777383</v>
      </c>
      <c r="S101" s="5">
        <f t="shared" ca="1" si="105"/>
        <v>4.266736220029772</v>
      </c>
    </row>
    <row r="102" spans="1:19" x14ac:dyDescent="0.25">
      <c r="A102">
        <v>48</v>
      </c>
      <c r="C102" t="str">
        <f ca="1">OFFSET('84p stat'!$A$1,A102*20,0)</f>
        <v>CUDA opt ant par global</v>
      </c>
      <c r="D102" s="5">
        <f ca="1">'42 end'!J185</f>
        <v>76.081882552000067</v>
      </c>
      <c r="E102" s="5">
        <f ca="1">'84 end'!J185</f>
        <v>44.91008687560003</v>
      </c>
      <c r="F102" s="5">
        <f ca="1">'168 end'!J186</f>
        <v>32.710351200000048</v>
      </c>
      <c r="G102" s="5">
        <f ca="1">'336 end'!J186</f>
        <v>39.045423560000032</v>
      </c>
      <c r="H102" s="5">
        <f ca="1">'672 end'!J186</f>
        <v>37.035305800000017</v>
      </c>
      <c r="I102" s="5">
        <f ca="1">'1344 end'!J186</f>
        <v>63.201819879999164</v>
      </c>
      <c r="J102" s="5">
        <f ca="1">'2688 end'!J186</f>
        <v>45.443702999998749</v>
      </c>
      <c r="L102" t="str">
        <f t="shared" ca="1" si="87"/>
        <v>CUDA opt ant par global</v>
      </c>
      <c r="M102" s="5">
        <f t="shared" ref="M102:S102" ca="1" si="106">$B$1*POWER(M50,2)*SQRT(D102/(POWER(D50*$C$1,2))+D$74/(POWER(D$20*$C$1,2)))</f>
        <v>0.97014712087576693</v>
      </c>
      <c r="N102" s="5">
        <f t="shared" ca="1" si="106"/>
        <v>0.75009299712827471</v>
      </c>
      <c r="O102" s="5">
        <f t="shared" ca="1" si="106"/>
        <v>3.0419119266586083</v>
      </c>
      <c r="P102" s="5">
        <f t="shared" ca="1" si="106"/>
        <v>1.2002107648644826</v>
      </c>
      <c r="Q102" s="5">
        <f t="shared" ca="1" si="106"/>
        <v>6.7824056199948224</v>
      </c>
      <c r="R102" s="5">
        <f t="shared" ca="1" si="106"/>
        <v>6.1066911113787299</v>
      </c>
      <c r="S102" s="5">
        <f t="shared" ca="1" si="106"/>
        <v>6.1663633046078763</v>
      </c>
    </row>
    <row r="103" spans="1:19" x14ac:dyDescent="0.25">
      <c r="A103">
        <v>49</v>
      </c>
      <c r="C103">
        <f ca="1">OFFSET('84p stat'!$A$1,A103*20,0)</f>
        <v>0</v>
      </c>
      <c r="D103" s="5" t="e">
        <f ca="1">'42 end'!J186</f>
        <v>#DIV/0!</v>
      </c>
      <c r="E103" s="5" t="e">
        <f ca="1">'84 end'!J186</f>
        <v>#DIV/0!</v>
      </c>
      <c r="F103" s="5" t="e">
        <f ca="1">'168 end'!J187</f>
        <v>#DIV/0!</v>
      </c>
      <c r="G103" s="5" t="e">
        <f ca="1">'336 end'!J187</f>
        <v>#DIV/0!</v>
      </c>
      <c r="H103" s="5" t="e">
        <f ca="1">'672 end'!J187</f>
        <v>#DIV/0!</v>
      </c>
      <c r="I103" s="5" t="e">
        <f ca="1">'1344 end'!J187</f>
        <v>#DIV/0!</v>
      </c>
      <c r="J103" s="5" t="e">
        <f ca="1">'2688 end'!J187</f>
        <v>#DIV/0!</v>
      </c>
      <c r="L103">
        <f t="shared" ca="1" si="87"/>
        <v>0</v>
      </c>
      <c r="M103" s="5" t="e">
        <f t="shared" ref="M103:S103" ca="1" si="107">$B$1*POWER(M51,2)*SQRT(D103/(POWER(D51*$C$1,2))+D$74/(POWER(D$20*$C$1,2)))</f>
        <v>#DIV/0!</v>
      </c>
      <c r="N103" s="5" t="e">
        <f t="shared" ca="1" si="107"/>
        <v>#DIV/0!</v>
      </c>
      <c r="O103" s="5" t="e">
        <f t="shared" ca="1" si="107"/>
        <v>#DIV/0!</v>
      </c>
      <c r="P103" s="5" t="e">
        <f t="shared" ca="1" si="107"/>
        <v>#DIV/0!</v>
      </c>
      <c r="Q103" s="5" t="e">
        <f t="shared" ca="1" si="107"/>
        <v>#DIV/0!</v>
      </c>
      <c r="R103" s="5" t="e">
        <f t="shared" ca="1" si="107"/>
        <v>#DIV/0!</v>
      </c>
      <c r="S103" s="5" t="e">
        <f t="shared" ca="1" si="107"/>
        <v>#DIV/0!</v>
      </c>
    </row>
    <row r="104" spans="1:19" x14ac:dyDescent="0.25">
      <c r="A104">
        <v>50</v>
      </c>
      <c r="C104">
        <f ca="1">OFFSET('84p stat'!$A$1,A104*20,0)</f>
        <v>0</v>
      </c>
      <c r="D104" s="5" t="e">
        <f ca="1">'42 end'!J187</f>
        <v>#DIV/0!</v>
      </c>
      <c r="E104" s="5" t="e">
        <f ca="1">'84 end'!J187</f>
        <v>#DIV/0!</v>
      </c>
      <c r="F104" s="5" t="e">
        <f ca="1">'168 end'!J188</f>
        <v>#DIV/0!</v>
      </c>
      <c r="G104" s="5" t="e">
        <f ca="1">'336 end'!J188</f>
        <v>#DIV/0!</v>
      </c>
      <c r="H104" s="5" t="e">
        <f ca="1">'672 end'!J188</f>
        <v>#DIV/0!</v>
      </c>
      <c r="I104" s="5" t="e">
        <f ca="1">'1344 end'!J188</f>
        <v>#DIV/0!</v>
      </c>
      <c r="J104" s="5" t="e">
        <f ca="1">'2688 end'!J188</f>
        <v>#DIV/0!</v>
      </c>
      <c r="L104">
        <f t="shared" ca="1" si="87"/>
        <v>0</v>
      </c>
      <c r="M104" s="5" t="e">
        <f t="shared" ref="M104:S104" ca="1" si="108">$B$1*POWER(M52,2)*SQRT(D104/(POWER(D52*$C$1,2))+D$74/(POWER(D$20*$C$1,2)))</f>
        <v>#DIV/0!</v>
      </c>
      <c r="N104" s="5" t="e">
        <f t="shared" ca="1" si="108"/>
        <v>#DIV/0!</v>
      </c>
      <c r="O104" s="5" t="e">
        <f t="shared" ca="1" si="108"/>
        <v>#DIV/0!</v>
      </c>
      <c r="P104" s="5" t="e">
        <f t="shared" ca="1" si="108"/>
        <v>#DIV/0!</v>
      </c>
      <c r="Q104" s="5" t="e">
        <f t="shared" ca="1" si="108"/>
        <v>#DIV/0!</v>
      </c>
      <c r="R104" s="5" t="e">
        <f t="shared" ca="1" si="108"/>
        <v>#DIV/0!</v>
      </c>
      <c r="S104" s="5" t="e">
        <f t="shared" ca="1" si="108"/>
        <v>#DIV/0!</v>
      </c>
    </row>
    <row r="105" spans="1:19" x14ac:dyDescent="0.25">
      <c r="D105" s="1"/>
      <c r="E105" s="1"/>
      <c r="F105" s="1"/>
      <c r="G105" s="1"/>
      <c r="H105" s="1"/>
      <c r="I105" s="1"/>
      <c r="J105" s="1"/>
    </row>
    <row r="106" spans="1:19" x14ac:dyDescent="0.25">
      <c r="B106" t="s">
        <v>85</v>
      </c>
      <c r="C106" t="s">
        <v>68</v>
      </c>
      <c r="D106">
        <v>42</v>
      </c>
      <c r="E106">
        <v>84</v>
      </c>
      <c r="F106">
        <v>168</v>
      </c>
      <c r="G106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5">
        <f ca="1">'42 end'!J194</f>
        <v>3.1436917809981133</v>
      </c>
      <c r="E107" s="5">
        <f ca="1">'84 end'!J193</f>
        <v>1.7420549155578313</v>
      </c>
      <c r="F107" s="5">
        <f ca="1">'168 end'!J194</f>
        <v>4.8089163791274281</v>
      </c>
      <c r="G107" s="5">
        <f ca="1">'336 end'!J194</f>
        <v>9.5199301429324024</v>
      </c>
      <c r="H107" s="5">
        <f ca="1">'672 end'!J194</f>
        <v>1.5717636013267642</v>
      </c>
      <c r="I107" s="5">
        <f ca="1">'1344 end'!J194</f>
        <v>1.2572122964647201</v>
      </c>
      <c r="J107" s="5">
        <f ca="1">'2688 end'!J194</f>
        <v>2.342927444175432</v>
      </c>
    </row>
    <row r="108" spans="1:19" x14ac:dyDescent="0.25">
      <c r="A108">
        <v>2</v>
      </c>
      <c r="C108" t="str">
        <f ca="1">OFFSET('42p stat'!$A$1,A108*20,0)</f>
        <v>CUDA</v>
      </c>
      <c r="D108" s="5">
        <f ca="1">'42 end'!J195</f>
        <v>1.0678242640770181</v>
      </c>
      <c r="E108" s="5">
        <f ca="1">'84 end'!J194</f>
        <v>1.2960717527792647</v>
      </c>
      <c r="F108" s="5">
        <f ca="1">'168 end'!J195</f>
        <v>1.5448292872248048</v>
      </c>
      <c r="G108" s="5">
        <f ca="1">'336 end'!J195</f>
        <v>0.99355864990672738</v>
      </c>
      <c r="H108" s="5">
        <f ca="1">'672 end'!J195</f>
        <v>1.8550014556486367</v>
      </c>
      <c r="I108" s="5">
        <f ca="1">'1344 end'!J195</f>
        <v>1.2664265316267505</v>
      </c>
      <c r="J108" s="5">
        <f ca="1">'2688 end'!J195</f>
        <v>2.5157552738599405</v>
      </c>
    </row>
    <row r="109" spans="1:19" x14ac:dyDescent="0.25">
      <c r="A109">
        <v>3</v>
      </c>
      <c r="C109" t="str">
        <f ca="1">OFFSET('42p stat'!$A$1,A109*20,0)</f>
        <v>CUDA non hash</v>
      </c>
      <c r="D109" s="5">
        <f ca="1">'42 end'!J196</f>
        <v>4.1079493529843187</v>
      </c>
      <c r="E109" s="5">
        <f ca="1">'84 end'!J195</f>
        <v>2.8374905814129221</v>
      </c>
      <c r="F109" s="5">
        <f ca="1">'168 end'!J196</f>
        <v>14.847409470877883</v>
      </c>
      <c r="G109" s="5">
        <f ca="1">'336 end'!J196</f>
        <v>4.8344312757781038</v>
      </c>
      <c r="H109" s="5">
        <f ca="1">'672 end'!J196</f>
        <v>27.934352093318211</v>
      </c>
      <c r="I109" s="5">
        <f ca="1">'1344 end'!J196</f>
        <v>15.418296813962522</v>
      </c>
      <c r="J109" s="5">
        <f ca="1">'2688 end'!J196</f>
        <v>63.691178297579661</v>
      </c>
    </row>
    <row r="110" spans="1:19" x14ac:dyDescent="0.25">
      <c r="A110">
        <v>4</v>
      </c>
      <c r="C110" t="str">
        <f ca="1">OFFSET('42p stat'!$A$1,A110*20,0)</f>
        <v>CUDA ant</v>
      </c>
      <c r="D110" s="5">
        <f ca="1">'42 end'!J197</f>
        <v>4.3391084753263245</v>
      </c>
      <c r="E110" s="5">
        <f ca="1">'84 end'!J196</f>
        <v>1.1975432928306264</v>
      </c>
      <c r="F110" s="5">
        <f ca="1">'168 end'!J197</f>
        <v>1.7665797211398104</v>
      </c>
      <c r="G110" s="5">
        <f ca="1">'336 end'!J197</f>
        <v>2.8318373255070668</v>
      </c>
      <c r="H110" s="5">
        <f ca="1">'672 end'!J197</f>
        <v>6.8748363347393715</v>
      </c>
      <c r="I110" s="5">
        <f ca="1">'1344 end'!J197</f>
        <v>9.607763660459554</v>
      </c>
      <c r="J110" s="5">
        <f ca="1">'2688 end'!J197</f>
        <v>14.291781452168365</v>
      </c>
    </row>
    <row r="111" spans="1:19" x14ac:dyDescent="0.25">
      <c r="A111">
        <v>5</v>
      </c>
      <c r="C111" t="str">
        <f ca="1">OFFSET('42p stat'!$A$1,A111*20,0)</f>
        <v>CUDA ant par</v>
      </c>
      <c r="D111" s="5">
        <f ca="1">'42 end'!J198</f>
        <v>1.7019926476520906</v>
      </c>
      <c r="E111" s="5">
        <f ca="1">'84 end'!J197</f>
        <v>1.5577241816051497</v>
      </c>
      <c r="F111" s="5">
        <f ca="1">'168 end'!J198</f>
        <v>1.0704557611813772</v>
      </c>
      <c r="G111" s="5">
        <f ca="1">'336 end'!J198</f>
        <v>1.2930935556514085</v>
      </c>
      <c r="H111" s="5">
        <f ca="1">'672 end'!J198</f>
        <v>2.6245433050437343</v>
      </c>
      <c r="I111" s="5">
        <f ca="1">'1344 end'!J198</f>
        <v>1.8326765017101661</v>
      </c>
      <c r="J111" s="5">
        <f ca="1">'2688 end'!J198</f>
        <v>1.8295355194933789</v>
      </c>
    </row>
    <row r="112" spans="1:19" x14ac:dyDescent="0.25">
      <c r="A112">
        <v>6</v>
      </c>
      <c r="C112" t="str">
        <f ca="1">OFFSET('42p stat'!$A$1,A112*20,0)</f>
        <v>CUDA ant non hash</v>
      </c>
      <c r="D112" s="5">
        <f ca="1">'42 end'!J199</f>
        <v>2.5201326701746316</v>
      </c>
      <c r="E112" s="5">
        <f ca="1">'84 end'!J198</f>
        <v>2.0868121943321398</v>
      </c>
      <c r="F112" s="5">
        <f ca="1">'168 end'!J199</f>
        <v>1.8923712160127548</v>
      </c>
      <c r="G112" s="5">
        <f ca="1">'336 end'!J199</f>
        <v>2.8260796954152556</v>
      </c>
      <c r="H112" s="5">
        <f ca="1">'672 end'!J199</f>
        <v>1.7815132488245957</v>
      </c>
      <c r="I112" s="5">
        <f ca="1">'1344 end'!J199</f>
        <v>1.3396734288719898</v>
      </c>
      <c r="J112" s="5">
        <f ca="1">'2688 end'!J199</f>
        <v>2.5232247096444067</v>
      </c>
    </row>
    <row r="113" spans="1:10" x14ac:dyDescent="0.25">
      <c r="A113">
        <v>7</v>
      </c>
      <c r="C113" t="str">
        <f ca="1">OFFSET('42p stat'!$A$1,A113*20,0)</f>
        <v>CUDA ant add CPU Time</v>
      </c>
      <c r="D113" s="5">
        <f ca="1">'42 end'!J200</f>
        <v>7.0890486286715158</v>
      </c>
      <c r="E113" s="5">
        <f ca="1">'84 end'!J199</f>
        <v>3.8107374351455077</v>
      </c>
      <c r="F113" s="5">
        <f ca="1">'168 end'!J200</f>
        <v>5.6173507150907209</v>
      </c>
      <c r="G113" s="5">
        <f ca="1">'336 end'!J200</f>
        <v>3.8463129534261933</v>
      </c>
      <c r="H113" s="5">
        <f ca="1">'672 end'!J200</f>
        <v>9.1827441243417383</v>
      </c>
      <c r="I113" s="5">
        <f ca="1">'1344 end'!J200</f>
        <v>11.419118442663214</v>
      </c>
      <c r="J113" s="5">
        <f ca="1">'2688 end'!J200</f>
        <v>14.883429081465374</v>
      </c>
    </row>
    <row r="114" spans="1:10" x14ac:dyDescent="0.25">
      <c r="A114">
        <v>8</v>
      </c>
      <c r="C114" t="str">
        <f ca="1">OFFSET('42p stat'!$A$1,A114*20,0)</f>
        <v>CUDA ant add CPU</v>
      </c>
      <c r="D114" s="5">
        <f ca="1">'42 end'!J201</f>
        <v>2.7946417612085166</v>
      </c>
      <c r="E114" s="5">
        <f ca="1">'84 end'!J200</f>
        <v>1.1801841236883466</v>
      </c>
      <c r="F114" s="5">
        <f ca="1">'168 end'!J201</f>
        <v>1.2455442432884984</v>
      </c>
      <c r="G114" s="5">
        <f ca="1">'336 end'!J201</f>
        <v>1.9681003769731669</v>
      </c>
      <c r="H114" s="5">
        <f ca="1">'672 end'!J201</f>
        <v>2.0254789713555197</v>
      </c>
      <c r="I114" s="5">
        <f ca="1">'1344 end'!J201</f>
        <v>2.9514149865193469</v>
      </c>
      <c r="J114" s="5">
        <f ca="1">'2688 end'!J201</f>
        <v>8.5484433071684034</v>
      </c>
    </row>
    <row r="115" spans="1:10" x14ac:dyDescent="0.25">
      <c r="A115">
        <v>9</v>
      </c>
      <c r="C115" t="str">
        <f ca="1">OFFSET('42p stat'!$A$1,A115*20,0)</f>
        <v>CUDA ant add CPU non hash</v>
      </c>
      <c r="D115" s="5">
        <f ca="1">'42 end'!J202</f>
        <v>3.5472195573142695</v>
      </c>
      <c r="E115" s="5">
        <f ca="1">'84 end'!J201</f>
        <v>4.7111753482897329</v>
      </c>
      <c r="F115" s="5">
        <f ca="1">'168 end'!J202</f>
        <v>5.6477157907981015</v>
      </c>
      <c r="G115" s="5">
        <f ca="1">'336 end'!J202</f>
        <v>5.8861422952838067</v>
      </c>
      <c r="H115" s="5">
        <f ca="1">'672 end'!J202</f>
        <v>8.0214605526852019</v>
      </c>
      <c r="I115" s="5">
        <f ca="1">'1344 end'!J202</f>
        <v>7.0257537068710869</v>
      </c>
      <c r="J115" s="5">
        <f ca="1">'2688 end'!J202</f>
        <v>13.448789893036478</v>
      </c>
    </row>
    <row r="116" spans="1:10" x14ac:dyDescent="0.25">
      <c r="A116">
        <v>10</v>
      </c>
      <c r="C116" t="str">
        <f ca="1">OFFSET('42p stat'!$A$1,A116*20,0)</f>
        <v>CUDA ant add CPU12</v>
      </c>
      <c r="D116" s="5">
        <f ca="1">'42 end'!J203</f>
        <v>5.061820042331111</v>
      </c>
      <c r="E116" s="5">
        <f ca="1">'84 end'!J202</f>
        <v>14.306765595564819</v>
      </c>
      <c r="F116" s="5">
        <f ca="1">'168 end'!J203</f>
        <v>13.667164031544333</v>
      </c>
      <c r="G116" s="5">
        <f ca="1">'336 end'!J203</f>
        <v>32.836054961443971</v>
      </c>
      <c r="H116" s="5">
        <f ca="1">'672 end'!J203</f>
        <v>85.631799918034716</v>
      </c>
      <c r="I116" s="5">
        <f ca="1">'1344 end'!J203</f>
        <v>64.505184768876092</v>
      </c>
      <c r="J116" s="5">
        <f ca="1">'2688 end'!J203</f>
        <v>27.243083691641065</v>
      </c>
    </row>
    <row r="117" spans="1:10" x14ac:dyDescent="0.25">
      <c r="A117">
        <v>11</v>
      </c>
      <c r="C117" t="str">
        <f ca="1">OFFSET('42p stat'!$A$1,A117*20,0)</f>
        <v>CUDA opt</v>
      </c>
      <c r="D117" s="5">
        <f ca="1">'42 end'!J204</f>
        <v>1.9304777179237778</v>
      </c>
      <c r="E117" s="5">
        <f ca="1">'84 end'!J203</f>
        <v>1.7493738617818213</v>
      </c>
      <c r="F117" s="5">
        <f ca="1">'168 end'!J204</f>
        <v>1.8294029303027641</v>
      </c>
      <c r="G117" s="5">
        <f ca="1">'336 end'!J204</f>
        <v>4.2703331867877923</v>
      </c>
      <c r="H117" s="5">
        <f ca="1">'672 end'!J204</f>
        <v>1.7873181922090087</v>
      </c>
      <c r="I117" s="5">
        <f ca="1">'1344 end'!J204</f>
        <v>1.6056363339799338</v>
      </c>
      <c r="J117" s="5">
        <f ca="1">'2688 end'!J204</f>
        <v>3.3999306508503864</v>
      </c>
    </row>
    <row r="118" spans="1:10" x14ac:dyDescent="0.25">
      <c r="A118">
        <v>12</v>
      </c>
      <c r="C118" t="str">
        <f ca="1">OFFSET('42p stat'!$A$1,A118*20,0)</f>
        <v>CUDA opt Time</v>
      </c>
      <c r="D118" s="5">
        <f ca="1">'42 end'!J205</f>
        <v>2.9936637186466877</v>
      </c>
      <c r="E118" s="5">
        <f ca="1">'84 end'!J204</f>
        <v>2.0709916906310974</v>
      </c>
      <c r="F118" s="5">
        <f ca="1">'168 end'!J205</f>
        <v>1.588899430231326</v>
      </c>
      <c r="G118" s="5">
        <f ca="1">'336 end'!J205</f>
        <v>1.3369218877454316</v>
      </c>
      <c r="H118" s="5">
        <f ca="1">'672 end'!J205</f>
        <v>1.405521625841982</v>
      </c>
      <c r="I118" s="5">
        <f ca="1">'1344 end'!J205</f>
        <v>1.4562117261880785</v>
      </c>
      <c r="J118" s="5">
        <f ca="1">'2688 end'!J205</f>
        <v>8.7459975847213034</v>
      </c>
    </row>
    <row r="119" spans="1:10" x14ac:dyDescent="0.25">
      <c r="A119">
        <v>13</v>
      </c>
      <c r="C119" t="str">
        <f ca="1">OFFSET('42p stat'!$A$1,A119*20,0)</f>
        <v>CUDA opt non hash</v>
      </c>
      <c r="D119" s="5">
        <f ca="1">'42 end'!J206</f>
        <v>2.3986288382472405</v>
      </c>
      <c r="E119" s="5">
        <f ca="1">'84 end'!J205</f>
        <v>1.9251444137848654</v>
      </c>
      <c r="F119" s="5">
        <f ca="1">'168 end'!J206</f>
        <v>1.7702728510547139</v>
      </c>
      <c r="G119" s="5">
        <f ca="1">'336 end'!J206</f>
        <v>2.9079888579085549</v>
      </c>
      <c r="H119" s="5">
        <f ca="1">'672 end'!J206</f>
        <v>2.0088030262150043</v>
      </c>
      <c r="I119" s="5">
        <f ca="1">'1344 end'!J206</f>
        <v>2.3607029365459558</v>
      </c>
      <c r="J119" s="5">
        <f ca="1">'2688 end'!J206</f>
        <v>10.44012862752186</v>
      </c>
    </row>
    <row r="120" spans="1:10" x14ac:dyDescent="0.25">
      <c r="A120">
        <v>14</v>
      </c>
      <c r="C120" t="str">
        <f ca="1">OFFSET('42p stat'!$A$1,A120*20,0)</f>
        <v>CUDA opt ant</v>
      </c>
      <c r="D120" s="5">
        <f ca="1">'42 end'!J207</f>
        <v>2.2179359660100388</v>
      </c>
      <c r="E120" s="5">
        <f ca="1">'84 end'!J206</f>
        <v>2.1250227388948546</v>
      </c>
      <c r="F120" s="5">
        <f ca="1">'168 end'!J207</f>
        <v>2.4017593576800147</v>
      </c>
      <c r="G120" s="5">
        <f ca="1">'336 end'!J207</f>
        <v>1.9905815658055355</v>
      </c>
      <c r="H120" s="5">
        <f ca="1">'672 end'!J207</f>
        <v>4.6836671382009021</v>
      </c>
      <c r="I120">
        <f ca="1">'1344 end'!J207</f>
        <v>7.5255366803278889</v>
      </c>
      <c r="J120">
        <f ca="1">'2688 end'!J207</f>
        <v>16.551739838055926</v>
      </c>
    </row>
    <row r="121" spans="1:10" x14ac:dyDescent="0.25">
      <c r="A121">
        <v>15</v>
      </c>
      <c r="C121" t="str">
        <f ca="1">OFFSET('42p stat'!$A$1,A121*20,0)</f>
        <v>CUDA opt ant non hash</v>
      </c>
      <c r="D121" s="5">
        <f ca="1">'42 end'!J208</f>
        <v>6.2940701568243957</v>
      </c>
      <c r="E121" s="5">
        <f ca="1">'84 end'!J207</f>
        <v>1.796756169709891</v>
      </c>
      <c r="F121" s="5">
        <f ca="1">'168 end'!J208</f>
        <v>1.6457431513716601</v>
      </c>
      <c r="G121" s="5">
        <f ca="1">'336 end'!J208</f>
        <v>3.4513750182344438</v>
      </c>
      <c r="H121" s="5">
        <f ca="1">'672 end'!J208</f>
        <v>2.362160440081245</v>
      </c>
      <c r="I121">
        <f ca="1">'1344 end'!J208</f>
        <v>1.6076035821674954</v>
      </c>
      <c r="J121">
        <f ca="1">'2688 end'!J208</f>
        <v>1.3526949904365198</v>
      </c>
    </row>
    <row r="122" spans="1:10" x14ac:dyDescent="0.25">
      <c r="A122">
        <v>16</v>
      </c>
      <c r="C122" t="str">
        <f ca="1">OFFSET('42p stat'!$A$1,A122*20,0)</f>
        <v>CUDA opt ant par</v>
      </c>
      <c r="D122" s="5">
        <f ca="1">'42 end'!J209</f>
        <v>0.80095715551464508</v>
      </c>
      <c r="E122" s="5">
        <f ca="1">'84 end'!J208</f>
        <v>2.1159628317649335</v>
      </c>
      <c r="F122" s="5">
        <f ca="1">'168 end'!J209</f>
        <v>1.1007042821641018</v>
      </c>
      <c r="G122" s="5">
        <f ca="1">'336 end'!J209</f>
        <v>2.7991017045525148</v>
      </c>
      <c r="H122" s="5">
        <f ca="1">'672 end'!J209</f>
        <v>1.6725361151018567</v>
      </c>
      <c r="I122">
        <f ca="1">'1344 end'!J209</f>
        <v>2.8075120512590637</v>
      </c>
      <c r="J122">
        <f ca="1">'2688 end'!J209</f>
        <v>1.4415904062166758</v>
      </c>
    </row>
    <row r="123" spans="1:10" x14ac:dyDescent="0.25">
      <c r="A123">
        <v>17</v>
      </c>
      <c r="C123" t="str">
        <f ca="1">OFFSET('42p stat'!$A$1,A123*20,0)</f>
        <v>non CUDA Time</v>
      </c>
      <c r="D123" s="5">
        <f ca="1">'42 end'!J210</f>
        <v>4.9698360703038178</v>
      </c>
      <c r="E123" s="5">
        <f ca="1">'84 end'!J209</f>
        <v>4.7465403348285422</v>
      </c>
      <c r="F123" s="5">
        <f ca="1">'168 end'!J210</f>
        <v>12.603608530456345</v>
      </c>
      <c r="G123" s="5">
        <f ca="1">'336 end'!J210</f>
        <v>12.660160615910961</v>
      </c>
      <c r="H123" s="5">
        <f ca="1">'672 end'!J210</f>
        <v>69.133332003770647</v>
      </c>
      <c r="I123">
        <f ca="1">'1344 end'!J210</f>
        <v>38.373658815285872</v>
      </c>
      <c r="J123">
        <f ca="1">'2688 end'!J210</f>
        <v>72.410402504105235</v>
      </c>
    </row>
    <row r="124" spans="1:10" x14ac:dyDescent="0.25">
      <c r="A124">
        <v>18</v>
      </c>
      <c r="C124" t="str">
        <f ca="1">OFFSET('42p stat'!$A$1,A124*20,0)</f>
        <v>non CUDA</v>
      </c>
      <c r="D124" s="5">
        <f ca="1">'42 end'!J211</f>
        <v>1.7558086726927375</v>
      </c>
      <c r="E124" s="5">
        <f ca="1">'84 end'!J210</f>
        <v>1.5563027236730014</v>
      </c>
      <c r="F124" s="5">
        <f ca="1">'168 end'!J211</f>
        <v>9.8942250116029253</v>
      </c>
      <c r="G124" s="5">
        <f ca="1">'336 end'!J211</f>
        <v>10.078544122250101</v>
      </c>
      <c r="H124" s="5">
        <f ca="1">'672 end'!J211</f>
        <v>44.711042134427586</v>
      </c>
      <c r="I124">
        <f ca="1">'1344 end'!J211</f>
        <v>14.469968473039318</v>
      </c>
      <c r="J124">
        <f ca="1">'2688 end'!J211</f>
        <v>38.254786632744363</v>
      </c>
    </row>
    <row r="125" spans="1:10" x14ac:dyDescent="0.25">
      <c r="A125">
        <v>19</v>
      </c>
      <c r="C125" t="str">
        <f ca="1">OFFSET('42p stat'!$A$1,A125*20,0)</f>
        <v>non CUDA non hash</v>
      </c>
      <c r="D125" s="5">
        <f ca="1">'42 end'!J212</f>
        <v>2.3634512978103563</v>
      </c>
      <c r="E125" s="5">
        <f ca="1">'84 end'!J211</f>
        <v>2.6034529392945993</v>
      </c>
      <c r="F125" s="5">
        <f ca="1">'168 end'!J212</f>
        <v>4.1725416384832874</v>
      </c>
      <c r="G125" s="5">
        <f ca="1">'336 end'!J212</f>
        <v>8.5135653560708349</v>
      </c>
      <c r="H125" s="5">
        <f ca="1">'672 end'!J212</f>
        <v>80.28568677941449</v>
      </c>
      <c r="I125">
        <f ca="1">'1344 end'!J212</f>
        <v>22.226620211995524</v>
      </c>
      <c r="J125">
        <f ca="1">'2688 end'!J212</f>
        <v>29.547341507386239</v>
      </c>
    </row>
    <row r="126" spans="1:10" x14ac:dyDescent="0.25">
      <c r="A126">
        <v>20</v>
      </c>
      <c r="C126" t="str">
        <f ca="1">OFFSET('42p stat'!$A$1,A126*20,0)</f>
        <v>Classic ACO</v>
      </c>
      <c r="D126" s="5">
        <f ca="1">'42 end'!J213</f>
        <v>43.682672344368591</v>
      </c>
      <c r="E126" s="5">
        <f ca="1">'84 end'!J212</f>
        <v>27.35773203866664</v>
      </c>
      <c r="F126" s="5">
        <f ca="1">'168 end'!J213</f>
        <v>122.70437207479046</v>
      </c>
      <c r="G126" s="5">
        <f ca="1">'336 end'!J213</f>
        <v>64.221370373654835</v>
      </c>
      <c r="H126" s="5">
        <f ca="1">'672 end'!J213</f>
        <v>602.24393840214566</v>
      </c>
      <c r="I126">
        <f ca="1">'1344 end'!J213</f>
        <v>896.56469789478933</v>
      </c>
      <c r="J126">
        <f ca="1">'2688 end'!J213</f>
        <v>1720.2475639559848</v>
      </c>
    </row>
    <row r="127" spans="1:10" x14ac:dyDescent="0.25">
      <c r="A127">
        <v>21</v>
      </c>
      <c r="C127" t="str">
        <f ca="1">OFFSET('42p stat'!$A$1,A127*20,0)</f>
        <v>Classic ACO non hash</v>
      </c>
      <c r="D127" s="5">
        <f ca="1">'42 end'!J214</f>
        <v>20.455154976278905</v>
      </c>
      <c r="E127" s="5">
        <f ca="1">'84 end'!J213</f>
        <v>17.27230265662017</v>
      </c>
      <c r="F127" s="5">
        <f ca="1">'168 end'!J214</f>
        <v>82.635874064752656</v>
      </c>
      <c r="G127" s="5">
        <f ca="1">'336 end'!J214</f>
        <v>83.994214664959898</v>
      </c>
      <c r="H127" s="5">
        <f ca="1">'672 end'!J214</f>
        <v>686.15569049314433</v>
      </c>
      <c r="I127">
        <f ca="1">'1344 end'!J214</f>
        <v>66.018985548181092</v>
      </c>
      <c r="J127">
        <f ca="1">'2688 end'!J214</f>
        <v>1120.1277748882549</v>
      </c>
    </row>
    <row r="128" spans="1:10" x14ac:dyDescent="0.25">
      <c r="A128">
        <v>22</v>
      </c>
      <c r="C128" t="str">
        <f ca="1">OFFSET('42p stat'!$A$1,A128*20,0)</f>
        <v>omp</v>
      </c>
      <c r="D128" s="5">
        <f ca="1">'42 end'!J215</f>
        <v>5.3191326547929512</v>
      </c>
      <c r="E128" s="5">
        <f ca="1">'84 end'!J214</f>
        <v>3.1392150735495408</v>
      </c>
      <c r="F128" s="5">
        <f ca="1">'168 end'!J215</f>
        <v>2.7435952682316418</v>
      </c>
      <c r="G128" s="5">
        <f ca="1">'336 end'!J215</f>
        <v>10.130658215708829</v>
      </c>
      <c r="H128" s="5">
        <f ca="1">'672 end'!J215</f>
        <v>19.602752727048262</v>
      </c>
      <c r="I128">
        <f ca="1">'1344 end'!J215</f>
        <v>28.7036669299221</v>
      </c>
      <c r="J128">
        <f ca="1">'2688 end'!J215</f>
        <v>36.010148512701051</v>
      </c>
    </row>
    <row r="129" spans="1:10" x14ac:dyDescent="0.25">
      <c r="A129">
        <v>23</v>
      </c>
      <c r="C129" t="str">
        <f ca="1">OFFSET('42p stat'!$A$1,A129*20,0)</f>
        <v>omp non hash</v>
      </c>
      <c r="D129" s="5">
        <f ca="1">'42 end'!J216</f>
        <v>2.4237827927842122</v>
      </c>
      <c r="E129" s="5">
        <f ca="1">'84 end'!J215</f>
        <v>3.1854052295142448</v>
      </c>
      <c r="F129" s="5">
        <f ca="1">'168 end'!J216</f>
        <v>4.118070695132853</v>
      </c>
      <c r="G129" s="5">
        <f ca="1">'336 end'!J216</f>
        <v>8.1365136787520758</v>
      </c>
      <c r="H129" s="5">
        <f ca="1">'672 end'!J216</f>
        <v>24.345788812394133</v>
      </c>
      <c r="I129">
        <f ca="1">'1344 end'!J216</f>
        <v>26.882728514193055</v>
      </c>
      <c r="J129">
        <f ca="1">'2688 end'!J216</f>
        <v>32.121532260455055</v>
      </c>
    </row>
    <row r="130" spans="1:10" x14ac:dyDescent="0.25">
      <c r="A130">
        <v>24</v>
      </c>
      <c r="C130" t="str">
        <f ca="1">OFFSET('42p stat'!$A$1,A130*20,0)</f>
        <v>non CUDA transp Time</v>
      </c>
      <c r="D130" s="5">
        <f ca="1">'42 end'!J217</f>
        <v>2.2290734632399163</v>
      </c>
      <c r="E130" s="5">
        <f ca="1">'84 end'!J216</f>
        <v>4.522639528647951</v>
      </c>
      <c r="F130" s="5">
        <f ca="1">'168 end'!J217</f>
        <v>5.2957547446133697</v>
      </c>
      <c r="G130" s="5">
        <f ca="1">'336 end'!J217</f>
        <v>12.241327539550552</v>
      </c>
      <c r="H130" s="5">
        <f ca="1">'672 end'!J217</f>
        <v>62.888989834166786</v>
      </c>
      <c r="I130">
        <f ca="1">'1344 end'!J217</f>
        <v>48.444041528981593</v>
      </c>
      <c r="J130">
        <f ca="1">'2688 end'!J217</f>
        <v>309.50279802656405</v>
      </c>
    </row>
    <row r="131" spans="1:10" x14ac:dyDescent="0.25">
      <c r="A131">
        <v>25</v>
      </c>
      <c r="C131" t="str">
        <f ca="1">OFFSET('42p stat'!$A$1,A131*20,0)</f>
        <v>non CUDA transp</v>
      </c>
      <c r="D131" s="5">
        <f ca="1">'42 end'!J218</f>
        <v>0.92696977590975804</v>
      </c>
      <c r="E131" s="5">
        <f ca="1">'84 end'!J217</f>
        <v>1.7487987202707103</v>
      </c>
      <c r="F131" s="5">
        <f ca="1">'168 end'!J218</f>
        <v>3.1903886638522749</v>
      </c>
      <c r="G131" s="5">
        <f ca="1">'336 end'!J218</f>
        <v>10.563021086590791</v>
      </c>
      <c r="H131" s="5">
        <f ca="1">'672 end'!J218</f>
        <v>12.359172410730618</v>
      </c>
      <c r="I131">
        <f ca="1">'1344 end'!J218</f>
        <v>24.201603328639216</v>
      </c>
      <c r="J131">
        <f ca="1">'2688 end'!J218</f>
        <v>191.93942804106064</v>
      </c>
    </row>
    <row r="132" spans="1:10" x14ac:dyDescent="0.25">
      <c r="A132">
        <v>26</v>
      </c>
      <c r="C132" t="str">
        <f ca="1">OFFSET('42p stat'!$A$1,A132*20,0)</f>
        <v>non CUDA transp non hash</v>
      </c>
      <c r="D132" s="5">
        <f ca="1">'42 end'!J219</f>
        <v>1.4949186951723687</v>
      </c>
      <c r="E132" s="5">
        <f ca="1">'84 end'!J218</f>
        <v>3.6133974266029001</v>
      </c>
      <c r="F132" s="5">
        <f ca="1">'168 end'!J219</f>
        <v>5.8283140598991334</v>
      </c>
      <c r="G132" s="5">
        <f ca="1">'336 end'!J219</f>
        <v>11.482849636973626</v>
      </c>
      <c r="H132" s="5">
        <f ca="1">'672 end'!J219</f>
        <v>26.843995978295627</v>
      </c>
      <c r="I132">
        <f ca="1">'1344 end'!J219</f>
        <v>43.224743166387064</v>
      </c>
      <c r="J132">
        <f ca="1">'2688 end'!J219</f>
        <v>312.73968044930461</v>
      </c>
    </row>
    <row r="133" spans="1:10" x14ac:dyDescent="0.25">
      <c r="A133">
        <v>27</v>
      </c>
      <c r="C133" t="str">
        <f ca="1">OFFSET('84p stat'!$A$1,A133*20,0)</f>
        <v>non CUDA transp_AVX Time</v>
      </c>
      <c r="D133" s="5" t="e">
        <f ca="1">'42 end'!J220</f>
        <v>#DIV/0!</v>
      </c>
      <c r="E133" s="5">
        <f ca="1">'84 end'!J219</f>
        <v>3.2716850670510476</v>
      </c>
      <c r="F133" s="5">
        <f ca="1">'168 end'!J220</f>
        <v>6.3162903059863806</v>
      </c>
      <c r="G133" s="5">
        <f ca="1">'336 end'!J220</f>
        <v>10.27214830300924</v>
      </c>
      <c r="H133" s="5">
        <f ca="1">'672 end'!J220</f>
        <v>27.927231614918536</v>
      </c>
      <c r="I133">
        <f ca="1">'1344 end'!J220</f>
        <v>41.342256975824419</v>
      </c>
      <c r="J133">
        <f ca="1">'2688 end'!J220</f>
        <v>433.18433501432747</v>
      </c>
    </row>
    <row r="134" spans="1:10" x14ac:dyDescent="0.25">
      <c r="A134">
        <v>28</v>
      </c>
      <c r="C134" t="str">
        <f ca="1">OFFSET('84p stat'!$A$1,A134*20,0)</f>
        <v>non CUDA transp_AVX</v>
      </c>
      <c r="D134" s="5" t="e">
        <f ca="1">'42 end'!J221</f>
        <v>#DIV/0!</v>
      </c>
      <c r="E134" s="5">
        <f ca="1">'84 end'!J220</f>
        <v>2.2027176080262985</v>
      </c>
      <c r="F134" s="5">
        <f ca="1">'168 end'!J221</f>
        <v>3.0386396584501285</v>
      </c>
      <c r="G134" s="5">
        <f ca="1">'336 end'!J221</f>
        <v>5.5410500806294358</v>
      </c>
      <c r="H134" s="5">
        <f ca="1">'672 end'!J221</f>
        <v>23.009773534669424</v>
      </c>
      <c r="I134">
        <f ca="1">'1344 end'!J221</f>
        <v>22.692848248587211</v>
      </c>
      <c r="J134">
        <f ca="1">'2688 end'!J221</f>
        <v>202.65362461582436</v>
      </c>
    </row>
    <row r="135" spans="1:10" x14ac:dyDescent="0.25">
      <c r="A135">
        <v>29</v>
      </c>
      <c r="C135" t="str">
        <f ca="1">OFFSET('84p stat'!$A$1,A135*20,0)</f>
        <v>non CUDA transp_AVX non hash</v>
      </c>
      <c r="D135" s="5" t="e">
        <f ca="1">'42 end'!J222</f>
        <v>#DIV/0!</v>
      </c>
      <c r="E135" s="5">
        <f ca="1">'84 end'!J221</f>
        <v>2.6244331804031491</v>
      </c>
      <c r="F135" s="5">
        <f ca="1">'168 end'!J222</f>
        <v>4.0739120750330597</v>
      </c>
      <c r="G135" s="5">
        <f ca="1">'336 end'!J222</f>
        <v>8.5508383420967622</v>
      </c>
      <c r="H135" s="5">
        <f ca="1">'672 end'!J222</f>
        <v>60.110726450300206</v>
      </c>
      <c r="I135">
        <f ca="1">'1344 end'!J222</f>
        <v>43.356709415623506</v>
      </c>
      <c r="J135">
        <f ca="1">'2688 end'!J222</f>
        <v>514.79254293535587</v>
      </c>
    </row>
    <row r="136" spans="1:10" x14ac:dyDescent="0.25">
      <c r="A136">
        <v>30</v>
      </c>
      <c r="C136" t="str">
        <f ca="1">OFFSET('84p stat'!$A$1,A136*20,0)</f>
        <v>non CUDA transp_AVX_OMP Time</v>
      </c>
      <c r="D136" s="5" t="e">
        <f ca="1">'42 end'!J223</f>
        <v>#DIV/0!</v>
      </c>
      <c r="E136" s="5">
        <f ca="1">'84 end'!J222</f>
        <v>3.3923868285403063</v>
      </c>
      <c r="F136" s="5">
        <f ca="1">'168 end'!J223</f>
        <v>5.7950403496036804</v>
      </c>
      <c r="G136" s="5">
        <f ca="1">'336 end'!J223</f>
        <v>8.5700931797800202</v>
      </c>
      <c r="H136" s="5">
        <f ca="1">'672 end'!J223</f>
        <v>113.14520670069683</v>
      </c>
      <c r="I136">
        <f ca="1">'1344 end'!J223</f>
        <v>43.289592018305733</v>
      </c>
      <c r="J136">
        <f ca="1">'2688 end'!J223</f>
        <v>61.213560810809845</v>
      </c>
    </row>
    <row r="137" spans="1:10" x14ac:dyDescent="0.25">
      <c r="A137">
        <v>31</v>
      </c>
      <c r="C137" t="str">
        <f ca="1">OFFSET('84p stat'!$A$1,A137*20,0)</f>
        <v>non CUDA transp_AVX_OMP</v>
      </c>
      <c r="D137" s="5" t="e">
        <f ca="1">'42 end'!J224</f>
        <v>#DIV/0!</v>
      </c>
      <c r="E137" s="5">
        <f ca="1">'84 end'!J223</f>
        <v>1.8025651175201616</v>
      </c>
      <c r="F137" s="5">
        <f ca="1">'168 end'!J224</f>
        <v>3.1816111139718344</v>
      </c>
      <c r="G137" s="5">
        <f ca="1">'336 end'!J224</f>
        <v>3.798892803732111</v>
      </c>
      <c r="H137" s="5">
        <f ca="1">'672 end'!J224</f>
        <v>53.319296889072803</v>
      </c>
      <c r="I137">
        <f ca="1">'1344 end'!J224</f>
        <v>24.693041803271498</v>
      </c>
      <c r="J137">
        <f ca="1">'2688 end'!J224</f>
        <v>27.059897849858899</v>
      </c>
    </row>
    <row r="138" spans="1:10" x14ac:dyDescent="0.25">
      <c r="A138">
        <v>32</v>
      </c>
      <c r="C138" t="str">
        <f ca="1">OFFSET('84p stat'!$A$1,A138*20,0)</f>
        <v>non CUDA transp_AVX_OMP non hash</v>
      </c>
      <c r="D138" s="5" t="e">
        <f ca="1">'42 end'!J225</f>
        <v>#DIV/0!</v>
      </c>
      <c r="E138" s="5">
        <f ca="1">'84 end'!J224</f>
        <v>3.0281212097507</v>
      </c>
      <c r="F138" s="5">
        <f ca="1">'168 end'!J225</f>
        <v>5.7437176372168155</v>
      </c>
      <c r="G138" s="5">
        <f ca="1">'336 end'!J225</f>
        <v>9.0575873454170548</v>
      </c>
      <c r="H138" s="5">
        <f ca="1">'672 end'!J225</f>
        <v>27.691752920131286</v>
      </c>
      <c r="I138">
        <f ca="1">'1344 end'!J225</f>
        <v>41.549868736568598</v>
      </c>
      <c r="J138">
        <f ca="1">'2688 end'!J225</f>
        <v>54.136965477048129</v>
      </c>
    </row>
    <row r="139" spans="1:10" x14ac:dyDescent="0.25">
      <c r="A139">
        <v>33</v>
      </c>
      <c r="C139" t="str">
        <f ca="1">OFFSET('84p stat'!$A$1,A139*20,0)</f>
        <v>CUDA ant add CPU_AVX_transp Time</v>
      </c>
      <c r="D139" s="5" t="e">
        <f ca="1">'42 end'!J226</f>
        <v>#DIV/0!</v>
      </c>
      <c r="E139" s="5">
        <f ca="1">'84 end'!J225</f>
        <v>4.6466053398020017</v>
      </c>
      <c r="F139" s="5">
        <f ca="1">'168 end'!J226</f>
        <v>34.114769934513241</v>
      </c>
      <c r="G139" s="5">
        <f ca="1">'336 end'!J226</f>
        <v>7.1716287703000345</v>
      </c>
      <c r="H139" s="5">
        <f ca="1">'672 end'!J226</f>
        <v>17.816866369966455</v>
      </c>
      <c r="I139">
        <f ca="1">'1344 end'!J226</f>
        <v>13.797766036799999</v>
      </c>
      <c r="J139">
        <f ca="1">'2688 end'!J226</f>
        <v>18.083846537297092</v>
      </c>
    </row>
    <row r="140" spans="1:10" x14ac:dyDescent="0.25">
      <c r="A140">
        <v>34</v>
      </c>
      <c r="C140" t="str">
        <f ca="1">OFFSET('84p stat'!$A$1,A140*20,0)</f>
        <v>CUDA ant add CPU_AVX_transp</v>
      </c>
      <c r="D140" s="5" t="e">
        <f ca="1">'42 end'!J227</f>
        <v>#DIV/0!</v>
      </c>
      <c r="E140" s="5">
        <f ca="1">'84 end'!J226</f>
        <v>1.3324515159717092</v>
      </c>
      <c r="F140" s="5">
        <f ca="1">'168 end'!J227</f>
        <v>2.1685420469505301</v>
      </c>
      <c r="G140" s="5">
        <f ca="1">'336 end'!J227</f>
        <v>1.8855493459836923</v>
      </c>
      <c r="H140" s="5">
        <f ca="1">'672 end'!J227</f>
        <v>4.9778282154100584</v>
      </c>
      <c r="I140">
        <f ca="1">'1344 end'!J227</f>
        <v>3.7308841638849737</v>
      </c>
      <c r="J140">
        <f ca="1">'2688 end'!J227</f>
        <v>3.3074294218247338</v>
      </c>
    </row>
    <row r="141" spans="1:10" x14ac:dyDescent="0.25">
      <c r="A141">
        <v>35</v>
      </c>
      <c r="C141" t="str">
        <f ca="1">OFFSET('84p stat'!$A$1,A141*20,0)</f>
        <v>CUDA ant add CPU_AVX_transp non hash</v>
      </c>
      <c r="D141" s="5" t="e">
        <f ca="1">'42 end'!J228</f>
        <v>#DIV/0!</v>
      </c>
      <c r="E141" s="5">
        <f ca="1">'84 end'!J227</f>
        <v>3.0003482235143375</v>
      </c>
      <c r="F141" s="5">
        <f ca="1">'168 end'!J228</f>
        <v>3.7125479201512497</v>
      </c>
      <c r="G141" s="5">
        <f ca="1">'336 end'!J228</f>
        <v>4.3030738623029929</v>
      </c>
      <c r="H141" s="5">
        <f ca="1">'672 end'!J228</f>
        <v>5.0904088340693452</v>
      </c>
      <c r="I141">
        <f ca="1">'1344 end'!J228</f>
        <v>13.490785697206171</v>
      </c>
      <c r="J141">
        <f ca="1">'2688 end'!J228</f>
        <v>15.710665612599357</v>
      </c>
    </row>
    <row r="142" spans="1:10" x14ac:dyDescent="0.25">
      <c r="A142">
        <v>36</v>
      </c>
      <c r="C142" t="str">
        <f ca="1">OFFSET('84p stat'!$A$1,A142*20,0)</f>
        <v>CUDA opt_one_GPU</v>
      </c>
      <c r="D142" s="5">
        <f ca="1">'42 end'!J229</f>
        <v>3.2249784799758276</v>
      </c>
      <c r="E142" s="5">
        <f ca="1">'84 end'!J228</f>
        <v>3.990021304811048</v>
      </c>
      <c r="F142" s="5">
        <f ca="1">'168 end'!J229</f>
        <v>3305.3641721330014</v>
      </c>
      <c r="G142" s="5">
        <f ca="1">'336 end'!J229</f>
        <v>12.576143095816919</v>
      </c>
      <c r="H142" s="5">
        <f ca="1">'672 end'!J229</f>
        <v>0.51195494202193004</v>
      </c>
      <c r="I142">
        <f ca="1">'1344 end'!J229</f>
        <v>0.53160192663546879</v>
      </c>
      <c r="J142">
        <f ca="1">'2688 end'!J229</f>
        <v>1.2317272107812072</v>
      </c>
    </row>
    <row r="143" spans="1:10" x14ac:dyDescent="0.25">
      <c r="A143">
        <v>37</v>
      </c>
      <c r="C143" t="str">
        <f ca="1">OFFSET('84p stat'!$A$1,A143*20,0)</f>
        <v>CUDA opt_one_GPU ant</v>
      </c>
      <c r="D143" s="5">
        <f ca="1">'42 end'!J230</f>
        <v>3.7785795631607568</v>
      </c>
      <c r="E143" s="5">
        <f ca="1">'84 end'!J229</f>
        <v>28.343953724006131</v>
      </c>
      <c r="F143" s="5">
        <f ca="1">'168 end'!J230</f>
        <v>22.145325649227495</v>
      </c>
      <c r="G143" s="5">
        <f ca="1">'336 end'!J230</f>
        <v>20.489491644255114</v>
      </c>
      <c r="H143" s="5">
        <f ca="1">'672 end'!J230</f>
        <v>2910.3283830386858</v>
      </c>
      <c r="I143">
        <f ca="1">'1344 end'!J230</f>
        <v>514.77926639490829</v>
      </c>
      <c r="J143">
        <f ca="1">'2688 end'!J230</f>
        <v>1550.3576162813531</v>
      </c>
    </row>
    <row r="144" spans="1:10" x14ac:dyDescent="0.25">
      <c r="A144">
        <v>38</v>
      </c>
      <c r="C144" t="str">
        <f ca="1">OFFSET('84p stat'!$A$1,A144*20,0)</f>
        <v>CUDA opt_one_GPU ant local</v>
      </c>
      <c r="D144" s="5">
        <f ca="1">'42 end'!J231</f>
        <v>0.37714022362405331</v>
      </c>
      <c r="E144" s="5">
        <f ca="1">'84 end'!J230</f>
        <v>0.52950291478705647</v>
      </c>
      <c r="F144" s="5">
        <f ca="1">'168 end'!J231</f>
        <v>1.1299250087054227</v>
      </c>
      <c r="G144" s="5">
        <f ca="1">'336 end'!J231</f>
        <v>9.6771051316739527</v>
      </c>
      <c r="H144" s="5">
        <f ca="1">'672 end'!J231</f>
        <v>9.4727663888466207</v>
      </c>
      <c r="I144">
        <f ca="1">'1344 end'!J231</f>
        <v>9.3775613513892111</v>
      </c>
      <c r="J144">
        <f ca="1">'2688 end'!J231</f>
        <v>36.576135374843069</v>
      </c>
    </row>
    <row r="145" spans="1:10" x14ac:dyDescent="0.25">
      <c r="A145">
        <v>39</v>
      </c>
      <c r="C145" t="str">
        <f ca="1">OFFSET('84p stat'!$A$1,A145*20,0)</f>
        <v>CUDA Const</v>
      </c>
      <c r="D145" s="5">
        <f ca="1">'42 end'!J232</f>
        <v>2.4536515146192355</v>
      </c>
      <c r="E145" s="5">
        <f ca="1">'84 end'!J231</f>
        <v>2.084523274842919</v>
      </c>
      <c r="F145" s="5">
        <f ca="1">'168 end'!J232</f>
        <v>3.6908071935851847</v>
      </c>
      <c r="G145" s="5">
        <f ca="1">'336 end'!J232</f>
        <v>23.371685532305925</v>
      </c>
      <c r="H145" s="5">
        <f ca="1">'672 end'!J232</f>
        <v>0.13488328480297682</v>
      </c>
      <c r="I145">
        <f ca="1">'1344 end'!J232</f>
        <v>0.10685316014313963</v>
      </c>
      <c r="J145">
        <f ca="1">'2688 end'!J232</f>
        <v>2.4993939981171605</v>
      </c>
    </row>
    <row r="146" spans="1:10" x14ac:dyDescent="0.25">
      <c r="A146">
        <v>40</v>
      </c>
      <c r="C146" t="str">
        <f ca="1">OFFSET('84p stat'!$A$1,A146*20,0)</f>
        <v>CUDA ant Const</v>
      </c>
      <c r="D146" s="5">
        <f ca="1">'42 end'!J233</f>
        <v>1.1784275918803611</v>
      </c>
      <c r="E146" s="5">
        <f ca="1">'84 end'!J232</f>
        <v>2.1005513004814151</v>
      </c>
      <c r="F146" s="5">
        <f ca="1">'168 end'!J233</f>
        <v>2.8342024582158549</v>
      </c>
      <c r="G146" s="5">
        <f ca="1">'336 end'!J233</f>
        <v>8.8866017040939216</v>
      </c>
      <c r="H146" s="5">
        <f ca="1">'672 end'!J233</f>
        <v>3.184954854306504</v>
      </c>
      <c r="I146">
        <f ca="1">'1344 end'!J233</f>
        <v>1.682706753968972</v>
      </c>
      <c r="J146" t="e">
        <f ca="1">'2688 end'!J233</f>
        <v>#DIV/0!</v>
      </c>
    </row>
    <row r="147" spans="1:10" x14ac:dyDescent="0.25">
      <c r="A147">
        <v>41</v>
      </c>
      <c r="C147" t="str">
        <f ca="1">OFFSET('84p stat'!$A$1,A147*20,0)</f>
        <v>CUDA ant par Const</v>
      </c>
      <c r="D147" s="5">
        <f ca="1">'42 end'!J234</f>
        <v>1.1042227343616597</v>
      </c>
      <c r="E147" s="5">
        <f ca="1">'84 end'!J233</f>
        <v>1.6299666876451211</v>
      </c>
      <c r="F147" s="5">
        <f ca="1">'168 end'!J234</f>
        <v>1.2475142595302051</v>
      </c>
      <c r="G147" s="5">
        <f ca="1">'336 end'!J234</f>
        <v>18.428684165349658</v>
      </c>
      <c r="H147" s="5">
        <f ca="1">'672 end'!J234</f>
        <v>32.629482070149685</v>
      </c>
      <c r="I147">
        <f ca="1">'1344 end'!J234</f>
        <v>1.9017318267783656</v>
      </c>
      <c r="J147" t="e">
        <f ca="1">'2688 end'!J234</f>
        <v>#DIV/0!</v>
      </c>
    </row>
    <row r="148" spans="1:10" x14ac:dyDescent="0.25">
      <c r="A148">
        <v>42</v>
      </c>
      <c r="C148" t="str">
        <f ca="1">OFFSET('84p stat'!$A$1,A148*20,0)</f>
        <v>CUDA ant add CPU Const</v>
      </c>
      <c r="D148" s="5">
        <f ca="1">'42 end'!J235</f>
        <v>5.7464388252921665</v>
      </c>
      <c r="E148" s="5">
        <f ca="1">'84 end'!J234</f>
        <v>7.0591484074007793</v>
      </c>
      <c r="F148" s="5">
        <f ca="1">'168 end'!J235</f>
        <v>5.6336546620876939</v>
      </c>
      <c r="G148" s="5">
        <f ca="1">'336 end'!J235</f>
        <v>21.764995952731066</v>
      </c>
      <c r="H148" s="5">
        <f ca="1">'672 end'!J235</f>
        <v>450.61324604538135</v>
      </c>
      <c r="I148">
        <f ca="1">'1344 end'!J235</f>
        <v>11.245964705493039</v>
      </c>
      <c r="J148" t="e">
        <f ca="1">'2688 end'!J235</f>
        <v>#DIV/0!</v>
      </c>
    </row>
    <row r="149" spans="1:10" x14ac:dyDescent="0.25">
      <c r="A149">
        <v>43</v>
      </c>
      <c r="C149" t="str">
        <f ca="1">OFFSET('84p stat'!$A$1,A149*20,0)</f>
        <v>CUDA opt Const</v>
      </c>
      <c r="D149" s="5">
        <f ca="1">'42 end'!J236</f>
        <v>2.4872010937544</v>
      </c>
      <c r="E149" s="5">
        <f ca="1">'84 end'!J235</f>
        <v>1.693616994376036</v>
      </c>
      <c r="F149" s="5">
        <f ca="1">'168 end'!J236</f>
        <v>3.5858983179378456</v>
      </c>
      <c r="G149" s="5">
        <f ca="1">'336 end'!J236</f>
        <v>13.350266470630219</v>
      </c>
      <c r="H149" s="5">
        <f ca="1">'672 end'!J236</f>
        <v>0.13729255522309086</v>
      </c>
      <c r="I149">
        <f ca="1">'1344 end'!J236</f>
        <v>0.22609235651083492</v>
      </c>
      <c r="J149" t="e">
        <f ca="1">'2688 end'!J236</f>
        <v>#DIV/0!</v>
      </c>
    </row>
    <row r="150" spans="1:10" x14ac:dyDescent="0.25">
      <c r="A150">
        <v>44</v>
      </c>
      <c r="C150" t="str">
        <f ca="1">OFFSET('84p stat'!$A$1,A150*20,0)</f>
        <v>CUDA opt ant Const</v>
      </c>
      <c r="D150" s="5">
        <f ca="1">'42 end'!J237</f>
        <v>1.4436991775005545</v>
      </c>
      <c r="E150" s="5">
        <f ca="1">'84 end'!J236</f>
        <v>2.2622242462593154</v>
      </c>
      <c r="F150" s="5">
        <f ca="1">'168 end'!J237</f>
        <v>4.707501722641287</v>
      </c>
      <c r="G150" s="5">
        <f ca="1">'336 end'!J237</f>
        <v>8.5629492281436406</v>
      </c>
      <c r="H150" s="5">
        <f ca="1">'672 end'!J237</f>
        <v>1.697701699074748</v>
      </c>
      <c r="I150">
        <f ca="1">'1344 end'!J237</f>
        <v>1.8034724944020155</v>
      </c>
      <c r="J150" t="e">
        <f ca="1">'2688 end'!J237</f>
        <v>#DIV/0!</v>
      </c>
    </row>
    <row r="151" spans="1:10" x14ac:dyDescent="0.25">
      <c r="A151">
        <v>45</v>
      </c>
      <c r="C151" t="str">
        <f ca="1">OFFSET('84p stat'!$A$1,A151*20,0)</f>
        <v>CUDA opt ant par Const</v>
      </c>
      <c r="D151" s="5">
        <f ca="1">'42 end'!J238</f>
        <v>1.4716388983839472</v>
      </c>
      <c r="E151" s="5">
        <f ca="1">'84 end'!J237</f>
        <v>1.7685146447763471</v>
      </c>
      <c r="F151" s="5">
        <f ca="1">'168 end'!J238</f>
        <v>3.0455200324908973</v>
      </c>
      <c r="G151" s="5">
        <f ca="1">'336 end'!J238</f>
        <v>4.9298495597021326</v>
      </c>
      <c r="H151" s="5">
        <f ca="1">'672 end'!J238</f>
        <v>2.4160265974112072</v>
      </c>
      <c r="I151">
        <f ca="1">'1344 end'!J238</f>
        <v>2.2957353296602299</v>
      </c>
      <c r="J151" t="e">
        <f ca="1">'2688 end'!J238</f>
        <v>#DIV/0!</v>
      </c>
    </row>
    <row r="152" spans="1:10" x14ac:dyDescent="0.25">
      <c r="A152">
        <v>46</v>
      </c>
      <c r="C152" t="str">
        <f ca="1">OFFSET('84p stat'!$A$1,A152*20,0)</f>
        <v>CUDA ant par global</v>
      </c>
      <c r="D152" s="5">
        <f ca="1">'42 end'!J239</f>
        <v>4.1910691351884362</v>
      </c>
      <c r="E152" s="5">
        <f ca="1">'84 end'!J238</f>
        <v>2.0912837217863336</v>
      </c>
      <c r="F152" s="5">
        <f ca="1">'168 end'!J239</f>
        <v>2.8641470436732797</v>
      </c>
      <c r="G152" s="5">
        <f ca="1">'336 end'!J239</f>
        <v>3.7961981820856479</v>
      </c>
      <c r="H152" s="5">
        <f ca="1">'672 end'!J239</f>
        <v>4.1353192868900441</v>
      </c>
      <c r="I152">
        <f ca="1">'1344 end'!J239</f>
        <v>4.7402398333116551</v>
      </c>
      <c r="J152">
        <f ca="1">'2688 end'!J239</f>
        <v>5.1769898705004396</v>
      </c>
    </row>
    <row r="153" spans="1:10" x14ac:dyDescent="0.25">
      <c r="A153">
        <v>47</v>
      </c>
      <c r="C153" t="str">
        <f ca="1">OFFSET('84p stat'!$A$1,A153*20,0)</f>
        <v>CUDA ant add CPU Time global</v>
      </c>
      <c r="D153" s="5">
        <f ca="1">'42 end'!J240</f>
        <v>5.074953269476933</v>
      </c>
      <c r="E153" s="5">
        <f ca="1">'84 end'!J239</f>
        <v>4.0900866601338093</v>
      </c>
      <c r="F153" s="5">
        <f ca="1">'168 end'!J240</f>
        <v>5.6860418126058221</v>
      </c>
      <c r="G153" s="5">
        <f ca="1">'336 end'!J240</f>
        <v>6.9054382929467977</v>
      </c>
      <c r="H153" s="5">
        <f ca="1">'672 end'!J240</f>
        <v>8.9881574268157092</v>
      </c>
      <c r="I153">
        <f ca="1">'1344 end'!J240</f>
        <v>8.5641290643987915</v>
      </c>
      <c r="J153">
        <f ca="1">'2688 end'!J240</f>
        <v>22.837096936558996</v>
      </c>
    </row>
    <row r="154" spans="1:10" x14ac:dyDescent="0.25">
      <c r="A154">
        <v>48</v>
      </c>
      <c r="C154" t="str">
        <f ca="1">OFFSET('84p stat'!$A$1,A154*20,0)</f>
        <v>CUDA opt ant par global</v>
      </c>
      <c r="D154" s="5">
        <f ca="1">'42 end'!J241</f>
        <v>2.4177516829143699</v>
      </c>
      <c r="E154" s="5">
        <f ca="1">'84 end'!J240</f>
        <v>1.8575607109395107</v>
      </c>
      <c r="F154" s="5">
        <f ca="1">'168 end'!J241</f>
        <v>1.5853080783867857</v>
      </c>
      <c r="G154" s="5">
        <f ca="1">'336 end'!J241</f>
        <v>1.7320329046995391</v>
      </c>
      <c r="H154" s="5">
        <f ca="1">'672 end'!J241</f>
        <v>1.6868599868470415</v>
      </c>
      <c r="I154">
        <f ca="1">'1344 end'!J241</f>
        <v>2.2036157162763419</v>
      </c>
      <c r="J154">
        <f ca="1">'2688 end'!J241</f>
        <v>1.8685637770480044</v>
      </c>
    </row>
    <row r="155" spans="1:10" x14ac:dyDescent="0.25">
      <c r="A155">
        <v>49</v>
      </c>
      <c r="C155">
        <f ca="1">OFFSET('84p stat'!$A$1,A155*20,0)</f>
        <v>0</v>
      </c>
      <c r="D155" s="5" t="e">
        <f ca="1">'42 end'!J242</f>
        <v>#DIV/0!</v>
      </c>
      <c r="E155" s="5" t="e">
        <f ca="1">'84 end'!J241</f>
        <v>#DIV/0!</v>
      </c>
      <c r="F155" s="5" t="e">
        <f ca="1">'168 end'!J242</f>
        <v>#DIV/0!</v>
      </c>
      <c r="G155" s="5" t="e">
        <f ca="1">'336 end'!J242</f>
        <v>#DIV/0!</v>
      </c>
      <c r="H155" s="5" t="e">
        <f ca="1">'672 end'!J242</f>
        <v>#DIV/0!</v>
      </c>
      <c r="I155" t="e">
        <f ca="1">'1344 end'!J242</f>
        <v>#DIV/0!</v>
      </c>
      <c r="J155" t="e">
        <f ca="1">'2688 end'!J242</f>
        <v>#DIV/0!</v>
      </c>
    </row>
    <row r="156" spans="1:10" x14ac:dyDescent="0.25">
      <c r="A156">
        <v>50</v>
      </c>
      <c r="C156">
        <f ca="1">OFFSET('84p stat'!$A$1,A156*20,0)</f>
        <v>0</v>
      </c>
      <c r="D156" s="5" t="e">
        <f ca="1">'42 end'!J243</f>
        <v>#DIV/0!</v>
      </c>
      <c r="E156" s="5" t="e">
        <f ca="1">'84 end'!J242</f>
        <v>#DIV/0!</v>
      </c>
      <c r="F156" s="5" t="e">
        <f ca="1">'168 end'!J243</f>
        <v>#DIV/0!</v>
      </c>
      <c r="G156" s="5" t="e">
        <f ca="1">'336 end'!J243</f>
        <v>#DIV/0!</v>
      </c>
      <c r="H156" s="5" t="e">
        <f ca="1">'672 end'!J243</f>
        <v>#DIV/0!</v>
      </c>
      <c r="I156" t="e">
        <f ca="1">'1344 end'!J243</f>
        <v>#DIV/0!</v>
      </c>
      <c r="J156" t="e">
        <f ca="1">'2688 end'!J243</f>
        <v>#DIV/0!</v>
      </c>
    </row>
    <row r="158" spans="1:10" x14ac:dyDescent="0.25">
      <c r="D158" s="5"/>
    </row>
    <row r="159" spans="1:10" x14ac:dyDescent="0.25">
      <c r="B159" t="s">
        <v>70</v>
      </c>
      <c r="C159" t="s">
        <v>84</v>
      </c>
      <c r="D159">
        <v>42</v>
      </c>
      <c r="E159">
        <v>84</v>
      </c>
      <c r="F159">
        <v>168</v>
      </c>
      <c r="G159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0">
        <f ca="1">'42 end'!K31</f>
        <v>0.35163222271521349</v>
      </c>
      <c r="E160" s="10">
        <f ca="1">'84 end'!K31</f>
        <v>0.543177865511416</v>
      </c>
      <c r="F160" s="10">
        <f ca="1">'168 end'!K31</f>
        <v>0.82305367397208906</v>
      </c>
      <c r="G160" s="10">
        <f ca="1">'336 end'!K31</f>
        <v>0.93942706165033751</v>
      </c>
      <c r="H160" s="10">
        <f ca="1">'672 end'!K31</f>
        <v>1.4589192244591864E-3</v>
      </c>
      <c r="I160" s="10">
        <f ca="1">'1344 end'!K31</f>
        <v>3.2152306261997728E-2</v>
      </c>
      <c r="J160" s="10">
        <f ca="1">'2688 end'!K31</f>
        <v>2.2558409634835869E-2</v>
      </c>
    </row>
    <row r="161" spans="1:10" x14ac:dyDescent="0.25">
      <c r="A161">
        <v>2</v>
      </c>
      <c r="C161" t="str">
        <f ca="1">OFFSET('42p stat'!$A$1,A161*20,0)</f>
        <v>CUDA</v>
      </c>
      <c r="D161" s="10">
        <f ca="1">'42 end'!K32</f>
        <v>0</v>
      </c>
      <c r="E161" s="10">
        <f ca="1">'84 end'!K32</f>
        <v>0</v>
      </c>
      <c r="F161" s="10">
        <f ca="1">'168 end'!K32</f>
        <v>0</v>
      </c>
      <c r="G161" s="10">
        <f ca="1">'336 end'!K32</f>
        <v>0</v>
      </c>
      <c r="H161" s="10">
        <f ca="1">'672 end'!K32</f>
        <v>0</v>
      </c>
      <c r="I161" s="10">
        <f ca="1">'1344 end'!K32</f>
        <v>0</v>
      </c>
      <c r="J161" s="10">
        <f ca="1">'2688 end'!K32</f>
        <v>0</v>
      </c>
    </row>
    <row r="162" spans="1:10" x14ac:dyDescent="0.25">
      <c r="A162">
        <v>3</v>
      </c>
      <c r="C162" t="str">
        <f ca="1">OFFSET('42p stat'!$A$1,A162*20,0)</f>
        <v>CUDA non hash</v>
      </c>
      <c r="D162" s="10">
        <f ca="1">'42 end'!K33</f>
        <v>0.43275295429419147</v>
      </c>
      <c r="E162" s="10">
        <f ca="1">'84 end'!K33</f>
        <v>0.60484779746607831</v>
      </c>
      <c r="F162" s="10">
        <f ca="1">'168 end'!K33</f>
        <v>0.76785155552009676</v>
      </c>
      <c r="G162" s="10">
        <f ca="1">'336 end'!K33</f>
        <v>0.8980812737109517</v>
      </c>
      <c r="H162" s="10">
        <f ca="1">'672 end'!K33</f>
        <v>0.65155326971193972</v>
      </c>
      <c r="I162" s="10">
        <f ca="1">'1344 end'!K33</f>
        <v>0.96747176269363599</v>
      </c>
      <c r="J162" s="10">
        <f ca="1">'2688 end'!K33</f>
        <v>0.98216993738868585</v>
      </c>
    </row>
    <row r="163" spans="1:10" x14ac:dyDescent="0.25">
      <c r="A163">
        <v>4</v>
      </c>
      <c r="C163" t="str">
        <f ca="1">OFFSET('42p stat'!$A$1,A163*20,0)</f>
        <v>CUDA ant</v>
      </c>
      <c r="D163" s="10">
        <f ca="1">'42 end'!K34</f>
        <v>0.2995078425202729</v>
      </c>
      <c r="E163" s="10">
        <f ca="1">'84 end'!K34</f>
        <v>0.44247041038557089</v>
      </c>
      <c r="F163" s="10">
        <f ca="1">'168 end'!K34</f>
        <v>0.60402245101280738</v>
      </c>
      <c r="G163" s="10">
        <f ca="1">'336 end'!K34</f>
        <v>0.74911893948782804</v>
      </c>
      <c r="H163" s="10">
        <f ca="1">'672 end'!K34</f>
        <v>0.75876411539327937</v>
      </c>
      <c r="I163" s="10">
        <f ca="1">'1344 end'!K34</f>
        <v>0.79802534308384809</v>
      </c>
      <c r="J163" s="10">
        <f ca="1">'2688 end'!K34</f>
        <v>0.80474260562966615</v>
      </c>
    </row>
    <row r="164" spans="1:10" x14ac:dyDescent="0.25">
      <c r="A164">
        <v>5</v>
      </c>
      <c r="C164" t="str">
        <f ca="1">OFFSET('42p stat'!$A$1,A164*20,0)</f>
        <v>CUDA ant par</v>
      </c>
      <c r="D164" s="10">
        <f ca="1">'42 end'!K35</f>
        <v>5.6469098541712087E-2</v>
      </c>
      <c r="E164" s="10">
        <f ca="1">'84 end'!K35</f>
        <v>3.8954168475481186E-2</v>
      </c>
      <c r="F164" s="10">
        <f ca="1">'168 end'!K35</f>
        <v>2.8757113940251544E-2</v>
      </c>
      <c r="G164" s="10">
        <f ca="1">'336 end'!K35</f>
        <v>0.74804152227468423</v>
      </c>
      <c r="H164" s="10">
        <f ca="1">'672 end'!K35</f>
        <v>0.8463404943582733</v>
      </c>
      <c r="I164" s="10">
        <f ca="1">'1344 end'!K35</f>
        <v>0.89236556966562264</v>
      </c>
      <c r="J164" s="10">
        <f ca="1">'2688 end'!K35</f>
        <v>0.9406345139786062</v>
      </c>
    </row>
    <row r="165" spans="1:10" x14ac:dyDescent="0.25">
      <c r="A165">
        <v>6</v>
      </c>
      <c r="C165" t="str">
        <f ca="1">OFFSET('42p stat'!$A$1,A165*20,0)</f>
        <v>CUDA ant non hash</v>
      </c>
      <c r="D165" s="10">
        <f ca="1">'42 end'!K36</f>
        <v>6.1404314472579956E-2</v>
      </c>
      <c r="E165" s="10">
        <f ca="1">'84 end'!K36</f>
        <v>4.2318175119548267E-2</v>
      </c>
      <c r="F165" s="10">
        <f ca="1">'168 end'!K36</f>
        <v>3.032717982060025E-2</v>
      </c>
      <c r="G165" s="10">
        <f ca="1">'336 end'!K36</f>
        <v>0.6994105214440165</v>
      </c>
      <c r="H165" s="10">
        <f ca="1">'672 end'!K36</f>
        <v>0.69329188977772427</v>
      </c>
      <c r="I165" s="10">
        <f ca="1">'1344 end'!K36</f>
        <v>0.75423382487241442</v>
      </c>
      <c r="J165" s="10">
        <f ca="1">'2688 end'!K36</f>
        <v>0.76160072742808527</v>
      </c>
    </row>
    <row r="166" spans="1:10" x14ac:dyDescent="0.25">
      <c r="A166">
        <v>7</v>
      </c>
      <c r="C166" t="str">
        <f ca="1">OFFSET('42p stat'!$A$1,A166*20,0)</f>
        <v>CUDA ant add CPU Time</v>
      </c>
      <c r="D166" s="10">
        <f ca="1">'42 end'!K37</f>
        <v>0.77759661863915741</v>
      </c>
      <c r="E166" s="10">
        <f ca="1">'84 end'!K37</f>
        <v>0.80973740520141035</v>
      </c>
      <c r="F166" s="10">
        <f ca="1">'168 end'!K37</f>
        <v>0.80543148684147736</v>
      </c>
      <c r="G166" s="10">
        <f ca="1">'336 end'!K37</f>
        <v>0.80102015942311955</v>
      </c>
      <c r="H166" s="10">
        <f ca="1">'672 end'!K37</f>
        <v>0.79919965551171557</v>
      </c>
      <c r="I166" s="10">
        <f ca="1">'1344 end'!K37</f>
        <v>0.80133644313514463</v>
      </c>
      <c r="J166" s="10">
        <f ca="1">'2688 end'!K37</f>
        <v>0.80597659835974766</v>
      </c>
    </row>
    <row r="167" spans="1:10" x14ac:dyDescent="0.25">
      <c r="A167">
        <v>8</v>
      </c>
      <c r="C167" t="str">
        <f ca="1">OFFSET('42p stat'!$A$1,A167*20,0)</f>
        <v>CUDA ant add CPU</v>
      </c>
      <c r="D167" s="10">
        <f ca="1">'42 end'!K38</f>
        <v>0</v>
      </c>
      <c r="E167" s="10">
        <f ca="1">'84 end'!K38</f>
        <v>0</v>
      </c>
      <c r="F167" s="10">
        <f>'168 end'!K38</f>
        <v>0</v>
      </c>
      <c r="G167" s="10">
        <f ca="1">'336 end'!K38</f>
        <v>0</v>
      </c>
      <c r="H167" s="10">
        <f ca="1">'672 end'!K38</f>
        <v>0</v>
      </c>
      <c r="I167" s="10">
        <f ca="1">'1344 end'!K38</f>
        <v>0</v>
      </c>
      <c r="J167" s="10">
        <f ca="1">'2688 end'!K38</f>
        <v>0</v>
      </c>
    </row>
    <row r="168" spans="1:10" x14ac:dyDescent="0.25">
      <c r="A168">
        <v>9</v>
      </c>
      <c r="C168" t="str">
        <f ca="1">OFFSET('42p stat'!$A$1,A168*20,0)</f>
        <v>CUDA ant add CPU non hash</v>
      </c>
      <c r="D168" s="10">
        <f ca="1">'42 end'!K39</f>
        <v>0.76691374712743843</v>
      </c>
      <c r="E168" s="10">
        <f ca="1">'84 end'!K39</f>
        <v>0.76840390473409981</v>
      </c>
      <c r="F168" s="10">
        <f ca="1">'168 end'!K39</f>
        <v>0.76278986799342352</v>
      </c>
      <c r="G168" s="10">
        <f ca="1">'336 end'!K39</f>
        <v>0.7589113229082679</v>
      </c>
      <c r="H168" s="10">
        <f ca="1">'672 end'!K39</f>
        <v>0.75892387453979016</v>
      </c>
      <c r="I168" s="10">
        <f ca="1">'1344 end'!K39</f>
        <v>0.75714260159259716</v>
      </c>
      <c r="J168" s="10">
        <f ca="1">'2688 end'!K39</f>
        <v>0.76677237956786581</v>
      </c>
    </row>
    <row r="169" spans="1:10" x14ac:dyDescent="0.25">
      <c r="A169">
        <v>10</v>
      </c>
      <c r="C169" t="str">
        <f ca="1">OFFSET('42p stat'!$A$1,A169*20,0)</f>
        <v>CUDA ant add CPU12</v>
      </c>
      <c r="D169" s="10">
        <f ca="1">'42 end'!K40</f>
        <v>0.5155448953905567</v>
      </c>
      <c r="E169" s="10">
        <f ca="1">'84 end'!K40</f>
        <v>0.58640434093225213</v>
      </c>
      <c r="F169" s="10">
        <f ca="1">'168 end'!K40</f>
        <v>0.6401003504918743</v>
      </c>
      <c r="G169" s="10">
        <f ca="1">'336 end'!K40</f>
        <v>0.65052785314302974</v>
      </c>
      <c r="H169" s="10">
        <f ca="1">'672 end'!K40</f>
        <v>0.68772767211506192</v>
      </c>
      <c r="I169" s="10">
        <f ca="1">'1344 end'!K40</f>
        <v>0.71016054565527431</v>
      </c>
      <c r="J169" s="10">
        <f ca="1">'2688 end'!K40</f>
        <v>0.82626384395041141</v>
      </c>
    </row>
    <row r="170" spans="1:10" x14ac:dyDescent="0.25">
      <c r="A170">
        <v>11</v>
      </c>
      <c r="C170" t="str">
        <f ca="1">OFFSET('42p stat'!$A$1,A170*20,0)</f>
        <v>CUDA opt</v>
      </c>
      <c r="D170" s="10">
        <f ca="1">'42 end'!K41</f>
        <v>0</v>
      </c>
      <c r="E170" s="10">
        <f ca="1">'84 end'!K41</f>
        <v>0</v>
      </c>
      <c r="F170" s="10">
        <f ca="1">'168 end'!K41</f>
        <v>0</v>
      </c>
      <c r="G170" s="10">
        <f ca="1">'336 end'!K41</f>
        <v>0</v>
      </c>
      <c r="H170" s="10">
        <f ca="1">'672 end'!K41</f>
        <v>0</v>
      </c>
      <c r="I170" s="10">
        <f ca="1">'1344 end'!K41</f>
        <v>0</v>
      </c>
      <c r="J170" s="10">
        <f ca="1">'2688 end'!K41</f>
        <v>0</v>
      </c>
    </row>
    <row r="171" spans="1:10" x14ac:dyDescent="0.25">
      <c r="A171">
        <v>12</v>
      </c>
      <c r="C171" t="str">
        <f ca="1">OFFSET('42p stat'!$A$1,A171*20,0)</f>
        <v>CUDA opt Time</v>
      </c>
      <c r="D171" s="10">
        <f ca="1">'42 end'!K42</f>
        <v>0.34293980361789655</v>
      </c>
      <c r="E171" s="10">
        <f ca="1">'84 end'!K42</f>
        <v>0.53835659922853363</v>
      </c>
      <c r="F171" s="10">
        <f ca="1">'168 end'!K42</f>
        <v>0.82164960761348871</v>
      </c>
      <c r="G171" s="10">
        <f ca="1">'336 end'!K42</f>
        <v>0.93867919447477455</v>
      </c>
      <c r="H171" s="10">
        <f ca="1">'672 end'!K42</f>
        <v>2.0272760317781406E-3</v>
      </c>
      <c r="I171" s="10">
        <f ca="1">'1344 end'!K42</f>
        <v>3.2969903098403516E-2</v>
      </c>
      <c r="J171" s="10">
        <f ca="1">'2688 end'!K42</f>
        <v>4.3026716213905983E-2</v>
      </c>
    </row>
    <row r="172" spans="1:10" x14ac:dyDescent="0.25">
      <c r="A172">
        <v>13</v>
      </c>
      <c r="C172" t="str">
        <f ca="1">OFFSET('42p stat'!$A$1,A172*20,0)</f>
        <v>CUDA opt non hash</v>
      </c>
      <c r="D172" s="10">
        <f ca="1">'42 end'!K43</f>
        <v>0.12952631612698179</v>
      </c>
      <c r="E172" s="10">
        <f ca="1">'84 end'!K43</f>
        <v>0.24406671528889534</v>
      </c>
      <c r="F172" s="10">
        <f ca="1">'168 end'!K43</f>
        <v>0.50895395267629773</v>
      </c>
      <c r="G172" s="10">
        <f ca="1">'336 end'!K43</f>
        <v>0.82410263449889798</v>
      </c>
      <c r="H172" s="10">
        <f ca="1">'672 end'!K43</f>
        <v>2.1239193812869908E-3</v>
      </c>
      <c r="I172" s="10">
        <f ca="1">'1344 end'!K43</f>
        <v>4.722712192488121E-2</v>
      </c>
      <c r="J172" s="10">
        <f ca="1">'2688 end'!K43</f>
        <v>4.9518491743567816E-2</v>
      </c>
    </row>
    <row r="173" spans="1:10" x14ac:dyDescent="0.25">
      <c r="A173">
        <v>14</v>
      </c>
      <c r="C173" t="str">
        <f ca="1">OFFSET('42p stat'!$A$1,A173*20,0)</f>
        <v>CUDA opt ant</v>
      </c>
      <c r="D173" s="10">
        <f ca="1">'42 end'!K44</f>
        <v>0.29342041336505381</v>
      </c>
      <c r="E173" s="10">
        <f ca="1">'84 end'!K44</f>
        <v>0.44169697516361167</v>
      </c>
      <c r="F173" s="10">
        <f ca="1">'168 end'!K44</f>
        <v>0.60489463156508205</v>
      </c>
      <c r="G173" s="10">
        <f ca="1">'336 end'!K44</f>
        <v>0.75045738606245727</v>
      </c>
      <c r="H173" s="10">
        <f ca="1">'672 end'!K44</f>
        <v>0.75465857110123014</v>
      </c>
      <c r="I173" s="10">
        <f ca="1">'1344 end'!K44</f>
        <v>0.79906346970441866</v>
      </c>
      <c r="J173" s="10">
        <f ca="1">'2688 end'!K44</f>
        <v>0.80375840787647912</v>
      </c>
    </row>
    <row r="174" spans="1:10" x14ac:dyDescent="0.25">
      <c r="A174">
        <v>15</v>
      </c>
      <c r="C174" t="str">
        <f ca="1">OFFSET('42p stat'!$A$1,A174*20,0)</f>
        <v>CUDA opt ant non hash</v>
      </c>
      <c r="D174" s="10">
        <f ca="1">'42 end'!K45</f>
        <v>0.23582452255768407</v>
      </c>
      <c r="E174" s="10">
        <f ca="1">'84 end'!K45</f>
        <v>0.37622205808772008</v>
      </c>
      <c r="F174" s="10">
        <f ca="1">'168 end'!K45</f>
        <v>0.540768580566375</v>
      </c>
      <c r="G174" s="10">
        <f ca="1">'336 end'!K45</f>
        <v>0.70120511926429896</v>
      </c>
      <c r="H174" s="10">
        <f ca="1">'672 end'!K45</f>
        <v>0.69567812270150686</v>
      </c>
      <c r="I174" s="10">
        <f ca="1">'1344 end'!K45</f>
        <v>0.75514761580412204</v>
      </c>
      <c r="J174" s="10">
        <f ca="1">'2688 end'!K45</f>
        <v>0.76035330898970066</v>
      </c>
    </row>
    <row r="175" spans="1:10" x14ac:dyDescent="0.25">
      <c r="A175">
        <v>16</v>
      </c>
      <c r="C175" t="str">
        <f ca="1">OFFSET('42p stat'!$A$1,A175*20,0)</f>
        <v>CUDA opt ant par</v>
      </c>
      <c r="D175" s="10">
        <f ca="1">'42 end'!K46</f>
        <v>0.30367955118234535</v>
      </c>
      <c r="E175" s="10">
        <f ca="1">'84 end'!K46</f>
        <v>0.4390437234792407</v>
      </c>
      <c r="F175" s="10">
        <f ca="1">'168 end'!K46</f>
        <v>0.60311568330473375</v>
      </c>
      <c r="G175" s="10">
        <f ca="1">'336 end'!K46</f>
        <v>0.74763233150319486</v>
      </c>
      <c r="H175" s="10">
        <f ca="1">'672 end'!K46</f>
        <v>0.84651961629725803</v>
      </c>
      <c r="I175" s="10">
        <f ca="1">'1344 end'!K46</f>
        <v>0.89211367249759077</v>
      </c>
      <c r="J175" s="10">
        <f ca="1">'2688 end'!K46</f>
        <v>0.94055778009210256</v>
      </c>
    </row>
    <row r="176" spans="1:10" x14ac:dyDescent="0.25">
      <c r="A176">
        <v>17</v>
      </c>
      <c r="C176" t="str">
        <f ca="1">OFFSET('42p stat'!$A$1,A176*20,0)</f>
        <v>non CUDA Time</v>
      </c>
      <c r="D176" s="10">
        <f ca="1">'42 end'!K47</f>
        <v>0.8514524570296953</v>
      </c>
      <c r="E176" s="10">
        <f ca="1">'84 end'!K47</f>
        <v>0.88442358983993052</v>
      </c>
      <c r="F176" s="10">
        <f ca="1">'168 end'!K47</f>
        <v>0.90715476134913819</v>
      </c>
      <c r="G176" s="10">
        <f ca="1">'336 end'!K47</f>
        <v>0.90813652246916643</v>
      </c>
      <c r="H176" s="10">
        <f ca="1">'672 end'!K47</f>
        <v>0.90003046704681966</v>
      </c>
      <c r="I176" s="10">
        <f ca="1">'1344 end'!K47</f>
        <v>0.89529990033387286</v>
      </c>
      <c r="J176" s="10">
        <f ca="1">'2688 end'!K47</f>
        <v>0.89028601973312826</v>
      </c>
    </row>
    <row r="177" spans="1:10" x14ac:dyDescent="0.25">
      <c r="A177">
        <v>18</v>
      </c>
      <c r="C177" t="str">
        <f ca="1">OFFSET('42p stat'!$A$1,A177*20,0)</f>
        <v>non CUDA</v>
      </c>
      <c r="D177" s="10">
        <f ca="1">'42 end'!K48</f>
        <v>0</v>
      </c>
      <c r="E177" s="10">
        <f ca="1">'84 end'!K48</f>
        <v>0</v>
      </c>
      <c r="F177" s="10">
        <f ca="1">'168 end'!K48</f>
        <v>0</v>
      </c>
      <c r="G177" s="10">
        <f ca="1">'336 end'!K48</f>
        <v>0</v>
      </c>
      <c r="H177" s="10">
        <f ca="1">'672 end'!K48</f>
        <v>0</v>
      </c>
      <c r="I177" s="10">
        <f ca="1">'1344 end'!K48</f>
        <v>0</v>
      </c>
      <c r="J177" s="10">
        <f ca="1">'2688 end'!K48</f>
        <v>0</v>
      </c>
    </row>
    <row r="178" spans="1:10" x14ac:dyDescent="0.25">
      <c r="A178">
        <v>19</v>
      </c>
      <c r="C178" t="str">
        <f ca="1">OFFSET('42p stat'!$A$1,A178*20,0)</f>
        <v>non CUDA non hash</v>
      </c>
      <c r="D178" s="10">
        <f ca="1">'42 end'!K49</f>
        <v>0.92843866074741055</v>
      </c>
      <c r="E178" s="10">
        <f ca="1">'84 end'!K49</f>
        <v>0.92685724772264122</v>
      </c>
      <c r="F178" s="10">
        <f ca="1">'168 end'!K49</f>
        <v>0.9233455794551827</v>
      </c>
      <c r="G178" s="10">
        <f ca="1">'336 end'!K49</f>
        <v>0.91523785751111653</v>
      </c>
      <c r="H178" s="10">
        <f ca="1">'672 end'!K49</f>
        <v>0.8982840268583141</v>
      </c>
      <c r="I178" s="10">
        <f ca="1">'1344 end'!K49</f>
        <v>0.89080246658125184</v>
      </c>
      <c r="J178" s="10">
        <f ca="1">'2688 end'!K49</f>
        <v>0.88869875697904521</v>
      </c>
    </row>
    <row r="179" spans="1:10" x14ac:dyDescent="0.25">
      <c r="A179">
        <v>20</v>
      </c>
      <c r="C179" t="str">
        <f ca="1">OFFSET('42p stat'!$A$1,A179*20,0)</f>
        <v>Classic ACO</v>
      </c>
      <c r="D179" s="10">
        <f ca="1">'42 end'!K50</f>
        <v>0.57488561476675792</v>
      </c>
      <c r="E179" s="10">
        <f ca="1">'84 end'!K50</f>
        <v>0.71186860226288884</v>
      </c>
      <c r="F179" s="10">
        <f ca="1">'168 end'!K50</f>
        <v>0.81405715860681582</v>
      </c>
      <c r="G179" s="10">
        <f ca="1">'336 end'!K50</f>
        <v>0.88396100142408562</v>
      </c>
      <c r="H179" s="10">
        <f ca="1">'672 end'!K50</f>
        <v>0.92788513458873711</v>
      </c>
      <c r="I179" s="10">
        <f ca="1">'1344 end'!K50</f>
        <v>0.9523371037901861</v>
      </c>
      <c r="J179" s="10">
        <f ca="1">'2688 end'!K50</f>
        <v>0.95758675093409307</v>
      </c>
    </row>
    <row r="180" spans="1:10" x14ac:dyDescent="0.25">
      <c r="A180">
        <v>21</v>
      </c>
      <c r="C180" t="str">
        <f ca="1">OFFSET('42p stat'!$A$1,A180*20,0)</f>
        <v>Classic ACO non hash</v>
      </c>
      <c r="D180" s="10">
        <f ca="1">'42 end'!K51</f>
        <v>0.97528072212671812</v>
      </c>
      <c r="E180" s="10">
        <f ca="1">'84 end'!K51</f>
        <v>0.97809063261941687</v>
      </c>
      <c r="F180" s="10">
        <f ca="1">'168 end'!K51</f>
        <v>0.97911191745768411</v>
      </c>
      <c r="G180" s="10">
        <f ca="1">'336 end'!K51</f>
        <v>0.97939491631696907</v>
      </c>
      <c r="H180" s="10">
        <f ca="1">'672 end'!K51</f>
        <v>0.97985027836146743</v>
      </c>
      <c r="I180" s="10">
        <f ca="1">'1344 end'!K51</f>
        <v>0.98020968267826281</v>
      </c>
      <c r="J180" s="10">
        <f ca="1">'2688 end'!K51</f>
        <v>0.97783990542371357</v>
      </c>
    </row>
    <row r="181" spans="1:10" x14ac:dyDescent="0.25">
      <c r="A181">
        <v>22</v>
      </c>
      <c r="C181" t="str">
        <f ca="1">OFFSET('42p stat'!$A$1,A181*20,0)</f>
        <v>omp</v>
      </c>
      <c r="D181" s="10">
        <f ca="1">'42 end'!K52</f>
        <v>0.84238522922312931</v>
      </c>
      <c r="E181" s="10">
        <f ca="1">'84 end'!K52</f>
        <v>0.88086392299556404</v>
      </c>
      <c r="F181" s="10">
        <f ca="1">'168 end'!K52</f>
        <v>0.90158021547056655</v>
      </c>
      <c r="G181" s="10">
        <f ca="1">'336 end'!K52</f>
        <v>0.90660788300992767</v>
      </c>
      <c r="H181" s="10">
        <f ca="1">'672 end'!K52</f>
        <v>0.89171756954771386</v>
      </c>
      <c r="I181" s="10">
        <f ca="1">'1344 end'!K52</f>
        <v>0.88652495633457296</v>
      </c>
      <c r="J181" s="10">
        <f ca="1">'2688 end'!K52</f>
        <v>0.89106843029066818</v>
      </c>
    </row>
    <row r="182" spans="1:10" x14ac:dyDescent="0.25">
      <c r="A182">
        <v>23</v>
      </c>
      <c r="C182" t="str">
        <f ca="1">OFFSET('42p stat'!$A$1,A182*20,0)</f>
        <v>omp non hash</v>
      </c>
      <c r="D182" s="10">
        <f ca="1">'42 end'!K53</f>
        <v>0.9273484724934854</v>
      </c>
      <c r="E182" s="10">
        <f ca="1">'84 end'!K53</f>
        <v>0.92568150780531699</v>
      </c>
      <c r="F182" s="10">
        <f ca="1">'168 end'!K53</f>
        <v>0.89352718845097656</v>
      </c>
      <c r="G182" s="10">
        <f ca="1">'336 end'!K53</f>
        <v>0.89973012123564577</v>
      </c>
      <c r="H182" s="10">
        <f ca="1">'672 end'!K53</f>
        <v>0.88612145560107125</v>
      </c>
      <c r="I182" s="10">
        <f ca="1">'1344 end'!K53</f>
        <v>0.88122382071149119</v>
      </c>
      <c r="J182" s="10">
        <f ca="1">'2688 end'!K53</f>
        <v>0.8866808408680229</v>
      </c>
    </row>
    <row r="183" spans="1:10" x14ac:dyDescent="0.25">
      <c r="A183">
        <v>24</v>
      </c>
      <c r="C183" t="str">
        <f ca="1">OFFSET('42p stat'!$A$1,A183*20,0)</f>
        <v>non CUDA transp Time</v>
      </c>
      <c r="D183" s="10">
        <f ca="1">'42 end'!K54</f>
        <v>0.84841662978156718</v>
      </c>
      <c r="E183" s="10">
        <f ca="1">'84 end'!K54</f>
        <v>0.88180975089511238</v>
      </c>
      <c r="F183" s="10">
        <f ca="1">'168 end'!K54</f>
        <v>0.90308841686548569</v>
      </c>
      <c r="G183" s="10">
        <f ca="1">'336 end'!K54</f>
        <v>0.9141093157308966</v>
      </c>
      <c r="H183" s="10">
        <f ca="1">'672 end'!K54</f>
        <v>0.91858132996875719</v>
      </c>
      <c r="I183" s="10">
        <f ca="1">'1344 end'!K54</f>
        <v>0.91897583393952265</v>
      </c>
      <c r="J183" s="10">
        <f ca="1">'2688 end'!K54</f>
        <v>0.91984608505071164</v>
      </c>
    </row>
    <row r="184" spans="1:10" x14ac:dyDescent="0.25">
      <c r="A184">
        <v>25</v>
      </c>
      <c r="C184" t="str">
        <f ca="1">OFFSET('42p stat'!$A$1,A184*20,0)</f>
        <v>non CUDA transp</v>
      </c>
      <c r="D184" s="10">
        <f ca="1">'42 end'!K55</f>
        <v>0</v>
      </c>
      <c r="E184" s="10">
        <f ca="1">'84 end'!K55</f>
        <v>0</v>
      </c>
      <c r="F184" s="10">
        <f ca="1">'168 end'!K55</f>
        <v>0</v>
      </c>
      <c r="G184" s="10">
        <f ca="1">'336 end'!K55</f>
        <v>0</v>
      </c>
      <c r="H184" s="10">
        <f ca="1">'672 end'!K55</f>
        <v>0</v>
      </c>
      <c r="I184" s="10">
        <f ca="1">'1344 end'!K55</f>
        <v>0</v>
      </c>
      <c r="J184" s="10">
        <f ca="1">'2688 end'!K55</f>
        <v>0</v>
      </c>
    </row>
    <row r="185" spans="1:10" x14ac:dyDescent="0.25">
      <c r="A185">
        <v>26</v>
      </c>
      <c r="C185" t="str">
        <f ca="1">OFFSET('42p stat'!$A$1,A185*20,0)</f>
        <v>non CUDA transp non hash</v>
      </c>
      <c r="D185" s="10">
        <f ca="1">'42 end'!K56</f>
        <v>0.9236715684823863</v>
      </c>
      <c r="E185" s="10">
        <f ca="1">'84 end'!K56</f>
        <v>0.92227044453999985</v>
      </c>
      <c r="F185" s="10">
        <f ca="1">'168 end'!K56</f>
        <v>0.92439447070413583</v>
      </c>
      <c r="G185" s="10">
        <f ca="1">'336 end'!K56</f>
        <v>0.92347795878460548</v>
      </c>
      <c r="H185" s="10">
        <f ca="1">'672 end'!K56</f>
        <v>0.92223658955361243</v>
      </c>
      <c r="I185" s="10">
        <f ca="1">'1344 end'!K56</f>
        <v>0.9194266659738356</v>
      </c>
      <c r="J185" s="10">
        <f ca="1">'2688 end'!K56</f>
        <v>0.91789915544144463</v>
      </c>
    </row>
    <row r="186" spans="1:10" x14ac:dyDescent="0.25">
      <c r="A186">
        <v>27</v>
      </c>
      <c r="C186" t="str">
        <f ca="1">OFFSET('84p stat'!$A$1,A186*20,0)</f>
        <v>non CUDA transp_AVX Time</v>
      </c>
      <c r="D186" s="10" t="e">
        <f ca="1">'42 end'!K57</f>
        <v>#DIV/0!</v>
      </c>
      <c r="E186" s="10">
        <f ca="1">'84 end'!K57</f>
        <v>0.88647755610757706</v>
      </c>
      <c r="F186" s="10">
        <f ca="1">'168 end'!K57</f>
        <v>0.9003196150253957</v>
      </c>
      <c r="G186" s="10">
        <f ca="1">'336 end'!K57</f>
        <v>0.9131714153521836</v>
      </c>
      <c r="H186" s="10">
        <f ca="1">'672 end'!K57</f>
        <v>0.91862420903808195</v>
      </c>
      <c r="I186" s="10">
        <f ca="1">'1344 end'!K57</f>
        <v>0.91751687478130506</v>
      </c>
      <c r="J186" s="10">
        <f ca="1">'2688 end'!K57</f>
        <v>0.91891155667763347</v>
      </c>
    </row>
    <row r="187" spans="1:10" x14ac:dyDescent="0.25">
      <c r="A187">
        <v>28</v>
      </c>
      <c r="C187" t="str">
        <f ca="1">OFFSET('84p stat'!$A$1,A187*20,0)</f>
        <v>non CUDA transp_AVX</v>
      </c>
      <c r="D187" s="10" t="e">
        <f ca="1">'42 end'!K58</f>
        <v>#DIV/0!</v>
      </c>
      <c r="E187" s="10">
        <f ca="1">'84 end'!K58</f>
        <v>0</v>
      </c>
      <c r="F187" s="10">
        <f ca="1">'168 end'!K58</f>
        <v>0</v>
      </c>
      <c r="G187" s="10">
        <f ca="1">'336 end'!K58</f>
        <v>0</v>
      </c>
      <c r="H187" s="10">
        <f ca="1">'672 end'!K58</f>
        <v>0</v>
      </c>
      <c r="I187" s="10">
        <f ca="1">'1344 end'!K58</f>
        <v>0</v>
      </c>
      <c r="J187" s="10">
        <f ca="1">'2688 end'!K58</f>
        <v>0</v>
      </c>
    </row>
    <row r="188" spans="1:10" x14ac:dyDescent="0.25">
      <c r="A188">
        <v>29</v>
      </c>
      <c r="C188" t="str">
        <f ca="1">OFFSET('84p stat'!$A$1,A188*20,0)</f>
        <v>non CUDA transp_AVX non hash</v>
      </c>
      <c r="D188" s="10" t="e">
        <f ca="1">'42 end'!K59</f>
        <v>#DIV/0!</v>
      </c>
      <c r="E188" s="10">
        <f ca="1">'84 end'!K59</f>
        <v>0.92402924982472734</v>
      </c>
      <c r="F188" s="10">
        <f ca="1">'168 end'!K59</f>
        <v>0.92013999684838021</v>
      </c>
      <c r="G188" s="10">
        <f ca="1">'336 end'!K59</f>
        <v>0.92218935766947918</v>
      </c>
      <c r="H188" s="10">
        <f ca="1">'672 end'!K59</f>
        <v>0.91990610067786871</v>
      </c>
      <c r="I188" s="10">
        <f ca="1">'1344 end'!K59</f>
        <v>0.91765659966968249</v>
      </c>
      <c r="J188" s="10">
        <f ca="1">'2688 end'!K59</f>
        <v>0.91745486231757156</v>
      </c>
    </row>
    <row r="189" spans="1:10" x14ac:dyDescent="0.25">
      <c r="A189">
        <v>30</v>
      </c>
      <c r="C189" t="str">
        <f ca="1">OFFSET('84p stat'!$A$1,A189*20,0)</f>
        <v>non CUDA transp_AVX_OMP Time</v>
      </c>
      <c r="D189" s="10" t="e">
        <f ca="1">'42 end'!K60</f>
        <v>#DIV/0!</v>
      </c>
      <c r="E189" s="10">
        <f ca="1">'84 end'!K60</f>
        <v>0.88614038264550443</v>
      </c>
      <c r="F189" s="10">
        <f ca="1">'168 end'!K60</f>
        <v>0.90005182656142635</v>
      </c>
      <c r="G189" s="10">
        <f ca="1">'336 end'!K60</f>
        <v>0.91258980117973809</v>
      </c>
      <c r="H189" s="10">
        <f ca="1">'672 end'!K60</f>
        <v>0.91833303852596249</v>
      </c>
      <c r="I189" s="10">
        <f ca="1">'1344 end'!K60</f>
        <v>0.91787529715036043</v>
      </c>
      <c r="J189" s="10">
        <f ca="1">'2688 end'!K60</f>
        <v>0.91851628460832135</v>
      </c>
    </row>
    <row r="190" spans="1:10" x14ac:dyDescent="0.25">
      <c r="A190">
        <v>31</v>
      </c>
      <c r="C190" t="str">
        <f ca="1">OFFSET('84p stat'!$A$1,A190*20,0)</f>
        <v>non CUDA transp_AVX_OMP</v>
      </c>
      <c r="D190" s="10" t="e">
        <f ca="1">'42 end'!K61</f>
        <v>#DIV/0!</v>
      </c>
      <c r="E190" s="10">
        <f ca="1">'84 end'!K61</f>
        <v>0</v>
      </c>
      <c r="F190" s="10">
        <f ca="1">'168 end'!K61</f>
        <v>0</v>
      </c>
      <c r="G190" s="10">
        <f ca="1">'336 end'!K61</f>
        <v>0</v>
      </c>
      <c r="H190" s="10">
        <f ca="1">'672 end'!K61</f>
        <v>0</v>
      </c>
      <c r="I190" s="10">
        <f ca="1">'1344 end'!K61</f>
        <v>0</v>
      </c>
      <c r="J190" s="10">
        <f ca="1">'2688 end'!K61</f>
        <v>0</v>
      </c>
    </row>
    <row r="191" spans="1:10" x14ac:dyDescent="0.25">
      <c r="A191">
        <v>32</v>
      </c>
      <c r="C191" t="str">
        <f ca="1">OFFSET('84p stat'!$A$1,A191*20,0)</f>
        <v>non CUDA transp_AVX_OMP non hash</v>
      </c>
      <c r="D191" s="10" t="e">
        <f ca="1">'42 end'!K62</f>
        <v>#DIV/0!</v>
      </c>
      <c r="E191" s="10">
        <f ca="1">'84 end'!K62</f>
        <v>0.92417415597705732</v>
      </c>
      <c r="F191" s="10">
        <f ca="1">'168 end'!K62</f>
        <v>0.91988093530878923</v>
      </c>
      <c r="G191" s="10">
        <f ca="1">'336 end'!K62</f>
        <v>0.92140612028812463</v>
      </c>
      <c r="H191" s="10">
        <f ca="1">'672 end'!K62</f>
        <v>0.92048063579414741</v>
      </c>
      <c r="I191" s="10">
        <f ca="1">'1344 end'!K62</f>
        <v>0.91721525515277891</v>
      </c>
      <c r="J191" s="10">
        <f ca="1">'2688 end'!K62</f>
        <v>0.91670675222235132</v>
      </c>
    </row>
    <row r="192" spans="1:10" x14ac:dyDescent="0.25">
      <c r="A192">
        <v>33</v>
      </c>
      <c r="C192" t="str">
        <f ca="1">OFFSET('84p stat'!$A$1,A192*20,0)</f>
        <v>CUDA ant add CPU_AVX_transp Time</v>
      </c>
      <c r="D192" s="10" t="e">
        <f ca="1">'42 end'!K63</f>
        <v>#DIV/0!</v>
      </c>
      <c r="E192" s="10">
        <f ca="1">'84 end'!K63</f>
        <v>0.80573257867931236</v>
      </c>
      <c r="F192" s="10">
        <f ca="1">'168 end'!K63</f>
        <v>0.81260248460096618</v>
      </c>
      <c r="G192" s="10">
        <f ca="1">'336 end'!K63</f>
        <v>0.83167649006512934</v>
      </c>
      <c r="H192" s="10">
        <f ca="1">'672 end'!K63</f>
        <v>0.85279295971668168</v>
      </c>
      <c r="I192" s="10">
        <f ca="1">'1344 end'!K63</f>
        <v>0.83531686343029277</v>
      </c>
      <c r="J192" s="10">
        <f ca="1">'2688 end'!K63</f>
        <v>0.8411971303303416</v>
      </c>
    </row>
    <row r="193" spans="1:10" x14ac:dyDescent="0.25">
      <c r="A193">
        <v>34</v>
      </c>
      <c r="C193" t="str">
        <f ca="1">OFFSET('84p stat'!$A$1,A193*20,0)</f>
        <v>CUDA ant add CPU_AVX_transp</v>
      </c>
      <c r="D193" s="10" t="e">
        <f ca="1">'42 end'!K64</f>
        <v>#DIV/0!</v>
      </c>
      <c r="E193" s="10">
        <f ca="1">'84 end'!K64</f>
        <v>0</v>
      </c>
      <c r="F193" s="10">
        <f ca="1">'168 end'!K64</f>
        <v>0</v>
      </c>
      <c r="G193" s="10">
        <f ca="1">'336 end'!K64</f>
        <v>0</v>
      </c>
      <c r="H193" s="10">
        <f ca="1">'672 end'!K64</f>
        <v>0.83670943222658134</v>
      </c>
      <c r="I193" s="10">
        <f ca="1">'1344 end'!K64</f>
        <v>0</v>
      </c>
      <c r="J193" s="10">
        <f ca="1">'2688 end'!K64</f>
        <v>0</v>
      </c>
    </row>
    <row r="194" spans="1:10" x14ac:dyDescent="0.25">
      <c r="A194">
        <v>35</v>
      </c>
      <c r="C194" t="str">
        <f ca="1">OFFSET('84p stat'!$A$1,A194*20,0)</f>
        <v>CUDA ant add CPU_AVX_transp non hash</v>
      </c>
      <c r="D194" s="10" t="e">
        <f ca="1">'42 end'!K65</f>
        <v>#DIV/0!</v>
      </c>
      <c r="E194" s="10">
        <f ca="1">'84 end'!K65</f>
        <v>0.78232361651785309</v>
      </c>
      <c r="F194" s="10">
        <f ca="1">'168 end'!K65</f>
        <v>0.79622077371522126</v>
      </c>
      <c r="G194" s="10">
        <f ca="1">'336 end'!K65</f>
        <v>0.80713876546348395</v>
      </c>
      <c r="H194" s="10">
        <f ca="1">'672 end'!K65</f>
        <v>0.79980374225463835</v>
      </c>
      <c r="I194" s="10">
        <f ca="1">'1344 end'!K65</f>
        <v>0.80437076166918131</v>
      </c>
      <c r="J194" s="10">
        <f ca="1">'2688 end'!K65</f>
        <v>0.8065333633907964</v>
      </c>
    </row>
    <row r="195" spans="1:10" x14ac:dyDescent="0.25">
      <c r="A195">
        <v>36</v>
      </c>
      <c r="C195" t="str">
        <f ca="1">OFFSET('84p stat'!$A$1,A195*20,0)</f>
        <v>CUDA opt_one_GPU</v>
      </c>
      <c r="D195" s="10">
        <f ca="1">'42 end'!K66</f>
        <v>0</v>
      </c>
      <c r="E195" s="10">
        <f ca="1">'84 end'!K66</f>
        <v>0</v>
      </c>
      <c r="F195" s="10">
        <f ca="1">'168 end'!K66</f>
        <v>0</v>
      </c>
      <c r="G195" s="10">
        <f ca="1">'336 end'!K66</f>
        <v>0</v>
      </c>
      <c r="H195" s="10">
        <f ca="1">'672 end'!K66</f>
        <v>0</v>
      </c>
      <c r="I195" s="10">
        <f ca="1">'1344 end'!K66</f>
        <v>0</v>
      </c>
      <c r="J195" s="10">
        <f ca="1">'2688 end'!K66</f>
        <v>0</v>
      </c>
    </row>
    <row r="196" spans="1:10" x14ac:dyDescent="0.25">
      <c r="A196">
        <v>37</v>
      </c>
      <c r="C196" t="str">
        <f ca="1">OFFSET('84p stat'!$A$1,A196*20,0)</f>
        <v>CUDA opt_one_GPU ant</v>
      </c>
      <c r="D196" s="10">
        <f ca="1">'42 end'!K67</f>
        <v>0</v>
      </c>
      <c r="E196" s="10">
        <f ca="1">'84 end'!K67</f>
        <v>0</v>
      </c>
      <c r="F196" s="10">
        <f ca="1">'168 end'!K67</f>
        <v>0</v>
      </c>
      <c r="G196" s="10">
        <f ca="1">'336 end'!K67</f>
        <v>0</v>
      </c>
      <c r="H196" s="10">
        <f ca="1">'672 end'!K67</f>
        <v>0</v>
      </c>
      <c r="I196" s="10">
        <f ca="1">'1344 end'!K67</f>
        <v>0</v>
      </c>
      <c r="J196" s="10">
        <f ca="1">'2688 end'!K67</f>
        <v>0</v>
      </c>
    </row>
    <row r="197" spans="1:10" x14ac:dyDescent="0.25">
      <c r="A197">
        <v>38</v>
      </c>
      <c r="C197" t="str">
        <f ca="1">OFFSET('84p stat'!$A$1,A197*20,0)</f>
        <v>CUDA opt_one_GPU ant local</v>
      </c>
      <c r="D197" s="10">
        <f ca="1">'42 end'!K68</f>
        <v>0</v>
      </c>
      <c r="E197" s="10">
        <f ca="1">'84 end'!K68</f>
        <v>0</v>
      </c>
      <c r="F197" s="10">
        <f ca="1">'168 end'!K68</f>
        <v>0</v>
      </c>
      <c r="G197" s="10">
        <f ca="1">'336 end'!K68</f>
        <v>0</v>
      </c>
      <c r="H197" s="10">
        <f ca="1">'672 end'!K68</f>
        <v>0</v>
      </c>
      <c r="I197" s="10">
        <f ca="1">'1344 end'!K68</f>
        <v>0</v>
      </c>
      <c r="J197" s="10">
        <f ca="1">'2688 end'!K68</f>
        <v>0</v>
      </c>
    </row>
    <row r="198" spans="1:10" x14ac:dyDescent="0.25">
      <c r="A198">
        <v>39</v>
      </c>
      <c r="C198" t="str">
        <f ca="1">OFFSET('84p stat'!$A$1,A198*20,0)</f>
        <v>CUDA Const</v>
      </c>
      <c r="D198" s="10">
        <f ca="1">'42 end'!K69</f>
        <v>0.35222819360303348</v>
      </c>
      <c r="E198" s="10">
        <f ca="1">'84 end'!K69</f>
        <v>0.54493916925645003</v>
      </c>
      <c r="F198" s="10">
        <f ca="1">'168 end'!K69</f>
        <v>0.82460053306158998</v>
      </c>
      <c r="G198" s="10">
        <f ca="1">'336 end'!K69</f>
        <v>0.93279590213677821</v>
      </c>
      <c r="H198" s="10">
        <f ca="1">'672 end'!K69</f>
        <v>0</v>
      </c>
      <c r="I198" s="10">
        <f ca="1">'1344 end'!K69</f>
        <v>0</v>
      </c>
      <c r="J198" s="10">
        <f ca="1">'2688 end'!K69</f>
        <v>0.94998832478833106</v>
      </c>
    </row>
    <row r="199" spans="1:10" x14ac:dyDescent="0.25">
      <c r="A199">
        <v>40</v>
      </c>
      <c r="C199" t="str">
        <f ca="1">OFFSET('84p stat'!$A$1,A199*20,0)</f>
        <v>CUDA ant Const</v>
      </c>
      <c r="D199" s="10">
        <f ca="1">'42 end'!K70</f>
        <v>0.29740070977193306</v>
      </c>
      <c r="E199" s="10">
        <f ca="1">'84 end'!K70</f>
        <v>0.43574399482854181</v>
      </c>
      <c r="F199" s="10">
        <f ca="1">'168 end'!K70</f>
        <v>0.59803769918590943</v>
      </c>
      <c r="G199" s="10">
        <f ca="1">'336 end'!K70</f>
        <v>0.73674772465192095</v>
      </c>
      <c r="H199" s="10">
        <f ca="1">'672 end'!K70</f>
        <v>0.75514919206288034</v>
      </c>
      <c r="I199" s="10">
        <f ca="1">'1344 end'!K70</f>
        <v>0.80558606974897817</v>
      </c>
      <c r="J199" s="10" t="e">
        <f ca="1">'2688 end'!K70</f>
        <v>#DIV/0!</v>
      </c>
    </row>
    <row r="200" spans="1:10" x14ac:dyDescent="0.25">
      <c r="A200">
        <v>41</v>
      </c>
      <c r="C200" t="str">
        <f ca="1">OFFSET('84p stat'!$A$1,A200*20,0)</f>
        <v>CUDA ant par Const</v>
      </c>
      <c r="D200" s="10">
        <f ca="1">'42 end'!K71</f>
        <v>0.29444768059172283</v>
      </c>
      <c r="E200" s="10">
        <f ca="1">'84 end'!K71</f>
        <v>0.4315886561422842</v>
      </c>
      <c r="F200" s="10">
        <f ca="1">'168 end'!K71</f>
        <v>0.60398668428149127</v>
      </c>
      <c r="G200" s="10">
        <f ca="1">'336 end'!K71</f>
        <v>0.72683136893865419</v>
      </c>
      <c r="H200" s="10">
        <f ca="1">'672 end'!K71</f>
        <v>0.83941900502950162</v>
      </c>
      <c r="I200" s="10">
        <f ca="1">'1344 end'!K71</f>
        <v>0.91398293619965754</v>
      </c>
      <c r="J200" s="10" t="e">
        <f ca="1">'2688 end'!K71</f>
        <v>#DIV/0!</v>
      </c>
    </row>
    <row r="201" spans="1:10" x14ac:dyDescent="0.25">
      <c r="A201">
        <v>42</v>
      </c>
      <c r="C201" t="str">
        <f ca="1">OFFSET('84p stat'!$A$1,A201*20,0)</f>
        <v>CUDA ant add CPU Const</v>
      </c>
      <c r="D201" s="10">
        <f ca="1">'42 end'!K72</f>
        <v>0.79587216999327082</v>
      </c>
      <c r="E201" s="10">
        <f ca="1">'84 end'!K72</f>
        <v>0.81252890427595081</v>
      </c>
      <c r="F201" s="10">
        <f ca="1">'168 end'!K72</f>
        <v>0.83312043089189036</v>
      </c>
      <c r="G201" s="10">
        <f ca="1">'336 end'!K72</f>
        <v>0.75443887756068551</v>
      </c>
      <c r="H201" s="10">
        <f ca="1">'672 end'!K72</f>
        <v>0.82442254778287694</v>
      </c>
      <c r="I201" s="10">
        <f ca="1">'1344 end'!K72</f>
        <v>0.82070124989345938</v>
      </c>
      <c r="J201" s="10" t="e">
        <f ca="1">'2688 end'!K72</f>
        <v>#DIV/0!</v>
      </c>
    </row>
    <row r="202" spans="1:10" x14ac:dyDescent="0.25">
      <c r="A202">
        <v>43</v>
      </c>
      <c r="C202" t="str">
        <f ca="1">OFFSET('84p stat'!$A$1,A202*20,0)</f>
        <v>CUDA opt Const</v>
      </c>
      <c r="D202" s="10">
        <f ca="1">'42 end'!K73</f>
        <v>0.34618357786190573</v>
      </c>
      <c r="E202" s="10">
        <f ca="1">'84 end'!K73</f>
        <v>0.53972381138430991</v>
      </c>
      <c r="F202" s="10">
        <f ca="1">'168 end'!K73</f>
        <v>0.82228556464639624</v>
      </c>
      <c r="G202" s="10">
        <f ca="1">'336 end'!K73</f>
        <v>0.93088807673450158</v>
      </c>
      <c r="H202" s="10">
        <f ca="1">'672 end'!K73</f>
        <v>0</v>
      </c>
      <c r="I202" s="10">
        <f ca="1">'1344 end'!K73</f>
        <v>0</v>
      </c>
      <c r="J202" s="10" t="e">
        <f ca="1">'2688 end'!K73</f>
        <v>#DIV/0!</v>
      </c>
    </row>
    <row r="203" spans="1:10" x14ac:dyDescent="0.25">
      <c r="A203">
        <v>44</v>
      </c>
      <c r="C203" t="str">
        <f ca="1">OFFSET('84p stat'!$A$1,A203*20,0)</f>
        <v>CUDA opt ant Const</v>
      </c>
      <c r="D203" s="10">
        <f ca="1">'42 end'!K74</f>
        <v>0.29365806380144244</v>
      </c>
      <c r="E203" s="10">
        <f ca="1">'84 end'!K74</f>
        <v>0.43666065003168864</v>
      </c>
      <c r="F203" s="10">
        <f ca="1">'168 end'!K74</f>
        <v>0.60090750985981556</v>
      </c>
      <c r="G203" s="10">
        <f ca="1">'336 end'!K74</f>
        <v>0.73368524327936169</v>
      </c>
      <c r="H203" s="10">
        <f ca="1">'672 end'!K74</f>
        <v>0.75092631006587263</v>
      </c>
      <c r="I203" s="10">
        <f ca="1">'1344 end'!K74</f>
        <v>0.79985315981512806</v>
      </c>
      <c r="J203" s="10" t="e">
        <f ca="1">'2688 end'!K74</f>
        <v>#DIV/0!</v>
      </c>
    </row>
    <row r="204" spans="1:10" x14ac:dyDescent="0.25">
      <c r="A204">
        <v>45</v>
      </c>
      <c r="C204" t="str">
        <f ca="1">OFFSET('84p stat'!$A$1,A204*20,0)</f>
        <v>CUDA opt ant par Const</v>
      </c>
      <c r="D204" s="10">
        <f ca="1">'42 end'!K75</f>
        <v>0.29099388202006649</v>
      </c>
      <c r="E204" s="10">
        <f ca="1">'84 end'!K75</f>
        <v>0.43593553009239155</v>
      </c>
      <c r="F204" s="10">
        <f ca="1">'168 end'!K75</f>
        <v>0.59721837575365921</v>
      </c>
      <c r="G204" s="10">
        <f ca="1">'336 end'!K75</f>
        <v>0.7306439084699502</v>
      </c>
      <c r="H204" s="10">
        <f ca="1">'672 end'!K75</f>
        <v>0.84365404546947864</v>
      </c>
      <c r="I204" s="10">
        <f ca="1">'1344 end'!K75</f>
        <v>0.9140921152698136</v>
      </c>
      <c r="J204" s="10" t="e">
        <f ca="1">'2688 end'!K75</f>
        <v>#DIV/0!</v>
      </c>
    </row>
    <row r="205" spans="1:10" x14ac:dyDescent="0.25">
      <c r="A205">
        <v>46</v>
      </c>
      <c r="C205" t="str">
        <f ca="1">OFFSET('84p stat'!$A$1,A205*20,0)</f>
        <v>CUDA ant par global</v>
      </c>
      <c r="D205" s="10">
        <f ca="1">'42 end'!K76</f>
        <v>0.29407730622282374</v>
      </c>
      <c r="E205" s="10">
        <f ca="1">'84 end'!K76</f>
        <v>0.43617925063972446</v>
      </c>
      <c r="F205" s="10">
        <f ca="1">'168 end'!K76</f>
        <v>0.597416532414909</v>
      </c>
      <c r="G205" s="10">
        <f ca="1">'336 end'!K76</f>
        <v>0.73985936037402367</v>
      </c>
      <c r="H205" s="10">
        <f ca="1">'672 end'!K76</f>
        <v>0.84471289471925326</v>
      </c>
      <c r="I205" s="10">
        <f ca="1">'1344 end'!K76</f>
        <v>0.91303248295359252</v>
      </c>
      <c r="J205" s="10">
        <f ca="1">'2688 end'!K76</f>
        <v>0.94984657450358945</v>
      </c>
    </row>
    <row r="206" spans="1:10" x14ac:dyDescent="0.25">
      <c r="A206">
        <v>47</v>
      </c>
      <c r="C206" t="str">
        <f ca="1">OFFSET('84p stat'!$A$1,A206*20,0)</f>
        <v>CUDA ant add CPU Time global</v>
      </c>
      <c r="D206" s="10">
        <f ca="1">'42 end'!K77</f>
        <v>0.78897603505769953</v>
      </c>
      <c r="E206" s="10">
        <f ca="1">'84 end'!K77</f>
        <v>0.81522663413136454</v>
      </c>
      <c r="F206" s="10">
        <f ca="1">'168 end'!K77</f>
        <v>0.82290886254133599</v>
      </c>
      <c r="G206" s="10">
        <f ca="1">'336 end'!K77</f>
        <v>0.81852568897521527</v>
      </c>
      <c r="H206" s="10">
        <f ca="1">'672 end'!K77</f>
        <v>0.81896265906600085</v>
      </c>
      <c r="I206" s="10">
        <f ca="1">'1344 end'!K77</f>
        <v>0.82016892675962294</v>
      </c>
      <c r="J206" s="10">
        <f ca="1">'2688 end'!K77</f>
        <v>0.81940073184463558</v>
      </c>
    </row>
    <row r="207" spans="1:10" x14ac:dyDescent="0.25">
      <c r="A207">
        <v>48</v>
      </c>
      <c r="C207" t="str">
        <f ca="1">OFFSET('84p stat'!$A$1,A207*20,0)</f>
        <v>CUDA opt ant par global</v>
      </c>
      <c r="D207" s="10">
        <f ca="1">'42 end'!K78</f>
        <v>0.29331390698186294</v>
      </c>
      <c r="E207" s="10">
        <f ca="1">'84 end'!K78</f>
        <v>0.43970279722622779</v>
      </c>
      <c r="F207" s="10">
        <f ca="1">'168 end'!K78</f>
        <v>0.59898742173951824</v>
      </c>
      <c r="G207" s="10">
        <f ca="1">'336 end'!K78</f>
        <v>0.7409924836769004</v>
      </c>
      <c r="H207" s="10">
        <f ca="1">'672 end'!K78</f>
        <v>0.84534925866753863</v>
      </c>
      <c r="I207" s="10">
        <f ca="1">'1344 end'!K78</f>
        <v>0.91287501723359221</v>
      </c>
      <c r="J207" s="10">
        <f ca="1">'2688 end'!K78</f>
        <v>0.94949745564256083</v>
      </c>
    </row>
    <row r="208" spans="1:10" x14ac:dyDescent="0.25">
      <c r="A208">
        <v>49</v>
      </c>
      <c r="C208">
        <f ca="1">OFFSET('84p stat'!$A$1,A208*20,0)</f>
        <v>0</v>
      </c>
      <c r="D208" s="10" t="e">
        <f ca="1">'42 end'!K79</f>
        <v>#DIV/0!</v>
      </c>
      <c r="E208" s="10" t="e">
        <f ca="1">'84 end'!K79</f>
        <v>#DIV/0!</v>
      </c>
      <c r="F208" s="10" t="e">
        <f ca="1">'168 end'!K79</f>
        <v>#DIV/0!</v>
      </c>
      <c r="G208" s="10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0" t="e">
        <f ca="1">'42 end'!K80</f>
        <v>#DIV/0!</v>
      </c>
      <c r="E209" s="10" t="e">
        <f ca="1">'84 end'!K80</f>
        <v>#DIV/0!</v>
      </c>
      <c r="F209" s="10" t="e">
        <f ca="1">'168 end'!K80</f>
        <v>#DIV/0!</v>
      </c>
      <c r="G209" s="10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0"/>
      <c r="E210" s="10"/>
      <c r="F210" s="10"/>
      <c r="G210" s="10"/>
    </row>
    <row r="211" spans="1:10" x14ac:dyDescent="0.25">
      <c r="B211" t="s">
        <v>70</v>
      </c>
      <c r="C211" t="s">
        <v>84</v>
      </c>
      <c r="D211">
        <v>42</v>
      </c>
      <c r="E211">
        <v>84</v>
      </c>
      <c r="F211">
        <v>168</v>
      </c>
      <c r="G211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0">
        <f ca="1">D160</f>
        <v>0.35163222271521349</v>
      </c>
      <c r="E212" s="10">
        <f t="shared" ref="E212:G212" ca="1" si="109">E160</f>
        <v>0.543177865511416</v>
      </c>
      <c r="F212" s="10">
        <f t="shared" ca="1" si="109"/>
        <v>0.82305367397208906</v>
      </c>
      <c r="G212" s="10">
        <f t="shared" ca="1" si="109"/>
        <v>0.93942706165033751</v>
      </c>
      <c r="H212" s="10">
        <f t="shared" ref="H212" ca="1" si="110">H160</f>
        <v>1.4589192244591864E-3</v>
      </c>
      <c r="I212" s="10">
        <f ca="1">H160</f>
        <v>1.4589192244591864E-3</v>
      </c>
      <c r="J212" s="10">
        <f ca="1">H160</f>
        <v>1.4589192244591864E-3</v>
      </c>
    </row>
    <row r="213" spans="1:10" x14ac:dyDescent="0.25">
      <c r="A213">
        <v>3</v>
      </c>
      <c r="C213" t="str">
        <f ca="1">OFFSET('42p stat'!$A$1,A213*20,0)</f>
        <v>CUDA non hash</v>
      </c>
      <c r="D213" s="10">
        <f t="shared" ref="D213:G213" ca="1" si="111">D162</f>
        <v>0.43275295429419147</v>
      </c>
      <c r="E213" s="10">
        <f t="shared" ca="1" si="111"/>
        <v>0.60484779746607831</v>
      </c>
      <c r="F213" s="10">
        <f t="shared" ca="1" si="111"/>
        <v>0.76785155552009676</v>
      </c>
      <c r="G213" s="10">
        <f t="shared" ca="1" si="111"/>
        <v>0.8980812737109517</v>
      </c>
      <c r="H213" s="10">
        <f t="shared" ref="H213" ca="1" si="112">H162</f>
        <v>0.65155326971193972</v>
      </c>
      <c r="I213" s="10">
        <f ca="1">H162</f>
        <v>0.65155326971193972</v>
      </c>
      <c r="J213" s="10">
        <f ca="1">H162</f>
        <v>0.65155326971193972</v>
      </c>
    </row>
    <row r="214" spans="1:10" x14ac:dyDescent="0.25">
      <c r="A214">
        <v>5</v>
      </c>
      <c r="C214" t="str">
        <f ca="1">OFFSET('42p stat'!$A$1,A214*20,0)</f>
        <v>CUDA ant par</v>
      </c>
      <c r="D214" s="10">
        <f t="shared" ref="D214:G214" ca="1" si="113">D164</f>
        <v>5.6469098541712087E-2</v>
      </c>
      <c r="E214" s="10">
        <f t="shared" ca="1" si="113"/>
        <v>3.8954168475481186E-2</v>
      </c>
      <c r="F214" s="10">
        <f t="shared" ca="1" si="113"/>
        <v>2.8757113940251544E-2</v>
      </c>
      <c r="G214" s="10">
        <f t="shared" ca="1" si="113"/>
        <v>0.74804152227468423</v>
      </c>
      <c r="H214" s="10">
        <f t="shared" ref="H214" ca="1" si="114">H164</f>
        <v>0.8463404943582733</v>
      </c>
      <c r="I214" s="10">
        <f ca="1">H164</f>
        <v>0.8463404943582733</v>
      </c>
      <c r="J214" s="10">
        <f ca="1">H164</f>
        <v>0.8463404943582733</v>
      </c>
    </row>
    <row r="215" spans="1:10" x14ac:dyDescent="0.25">
      <c r="A215">
        <v>7</v>
      </c>
      <c r="C215" t="str">
        <f ca="1">OFFSET('42p stat'!$A$1,A215*20,0)</f>
        <v>CUDA ant add CPU Time</v>
      </c>
      <c r="D215" s="10">
        <f t="shared" ref="D215:G215" ca="1" si="115">D166</f>
        <v>0.77759661863915741</v>
      </c>
      <c r="E215" s="10">
        <f t="shared" ca="1" si="115"/>
        <v>0.80973740520141035</v>
      </c>
      <c r="F215" s="10">
        <f t="shared" ca="1" si="115"/>
        <v>0.80543148684147736</v>
      </c>
      <c r="G215" s="10">
        <f t="shared" ca="1" si="115"/>
        <v>0.80102015942311955</v>
      </c>
      <c r="H215" s="10">
        <f t="shared" ref="H215" ca="1" si="116">H166</f>
        <v>0.79919965551171557</v>
      </c>
      <c r="I215" s="10">
        <f ca="1">H166</f>
        <v>0.79919965551171557</v>
      </c>
      <c r="J215" s="10">
        <f ca="1">H166</f>
        <v>0.79919965551171557</v>
      </c>
    </row>
    <row r="216" spans="1:10" x14ac:dyDescent="0.25">
      <c r="A216">
        <v>12</v>
      </c>
      <c r="C216" t="str">
        <f ca="1">OFFSET('42p stat'!$A$1,A216*20,0)</f>
        <v>CUDA opt Time</v>
      </c>
      <c r="D216" s="10">
        <f ca="1">D171</f>
        <v>0.34293980361789655</v>
      </c>
      <c r="E216" s="10">
        <f ca="1">E171</f>
        <v>0.53835659922853363</v>
      </c>
      <c r="F216" s="10">
        <f ca="1">F171</f>
        <v>0.82164960761348871</v>
      </c>
      <c r="G216" s="10">
        <f ca="1">G171</f>
        <v>0.93867919447477455</v>
      </c>
      <c r="H216" s="10">
        <f ca="1">H171</f>
        <v>2.0272760317781406E-3</v>
      </c>
      <c r="I216" s="10">
        <f ca="1">H171</f>
        <v>2.0272760317781406E-3</v>
      </c>
      <c r="J216" s="10">
        <f ca="1">H171</f>
        <v>2.0272760317781406E-3</v>
      </c>
    </row>
    <row r="217" spans="1:10" x14ac:dyDescent="0.25">
      <c r="A217">
        <v>10</v>
      </c>
      <c r="C217" t="str">
        <f ca="1">OFFSET('42p stat'!$A$1,A217*20,0)</f>
        <v>CUDA ant add CPU12</v>
      </c>
      <c r="D217" s="10">
        <f t="shared" ref="D217:G217" ca="1" si="117">D169</f>
        <v>0.5155448953905567</v>
      </c>
      <c r="E217" s="10">
        <f t="shared" ca="1" si="117"/>
        <v>0.58640434093225213</v>
      </c>
      <c r="F217" s="10">
        <f t="shared" ca="1" si="117"/>
        <v>0.6401003504918743</v>
      </c>
      <c r="G217" s="10">
        <f t="shared" ca="1" si="117"/>
        <v>0.65052785314302974</v>
      </c>
      <c r="H217" s="10">
        <f t="shared" ref="H217" ca="1" si="118">H169</f>
        <v>0.68772767211506192</v>
      </c>
      <c r="I217" s="10">
        <f ca="1">H169</f>
        <v>0.68772767211506192</v>
      </c>
      <c r="J217" s="10">
        <f ca="1">H169</f>
        <v>0.68772767211506192</v>
      </c>
    </row>
    <row r="218" spans="1:10" x14ac:dyDescent="0.25">
      <c r="B218" t="s">
        <v>70</v>
      </c>
      <c r="C218" t="s">
        <v>84</v>
      </c>
      <c r="D218">
        <v>42</v>
      </c>
      <c r="E218">
        <v>84</v>
      </c>
      <c r="F218">
        <v>168</v>
      </c>
      <c r="G218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0">
        <f t="shared" ref="D219:G219" ca="1" si="119">D161</f>
        <v>0</v>
      </c>
      <c r="E219" s="10">
        <f t="shared" ca="1" si="119"/>
        <v>0</v>
      </c>
      <c r="F219" s="10">
        <f t="shared" ca="1" si="119"/>
        <v>0</v>
      </c>
      <c r="G219" s="10">
        <f t="shared" ca="1" si="119"/>
        <v>0</v>
      </c>
      <c r="H219" s="10">
        <f t="shared" ref="H219" ca="1" si="120">H161</f>
        <v>0</v>
      </c>
      <c r="I219" s="10">
        <f ca="1">H161</f>
        <v>0</v>
      </c>
      <c r="J219" s="10">
        <f ca="1">H161</f>
        <v>0</v>
      </c>
    </row>
    <row r="220" spans="1:10" x14ac:dyDescent="0.25">
      <c r="A220">
        <v>4</v>
      </c>
      <c r="C220" t="str">
        <f ca="1">OFFSET('42p stat'!$A$1,A220*20,0)</f>
        <v>CUDA ant</v>
      </c>
      <c r="D220" s="10">
        <f t="shared" ref="D220:G220" ca="1" si="121">D163</f>
        <v>0.2995078425202729</v>
      </c>
      <c r="E220" s="10">
        <f t="shared" ca="1" si="121"/>
        <v>0.44247041038557089</v>
      </c>
      <c r="F220" s="10">
        <f t="shared" ca="1" si="121"/>
        <v>0.60402245101280738</v>
      </c>
      <c r="G220" s="10">
        <f t="shared" ca="1" si="121"/>
        <v>0.74911893948782804</v>
      </c>
      <c r="H220" s="10">
        <f t="shared" ref="H220" ca="1" si="122">H163</f>
        <v>0.75876411539327937</v>
      </c>
      <c r="I220" s="10">
        <f ca="1">H163</f>
        <v>0.75876411539327937</v>
      </c>
      <c r="J220" s="10">
        <f ca="1">H163</f>
        <v>0.75876411539327937</v>
      </c>
    </row>
    <row r="221" spans="1:10" x14ac:dyDescent="0.25">
      <c r="A221">
        <v>6</v>
      </c>
      <c r="C221" t="str">
        <f ca="1">OFFSET('42p stat'!$A$1,A221*20,0)</f>
        <v>CUDA ant non hash</v>
      </c>
      <c r="D221" s="10">
        <f t="shared" ref="D221:G221" ca="1" si="123">D165</f>
        <v>6.1404314472579956E-2</v>
      </c>
      <c r="E221" s="10">
        <f t="shared" ca="1" si="123"/>
        <v>4.2318175119548267E-2</v>
      </c>
      <c r="F221" s="10">
        <f t="shared" ca="1" si="123"/>
        <v>3.032717982060025E-2</v>
      </c>
      <c r="G221" s="10">
        <f t="shared" ca="1" si="123"/>
        <v>0.6994105214440165</v>
      </c>
      <c r="H221" s="10">
        <f t="shared" ref="H221" ca="1" si="124">H165</f>
        <v>0.69329188977772427</v>
      </c>
      <c r="I221" s="10">
        <f ca="1">H165</f>
        <v>0.69329188977772427</v>
      </c>
      <c r="J221" s="10">
        <f ca="1">H165</f>
        <v>0.69329188977772427</v>
      </c>
    </row>
    <row r="222" spans="1:10" x14ac:dyDescent="0.25">
      <c r="A222">
        <v>9</v>
      </c>
      <c r="C222" t="str">
        <f ca="1">OFFSET('42p stat'!$A$1,A222*20,0)</f>
        <v>CUDA ant add CPU non hash</v>
      </c>
      <c r="D222" s="10">
        <f t="shared" ref="D222:G222" ca="1" si="125">D168</f>
        <v>0.76691374712743843</v>
      </c>
      <c r="E222" s="10">
        <f t="shared" ca="1" si="125"/>
        <v>0.76840390473409981</v>
      </c>
      <c r="F222" s="10">
        <f t="shared" ca="1" si="125"/>
        <v>0.76278986799342352</v>
      </c>
      <c r="G222" s="10">
        <f t="shared" ca="1" si="125"/>
        <v>0.7589113229082679</v>
      </c>
      <c r="H222" s="10">
        <f t="shared" ref="H222" ca="1" si="126">H168</f>
        <v>0.75892387453979016</v>
      </c>
      <c r="I222" s="10">
        <f ca="1">H168</f>
        <v>0.75892387453979016</v>
      </c>
      <c r="J222" s="10">
        <f ca="1">H168</f>
        <v>0.75892387453979016</v>
      </c>
    </row>
    <row r="223" spans="1:10" x14ac:dyDescent="0.25">
      <c r="A223">
        <v>13</v>
      </c>
      <c r="C223" t="str">
        <f ca="1">OFFSET('42p stat'!$A$1,A223*20,0)</f>
        <v>CUDA opt non hash</v>
      </c>
      <c r="D223" s="10">
        <f ca="1">D172</f>
        <v>0.12952631612698179</v>
      </c>
      <c r="E223" s="10">
        <f ca="1">E172</f>
        <v>0.24406671528889534</v>
      </c>
      <c r="F223" s="10">
        <f ca="1">F172</f>
        <v>0.50895395267629773</v>
      </c>
      <c r="G223" s="10">
        <f ca="1">G172</f>
        <v>0.82410263449889798</v>
      </c>
      <c r="H223" s="10">
        <f ca="1">H172</f>
        <v>2.1239193812869908E-3</v>
      </c>
      <c r="I223" s="10">
        <f ca="1">H172</f>
        <v>2.1239193812869908E-3</v>
      </c>
      <c r="J223" s="10">
        <f ca="1">H172</f>
        <v>2.1239193812869908E-3</v>
      </c>
    </row>
    <row r="224" spans="1:10" x14ac:dyDescent="0.25">
      <c r="A224">
        <v>11</v>
      </c>
      <c r="C224" t="str">
        <f ca="1">OFFSET('42p stat'!$A$1,A224*20,0)</f>
        <v>CUDA opt</v>
      </c>
      <c r="D224" s="10">
        <f t="shared" ref="D224:G224" ca="1" si="127">D170</f>
        <v>0</v>
      </c>
      <c r="E224" s="10">
        <f t="shared" ca="1" si="127"/>
        <v>0</v>
      </c>
      <c r="F224" s="10">
        <f t="shared" ca="1" si="127"/>
        <v>0</v>
      </c>
      <c r="G224" s="10">
        <f t="shared" ca="1" si="127"/>
        <v>0</v>
      </c>
      <c r="H224" s="10">
        <f t="shared" ref="H224" ca="1" si="128">H170</f>
        <v>0</v>
      </c>
      <c r="I224" s="10">
        <f ca="1">H170</f>
        <v>0</v>
      </c>
      <c r="J224" s="10">
        <f ca="1">H170</f>
        <v>0</v>
      </c>
    </row>
    <row r="247" spans="1:10" x14ac:dyDescent="0.25">
      <c r="D247" s="10"/>
    </row>
    <row r="248" spans="1:10" x14ac:dyDescent="0.25">
      <c r="B248" t="s">
        <v>85</v>
      </c>
      <c r="C248" t="s">
        <v>84</v>
      </c>
      <c r="D248">
        <v>42</v>
      </c>
      <c r="E248">
        <v>84</v>
      </c>
      <c r="F248">
        <v>168</v>
      </c>
      <c r="G248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0">
        <f ca="1">'42 end'!L31</f>
        <v>6.7162643578505792E-4</v>
      </c>
      <c r="E249" s="10">
        <f ca="1">'84 end'!L31</f>
        <v>5.860235009307812E-4</v>
      </c>
      <c r="F249" s="10">
        <f ca="1">'168 end'!L31</f>
        <v>1.4668203528565165E-3</v>
      </c>
      <c r="G249" s="10">
        <f ca="1">'336 end'!L31</f>
        <v>1.1947538954634198E-3</v>
      </c>
      <c r="H249">
        <f ca="1">'672 end'!L31</f>
        <v>8.3717722117524832E-7</v>
      </c>
      <c r="I249">
        <f ca="1">'1344 end'!L31</f>
        <v>8.6493008763604751E-5</v>
      </c>
      <c r="J249">
        <f ca="1">'2688 end'!L31</f>
        <v>8.2184499565700505E-5</v>
      </c>
    </row>
    <row r="250" spans="1:10" x14ac:dyDescent="0.25">
      <c r="A250">
        <v>2</v>
      </c>
      <c r="C250" t="str">
        <f ca="1">OFFSET('42p stat'!$A$1,A250*20,0)</f>
        <v>CUDA</v>
      </c>
      <c r="D250" s="10" t="e">
        <f ca="1">'42 end'!L32</f>
        <v>#DIV/0!</v>
      </c>
      <c r="E250" s="10" t="e">
        <f ca="1">'84 end'!L32</f>
        <v>#DIV/0!</v>
      </c>
      <c r="F250" s="10" t="e">
        <f ca="1">'168 end'!L32</f>
        <v>#DIV/0!</v>
      </c>
      <c r="G250" s="10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0">
        <f ca="1">'42 end'!L33</f>
        <v>1.252080376820915E-3</v>
      </c>
      <c r="E251" s="10">
        <f ca="1">'84 end'!L33</f>
        <v>1.3242863230235372E-3</v>
      </c>
      <c r="F251" s="10">
        <f ca="1">'168 end'!L33</f>
        <v>5.7709022675145058E-3</v>
      </c>
      <c r="G251" s="10">
        <f ca="1">'336 end'!L33</f>
        <v>1.0110415519835483E-3</v>
      </c>
      <c r="H251">
        <f ca="1">'672 end'!L33</f>
        <v>2.3426911612501205E-3</v>
      </c>
      <c r="I251">
        <f ca="1">'1344 end'!L33</f>
        <v>1.8128312284928921E-3</v>
      </c>
      <c r="J251">
        <f ca="1">'2688 end'!L33</f>
        <v>3.8874250657429913E-3</v>
      </c>
    </row>
    <row r="252" spans="1:10" x14ac:dyDescent="0.25">
      <c r="A252">
        <v>4</v>
      </c>
      <c r="C252" t="str">
        <f ca="1">OFFSET('42p stat'!$A$1,A252*20,0)</f>
        <v>CUDA ant</v>
      </c>
      <c r="D252" s="10">
        <f ca="1">'42 end'!L34</f>
        <v>5.6423853403083312E-4</v>
      </c>
      <c r="E252" s="10">
        <f ca="1">'84 end'!L34</f>
        <v>2.6488361980146058E-4</v>
      </c>
      <c r="F252" s="10">
        <f ca="1">'168 end'!L34</f>
        <v>5.5102779459545264E-4</v>
      </c>
      <c r="G252" s="10">
        <f ca="1">'336 end'!L34</f>
        <v>7.4734196343525269E-4</v>
      </c>
      <c r="H252">
        <f ca="1">'672 end'!L34</f>
        <v>1.0663657355466812E-3</v>
      </c>
      <c r="I252">
        <f ca="1">'1344 end'!L34</f>
        <v>8.8232298803664778E-4</v>
      </c>
      <c r="J252">
        <f ca="1">'2688 end'!L34</f>
        <v>6.7789621927835978E-4</v>
      </c>
    </row>
    <row r="253" spans="1:10" x14ac:dyDescent="0.25">
      <c r="A253">
        <v>5</v>
      </c>
      <c r="C253" t="str">
        <f ca="1">OFFSET('42p stat'!$A$1,A253*20,0)</f>
        <v>CUDA ant par</v>
      </c>
      <c r="D253" s="10">
        <f ca="1">'42 end'!L35</f>
        <v>9.5673966881590339E-5</v>
      </c>
      <c r="E253" s="10">
        <f ca="1">'84 end'!L35</f>
        <v>4.7325054796084748E-5</v>
      </c>
      <c r="F253" s="10">
        <f ca="1">'168 end'!L35</f>
        <v>1.6595538604871528E-5</v>
      </c>
      <c r="G253" s="10">
        <f ca="1">'336 end'!L35</f>
        <v>3.4947037837815178E-4</v>
      </c>
      <c r="H253">
        <f ca="1">'672 end'!L35</f>
        <v>4.9738777695963732E-4</v>
      </c>
      <c r="I253">
        <f ca="1">'1344 end'!L35</f>
        <v>2.0401698139061383E-4</v>
      </c>
      <c r="J253">
        <f ca="1">'2688 end'!L35</f>
        <v>1.2052302169804314E-4</v>
      </c>
    </row>
    <row r="254" spans="1:10" x14ac:dyDescent="0.25">
      <c r="A254">
        <v>6</v>
      </c>
      <c r="C254" t="str">
        <f ca="1">OFFSET('42p stat'!$A$1,A254*20,0)</f>
        <v>CUDA ant non hash</v>
      </c>
      <c r="D254" s="10">
        <f ca="1">'42 end'!L36</f>
        <v>1.6667981978959014E-4</v>
      </c>
      <c r="E254" s="10">
        <f ca="1">'84 end'!L36</f>
        <v>7.6792206360581136E-5</v>
      </c>
      <c r="F254" s="10">
        <f ca="1">'168 end'!L36</f>
        <v>3.6702773755118769E-5</v>
      </c>
      <c r="G254" s="10">
        <f ca="1">'336 end'!L36</f>
        <v>7.9339445530646571E-4</v>
      </c>
      <c r="H254">
        <f ca="1">'672 end'!L36</f>
        <v>2.4136278562498234E-4</v>
      </c>
      <c r="I254">
        <f ca="1">'1344 end'!L36</f>
        <v>1.164142271665967E-4</v>
      </c>
      <c r="J254">
        <f ca="1">'2688 end'!L36</f>
        <v>1.1320724690700334E-4</v>
      </c>
    </row>
    <row r="255" spans="1:10" x14ac:dyDescent="0.25">
      <c r="A255">
        <v>7</v>
      </c>
      <c r="C255" t="str">
        <f ca="1">OFFSET('42p stat'!$A$1,A255*20,0)</f>
        <v>CUDA ant add CPU Time</v>
      </c>
      <c r="D255" s="10">
        <f ca="1">'42 end'!L37</f>
        <v>1.3361722715675569E-2</v>
      </c>
      <c r="E255" s="10">
        <f ca="1">'84 end'!L37</f>
        <v>4.8493868628987913E-3</v>
      </c>
      <c r="F255" s="10">
        <f ca="1">'168 end'!L37</f>
        <v>3.8197127975964124E-3</v>
      </c>
      <c r="G255" s="10">
        <f ca="1">'336 end'!L37</f>
        <v>1.313425267443334E-3</v>
      </c>
      <c r="H255">
        <f ca="1">'672 end'!L37</f>
        <v>1.5253887085439843E-3</v>
      </c>
      <c r="I255">
        <f ca="1">'1344 end'!L37</f>
        <v>9.6683455148557668E-4</v>
      </c>
      <c r="J255">
        <f ca="1">'2688 end'!L37</f>
        <v>6.4750178978036739E-4</v>
      </c>
    </row>
    <row r="256" spans="1:10" x14ac:dyDescent="0.25">
      <c r="A256">
        <v>8</v>
      </c>
      <c r="C256" t="str">
        <f ca="1">OFFSET('42p stat'!$A$1,A256*20,0)</f>
        <v>CUDA ant add CPU</v>
      </c>
      <c r="D256" s="10" t="e">
        <f ca="1">'42 end'!L38</f>
        <v>#DIV/0!</v>
      </c>
      <c r="E256" s="10" t="e">
        <f ca="1">'84 end'!L38</f>
        <v>#DIV/0!</v>
      </c>
      <c r="F256" s="10">
        <f>'168 end'!L38</f>
        <v>0</v>
      </c>
      <c r="G256" s="10" t="e">
        <f ca="1">'336 end'!L38</f>
        <v>#DIV/0!</v>
      </c>
      <c r="H256" t="e">
        <f ca="1">'672 end'!L38</f>
        <v>#DIV/0!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ant add CPU non hash</v>
      </c>
      <c r="D257" s="10">
        <f ca="1">'42 end'!L39</f>
        <v>9.2940909166279832E-3</v>
      </c>
      <c r="E257" s="10">
        <f ca="1">'84 end'!L39</f>
        <v>6.3336633872578332E-3</v>
      </c>
      <c r="F257" s="10">
        <f ca="1">'168 end'!L39</f>
        <v>4.1580683683173046E-3</v>
      </c>
      <c r="G257" s="10">
        <f ca="1">'336 end'!L39</f>
        <v>2.2262550114348768E-3</v>
      </c>
      <c r="H257">
        <f ca="1">'672 end'!L39</f>
        <v>1.4763057996572285E-3</v>
      </c>
      <c r="I257">
        <f ca="1">'1344 end'!L39</f>
        <v>6.3614275927810471E-4</v>
      </c>
      <c r="J257">
        <f ca="1">'2688 end'!L39</f>
        <v>6.4465301170942241E-4</v>
      </c>
    </row>
    <row r="258" spans="1:10" x14ac:dyDescent="0.25">
      <c r="A258">
        <v>10</v>
      </c>
      <c r="C258" t="str">
        <f ca="1">OFFSET('42p stat'!$A$1,A258*20,0)</f>
        <v>CUDA ant add CPU12</v>
      </c>
      <c r="D258" s="10">
        <f ca="1">'42 end'!L40</f>
        <v>1.6609613204834266E-3</v>
      </c>
      <c r="E258" s="10">
        <f ca="1">'84 end'!L40</f>
        <v>3.7042990096859984E-3</v>
      </c>
      <c r="F258" s="10">
        <f ca="1">'168 end'!L40</f>
        <v>2.0788100402322264E-3</v>
      </c>
      <c r="G258" s="10">
        <f ca="1">'336 end'!L40</f>
        <v>2.8663935860109842E-3</v>
      </c>
      <c r="H258">
        <f ca="1">'672 end'!L40</f>
        <v>4.1475490624569783E-3</v>
      </c>
      <c r="I258">
        <f ca="1">'1344 end'!L40</f>
        <v>1.8023795800354244E-3</v>
      </c>
      <c r="J258">
        <f ca="1">'2688 end'!L40</f>
        <v>5.8880948276748401E-4</v>
      </c>
    </row>
    <row r="259" spans="1:10" x14ac:dyDescent="0.25">
      <c r="A259">
        <v>11</v>
      </c>
      <c r="C259" t="str">
        <f ca="1">OFFSET('42p stat'!$A$1,A259*20,0)</f>
        <v>CUDA opt</v>
      </c>
      <c r="D259" s="10" t="e">
        <f ca="1">'42 end'!L41</f>
        <v>#DIV/0!</v>
      </c>
      <c r="E259" s="10" t="e">
        <f ca="1">'84 end'!L41</f>
        <v>#DIV/0!</v>
      </c>
      <c r="F259" s="10" t="e">
        <f ca="1">'168 end'!L41</f>
        <v>#DIV/0!</v>
      </c>
      <c r="G259" s="10" t="e">
        <f ca="1">'336 end'!L41</f>
        <v>#DIV/0!</v>
      </c>
      <c r="H259" t="e">
        <f ca="1">'672 end'!L41</f>
        <v>#DIV/0!</v>
      </c>
      <c r="I259" t="e">
        <f ca="1">'1344 end'!L41</f>
        <v>#DIV/0!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opt Time</v>
      </c>
      <c r="D260" s="10">
        <f ca="1">'42 end'!L42</f>
        <v>5.6486997421614294E-4</v>
      </c>
      <c r="E260" s="10">
        <f ca="1">'84 end'!L42</f>
        <v>6.4235690362905154E-4</v>
      </c>
      <c r="F260" s="10">
        <f ca="1">'168 end'!L42</f>
        <v>4.2563122256732367E-4</v>
      </c>
      <c r="G260" s="10">
        <f ca="1">'336 end'!L42</f>
        <v>1.4733975518413533E-4</v>
      </c>
      <c r="H260">
        <f ca="1">'672 end'!L42</f>
        <v>3.1593075328976762E-8</v>
      </c>
      <c r="I260">
        <f ca="1">'1344 end'!L42</f>
        <v>1.1215261929021475E-4</v>
      </c>
      <c r="J260">
        <f ca="1">'2688 end'!L42</f>
        <v>3.2573608692371608E-4</v>
      </c>
    </row>
    <row r="261" spans="1:10" x14ac:dyDescent="0.25">
      <c r="A261">
        <v>13</v>
      </c>
      <c r="C261" t="str">
        <f ca="1">OFFSET('42p stat'!$A$1,A261*20,0)</f>
        <v>CUDA opt non hash</v>
      </c>
      <c r="D261" s="10">
        <f ca="1">'42 end'!L43</f>
        <v>8.4479839274788016E-5</v>
      </c>
      <c r="E261" s="10">
        <f ca="1">'84 end'!L43</f>
        <v>2.0466769100764621E-4</v>
      </c>
      <c r="F261" s="10">
        <f ca="1">'168 end'!L43</f>
        <v>5.3927654663621274E-4</v>
      </c>
      <c r="G261" s="10">
        <f ca="1">'336 end'!L43</f>
        <v>7.7641408381335904E-4</v>
      </c>
      <c r="H261">
        <f ca="1">'672 end'!L43</f>
        <v>1.6638797502436608E-7</v>
      </c>
      <c r="I261">
        <f ca="1">'1344 end'!L43</f>
        <v>3.1889033196650084E-4</v>
      </c>
      <c r="J261">
        <f ca="1">'2688 end'!L43</f>
        <v>4.7350821185687062E-4</v>
      </c>
    </row>
    <row r="262" spans="1:10" x14ac:dyDescent="0.25">
      <c r="A262">
        <v>14</v>
      </c>
      <c r="C262" t="str">
        <f ca="1">OFFSET('42p stat'!$A$1,A262*20,0)</f>
        <v>CUDA opt ant</v>
      </c>
      <c r="D262" s="10">
        <f ca="1">'42 end'!L44</f>
        <v>0</v>
      </c>
      <c r="E262" s="10">
        <f ca="1">'84 end'!L44</f>
        <v>4.6449765443864864E-4</v>
      </c>
      <c r="F262" s="10">
        <f ca="1">'168 end'!L44</f>
        <v>6.844260483615702E-4</v>
      </c>
      <c r="G262" s="10">
        <f ca="1">'336 end'!L44</f>
        <v>5.5578898178045228E-4</v>
      </c>
      <c r="H262">
        <f ca="1">'672 end'!L44</f>
        <v>6.6087160778416441E-4</v>
      </c>
      <c r="I262">
        <f ca="1">'1344 end'!L44</f>
        <v>6.709999861590853E-4</v>
      </c>
      <c r="J262">
        <f ca="1">'2688 end'!L44</f>
        <v>7.537191405280739E-4</v>
      </c>
    </row>
    <row r="263" spans="1:10" x14ac:dyDescent="0.25">
      <c r="A263">
        <v>15</v>
      </c>
      <c r="C263" t="str">
        <f ca="1">OFFSET('42p stat'!$A$1,A263*20,0)</f>
        <v>CUDA opt ant non hash</v>
      </c>
      <c r="D263" s="10">
        <f ca="1">'42 end'!L45</f>
        <v>0</v>
      </c>
      <c r="E263" s="10">
        <f ca="1">'84 end'!L45</f>
        <v>3.1948777605773573E-4</v>
      </c>
      <c r="F263" s="10">
        <f ca="1">'168 end'!L45</f>
        <v>4.3858341362868413E-4</v>
      </c>
      <c r="G263" s="10">
        <f ca="1">'336 end'!L45</f>
        <v>9.6789988393115769E-4</v>
      </c>
      <c r="H263">
        <f ca="1">'672 end'!L45</f>
        <v>3.2061444964662683E-4</v>
      </c>
      <c r="I263">
        <f ca="1">'1344 end'!L45</f>
        <v>1.3922343596091036E-4</v>
      </c>
      <c r="J263">
        <f ca="1">'2688 end'!L45</f>
        <v>6.2507627633783626E-5</v>
      </c>
    </row>
    <row r="264" spans="1:10" x14ac:dyDescent="0.25">
      <c r="A264">
        <v>16</v>
      </c>
      <c r="C264" t="str">
        <f ca="1">OFFSET('42p stat'!$A$1,A264*20,0)</f>
        <v>CUDA opt ant par</v>
      </c>
      <c r="D264" s="10">
        <f ca="1">'42 end'!L46</f>
        <v>0</v>
      </c>
      <c r="E264" s="10">
        <f ca="1">'84 end'!L46</f>
        <v>4.541657974962667E-4</v>
      </c>
      <c r="F264" s="10">
        <f ca="1">'168 end'!L46</f>
        <v>3.1112293759695092E-4</v>
      </c>
      <c r="G264" s="10">
        <f ca="1">'336 end'!L46</f>
        <v>8.4037655100134177E-4</v>
      </c>
      <c r="H264">
        <f ca="1">'672 end'!L46</f>
        <v>3.16539843342937E-4</v>
      </c>
      <c r="I264">
        <f ca="1">'1344 end'!L46</f>
        <v>3.1049512010883351E-4</v>
      </c>
      <c r="J264">
        <f ca="1">'2688 end'!L46</f>
        <v>9.5358619141105685E-5</v>
      </c>
    </row>
    <row r="265" spans="1:10" x14ac:dyDescent="0.25">
      <c r="A265">
        <v>17</v>
      </c>
      <c r="C265" t="str">
        <f ca="1">OFFSET('42p stat'!$A$1,A265*20,0)</f>
        <v>non CUDA Time</v>
      </c>
      <c r="D265" s="10" t="e">
        <f ca="1">'42 end'!L47</f>
        <v>#VALUE!</v>
      </c>
      <c r="E265" s="10">
        <f ca="1">'84 end'!L47</f>
        <v>3.8331521449165708E-3</v>
      </c>
      <c r="F265" s="10">
        <f ca="1">'168 end'!L47</f>
        <v>5.6988554749007577E-3</v>
      </c>
      <c r="G265" s="10">
        <f ca="1">'336 end'!L47</f>
        <v>3.0506952130571544E-3</v>
      </c>
      <c r="H265">
        <f ca="1">'672 end'!L47</f>
        <v>8.2804293737869308E-3</v>
      </c>
      <c r="I265">
        <f ca="1">'1344 end'!L47</f>
        <v>2.3136461413220178E-3</v>
      </c>
      <c r="J265">
        <f ca="1">'2688 end'!L47</f>
        <v>2.1194406275758981E-3</v>
      </c>
    </row>
    <row r="266" spans="1:10" x14ac:dyDescent="0.25">
      <c r="A266">
        <v>18</v>
      </c>
      <c r="C266" t="str">
        <f ca="1">OFFSET('42p stat'!$A$1,A266*20,0)</f>
        <v>non CUDA</v>
      </c>
      <c r="D266" s="10" t="e">
        <f ca="1">'42 end'!L48</f>
        <v>#DIV/0!</v>
      </c>
      <c r="E266" s="10" t="e">
        <f ca="1">'84 end'!L48</f>
        <v>#DIV/0!</v>
      </c>
      <c r="F266" s="10" t="e">
        <f ca="1">'168 end'!L48</f>
        <v>#DIV/0!</v>
      </c>
      <c r="G266" s="10" t="e">
        <f ca="1">'336 end'!L48</f>
        <v>#DIV/0!</v>
      </c>
      <c r="H266" t="e">
        <f ca="1">'672 end'!L48</f>
        <v>#DIV/0!</v>
      </c>
      <c r="I266" t="e">
        <f ca="1">'1344 end'!L48</f>
        <v>#DIV/0!</v>
      </c>
      <c r="J266" t="e">
        <f ca="1">'2688 end'!L48</f>
        <v>#DIV/0!</v>
      </c>
    </row>
    <row r="267" spans="1:10" x14ac:dyDescent="0.25">
      <c r="A267">
        <v>19</v>
      </c>
      <c r="C267" t="str">
        <f ca="1">OFFSET('42p stat'!$A$1,A267*20,0)</f>
        <v>non CUDA non hash</v>
      </c>
      <c r="D267" s="10">
        <f ca="1">'42 end'!L49</f>
        <v>5.4182074383105116E-4</v>
      </c>
      <c r="E267" s="10">
        <f ca="1">'84 end'!L49</f>
        <v>2.808069071763846E-3</v>
      </c>
      <c r="F267" s="10">
        <f ca="1">'168 end'!L49</f>
        <v>2.2674475466212709E-3</v>
      </c>
      <c r="G267" s="10">
        <f ca="1">'336 end'!L49</f>
        <v>2.3170201893071883E-3</v>
      </c>
      <c r="H267">
        <f ca="1">'672 end'!L49</f>
        <v>1.0114583962348421E-2</v>
      </c>
      <c r="I267">
        <f ca="1">'1344 end'!L49</f>
        <v>1.4018063218911717E-3</v>
      </c>
      <c r="J267">
        <f ca="1">'2688 end'!L49</f>
        <v>9.3656620305752653E-4</v>
      </c>
    </row>
    <row r="268" spans="1:10" x14ac:dyDescent="0.25">
      <c r="A268">
        <v>20</v>
      </c>
      <c r="C268" t="str">
        <f ca="1">OFFSET('42p stat'!$A$1,A268*20,0)</f>
        <v>Classic ACO</v>
      </c>
      <c r="D268" s="10">
        <f ca="1">'42 end'!L50</f>
        <v>2.1683184552635712E-5</v>
      </c>
      <c r="E268" s="10">
        <f ca="1">'84 end'!L50</f>
        <v>8.8518065557188492E-4</v>
      </c>
      <c r="F268" s="10">
        <f ca="1">'168 end'!L50</f>
        <v>3.2186529667488895E-3</v>
      </c>
      <c r="G268" s="10">
        <f ca="1">'336 end'!L50</f>
        <v>1.0918051268777745E-3</v>
      </c>
      <c r="H268">
        <f ca="1">'672 end'!L50</f>
        <v>6.0490661727444616E-3</v>
      </c>
      <c r="I268">
        <f ca="1">'1344 end'!L50</f>
        <v>4.8333083540945E-3</v>
      </c>
      <c r="J268">
        <f ca="1">'2688 end'!L50</f>
        <v>4.6513915480560254E-3</v>
      </c>
    </row>
    <row r="269" spans="1:10" x14ac:dyDescent="0.25">
      <c r="A269">
        <v>21</v>
      </c>
      <c r="C269" t="str">
        <f ca="1">OFFSET('42p stat'!$A$1,A269*20,0)</f>
        <v>Classic ACO non hash</v>
      </c>
      <c r="D269" s="10">
        <f ca="1">'42 end'!L51</f>
        <v>8.4801280363585663E-5</v>
      </c>
      <c r="E269" s="10">
        <f ca="1">'84 end'!L51</f>
        <v>1.4889667723719945E-3</v>
      </c>
      <c r="F269" s="10">
        <f ca="1">'168 end'!L51</f>
        <v>3.7730437795378095E-3</v>
      </c>
      <c r="G269" s="10">
        <f ca="1">'336 end'!L51</f>
        <v>1.9857855642399632E-3</v>
      </c>
      <c r="H269">
        <f ca="1">'672 end'!L51</f>
        <v>8.1018832740705239E-3</v>
      </c>
      <c r="I269">
        <f ca="1">'1344 end'!L51</f>
        <v>3.8707292149943814E-4</v>
      </c>
      <c r="J269">
        <f ca="1">'2688 end'!L51</f>
        <v>3.3173136125388266E-3</v>
      </c>
    </row>
    <row r="270" spans="1:10" x14ac:dyDescent="0.25">
      <c r="A270">
        <v>22</v>
      </c>
      <c r="C270" t="str">
        <f ca="1">OFFSET('42p stat'!$A$1,A270*20,0)</f>
        <v>omp</v>
      </c>
      <c r="D270" s="10">
        <f ca="1">'42 end'!L52</f>
        <v>4.3444037620494509E-4</v>
      </c>
      <c r="E270" s="10">
        <f ca="1">'84 end'!L52</f>
        <v>2.6012882676557693E-3</v>
      </c>
      <c r="F270" s="10">
        <f ca="1">'168 end'!L52</f>
        <v>1.2593360349897624E-3</v>
      </c>
      <c r="G270" s="10">
        <f ca="1">'336 end'!L52</f>
        <v>2.4453838228152857E-3</v>
      </c>
      <c r="H270">
        <f ca="1">'672 end'!L52</f>
        <v>2.2629870078080161E-3</v>
      </c>
      <c r="I270">
        <f ca="1">'1344 end'!L52</f>
        <v>1.6970593149762286E-3</v>
      </c>
      <c r="J270">
        <f ca="1">'2688 end'!L52</f>
        <v>1.0847759429939942E-3</v>
      </c>
    </row>
    <row r="271" spans="1:10" x14ac:dyDescent="0.25">
      <c r="A271">
        <v>23</v>
      </c>
      <c r="C271" t="str">
        <f ca="1">OFFSET('42p stat'!$A$1,A271*20,0)</f>
        <v>omp non hash</v>
      </c>
      <c r="D271" s="10">
        <f ca="1">'42 end'!L53</f>
        <v>8.4051066866461374E-4</v>
      </c>
      <c r="E271" s="10">
        <f ca="1">'84 end'!L53</f>
        <v>3.4605214594116401E-3</v>
      </c>
      <c r="F271" s="10">
        <f ca="1">'168 end'!L53</f>
        <v>2.0417443236359248E-3</v>
      </c>
      <c r="G271" s="10">
        <f ca="1">'336 end'!L53</f>
        <v>2.0702294979079916E-3</v>
      </c>
      <c r="H271">
        <f ca="1">'672 end'!L53</f>
        <v>2.9480691734805465E-3</v>
      </c>
      <c r="I271">
        <f ca="1">'1344 end'!L53</f>
        <v>1.657265162234637E-3</v>
      </c>
      <c r="J271">
        <f ca="1">'2688 end'!L53</f>
        <v>1.0060916601058077E-3</v>
      </c>
    </row>
    <row r="272" spans="1:10" x14ac:dyDescent="0.25">
      <c r="A272">
        <v>24</v>
      </c>
      <c r="C272" t="str">
        <f ca="1">OFFSET('42p stat'!$A$1,A272*20,0)</f>
        <v>non CUDA transp Time</v>
      </c>
      <c r="D272" s="10">
        <f ca="1">'42 end'!L54</f>
        <v>1.0284845342645125E-3</v>
      </c>
      <c r="E272" s="10">
        <f ca="1">'84 end'!L54</f>
        <v>3.5934942971639944E-3</v>
      </c>
      <c r="F272" s="10">
        <f ca="1">'168 end'!L54</f>
        <v>2.4035790125232106E-3</v>
      </c>
      <c r="G272" s="10">
        <f ca="1">'336 end'!L54</f>
        <v>2.9748550066683111E-3</v>
      </c>
      <c r="H272">
        <f ca="1">'672 end'!L54</f>
        <v>8.0233616517113356E-3</v>
      </c>
      <c r="I272">
        <f ca="1">'1344 end'!L54</f>
        <v>3.1310036456701574E-3</v>
      </c>
      <c r="J272">
        <f ca="1">'2688 end'!L54</f>
        <v>9.8194712875731907E-3</v>
      </c>
    </row>
    <row r="273" spans="1:10" x14ac:dyDescent="0.25">
      <c r="A273">
        <v>25</v>
      </c>
      <c r="C273" t="str">
        <f ca="1">OFFSET('42p stat'!$A$1,A273*20,0)</f>
        <v>non CUDA transp</v>
      </c>
      <c r="D273" s="10" t="e">
        <f ca="1">'42 end'!L55</f>
        <v>#DIV/0!</v>
      </c>
      <c r="E273" s="10" t="e">
        <f ca="1">'84 end'!L55</f>
        <v>#DIV/0!</v>
      </c>
      <c r="F273" s="10" t="e">
        <f ca="1">'168 end'!L55</f>
        <v>#DIV/0!</v>
      </c>
      <c r="G273" s="10" t="e">
        <f ca="1">'336 end'!L55</f>
        <v>#DIV/0!</v>
      </c>
      <c r="H273" t="e">
        <f ca="1">'672 end'!L55</f>
        <v>#DIV/0!</v>
      </c>
      <c r="I273" t="e">
        <f ca="1">'1344 end'!L55</f>
        <v>#DIV/0!</v>
      </c>
      <c r="J273" t="e">
        <f ca="1">'2688 end'!L55</f>
        <v>#DIV/0!</v>
      </c>
    </row>
    <row r="274" spans="1:10" x14ac:dyDescent="0.25">
      <c r="A274">
        <v>26</v>
      </c>
      <c r="C274" t="str">
        <f ca="1">OFFSET('42p stat'!$A$1,A274*20,0)</f>
        <v>non CUDA transp non hash</v>
      </c>
      <c r="D274" s="10">
        <f ca="1">'42 end'!L56</f>
        <v>1.172221821951125E-3</v>
      </c>
      <c r="E274" s="10">
        <f ca="1">'84 end'!L56</f>
        <v>3.833150670801764E-3</v>
      </c>
      <c r="F274" s="10">
        <f ca="1">'168 end'!L56</f>
        <v>3.1610526064318975E-3</v>
      </c>
      <c r="G274" s="10">
        <f ca="1">'336 end'!L56</f>
        <v>3.0761344679091215E-3</v>
      </c>
      <c r="H274">
        <f ca="1">'672 end'!L56</f>
        <v>3.7340135303101916E-3</v>
      </c>
      <c r="I274">
        <f ca="1">'1344 end'!L56</f>
        <v>2.9580121637477756E-3</v>
      </c>
      <c r="J274">
        <f ca="1">'2688 end'!L56</f>
        <v>9.9382723782325648E-3</v>
      </c>
    </row>
    <row r="275" spans="1:10" x14ac:dyDescent="0.25">
      <c r="A275">
        <v>27</v>
      </c>
      <c r="C275" t="str">
        <f ca="1">OFFSET('84p stat'!$A$1,A275*20,0)</f>
        <v>non CUDA transp_AVX Time</v>
      </c>
      <c r="D275" s="10" t="e">
        <f ca="1">'42 end'!L57</f>
        <v>#DIV/0!</v>
      </c>
      <c r="E275" s="10">
        <f ca="1">'84 end'!L57</f>
        <v>2.5410219722845715E-3</v>
      </c>
      <c r="F275" s="10">
        <f ca="1">'168 end'!L57</f>
        <v>2.7611452355870594E-3</v>
      </c>
      <c r="G275" s="10">
        <f ca="1">'336 end'!L57</f>
        <v>2.405551399379844E-3</v>
      </c>
      <c r="H275">
        <f ca="1">'672 end'!L57</f>
        <v>3.5638352033883973E-3</v>
      </c>
      <c r="I275">
        <f ca="1">'1344 end'!L57</f>
        <v>2.644558069082681E-3</v>
      </c>
      <c r="J275">
        <f ca="1">'2688 end'!L57</f>
        <v>1.2996583233982109E-2</v>
      </c>
    </row>
    <row r="276" spans="1:10" x14ac:dyDescent="0.25">
      <c r="A276">
        <v>28</v>
      </c>
      <c r="C276" t="str">
        <f ca="1">OFFSET('84p stat'!$A$1,A276*20,0)</f>
        <v>non CUDA transp_AVX</v>
      </c>
      <c r="D276" s="10" t="e">
        <f ca="1">'42 end'!L58</f>
        <v>#DIV/0!</v>
      </c>
      <c r="E276" s="10" t="e">
        <f ca="1">'84 end'!L58</f>
        <v>#DIV/0!</v>
      </c>
      <c r="F276" s="10" t="e">
        <f ca="1">'168 end'!L58</f>
        <v>#DIV/0!</v>
      </c>
      <c r="G276" s="10" t="e">
        <f ca="1">'336 end'!L58</f>
        <v>#DIV/0!</v>
      </c>
      <c r="H276" t="e">
        <f ca="1">'672 end'!L58</f>
        <v>#DIV/0!</v>
      </c>
      <c r="I276" t="e">
        <f ca="1">'1344 end'!L58</f>
        <v>#DIV/0!</v>
      </c>
      <c r="J276" t="e">
        <f ca="1">'2688 end'!L58</f>
        <v>#DIV/0!</v>
      </c>
    </row>
    <row r="277" spans="1:10" x14ac:dyDescent="0.25">
      <c r="A277">
        <v>29</v>
      </c>
      <c r="C277" t="str">
        <f ca="1">OFFSET('84p stat'!$A$1,A277*20,0)</f>
        <v>non CUDA transp_AVX non hash</v>
      </c>
      <c r="D277" s="10" t="e">
        <f ca="1">'42 end'!L59</f>
        <v>#DIV/0!</v>
      </c>
      <c r="E277" s="10">
        <f ca="1">'84 end'!L59</f>
        <v>2.663437562102878E-3</v>
      </c>
      <c r="F277" s="10">
        <f ca="1">'168 end'!L59</f>
        <v>2.1139311567189337E-3</v>
      </c>
      <c r="G277" s="10">
        <f ca="1">'336 end'!L59</f>
        <v>2.2406969967426102E-3</v>
      </c>
      <c r="H277">
        <f ca="1">'672 end'!L59</f>
        <v>8.0828197264278725E-3</v>
      </c>
      <c r="I277">
        <f ca="1">'1344 end'!L59</f>
        <v>2.9364408693811836E-3</v>
      </c>
      <c r="J277">
        <f ca="1">'2688 end'!L59</f>
        <v>1.6572756716196391E-2</v>
      </c>
    </row>
    <row r="278" spans="1:10" x14ac:dyDescent="0.25">
      <c r="A278">
        <v>30</v>
      </c>
      <c r="C278" t="str">
        <f ca="1">OFFSET('84p stat'!$A$1,A278*20,0)</f>
        <v>non CUDA transp_AVX_OMP Time</v>
      </c>
      <c r="D278" s="10" t="e">
        <f ca="1">'42 end'!L60</f>
        <v>#DIV/0!</v>
      </c>
      <c r="E278" s="10">
        <f ca="1">'84 end'!L60</f>
        <v>0</v>
      </c>
      <c r="F278" s="10">
        <f ca="1">'168 end'!L60</f>
        <v>2.5100718241059606E-3</v>
      </c>
      <c r="G278" s="10">
        <f ca="1">'336 end'!L60</f>
        <v>1.9944431546981356E-3</v>
      </c>
      <c r="H278">
        <f ca="1">'672 end'!L60</f>
        <v>1.409941459353716E-2</v>
      </c>
      <c r="I278">
        <f ca="1">'1344 end'!L60</f>
        <v>2.7703518972427301E-3</v>
      </c>
      <c r="J278">
        <f ca="1">'2688 end'!L60</f>
        <v>1.9412996251314558E-3</v>
      </c>
    </row>
    <row r="279" spans="1:10" x14ac:dyDescent="0.25">
      <c r="A279">
        <v>31</v>
      </c>
      <c r="C279" t="str">
        <f ca="1">OFFSET('84p stat'!$A$1,A279*20,0)</f>
        <v>non CUDA transp_AVX_OMP</v>
      </c>
      <c r="D279" s="10" t="e">
        <f ca="1">'42 end'!L61</f>
        <v>#DIV/0!</v>
      </c>
      <c r="E279" s="10" t="e">
        <f ca="1">'84 end'!L61</f>
        <v>#DIV/0!</v>
      </c>
      <c r="F279" s="10" t="e">
        <f ca="1">'168 end'!L61</f>
        <v>#DIV/0!</v>
      </c>
      <c r="G279" s="10" t="e">
        <f ca="1">'336 end'!L61</f>
        <v>#DIV/0!</v>
      </c>
      <c r="H279" t="e">
        <f ca="1">'672 end'!L61</f>
        <v>#DIV/0!</v>
      </c>
      <c r="I279" t="e">
        <f ca="1">'1344 end'!L61</f>
        <v>#DIV/0!</v>
      </c>
      <c r="J279" t="e">
        <f ca="1">'2688 end'!L61</f>
        <v>#DIV/0!</v>
      </c>
    </row>
    <row r="280" spans="1:10" x14ac:dyDescent="0.25">
      <c r="A280">
        <v>32</v>
      </c>
      <c r="C280" t="str">
        <f ca="1">OFFSET('84p stat'!$A$1,A280*20,0)</f>
        <v>non CUDA transp_AVX_OMP non hash</v>
      </c>
      <c r="D280" s="10" t="e">
        <f ca="1">'42 end'!L62</f>
        <v>#DIV/0!</v>
      </c>
      <c r="E280" s="10">
        <f ca="1">'84 end'!L62</f>
        <v>0</v>
      </c>
      <c r="F280" s="10">
        <f ca="1">'168 end'!L62</f>
        <v>2.9636900888573279E-3</v>
      </c>
      <c r="G280" s="10">
        <f ca="1">'336 end'!L62</f>
        <v>2.3569882247165674E-3</v>
      </c>
      <c r="H280">
        <f ca="1">'672 end'!L62</f>
        <v>3.7816712069907938E-3</v>
      </c>
      <c r="I280">
        <f ca="1">'1344 end'!L62</f>
        <v>2.8090471132740167E-3</v>
      </c>
      <c r="J280">
        <f ca="1">'2688 end'!L62</f>
        <v>1.8046214350659858E-3</v>
      </c>
    </row>
    <row r="281" spans="1:10" x14ac:dyDescent="0.25">
      <c r="A281">
        <v>33</v>
      </c>
      <c r="C281" t="str">
        <f ca="1">OFFSET('84p stat'!$A$1,A281*20,0)</f>
        <v>CUDA ant add CPU_AVX_transp Time</v>
      </c>
      <c r="D281" s="10" t="e">
        <f ca="1">'42 end'!L63</f>
        <v>#DIV/0!</v>
      </c>
      <c r="E281" s="10">
        <f ca="1">'84 end'!L63</f>
        <v>0</v>
      </c>
      <c r="F281" s="10">
        <f ca="1">'168 end'!L63</f>
        <v>2.5158967105280448E-2</v>
      </c>
      <c r="G281" s="10">
        <f ca="1">'336 end'!L63</f>
        <v>2.9230986969646278E-3</v>
      </c>
      <c r="H281">
        <f ca="1">'672 end'!L63</f>
        <v>4.2476421692112564E-3</v>
      </c>
      <c r="I281">
        <f ca="1">'1344 end'!L63</f>
        <v>1.3775669667162066E-3</v>
      </c>
      <c r="J281">
        <f ca="1">'2688 end'!L63</f>
        <v>9.5654929872849713E-4</v>
      </c>
    </row>
    <row r="282" spans="1:10" x14ac:dyDescent="0.25">
      <c r="A282">
        <v>34</v>
      </c>
      <c r="C282" t="str">
        <f ca="1">OFFSET('84p stat'!$A$1,A282*20,0)</f>
        <v>CUDA ant add CPU_AVX_transp</v>
      </c>
      <c r="D282" s="10" t="e">
        <f ca="1">'42 end'!L64</f>
        <v>#DIV/0!</v>
      </c>
      <c r="E282" s="10" t="e">
        <f ca="1">'84 end'!L64</f>
        <v>#VALUE!</v>
      </c>
      <c r="F282" s="10" t="e">
        <f ca="1">'168 end'!L64</f>
        <v>#DIV/0!</v>
      </c>
      <c r="G282" s="10" t="e">
        <f ca="1">'336 end'!L64</f>
        <v>#DIV/0!</v>
      </c>
      <c r="H282">
        <f ca="1">'672 end'!L64</f>
        <v>9.9935450393949369E-4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 t="str">
        <f ca="1">OFFSET('84p stat'!$A$1,A283*20,0)</f>
        <v>CUDA ant add CPU_AVX_transp non hash</v>
      </c>
      <c r="D283" s="10" t="e">
        <f ca="1">'42 end'!L65</f>
        <v>#DIV/0!</v>
      </c>
      <c r="E283" s="10">
        <f ca="1">'84 end'!L65</f>
        <v>5.4138027260139257E-4</v>
      </c>
      <c r="F283" s="10">
        <f ca="1">'168 end'!L65</f>
        <v>3.2521410251304377E-3</v>
      </c>
      <c r="G283" s="10">
        <f ca="1">'336 end'!L65</f>
        <v>1.9839866927031757E-3</v>
      </c>
      <c r="H283">
        <f ca="1">'672 end'!L65</f>
        <v>1.1507369345015283E-3</v>
      </c>
      <c r="I283">
        <f ca="1">'1344 end'!L65</f>
        <v>1.5452485775111302E-3</v>
      </c>
      <c r="J283">
        <f ca="1">'2688 end'!L65</f>
        <v>9.0656319310904307E-4</v>
      </c>
    </row>
    <row r="284" spans="1:10" x14ac:dyDescent="0.25">
      <c r="A284">
        <v>36</v>
      </c>
      <c r="C284" t="str">
        <f ca="1">OFFSET('84p stat'!$A$1,A284*20,0)</f>
        <v>CUDA opt_one_GPU</v>
      </c>
      <c r="D284" s="10" t="e">
        <f ca="1">'42 end'!L66</f>
        <v>#DIV/0!</v>
      </c>
      <c r="E284" s="10" t="e">
        <f ca="1">'84 end'!L66</f>
        <v>#DIV/0!</v>
      </c>
      <c r="F284" s="10" t="e">
        <f ca="1">'168 end'!L66</f>
        <v>#DIV/0!</v>
      </c>
      <c r="G284" s="10" t="e">
        <f ca="1">'336 end'!L66</f>
        <v>#DIV/0!</v>
      </c>
      <c r="H284" t="e">
        <f ca="1">'672 end'!L66</f>
        <v>#DIV/0!</v>
      </c>
      <c r="I284" t="e">
        <f ca="1">'1344 end'!L66</f>
        <v>#DIV/0!</v>
      </c>
      <c r="J284" t="e">
        <f ca="1">'2688 end'!L66</f>
        <v>#DIV/0!</v>
      </c>
    </row>
    <row r="285" spans="1:10" x14ac:dyDescent="0.25">
      <c r="A285">
        <v>37</v>
      </c>
      <c r="C285" t="str">
        <f ca="1">OFFSET('84p stat'!$A$1,A285*20,0)</f>
        <v>CUDA opt_one_GPU ant</v>
      </c>
      <c r="D285" s="10" t="e">
        <f ca="1">'42 end'!L67</f>
        <v>#DIV/0!</v>
      </c>
      <c r="E285" s="10" t="e">
        <f ca="1">'84 end'!L67</f>
        <v>#DIV/0!</v>
      </c>
      <c r="F285" s="10" t="e">
        <f ca="1">'168 end'!L67</f>
        <v>#DIV/0!</v>
      </c>
      <c r="G285" s="10" t="e">
        <f ca="1">'336 end'!L67</f>
        <v>#DIV/0!</v>
      </c>
      <c r="H285" t="e">
        <f ca="1">'672 end'!L67</f>
        <v>#DIV/0!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 t="str">
        <f ca="1">OFFSET('84p stat'!$A$1,A286*20,0)</f>
        <v>CUDA opt_one_GPU ant local</v>
      </c>
      <c r="D286" s="10" t="e">
        <f ca="1">'42 end'!L68</f>
        <v>#DIV/0!</v>
      </c>
      <c r="E286" s="10" t="e">
        <f ca="1">'84 end'!L68</f>
        <v>#DIV/0!</v>
      </c>
      <c r="F286" s="10" t="e">
        <f ca="1">'168 end'!L68</f>
        <v>#DIV/0!</v>
      </c>
      <c r="G286" s="10" t="e">
        <f ca="1">'336 end'!L68</f>
        <v>#DIV/0!</v>
      </c>
      <c r="H286" t="e">
        <f ca="1">'672 end'!L68</f>
        <v>#DIV/0!</v>
      </c>
      <c r="I286" t="e">
        <f ca="1">'1344 end'!L68</f>
        <v>#DIV/0!</v>
      </c>
      <c r="J286" t="e">
        <f ca="1">'2688 end'!L68</f>
        <v>#DIV/0!</v>
      </c>
    </row>
    <row r="287" spans="1:10" x14ac:dyDescent="0.25">
      <c r="A287">
        <v>39</v>
      </c>
      <c r="C287" t="str">
        <f ca="1">OFFSET('84p stat'!$A$1,A287*20,0)</f>
        <v>CUDA Const</v>
      </c>
      <c r="D287" s="10">
        <f ca="1">'42 end'!L69</f>
        <v>2.9167650102212059E-4</v>
      </c>
      <c r="E287" s="10">
        <f ca="1">'84 end'!L69</f>
        <v>1.1743869385824906E-4</v>
      </c>
      <c r="F287" s="10">
        <f ca="1">'168 end'!L69</f>
        <v>1.0111075014400082E-3</v>
      </c>
      <c r="G287" s="10">
        <f ca="1">'336 end'!L69</f>
        <v>2.5708469631487165E-3</v>
      </c>
      <c r="H287" t="e">
        <f ca="1">'672 end'!L69</f>
        <v>#DIV/0!</v>
      </c>
      <c r="I287" t="e">
        <f ca="1">'1344 end'!L69</f>
        <v>#DIV/0!</v>
      </c>
      <c r="J287">
        <f ca="1">'2688 end'!L69</f>
        <v>1.8516231358955038E-4</v>
      </c>
    </row>
    <row r="288" spans="1:10" x14ac:dyDescent="0.25">
      <c r="A288">
        <v>40</v>
      </c>
      <c r="C288" t="str">
        <f ca="1">OFFSET('84p stat'!$A$1,A288*20,0)</f>
        <v>CUDA ant Const</v>
      </c>
      <c r="D288" s="10">
        <f ca="1">'42 end'!L70</f>
        <v>1.4386406049406899E-4</v>
      </c>
      <c r="E288" s="10">
        <f ca="1">'84 end'!L70</f>
        <v>9.0858873537923585E-5</v>
      </c>
      <c r="F288" s="10">
        <f ca="1">'168 end'!L70</f>
        <v>7.9984621138013854E-4</v>
      </c>
      <c r="G288" s="10">
        <f ca="1">'336 end'!L70</f>
        <v>2.3249696370837491E-3</v>
      </c>
      <c r="H288">
        <f ca="1">'672 end'!L70</f>
        <v>4.6874641676341439E-4</v>
      </c>
      <c r="I288">
        <f ca="1">'1344 end'!L70</f>
        <v>1.4173865476430658E-4</v>
      </c>
      <c r="J288" t="e">
        <f ca="1">'2688 end'!L70</f>
        <v>#DIV/0!</v>
      </c>
    </row>
    <row r="289" spans="1:10" x14ac:dyDescent="0.25">
      <c r="A289">
        <v>41</v>
      </c>
      <c r="C289" t="str">
        <f ca="1">OFFSET('84p stat'!$A$1,A289*20,0)</f>
        <v>CUDA ant par Const</v>
      </c>
      <c r="D289" s="10">
        <f ca="1">'42 end'!L71</f>
        <v>1.3159159077816759E-4</v>
      </c>
      <c r="E289" s="10">
        <f ca="1">'84 end'!L71</f>
        <v>1.9934242853233581E-4</v>
      </c>
      <c r="F289" s="10">
        <f ca="1">'168 end'!L71</f>
        <v>3.6232148572007601E-4</v>
      </c>
      <c r="G289" s="10">
        <f ca="1">'336 end'!L71</f>
        <v>4.7249336250841951E-3</v>
      </c>
      <c r="H289">
        <f ca="1">'672 end'!L71</f>
        <v>6.9053443301973268E-3</v>
      </c>
      <c r="I289">
        <f ca="1">'1344 end'!L71</f>
        <v>2.3395576417155101E-4</v>
      </c>
      <c r="J289" t="e">
        <f ca="1">'2688 end'!L71</f>
        <v>#DIV/0!</v>
      </c>
    </row>
    <row r="290" spans="1:10" x14ac:dyDescent="0.25">
      <c r="A290">
        <v>42</v>
      </c>
      <c r="C290" t="str">
        <f ca="1">OFFSET('84p stat'!$A$1,A290*20,0)</f>
        <v>CUDA ant add CPU Const</v>
      </c>
      <c r="D290" s="10">
        <f ca="1">'42 end'!L72</f>
        <v>5.4987939333497958E-4</v>
      </c>
      <c r="E290" s="10">
        <f ca="1">'84 end'!L72</f>
        <v>3.7343723643295558E-4</v>
      </c>
      <c r="F290" s="10">
        <f ca="1">'168 end'!L72</f>
        <v>4.3168802403660191E-3</v>
      </c>
      <c r="G290" s="10">
        <f ca="1">'336 end'!L72</f>
        <v>6.6563332716053011E-3</v>
      </c>
      <c r="H290">
        <f ca="1">'672 end'!L72</f>
        <v>8.3914462129010228E-2</v>
      </c>
      <c r="I290">
        <f ca="1">'1344 end'!L72</f>
        <v>1.0500366712554009E-3</v>
      </c>
      <c r="J290" t="e">
        <f ca="1">'2688 end'!L72</f>
        <v>#DIV/0!</v>
      </c>
    </row>
    <row r="291" spans="1:10" x14ac:dyDescent="0.25">
      <c r="A291">
        <v>43</v>
      </c>
      <c r="C291" t="str">
        <f ca="1">OFFSET('84p stat'!$A$1,A291*20,0)</f>
        <v>CUDA opt Const</v>
      </c>
      <c r="D291" s="10">
        <f ca="1">'42 end'!L73</f>
        <v>1.5000961553513574E-4</v>
      </c>
      <c r="E291" s="10">
        <f ca="1">'84 end'!L73</f>
        <v>2.9032340066117854E-4</v>
      </c>
      <c r="F291" s="10">
        <f ca="1">'168 end'!L73</f>
        <v>9.7207395126101609E-4</v>
      </c>
      <c r="G291" s="10">
        <f ca="1">'336 end'!L73</f>
        <v>1.4591509432761642E-3</v>
      </c>
      <c r="H291" t="e">
        <f ca="1">'672 end'!L73</f>
        <v>#DIV/0!</v>
      </c>
      <c r="I291" t="e">
        <f ca="1">'1344 end'!L73</f>
        <v>#DIV/0!</v>
      </c>
      <c r="J291" t="e">
        <f ca="1">'2688 end'!L73</f>
        <v>#DIV/0!</v>
      </c>
    </row>
    <row r="292" spans="1:10" x14ac:dyDescent="0.25">
      <c r="A292">
        <v>44</v>
      </c>
      <c r="C292" t="str">
        <f ca="1">OFFSET('84p stat'!$A$1,A292*20,0)</f>
        <v>CUDA opt ant Const</v>
      </c>
      <c r="D292" s="10" t="e">
        <f ca="1">'42 end'!L74</f>
        <v>#DIV/0!</v>
      </c>
      <c r="E292" s="10">
        <f ca="1">'84 end'!L74</f>
        <v>4.2701582942882905E-4</v>
      </c>
      <c r="F292" s="10">
        <f ca="1">'168 end'!L74</f>
        <v>1.3429927682827619E-3</v>
      </c>
      <c r="G292" s="10">
        <f ca="1">'336 end'!L74</f>
        <v>2.231264248553297E-3</v>
      </c>
      <c r="H292">
        <f ca="1">'672 end'!L74</f>
        <v>2.3062149647844836E-4</v>
      </c>
      <c r="I292">
        <f ca="1">'1344 end'!L74</f>
        <v>1.4825430628819265E-4</v>
      </c>
      <c r="J292" t="e">
        <f ca="1">'2688 end'!L74</f>
        <v>#DIV/0!</v>
      </c>
    </row>
    <row r="293" spans="1:10" x14ac:dyDescent="0.25">
      <c r="A293">
        <v>45</v>
      </c>
      <c r="C293" t="str">
        <f ca="1">OFFSET('84p stat'!$A$1,A293*20,0)</f>
        <v>CUDA opt ant par Const</v>
      </c>
      <c r="D293" s="10" t="e">
        <f ca="1">'42 end'!L75</f>
        <v>#DIV/0!</v>
      </c>
      <c r="E293" s="10">
        <f ca="1">'84 end'!L75</f>
        <v>7.9386569021723202E-5</v>
      </c>
      <c r="F293" s="10">
        <f ca="1">'168 end'!L75</f>
        <v>8.5521513418231347E-4</v>
      </c>
      <c r="G293" s="10">
        <f ca="1">'336 end'!L75</f>
        <v>1.3181860760423435E-3</v>
      </c>
      <c r="H293">
        <f ca="1">'672 end'!L75</f>
        <v>4.6846007095288433E-4</v>
      </c>
      <c r="I293">
        <f ca="1">'1344 end'!L75</f>
        <v>2.8266570053760409E-4</v>
      </c>
      <c r="J293" t="e">
        <f ca="1">'2688 end'!L75</f>
        <v>#DIV/0!</v>
      </c>
    </row>
    <row r="294" spans="1:10" x14ac:dyDescent="0.25">
      <c r="A294">
        <v>46</v>
      </c>
      <c r="C294" t="str">
        <f ca="1">OFFSET('84p stat'!$A$1,A294*20,0)</f>
        <v>CUDA ant par global</v>
      </c>
      <c r="D294" s="10" t="e">
        <f ca="1">'42 end'!L76</f>
        <v>#DIV/0!</v>
      </c>
      <c r="E294" s="10">
        <f ca="1">'84 end'!L76</f>
        <v>8.6098059565390748E-5</v>
      </c>
      <c r="F294" s="10">
        <f ca="1">'168 end'!L76</f>
        <v>1.0236053586736168E-3</v>
      </c>
      <c r="G294" s="10">
        <f ca="1">'336 end'!L76</f>
        <v>1.1887012860372563E-3</v>
      </c>
      <c r="H294">
        <f ca="1">'672 end'!L76</f>
        <v>9.0130506758785375E-4</v>
      </c>
      <c r="I294">
        <f ca="1">'1344 end'!L76</f>
        <v>6.5332727578101509E-4</v>
      </c>
      <c r="J294">
        <f ca="1">'2688 end'!L76</f>
        <v>3.9848715906808352E-4</v>
      </c>
    </row>
    <row r="295" spans="1:10" x14ac:dyDescent="0.25">
      <c r="A295">
        <v>47</v>
      </c>
      <c r="C295" t="str">
        <f ca="1">OFFSET('84p stat'!$A$1,A295*20,0)</f>
        <v>CUDA ant add CPU Time global</v>
      </c>
      <c r="D295" s="10" t="e">
        <f ca="1">'42 end'!L77</f>
        <v>#DIV/0!</v>
      </c>
      <c r="E295" s="10">
        <f ca="1">'84 end'!L77</f>
        <v>4.7829455988462514E-4</v>
      </c>
      <c r="F295" s="10">
        <f ca="1">'168 end'!L77</f>
        <v>4.1639777347679862E-3</v>
      </c>
      <c r="G295" s="10">
        <f ca="1">'336 end'!L77</f>
        <v>2.5860313720173595E-3</v>
      </c>
      <c r="H295">
        <f ca="1">'672 end'!L77</f>
        <v>1.6860919907791909E-3</v>
      </c>
      <c r="I295">
        <f ca="1">'1344 end'!L77</f>
        <v>8.1392617254041411E-4</v>
      </c>
      <c r="J295">
        <f ca="1">'2688 end'!L77</f>
        <v>1.1058208659012055E-3</v>
      </c>
    </row>
    <row r="296" spans="1:10" x14ac:dyDescent="0.25">
      <c r="A296">
        <v>48</v>
      </c>
      <c r="C296" t="str">
        <f ca="1">OFFSET('84p stat'!$A$1,A296*20,0)</f>
        <v>CUDA opt ant par global</v>
      </c>
      <c r="D296" s="10">
        <f ca="1">'42 end'!L78</f>
        <v>6.1303543856827133E-5</v>
      </c>
      <c r="E296" s="10">
        <f ca="1">'84 end'!L78</f>
        <v>9.0535617124175776E-5</v>
      </c>
      <c r="F296" s="10">
        <f ca="1">'168 end'!L78</f>
        <v>4.4951408106212975E-4</v>
      </c>
      <c r="G296" s="10">
        <f ca="1">'336 end'!L78</f>
        <v>4.6820083548606412E-4</v>
      </c>
      <c r="H296">
        <f ca="1">'672 end'!L78</f>
        <v>3.2796128789673573E-4</v>
      </c>
      <c r="I296">
        <f ca="1">'1344 end'!L78</f>
        <v>2.6906020260052631E-4</v>
      </c>
      <c r="J296">
        <f ca="1">'2688 end'!L78</f>
        <v>1.289682730118303E-4</v>
      </c>
    </row>
    <row r="297" spans="1:10" x14ac:dyDescent="0.25">
      <c r="A297">
        <v>49</v>
      </c>
      <c r="C297">
        <f ca="1">OFFSET('84p stat'!$A$1,A297*20,0)</f>
        <v>0</v>
      </c>
      <c r="D297" s="10" t="e">
        <f ca="1">'42 end'!L79</f>
        <v>#DIV/0!</v>
      </c>
      <c r="E297" s="10" t="e">
        <f ca="1">'84 end'!L79</f>
        <v>#DIV/0!</v>
      </c>
      <c r="F297" s="10" t="e">
        <f ca="1">'168 end'!L79</f>
        <v>#DIV/0!</v>
      </c>
      <c r="G297" s="10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0" t="e">
        <f ca="1">'42 end'!L80</f>
        <v>#DIV/0!</v>
      </c>
      <c r="E298" s="10" t="e">
        <f ca="1">'84 end'!L80</f>
        <v>#DIV/0!</v>
      </c>
      <c r="F298" s="10" t="e">
        <f ca="1">'168 end'!L80</f>
        <v>#DIV/0!</v>
      </c>
      <c r="G298" s="10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70</v>
      </c>
      <c r="C301" t="s">
        <v>86</v>
      </c>
      <c r="D301">
        <v>42</v>
      </c>
      <c r="E301">
        <v>84</v>
      </c>
      <c r="F301">
        <v>168</v>
      </c>
      <c r="G301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5">
        <f ca="1">D3/D4</f>
        <v>0.97983880046000837</v>
      </c>
      <c r="E302" s="5">
        <f t="shared" ref="E302:H302" ca="1" si="129">E3/E4</f>
        <v>0.97234398217134443</v>
      </c>
      <c r="F302" s="5">
        <f t="shared" ca="1" si="129"/>
        <v>0.98785276731352711</v>
      </c>
      <c r="G302" s="5">
        <f t="shared" ca="1" si="129"/>
        <v>0.99749984523767476</v>
      </c>
      <c r="H302" s="5" t="e">
        <f t="shared" si="129"/>
        <v>#DIV/0!</v>
      </c>
      <c r="I302" t="e">
        <f>H3/H4</f>
        <v>#DIV/0!</v>
      </c>
      <c r="J302" t="e">
        <f>H3/H4</f>
        <v>#DIV/0!</v>
      </c>
    </row>
    <row r="303" spans="1:10" x14ac:dyDescent="0.25">
      <c r="A303">
        <v>2</v>
      </c>
      <c r="C303" t="str">
        <f ca="1">OFFSET('42p stat'!$A$1,A303*20,0)</f>
        <v>CUDA</v>
      </c>
      <c r="D303" s="5"/>
      <c r="E303" s="5"/>
      <c r="F303" s="5"/>
      <c r="G303" s="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5">
        <f ca="1">D5/D6</f>
        <v>1.0368500947402608</v>
      </c>
      <c r="E304" s="5">
        <f t="shared" ref="E304:H304" ca="1" si="130">E5/E6</f>
        <v>1.1776434717185909</v>
      </c>
      <c r="F304" s="5">
        <f t="shared" ca="1" si="130"/>
        <v>1.4205413232700443</v>
      </c>
      <c r="G304" s="5">
        <f t="shared" ca="1" si="130"/>
        <v>2.0641086712981349</v>
      </c>
      <c r="H304" s="5">
        <f t="shared" ca="1" si="130"/>
        <v>0</v>
      </c>
      <c r="I304">
        <f ca="1">H5/H6</f>
        <v>0</v>
      </c>
      <c r="J304">
        <f ca="1">H5/H6</f>
        <v>0</v>
      </c>
    </row>
    <row r="305" spans="1:10" x14ac:dyDescent="0.25">
      <c r="A305">
        <v>4</v>
      </c>
      <c r="C305" t="str">
        <f ca="1">OFFSET('42p stat'!$A$1,A305*20,0)</f>
        <v>CUDA ant</v>
      </c>
      <c r="D305" s="5"/>
      <c r="E305" s="5"/>
      <c r="F305" s="5"/>
      <c r="G305" s="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5">
        <f ca="1">D7/D8</f>
        <v>1.0844227164513744</v>
      </c>
      <c r="E306" s="5">
        <f t="shared" ref="E306:H306" ca="1" si="131">E7/E8</f>
        <v>1.125043803981929</v>
      </c>
      <c r="F306" s="5">
        <f t="shared" ca="1" si="131"/>
        <v>1.1701292895911553</v>
      </c>
      <c r="G306" s="5">
        <f t="shared" ca="1" si="131"/>
        <v>1.189138888095344</v>
      </c>
      <c r="H306" s="5">
        <f t="shared" ca="1" si="131"/>
        <v>1.0642182122120953</v>
      </c>
      <c r="I306">
        <f ca="1">H7/H8</f>
        <v>1.0642182122120953</v>
      </c>
      <c r="J306">
        <f ca="1">H7/H8</f>
        <v>1.0642182122120953</v>
      </c>
    </row>
    <row r="307" spans="1:10" x14ac:dyDescent="0.25">
      <c r="A307">
        <v>6</v>
      </c>
      <c r="C307" t="str">
        <f ca="1">OFFSET('42p stat'!$A$1,A307*20,0)</f>
        <v>CUDA ant non hash</v>
      </c>
      <c r="D307" s="5"/>
      <c r="E307" s="5"/>
      <c r="F307" s="5"/>
      <c r="G307" s="5"/>
      <c r="H307" s="5"/>
    </row>
    <row r="308" spans="1:10" x14ac:dyDescent="0.25">
      <c r="A308">
        <v>7</v>
      </c>
      <c r="C308" t="str">
        <f ca="1">OFFSET('42p stat'!$A$1,A308*20,0)</f>
        <v>CUDA ant add CPU Time</v>
      </c>
      <c r="D308" s="5">
        <f ca="1">D9/D11</f>
        <v>1.4085213534596763</v>
      </c>
      <c r="E308" s="5">
        <f t="shared" ref="E308:H308" ca="1" si="132">E9/E11</f>
        <v>1.1612500771772591</v>
      </c>
      <c r="F308" s="5">
        <f t="shared" ca="1" si="132"/>
        <v>1.1955788457175258</v>
      </c>
      <c r="G308" s="5">
        <f t="shared" ca="1" si="132"/>
        <v>1.2168042728492707</v>
      </c>
      <c r="H308" s="5">
        <f t="shared" ca="1" si="132"/>
        <v>1.215427020214392</v>
      </c>
      <c r="I308">
        <f ca="1">H9/H11</f>
        <v>1.215427020214392</v>
      </c>
      <c r="J308">
        <f ca="1">H9/H11</f>
        <v>1.215427020214392</v>
      </c>
    </row>
    <row r="309" spans="1:10" x14ac:dyDescent="0.25">
      <c r="A309">
        <v>8</v>
      </c>
      <c r="C309" t="str">
        <f ca="1">OFFSET('42p stat'!$A$1,A309*20,0)</f>
        <v>CUDA ant add CPU</v>
      </c>
      <c r="D309" s="5">
        <f ca="1">D10/D11</f>
        <v>1.2843589250944347</v>
      </c>
      <c r="E309" s="5">
        <f t="shared" ref="E309:H309" ca="1" si="133">E10/E11</f>
        <v>1.1659764572551061</v>
      </c>
      <c r="F309" s="5">
        <f t="shared" ca="1" si="133"/>
        <v>1.209933300418462</v>
      </c>
      <c r="G309" s="5">
        <f t="shared" ca="1" si="133"/>
        <v>1.2179605733212246</v>
      </c>
      <c r="H309" s="5">
        <f t="shared" ca="1" si="133"/>
        <v>1.2122350493369967</v>
      </c>
      <c r="I309">
        <f ca="1">H10/H11</f>
        <v>1.2122350493369967</v>
      </c>
      <c r="J309">
        <f ca="1">H10/H11</f>
        <v>1.2122350493369967</v>
      </c>
    </row>
    <row r="310" spans="1:10" x14ac:dyDescent="0.25">
      <c r="A310">
        <v>9</v>
      </c>
      <c r="C310" t="str">
        <f ca="1">OFFSET('42p stat'!$A$1,A310*20,0)</f>
        <v>CUDA ant add CPU non hash</v>
      </c>
      <c r="D310" s="5"/>
      <c r="E310" s="5"/>
      <c r="F310" s="5"/>
      <c r="G310" s="5"/>
      <c r="H310" s="5"/>
    </row>
    <row r="311" spans="1:10" x14ac:dyDescent="0.25">
      <c r="A311">
        <v>10</v>
      </c>
      <c r="C311" t="str">
        <f ca="1">OFFSET('42p stat'!$A$1,A311*20,0)</f>
        <v>CUDA ant add CPU12</v>
      </c>
      <c r="D311" s="5">
        <f ca="1">D12/D13</f>
        <v>1.6480929241559357</v>
      </c>
      <c r="E311" s="5">
        <f t="shared" ref="E311:H311" ca="1" si="134">E12/E13</f>
        <v>1.8011685313645192</v>
      </c>
      <c r="F311" s="5">
        <f t="shared" ca="1" si="134"/>
        <v>1.3384260573128548</v>
      </c>
      <c r="G311" s="5">
        <f t="shared" ca="1" si="134"/>
        <v>0.76415563505336415</v>
      </c>
      <c r="H311" s="5" t="e">
        <f t="shared" ca="1" si="134"/>
        <v>#DIV/0!</v>
      </c>
      <c r="I311" t="e">
        <f ca="1">H12/H13</f>
        <v>#DIV/0!</v>
      </c>
      <c r="J311" t="e">
        <f ca="1">H12/H13</f>
        <v>#DIV/0!</v>
      </c>
    </row>
    <row r="312" spans="1:10" x14ac:dyDescent="0.25">
      <c r="A312">
        <v>11</v>
      </c>
      <c r="C312" t="str">
        <f ca="1">OFFSET('42p stat'!$A$1,A312*20,0)</f>
        <v>CUDA opt</v>
      </c>
      <c r="D312" s="5"/>
      <c r="E312" s="5"/>
      <c r="F312" s="5"/>
      <c r="G312" s="5"/>
      <c r="H312" s="5"/>
    </row>
    <row r="313" spans="1:10" x14ac:dyDescent="0.25">
      <c r="A313">
        <v>12</v>
      </c>
      <c r="C313" t="str">
        <f ca="1">OFFSET('42p stat'!$A$1,A313*20,0)</f>
        <v>CUDA opt Time</v>
      </c>
      <c r="D313" s="5">
        <f ca="1">D14/D15</f>
        <v>1.3071018212481564</v>
      </c>
      <c r="E313" s="5">
        <f t="shared" ref="E313:H313" ca="1" si="135">E14/E15</f>
        <v>1.6660586035493363</v>
      </c>
      <c r="F313" s="5">
        <f t="shared" ca="1" si="135"/>
        <v>2.9653654332527659</v>
      </c>
      <c r="G313" s="5">
        <f t="shared" ca="1" si="135"/>
        <v>3.1445935721324116</v>
      </c>
      <c r="H313" s="5" t="e">
        <f t="shared" si="135"/>
        <v>#DIV/0!</v>
      </c>
      <c r="I313" t="e">
        <f>H14/H15</f>
        <v>#DIV/0!</v>
      </c>
      <c r="J313" t="e">
        <f>H14/H15</f>
        <v>#DIV/0!</v>
      </c>
    </row>
    <row r="314" spans="1:10" x14ac:dyDescent="0.25">
      <c r="A314">
        <v>13</v>
      </c>
      <c r="C314" t="str">
        <f ca="1">OFFSET('42p stat'!$A$1,A314*20,0)</f>
        <v>CUDA opt non hash</v>
      </c>
      <c r="D314" s="5"/>
      <c r="E314" s="5"/>
      <c r="F314" s="5"/>
      <c r="G314" s="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"/>
      <c r="E332" s="1"/>
      <c r="F332" s="1"/>
      <c r="G332" s="1"/>
      <c r="H332" s="1"/>
      <c r="I332" s="1"/>
      <c r="J332" s="1"/>
    </row>
    <row r="333" spans="1:10" x14ac:dyDescent="0.25">
      <c r="B333" t="s">
        <v>85</v>
      </c>
      <c r="C333" t="s">
        <v>86</v>
      </c>
      <c r="D333">
        <v>42</v>
      </c>
      <c r="E333">
        <v>84</v>
      </c>
      <c r="F333">
        <v>168</v>
      </c>
      <c r="G33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9">
        <f ca="1">$B$1*POWER(D302,2)*SQRT(D55/(POWER(D3,2)*$C$1)+D56/(POWER(D4,2)*$C$1))</f>
        <v>5.2207537226850783E-3</v>
      </c>
      <c r="E334" s="9">
        <f ca="1">$B$1*POWER(D302,2)*SQRT(D55/(POWER(D3,2)*$C$1)+D56/(POWER(D4,2)*$C$1))</f>
        <v>5.2207537226850783E-3</v>
      </c>
      <c r="F334" s="9">
        <f ca="1">$B$1*POWER(D302,2)*SQRT(D55/(POWER(D3,2)*$C$1)+D56/(POWER(D4,2)*$C$1))</f>
        <v>5.2207537226850783E-3</v>
      </c>
      <c r="G334" s="9">
        <f ca="1">$B$1*POWER(D302,2)*SQRT(D55/(POWER(D3,2)*$C$1)+D56/(POWER(D4,2)*$C$1))</f>
        <v>5.2207537226850783E-3</v>
      </c>
      <c r="H334" s="9">
        <f ca="1">$B$1*POWER(D302,2)*SQRT(D55/(POWER(D3,2)*$C$1)+D56/(POWER(D4,2)*$C$1))</f>
        <v>5.2207537226850783E-3</v>
      </c>
      <c r="I334">
        <f ca="1">$B$1*POWER(D302,2)*SQRT(D55/(POWER(D3,2)*$C$1)+D56/(POWER(D4,2)*$C$1))</f>
        <v>5.2207537226850783E-3</v>
      </c>
      <c r="J334">
        <f ca="1">$B$1*POWER(D302,2)*SQRT(D55/(POWER(D3,2)*$C$1)+D56/(POWER(D4,2)*$C$1))</f>
        <v>5.2207537226850783E-3</v>
      </c>
    </row>
    <row r="335" spans="1:10" x14ac:dyDescent="0.25">
      <c r="A335">
        <v>2</v>
      </c>
      <c r="C335" t="str">
        <f ca="1">OFFSET('42p stat'!$A$1,A335*20,0)</f>
        <v>CUDA</v>
      </c>
      <c r="D335" s="9"/>
      <c r="E335" s="9"/>
      <c r="F335" s="9"/>
      <c r="G335" s="9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9">
        <f ca="1">$B$1*POWER(D304,2)*SQRT(D57/(POWER(D5,2)*$C$1)+D58/(POWER(D6,2)*$C$1))</f>
        <v>9.1546359460330726E-3</v>
      </c>
      <c r="E336" s="9">
        <f ca="1">$B$1*POWER(D304,2)*SQRT(D57/(POWER(D5,2)*$C$1)+D58/(POWER(D6,2)*$C$1))</f>
        <v>9.1546359460330726E-3</v>
      </c>
      <c r="F336" s="9">
        <f ca="1">$B$1*POWER(D304,2)*SQRT(D57/(POWER(D5,2)*$C$1)+D58/(POWER(D6,2)*$C$1))</f>
        <v>9.1546359460330726E-3</v>
      </c>
      <c r="G336" s="9">
        <f ca="1">$B$1*POWER(D304,2)*SQRT(D57/(POWER(D5,2)*$C$1)+D58/(POWER(D6,2)*$C$1))</f>
        <v>9.1546359460330726E-3</v>
      </c>
      <c r="H336" s="9">
        <f ca="1">$B$1*POWER(D304,2)*SQRT(D57/(POWER(D5,2)*$C$1)+D58/(POWER(D6,2)*$C$1))</f>
        <v>9.1546359460330726E-3</v>
      </c>
      <c r="I336">
        <f ca="1">$B$1*POWER(D304,2)*SQRT(D57/(POWER(D5,2)*$C$1)+D58/(POWER(D6,2)*$C$1))</f>
        <v>9.1546359460330726E-3</v>
      </c>
      <c r="J336">
        <f ca="1">$B$1*POWER(D304,2)*SQRT(D57/(POWER(D5,2)*$C$1)+D58/(POWER(D6,2)*$C$1))</f>
        <v>9.1546359460330726E-3</v>
      </c>
    </row>
    <row r="337" spans="1:10" x14ac:dyDescent="0.25">
      <c r="A337">
        <v>4</v>
      </c>
      <c r="C337" t="str">
        <f ca="1">OFFSET('42p stat'!$A$1,A337*20,0)</f>
        <v>CUDA ant</v>
      </c>
      <c r="D337" s="9"/>
      <c r="E337" s="9"/>
      <c r="F337" s="9"/>
      <c r="G337" s="9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9">
        <f ca="1">$B$1*POWER(D306,2)*SQRT(D59/(POWER(D7,2)*$C$1)+D60/(POWER(D8,2)*$C$1))</f>
        <v>5.3462659526331098E-3</v>
      </c>
      <c r="E338" s="9">
        <f ca="1">$B$1*POWER(D306,2)*SQRT(D59/(POWER(D7,2)*$C$1)+D60/(POWER(D8,2)*$C$1))</f>
        <v>5.3462659526331098E-3</v>
      </c>
      <c r="F338" s="9">
        <f ca="1">$B$1*POWER(D306,2)*SQRT(D59/(POWER(D7,2)*$C$1)+D60/(POWER(D8,2)*$C$1))</f>
        <v>5.3462659526331098E-3</v>
      </c>
      <c r="G338" s="9">
        <f ca="1">$B$1*POWER(D306,2)*SQRT(D59/(POWER(D7,2)*$C$1)+D60/(POWER(D8,2)*$C$1))</f>
        <v>5.3462659526331098E-3</v>
      </c>
      <c r="H338" s="9">
        <f ca="1">$B$1*POWER(D306,2)*SQRT(D59/(POWER(D7,2)*$C$1)+D60/(POWER(D8,2)*$C$1))</f>
        <v>5.3462659526331098E-3</v>
      </c>
      <c r="I338">
        <f ca="1">$B$1*POWER(D306,2)*SQRT(D59/(POWER(D7,2)*$C$1)+D60/(POWER(D8,2)*$C$1))</f>
        <v>5.3462659526331098E-3</v>
      </c>
      <c r="J338">
        <f ca="1">$B$1*POWER(D306,2)*SQRT(D59/(POWER(D7,2)*$C$1)+D60/(POWER(D8,2)*$C$1))</f>
        <v>5.3462659526331098E-3</v>
      </c>
    </row>
    <row r="339" spans="1:10" x14ac:dyDescent="0.25">
      <c r="A339">
        <v>6</v>
      </c>
      <c r="C339" t="str">
        <f ca="1">OFFSET('42p stat'!$A$1,A339*20,0)</f>
        <v>CUDA ant non hash</v>
      </c>
      <c r="D339" s="9"/>
      <c r="E339" s="9"/>
      <c r="F339" s="9"/>
      <c r="G339" s="9"/>
      <c r="H339" s="9"/>
    </row>
    <row r="340" spans="1:10" x14ac:dyDescent="0.25">
      <c r="A340">
        <v>7</v>
      </c>
      <c r="C340" t="str">
        <f ca="1">OFFSET('42p stat'!$A$1,A340*20,0)</f>
        <v>CUDA ant add CPU Time</v>
      </c>
      <c r="D340" s="9">
        <f ca="1">$B$1*POWER(D308,2)*SQRT(D61/(POWER(D9,2)*$C$1)+D63/(POWER(D11,2)*$C$1))</f>
        <v>4.8937760564255535E-2</v>
      </c>
      <c r="E340" s="9">
        <f ca="1">$B$1*POWER(D308,2)*SQRT(D61/(POWER(D9,2)*$C$1)+D63/(POWER(D11,2)*$C$1))</f>
        <v>4.8937760564255535E-2</v>
      </c>
      <c r="F340" s="9">
        <f ca="1">$B$1*POWER(D308,2)*SQRT(D61/(POWER(D9,2)*$C$1)+D63/(POWER(D11,2)*$C$1))</f>
        <v>4.8937760564255535E-2</v>
      </c>
      <c r="G340" s="9">
        <f ca="1">$B$1*POWER(D308,2)*SQRT(D61/(POWER(D9,2)*$C$1)+D63/(POWER(D11,2)*$C$1))</f>
        <v>4.8937760564255535E-2</v>
      </c>
      <c r="H340" s="9">
        <f ca="1">$B$1*POWER(D308,2)*SQRT(D61/(POWER(D9,2)*$C$1)+D63/(POWER(D11,2)*$C$1))</f>
        <v>4.8937760564255535E-2</v>
      </c>
      <c r="I340">
        <f ca="1">$B$1*POWER(D308,2)*SQRT(D61/(POWER(D9,2)*$C$1)+D63/(POWER(D11,2)*$C$1))</f>
        <v>4.8937760564255535E-2</v>
      </c>
      <c r="J340">
        <f ca="1">$B$1*POWER(D308,2)*SQRT(D61/(POWER(D9,2)*$C$1)+D63/(POWER(D11,2)*$C$1))</f>
        <v>4.8937760564255535E-2</v>
      </c>
    </row>
    <row r="341" spans="1:10" x14ac:dyDescent="0.25">
      <c r="A341">
        <v>8</v>
      </c>
      <c r="C341" t="str">
        <f ca="1">OFFSET('42p stat'!$A$1,A341*20,0)</f>
        <v>CUDA ant add CPU</v>
      </c>
      <c r="D341" s="9">
        <f ca="1">$B$1*POWER(D309,2)*SQRT(D62/(POWER(D10,2)*$C$1)+D63/(POWER(D11,2)*$C$1))</f>
        <v>2.7500024111964241E-2</v>
      </c>
      <c r="E341" s="9">
        <f ca="1">$B$1*POWER(D309,2)*SQRT(D62/(POWER(D10,2)*$C$1)+D63/(POWER(D11,2)*$C$1))</f>
        <v>2.7500024111964241E-2</v>
      </c>
      <c r="F341" s="9">
        <f ca="1">$B$1*POWER(D309,2)*SQRT(D62/(POWER(D10,2)*$C$1)+D63/(POWER(D11,2)*$C$1))</f>
        <v>2.7500024111964241E-2</v>
      </c>
      <c r="G341" s="9">
        <f ca="1">$B$1*POWER(D309,2)*SQRT(D62/(POWER(D10,2)*$C$1)+D63/(POWER(D11,2)*$C$1))</f>
        <v>2.7500024111964241E-2</v>
      </c>
      <c r="H341" s="9">
        <f ca="1">$B$1*POWER(D309,2)*SQRT(D62/(POWER(D10,2)*$C$1)+D63/(POWER(D11,2)*$C$1))</f>
        <v>2.7500024111964241E-2</v>
      </c>
      <c r="I341">
        <f ca="1">$B$1*POWER(D309,2)*SQRT(D62/(POWER(D10,2)*$C$1)+D63/(POWER(D11,2)*$C$1))</f>
        <v>2.7500024111964241E-2</v>
      </c>
      <c r="J341">
        <f ca="1">$B$1*POWER(D309,2)*SQRT(D62/(POWER(D10,2)*$C$1)+D63/(POWER(D11,2)*$C$1))</f>
        <v>2.7500024111964241E-2</v>
      </c>
    </row>
    <row r="342" spans="1:10" x14ac:dyDescent="0.25">
      <c r="A342">
        <v>9</v>
      </c>
      <c r="C342" t="str">
        <f ca="1">OFFSET('42p stat'!$A$1,A342*20,0)</f>
        <v>CUDA ant add CPU non hash</v>
      </c>
      <c r="D342" s="9"/>
      <c r="E342" s="9"/>
      <c r="F342" s="9"/>
      <c r="G342" s="9"/>
      <c r="H342" s="9"/>
    </row>
    <row r="343" spans="1:10" x14ac:dyDescent="0.25">
      <c r="A343">
        <v>10</v>
      </c>
      <c r="C343" t="str">
        <f ca="1">OFFSET('42p stat'!$A$1,A343*20,0)</f>
        <v>CUDA ant add CPU12</v>
      </c>
      <c r="D343" s="9">
        <f ca="1">$B$1*POWER(D311,2)*SQRT(D64/(POWER(D12,2)*$C$1)+D65/(POWER(D13,2)*$C$1))</f>
        <v>1.5481971285017333E-2</v>
      </c>
      <c r="E343" s="9">
        <f ca="1">$B$1*POWER(D311,2)*SQRT(D64/(POWER(D12,2)*$C$1)+D65/(POWER(D13,2)*$C$1))</f>
        <v>1.5481971285017333E-2</v>
      </c>
      <c r="F343" s="9">
        <f ca="1">$B$1*POWER(D311,2)*SQRT(D64/(POWER(D12,2)*$C$1)+D65/(POWER(D13,2)*$C$1))</f>
        <v>1.5481971285017333E-2</v>
      </c>
      <c r="G343" s="9">
        <f ca="1">$B$1*POWER(D311,2)*SQRT(D64/(POWER(D12,2)*$C$1)+D65/(POWER(D13,2)*$C$1))</f>
        <v>1.5481971285017333E-2</v>
      </c>
      <c r="H343" s="9">
        <f ca="1">$B$1*POWER(D311,2)*SQRT(D64/(POWER(D12,2)*$C$1)+D65/(POWER(D13,2)*$C$1))</f>
        <v>1.5481971285017333E-2</v>
      </c>
      <c r="I343">
        <f ca="1">$B$1*POWER(D311,2)*SQRT(D64/(POWER(D12,2)*$C$1)+D65/(POWER(D13,2)*$C$1))</f>
        <v>1.5481971285017333E-2</v>
      </c>
      <c r="J343">
        <f ca="1">$B$1*POWER(D311,2)*SQRT(D64/(POWER(D12,2)*$C$1)+D65/(POWER(D13,2)*$C$1))</f>
        <v>1.5481971285017333E-2</v>
      </c>
    </row>
    <row r="344" spans="1:10" x14ac:dyDescent="0.25">
      <c r="A344">
        <v>11</v>
      </c>
      <c r="C344" t="str">
        <f ca="1">OFFSET('42p stat'!$A$1,A344*20,0)</f>
        <v>CUDA opt</v>
      </c>
      <c r="D344" s="9"/>
      <c r="E344" s="9"/>
      <c r="F344" s="9"/>
      <c r="G344" s="9"/>
      <c r="H344" s="9"/>
    </row>
    <row r="345" spans="1:10" x14ac:dyDescent="0.25">
      <c r="A345">
        <v>12</v>
      </c>
      <c r="C345" t="str">
        <f ca="1">OFFSET('42p stat'!$A$1,A345*20,0)</f>
        <v>CUDA opt Time</v>
      </c>
      <c r="D345" s="9">
        <f ca="1">$B$1*POWER(D313,2)*SQRT(D66/(POWER(D14,2)*$C$1)+D67/(POWER(D15,2)*$C$1))</f>
        <v>1.1874362518283809E-2</v>
      </c>
      <c r="E345" s="9">
        <f ca="1">$B$1*POWER(D313,2)*SQRT(D66/(POWER(D14,2)*$C$1)+D67/(POWER(D15,2)*$C$1))</f>
        <v>1.1874362518283809E-2</v>
      </c>
      <c r="F345" s="9">
        <f ca="1">$B$1*POWER(D313,2)*SQRT(D66/(POWER(D14,2)*$C$1)+D67/(POWER(D15,2)*$C$1))</f>
        <v>1.1874362518283809E-2</v>
      </c>
      <c r="G345" s="9">
        <f ca="1">$B$1*POWER(D313,2)*SQRT(D66/(POWER(D14,2)*$C$1)+D67/(POWER(D15,2)*$C$1))</f>
        <v>1.1874362518283809E-2</v>
      </c>
      <c r="H345" s="9">
        <f ca="1">$B$1*POWER(D313,2)*SQRT(D66/(POWER(D14,2)*$C$1)+D67/(POWER(D15,2)*$C$1))</f>
        <v>1.1874362518283809E-2</v>
      </c>
      <c r="I345">
        <f ca="1">$B$1*POWER(D313,2)*SQRT(D66/(POWER(D14,2)*$C$1)+D67/(POWER(D15,2)*$C$1))</f>
        <v>1.1874362518283809E-2</v>
      </c>
      <c r="J345">
        <f ca="1">$B$1*POWER(D313,2)*SQRT(D66/(POWER(D14,2)*$C$1)+D67/(POWER(D15,2)*$C$1))</f>
        <v>1.1874362518283809E-2</v>
      </c>
    </row>
    <row r="346" spans="1:10" x14ac:dyDescent="0.25">
      <c r="A346">
        <v>13</v>
      </c>
      <c r="C346" t="str">
        <f ca="1">OFFSET('42p stat'!$A$1,A346*20,0)</f>
        <v>CUDA opt non hash</v>
      </c>
      <c r="D346" s="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137</v>
      </c>
      <c r="C2" t="s">
        <v>56</v>
      </c>
      <c r="D2" t="s">
        <v>57</v>
      </c>
      <c r="E2" t="s">
        <v>58</v>
      </c>
      <c r="F2" t="s">
        <v>59</v>
      </c>
      <c r="G2" t="s">
        <v>62</v>
      </c>
      <c r="H2" t="s">
        <v>64</v>
      </c>
      <c r="I2" t="s">
        <v>63</v>
      </c>
      <c r="J2" t="s">
        <v>66</v>
      </c>
      <c r="K2" t="s">
        <v>65</v>
      </c>
      <c r="M2" t="s">
        <v>136</v>
      </c>
      <c r="O2" t="s">
        <v>143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139</v>
      </c>
      <c r="B5" t="s">
        <v>138</v>
      </c>
      <c r="C5" t="s">
        <v>140</v>
      </c>
      <c r="E5" t="s">
        <v>141</v>
      </c>
      <c r="F5" t="s">
        <v>142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144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Normal="100" workbookViewId="0">
      <selection activeCell="J20" sqref="J14:J2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6.7109375" customWidth="1"/>
    <col min="6" max="6" width="5.5703125" bestFit="1" customWidth="1"/>
    <col min="7" max="7" width="8.5703125" bestFit="1" customWidth="1"/>
    <col min="8" max="8" width="7.5703125" bestFit="1" customWidth="1"/>
    <col min="9" max="9" width="6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127</v>
      </c>
      <c r="J1" t="s">
        <v>128</v>
      </c>
      <c r="K1" t="s">
        <v>129</v>
      </c>
      <c r="L1" t="s">
        <v>126</v>
      </c>
      <c r="M1" t="s">
        <v>130</v>
      </c>
    </row>
    <row r="2" spans="1:31" x14ac:dyDescent="0.25">
      <c r="D2">
        <v>7</v>
      </c>
      <c r="I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134</v>
      </c>
      <c r="O2" t="s">
        <v>135</v>
      </c>
    </row>
    <row r="3" spans="1:31" x14ac:dyDescent="0.25">
      <c r="A3">
        <v>17</v>
      </c>
      <c r="D3" t="s">
        <v>60</v>
      </c>
      <c r="E3" t="s">
        <v>56</v>
      </c>
      <c r="F3" t="s">
        <v>57</v>
      </c>
      <c r="G3" t="s">
        <v>58</v>
      </c>
      <c r="H3" t="s">
        <v>59</v>
      </c>
      <c r="I3" s="3" t="s">
        <v>62</v>
      </c>
      <c r="J3" s="3" t="s">
        <v>64</v>
      </c>
      <c r="K3" s="3" t="s">
        <v>63</v>
      </c>
      <c r="L3" s="4" t="s">
        <v>66</v>
      </c>
      <c r="M3" s="4" t="s">
        <v>65</v>
      </c>
      <c r="N3" s="3" t="s">
        <v>58</v>
      </c>
      <c r="O3" s="3" t="s">
        <v>58</v>
      </c>
      <c r="U3" t="s">
        <v>56</v>
      </c>
      <c r="V3" t="s">
        <v>57</v>
      </c>
      <c r="W3" t="s">
        <v>58</v>
      </c>
      <c r="X3" t="s">
        <v>59</v>
      </c>
      <c r="Y3" t="s">
        <v>62</v>
      </c>
      <c r="Z3" t="s">
        <v>64</v>
      </c>
      <c r="AA3" t="s">
        <v>63</v>
      </c>
      <c r="AB3" t="s">
        <v>66</v>
      </c>
      <c r="AC3" t="s">
        <v>65</v>
      </c>
      <c r="AD3" t="s">
        <v>136</v>
      </c>
    </row>
    <row r="4" spans="1:31" x14ac:dyDescent="0.25">
      <c r="A4">
        <f>$A$3</f>
        <v>17</v>
      </c>
      <c r="B4">
        <v>42</v>
      </c>
      <c r="C4" t="str">
        <f ca="1">OFFSET('42p stat'!$A$1,A4*20,0)</f>
        <v>non CUDA Time</v>
      </c>
      <c r="D4" s="5">
        <f ca="1">OFFSET('42p trace'!$R$56,(A4-1)*56,0)-OFFSET('42p trace'!$S$56,(A4-1)*56,0)</f>
        <v>61.04237999999998</v>
      </c>
      <c r="E4" s="5">
        <f ca="1">OFFSET('42p trace'!$S$56,(A4-1)*56,0)-OFFSET('42p stat'!$H$1,A4*20,0)</f>
        <v>5.5944000000067717E-2</v>
      </c>
      <c r="F4" s="5">
        <f ca="1">OFFSET('42p stat'!$H$1,A4*20,0)-OFFSET('42p stat'!$K$1,A4*20,0)</f>
        <v>0.70994399999995039</v>
      </c>
      <c r="G4" s="5">
        <f ca="1">OFFSET('42p stat'!$K$1,A4*20,0)-OFFSET('42p stat'!$N$1,A4*20,0)</f>
        <v>533.71146499999998</v>
      </c>
      <c r="H4" s="5">
        <f ca="1">OFFSET('42p stat'!$N$1,A4*20,0)</f>
        <v>31.305007</v>
      </c>
      <c r="I4" s="7">
        <f ca="1">OFFSET('42p stat'!$T$1,A4*20,0)</f>
        <v>30.415613</v>
      </c>
      <c r="J4" s="7">
        <f ca="1">OFFSET('42p stat'!$W$1,A4*20,0)</f>
        <v>19.645788</v>
      </c>
      <c r="K4" s="7">
        <f ca="1">OFFSET('42p stat'!$Z$1,A4*20,0)</f>
        <v>51.079222999999999</v>
      </c>
      <c r="L4" s="6">
        <f ca="1">OFFSET('42p stat'!$Q$1,A4*20,0)</f>
        <v>127.068493</v>
      </c>
      <c r="M4" s="6">
        <f ca="1">OFFSET('42p stat'!$AC$1,A4*20,0)</f>
        <v>389.15637099999998</v>
      </c>
      <c r="N4" s="5">
        <f ca="1">SUM(M4,I4:K4)</f>
        <v>490.29699499999998</v>
      </c>
      <c r="O4" s="5">
        <f ca="1">G4-N4</f>
        <v>43.414469999999994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17</v>
      </c>
      <c r="B5">
        <v>84</v>
      </c>
      <c r="C5" t="str">
        <f ca="1">OFFSET('84p stat'!$A$1,A5*20,0)</f>
        <v>non CUDA Time</v>
      </c>
      <c r="D5" s="5">
        <f ca="1">OFFSET('84p trace'!$R$56,(A5-1)*56,0)-OFFSET('84p trace'!$S$56,(A5-1)*56,0)</f>
        <v>62.879399999999805</v>
      </c>
      <c r="E5" s="5">
        <f ca="1">OFFSET('84p trace'!$S$56,(A5-1)*56,0)-OFFSET('84p stat'!$H$1,A5*20,0)</f>
        <v>8.6029000000280575E-2</v>
      </c>
      <c r="F5" s="5">
        <f ca="1">OFFSET('84p stat'!$H$1,A5*20,0)-OFFSET('84p stat'!$K$1,A5*20,0)</f>
        <v>1.4579319999998006</v>
      </c>
      <c r="G5" s="5">
        <f ca="1">OFFSET('84p stat'!$K$1,A5*20,0)-OFFSET('84p stat'!$N$1,A5*20,0)</f>
        <v>982.98481600000014</v>
      </c>
      <c r="H5" s="5">
        <f ca="1">OFFSET('84p stat'!$N$1,A5*20,0)</f>
        <v>64.033023</v>
      </c>
      <c r="I5" s="7">
        <f ca="1">OFFSET('84p stat'!$T$1,A5*20,0)</f>
        <v>47.637377000000001</v>
      </c>
      <c r="J5" s="7">
        <f ca="1">OFFSET('84p stat'!$W$1,A5*20,0)</f>
        <v>33.443581999999999</v>
      </c>
      <c r="K5" s="7">
        <f ca="1">OFFSET('84p stat'!$Z$1,A5*20,0)</f>
        <v>68.427038999999994</v>
      </c>
      <c r="L5" s="6">
        <f ca="1">OFFSET('84p stat'!$Q$1,A5*20,0)</f>
        <v>176.56089</v>
      </c>
      <c r="M5" s="6">
        <f ca="1">OFFSET('84p stat'!$AC$1,A5*20,0)</f>
        <v>787.90325299999995</v>
      </c>
      <c r="N5" s="5">
        <f t="shared" ref="N5:N10" ca="1" si="1">SUM(M5,I5:K5)</f>
        <v>937.41125099999999</v>
      </c>
      <c r="O5" s="5">
        <f t="shared" ref="O5:O10" ca="1" si="2">G5-N5</f>
        <v>45.573565000000144</v>
      </c>
    </row>
    <row r="6" spans="1:31" x14ac:dyDescent="0.25">
      <c r="A6">
        <f t="shared" si="0"/>
        <v>17</v>
      </c>
      <c r="B6">
        <v>168</v>
      </c>
      <c r="C6" t="str">
        <f ca="1">OFFSET('168p stat'!$A$1,A6*20,0)</f>
        <v>non CUDA Time</v>
      </c>
      <c r="D6" s="5">
        <f ca="1">OFFSET('168p trace'!$R$56,(A6-1)*56,0)-OFFSET('168p trace'!$S$56,(A6-1)*56,0)</f>
        <v>52.772999999999683</v>
      </c>
      <c r="E6" s="5">
        <f ca="1">OFFSET('168p trace'!$S$56,(A6-1)*56,0)-OFFSET('168p stat'!$H$1,A6*20,0)</f>
        <v>0.12724399999956404</v>
      </c>
      <c r="F6" s="5">
        <f ca="1">OFFSET('168p stat'!$H$1,A6*20,0)-OFFSET('168p stat'!$K$1,A6*20,0)</f>
        <v>2.8672460000000228</v>
      </c>
      <c r="G6" s="5">
        <f ca="1">OFFSET('168p stat'!$K$1,A6*20,0)-OFFSET('168p stat'!$N$1,A6*20,0)</f>
        <v>1846.4799520000001</v>
      </c>
      <c r="H6" s="5">
        <f ca="1">OFFSET('168p stat'!$N$1,A6*20,0)</f>
        <v>133.21555799999999</v>
      </c>
      <c r="I6" s="7">
        <f ca="1">OFFSET('168p stat'!$T$1,A6*20,0)</f>
        <v>79.560500000000005</v>
      </c>
      <c r="J6" s="7">
        <f ca="1">OFFSET('168p stat'!$W$1,A6*20,0)</f>
        <v>59.601374999999997</v>
      </c>
      <c r="K6" s="7">
        <f ca="1">OFFSET('168p stat'!$Z$1,A6*20,0)</f>
        <v>98.922702999999998</v>
      </c>
      <c r="L6" s="6">
        <f ca="1">OFFSET('168p stat'!$Q$1,A6*20,0)</f>
        <v>266.63694199999998</v>
      </c>
      <c r="M6" s="6">
        <f ca="1">OFFSET('168p stat'!$AC$1,A6*20,0)</f>
        <v>1561.0234350000001</v>
      </c>
      <c r="N6" s="5">
        <f t="shared" ca="1" si="1"/>
        <v>1799.108013</v>
      </c>
      <c r="O6" s="5">
        <f t="shared" ca="1" si="2"/>
        <v>47.371939000000111</v>
      </c>
    </row>
    <row r="7" spans="1:31" x14ac:dyDescent="0.25">
      <c r="A7">
        <f t="shared" si="0"/>
        <v>17</v>
      </c>
      <c r="B7">
        <v>336</v>
      </c>
      <c r="C7" t="str">
        <f ca="1">OFFSET('336p stat'!$A$1,A7*20,0)</f>
        <v>non CUDA Time</v>
      </c>
      <c r="D7" s="5">
        <f ca="1">OFFSET('336p trace'!$R$56,(A7-1)*56,0)-OFFSET('336p trace'!$S$56,(A7-1)*56,0)</f>
        <v>52.341999999998734</v>
      </c>
      <c r="E7" s="5">
        <f ca="1">OFFSET('336p trace'!$S$56,(A7-1)*56,0)-OFFSET('336p stat'!$H$1,A7*20,0)</f>
        <v>0.13560200000119949</v>
      </c>
      <c r="F7" s="5">
        <f ca="1">OFFSET('336p stat'!$H$1,A7*20,0)-OFFSET('336p stat'!$K$1,A7*20,0)</f>
        <v>5.5111140000003616</v>
      </c>
      <c r="G7" s="5">
        <f ca="1">OFFSET('336p stat'!$K$1,A7*20,0)-OFFSET('336p stat'!$N$1,A7*20,0)</f>
        <v>3486.9856089999998</v>
      </c>
      <c r="H7" s="5">
        <f ca="1">OFFSET('336p stat'!$N$1,A7*20,0)</f>
        <v>294.74087500000002</v>
      </c>
      <c r="I7" s="7">
        <f ca="1">OFFSET('336p stat'!$T$1,A7*20,0)</f>
        <v>137.59563800000001</v>
      </c>
      <c r="J7" s="7">
        <f ca="1">OFFSET('336p stat'!$W$1,A7*20,0)</f>
        <v>99.223579999999998</v>
      </c>
      <c r="K7" s="7">
        <f ca="1">OFFSET('336p stat'!$Z$1,A7*20,0)</f>
        <v>139.51106799999999</v>
      </c>
      <c r="L7" s="6">
        <f ca="1">OFFSET('336p stat'!$Q$1,A7*20,0)</f>
        <v>403.64513199999999</v>
      </c>
      <c r="M7" s="6">
        <f ca="1">OFFSET('336p stat'!$AC$1,A7*20,0)</f>
        <v>3064.8224949999999</v>
      </c>
      <c r="N7" s="5">
        <f t="shared" ca="1" si="1"/>
        <v>3441.1527809999998</v>
      </c>
      <c r="O7" s="5">
        <f t="shared" ca="1" si="2"/>
        <v>45.832828000000063</v>
      </c>
    </row>
    <row r="8" spans="1:31" x14ac:dyDescent="0.25">
      <c r="A8">
        <f t="shared" si="0"/>
        <v>17</v>
      </c>
      <c r="B8">
        <v>672</v>
      </c>
      <c r="C8" t="str">
        <f ca="1">OFFSET('672p stat'!$A$1,A8*20,0)</f>
        <v>non CUDA Time</v>
      </c>
      <c r="D8" s="5">
        <f ca="1">OFFSET('672p trace'!$R$56,(A8-1)*56,0)-OFFSET('672p trace'!$S$56,(A8-1)*56,0)</f>
        <v>55.790599999999358</v>
      </c>
      <c r="E8" s="5">
        <f ca="1">OFFSET('672p trace'!$S$56,(A8-1)*56,0)-OFFSET('672p stat'!$H$1,A8*20,0)</f>
        <v>0.29439099999854079</v>
      </c>
      <c r="F8" s="5">
        <f ca="1">OFFSET('672p stat'!$H$1,A8*20,0)-OFFSET('672p stat'!$K$1,A8*20,0)</f>
        <v>11.367285000000265</v>
      </c>
      <c r="G8" s="5">
        <f ca="1">OFFSET('672p stat'!$K$1,A8*20,0)-OFFSET('672p stat'!$N$1,A8*20,0)</f>
        <v>6949.9899050000004</v>
      </c>
      <c r="H8" s="5">
        <f ca="1">OFFSET('672p stat'!$N$1,A8*20,0)</f>
        <v>704.50741900000003</v>
      </c>
      <c r="I8" s="7">
        <f ca="1">OFFSET('672p stat'!$T$1,A8*20,0)</f>
        <v>258.68582900000001</v>
      </c>
      <c r="J8" s="7">
        <f ca="1">OFFSET('672p stat'!$W$1,A8*20,0)</f>
        <v>193.929554</v>
      </c>
      <c r="K8" s="7">
        <f ca="1">OFFSET('672p stat'!$Z$1,A8*20,0)</f>
        <v>226.63247999999999</v>
      </c>
      <c r="L8" s="6">
        <f ca="1">OFFSET('672p stat'!$Q$1,A8*20,0)</f>
        <v>707.81650500000001</v>
      </c>
      <c r="M8" s="6">
        <f ca="1">OFFSET('672p stat'!$AC$1,A8*20,0)</f>
        <v>6223.2804690000003</v>
      </c>
      <c r="N8" s="5">
        <f t="shared" ca="1" si="1"/>
        <v>6902.5283320000008</v>
      </c>
      <c r="O8" s="5">
        <f t="shared" ca="1" si="2"/>
        <v>47.461572999999589</v>
      </c>
    </row>
    <row r="9" spans="1:31" x14ac:dyDescent="0.25">
      <c r="A9">
        <f t="shared" si="0"/>
        <v>17</v>
      </c>
      <c r="B9">
        <v>1344</v>
      </c>
      <c r="C9" t="str">
        <f ca="1">OFFSET('1344p stat'!$A$1,A9*20,0)</f>
        <v>non CUDA Time</v>
      </c>
      <c r="D9" s="5">
        <f ca="1">OFFSET('1344p trace'!$R$56,(A9-1)*56,0)-OFFSET('1344p trace'!$S$56,(A9-1)*56,0)</f>
        <v>66.670000000000073</v>
      </c>
      <c r="E9" s="5">
        <f ca="1">OFFSET('1344p trace'!$S$56,(A9-1)*56,0)-OFFSET('1344p stat'!$H$1,A9*20,0)</f>
        <v>0.33828499999799533</v>
      </c>
      <c r="F9" s="5">
        <f ca="1">OFFSET('1344p stat'!$H$1,A9*20,0)-OFFSET('1344p stat'!$K$1,A9*20,0)</f>
        <v>23.030039000001125</v>
      </c>
      <c r="G9" s="5">
        <f ca="1">OFFSET('1344p stat'!$K$1,A9*20,0)-OFFSET('1344p stat'!$N$1,A9*20,0)</f>
        <v>13508.621529</v>
      </c>
      <c r="H9" s="5">
        <f ca="1">OFFSET('1344p stat'!$N$1,A9*20,0)</f>
        <v>1489.7161470000001</v>
      </c>
      <c r="I9" s="7">
        <f ca="1">OFFSET('1344p stat'!$T$1,A9*20,0)</f>
        <v>481.75012900000002</v>
      </c>
      <c r="J9" s="7">
        <f ca="1">OFFSET('1344p stat'!$W$1,A9*20,0)</f>
        <v>318.81092799999999</v>
      </c>
      <c r="K9" s="7">
        <f ca="1">OFFSET('1344p stat'!$Z$1,A9*20,0)</f>
        <v>380.31297499999999</v>
      </c>
      <c r="L9" s="6">
        <f ca="1">OFFSET('1344p stat'!$Q$1,A9*20,0)</f>
        <v>1209.8001979999999</v>
      </c>
      <c r="M9" s="6">
        <f ca="1">OFFSET('1344p stat'!$AC$1,A9*20,0)</f>
        <v>12279.834940999999</v>
      </c>
      <c r="N9" s="5">
        <f t="shared" ca="1" si="1"/>
        <v>13460.708973000001</v>
      </c>
      <c r="O9" s="5">
        <f t="shared" ca="1" si="2"/>
        <v>47.912555999999313</v>
      </c>
    </row>
    <row r="10" spans="1:31" x14ac:dyDescent="0.25">
      <c r="A10">
        <f t="shared" si="0"/>
        <v>17</v>
      </c>
      <c r="B10">
        <v>2688</v>
      </c>
      <c r="C10" t="str">
        <f ca="1">OFFSET('2688p stat'!$A$1,A10*20,0)</f>
        <v>non CUDA Time</v>
      </c>
      <c r="D10" s="5">
        <f ca="1">OFFSET('2688p trace'!$R$56,(A10-1)*56,0)-OFFSET('2688p trace'!$S$56,(A10-1)*56,0)</f>
        <v>84.769999999989523</v>
      </c>
      <c r="E10" s="5">
        <f ca="1">OFFSET('2688p trace'!$S$56,(A10-1)*56,0)-OFFSET('2688p stat'!$H$1,A10*20,0)</f>
        <v>0.45100000001184526</v>
      </c>
      <c r="F10" s="5">
        <f ca="1">OFFSET('2688p stat'!$H$1,A10*20,0)-OFFSET('2688p stat'!$K$1,A10*20,0)</f>
        <v>47.409530999997514</v>
      </c>
      <c r="G10" s="5">
        <f ca="1">OFFSET('2688p stat'!$K$1,A10*20,0)-OFFSET('2688p stat'!$N$1,A10*20,0)</f>
        <v>26968.006377000002</v>
      </c>
      <c r="H10" s="5">
        <f ca="1">OFFSET('2688p stat'!$N$1,A10*20,0)</f>
        <v>3190.7590919999998</v>
      </c>
      <c r="I10" s="7">
        <f ca="1">OFFSET('2688p stat'!$T$1,A10*20,0)</f>
        <v>952.79750899999999</v>
      </c>
      <c r="J10" s="7">
        <f ca="1">OFFSET('2688p stat'!$W$1,A10*20,0)</f>
        <v>715.37791700000002</v>
      </c>
      <c r="K10" s="7">
        <f ca="1">OFFSET('2688p stat'!$Z$1,A10*20,0)</f>
        <v>781.57185800000002</v>
      </c>
      <c r="L10" s="6">
        <f ca="1">OFFSET('2688p stat'!$Q$1,A10*20,0)</f>
        <v>2476.9194379999999</v>
      </c>
      <c r="M10" s="6">
        <f ca="1">OFFSET('2688p stat'!$AC$1,A10*20,0)</f>
        <v>24470.017852000001</v>
      </c>
      <c r="N10" s="5">
        <f t="shared" ca="1" si="1"/>
        <v>26919.765136000002</v>
      </c>
      <c r="O10" s="5">
        <f t="shared" ca="1" si="2"/>
        <v>48.241240999999718</v>
      </c>
    </row>
    <row r="11" spans="1:31" x14ac:dyDescent="0.25">
      <c r="D11" s="5">
        <f ca="1">AVERAGE(D5:D8)</f>
        <v>55.946249999999395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45.930874999999979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1.4533899999999995</v>
      </c>
      <c r="E14" s="8">
        <f t="shared" ref="E14:L14" ca="1" si="3">E4/$B4</f>
        <v>1.3320000000016123E-3</v>
      </c>
      <c r="F14" s="8">
        <f t="shared" ca="1" si="3"/>
        <v>1.690342857142739E-2</v>
      </c>
      <c r="G14" s="8">
        <f t="shared" ca="1" si="3"/>
        <v>12.707415833333332</v>
      </c>
      <c r="H14" s="8">
        <f t="shared" ca="1" si="3"/>
        <v>0.74535730952380952</v>
      </c>
      <c r="I14" s="8">
        <f t="shared" ca="1" si="3"/>
        <v>0.72418126190476195</v>
      </c>
      <c r="J14" s="8">
        <f t="shared" ca="1" si="3"/>
        <v>0.46775685714285714</v>
      </c>
      <c r="K14" s="8">
        <f t="shared" ca="1" si="3"/>
        <v>1.2161719761904761</v>
      </c>
      <c r="L14" s="8">
        <f t="shared" ca="1" si="3"/>
        <v>3.0254403095238098</v>
      </c>
      <c r="M14" s="8">
        <f t="shared" ref="M14:M19" ca="1" si="4">M4/$B4</f>
        <v>9.2656278809523798</v>
      </c>
    </row>
    <row r="15" spans="1:31" x14ac:dyDescent="0.25">
      <c r="B15">
        <v>84</v>
      </c>
      <c r="D15" s="8">
        <f t="shared" ref="D15:L15" ca="1" si="5">D5/$B5</f>
        <v>0.74856428571428335</v>
      </c>
      <c r="E15" s="8">
        <f t="shared" ca="1" si="5"/>
        <v>1.0241547619081021E-3</v>
      </c>
      <c r="F15" s="8">
        <f t="shared" ca="1" si="5"/>
        <v>1.7356333333330958E-2</v>
      </c>
      <c r="G15" s="8">
        <f t="shared" ca="1" si="5"/>
        <v>11.702200190476193</v>
      </c>
      <c r="H15" s="8">
        <f t="shared" ca="1" si="5"/>
        <v>0.76229789285714289</v>
      </c>
      <c r="I15" s="8">
        <f t="shared" ca="1" si="5"/>
        <v>0.56711163095238093</v>
      </c>
      <c r="J15" s="8">
        <f t="shared" ca="1" si="5"/>
        <v>0.39813788095238095</v>
      </c>
      <c r="K15" s="8">
        <f t="shared" ca="1" si="5"/>
        <v>0.81460760714285707</v>
      </c>
      <c r="L15" s="8">
        <f t="shared" ca="1" si="5"/>
        <v>2.101915357142857</v>
      </c>
      <c r="M15" s="8">
        <f t="shared" ca="1" si="4"/>
        <v>9.3798006309523796</v>
      </c>
    </row>
    <row r="16" spans="1:31" x14ac:dyDescent="0.25">
      <c r="B16">
        <v>168</v>
      </c>
      <c r="D16" s="8">
        <f t="shared" ref="D16:L16" ca="1" si="6">D6/$B6</f>
        <v>0.3141249999999981</v>
      </c>
      <c r="E16" s="8">
        <f t="shared" ca="1" si="6"/>
        <v>7.5740476190216694E-4</v>
      </c>
      <c r="F16" s="8">
        <f t="shared" ca="1" si="6"/>
        <v>1.706694047619061E-2</v>
      </c>
      <c r="G16" s="8">
        <f t="shared" ca="1" si="6"/>
        <v>10.990952095238097</v>
      </c>
      <c r="H16" s="8">
        <f t="shared" ca="1" si="6"/>
        <v>0.7929497499999999</v>
      </c>
      <c r="I16" s="8">
        <f t="shared" ca="1" si="6"/>
        <v>0.47357440476190477</v>
      </c>
      <c r="J16" s="8">
        <f t="shared" ca="1" si="6"/>
        <v>0.3547700892857143</v>
      </c>
      <c r="K16" s="8">
        <f t="shared" ca="1" si="6"/>
        <v>0.58882561309523807</v>
      </c>
      <c r="L16" s="8">
        <f t="shared" ca="1" si="6"/>
        <v>1.5871246547619047</v>
      </c>
      <c r="M16" s="8">
        <f t="shared" ca="1" si="4"/>
        <v>9.2918061607142857</v>
      </c>
    </row>
    <row r="17" spans="1:13" x14ac:dyDescent="0.25">
      <c r="B17">
        <v>336</v>
      </c>
      <c r="D17" s="8">
        <f t="shared" ref="D17:L17" ca="1" si="7">D7/$B7</f>
        <v>0.15577976190475815</v>
      </c>
      <c r="E17" s="8">
        <f t="shared" ca="1" si="7"/>
        <v>4.0357738095595083E-4</v>
      </c>
      <c r="F17" s="8">
        <f t="shared" ca="1" si="7"/>
        <v>1.6402125000001076E-2</v>
      </c>
      <c r="G17" s="8">
        <f t="shared" ca="1" si="7"/>
        <v>10.377933360119048</v>
      </c>
      <c r="H17" s="8">
        <f t="shared" ca="1" si="7"/>
        <v>0.87720498511904765</v>
      </c>
      <c r="I17" s="8">
        <f t="shared" ca="1" si="7"/>
        <v>0.4095108273809524</v>
      </c>
      <c r="J17" s="8">
        <f t="shared" ca="1" si="7"/>
        <v>0.29530827380952379</v>
      </c>
      <c r="K17" s="8">
        <f t="shared" ca="1" si="7"/>
        <v>0.41521151190476191</v>
      </c>
      <c r="L17" s="8">
        <f t="shared" ca="1" si="7"/>
        <v>1.2013247976190475</v>
      </c>
      <c r="M17" s="8">
        <f t="shared" ca="1" si="4"/>
        <v>9.1214955208333333</v>
      </c>
    </row>
    <row r="18" spans="1:13" x14ac:dyDescent="0.25">
      <c r="B18">
        <v>672</v>
      </c>
      <c r="D18" s="8">
        <f t="shared" ref="D18:L18" ca="1" si="8">D8/$B8</f>
        <v>8.3021726190475237E-2</v>
      </c>
      <c r="E18" s="8">
        <f t="shared" ca="1" si="8"/>
        <v>4.3808184523592378E-4</v>
      </c>
      <c r="F18" s="8">
        <f t="shared" ca="1" si="8"/>
        <v>1.6915602678571822E-2</v>
      </c>
      <c r="G18" s="8">
        <f t="shared" ca="1" si="8"/>
        <v>10.342246882440477</v>
      </c>
      <c r="H18" s="8">
        <f t="shared" ca="1" si="8"/>
        <v>1.0483741354166667</v>
      </c>
      <c r="I18" s="8">
        <f t="shared" ca="1" si="8"/>
        <v>0.38494915029761906</v>
      </c>
      <c r="J18" s="8">
        <f t="shared" ca="1" si="8"/>
        <v>0.28858564583333335</v>
      </c>
      <c r="K18" s="8">
        <f t="shared" ca="1" si="8"/>
        <v>0.33725071428571429</v>
      </c>
      <c r="L18" s="8">
        <f t="shared" ca="1" si="8"/>
        <v>1.0532983705357144</v>
      </c>
      <c r="M18" s="8">
        <f t="shared" ca="1" si="4"/>
        <v>9.2608340312500008</v>
      </c>
    </row>
    <row r="19" spans="1:13" x14ac:dyDescent="0.25">
      <c r="B19">
        <v>1344</v>
      </c>
      <c r="D19" s="8">
        <f t="shared" ref="D19:L19" ca="1" si="9">D9/$B9</f>
        <v>4.9605654761904816E-2</v>
      </c>
      <c r="E19" s="8">
        <f t="shared" ca="1" si="9"/>
        <v>2.5170014880803224E-4</v>
      </c>
      <c r="F19" s="8">
        <f t="shared" ca="1" si="9"/>
        <v>1.7135445684524648E-2</v>
      </c>
      <c r="G19" s="8">
        <f t="shared" ca="1" si="9"/>
        <v>10.051057685267857</v>
      </c>
      <c r="H19" s="8">
        <f t="shared" ca="1" si="9"/>
        <v>1.1084197522321428</v>
      </c>
      <c r="I19" s="8">
        <f t="shared" ca="1" si="9"/>
        <v>0.35844503645833337</v>
      </c>
      <c r="J19" s="8">
        <f t="shared" ca="1" si="9"/>
        <v>0.23721051190476189</v>
      </c>
      <c r="K19" s="8">
        <f t="shared" ca="1" si="9"/>
        <v>0.28297096354166668</v>
      </c>
      <c r="L19" s="8">
        <f t="shared" ca="1" si="9"/>
        <v>0.90014895684523799</v>
      </c>
      <c r="M19" s="8">
        <f t="shared" ca="1" si="4"/>
        <v>9.1367819501488086</v>
      </c>
    </row>
    <row r="20" spans="1:13" x14ac:dyDescent="0.25">
      <c r="B20">
        <v>2688</v>
      </c>
      <c r="D20" s="8">
        <f t="shared" ref="D20:M20" ca="1" si="10">D10/$B10</f>
        <v>3.1536458333329437E-2</v>
      </c>
      <c r="E20" s="8">
        <f t="shared" ca="1" si="10"/>
        <v>1.6778273809964483E-4</v>
      </c>
      <c r="F20" s="8">
        <f t="shared" ca="1" si="10"/>
        <v>1.7637474330356218E-2</v>
      </c>
      <c r="G20" s="8">
        <f t="shared" ca="1" si="10"/>
        <v>10.032740467633928</v>
      </c>
      <c r="H20" s="8">
        <f t="shared" ca="1" si="10"/>
        <v>1.1870383526785713</v>
      </c>
      <c r="I20" s="8">
        <f t="shared" ca="1" si="10"/>
        <v>0.35446335900297621</v>
      </c>
      <c r="J20" s="8">
        <f t="shared" ca="1" si="10"/>
        <v>0.26613761793154761</v>
      </c>
      <c r="K20" s="8">
        <f t="shared" ca="1" si="10"/>
        <v>0.2907633400297619</v>
      </c>
      <c r="L20" s="8">
        <f t="shared" ca="1" si="10"/>
        <v>0.92147300520833331</v>
      </c>
      <c r="M20" s="8">
        <f t="shared" ca="1" si="10"/>
        <v>9.1034292604166662</v>
      </c>
    </row>
    <row r="21" spans="1:13" x14ac:dyDescent="0.25">
      <c r="D21" s="8">
        <f t="shared" ref="D21:G21" ca="1" si="11">AVERAGE(D16:D18)</f>
        <v>0.18430882936507717</v>
      </c>
      <c r="E21" s="8">
        <f t="shared" ca="1" si="11"/>
        <v>5.3302132936468045E-4</v>
      </c>
      <c r="F21" s="8">
        <f t="shared" ca="1" si="11"/>
        <v>1.6794889384921172E-2</v>
      </c>
      <c r="G21" s="8">
        <f t="shared" ca="1" si="11"/>
        <v>10.570377445932541</v>
      </c>
      <c r="H21" s="8">
        <f ca="1">AVERAGE(H15:H17)</f>
        <v>0.81081754265873007</v>
      </c>
      <c r="I21" s="8">
        <f ca="1">AVERAGE(I16:I18)</f>
        <v>0.42267812748015876</v>
      </c>
      <c r="J21" s="8">
        <f t="shared" ref="J21:M21" ca="1" si="12">AVERAGE(J16:J18)</f>
        <v>0.31288800297619046</v>
      </c>
      <c r="K21" s="8">
        <f t="shared" ca="1" si="12"/>
        <v>0.44709594642857137</v>
      </c>
      <c r="L21" s="8">
        <f t="shared" ca="1" si="12"/>
        <v>1.2805826076388889</v>
      </c>
      <c r="M21" s="8">
        <f t="shared" ca="1" si="12"/>
        <v>9.2247119042658738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131</v>
      </c>
      <c r="E23" t="s">
        <v>133</v>
      </c>
    </row>
    <row r="24" spans="1:13" x14ac:dyDescent="0.25">
      <c r="D24" t="s">
        <v>132</v>
      </c>
    </row>
    <row r="26" spans="1:13" x14ac:dyDescent="0.25">
      <c r="A26">
        <v>9</v>
      </c>
      <c r="B26">
        <v>42</v>
      </c>
      <c r="C26" t="str">
        <f ca="1">OFFSET('42p stat'!$A$1,A26*20,0)</f>
        <v>CUDA ant add CPU non hash</v>
      </c>
    </row>
    <row r="27" spans="1:13" x14ac:dyDescent="0.25">
      <c r="A27">
        <v>10</v>
      </c>
      <c r="B27">
        <v>42</v>
      </c>
      <c r="C27" t="str">
        <f ca="1">OFFSET('42p stat'!$A$1,A27*20,0)</f>
        <v>CUDA ant add CPU12</v>
      </c>
    </row>
    <row r="28" spans="1:13" x14ac:dyDescent="0.25">
      <c r="A28">
        <v>17</v>
      </c>
      <c r="B28">
        <v>42</v>
      </c>
      <c r="C28" t="str">
        <f ca="1">OFFSET('42p stat'!$A$1,A28*20,0)</f>
        <v>non CUDA Time</v>
      </c>
    </row>
    <row r="29" spans="1:13" x14ac:dyDescent="0.25">
      <c r="A29">
        <v>19</v>
      </c>
      <c r="B29">
        <v>42</v>
      </c>
      <c r="C29" t="str">
        <f ca="1">OFFSET('42p stat'!$A$1,A29*20,0)</f>
        <v>non CUDA non hash</v>
      </c>
    </row>
    <row r="30" spans="1:13" x14ac:dyDescent="0.25">
      <c r="A30">
        <v>20</v>
      </c>
      <c r="B30">
        <v>42</v>
      </c>
      <c r="C30" t="str">
        <f ca="1">OFFSET('42p stat'!$A$1,A30*20,0)</f>
        <v>Classic ACO</v>
      </c>
    </row>
    <row r="31" spans="1:13" x14ac:dyDescent="0.25">
      <c r="A31">
        <v>21</v>
      </c>
      <c r="B31">
        <v>42</v>
      </c>
      <c r="C31" t="str">
        <f ca="1">OFFSET('42p stat'!$A$1,A31*20,0)</f>
        <v>Classic ACO non hash</v>
      </c>
    </row>
    <row r="32" spans="1:13" x14ac:dyDescent="0.25">
      <c r="A32">
        <v>22</v>
      </c>
      <c r="B32">
        <v>42</v>
      </c>
      <c r="C32" t="str">
        <f ca="1">OFFSET('42p stat'!$A$1,A32*20,0)</f>
        <v>omp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2025-06-03T05:17:27Z</dcterms:modified>
</cp:coreProperties>
</file>